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rajga\Desktop\Excel\"/>
    </mc:Choice>
  </mc:AlternateContent>
  <xr:revisionPtr revIDLastSave="0" documentId="13_ncr:1_{5B7397C8-ACA2-441A-8AE6-595691CF358D}" xr6:coauthVersionLast="47" xr6:coauthVersionMax="47" xr10:uidLastSave="{00000000-0000-0000-0000-000000000000}"/>
  <bookViews>
    <workbookView xWindow="-108" yWindow="-108" windowWidth="23256" windowHeight="12576" firstSheet="4" activeTab="7" xr2:uid="{99887FB2-EE76-4B19-A65D-0E726B8C29DA}"/>
  </bookViews>
  <sheets>
    <sheet name="Cover page" sheetId="20" r:id="rId1"/>
    <sheet name="energy_demand" sheetId="1" r:id="rId2"/>
    <sheet name="Summary" sheetId="19" r:id="rId3"/>
    <sheet name="holidays" sheetId="2" state="hidden" r:id="rId4"/>
    <sheet name="TOP 20" sheetId="18" r:id="rId5"/>
    <sheet name="Top and bottom 20" sheetId="13" state="hidden" r:id="rId6"/>
    <sheet name="Demand over time" sheetId="3" r:id="rId7"/>
    <sheet name="Effect of weather " sheetId="5" r:id="rId8"/>
    <sheet name="energy holidays" sheetId="6" state="hidden" r:id="rId9"/>
    <sheet name="Effects of temp on hol" sheetId="7" r:id="rId10"/>
    <sheet name="YOY" sheetId="17" r:id="rId11"/>
    <sheet name="Demand by day of week" sheetId="12" r:id="rId12"/>
  </sheets>
  <definedNames>
    <definedName name="_xlnm._FilterDatabase" localSheetId="7" hidden="1">'Effect of weather '!$A$1:$D$2107</definedName>
    <definedName name="_xlnm._FilterDatabase" localSheetId="1" hidden="1">energy_demand!$A$1:$N$2107</definedName>
    <definedName name="_xlnm._FilterDatabase" localSheetId="5" hidden="1">'Top and bottom 20'!#REF!</definedName>
  </definedNames>
  <calcPr calcId="191029"/>
  <pivotCaches>
    <pivotCache cacheId="0" r:id="rId13"/>
    <pivotCache cacheId="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 i="1" l="1"/>
  <c r="D13" i="19"/>
  <c r="D12" i="19"/>
  <c r="C13" i="19"/>
  <c r="C12" i="19"/>
  <c r="F7" i="19"/>
  <c r="F6" i="19"/>
  <c r="D7" i="19"/>
  <c r="D6" i="19"/>
  <c r="E8" i="19"/>
  <c r="E7" i="19"/>
  <c r="E6" i="19"/>
  <c r="C8" i="19"/>
  <c r="C7" i="19"/>
  <c r="C6" i="19"/>
  <c r="W4" i="1"/>
  <c r="W3" i="1"/>
  <c r="U4" i="1"/>
  <c r="I2" i="13"/>
  <c r="J2" i="13"/>
  <c r="K2" i="13"/>
  <c r="L2" i="13"/>
  <c r="M2" i="13"/>
  <c r="N2" i="13"/>
  <c r="O2" i="13"/>
  <c r="I3" i="13"/>
  <c r="J3" i="13"/>
  <c r="K3" i="13"/>
  <c r="L3" i="13"/>
  <c r="M3" i="13"/>
  <c r="N3" i="13"/>
  <c r="O3" i="13"/>
  <c r="I4" i="13"/>
  <c r="J4" i="13"/>
  <c r="K4" i="13"/>
  <c r="L4" i="13"/>
  <c r="M4" i="13"/>
  <c r="N4" i="13"/>
  <c r="O4" i="13"/>
  <c r="I5" i="13"/>
  <c r="J5" i="13"/>
  <c r="K5" i="13"/>
  <c r="L5" i="13"/>
  <c r="M5" i="13"/>
  <c r="N5" i="13"/>
  <c r="O5" i="13"/>
  <c r="I6" i="13"/>
  <c r="J6" i="13"/>
  <c r="K6" i="13"/>
  <c r="L6" i="13"/>
  <c r="M6" i="13"/>
  <c r="N6" i="13"/>
  <c r="O6" i="13"/>
  <c r="I7" i="13"/>
  <c r="J7" i="13"/>
  <c r="K7" i="13"/>
  <c r="L7" i="13"/>
  <c r="M7" i="13"/>
  <c r="N7" i="13"/>
  <c r="O7" i="13"/>
  <c r="I8" i="13"/>
  <c r="J8" i="13"/>
  <c r="K8" i="13"/>
  <c r="L8" i="13"/>
  <c r="M8" i="13"/>
  <c r="N8" i="13"/>
  <c r="O8" i="13"/>
  <c r="I9" i="13"/>
  <c r="J9" i="13"/>
  <c r="K9" i="13"/>
  <c r="L9" i="13"/>
  <c r="M9" i="13"/>
  <c r="N9" i="13"/>
  <c r="O9" i="13"/>
  <c r="I10" i="13"/>
  <c r="J10" i="13"/>
  <c r="K10" i="13"/>
  <c r="L10" i="13"/>
  <c r="M10" i="13"/>
  <c r="N10" i="13"/>
  <c r="O10" i="13"/>
  <c r="I11" i="13"/>
  <c r="J11" i="13"/>
  <c r="K11" i="13"/>
  <c r="L11" i="13"/>
  <c r="M11" i="13"/>
  <c r="N11" i="13"/>
  <c r="O11" i="13"/>
  <c r="I12" i="13"/>
  <c r="J12" i="13"/>
  <c r="K12" i="13"/>
  <c r="L12" i="13"/>
  <c r="M12" i="13"/>
  <c r="N12" i="13"/>
  <c r="O12" i="13"/>
  <c r="I13" i="13"/>
  <c r="J13" i="13"/>
  <c r="K13" i="13"/>
  <c r="L13" i="13"/>
  <c r="M13" i="13"/>
  <c r="N13" i="13"/>
  <c r="O13" i="13"/>
  <c r="I14" i="13"/>
  <c r="J14" i="13"/>
  <c r="K14" i="13"/>
  <c r="L14" i="13"/>
  <c r="M14" i="13"/>
  <c r="N14" i="13"/>
  <c r="O14" i="13"/>
  <c r="I15" i="13"/>
  <c r="J15" i="13"/>
  <c r="K15" i="13"/>
  <c r="L15" i="13"/>
  <c r="M15" i="13"/>
  <c r="N15" i="13"/>
  <c r="O15" i="13"/>
  <c r="I16" i="13"/>
  <c r="J16" i="13"/>
  <c r="K16" i="13"/>
  <c r="L16" i="13"/>
  <c r="M16" i="13"/>
  <c r="N16" i="13"/>
  <c r="O16" i="13"/>
  <c r="I17" i="13"/>
  <c r="J17" i="13"/>
  <c r="K17" i="13"/>
  <c r="L17" i="13"/>
  <c r="M17" i="13"/>
  <c r="N17" i="13"/>
  <c r="O17" i="13"/>
  <c r="I18" i="13"/>
  <c r="J18" i="13"/>
  <c r="K18" i="13"/>
  <c r="L18" i="13"/>
  <c r="M18" i="13"/>
  <c r="N18" i="13"/>
  <c r="O18" i="13"/>
  <c r="I19" i="13"/>
  <c r="J19" i="13"/>
  <c r="K19" i="13"/>
  <c r="L19" i="13"/>
  <c r="M19" i="13"/>
  <c r="N19" i="13"/>
  <c r="O19" i="13"/>
  <c r="I20" i="13"/>
  <c r="J20" i="13"/>
  <c r="K20" i="13"/>
  <c r="L20" i="13"/>
  <c r="M20" i="13"/>
  <c r="N20" i="13"/>
  <c r="O20" i="13"/>
  <c r="I21" i="13"/>
  <c r="J21" i="13"/>
  <c r="K21" i="13"/>
  <c r="L21" i="13"/>
  <c r="M21" i="13"/>
  <c r="N21" i="13"/>
  <c r="O21" i="13"/>
  <c r="I25" i="13"/>
  <c r="J25" i="13"/>
  <c r="K25" i="13"/>
  <c r="L25" i="13"/>
  <c r="M25" i="13"/>
  <c r="N25" i="13"/>
  <c r="O25" i="13"/>
  <c r="I26" i="13"/>
  <c r="J26" i="13"/>
  <c r="K26" i="13"/>
  <c r="L26" i="13"/>
  <c r="M26" i="13"/>
  <c r="N26" i="13"/>
  <c r="O26" i="13"/>
  <c r="I27" i="13"/>
  <c r="J27" i="13"/>
  <c r="K27" i="13"/>
  <c r="L27" i="13"/>
  <c r="M27" i="13"/>
  <c r="N27" i="13"/>
  <c r="O27" i="13"/>
  <c r="I28" i="13"/>
  <c r="J28" i="13"/>
  <c r="K28" i="13"/>
  <c r="L28" i="13"/>
  <c r="M28" i="13"/>
  <c r="N28" i="13"/>
  <c r="O28" i="13"/>
  <c r="I29" i="13"/>
  <c r="J29" i="13"/>
  <c r="K29" i="13"/>
  <c r="L29" i="13"/>
  <c r="M29" i="13"/>
  <c r="N29" i="13"/>
  <c r="O29" i="13"/>
  <c r="I30" i="13"/>
  <c r="J30" i="13"/>
  <c r="K30" i="13"/>
  <c r="L30" i="13"/>
  <c r="M30" i="13"/>
  <c r="N30" i="13"/>
  <c r="O30" i="13"/>
  <c r="I31" i="13"/>
  <c r="J31" i="13"/>
  <c r="K31" i="13"/>
  <c r="L31" i="13"/>
  <c r="M31" i="13"/>
  <c r="N31" i="13"/>
  <c r="O31" i="13"/>
  <c r="I32" i="13"/>
  <c r="J32" i="13"/>
  <c r="K32" i="13"/>
  <c r="L32" i="13"/>
  <c r="M32" i="13"/>
  <c r="N32" i="13"/>
  <c r="O32" i="13"/>
  <c r="I33" i="13"/>
  <c r="J33" i="13"/>
  <c r="K33" i="13"/>
  <c r="L33" i="13"/>
  <c r="M33" i="13"/>
  <c r="N33" i="13"/>
  <c r="O33" i="13"/>
  <c r="I34" i="13"/>
  <c r="J34" i="13"/>
  <c r="K34" i="13"/>
  <c r="L34" i="13"/>
  <c r="M34" i="13"/>
  <c r="N34" i="13"/>
  <c r="O34" i="13"/>
  <c r="I35" i="13"/>
  <c r="J35" i="13"/>
  <c r="K35" i="13"/>
  <c r="L35" i="13"/>
  <c r="M35" i="13"/>
  <c r="N35" i="13"/>
  <c r="O35" i="13"/>
  <c r="I36" i="13"/>
  <c r="J36" i="13"/>
  <c r="K36" i="13"/>
  <c r="L36" i="13"/>
  <c r="M36" i="13"/>
  <c r="N36" i="13"/>
  <c r="O36" i="13"/>
  <c r="I37" i="13"/>
  <c r="J37" i="13"/>
  <c r="K37" i="13"/>
  <c r="L37" i="13"/>
  <c r="M37" i="13"/>
  <c r="N37" i="13"/>
  <c r="O37" i="13"/>
  <c r="I38" i="13"/>
  <c r="J38" i="13"/>
  <c r="K38" i="13"/>
  <c r="L38" i="13"/>
  <c r="M38" i="13"/>
  <c r="N38" i="13"/>
  <c r="O38" i="13"/>
  <c r="I39" i="13"/>
  <c r="J39" i="13"/>
  <c r="K39" i="13"/>
  <c r="L39" i="13"/>
  <c r="M39" i="13"/>
  <c r="N39" i="13"/>
  <c r="O39" i="13"/>
  <c r="I40" i="13"/>
  <c r="J40" i="13"/>
  <c r="K40" i="13"/>
  <c r="L40" i="13"/>
  <c r="M40" i="13"/>
  <c r="N40" i="13"/>
  <c r="O40" i="13"/>
  <c r="I41" i="13"/>
  <c r="J41" i="13"/>
  <c r="K41" i="13"/>
  <c r="L41" i="13"/>
  <c r="M41" i="13"/>
  <c r="N41" i="13"/>
  <c r="O41" i="13"/>
  <c r="I42" i="13"/>
  <c r="J42" i="13"/>
  <c r="K42" i="13"/>
  <c r="L42" i="13"/>
  <c r="M42" i="13"/>
  <c r="N42" i="13"/>
  <c r="O42" i="13"/>
  <c r="I43" i="13"/>
  <c r="J43" i="13"/>
  <c r="K43" i="13"/>
  <c r="L43" i="13"/>
  <c r="M43" i="13"/>
  <c r="N43" i="13"/>
  <c r="O43" i="13"/>
  <c r="I44" i="13"/>
  <c r="J44" i="13"/>
  <c r="K44" i="13"/>
  <c r="L44" i="13"/>
  <c r="M44" i="13"/>
  <c r="N44" i="13"/>
  <c r="O44" i="13"/>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P386" i="1" s="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P430" i="1" s="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P466" i="1" s="1"/>
  <c r="L467" i="1"/>
  <c r="L468" i="1"/>
  <c r="L469" i="1"/>
  <c r="L470" i="1"/>
  <c r="P470" i="1" s="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P514" i="1" s="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P550" i="1" s="1"/>
  <c r="L551" i="1"/>
  <c r="L552" i="1"/>
  <c r="L553" i="1"/>
  <c r="L554" i="1"/>
  <c r="L555" i="1"/>
  <c r="L556" i="1"/>
  <c r="L557" i="1"/>
  <c r="L558" i="1"/>
  <c r="P558" i="1" s="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P598" i="1" s="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P638" i="1" s="1"/>
  <c r="L639" i="1"/>
  <c r="L640" i="1"/>
  <c r="L641" i="1"/>
  <c r="L642" i="1"/>
  <c r="P642" i="1" s="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P686" i="1" s="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P726" i="1" s="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P766" i="1" s="1"/>
  <c r="L767" i="1"/>
  <c r="L768" i="1"/>
  <c r="L769" i="1"/>
  <c r="L770" i="1"/>
  <c r="P770" i="1" s="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P806" i="1" s="1"/>
  <c r="L807" i="1"/>
  <c r="L808" i="1"/>
  <c r="L809" i="1"/>
  <c r="L810" i="1"/>
  <c r="L811" i="1"/>
  <c r="L812" i="1"/>
  <c r="L813" i="1"/>
  <c r="L814" i="1"/>
  <c r="P814" i="1" s="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P854" i="1" s="1"/>
  <c r="L855" i="1"/>
  <c r="L856" i="1"/>
  <c r="L857" i="1"/>
  <c r="L858" i="1"/>
  <c r="P858" i="1" s="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P886" i="1" s="1"/>
  <c r="L887" i="1"/>
  <c r="L888" i="1"/>
  <c r="L889" i="1"/>
  <c r="L890" i="1"/>
  <c r="P890" i="1" s="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P918" i="1" s="1"/>
  <c r="L919" i="1"/>
  <c r="L920" i="1"/>
  <c r="L921" i="1"/>
  <c r="L922" i="1"/>
  <c r="P922" i="1" s="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P954" i="1" s="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P986" i="1" s="1"/>
  <c r="L987" i="1"/>
  <c r="L988" i="1"/>
  <c r="L989" i="1"/>
  <c r="L990" i="1"/>
  <c r="P990" i="1" s="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P1018" i="1" s="1"/>
  <c r="L1019" i="1"/>
  <c r="L1020" i="1"/>
  <c r="L1021" i="1"/>
  <c r="L1022" i="1"/>
  <c r="P1022" i="1" s="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P1054" i="1" s="1"/>
  <c r="L1055" i="1"/>
  <c r="L1056" i="1"/>
  <c r="L1057" i="1"/>
  <c r="L1058" i="1"/>
  <c r="P1058" i="1" s="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O1082" i="1" s="1"/>
  <c r="L1083" i="1"/>
  <c r="L1084" i="1"/>
  <c r="L1085" i="1"/>
  <c r="L1086" i="1"/>
  <c r="O1086" i="1" s="1"/>
  <c r="L1087" i="1"/>
  <c r="L1088" i="1"/>
  <c r="L1089" i="1"/>
  <c r="L1090" i="1"/>
  <c r="O1090" i="1" s="1"/>
  <c r="L1091" i="1"/>
  <c r="L1092" i="1"/>
  <c r="L1093" i="1"/>
  <c r="L1094" i="1"/>
  <c r="O1094" i="1" s="1"/>
  <c r="L1095" i="1"/>
  <c r="L1096" i="1"/>
  <c r="L1097" i="1"/>
  <c r="L1098" i="1"/>
  <c r="O1098" i="1" s="1"/>
  <c r="L1099" i="1"/>
  <c r="L1100" i="1"/>
  <c r="L1101" i="1"/>
  <c r="L1102" i="1"/>
  <c r="O1102" i="1" s="1"/>
  <c r="L1103" i="1"/>
  <c r="L1104" i="1"/>
  <c r="L1105" i="1"/>
  <c r="L1106" i="1"/>
  <c r="O1106" i="1" s="1"/>
  <c r="L1107" i="1"/>
  <c r="L1108" i="1"/>
  <c r="L1109" i="1"/>
  <c r="L1110" i="1"/>
  <c r="O1110" i="1" s="1"/>
  <c r="L1111" i="1"/>
  <c r="L1112" i="1"/>
  <c r="L1113" i="1"/>
  <c r="L1114" i="1"/>
  <c r="O1114" i="1" s="1"/>
  <c r="L1115" i="1"/>
  <c r="L1116" i="1"/>
  <c r="L1117" i="1"/>
  <c r="L1118" i="1"/>
  <c r="O1118" i="1" s="1"/>
  <c r="L1119" i="1"/>
  <c r="L1120" i="1"/>
  <c r="L1121" i="1"/>
  <c r="L1122" i="1"/>
  <c r="O1122" i="1" s="1"/>
  <c r="L1123" i="1"/>
  <c r="L1124" i="1"/>
  <c r="L1125" i="1"/>
  <c r="L1126" i="1"/>
  <c r="O1126" i="1" s="1"/>
  <c r="L1127" i="1"/>
  <c r="L1128" i="1"/>
  <c r="L1129" i="1"/>
  <c r="L1130" i="1"/>
  <c r="O1130" i="1" s="1"/>
  <c r="L1131" i="1"/>
  <c r="L1132" i="1"/>
  <c r="L1133" i="1"/>
  <c r="L1134" i="1"/>
  <c r="O1134" i="1" s="1"/>
  <c r="L1135" i="1"/>
  <c r="L1136" i="1"/>
  <c r="L1137" i="1"/>
  <c r="L1138" i="1"/>
  <c r="O1138" i="1" s="1"/>
  <c r="L1139" i="1"/>
  <c r="L1140" i="1"/>
  <c r="L1141" i="1"/>
  <c r="L1142" i="1"/>
  <c r="O1142" i="1" s="1"/>
  <c r="L1143" i="1"/>
  <c r="L1144" i="1"/>
  <c r="L1145" i="1"/>
  <c r="L1146" i="1"/>
  <c r="O1146" i="1" s="1"/>
  <c r="L1147" i="1"/>
  <c r="L1148" i="1"/>
  <c r="L1149" i="1"/>
  <c r="L1150" i="1"/>
  <c r="O1150" i="1" s="1"/>
  <c r="L1151" i="1"/>
  <c r="L1152" i="1"/>
  <c r="L1153" i="1"/>
  <c r="L1154" i="1"/>
  <c r="P1154" i="1" s="1"/>
  <c r="L1155" i="1"/>
  <c r="L1156" i="1"/>
  <c r="L1157" i="1"/>
  <c r="L1158" i="1"/>
  <c r="O1158" i="1" s="1"/>
  <c r="L1159" i="1"/>
  <c r="L1160" i="1"/>
  <c r="L1161" i="1"/>
  <c r="L1162" i="1"/>
  <c r="O1162" i="1" s="1"/>
  <c r="L1163" i="1"/>
  <c r="L1164" i="1"/>
  <c r="L1165" i="1"/>
  <c r="L1166" i="1"/>
  <c r="O1166" i="1" s="1"/>
  <c r="L1167" i="1"/>
  <c r="L1168" i="1"/>
  <c r="L1169" i="1"/>
  <c r="L1170" i="1"/>
  <c r="O1170" i="1" s="1"/>
  <c r="L1171" i="1"/>
  <c r="L1172" i="1"/>
  <c r="L1173" i="1"/>
  <c r="L1174" i="1"/>
  <c r="O1174" i="1" s="1"/>
  <c r="L1175" i="1"/>
  <c r="L1176" i="1"/>
  <c r="L1177" i="1"/>
  <c r="L1178" i="1"/>
  <c r="O1178" i="1" s="1"/>
  <c r="L1179" i="1"/>
  <c r="L1180" i="1"/>
  <c r="L1181" i="1"/>
  <c r="L1182" i="1"/>
  <c r="O1182" i="1" s="1"/>
  <c r="L1183" i="1"/>
  <c r="L1184" i="1"/>
  <c r="L1185" i="1"/>
  <c r="L1186" i="1"/>
  <c r="O1186" i="1" s="1"/>
  <c r="L1187" i="1"/>
  <c r="L1188" i="1"/>
  <c r="L1189" i="1"/>
  <c r="L1190" i="1"/>
  <c r="O1190" i="1" s="1"/>
  <c r="L1191" i="1"/>
  <c r="L1192" i="1"/>
  <c r="L1193" i="1"/>
  <c r="L1194" i="1"/>
  <c r="O1194" i="1" s="1"/>
  <c r="L1195" i="1"/>
  <c r="L1196" i="1"/>
  <c r="L1197" i="1"/>
  <c r="L1198" i="1"/>
  <c r="O1198" i="1" s="1"/>
  <c r="L1199" i="1"/>
  <c r="L1200" i="1"/>
  <c r="L1201" i="1"/>
  <c r="L1202" i="1"/>
  <c r="O1202" i="1" s="1"/>
  <c r="L1203" i="1"/>
  <c r="L1204" i="1"/>
  <c r="L1205" i="1"/>
  <c r="L1206" i="1"/>
  <c r="O1206" i="1" s="1"/>
  <c r="L1207" i="1"/>
  <c r="L1208" i="1"/>
  <c r="L1209" i="1"/>
  <c r="L1210" i="1"/>
  <c r="O1210" i="1" s="1"/>
  <c r="L1211" i="1"/>
  <c r="L1212" i="1"/>
  <c r="L1213" i="1"/>
  <c r="L1214" i="1"/>
  <c r="O1214" i="1" s="1"/>
  <c r="L1215" i="1"/>
  <c r="L1216" i="1"/>
  <c r="L1217" i="1"/>
  <c r="L1218" i="1"/>
  <c r="O1218" i="1" s="1"/>
  <c r="L1219" i="1"/>
  <c r="L1220" i="1"/>
  <c r="L1221" i="1"/>
  <c r="L1222" i="1"/>
  <c r="O1222" i="1" s="1"/>
  <c r="L1223" i="1"/>
  <c r="L1224" i="1"/>
  <c r="L1225" i="1"/>
  <c r="L1226" i="1"/>
  <c r="O1226" i="1" s="1"/>
  <c r="L1227" i="1"/>
  <c r="L1228" i="1"/>
  <c r="L1229" i="1"/>
  <c r="L1230" i="1"/>
  <c r="O1230" i="1" s="1"/>
  <c r="L1231" i="1"/>
  <c r="L1232" i="1"/>
  <c r="L1233" i="1"/>
  <c r="L1234" i="1"/>
  <c r="O1234" i="1" s="1"/>
  <c r="L1235" i="1"/>
  <c r="L1236" i="1"/>
  <c r="L1237" i="1"/>
  <c r="L1238" i="1"/>
  <c r="P1238" i="1" s="1"/>
  <c r="L1239" i="1"/>
  <c r="L1240" i="1"/>
  <c r="L1241" i="1"/>
  <c r="L1242" i="1"/>
  <c r="O1242" i="1" s="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O1362" i="1" s="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P1446" i="1" s="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P1534" i="1" s="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P1669" i="1" s="1"/>
  <c r="L1670" i="1"/>
  <c r="L1671" i="1"/>
  <c r="L1672" i="1"/>
  <c r="L1673" i="1"/>
  <c r="L1674" i="1"/>
  <c r="L1675" i="1"/>
  <c r="L1676" i="1"/>
  <c r="L1677" i="1"/>
  <c r="L1678" i="1"/>
  <c r="L1679" i="1"/>
  <c r="L1680" i="1"/>
  <c r="L1681" i="1"/>
  <c r="L1682" i="1"/>
  <c r="L1683" i="1"/>
  <c r="L1684" i="1"/>
  <c r="L1685" i="1"/>
  <c r="P1685" i="1" s="1"/>
  <c r="L1686" i="1"/>
  <c r="L1687" i="1"/>
  <c r="L1688" i="1"/>
  <c r="L1689" i="1"/>
  <c r="L1690" i="1"/>
  <c r="L1691" i="1"/>
  <c r="L1692" i="1"/>
  <c r="L1693" i="1"/>
  <c r="L1694" i="1"/>
  <c r="L1695" i="1"/>
  <c r="L1696" i="1"/>
  <c r="L1697" i="1"/>
  <c r="L1698" i="1"/>
  <c r="L1699" i="1"/>
  <c r="L1700" i="1"/>
  <c r="L1701" i="1"/>
  <c r="P1701" i="1" s="1"/>
  <c r="L1702" i="1"/>
  <c r="P1702" i="1" s="1"/>
  <c r="L1703" i="1"/>
  <c r="L1704" i="1"/>
  <c r="L1705" i="1"/>
  <c r="L1706" i="1"/>
  <c r="L1707" i="1"/>
  <c r="L1708" i="1"/>
  <c r="L1709" i="1"/>
  <c r="L1710" i="1"/>
  <c r="L1711" i="1"/>
  <c r="L1712" i="1"/>
  <c r="L1713" i="1"/>
  <c r="L1714" i="1"/>
  <c r="L1715" i="1"/>
  <c r="L1716" i="1"/>
  <c r="L1717" i="1"/>
  <c r="P1717" i="1" s="1"/>
  <c r="L1718" i="1"/>
  <c r="O1718" i="1" s="1"/>
  <c r="L1719" i="1"/>
  <c r="L1720" i="1"/>
  <c r="L1721" i="1"/>
  <c r="P1721" i="1" s="1"/>
  <c r="L1722" i="1"/>
  <c r="O1722" i="1" s="1"/>
  <c r="L1723" i="1"/>
  <c r="L1724" i="1"/>
  <c r="L1725" i="1"/>
  <c r="P1725" i="1" s="1"/>
  <c r="L1726" i="1"/>
  <c r="O1726" i="1" s="1"/>
  <c r="L1727" i="1"/>
  <c r="L1728" i="1"/>
  <c r="L1729" i="1"/>
  <c r="P1729" i="1" s="1"/>
  <c r="L1730" i="1"/>
  <c r="L1731" i="1"/>
  <c r="L1732" i="1"/>
  <c r="L1733" i="1"/>
  <c r="P1733" i="1" s="1"/>
  <c r="L1734" i="1"/>
  <c r="L1735" i="1"/>
  <c r="L1736" i="1"/>
  <c r="L1737" i="1"/>
  <c r="P1737" i="1" s="1"/>
  <c r="L1738" i="1"/>
  <c r="O1738" i="1" s="1"/>
  <c r="L1739" i="1"/>
  <c r="L1740" i="1"/>
  <c r="L1741" i="1"/>
  <c r="P1741" i="1" s="1"/>
  <c r="L1742" i="1"/>
  <c r="O1742" i="1" s="1"/>
  <c r="L1743" i="1"/>
  <c r="L1744" i="1"/>
  <c r="L1745" i="1"/>
  <c r="P1745" i="1" s="1"/>
  <c r="L1746" i="1"/>
  <c r="L1747" i="1"/>
  <c r="L1748" i="1"/>
  <c r="L1749" i="1"/>
  <c r="P1749" i="1" s="1"/>
  <c r="L1750" i="1"/>
  <c r="O1750" i="1" s="1"/>
  <c r="L1751" i="1"/>
  <c r="L1752" i="1"/>
  <c r="L1753" i="1"/>
  <c r="P1753" i="1" s="1"/>
  <c r="L1754" i="1"/>
  <c r="O1754" i="1" s="1"/>
  <c r="L1755" i="1"/>
  <c r="L1756" i="1"/>
  <c r="L1757" i="1"/>
  <c r="P1757" i="1" s="1"/>
  <c r="L1758" i="1"/>
  <c r="O1758" i="1" s="1"/>
  <c r="L1759" i="1"/>
  <c r="L1760" i="1"/>
  <c r="L1761" i="1"/>
  <c r="P1761" i="1" s="1"/>
  <c r="L1762" i="1"/>
  <c r="O1762" i="1" s="1"/>
  <c r="L1763" i="1"/>
  <c r="L1764" i="1"/>
  <c r="L1765" i="1"/>
  <c r="P1765" i="1" s="1"/>
  <c r="L1766" i="1"/>
  <c r="O1766" i="1" s="1"/>
  <c r="L1767" i="1"/>
  <c r="L1768" i="1"/>
  <c r="L1769" i="1"/>
  <c r="P1769" i="1" s="1"/>
  <c r="L1770" i="1"/>
  <c r="O1770" i="1" s="1"/>
  <c r="L1771" i="1"/>
  <c r="L1772" i="1"/>
  <c r="L1773" i="1"/>
  <c r="P1773" i="1" s="1"/>
  <c r="L1774" i="1"/>
  <c r="O1774" i="1" s="1"/>
  <c r="L1775" i="1"/>
  <c r="L1776" i="1"/>
  <c r="L1777" i="1"/>
  <c r="P1777" i="1" s="1"/>
  <c r="L1778" i="1"/>
  <c r="O1778" i="1" s="1"/>
  <c r="L1779" i="1"/>
  <c r="L1780" i="1"/>
  <c r="L1781" i="1"/>
  <c r="P1781" i="1" s="1"/>
  <c r="L1782" i="1"/>
  <c r="O1782" i="1" s="1"/>
  <c r="L1783" i="1"/>
  <c r="L1784" i="1"/>
  <c r="L1785" i="1"/>
  <c r="P1785" i="1" s="1"/>
  <c r="L1786" i="1"/>
  <c r="O1786" i="1" s="1"/>
  <c r="L1787" i="1"/>
  <c r="L1788" i="1"/>
  <c r="L1789" i="1"/>
  <c r="P1789" i="1" s="1"/>
  <c r="L1790" i="1"/>
  <c r="O1790" i="1" s="1"/>
  <c r="L1791" i="1"/>
  <c r="L1792" i="1"/>
  <c r="L1793" i="1"/>
  <c r="P1793" i="1" s="1"/>
  <c r="L1794" i="1"/>
  <c r="L1795" i="1"/>
  <c r="L1796" i="1"/>
  <c r="L1797" i="1"/>
  <c r="P1797" i="1" s="1"/>
  <c r="L1798" i="1"/>
  <c r="L1799" i="1"/>
  <c r="L1800" i="1"/>
  <c r="L1801" i="1"/>
  <c r="P1801" i="1" s="1"/>
  <c r="L1802" i="1"/>
  <c r="O1802" i="1" s="1"/>
  <c r="L1803" i="1"/>
  <c r="L1804" i="1"/>
  <c r="L1805" i="1"/>
  <c r="P1805" i="1" s="1"/>
  <c r="L1806" i="1"/>
  <c r="O1806" i="1" s="1"/>
  <c r="L1807" i="1"/>
  <c r="L1808" i="1"/>
  <c r="L1809" i="1"/>
  <c r="P1809" i="1" s="1"/>
  <c r="L1810" i="1"/>
  <c r="L1811" i="1"/>
  <c r="L1812" i="1"/>
  <c r="L1813" i="1"/>
  <c r="P1813" i="1" s="1"/>
  <c r="L1814" i="1"/>
  <c r="O1814" i="1" s="1"/>
  <c r="L1815" i="1"/>
  <c r="L1816" i="1"/>
  <c r="L1817" i="1"/>
  <c r="P1817" i="1" s="1"/>
  <c r="L1818" i="1"/>
  <c r="O1818" i="1" s="1"/>
  <c r="L1819" i="1"/>
  <c r="L1820" i="1"/>
  <c r="L1821" i="1"/>
  <c r="P1821" i="1" s="1"/>
  <c r="L1822" i="1"/>
  <c r="O1822" i="1" s="1"/>
  <c r="L1823" i="1"/>
  <c r="L1824" i="1"/>
  <c r="L1825" i="1"/>
  <c r="L1826" i="1"/>
  <c r="O1826" i="1" s="1"/>
  <c r="L1827" i="1"/>
  <c r="L1828" i="1"/>
  <c r="L1829" i="1"/>
  <c r="L1830" i="1"/>
  <c r="P1830" i="1" s="1"/>
  <c r="L1831" i="1"/>
  <c r="L1832" i="1"/>
  <c r="L1833" i="1"/>
  <c r="L1834" i="1"/>
  <c r="O1834" i="1" s="1"/>
  <c r="L1835" i="1"/>
  <c r="L1836" i="1"/>
  <c r="L1837" i="1"/>
  <c r="L1838" i="1"/>
  <c r="O1838" i="1" s="1"/>
  <c r="L1839" i="1"/>
  <c r="L1840" i="1"/>
  <c r="L1841" i="1"/>
  <c r="L1842" i="1"/>
  <c r="O1842" i="1" s="1"/>
  <c r="L1843" i="1"/>
  <c r="L1844" i="1"/>
  <c r="L1845" i="1"/>
  <c r="L1846" i="1"/>
  <c r="O1846" i="1" s="1"/>
  <c r="L1847" i="1"/>
  <c r="L1848" i="1"/>
  <c r="L1849" i="1"/>
  <c r="L1850" i="1"/>
  <c r="O1850" i="1" s="1"/>
  <c r="L1851" i="1"/>
  <c r="L1852" i="1"/>
  <c r="L1853" i="1"/>
  <c r="L1854" i="1"/>
  <c r="O1854" i="1" s="1"/>
  <c r="L1855" i="1"/>
  <c r="L1856" i="1"/>
  <c r="L1857" i="1"/>
  <c r="L1858" i="1"/>
  <c r="P1858" i="1" s="1"/>
  <c r="L1859" i="1"/>
  <c r="L1860" i="1"/>
  <c r="L1861" i="1"/>
  <c r="L1862" i="1"/>
  <c r="L1863" i="1"/>
  <c r="L1864" i="1"/>
  <c r="L1865" i="1"/>
  <c r="L1866" i="1"/>
  <c r="O1866" i="1" s="1"/>
  <c r="L1867" i="1"/>
  <c r="L1868" i="1"/>
  <c r="L1869" i="1"/>
  <c r="O1869" i="1" s="1"/>
  <c r="L1870" i="1"/>
  <c r="O1870" i="1" s="1"/>
  <c r="L1871" i="1"/>
  <c r="L1872" i="1"/>
  <c r="L1873" i="1"/>
  <c r="L1874" i="1"/>
  <c r="O1874" i="1" s="1"/>
  <c r="L1875" i="1"/>
  <c r="L1876" i="1"/>
  <c r="L1877" i="1"/>
  <c r="L1878" i="1"/>
  <c r="O1878" i="1" s="1"/>
  <c r="L1879" i="1"/>
  <c r="L1880" i="1"/>
  <c r="L1881" i="1"/>
  <c r="O1881" i="1" s="1"/>
  <c r="L1882" i="1"/>
  <c r="O1882" i="1" s="1"/>
  <c r="L1883" i="1"/>
  <c r="L1884" i="1"/>
  <c r="L1885" i="1"/>
  <c r="O1885" i="1" s="1"/>
  <c r="L1886" i="1"/>
  <c r="O1886" i="1" s="1"/>
  <c r="L1887" i="1"/>
  <c r="L1888" i="1"/>
  <c r="L1889" i="1"/>
  <c r="L1890" i="1"/>
  <c r="O1890" i="1" s="1"/>
  <c r="L1891" i="1"/>
  <c r="L1892" i="1"/>
  <c r="L1893" i="1"/>
  <c r="L1894" i="1"/>
  <c r="O1894" i="1" s="1"/>
  <c r="L1895" i="1"/>
  <c r="L1896" i="1"/>
  <c r="L1897" i="1"/>
  <c r="O1897" i="1" s="1"/>
  <c r="L1898" i="1"/>
  <c r="P1898" i="1" s="1"/>
  <c r="L1899" i="1"/>
  <c r="L1900" i="1"/>
  <c r="L1901" i="1"/>
  <c r="O1901" i="1" s="1"/>
  <c r="L1902" i="1"/>
  <c r="O1902" i="1" s="1"/>
  <c r="L1903" i="1"/>
  <c r="L1904" i="1"/>
  <c r="L1905" i="1"/>
  <c r="L1906" i="1"/>
  <c r="O1906" i="1" s="1"/>
  <c r="L1907" i="1"/>
  <c r="L1908" i="1"/>
  <c r="L1909" i="1"/>
  <c r="L1910" i="1"/>
  <c r="O1910" i="1" s="1"/>
  <c r="L1911" i="1"/>
  <c r="L1912" i="1"/>
  <c r="L1913" i="1"/>
  <c r="O1913" i="1" s="1"/>
  <c r="L1914" i="1"/>
  <c r="O1914" i="1" s="1"/>
  <c r="L1915" i="1"/>
  <c r="L1916" i="1"/>
  <c r="L1917" i="1"/>
  <c r="O1917" i="1" s="1"/>
  <c r="L1918" i="1"/>
  <c r="O1918" i="1" s="1"/>
  <c r="L1919" i="1"/>
  <c r="L1920" i="1"/>
  <c r="L1921" i="1"/>
  <c r="O1921" i="1" s="1"/>
  <c r="L1922" i="1"/>
  <c r="O1922" i="1" s="1"/>
  <c r="L1923" i="1"/>
  <c r="L1924" i="1"/>
  <c r="L1925" i="1"/>
  <c r="P1925" i="1" s="1"/>
  <c r="L1926" i="1"/>
  <c r="P1926" i="1" s="1"/>
  <c r="L1927" i="1"/>
  <c r="L1928" i="1"/>
  <c r="L1929" i="1"/>
  <c r="O1929" i="1" s="1"/>
  <c r="L1930" i="1"/>
  <c r="L1931" i="1"/>
  <c r="L1932" i="1"/>
  <c r="L1933" i="1"/>
  <c r="O1933" i="1" s="1"/>
  <c r="L1934" i="1"/>
  <c r="O1934" i="1" s="1"/>
  <c r="L1935" i="1"/>
  <c r="L1936" i="1"/>
  <c r="L1937" i="1"/>
  <c r="L1938" i="1"/>
  <c r="O1938" i="1" s="1"/>
  <c r="L1939" i="1"/>
  <c r="L1940" i="1"/>
  <c r="L1941" i="1"/>
  <c r="P1941" i="1" s="1"/>
  <c r="L1942" i="1"/>
  <c r="O1942" i="1" s="1"/>
  <c r="L1943" i="1"/>
  <c r="L1944" i="1"/>
  <c r="L1945" i="1"/>
  <c r="O1945" i="1" s="1"/>
  <c r="L1946" i="1"/>
  <c r="O1946" i="1" s="1"/>
  <c r="L1947" i="1"/>
  <c r="L1948" i="1"/>
  <c r="L1949" i="1"/>
  <c r="O1949" i="1" s="1"/>
  <c r="L1950" i="1"/>
  <c r="O1950" i="1" s="1"/>
  <c r="L1951" i="1"/>
  <c r="L1952" i="1"/>
  <c r="L1953" i="1"/>
  <c r="O1953" i="1" s="1"/>
  <c r="L1954" i="1"/>
  <c r="O1954" i="1" s="1"/>
  <c r="L1955" i="1"/>
  <c r="L1956" i="1"/>
  <c r="L1957" i="1"/>
  <c r="P1957" i="1" s="1"/>
  <c r="L1958" i="1"/>
  <c r="O1958" i="1" s="1"/>
  <c r="L1959" i="1"/>
  <c r="L1960" i="1"/>
  <c r="L1961" i="1"/>
  <c r="O1961" i="1" s="1"/>
  <c r="L1962" i="1"/>
  <c r="P1962" i="1" s="1"/>
  <c r="L1963" i="1"/>
  <c r="L1964" i="1"/>
  <c r="L1965" i="1"/>
  <c r="O1965" i="1" s="1"/>
  <c r="L1966" i="1"/>
  <c r="O1966" i="1" s="1"/>
  <c r="L1967" i="1"/>
  <c r="L1968" i="1"/>
  <c r="L1969" i="1"/>
  <c r="L1970" i="1"/>
  <c r="O1970" i="1" s="1"/>
  <c r="L1971" i="1"/>
  <c r="L1972" i="1"/>
  <c r="L1973" i="1"/>
  <c r="P1973" i="1" s="1"/>
  <c r="L1974" i="1"/>
  <c r="O1974" i="1" s="1"/>
  <c r="L1975" i="1"/>
  <c r="L1976" i="1"/>
  <c r="L1977" i="1"/>
  <c r="O1977" i="1" s="1"/>
  <c r="L1978" i="1"/>
  <c r="O1978" i="1" s="1"/>
  <c r="L1979" i="1"/>
  <c r="L1980" i="1"/>
  <c r="L1981" i="1"/>
  <c r="O1981" i="1" s="1"/>
  <c r="L1982" i="1"/>
  <c r="O1982" i="1" s="1"/>
  <c r="L1983" i="1"/>
  <c r="L1984" i="1"/>
  <c r="L1985" i="1"/>
  <c r="O1985" i="1" s="1"/>
  <c r="L1986" i="1"/>
  <c r="O1986" i="1" s="1"/>
  <c r="L1987" i="1"/>
  <c r="L1988" i="1"/>
  <c r="L1989" i="1"/>
  <c r="P1989" i="1" s="1"/>
  <c r="L1990" i="1"/>
  <c r="P1990" i="1" s="1"/>
  <c r="L1991" i="1"/>
  <c r="L1992" i="1"/>
  <c r="L1993" i="1"/>
  <c r="O1993" i="1" s="1"/>
  <c r="L1994" i="1"/>
  <c r="P1994" i="1" s="1"/>
  <c r="L1995" i="1"/>
  <c r="L1996" i="1"/>
  <c r="L1997" i="1"/>
  <c r="O1997" i="1" s="1"/>
  <c r="L1998" i="1"/>
  <c r="O1998" i="1" s="1"/>
  <c r="L1999" i="1"/>
  <c r="L2000" i="1"/>
  <c r="L2001" i="1"/>
  <c r="L2002" i="1"/>
  <c r="O2002" i="1" s="1"/>
  <c r="L2003" i="1"/>
  <c r="L2004" i="1"/>
  <c r="L2005" i="1"/>
  <c r="P2005" i="1" s="1"/>
  <c r="L2006" i="1"/>
  <c r="O2006" i="1" s="1"/>
  <c r="L2007" i="1"/>
  <c r="L2008" i="1"/>
  <c r="L2009" i="1"/>
  <c r="O2009" i="1" s="1"/>
  <c r="L2010" i="1"/>
  <c r="O2010" i="1" s="1"/>
  <c r="L2011" i="1"/>
  <c r="L2012" i="1"/>
  <c r="L2013" i="1"/>
  <c r="O2013" i="1" s="1"/>
  <c r="L2014" i="1"/>
  <c r="O2014" i="1" s="1"/>
  <c r="L2015" i="1"/>
  <c r="L2016" i="1"/>
  <c r="L2017" i="1"/>
  <c r="O2017" i="1" s="1"/>
  <c r="L2018" i="1"/>
  <c r="O2018" i="1" s="1"/>
  <c r="L2019" i="1"/>
  <c r="L2020" i="1"/>
  <c r="L2021" i="1"/>
  <c r="P2021" i="1" s="1"/>
  <c r="L2022" i="1"/>
  <c r="O2022" i="1" s="1"/>
  <c r="L2023" i="1"/>
  <c r="L2024" i="1"/>
  <c r="L2025" i="1"/>
  <c r="O2025" i="1" s="1"/>
  <c r="L2026" i="1"/>
  <c r="P2026" i="1" s="1"/>
  <c r="L2027" i="1"/>
  <c r="L2028" i="1"/>
  <c r="L2029" i="1"/>
  <c r="O2029" i="1" s="1"/>
  <c r="L2030" i="1"/>
  <c r="O2030" i="1" s="1"/>
  <c r="L2031" i="1"/>
  <c r="L2032" i="1"/>
  <c r="L2033" i="1"/>
  <c r="L2034" i="1"/>
  <c r="O2034" i="1" s="1"/>
  <c r="L2035" i="1"/>
  <c r="L2036" i="1"/>
  <c r="L2037" i="1"/>
  <c r="P2037" i="1" s="1"/>
  <c r="L2038" i="1"/>
  <c r="O2038" i="1" s="1"/>
  <c r="L2039" i="1"/>
  <c r="L2040" i="1"/>
  <c r="L2041" i="1"/>
  <c r="O2041" i="1" s="1"/>
  <c r="L2042" i="1"/>
  <c r="O2042" i="1" s="1"/>
  <c r="L2043" i="1"/>
  <c r="L2044" i="1"/>
  <c r="L2045" i="1"/>
  <c r="O2045" i="1" s="1"/>
  <c r="L2046" i="1"/>
  <c r="O2046" i="1" s="1"/>
  <c r="L2047" i="1"/>
  <c r="L2048" i="1"/>
  <c r="L2049" i="1"/>
  <c r="O2049" i="1" s="1"/>
  <c r="L2050" i="1"/>
  <c r="P2050" i="1" s="1"/>
  <c r="L2051" i="1"/>
  <c r="L2052" i="1"/>
  <c r="L2053" i="1"/>
  <c r="P2053" i="1" s="1"/>
  <c r="L2054" i="1"/>
  <c r="P2054" i="1" s="1"/>
  <c r="L2055" i="1"/>
  <c r="L2056" i="1"/>
  <c r="L2057" i="1"/>
  <c r="P2057" i="1" s="1"/>
  <c r="L2058" i="1"/>
  <c r="P2058" i="1" s="1"/>
  <c r="L2059" i="1"/>
  <c r="L2060" i="1"/>
  <c r="L2061" i="1"/>
  <c r="O2061" i="1" s="1"/>
  <c r="L2062" i="1"/>
  <c r="P2062" i="1" s="1"/>
  <c r="L2063" i="1"/>
  <c r="L2064" i="1"/>
  <c r="L2065" i="1"/>
  <c r="O2065" i="1" s="1"/>
  <c r="L2066" i="1"/>
  <c r="P2066" i="1" s="1"/>
  <c r="L2067" i="1"/>
  <c r="L2068" i="1"/>
  <c r="L2069" i="1"/>
  <c r="P2069" i="1" s="1"/>
  <c r="L2070" i="1"/>
  <c r="P2070" i="1" s="1"/>
  <c r="L2071" i="1"/>
  <c r="L2072" i="1"/>
  <c r="L2073" i="1"/>
  <c r="P2073" i="1" s="1"/>
  <c r="L2074" i="1"/>
  <c r="P2074" i="1" s="1"/>
  <c r="L2075" i="1"/>
  <c r="L2076" i="1"/>
  <c r="L2077" i="1"/>
  <c r="O2077" i="1" s="1"/>
  <c r="L2078" i="1"/>
  <c r="P2078" i="1" s="1"/>
  <c r="L2079" i="1"/>
  <c r="L2080" i="1"/>
  <c r="L2081" i="1"/>
  <c r="O2081" i="1" s="1"/>
  <c r="L2082" i="1"/>
  <c r="P2082" i="1" s="1"/>
  <c r="L2083" i="1"/>
  <c r="L2084" i="1"/>
  <c r="L2085" i="1"/>
  <c r="P2085" i="1" s="1"/>
  <c r="L2086" i="1"/>
  <c r="P2086" i="1" s="1"/>
  <c r="L2087" i="1"/>
  <c r="L2088" i="1"/>
  <c r="L2089" i="1"/>
  <c r="P2089" i="1" s="1"/>
  <c r="L2090" i="1"/>
  <c r="P2090" i="1" s="1"/>
  <c r="L2091" i="1"/>
  <c r="L2092" i="1"/>
  <c r="L2093" i="1"/>
  <c r="O2093" i="1" s="1"/>
  <c r="L2094" i="1"/>
  <c r="P2094" i="1" s="1"/>
  <c r="L2095" i="1"/>
  <c r="L2096" i="1"/>
  <c r="L2097" i="1"/>
  <c r="O2097" i="1" s="1"/>
  <c r="L2098" i="1"/>
  <c r="P2098" i="1" s="1"/>
  <c r="L2099" i="1"/>
  <c r="L2100" i="1"/>
  <c r="L2101" i="1"/>
  <c r="P2101" i="1" s="1"/>
  <c r="L2102" i="1"/>
  <c r="P2102" i="1" s="1"/>
  <c r="L2103" i="1"/>
  <c r="L2104" i="1"/>
  <c r="L2105" i="1"/>
  <c r="P2105" i="1" s="1"/>
  <c r="L2106" i="1"/>
  <c r="P2106" i="1" s="1"/>
  <c r="L2107" i="1"/>
  <c r="L2" i="1"/>
  <c r="M3" i="1"/>
  <c r="M4" i="1"/>
  <c r="Q4" i="1" s="1"/>
  <c r="M5" i="1"/>
  <c r="M6" i="1"/>
  <c r="M7" i="1"/>
  <c r="M8" i="1"/>
  <c r="M9" i="1"/>
  <c r="M10" i="1"/>
  <c r="M11" i="1"/>
  <c r="M12" i="1"/>
  <c r="M13" i="1"/>
  <c r="E13" i="7" s="1"/>
  <c r="M14" i="1"/>
  <c r="M15" i="1"/>
  <c r="M16" i="1"/>
  <c r="R16" i="1" s="1"/>
  <c r="M17" i="1"/>
  <c r="D17" i="7" s="1"/>
  <c r="M18" i="1"/>
  <c r="M19" i="1"/>
  <c r="M20" i="1"/>
  <c r="M21" i="1"/>
  <c r="M22" i="1"/>
  <c r="M23" i="1"/>
  <c r="M24" i="1"/>
  <c r="Q24" i="1" s="1"/>
  <c r="M25" i="1"/>
  <c r="M26" i="1"/>
  <c r="M27" i="1"/>
  <c r="M28" i="1"/>
  <c r="M29" i="1"/>
  <c r="M30" i="1"/>
  <c r="M31" i="1"/>
  <c r="M32" i="1"/>
  <c r="M33" i="1"/>
  <c r="M34" i="1"/>
  <c r="M35" i="1"/>
  <c r="M36" i="1"/>
  <c r="Q36" i="1" s="1"/>
  <c r="M37" i="1"/>
  <c r="M38" i="1"/>
  <c r="M39" i="1"/>
  <c r="M40" i="1"/>
  <c r="Q40" i="1" s="1"/>
  <c r="M41" i="1"/>
  <c r="E41" i="7" s="1"/>
  <c r="M42" i="1"/>
  <c r="M43" i="1"/>
  <c r="M44" i="1"/>
  <c r="M45" i="1"/>
  <c r="D45" i="7" s="1"/>
  <c r="M46" i="1"/>
  <c r="M47" i="1"/>
  <c r="M48" i="1"/>
  <c r="R48" i="1" s="1"/>
  <c r="M49" i="1"/>
  <c r="D49" i="7" s="1"/>
  <c r="M50" i="1"/>
  <c r="M51" i="1"/>
  <c r="M52" i="1"/>
  <c r="Q52" i="1" s="1"/>
  <c r="M53" i="1"/>
  <c r="M54" i="1"/>
  <c r="M55" i="1"/>
  <c r="M56" i="1"/>
  <c r="E56" i="7" s="1"/>
  <c r="M57" i="1"/>
  <c r="M58" i="1"/>
  <c r="M59" i="1"/>
  <c r="M60" i="1"/>
  <c r="M61" i="1"/>
  <c r="M62" i="1"/>
  <c r="M63" i="1"/>
  <c r="M64" i="1"/>
  <c r="R64" i="1" s="1"/>
  <c r="M65" i="1"/>
  <c r="M66" i="1"/>
  <c r="M67" i="1"/>
  <c r="M68" i="1"/>
  <c r="M69" i="1"/>
  <c r="M70" i="1"/>
  <c r="M71" i="1"/>
  <c r="M72" i="1"/>
  <c r="Q72" i="1" s="1"/>
  <c r="M73" i="1"/>
  <c r="D73" i="7" s="1"/>
  <c r="M74" i="1"/>
  <c r="M75" i="1"/>
  <c r="M76" i="1"/>
  <c r="M77" i="1"/>
  <c r="M78" i="1"/>
  <c r="M79" i="1"/>
  <c r="M80" i="1"/>
  <c r="M81" i="1"/>
  <c r="M82" i="1"/>
  <c r="M83" i="1"/>
  <c r="M84" i="1"/>
  <c r="M85" i="1"/>
  <c r="D85" i="7" s="1"/>
  <c r="M86" i="1"/>
  <c r="M87" i="1"/>
  <c r="M88" i="1"/>
  <c r="Q88" i="1" s="1"/>
  <c r="M89" i="1"/>
  <c r="M90" i="1"/>
  <c r="M91" i="1"/>
  <c r="M92" i="1"/>
  <c r="M93" i="1"/>
  <c r="R93" i="1" s="1"/>
  <c r="M94" i="1"/>
  <c r="M95" i="1"/>
  <c r="M96" i="1"/>
  <c r="M97" i="1"/>
  <c r="D97" i="7" s="1"/>
  <c r="M98" i="1"/>
  <c r="M99" i="1"/>
  <c r="M100" i="1"/>
  <c r="Q100" i="1" s="1"/>
  <c r="M101" i="1"/>
  <c r="E101" i="7" s="1"/>
  <c r="M102" i="1"/>
  <c r="M103" i="1"/>
  <c r="M104" i="1"/>
  <c r="M105" i="1"/>
  <c r="D105" i="7" s="1"/>
  <c r="M106" i="1"/>
  <c r="M107" i="1"/>
  <c r="M108" i="1"/>
  <c r="M109" i="1"/>
  <c r="M110" i="1"/>
  <c r="M111" i="1"/>
  <c r="M112" i="1"/>
  <c r="M113" i="1"/>
  <c r="M114" i="1"/>
  <c r="M115" i="1"/>
  <c r="M116" i="1"/>
  <c r="Q116" i="1" s="1"/>
  <c r="M117" i="1"/>
  <c r="D117" i="7" s="1"/>
  <c r="M118" i="1"/>
  <c r="M119" i="1"/>
  <c r="M120" i="1"/>
  <c r="Q120" i="1" s="1"/>
  <c r="M121" i="1"/>
  <c r="M122" i="1"/>
  <c r="M123" i="1"/>
  <c r="M124" i="1"/>
  <c r="M125" i="1"/>
  <c r="M126" i="1"/>
  <c r="M127" i="1"/>
  <c r="M128" i="1"/>
  <c r="Q128" i="1" s="1"/>
  <c r="M129" i="1"/>
  <c r="M130" i="1"/>
  <c r="M131" i="1"/>
  <c r="M132" i="1"/>
  <c r="Q132" i="1" s="1"/>
  <c r="M133" i="1"/>
  <c r="M134" i="1"/>
  <c r="M135" i="1"/>
  <c r="M136" i="1"/>
  <c r="M137" i="1"/>
  <c r="D137" i="7" s="1"/>
  <c r="M138" i="1"/>
  <c r="M139" i="1"/>
  <c r="M140" i="1"/>
  <c r="Q140" i="1" s="1"/>
  <c r="M141" i="1"/>
  <c r="D141" i="7" s="1"/>
  <c r="M142" i="1"/>
  <c r="M143" i="1"/>
  <c r="M144" i="1"/>
  <c r="R144" i="1" s="1"/>
  <c r="M145" i="1"/>
  <c r="D145" i="7" s="1"/>
  <c r="M146" i="1"/>
  <c r="M147" i="1"/>
  <c r="M148" i="1"/>
  <c r="M149" i="1"/>
  <c r="E149" i="7" s="1"/>
  <c r="M150" i="1"/>
  <c r="M151" i="1"/>
  <c r="M152" i="1"/>
  <c r="Q152" i="1" s="1"/>
  <c r="M153" i="1"/>
  <c r="M154" i="1"/>
  <c r="M155" i="1"/>
  <c r="M156" i="1"/>
  <c r="M157" i="1"/>
  <c r="M158" i="1"/>
  <c r="M159" i="1"/>
  <c r="M160" i="1"/>
  <c r="M161" i="1"/>
  <c r="M162" i="1"/>
  <c r="M163" i="1"/>
  <c r="M164" i="1"/>
  <c r="Q164" i="1" s="1"/>
  <c r="M165" i="1"/>
  <c r="M166" i="1"/>
  <c r="M167" i="1"/>
  <c r="M168" i="1"/>
  <c r="Q168" i="1" s="1"/>
  <c r="M169" i="1"/>
  <c r="M170" i="1"/>
  <c r="M171" i="1"/>
  <c r="M172" i="1"/>
  <c r="M173" i="1"/>
  <c r="D173" i="7" s="1"/>
  <c r="M174" i="1"/>
  <c r="M175" i="1"/>
  <c r="M176" i="1"/>
  <c r="M177" i="1"/>
  <c r="E177" i="7" s="1"/>
  <c r="M178" i="1"/>
  <c r="M179" i="1"/>
  <c r="M180" i="1"/>
  <c r="Q180" i="1" s="1"/>
  <c r="M181" i="1"/>
  <c r="D181" i="7" s="1"/>
  <c r="M182" i="1"/>
  <c r="M183" i="1"/>
  <c r="M184" i="1"/>
  <c r="Q184" i="1" s="1"/>
  <c r="M185" i="1"/>
  <c r="E185" i="7" s="1"/>
  <c r="M186" i="1"/>
  <c r="M187" i="1"/>
  <c r="M188" i="1"/>
  <c r="M189" i="1"/>
  <c r="M190" i="1"/>
  <c r="M191" i="1"/>
  <c r="M192" i="1"/>
  <c r="M193" i="1"/>
  <c r="M194" i="1"/>
  <c r="M195" i="1"/>
  <c r="M196" i="1"/>
  <c r="Q196" i="1" s="1"/>
  <c r="M197" i="1"/>
  <c r="M198" i="1"/>
  <c r="M199" i="1"/>
  <c r="M200" i="1"/>
  <c r="Q200" i="1" s="1"/>
  <c r="M201" i="1"/>
  <c r="E201" i="7" s="1"/>
  <c r="M202" i="1"/>
  <c r="M203" i="1"/>
  <c r="M204" i="1"/>
  <c r="M205" i="1"/>
  <c r="E205" i="7" s="1"/>
  <c r="M206" i="1"/>
  <c r="M207" i="1"/>
  <c r="M208" i="1"/>
  <c r="M209" i="1"/>
  <c r="M210" i="1"/>
  <c r="M211" i="1"/>
  <c r="M212" i="1"/>
  <c r="Q212" i="1" s="1"/>
  <c r="M213" i="1"/>
  <c r="M214" i="1"/>
  <c r="M215" i="1"/>
  <c r="M216" i="1"/>
  <c r="M217" i="1"/>
  <c r="M218" i="1"/>
  <c r="M219" i="1"/>
  <c r="M220" i="1"/>
  <c r="M221" i="1"/>
  <c r="E221" i="7" s="1"/>
  <c r="M222" i="1"/>
  <c r="M223" i="1"/>
  <c r="M224" i="1"/>
  <c r="M225" i="1"/>
  <c r="M226" i="1"/>
  <c r="M227" i="1"/>
  <c r="M228" i="1"/>
  <c r="Q228" i="1" s="1"/>
  <c r="M229" i="1"/>
  <c r="M230" i="1"/>
  <c r="M231" i="1"/>
  <c r="M232" i="1"/>
  <c r="Q232" i="1" s="1"/>
  <c r="M233" i="1"/>
  <c r="D233" i="7" s="1"/>
  <c r="M234" i="1"/>
  <c r="M235" i="1"/>
  <c r="M236" i="1"/>
  <c r="M237" i="1"/>
  <c r="R237" i="1" s="1"/>
  <c r="M238" i="1"/>
  <c r="M239" i="1"/>
  <c r="M240" i="1"/>
  <c r="M241" i="1"/>
  <c r="M242" i="1"/>
  <c r="M243" i="1"/>
  <c r="M244" i="1"/>
  <c r="Q244" i="1" s="1"/>
  <c r="M245" i="1"/>
  <c r="D245" i="7" s="1"/>
  <c r="M246" i="1"/>
  <c r="M247" i="1"/>
  <c r="M248" i="1"/>
  <c r="Q248" i="1" s="1"/>
  <c r="M249" i="1"/>
  <c r="E249" i="7" s="1"/>
  <c r="M250" i="1"/>
  <c r="M251" i="1"/>
  <c r="M252" i="1"/>
  <c r="M253" i="1"/>
  <c r="M254" i="1"/>
  <c r="M255" i="1"/>
  <c r="M256" i="1"/>
  <c r="M257" i="1"/>
  <c r="E257" i="7" s="1"/>
  <c r="M258" i="1"/>
  <c r="M259" i="1"/>
  <c r="M260" i="1"/>
  <c r="Q260" i="1" s="1"/>
  <c r="M261" i="1"/>
  <c r="E261" i="7" s="1"/>
  <c r="M262" i="1"/>
  <c r="M263" i="1"/>
  <c r="M264" i="1"/>
  <c r="Q264" i="1" s="1"/>
  <c r="M265" i="1"/>
  <c r="M266" i="1"/>
  <c r="M267" i="1"/>
  <c r="M268" i="1"/>
  <c r="M269" i="1"/>
  <c r="D269" i="7" s="1"/>
  <c r="M270" i="1"/>
  <c r="M271" i="1"/>
  <c r="M272" i="1"/>
  <c r="M273" i="1"/>
  <c r="D273" i="7" s="1"/>
  <c r="M274" i="1"/>
  <c r="M275" i="1"/>
  <c r="M276" i="1"/>
  <c r="Q276" i="1" s="1"/>
  <c r="M277" i="1"/>
  <c r="D277" i="7" s="1"/>
  <c r="M278" i="1"/>
  <c r="M279" i="1"/>
  <c r="M280" i="1"/>
  <c r="Q280" i="1" s="1"/>
  <c r="M281" i="1"/>
  <c r="E281" i="7" s="1"/>
  <c r="M282" i="1"/>
  <c r="M283" i="1"/>
  <c r="M284" i="1"/>
  <c r="M285" i="1"/>
  <c r="M286" i="1"/>
  <c r="M287" i="1"/>
  <c r="M288" i="1"/>
  <c r="M289" i="1"/>
  <c r="M290" i="1"/>
  <c r="M291" i="1"/>
  <c r="M292" i="1"/>
  <c r="Q292" i="1" s="1"/>
  <c r="M293" i="1"/>
  <c r="M294" i="1"/>
  <c r="M295" i="1"/>
  <c r="M296" i="1"/>
  <c r="Q296" i="1" s="1"/>
  <c r="M297" i="1"/>
  <c r="D297" i="7" s="1"/>
  <c r="M298" i="1"/>
  <c r="M299" i="1"/>
  <c r="M300" i="1"/>
  <c r="M301" i="1"/>
  <c r="M302" i="1"/>
  <c r="M303" i="1"/>
  <c r="M304" i="1"/>
  <c r="M305" i="1"/>
  <c r="E305" i="7" s="1"/>
  <c r="M306" i="1"/>
  <c r="M307" i="1"/>
  <c r="M308" i="1"/>
  <c r="Q308" i="1" s="1"/>
  <c r="M309" i="1"/>
  <c r="M310" i="1"/>
  <c r="M311" i="1"/>
  <c r="M312" i="1"/>
  <c r="M313" i="1"/>
  <c r="D313" i="7" s="1"/>
  <c r="M314" i="1"/>
  <c r="M315" i="1"/>
  <c r="M316" i="1"/>
  <c r="M317" i="1"/>
  <c r="E317" i="7" s="1"/>
  <c r="M318" i="1"/>
  <c r="M319" i="1"/>
  <c r="M320" i="1"/>
  <c r="D320" i="7" s="1"/>
  <c r="M321" i="1"/>
  <c r="D321" i="7" s="1"/>
  <c r="M322" i="1"/>
  <c r="M323" i="1"/>
  <c r="M324" i="1"/>
  <c r="Q324" i="1" s="1"/>
  <c r="M325" i="1"/>
  <c r="E325" i="7" s="1"/>
  <c r="M326" i="1"/>
  <c r="M327" i="1"/>
  <c r="M328" i="1"/>
  <c r="Q328" i="1" s="1"/>
  <c r="M329" i="1"/>
  <c r="D329" i="7" s="1"/>
  <c r="M330" i="1"/>
  <c r="M331" i="1"/>
  <c r="M332" i="1"/>
  <c r="M333" i="1"/>
  <c r="D333" i="7" s="1"/>
  <c r="M334" i="1"/>
  <c r="M335" i="1"/>
  <c r="M336" i="1"/>
  <c r="M337" i="1"/>
  <c r="E337" i="7" s="1"/>
  <c r="M338" i="1"/>
  <c r="M339" i="1"/>
  <c r="M340" i="1"/>
  <c r="Q340" i="1" s="1"/>
  <c r="M341" i="1"/>
  <c r="D341" i="7" s="1"/>
  <c r="M342" i="1"/>
  <c r="M343" i="1"/>
  <c r="M344" i="1"/>
  <c r="Q344" i="1" s="1"/>
  <c r="M345" i="1"/>
  <c r="M346" i="1"/>
  <c r="M347" i="1"/>
  <c r="M348" i="1"/>
  <c r="M349" i="1"/>
  <c r="D349" i="7" s="1"/>
  <c r="M350" i="1"/>
  <c r="M351" i="1"/>
  <c r="M352" i="1"/>
  <c r="M353" i="1"/>
  <c r="M354" i="1"/>
  <c r="M355" i="1"/>
  <c r="M356" i="1"/>
  <c r="Q356" i="1" s="1"/>
  <c r="M357" i="1"/>
  <c r="M358" i="1"/>
  <c r="M359" i="1"/>
  <c r="M360" i="1"/>
  <c r="M361" i="1"/>
  <c r="E361" i="7" s="1"/>
  <c r="M362" i="1"/>
  <c r="M363" i="1"/>
  <c r="M364" i="1"/>
  <c r="M365" i="1"/>
  <c r="M366" i="1"/>
  <c r="M367" i="1"/>
  <c r="M368" i="1"/>
  <c r="M369" i="1"/>
  <c r="D369" i="7" s="1"/>
  <c r="M370" i="1"/>
  <c r="M371" i="1"/>
  <c r="M372" i="1"/>
  <c r="Q372" i="1" s="1"/>
  <c r="M373" i="1"/>
  <c r="M374" i="1"/>
  <c r="M375" i="1"/>
  <c r="M376" i="1"/>
  <c r="Q376" i="1" s="1"/>
  <c r="M377" i="1"/>
  <c r="D377" i="7" s="1"/>
  <c r="M378" i="1"/>
  <c r="M379" i="1"/>
  <c r="M380" i="1"/>
  <c r="M381" i="1"/>
  <c r="E381" i="7" s="1"/>
  <c r="M382" i="1"/>
  <c r="M383" i="1"/>
  <c r="D383" i="7" s="1"/>
  <c r="M384" i="1"/>
  <c r="M385" i="1"/>
  <c r="M386" i="1"/>
  <c r="M387" i="1"/>
  <c r="M388" i="1"/>
  <c r="Q388" i="1" s="1"/>
  <c r="M389" i="1"/>
  <c r="M390" i="1"/>
  <c r="M391" i="1"/>
  <c r="M392" i="1"/>
  <c r="M393" i="1"/>
  <c r="D393" i="7" s="1"/>
  <c r="M394" i="1"/>
  <c r="M395" i="1"/>
  <c r="M396" i="1"/>
  <c r="M397" i="1"/>
  <c r="E397" i="7" s="1"/>
  <c r="M398" i="1"/>
  <c r="M399" i="1"/>
  <c r="M400" i="1"/>
  <c r="M401" i="1"/>
  <c r="M402" i="1"/>
  <c r="M403" i="1"/>
  <c r="M404" i="1"/>
  <c r="Q404" i="1" s="1"/>
  <c r="M405" i="1"/>
  <c r="E405" i="7" s="1"/>
  <c r="M406" i="1"/>
  <c r="M407" i="1"/>
  <c r="M408" i="1"/>
  <c r="M409" i="1"/>
  <c r="M410" i="1"/>
  <c r="M411" i="1"/>
  <c r="M412" i="1"/>
  <c r="M413" i="1"/>
  <c r="D413" i="7" s="1"/>
  <c r="M414" i="1"/>
  <c r="M415" i="1"/>
  <c r="M416" i="1"/>
  <c r="M417" i="1"/>
  <c r="E417" i="7" s="1"/>
  <c r="M418" i="1"/>
  <c r="M419" i="1"/>
  <c r="M420" i="1"/>
  <c r="Q420" i="1" s="1"/>
  <c r="M421" i="1"/>
  <c r="D421" i="7" s="1"/>
  <c r="M422" i="1"/>
  <c r="M423" i="1"/>
  <c r="M424" i="1"/>
  <c r="Q424" i="1" s="1"/>
  <c r="M425" i="1"/>
  <c r="M426" i="1"/>
  <c r="M427" i="1"/>
  <c r="M428" i="1"/>
  <c r="M429" i="1"/>
  <c r="D429" i="7" s="1"/>
  <c r="M430" i="1"/>
  <c r="M431" i="1"/>
  <c r="M432" i="1"/>
  <c r="M433" i="1"/>
  <c r="E433" i="7" s="1"/>
  <c r="M434" i="1"/>
  <c r="M435" i="1"/>
  <c r="M436" i="1"/>
  <c r="Q436" i="1" s="1"/>
  <c r="M437" i="1"/>
  <c r="E437" i="7" s="1"/>
  <c r="M438" i="1"/>
  <c r="M439" i="1"/>
  <c r="M440" i="1"/>
  <c r="M441" i="1"/>
  <c r="D441" i="7" s="1"/>
  <c r="M442" i="1"/>
  <c r="M443" i="1"/>
  <c r="M444" i="1"/>
  <c r="M445" i="1"/>
  <c r="M446" i="1"/>
  <c r="M447" i="1"/>
  <c r="D447" i="7" s="1"/>
  <c r="M448" i="1"/>
  <c r="M449" i="1"/>
  <c r="D449" i="7" s="1"/>
  <c r="M450" i="1"/>
  <c r="M451" i="1"/>
  <c r="M452" i="1"/>
  <c r="M453" i="1"/>
  <c r="M454" i="1"/>
  <c r="M455" i="1"/>
  <c r="M456" i="1"/>
  <c r="M457" i="1"/>
  <c r="M458" i="1"/>
  <c r="M459" i="1"/>
  <c r="M460" i="1"/>
  <c r="M461" i="1"/>
  <c r="M462" i="1"/>
  <c r="M463" i="1"/>
  <c r="M464" i="1"/>
  <c r="M465" i="1"/>
  <c r="D465" i="7" s="1"/>
  <c r="M466" i="1"/>
  <c r="M467" i="1"/>
  <c r="M468" i="1"/>
  <c r="Q468" i="1" s="1"/>
  <c r="M469" i="1"/>
  <c r="D469" i="7" s="1"/>
  <c r="M470" i="1"/>
  <c r="M471" i="1"/>
  <c r="M472" i="1"/>
  <c r="R472" i="1" s="1"/>
  <c r="M473" i="1"/>
  <c r="D473" i="7" s="1"/>
  <c r="M474" i="1"/>
  <c r="M475" i="1"/>
  <c r="M476" i="1"/>
  <c r="M477" i="1"/>
  <c r="M478" i="1"/>
  <c r="M479" i="1"/>
  <c r="M480" i="1"/>
  <c r="D480" i="7" s="1"/>
  <c r="M481" i="1"/>
  <c r="D481" i="7" s="1"/>
  <c r="M482" i="1"/>
  <c r="M483" i="1"/>
  <c r="M484" i="1"/>
  <c r="Q484" i="1" s="1"/>
  <c r="M485" i="1"/>
  <c r="M486" i="1"/>
  <c r="M487" i="1"/>
  <c r="M488" i="1"/>
  <c r="M489" i="1"/>
  <c r="E489" i="7" s="1"/>
  <c r="M490" i="1"/>
  <c r="M491" i="1"/>
  <c r="M492" i="1"/>
  <c r="M493" i="1"/>
  <c r="D493" i="7" s="1"/>
  <c r="M494" i="1"/>
  <c r="M495" i="1"/>
  <c r="M496" i="1"/>
  <c r="M497" i="1"/>
  <c r="M498" i="1"/>
  <c r="M499" i="1"/>
  <c r="M500" i="1"/>
  <c r="Q500" i="1" s="1"/>
  <c r="M501" i="1"/>
  <c r="D501" i="7" s="1"/>
  <c r="M502" i="1"/>
  <c r="M503" i="1"/>
  <c r="M504" i="1"/>
  <c r="M505" i="1"/>
  <c r="M506" i="1"/>
  <c r="M507" i="1"/>
  <c r="M508" i="1"/>
  <c r="M509" i="1"/>
  <c r="D509" i="7" s="1"/>
  <c r="M510" i="1"/>
  <c r="M511" i="1"/>
  <c r="M512" i="1"/>
  <c r="M513" i="1"/>
  <c r="E513" i="7" s="1"/>
  <c r="M514" i="1"/>
  <c r="M515" i="1"/>
  <c r="M516" i="1"/>
  <c r="Q516" i="1" s="1"/>
  <c r="M517" i="1"/>
  <c r="M518" i="1"/>
  <c r="M519" i="1"/>
  <c r="M520" i="1"/>
  <c r="M521" i="1"/>
  <c r="D521" i="7" s="1"/>
  <c r="M522" i="1"/>
  <c r="M523" i="1"/>
  <c r="M524" i="1"/>
  <c r="M525" i="1"/>
  <c r="D525" i="7" s="1"/>
  <c r="M526" i="1"/>
  <c r="M527" i="1"/>
  <c r="M528" i="1"/>
  <c r="D528" i="7" s="1"/>
  <c r="M529" i="1"/>
  <c r="M530" i="1"/>
  <c r="M531" i="1"/>
  <c r="M532" i="1"/>
  <c r="Q532" i="1" s="1"/>
  <c r="M533" i="1"/>
  <c r="M534" i="1"/>
  <c r="M535" i="1"/>
  <c r="M536" i="1"/>
  <c r="M537" i="1"/>
  <c r="D537" i="7" s="1"/>
  <c r="M538" i="1"/>
  <c r="M539" i="1"/>
  <c r="M540" i="1"/>
  <c r="M541" i="1"/>
  <c r="M542" i="1"/>
  <c r="M543" i="1"/>
  <c r="D543" i="7" s="1"/>
  <c r="M544" i="1"/>
  <c r="M545" i="1"/>
  <c r="D545" i="7" s="1"/>
  <c r="M546" i="1"/>
  <c r="M547" i="1"/>
  <c r="M548" i="1"/>
  <c r="Q548" i="1" s="1"/>
  <c r="M549" i="1"/>
  <c r="D549" i="7" s="1"/>
  <c r="M550" i="1"/>
  <c r="M551" i="1"/>
  <c r="M552" i="1"/>
  <c r="Q552" i="1" s="1"/>
  <c r="M553" i="1"/>
  <c r="E553" i="7" s="1"/>
  <c r="M554" i="1"/>
  <c r="M555" i="1"/>
  <c r="M556" i="1"/>
  <c r="M557" i="1"/>
  <c r="D557" i="7" s="1"/>
  <c r="M558" i="1"/>
  <c r="M559" i="1"/>
  <c r="M560" i="1"/>
  <c r="D560" i="7" s="1"/>
  <c r="M561" i="1"/>
  <c r="E561" i="7" s="1"/>
  <c r="M562" i="1"/>
  <c r="M563" i="1"/>
  <c r="M564" i="1"/>
  <c r="Q564" i="1" s="1"/>
  <c r="M565" i="1"/>
  <c r="E565" i="7" s="1"/>
  <c r="M566" i="1"/>
  <c r="M567" i="1"/>
  <c r="M568" i="1"/>
  <c r="R568" i="1" s="1"/>
  <c r="M569" i="1"/>
  <c r="D569" i="7" s="1"/>
  <c r="M570" i="1"/>
  <c r="M571" i="1"/>
  <c r="M572" i="1"/>
  <c r="M573" i="1"/>
  <c r="D573" i="7" s="1"/>
  <c r="M574" i="1"/>
  <c r="M575" i="1"/>
  <c r="D575" i="7" s="1"/>
  <c r="M576" i="1"/>
  <c r="D576" i="7" s="1"/>
  <c r="M577" i="1"/>
  <c r="D577" i="7" s="1"/>
  <c r="M578" i="1"/>
  <c r="M579" i="1"/>
  <c r="M580" i="1"/>
  <c r="Q580" i="1" s="1"/>
  <c r="M581" i="1"/>
  <c r="E581" i="7" s="1"/>
  <c r="M582" i="1"/>
  <c r="M583" i="1"/>
  <c r="M584" i="1"/>
  <c r="Q584" i="1" s="1"/>
  <c r="M585" i="1"/>
  <c r="D585" i="7" s="1"/>
  <c r="M586" i="1"/>
  <c r="M587" i="1"/>
  <c r="M588" i="1"/>
  <c r="M589" i="1"/>
  <c r="M590" i="1"/>
  <c r="M591" i="1"/>
  <c r="M592" i="1"/>
  <c r="M593" i="1"/>
  <c r="M594" i="1"/>
  <c r="M595" i="1"/>
  <c r="M596" i="1"/>
  <c r="M597" i="1"/>
  <c r="D597" i="7" s="1"/>
  <c r="M598" i="1"/>
  <c r="M599" i="1"/>
  <c r="M600" i="1"/>
  <c r="R600" i="1" s="1"/>
  <c r="M601" i="1"/>
  <c r="D601" i="7" s="1"/>
  <c r="M602" i="1"/>
  <c r="M603" i="1"/>
  <c r="M604" i="1"/>
  <c r="M605" i="1"/>
  <c r="E605" i="7" s="1"/>
  <c r="M606" i="1"/>
  <c r="M607" i="1"/>
  <c r="M608" i="1"/>
  <c r="D608" i="7" s="1"/>
  <c r="M609" i="1"/>
  <c r="D609" i="7" s="1"/>
  <c r="M610" i="1"/>
  <c r="M611" i="1"/>
  <c r="M612" i="1"/>
  <c r="Q612" i="1" s="1"/>
  <c r="M613" i="1"/>
  <c r="D613" i="7" s="1"/>
  <c r="M614" i="1"/>
  <c r="M615" i="1"/>
  <c r="M616" i="1"/>
  <c r="M617" i="1"/>
  <c r="E617" i="7" s="1"/>
  <c r="M618" i="1"/>
  <c r="M619" i="1"/>
  <c r="M620" i="1"/>
  <c r="M621" i="1"/>
  <c r="D621" i="7" s="1"/>
  <c r="M622" i="1"/>
  <c r="M623" i="1"/>
  <c r="M624" i="1"/>
  <c r="Q624" i="1" s="1"/>
  <c r="M625" i="1"/>
  <c r="M626" i="1"/>
  <c r="M627" i="1"/>
  <c r="M628" i="1"/>
  <c r="Q628" i="1" s="1"/>
  <c r="M629" i="1"/>
  <c r="M630" i="1"/>
  <c r="M631" i="1"/>
  <c r="M632" i="1"/>
  <c r="M633" i="1"/>
  <c r="D633" i="7" s="1"/>
  <c r="M634" i="1"/>
  <c r="M635" i="1"/>
  <c r="M636" i="1"/>
  <c r="M637" i="1"/>
  <c r="M638" i="1"/>
  <c r="M639" i="1"/>
  <c r="M640" i="1"/>
  <c r="Q640" i="1" s="1"/>
  <c r="M641" i="1"/>
  <c r="D641" i="7" s="1"/>
  <c r="M642" i="1"/>
  <c r="M643" i="1"/>
  <c r="M644" i="1"/>
  <c r="Q644" i="1" s="1"/>
  <c r="M645" i="1"/>
  <c r="E645" i="7" s="1"/>
  <c r="M646" i="1"/>
  <c r="M647" i="1"/>
  <c r="M648" i="1"/>
  <c r="M649" i="1"/>
  <c r="D649" i="7" s="1"/>
  <c r="M650" i="1"/>
  <c r="M651" i="1"/>
  <c r="M652" i="1"/>
  <c r="M653" i="1"/>
  <c r="D653" i="7" s="1"/>
  <c r="M654" i="1"/>
  <c r="M655" i="1"/>
  <c r="M656" i="1"/>
  <c r="Q656" i="1" s="1"/>
  <c r="M657" i="1"/>
  <c r="D657" i="7" s="1"/>
  <c r="M658" i="1"/>
  <c r="M659" i="1"/>
  <c r="M660" i="1"/>
  <c r="Q660" i="1" s="1"/>
  <c r="M661" i="1"/>
  <c r="E661" i="7" s="1"/>
  <c r="M662" i="1"/>
  <c r="M663" i="1"/>
  <c r="M664" i="1"/>
  <c r="Q664" i="1" s="1"/>
  <c r="M665" i="1"/>
  <c r="M666" i="1"/>
  <c r="M667" i="1"/>
  <c r="M668" i="1"/>
  <c r="M669" i="1"/>
  <c r="E669" i="7" s="1"/>
  <c r="M670" i="1"/>
  <c r="M671" i="1"/>
  <c r="D671" i="7" s="1"/>
  <c r="M672" i="1"/>
  <c r="Q672" i="1" s="1"/>
  <c r="M673" i="1"/>
  <c r="D673" i="7" s="1"/>
  <c r="M674" i="1"/>
  <c r="M675" i="1"/>
  <c r="M676" i="1"/>
  <c r="Q676" i="1" s="1"/>
  <c r="M677" i="1"/>
  <c r="D677" i="7" s="1"/>
  <c r="M678" i="1"/>
  <c r="M679" i="1"/>
  <c r="M680" i="1"/>
  <c r="M681" i="1"/>
  <c r="R681" i="1" s="1"/>
  <c r="M682" i="1"/>
  <c r="M683" i="1"/>
  <c r="M684" i="1"/>
  <c r="M685" i="1"/>
  <c r="D685" i="7" s="1"/>
  <c r="M686" i="1"/>
  <c r="M687" i="1"/>
  <c r="M688" i="1"/>
  <c r="Q688" i="1" s="1"/>
  <c r="M689" i="1"/>
  <c r="M690" i="1"/>
  <c r="M691" i="1"/>
  <c r="M692" i="1"/>
  <c r="Q692" i="1" s="1"/>
  <c r="M693" i="1"/>
  <c r="M694" i="1"/>
  <c r="M695" i="1"/>
  <c r="M696" i="1"/>
  <c r="R696" i="1" s="1"/>
  <c r="M697" i="1"/>
  <c r="D697" i="7" s="1"/>
  <c r="M698" i="1"/>
  <c r="M699" i="1"/>
  <c r="M700" i="1"/>
  <c r="M701" i="1"/>
  <c r="M702" i="1"/>
  <c r="M703" i="1"/>
  <c r="M704" i="1"/>
  <c r="Q704" i="1" s="1"/>
  <c r="M705" i="1"/>
  <c r="D705" i="7" s="1"/>
  <c r="M706" i="1"/>
  <c r="M707" i="1"/>
  <c r="M708" i="1"/>
  <c r="Q708" i="1" s="1"/>
  <c r="M709" i="1"/>
  <c r="E709" i="7" s="1"/>
  <c r="M710" i="1"/>
  <c r="M711" i="1"/>
  <c r="M712" i="1"/>
  <c r="Q712" i="1" s="1"/>
  <c r="M713" i="1"/>
  <c r="D713" i="7" s="1"/>
  <c r="M714" i="1"/>
  <c r="M715" i="1"/>
  <c r="M716" i="1"/>
  <c r="M717" i="1"/>
  <c r="D717" i="7" s="1"/>
  <c r="M718" i="1"/>
  <c r="M719" i="1"/>
  <c r="M720" i="1"/>
  <c r="Q720" i="1" s="1"/>
  <c r="M721" i="1"/>
  <c r="D721" i="7" s="1"/>
  <c r="M722" i="1"/>
  <c r="M723" i="1"/>
  <c r="M724" i="1"/>
  <c r="Q724" i="1" s="1"/>
  <c r="M725" i="1"/>
  <c r="M726" i="1"/>
  <c r="M727" i="1"/>
  <c r="M728" i="1"/>
  <c r="R728" i="1" s="1"/>
  <c r="M729" i="1"/>
  <c r="D729" i="7" s="1"/>
  <c r="M730" i="1"/>
  <c r="M731" i="1"/>
  <c r="M732" i="1"/>
  <c r="M733" i="1"/>
  <c r="M734" i="1"/>
  <c r="M735" i="1"/>
  <c r="M736" i="1"/>
  <c r="M737" i="1"/>
  <c r="M738" i="1"/>
  <c r="M739" i="1"/>
  <c r="M740" i="1"/>
  <c r="Q740" i="1" s="1"/>
  <c r="M741" i="1"/>
  <c r="M742" i="1"/>
  <c r="M743" i="1"/>
  <c r="M744" i="1"/>
  <c r="Q744" i="1" s="1"/>
  <c r="M745" i="1"/>
  <c r="R745" i="1" s="1"/>
  <c r="M746" i="1"/>
  <c r="M747" i="1"/>
  <c r="M748" i="1"/>
  <c r="M749" i="1"/>
  <c r="D749" i="7" s="1"/>
  <c r="M750" i="1"/>
  <c r="M751" i="1"/>
  <c r="M752" i="1"/>
  <c r="Q752" i="1" s="1"/>
  <c r="M753" i="1"/>
  <c r="M754" i="1"/>
  <c r="M755" i="1"/>
  <c r="M756" i="1"/>
  <c r="Q756" i="1" s="1"/>
  <c r="M757" i="1"/>
  <c r="D757" i="7" s="1"/>
  <c r="M758" i="1"/>
  <c r="M759" i="1"/>
  <c r="M760" i="1"/>
  <c r="M761" i="1"/>
  <c r="M762" i="1"/>
  <c r="M763" i="1"/>
  <c r="M764" i="1"/>
  <c r="M765" i="1"/>
  <c r="M766" i="1"/>
  <c r="M767" i="1"/>
  <c r="M768" i="1"/>
  <c r="Q768" i="1" s="1"/>
  <c r="M769" i="1"/>
  <c r="D769" i="7" s="1"/>
  <c r="M770" i="1"/>
  <c r="M771" i="1"/>
  <c r="M772" i="1"/>
  <c r="Q772" i="1" s="1"/>
  <c r="M773" i="1"/>
  <c r="D773" i="7" s="1"/>
  <c r="M774" i="1"/>
  <c r="M775" i="1"/>
  <c r="M776" i="1"/>
  <c r="M777" i="1"/>
  <c r="R777" i="1" s="1"/>
  <c r="M778" i="1"/>
  <c r="M779" i="1"/>
  <c r="M780" i="1"/>
  <c r="M781" i="1"/>
  <c r="D781" i="7" s="1"/>
  <c r="M782" i="1"/>
  <c r="M783" i="1"/>
  <c r="M784" i="1"/>
  <c r="Q784" i="1" s="1"/>
  <c r="M785" i="1"/>
  <c r="E785" i="7" s="1"/>
  <c r="M786" i="1"/>
  <c r="M787" i="1"/>
  <c r="M788" i="1"/>
  <c r="Q788" i="1" s="1"/>
  <c r="M789" i="1"/>
  <c r="D789" i="7" s="1"/>
  <c r="M790" i="1"/>
  <c r="M791" i="1"/>
  <c r="M792" i="1"/>
  <c r="Q792" i="1" s="1"/>
  <c r="M793" i="1"/>
  <c r="D793" i="7" s="1"/>
  <c r="M794" i="1"/>
  <c r="M795" i="1"/>
  <c r="M796" i="1"/>
  <c r="M797" i="1"/>
  <c r="E797" i="7" s="1"/>
  <c r="M798" i="1"/>
  <c r="M799" i="1"/>
  <c r="Q799" i="1" s="1"/>
  <c r="M800" i="1"/>
  <c r="Q800" i="1" s="1"/>
  <c r="M801" i="1"/>
  <c r="M802" i="1"/>
  <c r="M803" i="1"/>
  <c r="M804" i="1"/>
  <c r="Q804" i="1" s="1"/>
  <c r="M805" i="1"/>
  <c r="M806" i="1"/>
  <c r="M807" i="1"/>
  <c r="M808" i="1"/>
  <c r="M809" i="1"/>
  <c r="D809" i="7" s="1"/>
  <c r="M810" i="1"/>
  <c r="M811" i="1"/>
  <c r="M812" i="1"/>
  <c r="M813" i="1"/>
  <c r="D813" i="7" s="1"/>
  <c r="M814" i="1"/>
  <c r="M815" i="1"/>
  <c r="M816" i="1"/>
  <c r="Q816" i="1" s="1"/>
  <c r="M817" i="1"/>
  <c r="M818" i="1"/>
  <c r="M819" i="1"/>
  <c r="M820" i="1"/>
  <c r="Q820" i="1" s="1"/>
  <c r="M821" i="1"/>
  <c r="D821" i="7" s="1"/>
  <c r="M822" i="1"/>
  <c r="M823" i="1"/>
  <c r="M824" i="1"/>
  <c r="R824" i="1" s="1"/>
  <c r="M825" i="1"/>
  <c r="D825" i="7" s="1"/>
  <c r="M826" i="1"/>
  <c r="M827" i="1"/>
  <c r="M828" i="1"/>
  <c r="M829" i="1"/>
  <c r="M830" i="1"/>
  <c r="M831" i="1"/>
  <c r="M832" i="1"/>
  <c r="Q832" i="1" s="1"/>
  <c r="M833" i="1"/>
  <c r="M834" i="1"/>
  <c r="M835" i="1"/>
  <c r="M836" i="1"/>
  <c r="Q836" i="1" s="1"/>
  <c r="M837" i="1"/>
  <c r="D837" i="7" s="1"/>
  <c r="M838" i="1"/>
  <c r="M839" i="1"/>
  <c r="M840" i="1"/>
  <c r="M841" i="1"/>
  <c r="R841" i="1" s="1"/>
  <c r="M842" i="1"/>
  <c r="M843" i="1"/>
  <c r="M844" i="1"/>
  <c r="M845" i="1"/>
  <c r="M846" i="1"/>
  <c r="M847" i="1"/>
  <c r="M848" i="1"/>
  <c r="Q848" i="1" s="1"/>
  <c r="M849" i="1"/>
  <c r="D849" i="7" s="1"/>
  <c r="M850" i="1"/>
  <c r="M851" i="1"/>
  <c r="Q851" i="1" s="1"/>
  <c r="M852" i="1"/>
  <c r="Q852" i="1" s="1"/>
  <c r="M853" i="1"/>
  <c r="D853" i="7" s="1"/>
  <c r="M854" i="1"/>
  <c r="M855" i="1"/>
  <c r="M856" i="1"/>
  <c r="R856" i="1" s="1"/>
  <c r="M857" i="1"/>
  <c r="D857" i="7" s="1"/>
  <c r="M858" i="1"/>
  <c r="M859" i="1"/>
  <c r="M860" i="1"/>
  <c r="M861" i="1"/>
  <c r="M862" i="1"/>
  <c r="M863" i="1"/>
  <c r="R863" i="1" s="1"/>
  <c r="M864" i="1"/>
  <c r="Q864" i="1" s="1"/>
  <c r="M865" i="1"/>
  <c r="E865" i="7" s="1"/>
  <c r="M866" i="1"/>
  <c r="M867" i="1"/>
  <c r="M868" i="1"/>
  <c r="Q868" i="1" s="1"/>
  <c r="M869" i="1"/>
  <c r="D869" i="7" s="1"/>
  <c r="M870" i="1"/>
  <c r="M871" i="1"/>
  <c r="M872" i="1"/>
  <c r="Q872" i="1" s="1"/>
  <c r="M873" i="1"/>
  <c r="E873" i="7" s="1"/>
  <c r="M874" i="1"/>
  <c r="M875" i="1"/>
  <c r="M876" i="1"/>
  <c r="M877" i="1"/>
  <c r="M878" i="1"/>
  <c r="M879" i="1"/>
  <c r="M880" i="1"/>
  <c r="Q880" i="1" s="1"/>
  <c r="M881" i="1"/>
  <c r="M882" i="1"/>
  <c r="M883" i="1"/>
  <c r="M884" i="1"/>
  <c r="Q884" i="1" s="1"/>
  <c r="M885" i="1"/>
  <c r="D885" i="7" s="1"/>
  <c r="M886" i="1"/>
  <c r="M887" i="1"/>
  <c r="M888" i="1"/>
  <c r="M889" i="1"/>
  <c r="D889" i="7" s="1"/>
  <c r="M890" i="1"/>
  <c r="M891" i="1"/>
  <c r="M892" i="1"/>
  <c r="M893" i="1"/>
  <c r="D893" i="7" s="1"/>
  <c r="M894" i="1"/>
  <c r="M895" i="1"/>
  <c r="R895" i="1" s="1"/>
  <c r="M896" i="1"/>
  <c r="Q896" i="1" s="1"/>
  <c r="M897" i="1"/>
  <c r="M898" i="1"/>
  <c r="M899" i="1"/>
  <c r="M900" i="1"/>
  <c r="Q900" i="1" s="1"/>
  <c r="M901" i="1"/>
  <c r="M902" i="1"/>
  <c r="M903" i="1"/>
  <c r="M904" i="1"/>
  <c r="M905" i="1"/>
  <c r="D905" i="7" s="1"/>
  <c r="M906" i="1"/>
  <c r="M907" i="1"/>
  <c r="M908" i="1"/>
  <c r="M909" i="1"/>
  <c r="D909" i="7" s="1"/>
  <c r="M910" i="1"/>
  <c r="M911" i="1"/>
  <c r="M912" i="1"/>
  <c r="Q912" i="1" s="1"/>
  <c r="M913" i="1"/>
  <c r="M914" i="1"/>
  <c r="M915" i="1"/>
  <c r="M916" i="1"/>
  <c r="Q916" i="1" s="1"/>
  <c r="M917" i="1"/>
  <c r="M918" i="1"/>
  <c r="M919" i="1"/>
  <c r="M920" i="1"/>
  <c r="M921" i="1"/>
  <c r="D921" i="7" s="1"/>
  <c r="M922" i="1"/>
  <c r="M923" i="1"/>
  <c r="M924" i="1"/>
  <c r="M925" i="1"/>
  <c r="D925" i="7" s="1"/>
  <c r="M926" i="1"/>
  <c r="M927" i="1"/>
  <c r="Q927" i="1" s="1"/>
  <c r="M928" i="1"/>
  <c r="Q928" i="1" s="1"/>
  <c r="M929" i="1"/>
  <c r="D929" i="7" s="1"/>
  <c r="M930" i="1"/>
  <c r="M931" i="1"/>
  <c r="M932" i="1"/>
  <c r="Q932" i="1" s="1"/>
  <c r="M933" i="1"/>
  <c r="E933" i="7" s="1"/>
  <c r="M934" i="1"/>
  <c r="M935" i="1"/>
  <c r="M936" i="1"/>
  <c r="Q936" i="1" s="1"/>
  <c r="M937" i="1"/>
  <c r="D937" i="7" s="1"/>
  <c r="M938" i="1"/>
  <c r="M939" i="1"/>
  <c r="M940" i="1"/>
  <c r="M941" i="1"/>
  <c r="D941" i="7" s="1"/>
  <c r="M942" i="1"/>
  <c r="M943" i="1"/>
  <c r="R943" i="1" s="1"/>
  <c r="M944" i="1"/>
  <c r="Q944" i="1" s="1"/>
  <c r="M945" i="1"/>
  <c r="R945" i="1" s="1"/>
  <c r="M946" i="1"/>
  <c r="M947" i="1"/>
  <c r="R947" i="1" s="1"/>
  <c r="M948" i="1"/>
  <c r="Q948" i="1" s="1"/>
  <c r="M949" i="1"/>
  <c r="D949" i="7" s="1"/>
  <c r="M950" i="1"/>
  <c r="M951" i="1"/>
  <c r="M952" i="1"/>
  <c r="M953" i="1"/>
  <c r="D953" i="7" s="1"/>
  <c r="M954" i="1"/>
  <c r="M955" i="1"/>
  <c r="M956" i="1"/>
  <c r="M957" i="1"/>
  <c r="M958" i="1"/>
  <c r="M959" i="1"/>
  <c r="M960" i="1"/>
  <c r="Q960" i="1" s="1"/>
  <c r="M961" i="1"/>
  <c r="E961" i="7" s="1"/>
  <c r="M962" i="1"/>
  <c r="M963" i="1"/>
  <c r="R963" i="1" s="1"/>
  <c r="M964" i="1"/>
  <c r="Q964" i="1" s="1"/>
  <c r="M965" i="1"/>
  <c r="D965" i="7" s="1"/>
  <c r="M966" i="1"/>
  <c r="M967" i="1"/>
  <c r="M968" i="1"/>
  <c r="Q968" i="1" s="1"/>
  <c r="M969" i="1"/>
  <c r="D969" i="7" s="1"/>
  <c r="M970" i="1"/>
  <c r="M971" i="1"/>
  <c r="M972" i="1"/>
  <c r="M973" i="1"/>
  <c r="D973" i="7" s="1"/>
  <c r="M974" i="1"/>
  <c r="M975" i="1"/>
  <c r="M976" i="1"/>
  <c r="Q976" i="1" s="1"/>
  <c r="M977" i="1"/>
  <c r="Q977" i="1" s="1"/>
  <c r="M978" i="1"/>
  <c r="M979" i="1"/>
  <c r="R979" i="1" s="1"/>
  <c r="M980" i="1"/>
  <c r="Q980" i="1" s="1"/>
  <c r="M981" i="1"/>
  <c r="R981" i="1" s="1"/>
  <c r="M982" i="1"/>
  <c r="M983" i="1"/>
  <c r="M984" i="1"/>
  <c r="M985" i="1"/>
  <c r="D985" i="7" s="1"/>
  <c r="M986" i="1"/>
  <c r="M987" i="1"/>
  <c r="M988" i="1"/>
  <c r="M989" i="1"/>
  <c r="E989" i="7" s="1"/>
  <c r="M990" i="1"/>
  <c r="M991" i="1"/>
  <c r="M992" i="1"/>
  <c r="Q992" i="1" s="1"/>
  <c r="M993" i="1"/>
  <c r="D993" i="7" s="1"/>
  <c r="M994" i="1"/>
  <c r="M995" i="1"/>
  <c r="M996" i="1"/>
  <c r="M997" i="1"/>
  <c r="D997" i="7" s="1"/>
  <c r="M998" i="1"/>
  <c r="M999" i="1"/>
  <c r="M1000" i="1"/>
  <c r="Q1000" i="1" s="1"/>
  <c r="M1001" i="1"/>
  <c r="M1002" i="1"/>
  <c r="M1003" i="1"/>
  <c r="M1004" i="1"/>
  <c r="M1005" i="1"/>
  <c r="D1005" i="7" s="1"/>
  <c r="M1006" i="1"/>
  <c r="M1007" i="1"/>
  <c r="Q1007" i="1" s="1"/>
  <c r="M1008" i="1"/>
  <c r="Q1008" i="1" s="1"/>
  <c r="M1009" i="1"/>
  <c r="R1009" i="1" s="1"/>
  <c r="M1010" i="1"/>
  <c r="M1011" i="1"/>
  <c r="M1012" i="1"/>
  <c r="Q1012" i="1" s="1"/>
  <c r="M1013" i="1"/>
  <c r="D1013" i="7" s="1"/>
  <c r="M1014" i="1"/>
  <c r="M1015" i="1"/>
  <c r="M1016" i="1"/>
  <c r="M1017" i="1"/>
  <c r="M1018" i="1"/>
  <c r="M1019" i="1"/>
  <c r="M1020" i="1"/>
  <c r="M1021" i="1"/>
  <c r="D1021" i="7" s="1"/>
  <c r="M1022" i="1"/>
  <c r="M1023" i="1"/>
  <c r="M1024" i="1"/>
  <c r="Q1024" i="1" s="1"/>
  <c r="M1025" i="1"/>
  <c r="E1025" i="7" s="1"/>
  <c r="M1026" i="1"/>
  <c r="M1027" i="1"/>
  <c r="Q1027" i="1" s="1"/>
  <c r="M1028" i="1"/>
  <c r="Q1028" i="1" s="1"/>
  <c r="M1029" i="1"/>
  <c r="M1030" i="1"/>
  <c r="M1031" i="1"/>
  <c r="M1032" i="1"/>
  <c r="Q1032" i="1" s="1"/>
  <c r="M1033" i="1"/>
  <c r="D1033" i="7" s="1"/>
  <c r="M1034" i="1"/>
  <c r="M1035" i="1"/>
  <c r="M1036" i="1"/>
  <c r="M1037" i="1"/>
  <c r="M1038" i="1"/>
  <c r="M1039" i="1"/>
  <c r="Q1039" i="1" s="1"/>
  <c r="M1040" i="1"/>
  <c r="M1041" i="1"/>
  <c r="M1042" i="1"/>
  <c r="M1043" i="1"/>
  <c r="M1044" i="1"/>
  <c r="M1045" i="1"/>
  <c r="M1046" i="1"/>
  <c r="M1047" i="1"/>
  <c r="M1048" i="1"/>
  <c r="M1049" i="1"/>
  <c r="M1050" i="1"/>
  <c r="M1051" i="1"/>
  <c r="M1052" i="1"/>
  <c r="M1053" i="1"/>
  <c r="M1054" i="1"/>
  <c r="M1055" i="1"/>
  <c r="M1056" i="1"/>
  <c r="Q1056" i="1" s="1"/>
  <c r="M1057" i="1"/>
  <c r="M1058" i="1"/>
  <c r="M1059" i="1"/>
  <c r="M1060" i="1"/>
  <c r="Q1060" i="1" s="1"/>
  <c r="M1061" i="1"/>
  <c r="E1061" i="7" s="1"/>
  <c r="M1062" i="1"/>
  <c r="M1063" i="1"/>
  <c r="M1064" i="1"/>
  <c r="Q1064" i="1" s="1"/>
  <c r="M1065" i="1"/>
  <c r="D1065" i="7" s="1"/>
  <c r="M1066" i="1"/>
  <c r="M1067" i="1"/>
  <c r="M1068" i="1"/>
  <c r="M1069" i="1"/>
  <c r="D1069" i="7" s="1"/>
  <c r="M1070" i="1"/>
  <c r="M1071" i="1"/>
  <c r="M1072" i="1"/>
  <c r="Q1072" i="1" s="1"/>
  <c r="M1073" i="1"/>
  <c r="M1074" i="1"/>
  <c r="M1075" i="1"/>
  <c r="M1076" i="1"/>
  <c r="Q1076" i="1" s="1"/>
  <c r="M1077" i="1"/>
  <c r="M1078" i="1"/>
  <c r="M1079" i="1"/>
  <c r="M1080" i="1"/>
  <c r="M1081" i="1"/>
  <c r="M1082" i="1"/>
  <c r="M1083" i="1"/>
  <c r="M1084" i="1"/>
  <c r="M1085" i="1"/>
  <c r="D1085" i="7" s="1"/>
  <c r="M1086" i="1"/>
  <c r="M1087" i="1"/>
  <c r="R1087" i="1" s="1"/>
  <c r="M1088" i="1"/>
  <c r="Q1088" i="1" s="1"/>
  <c r="M1089" i="1"/>
  <c r="M1090" i="1"/>
  <c r="M1091" i="1"/>
  <c r="M1092" i="1"/>
  <c r="Q1092" i="1" s="1"/>
  <c r="M1093" i="1"/>
  <c r="M1094" i="1"/>
  <c r="M1095" i="1"/>
  <c r="M1096" i="1"/>
  <c r="Q1096" i="1" s="1"/>
  <c r="M1097" i="1"/>
  <c r="D1097" i="7" s="1"/>
  <c r="M1098" i="1"/>
  <c r="M1099" i="1"/>
  <c r="M1100" i="1"/>
  <c r="M1101" i="1"/>
  <c r="M1102" i="1"/>
  <c r="M1103" i="1"/>
  <c r="M1104" i="1"/>
  <c r="Q1104" i="1" s="1"/>
  <c r="M1105" i="1"/>
  <c r="M1106" i="1"/>
  <c r="M1107" i="1"/>
  <c r="M1108" i="1"/>
  <c r="Q1108" i="1" s="1"/>
  <c r="M1109" i="1"/>
  <c r="M1110" i="1"/>
  <c r="M1111" i="1"/>
  <c r="M1112" i="1"/>
  <c r="M1113" i="1"/>
  <c r="D1113" i="7" s="1"/>
  <c r="M1114" i="1"/>
  <c r="M1115" i="1"/>
  <c r="M1116" i="1"/>
  <c r="M1117" i="1"/>
  <c r="E1117" i="7" s="1"/>
  <c r="M1118" i="1"/>
  <c r="M1119" i="1"/>
  <c r="M1120" i="1"/>
  <c r="Q1120" i="1" s="1"/>
  <c r="M1121" i="1"/>
  <c r="M1122" i="1"/>
  <c r="M1123" i="1"/>
  <c r="M1124" i="1"/>
  <c r="Q1124" i="1" s="1"/>
  <c r="M1125" i="1"/>
  <c r="D1125" i="7" s="1"/>
  <c r="M1126" i="1"/>
  <c r="M1127" i="1"/>
  <c r="M1128" i="1"/>
  <c r="Q1128" i="1" s="1"/>
  <c r="M1129" i="1"/>
  <c r="E1129" i="7" s="1"/>
  <c r="M1130" i="1"/>
  <c r="M1131" i="1"/>
  <c r="M1132" i="1"/>
  <c r="M1133" i="1"/>
  <c r="M1134" i="1"/>
  <c r="M1135" i="1"/>
  <c r="M1136" i="1"/>
  <c r="Q1136" i="1" s="1"/>
  <c r="M1137" i="1"/>
  <c r="M1138" i="1"/>
  <c r="M1139" i="1"/>
  <c r="R1139" i="1" s="1"/>
  <c r="M1140" i="1"/>
  <c r="Q1140" i="1" s="1"/>
  <c r="M1141" i="1"/>
  <c r="D1141" i="7" s="1"/>
  <c r="M1142" i="1"/>
  <c r="M1143" i="1"/>
  <c r="M1144" i="1"/>
  <c r="M1145" i="1"/>
  <c r="M1146" i="1"/>
  <c r="M1147" i="1"/>
  <c r="M1148" i="1"/>
  <c r="M1149" i="1"/>
  <c r="M1150" i="1"/>
  <c r="M1151" i="1"/>
  <c r="R1151" i="1" s="1"/>
  <c r="M1152" i="1"/>
  <c r="Q1152" i="1" s="1"/>
  <c r="M1153" i="1"/>
  <c r="M1154" i="1"/>
  <c r="M1155" i="1"/>
  <c r="Q1155" i="1" s="1"/>
  <c r="M1156" i="1"/>
  <c r="Q1156" i="1" s="1"/>
  <c r="M1157" i="1"/>
  <c r="D1157" i="7" s="1"/>
  <c r="M1158" i="1"/>
  <c r="M1159" i="1"/>
  <c r="M1160" i="1"/>
  <c r="Q1160" i="1" s="1"/>
  <c r="M1161" i="1"/>
  <c r="D1161" i="7" s="1"/>
  <c r="M1162" i="1"/>
  <c r="M1163" i="1"/>
  <c r="M1164" i="1"/>
  <c r="M1165" i="1"/>
  <c r="M1166" i="1"/>
  <c r="M1167" i="1"/>
  <c r="M1168" i="1"/>
  <c r="Q1168" i="1" s="1"/>
  <c r="M1169" i="1"/>
  <c r="M1170" i="1"/>
  <c r="M1171" i="1"/>
  <c r="M1172" i="1"/>
  <c r="M1173" i="1"/>
  <c r="R1173" i="1" s="1"/>
  <c r="M1174" i="1"/>
  <c r="M1175" i="1"/>
  <c r="M1176" i="1"/>
  <c r="M1177" i="1"/>
  <c r="M1178" i="1"/>
  <c r="M1179" i="1"/>
  <c r="M1180" i="1"/>
  <c r="M1181" i="1"/>
  <c r="M1182" i="1"/>
  <c r="M1183" i="1"/>
  <c r="M1184" i="1"/>
  <c r="Q1184" i="1" s="1"/>
  <c r="M1185" i="1"/>
  <c r="Q1185" i="1" s="1"/>
  <c r="M1186" i="1"/>
  <c r="M1187" i="1"/>
  <c r="M1188" i="1"/>
  <c r="Q1188" i="1" s="1"/>
  <c r="M1189" i="1"/>
  <c r="E1189" i="7" s="1"/>
  <c r="M1190" i="1"/>
  <c r="M1191" i="1"/>
  <c r="M1192" i="1"/>
  <c r="Q1192" i="1" s="1"/>
  <c r="M1193" i="1"/>
  <c r="D1193" i="7" s="1"/>
  <c r="M1194" i="1"/>
  <c r="M1195" i="1"/>
  <c r="M1196" i="1"/>
  <c r="M1197" i="1"/>
  <c r="M1198" i="1"/>
  <c r="M1199" i="1"/>
  <c r="Q1199" i="1" s="1"/>
  <c r="M1200" i="1"/>
  <c r="Q1200" i="1" s="1"/>
  <c r="M1201" i="1"/>
  <c r="M1202" i="1"/>
  <c r="M1203" i="1"/>
  <c r="M1204" i="1"/>
  <c r="Q1204" i="1" s="1"/>
  <c r="M1205" i="1"/>
  <c r="D1205" i="7" s="1"/>
  <c r="M1206" i="1"/>
  <c r="M1207" i="1"/>
  <c r="M1208" i="1"/>
  <c r="M1209" i="1"/>
  <c r="M1210" i="1"/>
  <c r="M1211" i="1"/>
  <c r="M1212" i="1"/>
  <c r="M1213" i="1"/>
  <c r="E1213" i="7" s="1"/>
  <c r="M1214" i="1"/>
  <c r="M1215" i="1"/>
  <c r="R1215" i="1" s="1"/>
  <c r="M1216" i="1"/>
  <c r="Q1216" i="1" s="1"/>
  <c r="M1217" i="1"/>
  <c r="M1218" i="1"/>
  <c r="M1219" i="1"/>
  <c r="M1220" i="1"/>
  <c r="Q1220" i="1" s="1"/>
  <c r="M1221" i="1"/>
  <c r="D1221" i="7" s="1"/>
  <c r="M1222" i="1"/>
  <c r="M1223" i="1"/>
  <c r="M1224" i="1"/>
  <c r="Q1224" i="1" s="1"/>
  <c r="M1225" i="1"/>
  <c r="M1226" i="1"/>
  <c r="M1227" i="1"/>
  <c r="M1228" i="1"/>
  <c r="M1229" i="1"/>
  <c r="M1230" i="1"/>
  <c r="M1231" i="1"/>
  <c r="M1232" i="1"/>
  <c r="Q1232" i="1" s="1"/>
  <c r="M1233" i="1"/>
  <c r="M1234" i="1"/>
  <c r="M1235" i="1"/>
  <c r="M1236" i="1"/>
  <c r="Q1236" i="1" s="1"/>
  <c r="M1237" i="1"/>
  <c r="M1238" i="1"/>
  <c r="M1239" i="1"/>
  <c r="M1240" i="1"/>
  <c r="M1241" i="1"/>
  <c r="D1241" i="7" s="1"/>
  <c r="M1242" i="1"/>
  <c r="M1243" i="1"/>
  <c r="M1244" i="1"/>
  <c r="M1245" i="1"/>
  <c r="E1245" i="7" s="1"/>
  <c r="M1246" i="1"/>
  <c r="M1247" i="1"/>
  <c r="Q1247" i="1" s="1"/>
  <c r="M1248" i="1"/>
  <c r="Q1248" i="1" s="1"/>
  <c r="M1249" i="1"/>
  <c r="M1250" i="1"/>
  <c r="M1251" i="1"/>
  <c r="M1252" i="1"/>
  <c r="Q1252" i="1" s="1"/>
  <c r="M1253" i="1"/>
  <c r="D1253" i="7" s="1"/>
  <c r="M1254" i="1"/>
  <c r="M1255" i="1"/>
  <c r="M1256" i="1"/>
  <c r="Q1256" i="1" s="1"/>
  <c r="M1257" i="1"/>
  <c r="M1258" i="1"/>
  <c r="M1259" i="1"/>
  <c r="M1260" i="1"/>
  <c r="M1261" i="1"/>
  <c r="E1261" i="7" s="1"/>
  <c r="M1262" i="1"/>
  <c r="M1263" i="1"/>
  <c r="Q1263" i="1" s="1"/>
  <c r="M1264" i="1"/>
  <c r="Q1264" i="1" s="1"/>
  <c r="M1265" i="1"/>
  <c r="Q1265" i="1" s="1"/>
  <c r="M1266" i="1"/>
  <c r="M1267" i="1"/>
  <c r="R1267" i="1" s="1"/>
  <c r="M1268" i="1"/>
  <c r="Q1268" i="1" s="1"/>
  <c r="M1269" i="1"/>
  <c r="M1270" i="1"/>
  <c r="M1271" i="1"/>
  <c r="M1272" i="1"/>
  <c r="Q1272" i="1" s="1"/>
  <c r="M1273" i="1"/>
  <c r="D1273" i="7" s="1"/>
  <c r="M1274" i="1"/>
  <c r="M1275" i="1"/>
  <c r="M1276" i="1"/>
  <c r="M1277" i="1"/>
  <c r="D1277" i="7" s="1"/>
  <c r="M1278" i="1"/>
  <c r="M1279" i="1"/>
  <c r="M1280" i="1"/>
  <c r="Q1280" i="1" s="1"/>
  <c r="M1281" i="1"/>
  <c r="M1282" i="1"/>
  <c r="M1283" i="1"/>
  <c r="Q1283" i="1" s="1"/>
  <c r="M1284" i="1"/>
  <c r="Q1284" i="1" s="1"/>
  <c r="M1285" i="1"/>
  <c r="M1286" i="1"/>
  <c r="M1287" i="1"/>
  <c r="M1288" i="1"/>
  <c r="R1288" i="1" s="1"/>
  <c r="M1289" i="1"/>
  <c r="E1289" i="7" s="1"/>
  <c r="M1290" i="1"/>
  <c r="M1291" i="1"/>
  <c r="M1292" i="1"/>
  <c r="M1293" i="1"/>
  <c r="M1294" i="1"/>
  <c r="M1295" i="1"/>
  <c r="Q1295" i="1" s="1"/>
  <c r="M1296" i="1"/>
  <c r="M1297" i="1"/>
  <c r="M1298" i="1"/>
  <c r="M1299" i="1"/>
  <c r="M1300" i="1"/>
  <c r="M1301" i="1"/>
  <c r="M1302" i="1"/>
  <c r="M1303" i="1"/>
  <c r="M1304" i="1"/>
  <c r="Q1304" i="1" s="1"/>
  <c r="M1305" i="1"/>
  <c r="E1305" i="7" s="1"/>
  <c r="M1306" i="1"/>
  <c r="M1307" i="1"/>
  <c r="M1308" i="1"/>
  <c r="M1309" i="1"/>
  <c r="D1309" i="7" s="1"/>
  <c r="M1310" i="1"/>
  <c r="M1311" i="1"/>
  <c r="Q1311" i="1" s="1"/>
  <c r="M1312" i="1"/>
  <c r="Q1312" i="1" s="1"/>
  <c r="M1313" i="1"/>
  <c r="M1314" i="1"/>
  <c r="M1315" i="1"/>
  <c r="M1316" i="1"/>
  <c r="Q1316" i="1" s="1"/>
  <c r="M1317" i="1"/>
  <c r="E1317" i="7" s="1"/>
  <c r="M1318" i="1"/>
  <c r="M1319" i="1"/>
  <c r="M1320" i="1"/>
  <c r="Q1320" i="1" s="1"/>
  <c r="M1321" i="1"/>
  <c r="E1321" i="7" s="1"/>
  <c r="M1322" i="1"/>
  <c r="M1323" i="1"/>
  <c r="M1324" i="1"/>
  <c r="M1325" i="1"/>
  <c r="D1325" i="7" s="1"/>
  <c r="M1326" i="1"/>
  <c r="M1327" i="1"/>
  <c r="Q1327" i="1" s="1"/>
  <c r="M1328" i="1"/>
  <c r="Q1328" i="1" s="1"/>
  <c r="M1329" i="1"/>
  <c r="M1330" i="1"/>
  <c r="M1331" i="1"/>
  <c r="R1331" i="1" s="1"/>
  <c r="M1332" i="1"/>
  <c r="Q1332" i="1" s="1"/>
  <c r="M1333" i="1"/>
  <c r="D1333" i="7" s="1"/>
  <c r="M1334" i="1"/>
  <c r="M1335" i="1"/>
  <c r="M1336" i="1"/>
  <c r="Q1336" i="1" s="1"/>
  <c r="M1337" i="1"/>
  <c r="E1337" i="7" s="1"/>
  <c r="M1338" i="1"/>
  <c r="M1339" i="1"/>
  <c r="M1340" i="1"/>
  <c r="M1341" i="1"/>
  <c r="D1341" i="7" s="1"/>
  <c r="M1342" i="1"/>
  <c r="M1343" i="1"/>
  <c r="M1344" i="1"/>
  <c r="Q1344" i="1" s="1"/>
  <c r="M1345" i="1"/>
  <c r="Q1345" i="1" s="1"/>
  <c r="M1346" i="1"/>
  <c r="M1347" i="1"/>
  <c r="M1348" i="1"/>
  <c r="Q1348" i="1" s="1"/>
  <c r="M1349" i="1"/>
  <c r="M1350" i="1"/>
  <c r="M1351" i="1"/>
  <c r="M1352" i="1"/>
  <c r="R1352" i="1" s="1"/>
  <c r="M1353" i="1"/>
  <c r="M1354" i="1"/>
  <c r="M1355" i="1"/>
  <c r="M1356" i="1"/>
  <c r="M1357" i="1"/>
  <c r="D1357" i="7" s="1"/>
  <c r="M1358" i="1"/>
  <c r="M1359" i="1"/>
  <c r="Q1359" i="1" s="1"/>
  <c r="M1360" i="1"/>
  <c r="Q1360" i="1" s="1"/>
  <c r="M1361" i="1"/>
  <c r="Q1361" i="1" s="1"/>
  <c r="M1362" i="1"/>
  <c r="M1363" i="1"/>
  <c r="Q1363" i="1" s="1"/>
  <c r="M1364" i="1"/>
  <c r="Q1364" i="1" s="1"/>
  <c r="M1365" i="1"/>
  <c r="M1366" i="1"/>
  <c r="M1367" i="1"/>
  <c r="M1368" i="1"/>
  <c r="M1369" i="1"/>
  <c r="M1370" i="1"/>
  <c r="M1371" i="1"/>
  <c r="M1372" i="1"/>
  <c r="M1373" i="1"/>
  <c r="E1373" i="7" s="1"/>
  <c r="M1374" i="1"/>
  <c r="M1375" i="1"/>
  <c r="Q1375" i="1" s="1"/>
  <c r="M1376" i="1"/>
  <c r="Q1376" i="1" s="1"/>
  <c r="M1377" i="1"/>
  <c r="M1378" i="1"/>
  <c r="M1379" i="1"/>
  <c r="M1380" i="1"/>
  <c r="Q1380" i="1" s="1"/>
  <c r="M1381" i="1"/>
  <c r="D1381" i="7" s="1"/>
  <c r="M1382" i="1"/>
  <c r="M1383" i="1"/>
  <c r="M1384" i="1"/>
  <c r="Q1384" i="1" s="1"/>
  <c r="M1385" i="1"/>
  <c r="M1386" i="1"/>
  <c r="M1387" i="1"/>
  <c r="M1388" i="1"/>
  <c r="M1389" i="1"/>
  <c r="M1390" i="1"/>
  <c r="M1391" i="1"/>
  <c r="Q1391" i="1" s="1"/>
  <c r="M1392" i="1"/>
  <c r="Q1392" i="1" s="1"/>
  <c r="M1393" i="1"/>
  <c r="M1394" i="1"/>
  <c r="M1395" i="1"/>
  <c r="R1395" i="1" s="1"/>
  <c r="M1396" i="1"/>
  <c r="Q1396" i="1" s="1"/>
  <c r="M1397" i="1"/>
  <c r="M1398" i="1"/>
  <c r="M1399" i="1"/>
  <c r="M1400" i="1"/>
  <c r="Q1400" i="1" s="1"/>
  <c r="M1401" i="1"/>
  <c r="E1401" i="7" s="1"/>
  <c r="M1402" i="1"/>
  <c r="M1403" i="1"/>
  <c r="M1404" i="1"/>
  <c r="M1405" i="1"/>
  <c r="M1406" i="1"/>
  <c r="M1407" i="1"/>
  <c r="M1408" i="1"/>
  <c r="Q1408" i="1" s="1"/>
  <c r="M1409" i="1"/>
  <c r="M1410" i="1"/>
  <c r="M1411" i="1"/>
  <c r="Q1411" i="1" s="1"/>
  <c r="M1412" i="1"/>
  <c r="Q1412" i="1" s="1"/>
  <c r="M1413" i="1"/>
  <c r="M1414" i="1"/>
  <c r="M1415" i="1"/>
  <c r="M1416" i="1"/>
  <c r="Q1416" i="1" s="1"/>
  <c r="M1417" i="1"/>
  <c r="D1417" i="7" s="1"/>
  <c r="M1418" i="1"/>
  <c r="M1419" i="1"/>
  <c r="M1420" i="1"/>
  <c r="M1421" i="1"/>
  <c r="M1422" i="1"/>
  <c r="M1423" i="1"/>
  <c r="Q1423" i="1" s="1"/>
  <c r="M1424" i="1"/>
  <c r="Q1424" i="1" s="1"/>
  <c r="M1425" i="1"/>
  <c r="M1426" i="1"/>
  <c r="M1427" i="1"/>
  <c r="M1428" i="1"/>
  <c r="M1429" i="1"/>
  <c r="M1430" i="1"/>
  <c r="M1431" i="1"/>
  <c r="M1432" i="1"/>
  <c r="Q1432" i="1" s="1"/>
  <c r="M1433" i="1"/>
  <c r="M1434" i="1"/>
  <c r="M1435" i="1"/>
  <c r="Q1435" i="1" s="1"/>
  <c r="M1436" i="1"/>
  <c r="M1437" i="1"/>
  <c r="D1437" i="7" s="1"/>
  <c r="M1438" i="1"/>
  <c r="M1439" i="1"/>
  <c r="Q1439" i="1" s="1"/>
  <c r="M1440" i="1"/>
  <c r="Q1440" i="1" s="1"/>
  <c r="M1441" i="1"/>
  <c r="M1442" i="1"/>
  <c r="M1443" i="1"/>
  <c r="R1443" i="1" s="1"/>
  <c r="M1444" i="1"/>
  <c r="Q1444" i="1" s="1"/>
  <c r="M1445" i="1"/>
  <c r="E1445" i="7" s="1"/>
  <c r="M1446" i="1"/>
  <c r="M1447" i="1"/>
  <c r="M1448" i="1"/>
  <c r="Q1448" i="1" s="1"/>
  <c r="M1449" i="1"/>
  <c r="D1449" i="7" s="1"/>
  <c r="M1450" i="1"/>
  <c r="M1451" i="1"/>
  <c r="M1452" i="1"/>
  <c r="M1453" i="1"/>
  <c r="D1453" i="7" s="1"/>
  <c r="M1454" i="1"/>
  <c r="M1455" i="1"/>
  <c r="Q1455" i="1" s="1"/>
  <c r="M1456" i="1"/>
  <c r="Q1456" i="1" s="1"/>
  <c r="M1457" i="1"/>
  <c r="M1458" i="1"/>
  <c r="M1459" i="1"/>
  <c r="Q1459" i="1" s="1"/>
  <c r="M1460" i="1"/>
  <c r="Q1460" i="1" s="1"/>
  <c r="M1461" i="1"/>
  <c r="M1462" i="1"/>
  <c r="M1463" i="1"/>
  <c r="M1464" i="1"/>
  <c r="Q1464" i="1" s="1"/>
  <c r="M1465" i="1"/>
  <c r="M1466" i="1"/>
  <c r="M1467" i="1"/>
  <c r="Q1467" i="1" s="1"/>
  <c r="M1468" i="1"/>
  <c r="M1469" i="1"/>
  <c r="M1470" i="1"/>
  <c r="M1471" i="1"/>
  <c r="Q1471" i="1" s="1"/>
  <c r="M1472" i="1"/>
  <c r="Q1472" i="1" s="1"/>
  <c r="M1473" i="1"/>
  <c r="M1474" i="1"/>
  <c r="M1475" i="1"/>
  <c r="M1476" i="1"/>
  <c r="Q1476" i="1" s="1"/>
  <c r="M1477" i="1"/>
  <c r="M1478" i="1"/>
  <c r="M1479" i="1"/>
  <c r="M1480" i="1"/>
  <c r="Q1480" i="1" s="1"/>
  <c r="M1481" i="1"/>
  <c r="D1481" i="7" s="1"/>
  <c r="M1482" i="1"/>
  <c r="M1483" i="1"/>
  <c r="Q1483" i="1" s="1"/>
  <c r="M1484" i="1"/>
  <c r="M1485" i="1"/>
  <c r="D1485" i="7" s="1"/>
  <c r="M1486" i="1"/>
  <c r="M1487" i="1"/>
  <c r="M1488" i="1"/>
  <c r="Q1488" i="1" s="1"/>
  <c r="M1489" i="1"/>
  <c r="R1489" i="1" s="1"/>
  <c r="M1490" i="1"/>
  <c r="M1491" i="1"/>
  <c r="M1492" i="1"/>
  <c r="Q1492" i="1" s="1"/>
  <c r="M1493" i="1"/>
  <c r="E1493" i="7" s="1"/>
  <c r="M1494" i="1"/>
  <c r="M1495" i="1"/>
  <c r="M1496" i="1"/>
  <c r="M1497" i="1"/>
  <c r="R1497" i="1" s="1"/>
  <c r="M1498" i="1"/>
  <c r="M1499" i="1"/>
  <c r="Q1499" i="1" s="1"/>
  <c r="M1500" i="1"/>
  <c r="M1501" i="1"/>
  <c r="M1502" i="1"/>
  <c r="M1503" i="1"/>
  <c r="Q1503" i="1" s="1"/>
  <c r="M1504" i="1"/>
  <c r="Q1504" i="1" s="1"/>
  <c r="M1505" i="1"/>
  <c r="D1505" i="7" s="1"/>
  <c r="M1506" i="1"/>
  <c r="M1507" i="1"/>
  <c r="M1508" i="1"/>
  <c r="Q1508" i="1" s="1"/>
  <c r="M1509" i="1"/>
  <c r="M1510" i="1"/>
  <c r="M1511" i="1"/>
  <c r="M1512" i="1"/>
  <c r="Q1512" i="1" s="1"/>
  <c r="M1513" i="1"/>
  <c r="E1513" i="7" s="1"/>
  <c r="M1514" i="1"/>
  <c r="M1515" i="1"/>
  <c r="M1516" i="1"/>
  <c r="M1517" i="1"/>
  <c r="M1518" i="1"/>
  <c r="M1519" i="1"/>
  <c r="M1520" i="1"/>
  <c r="Q1520" i="1" s="1"/>
  <c r="M1521" i="1"/>
  <c r="D1521" i="7" s="1"/>
  <c r="M1522" i="1"/>
  <c r="M1523" i="1"/>
  <c r="M1524" i="1"/>
  <c r="Q1524" i="1" s="1"/>
  <c r="M1525" i="1"/>
  <c r="M1526" i="1"/>
  <c r="M1527" i="1"/>
  <c r="M1528" i="1"/>
  <c r="Q1528" i="1" s="1"/>
  <c r="M1529" i="1"/>
  <c r="D1529" i="7" s="1"/>
  <c r="M1530" i="1"/>
  <c r="M1531" i="1"/>
  <c r="Q1531" i="1" s="1"/>
  <c r="M1532" i="1"/>
  <c r="M1533" i="1"/>
  <c r="R1533" i="1" s="1"/>
  <c r="M1534" i="1"/>
  <c r="M1535" i="1"/>
  <c r="Q1535" i="1" s="1"/>
  <c r="M1536" i="1"/>
  <c r="Q1536" i="1" s="1"/>
  <c r="M1537" i="1"/>
  <c r="M1538" i="1"/>
  <c r="M1539" i="1"/>
  <c r="M1540" i="1"/>
  <c r="Q1540" i="1" s="1"/>
  <c r="M1541" i="1"/>
  <c r="M1542" i="1"/>
  <c r="M1543" i="1"/>
  <c r="M1544" i="1"/>
  <c r="Q1544" i="1" s="1"/>
  <c r="M1545" i="1"/>
  <c r="M1546" i="1"/>
  <c r="M1547" i="1"/>
  <c r="Q1547" i="1" s="1"/>
  <c r="M1548" i="1"/>
  <c r="M1549" i="1"/>
  <c r="E1549" i="7" s="1"/>
  <c r="M1550" i="1"/>
  <c r="M1551" i="1"/>
  <c r="M1552" i="1"/>
  <c r="Q1552" i="1" s="1"/>
  <c r="M1553" i="1"/>
  <c r="M1554" i="1"/>
  <c r="M1555" i="1"/>
  <c r="Q1555" i="1" s="1"/>
  <c r="M1556" i="1"/>
  <c r="Q1556" i="1" s="1"/>
  <c r="M1557" i="1"/>
  <c r="M1558" i="1"/>
  <c r="M1559" i="1"/>
  <c r="M1560" i="1"/>
  <c r="Q1560" i="1" s="1"/>
  <c r="M1561" i="1"/>
  <c r="M1562" i="1"/>
  <c r="M1563" i="1"/>
  <c r="Q1563" i="1" s="1"/>
  <c r="M1564" i="1"/>
  <c r="M1565" i="1"/>
  <c r="M1566" i="1"/>
  <c r="M1567" i="1"/>
  <c r="Q1567" i="1" s="1"/>
  <c r="M1568" i="1"/>
  <c r="Q1568" i="1" s="1"/>
  <c r="M1569" i="1"/>
  <c r="E1569" i="7" s="1"/>
  <c r="M1570" i="1"/>
  <c r="M1571" i="1"/>
  <c r="M1572" i="1"/>
  <c r="Q1572" i="1" s="1"/>
  <c r="M1573" i="1"/>
  <c r="M1574" i="1"/>
  <c r="M1575" i="1"/>
  <c r="M1576" i="1"/>
  <c r="Q1576" i="1" s="1"/>
  <c r="M1577" i="1"/>
  <c r="M1578" i="1"/>
  <c r="M1579" i="1"/>
  <c r="Q1579" i="1" s="1"/>
  <c r="M1580" i="1"/>
  <c r="M1581" i="1"/>
  <c r="D1581" i="7" s="1"/>
  <c r="M1582" i="1"/>
  <c r="M1583" i="1"/>
  <c r="M1584" i="1"/>
  <c r="Q1584" i="1" s="1"/>
  <c r="M1585" i="1"/>
  <c r="M1586" i="1"/>
  <c r="M1587" i="1"/>
  <c r="R1587" i="1" s="1"/>
  <c r="M1588" i="1"/>
  <c r="Q1588" i="1" s="1"/>
  <c r="M1589" i="1"/>
  <c r="M1590" i="1"/>
  <c r="M1591" i="1"/>
  <c r="M1592" i="1"/>
  <c r="M1593" i="1"/>
  <c r="D1593" i="7" s="1"/>
  <c r="M1594" i="1"/>
  <c r="M1595" i="1"/>
  <c r="Q1595" i="1" s="1"/>
  <c r="M1596" i="1"/>
  <c r="M1597" i="1"/>
  <c r="M1598" i="1"/>
  <c r="M1599" i="1"/>
  <c r="M1600" i="1"/>
  <c r="Q1600" i="1" s="1"/>
  <c r="M1601" i="1"/>
  <c r="E1601" i="7" s="1"/>
  <c r="M1602" i="1"/>
  <c r="M1603" i="1"/>
  <c r="R1603" i="1" s="1"/>
  <c r="M1604" i="1"/>
  <c r="M1605" i="1"/>
  <c r="D1605" i="7" s="1"/>
  <c r="M1606" i="1"/>
  <c r="M1607" i="1"/>
  <c r="M1608" i="1"/>
  <c r="M1609" i="1"/>
  <c r="M1610" i="1"/>
  <c r="M1611" i="1"/>
  <c r="M1612" i="1"/>
  <c r="M1613" i="1"/>
  <c r="D1613" i="7" s="1"/>
  <c r="M1614" i="1"/>
  <c r="M1615" i="1"/>
  <c r="Q1615" i="1" s="1"/>
  <c r="M1616" i="1"/>
  <c r="Q1616" i="1" s="1"/>
  <c r="M1617" i="1"/>
  <c r="M1618" i="1"/>
  <c r="M1619" i="1"/>
  <c r="M1620" i="1"/>
  <c r="M1621" i="1"/>
  <c r="E1621" i="7" s="1"/>
  <c r="M1622" i="1"/>
  <c r="M1623" i="1"/>
  <c r="M1624" i="1"/>
  <c r="M1625" i="1"/>
  <c r="R1625" i="1" s="1"/>
  <c r="M1626" i="1"/>
  <c r="M1627" i="1"/>
  <c r="Q1627" i="1" s="1"/>
  <c r="M1628" i="1"/>
  <c r="M1629" i="1"/>
  <c r="D1629" i="7" s="1"/>
  <c r="M1630" i="1"/>
  <c r="M1631" i="1"/>
  <c r="Q1631" i="1" s="1"/>
  <c r="M1632" i="1"/>
  <c r="Q1632" i="1" s="1"/>
  <c r="M1633" i="1"/>
  <c r="M1634" i="1"/>
  <c r="M1635" i="1"/>
  <c r="R1635" i="1" s="1"/>
  <c r="M1636" i="1"/>
  <c r="M1637" i="1"/>
  <c r="M1638" i="1"/>
  <c r="M1639" i="1"/>
  <c r="M1640" i="1"/>
  <c r="M1641" i="1"/>
  <c r="M1642" i="1"/>
  <c r="M1643" i="1"/>
  <c r="R1643" i="1" s="1"/>
  <c r="M1644" i="1"/>
  <c r="M1645" i="1"/>
  <c r="E1645" i="7" s="1"/>
  <c r="M1646" i="1"/>
  <c r="M1647" i="1"/>
  <c r="Q1647" i="1" s="1"/>
  <c r="M1648" i="1"/>
  <c r="Q1648" i="1" s="1"/>
  <c r="M1649" i="1"/>
  <c r="M1650" i="1"/>
  <c r="M1651" i="1"/>
  <c r="M1652" i="1"/>
  <c r="M1653" i="1"/>
  <c r="M1654" i="1"/>
  <c r="M1655" i="1"/>
  <c r="M1656" i="1"/>
  <c r="R1656" i="1" s="1"/>
  <c r="M1657" i="1"/>
  <c r="M1658" i="1"/>
  <c r="M1659" i="1"/>
  <c r="M1660" i="1"/>
  <c r="M1661" i="1"/>
  <c r="M1662" i="1"/>
  <c r="M1663" i="1"/>
  <c r="M1664" i="1"/>
  <c r="Q1664" i="1" s="1"/>
  <c r="M1665" i="1"/>
  <c r="R1665" i="1" s="1"/>
  <c r="M1666" i="1"/>
  <c r="M1667" i="1"/>
  <c r="R1667" i="1" s="1"/>
  <c r="M1668" i="1"/>
  <c r="M1669" i="1"/>
  <c r="M1670" i="1"/>
  <c r="M1671" i="1"/>
  <c r="M1672" i="1"/>
  <c r="M1673" i="1"/>
  <c r="M1674" i="1"/>
  <c r="M1675" i="1"/>
  <c r="R1675" i="1" s="1"/>
  <c r="M1676" i="1"/>
  <c r="M1677" i="1"/>
  <c r="M1678" i="1"/>
  <c r="M1679" i="1"/>
  <c r="Q1679" i="1" s="1"/>
  <c r="M1680" i="1"/>
  <c r="Q1680" i="1" s="1"/>
  <c r="M1681" i="1"/>
  <c r="M1682" i="1"/>
  <c r="M1683" i="1"/>
  <c r="M1684" i="1"/>
  <c r="M1685" i="1"/>
  <c r="M1686" i="1"/>
  <c r="M1687" i="1"/>
  <c r="M1688" i="1"/>
  <c r="R1688" i="1" s="1"/>
  <c r="M1689" i="1"/>
  <c r="E1689" i="7" s="1"/>
  <c r="M1690" i="1"/>
  <c r="M1691" i="1"/>
  <c r="M1692" i="1"/>
  <c r="M1693" i="1"/>
  <c r="D1693" i="7" s="1"/>
  <c r="M1694" i="1"/>
  <c r="M1695" i="1"/>
  <c r="Q1695" i="1" s="1"/>
  <c r="M1696" i="1"/>
  <c r="M1697" i="1"/>
  <c r="E1697" i="7" s="1"/>
  <c r="M1698" i="1"/>
  <c r="M1699" i="1"/>
  <c r="R1699" i="1" s="1"/>
  <c r="M1700" i="1"/>
  <c r="M1701" i="1"/>
  <c r="D1701" i="7" s="1"/>
  <c r="M1702" i="1"/>
  <c r="M1703" i="1"/>
  <c r="M1704" i="1"/>
  <c r="M1705" i="1"/>
  <c r="M1706" i="1"/>
  <c r="M1707" i="1"/>
  <c r="R1707" i="1" s="1"/>
  <c r="M1708" i="1"/>
  <c r="M1709" i="1"/>
  <c r="M1710" i="1"/>
  <c r="M1711" i="1"/>
  <c r="Q1711" i="1" s="1"/>
  <c r="M1712" i="1"/>
  <c r="Q1712" i="1" s="1"/>
  <c r="M1713" i="1"/>
  <c r="D1713" i="7" s="1"/>
  <c r="M1714" i="1"/>
  <c r="M1715" i="1"/>
  <c r="M1716" i="1"/>
  <c r="M1717" i="1"/>
  <c r="M1718" i="1"/>
  <c r="M1719" i="1"/>
  <c r="M1720" i="1"/>
  <c r="R1720" i="1" s="1"/>
  <c r="M1721" i="1"/>
  <c r="E1721" i="7" s="1"/>
  <c r="M1722" i="1"/>
  <c r="M1723" i="1"/>
  <c r="Q1723" i="1" s="1"/>
  <c r="M1724" i="1"/>
  <c r="M1725" i="1"/>
  <c r="M1726" i="1"/>
  <c r="M1727" i="1"/>
  <c r="M1728" i="1"/>
  <c r="M1729" i="1"/>
  <c r="D1729" i="7" s="1"/>
  <c r="M1730" i="1"/>
  <c r="M1731" i="1"/>
  <c r="R1731" i="1" s="1"/>
  <c r="M1732" i="1"/>
  <c r="M1733" i="1"/>
  <c r="M1734" i="1"/>
  <c r="M1735" i="1"/>
  <c r="M1736" i="1"/>
  <c r="M1737" i="1"/>
  <c r="E1737" i="7" s="1"/>
  <c r="M1738" i="1"/>
  <c r="M1739" i="1"/>
  <c r="R1739" i="1" s="1"/>
  <c r="M1740" i="1"/>
  <c r="M1741" i="1"/>
  <c r="D1741" i="7" s="1"/>
  <c r="M1742" i="1"/>
  <c r="M1743" i="1"/>
  <c r="Q1743" i="1" s="1"/>
  <c r="M1744" i="1"/>
  <c r="Q1744" i="1" s="1"/>
  <c r="M1745" i="1"/>
  <c r="M1746" i="1"/>
  <c r="M1747" i="1"/>
  <c r="M1748" i="1"/>
  <c r="M1749" i="1"/>
  <c r="M1750" i="1"/>
  <c r="M1751" i="1"/>
  <c r="M1752" i="1"/>
  <c r="R1752" i="1" s="1"/>
  <c r="M1753" i="1"/>
  <c r="M1754" i="1"/>
  <c r="M1755" i="1"/>
  <c r="M1756" i="1"/>
  <c r="M1757" i="1"/>
  <c r="D1757" i="7" s="1"/>
  <c r="M1758" i="1"/>
  <c r="M1759" i="1"/>
  <c r="Q1759" i="1" s="1"/>
  <c r="M1760" i="1"/>
  <c r="M1761" i="1"/>
  <c r="M1762" i="1"/>
  <c r="M1763" i="1"/>
  <c r="R1763" i="1" s="1"/>
  <c r="M1764" i="1"/>
  <c r="M1765" i="1"/>
  <c r="M1766" i="1"/>
  <c r="M1767" i="1"/>
  <c r="M1768" i="1"/>
  <c r="M1769" i="1"/>
  <c r="M1770" i="1"/>
  <c r="M1771" i="1"/>
  <c r="R1771" i="1" s="1"/>
  <c r="M1772" i="1"/>
  <c r="M1773" i="1"/>
  <c r="E1773" i="7" s="1"/>
  <c r="M1774" i="1"/>
  <c r="M1775" i="1"/>
  <c r="Q1775" i="1" s="1"/>
  <c r="M1776" i="1"/>
  <c r="Q1776" i="1" s="1"/>
  <c r="M1777" i="1"/>
  <c r="M1778" i="1"/>
  <c r="M1779" i="1"/>
  <c r="M1780" i="1"/>
  <c r="M1781" i="1"/>
  <c r="D1781" i="7" s="1"/>
  <c r="M1782" i="1"/>
  <c r="M1783" i="1"/>
  <c r="M1784" i="1"/>
  <c r="R1784" i="1" s="1"/>
  <c r="M1785" i="1"/>
  <c r="M1786" i="1"/>
  <c r="M1787" i="1"/>
  <c r="M1788" i="1"/>
  <c r="M1789" i="1"/>
  <c r="E1789" i="7" s="1"/>
  <c r="M1790" i="1"/>
  <c r="M1791" i="1"/>
  <c r="M1792" i="1"/>
  <c r="Q1792" i="1" s="1"/>
  <c r="M1793" i="1"/>
  <c r="R1793" i="1" s="1"/>
  <c r="M1794" i="1"/>
  <c r="M1795" i="1"/>
  <c r="Q1795" i="1" s="1"/>
  <c r="M1796" i="1"/>
  <c r="M1797" i="1"/>
  <c r="D1797" i="7" s="1"/>
  <c r="M1798" i="1"/>
  <c r="M1799" i="1"/>
  <c r="M1800" i="1"/>
  <c r="M1801" i="1"/>
  <c r="R1801" i="1" s="1"/>
  <c r="M1802" i="1"/>
  <c r="M1803" i="1"/>
  <c r="R1803" i="1" s="1"/>
  <c r="M1804" i="1"/>
  <c r="D1804" i="7" s="1"/>
  <c r="M1805" i="1"/>
  <c r="M1806" i="1"/>
  <c r="M1807" i="1"/>
  <c r="Q1807" i="1" s="1"/>
  <c r="M1808" i="1"/>
  <c r="Q1808" i="1" s="1"/>
  <c r="M1809" i="1"/>
  <c r="M1810" i="1"/>
  <c r="M1811" i="1"/>
  <c r="M1812" i="1"/>
  <c r="M1813" i="1"/>
  <c r="M1814" i="1"/>
  <c r="M1815" i="1"/>
  <c r="M1816" i="1"/>
  <c r="M1817" i="1"/>
  <c r="R1817" i="1" s="1"/>
  <c r="M1818" i="1"/>
  <c r="M1819" i="1"/>
  <c r="M1820" i="1"/>
  <c r="M1821" i="1"/>
  <c r="E1821" i="7" s="1"/>
  <c r="M1822" i="1"/>
  <c r="M1823" i="1"/>
  <c r="Q1823" i="1" s="1"/>
  <c r="M1824" i="1"/>
  <c r="M1825" i="1"/>
  <c r="M1826" i="1"/>
  <c r="M1827" i="1"/>
  <c r="R1827" i="1" s="1"/>
  <c r="M1828" i="1"/>
  <c r="M1829" i="1"/>
  <c r="D1829" i="7" s="1"/>
  <c r="M1830" i="1"/>
  <c r="M1831" i="1"/>
  <c r="M1832" i="1"/>
  <c r="M1833" i="1"/>
  <c r="R1833" i="1" s="1"/>
  <c r="M1834" i="1"/>
  <c r="M1835" i="1"/>
  <c r="R1835" i="1" s="1"/>
  <c r="M1836" i="1"/>
  <c r="M1837" i="1"/>
  <c r="E1837" i="7" s="1"/>
  <c r="M1838" i="1"/>
  <c r="M1839" i="1"/>
  <c r="Q1839" i="1" s="1"/>
  <c r="M1840" i="1"/>
  <c r="Q1840" i="1" s="1"/>
  <c r="M1841" i="1"/>
  <c r="M1842" i="1"/>
  <c r="M1843" i="1"/>
  <c r="M1844" i="1"/>
  <c r="M1845" i="1"/>
  <c r="D1845" i="7" s="1"/>
  <c r="M1846" i="1"/>
  <c r="M1847" i="1"/>
  <c r="M1848" i="1"/>
  <c r="M1849" i="1"/>
  <c r="R1849" i="1" s="1"/>
  <c r="M1850" i="1"/>
  <c r="M1851" i="1"/>
  <c r="M1852" i="1"/>
  <c r="M1853" i="1"/>
  <c r="D1853" i="7" s="1"/>
  <c r="M1854" i="1"/>
  <c r="M1855" i="1"/>
  <c r="M1856" i="1"/>
  <c r="M1857" i="1"/>
  <c r="M1858" i="1"/>
  <c r="M1859" i="1"/>
  <c r="R1859" i="1" s="1"/>
  <c r="M1860" i="1"/>
  <c r="M1861" i="1"/>
  <c r="D1861" i="7" s="1"/>
  <c r="M1862" i="1"/>
  <c r="M1863" i="1"/>
  <c r="M1864" i="1"/>
  <c r="M1865" i="1"/>
  <c r="R1865" i="1" s="1"/>
  <c r="M1866" i="1"/>
  <c r="M1867" i="1"/>
  <c r="R1867" i="1" s="1"/>
  <c r="M1868" i="1"/>
  <c r="M1869" i="1"/>
  <c r="D1869" i="7" s="1"/>
  <c r="M1870" i="1"/>
  <c r="M1871" i="1"/>
  <c r="Q1871" i="1" s="1"/>
  <c r="M1872" i="1"/>
  <c r="Q1872" i="1" s="1"/>
  <c r="M1873" i="1"/>
  <c r="M1874" i="1"/>
  <c r="M1875" i="1"/>
  <c r="M1876" i="1"/>
  <c r="M1877" i="1"/>
  <c r="E1877" i="7" s="1"/>
  <c r="M1878" i="1"/>
  <c r="M1879" i="1"/>
  <c r="D1879" i="7" s="1"/>
  <c r="M1880" i="1"/>
  <c r="M1881" i="1"/>
  <c r="D1881" i="7" s="1"/>
  <c r="M1882" i="1"/>
  <c r="M1883" i="1"/>
  <c r="Q1883" i="1" s="1"/>
  <c r="M1884" i="1"/>
  <c r="M1885" i="1"/>
  <c r="M1886" i="1"/>
  <c r="M1887" i="1"/>
  <c r="Q1887" i="1" s="1"/>
  <c r="M1888" i="1"/>
  <c r="M1889" i="1"/>
  <c r="M1890" i="1"/>
  <c r="M1891" i="1"/>
  <c r="M1892" i="1"/>
  <c r="M1893" i="1"/>
  <c r="E1893" i="7" s="1"/>
  <c r="M1894" i="1"/>
  <c r="M1895" i="1"/>
  <c r="M1896" i="1"/>
  <c r="M1897" i="1"/>
  <c r="M1898" i="1"/>
  <c r="M1899" i="1"/>
  <c r="R1899" i="1" s="1"/>
  <c r="M1900" i="1"/>
  <c r="M1901" i="1"/>
  <c r="M1902" i="1"/>
  <c r="M1903" i="1"/>
  <c r="Q1903" i="1" s="1"/>
  <c r="M1904" i="1"/>
  <c r="Q1904" i="1" s="1"/>
  <c r="M1905" i="1"/>
  <c r="M1906" i="1"/>
  <c r="M1907" i="1"/>
  <c r="M1908" i="1"/>
  <c r="M1909" i="1"/>
  <c r="M1910" i="1"/>
  <c r="Q1910" i="1" s="1"/>
  <c r="M1911" i="1"/>
  <c r="M1912" i="1"/>
  <c r="M1913" i="1"/>
  <c r="R1913" i="1" s="1"/>
  <c r="M1914" i="1"/>
  <c r="Q1914" i="1" s="1"/>
  <c r="M1915" i="1"/>
  <c r="Q1915" i="1" s="1"/>
  <c r="M1916" i="1"/>
  <c r="M1917" i="1"/>
  <c r="D1917" i="7" s="1"/>
  <c r="M1918" i="1"/>
  <c r="M1919" i="1"/>
  <c r="M1920" i="1"/>
  <c r="Q1920" i="1" s="1"/>
  <c r="M1921" i="1"/>
  <c r="M1922" i="1"/>
  <c r="M1923" i="1"/>
  <c r="Q1923" i="1" s="1"/>
  <c r="M1924" i="1"/>
  <c r="M1925" i="1"/>
  <c r="M1926" i="1"/>
  <c r="M1927" i="1"/>
  <c r="M1928" i="1"/>
  <c r="M1929" i="1"/>
  <c r="M1930" i="1"/>
  <c r="M1931" i="1"/>
  <c r="R1931" i="1" s="1"/>
  <c r="M1932" i="1"/>
  <c r="M1933" i="1"/>
  <c r="D1933" i="7" s="1"/>
  <c r="M1934" i="1"/>
  <c r="Q1934" i="1" s="1"/>
  <c r="M1935" i="1"/>
  <c r="Q1935" i="1" s="1"/>
  <c r="M1936" i="1"/>
  <c r="Q1936" i="1" s="1"/>
  <c r="M1937" i="1"/>
  <c r="D1937" i="7" s="1"/>
  <c r="M1938" i="1"/>
  <c r="M1939" i="1"/>
  <c r="M1940" i="1"/>
  <c r="M1941" i="1"/>
  <c r="M1942" i="1"/>
  <c r="M1943" i="1"/>
  <c r="D1943" i="7" s="1"/>
  <c r="M1944" i="1"/>
  <c r="M1945" i="1"/>
  <c r="E1945" i="7" s="1"/>
  <c r="M1946" i="1"/>
  <c r="Q1946" i="1" s="1"/>
  <c r="M1947" i="1"/>
  <c r="Q1947" i="1" s="1"/>
  <c r="M1948" i="1"/>
  <c r="M1949" i="1"/>
  <c r="M1950" i="1"/>
  <c r="M1951" i="1"/>
  <c r="Q1951" i="1" s="1"/>
  <c r="M1952" i="1"/>
  <c r="M1953" i="1"/>
  <c r="M1954" i="1"/>
  <c r="Q1954" i="1" s="1"/>
  <c r="M1955" i="1"/>
  <c r="M1956" i="1"/>
  <c r="M1957" i="1"/>
  <c r="D1957" i="7" s="1"/>
  <c r="M1958" i="1"/>
  <c r="Q1958" i="1" s="1"/>
  <c r="M1959" i="1"/>
  <c r="M1960" i="1"/>
  <c r="M1961" i="1"/>
  <c r="D1961" i="7" s="1"/>
  <c r="M1962" i="1"/>
  <c r="Q1962" i="1" s="1"/>
  <c r="M1963" i="1"/>
  <c r="R1963" i="1" s="1"/>
  <c r="M1964" i="1"/>
  <c r="M1965" i="1"/>
  <c r="E1965" i="7" s="1"/>
  <c r="M1966" i="1"/>
  <c r="M1967" i="1"/>
  <c r="Q1967" i="1" s="1"/>
  <c r="M1968" i="1"/>
  <c r="Q1968" i="1" s="1"/>
  <c r="M1969" i="1"/>
  <c r="D1969" i="7" s="1"/>
  <c r="M1970" i="1"/>
  <c r="Q1970" i="1" s="1"/>
  <c r="M1971" i="1"/>
  <c r="M1972" i="1"/>
  <c r="M1973" i="1"/>
  <c r="M1974" i="1"/>
  <c r="M1975" i="1"/>
  <c r="M1976" i="1"/>
  <c r="M1977" i="1"/>
  <c r="E1977" i="7" s="1"/>
  <c r="M1978" i="1"/>
  <c r="M1979" i="1"/>
  <c r="Q1979" i="1" s="1"/>
  <c r="M1980" i="1"/>
  <c r="M1981" i="1"/>
  <c r="D1981" i="7" s="1"/>
  <c r="M1982" i="1"/>
  <c r="Q1982" i="1" s="1"/>
  <c r="M1983" i="1"/>
  <c r="M1984" i="1"/>
  <c r="M1985" i="1"/>
  <c r="D1985" i="7" s="1"/>
  <c r="M1986" i="1"/>
  <c r="Q1986" i="1" s="1"/>
  <c r="M1987" i="1"/>
  <c r="Q1987" i="1" s="1"/>
  <c r="M1988" i="1"/>
  <c r="M1989" i="1"/>
  <c r="M1990" i="1"/>
  <c r="M1991" i="1"/>
  <c r="M1992" i="1"/>
  <c r="M1993" i="1"/>
  <c r="M1994" i="1"/>
  <c r="M1995" i="1"/>
  <c r="R1995" i="1" s="1"/>
  <c r="M1996" i="1"/>
  <c r="Q1996" i="1" s="1"/>
  <c r="M1997" i="1"/>
  <c r="D1997" i="7" s="1"/>
  <c r="M1998" i="1"/>
  <c r="M1999" i="1"/>
  <c r="Q1999" i="1" s="1"/>
  <c r="M2000" i="1"/>
  <c r="Q2000" i="1" s="1"/>
  <c r="M2001" i="1"/>
  <c r="R2001" i="1" s="1"/>
  <c r="M2002" i="1"/>
  <c r="M2003" i="1"/>
  <c r="M2004" i="1"/>
  <c r="M2005" i="1"/>
  <c r="E2005" i="7" s="1"/>
  <c r="M2006" i="1"/>
  <c r="Q2006" i="1" s="1"/>
  <c r="M2007" i="1"/>
  <c r="D2007" i="7" s="1"/>
  <c r="M2008" i="1"/>
  <c r="M2009" i="1"/>
  <c r="D2009" i="7" s="1"/>
  <c r="M2010" i="1"/>
  <c r="M2011" i="1"/>
  <c r="Q2011" i="1" s="1"/>
  <c r="M2012" i="1"/>
  <c r="M2013" i="1"/>
  <c r="M2014" i="1"/>
  <c r="Q2014" i="1" s="1"/>
  <c r="M2015" i="1"/>
  <c r="Q2015" i="1" s="1"/>
  <c r="M2016" i="1"/>
  <c r="Q2016" i="1" s="1"/>
  <c r="M2017" i="1"/>
  <c r="M2018" i="1"/>
  <c r="M2019" i="1"/>
  <c r="M2020" i="1"/>
  <c r="M2021" i="1"/>
  <c r="M2022" i="1"/>
  <c r="Q2022" i="1" s="1"/>
  <c r="M2023" i="1"/>
  <c r="M2024" i="1"/>
  <c r="M2025" i="1"/>
  <c r="E2025" i="7" s="1"/>
  <c r="M2026" i="1"/>
  <c r="Q2026" i="1" s="1"/>
  <c r="M2027" i="1"/>
  <c r="R2027" i="1" s="1"/>
  <c r="M2028" i="1"/>
  <c r="R2028" i="1" s="1"/>
  <c r="M2029" i="1"/>
  <c r="M2030" i="1"/>
  <c r="M2031" i="1"/>
  <c r="Q2031" i="1" s="1"/>
  <c r="M2032" i="1"/>
  <c r="Q2032" i="1" s="1"/>
  <c r="M2033" i="1"/>
  <c r="M2034" i="1"/>
  <c r="M2035" i="1"/>
  <c r="M2036" i="1"/>
  <c r="M2037" i="1"/>
  <c r="D2037" i="7" s="1"/>
  <c r="M2038" i="1"/>
  <c r="Q2038" i="1" s="1"/>
  <c r="M2039" i="1"/>
  <c r="D2039" i="7" s="1"/>
  <c r="M2040" i="1"/>
  <c r="M2041" i="1"/>
  <c r="M2042" i="1"/>
  <c r="Q2042" i="1" s="1"/>
  <c r="M2043" i="1"/>
  <c r="Q2043" i="1" s="1"/>
  <c r="M2044" i="1"/>
  <c r="M2045" i="1"/>
  <c r="M2046" i="1"/>
  <c r="M2047" i="1"/>
  <c r="D2047" i="7" s="1"/>
  <c r="M2048" i="1"/>
  <c r="Q2048" i="1" s="1"/>
  <c r="M2049" i="1"/>
  <c r="M2050" i="1"/>
  <c r="M2051" i="1"/>
  <c r="Q2051" i="1" s="1"/>
  <c r="M2052" i="1"/>
  <c r="M2053" i="1"/>
  <c r="M2054" i="1"/>
  <c r="Q2054" i="1" s="1"/>
  <c r="M2055" i="1"/>
  <c r="M2056" i="1"/>
  <c r="M2057" i="1"/>
  <c r="D2057" i="7" s="1"/>
  <c r="M2058" i="1"/>
  <c r="M2059" i="1"/>
  <c r="R2059" i="1" s="1"/>
  <c r="M2060" i="1"/>
  <c r="R2060" i="1" s="1"/>
  <c r="M2061" i="1"/>
  <c r="E2061" i="7" s="1"/>
  <c r="M2062" i="1"/>
  <c r="M2063" i="1"/>
  <c r="Q2063" i="1" s="1"/>
  <c r="M2064" i="1"/>
  <c r="Q2064" i="1" s="1"/>
  <c r="M2065" i="1"/>
  <c r="D2065" i="7" s="1"/>
  <c r="M2066" i="1"/>
  <c r="M2067" i="1"/>
  <c r="M2068" i="1"/>
  <c r="M2069" i="1"/>
  <c r="M2070" i="1"/>
  <c r="Q2070" i="1" s="1"/>
  <c r="M2071" i="1"/>
  <c r="D2071" i="7" s="1"/>
  <c r="M2072" i="1"/>
  <c r="M2073" i="1"/>
  <c r="D2073" i="7" s="1"/>
  <c r="M2074" i="1"/>
  <c r="Q2074" i="1" s="1"/>
  <c r="M2075" i="1"/>
  <c r="Q2075" i="1" s="1"/>
  <c r="M2076" i="1"/>
  <c r="Q2076" i="1" s="1"/>
  <c r="M2077" i="1"/>
  <c r="D2077" i="7" s="1"/>
  <c r="M2078" i="1"/>
  <c r="M2079" i="1"/>
  <c r="Q2079" i="1" s="1"/>
  <c r="M2080" i="1"/>
  <c r="M2081" i="1"/>
  <c r="M2082" i="1"/>
  <c r="Q2082" i="1" s="1"/>
  <c r="M2083" i="1"/>
  <c r="M2084" i="1"/>
  <c r="M2085" i="1"/>
  <c r="E2085" i="7" s="1"/>
  <c r="M2086" i="1"/>
  <c r="M2087" i="1"/>
  <c r="M2088" i="1"/>
  <c r="M2089" i="1"/>
  <c r="D2089" i="7" s="1"/>
  <c r="M2090" i="1"/>
  <c r="M2091" i="1"/>
  <c r="R2091" i="1" s="1"/>
  <c r="M2092" i="1"/>
  <c r="R2092" i="1" s="1"/>
  <c r="M2093" i="1"/>
  <c r="D2093" i="7" s="1"/>
  <c r="M2094" i="1"/>
  <c r="M2095" i="1"/>
  <c r="Q2095" i="1" s="1"/>
  <c r="M2096" i="1"/>
  <c r="Q2096" i="1" s="1"/>
  <c r="M2097" i="1"/>
  <c r="M2098" i="1"/>
  <c r="Q2098" i="1" s="1"/>
  <c r="M2099" i="1"/>
  <c r="Q2099" i="1" s="1"/>
  <c r="M2100" i="1"/>
  <c r="M2101" i="1"/>
  <c r="M2102" i="1"/>
  <c r="M2103" i="1"/>
  <c r="M2104" i="1"/>
  <c r="M2105" i="1"/>
  <c r="M2106" i="1"/>
  <c r="Q2106" i="1" s="1"/>
  <c r="M2107" i="1"/>
  <c r="M2" i="1"/>
  <c r="E6" i="7"/>
  <c r="E690" i="7"/>
  <c r="E694" i="7"/>
  <c r="E698" i="7"/>
  <c r="E702" i="7"/>
  <c r="E706" i="7"/>
  <c r="E710" i="7"/>
  <c r="E714" i="7"/>
  <c r="E718" i="7"/>
  <c r="E722" i="7"/>
  <c r="E726" i="7"/>
  <c r="E730" i="7"/>
  <c r="E734" i="7"/>
  <c r="E738" i="7"/>
  <c r="E742" i="7"/>
  <c r="E746" i="7"/>
  <c r="E750" i="7"/>
  <c r="E754" i="7"/>
  <c r="E758" i="7"/>
  <c r="E762" i="7"/>
  <c r="E766" i="7"/>
  <c r="E770" i="7"/>
  <c r="E774" i="7"/>
  <c r="E778" i="7"/>
  <c r="E782" i="7"/>
  <c r="E786" i="7"/>
  <c r="E790" i="7"/>
  <c r="E794" i="7"/>
  <c r="E798" i="7"/>
  <c r="E802" i="7"/>
  <c r="E806" i="7"/>
  <c r="E810" i="7"/>
  <c r="E814" i="7"/>
  <c r="E818" i="7"/>
  <c r="E822" i="7"/>
  <c r="E826" i="7"/>
  <c r="E830" i="7"/>
  <c r="E834" i="7"/>
  <c r="E838" i="7"/>
  <c r="E842" i="7"/>
  <c r="E846" i="7"/>
  <c r="E850" i="7"/>
  <c r="E854" i="7"/>
  <c r="E858" i="7"/>
  <c r="E862" i="7"/>
  <c r="E866" i="7"/>
  <c r="E870" i="7"/>
  <c r="E874" i="7"/>
  <c r="E878" i="7"/>
  <c r="E882" i="7"/>
  <c r="E886" i="7"/>
  <c r="E890" i="7"/>
  <c r="E894" i="7"/>
  <c r="E898" i="7"/>
  <c r="E902" i="7"/>
  <c r="E906" i="7"/>
  <c r="E910" i="7"/>
  <c r="E914" i="7"/>
  <c r="E918" i="7"/>
  <c r="E922" i="7"/>
  <c r="E926" i="7"/>
  <c r="E930" i="7"/>
  <c r="E934" i="7"/>
  <c r="E938" i="7"/>
  <c r="E942" i="7"/>
  <c r="E946" i="7"/>
  <c r="E950" i="7"/>
  <c r="E954" i="7"/>
  <c r="E958" i="7"/>
  <c r="E962" i="7"/>
  <c r="E966" i="7"/>
  <c r="E970" i="7"/>
  <c r="E974" i="7"/>
  <c r="E978" i="7"/>
  <c r="E982" i="7"/>
  <c r="E986" i="7"/>
  <c r="E990" i="7"/>
  <c r="E994" i="7"/>
  <c r="E998" i="7"/>
  <c r="E1002" i="7"/>
  <c r="E1006" i="7"/>
  <c r="E1010" i="7"/>
  <c r="E1014" i="7"/>
  <c r="E1018" i="7"/>
  <c r="E1022" i="7"/>
  <c r="Q1882" i="1"/>
  <c r="Q1894" i="1"/>
  <c r="Q1902" i="1"/>
  <c r="Q1922" i="1"/>
  <c r="Q1930" i="1"/>
  <c r="Q1942" i="1"/>
  <c r="Q1998" i="1"/>
  <c r="Q2058" i="1"/>
  <c r="Q2090" i="1"/>
  <c r="P382" i="1"/>
  <c r="P722" i="1"/>
  <c r="O890" i="1"/>
  <c r="D6" i="7"/>
  <c r="P6" i="1"/>
  <c r="D9" i="7"/>
  <c r="D13" i="7"/>
  <c r="D37" i="7"/>
  <c r="D41" i="7"/>
  <c r="D53" i="7"/>
  <c r="D57" i="7"/>
  <c r="D65" i="7"/>
  <c r="D77" i="7"/>
  <c r="D81" i="7"/>
  <c r="D93" i="7"/>
  <c r="D101" i="7"/>
  <c r="D109" i="7"/>
  <c r="D113" i="7"/>
  <c r="D133" i="7"/>
  <c r="D149" i="7"/>
  <c r="D153" i="7"/>
  <c r="D161" i="7"/>
  <c r="D177" i="7"/>
  <c r="D185" i="7"/>
  <c r="D201" i="7"/>
  <c r="D205" i="7"/>
  <c r="D221" i="7"/>
  <c r="D229" i="7"/>
  <c r="D249" i="7"/>
  <c r="D257" i="7"/>
  <c r="D261" i="7"/>
  <c r="D281" i="7"/>
  <c r="D289" i="7"/>
  <c r="D317" i="7"/>
  <c r="D325" i="7"/>
  <c r="D337" i="7"/>
  <c r="D357" i="7"/>
  <c r="D361" i="7"/>
  <c r="D365" i="7"/>
  <c r="D385" i="7"/>
  <c r="D397" i="7"/>
  <c r="D405" i="7"/>
  <c r="D417" i="7"/>
  <c r="D433" i="7"/>
  <c r="D437" i="7"/>
  <c r="D452" i="7"/>
  <c r="D457" i="7"/>
  <c r="D461" i="7"/>
  <c r="D485" i="7"/>
  <c r="D489" i="7"/>
  <c r="D505" i="7"/>
  <c r="D513" i="7"/>
  <c r="D529" i="7"/>
  <c r="D533" i="7"/>
  <c r="D553" i="7"/>
  <c r="D561" i="7"/>
  <c r="D565" i="7"/>
  <c r="D589" i="7"/>
  <c r="D593" i="7"/>
  <c r="D605" i="7"/>
  <c r="D617" i="7"/>
  <c r="D629" i="7"/>
  <c r="D637" i="7"/>
  <c r="D661" i="7"/>
  <c r="D665" i="7"/>
  <c r="D669" i="7"/>
  <c r="D693" i="7"/>
  <c r="D701" i="7"/>
  <c r="D709" i="7"/>
  <c r="D725" i="7"/>
  <c r="D737" i="7"/>
  <c r="D741" i="7"/>
  <c r="D761" i="7"/>
  <c r="D765" i="7"/>
  <c r="D777" i="7"/>
  <c r="D797" i="7"/>
  <c r="D801" i="7"/>
  <c r="D817" i="7"/>
  <c r="D829" i="7"/>
  <c r="D841" i="7"/>
  <c r="D845" i="7"/>
  <c r="D865" i="7"/>
  <c r="D873" i="7"/>
  <c r="D877" i="7"/>
  <c r="D897" i="7"/>
  <c r="D901" i="7"/>
  <c r="D917" i="7"/>
  <c r="D933" i="7"/>
  <c r="D945" i="7"/>
  <c r="D957" i="7"/>
  <c r="D977" i="7"/>
  <c r="D981" i="7"/>
  <c r="D989" i="7"/>
  <c r="D1009" i="7"/>
  <c r="D1017" i="7"/>
  <c r="D1025" i="7"/>
  <c r="D1053" i="7"/>
  <c r="D1061" i="7"/>
  <c r="D1081" i="7"/>
  <c r="D1093" i="7"/>
  <c r="D1117" i="7"/>
  <c r="D1129" i="7"/>
  <c r="D1133" i="7"/>
  <c r="D1145" i="7"/>
  <c r="D1153" i="7"/>
  <c r="D1173" i="7"/>
  <c r="D1185" i="7"/>
  <c r="D1189" i="7"/>
  <c r="D1209" i="7"/>
  <c r="D1213" i="7"/>
  <c r="D1225" i="7"/>
  <c r="D1237" i="7"/>
  <c r="D1245" i="7"/>
  <c r="D1261" i="7"/>
  <c r="D1265" i="7"/>
  <c r="D1269" i="7"/>
  <c r="D1281" i="7"/>
  <c r="D1289" i="7"/>
  <c r="D1305" i="7"/>
  <c r="D1317" i="7"/>
  <c r="D1321" i="7"/>
  <c r="D1337" i="7"/>
  <c r="D1345" i="7"/>
  <c r="D1361" i="7"/>
  <c r="D1365" i="7"/>
  <c r="D1373" i="7"/>
  <c r="D1389" i="7"/>
  <c r="D1401" i="7"/>
  <c r="D1409" i="7"/>
  <c r="D1413" i="7"/>
  <c r="D1429" i="7"/>
  <c r="D1433" i="7"/>
  <c r="D1445" i="7"/>
  <c r="D1457" i="7"/>
  <c r="D1465" i="7"/>
  <c r="D1473" i="7"/>
  <c r="D1489" i="7"/>
  <c r="D1493" i="7"/>
  <c r="D1497" i="7"/>
  <c r="D1513" i="7"/>
  <c r="D1517" i="7"/>
  <c r="D1525" i="7"/>
  <c r="D1533" i="7"/>
  <c r="D1545" i="7"/>
  <c r="D1549" i="7"/>
  <c r="D1565" i="7"/>
  <c r="D1569" i="7"/>
  <c r="D1577" i="7"/>
  <c r="D1589" i="7"/>
  <c r="D1601" i="7"/>
  <c r="D1609" i="7"/>
  <c r="D1621" i="7"/>
  <c r="D1625" i="7"/>
  <c r="D1641" i="7"/>
  <c r="D1645" i="7"/>
  <c r="D1649" i="7"/>
  <c r="D1661" i="7"/>
  <c r="D1665" i="7"/>
  <c r="D1677" i="7"/>
  <c r="D1689" i="7"/>
  <c r="D1697" i="7"/>
  <c r="D1705" i="7"/>
  <c r="D1717" i="7"/>
  <c r="D1721" i="7"/>
  <c r="D1737" i="7"/>
  <c r="D1745" i="7"/>
  <c r="D1753" i="7"/>
  <c r="D1765" i="7"/>
  <c r="D1773" i="7"/>
  <c r="D1777" i="7"/>
  <c r="D1789" i="7"/>
  <c r="D1793" i="7"/>
  <c r="D1801" i="7"/>
  <c r="D1817" i="7"/>
  <c r="D1821" i="7"/>
  <c r="D1833" i="7"/>
  <c r="D1837" i="7"/>
  <c r="D1849" i="7"/>
  <c r="D1865" i="7"/>
  <c r="D1873" i="7"/>
  <c r="D1877" i="7"/>
  <c r="D1893" i="7"/>
  <c r="D1897" i="7"/>
  <c r="D1905" i="7"/>
  <c r="D1913" i="7"/>
  <c r="D1921" i="7"/>
  <c r="D1929" i="7"/>
  <c r="D1945" i="7"/>
  <c r="D1949" i="7"/>
  <c r="D1953" i="7"/>
  <c r="D1965" i="7"/>
  <c r="D1973" i="7"/>
  <c r="D1977" i="7"/>
  <c r="D1989" i="7"/>
  <c r="D2001" i="7"/>
  <c r="D2005" i="7"/>
  <c r="D2021" i="7"/>
  <c r="D2025" i="7"/>
  <c r="D2033" i="7"/>
  <c r="D2049" i="7"/>
  <c r="D2061" i="7"/>
  <c r="D2069" i="7"/>
  <c r="D2081" i="7"/>
  <c r="D2085" i="7"/>
  <c r="D2101" i="7"/>
  <c r="D2105" i="7"/>
  <c r="E9" i="7"/>
  <c r="E17" i="7"/>
  <c r="E27" i="7"/>
  <c r="E29" i="7"/>
  <c r="E37" i="7"/>
  <c r="E45" i="7"/>
  <c r="E49" i="7"/>
  <c r="E53" i="7"/>
  <c r="E57" i="7"/>
  <c r="E65" i="7"/>
  <c r="E71" i="7"/>
  <c r="E73" i="7"/>
  <c r="E77" i="7"/>
  <c r="E81" i="7"/>
  <c r="E85" i="7"/>
  <c r="E93" i="7"/>
  <c r="E97" i="7"/>
  <c r="E103" i="7"/>
  <c r="E105" i="7"/>
  <c r="E109" i="7"/>
  <c r="E113" i="7"/>
  <c r="E117" i="7"/>
  <c r="E125" i="7"/>
  <c r="E133" i="7"/>
  <c r="E137" i="7"/>
  <c r="E141" i="7"/>
  <c r="E145" i="7"/>
  <c r="E153" i="7"/>
  <c r="E161" i="7"/>
  <c r="E167" i="7"/>
  <c r="E173" i="7"/>
  <c r="E181" i="7"/>
  <c r="E189" i="7"/>
  <c r="E209" i="7"/>
  <c r="E217" i="7"/>
  <c r="E227" i="7"/>
  <c r="E233" i="7"/>
  <c r="E245" i="7"/>
  <c r="E269" i="7"/>
  <c r="E275" i="7"/>
  <c r="E289" i="7"/>
  <c r="E297" i="7"/>
  <c r="E304" i="7"/>
  <c r="E307" i="7"/>
  <c r="E313" i="7"/>
  <c r="E329" i="7"/>
  <c r="E333" i="7"/>
  <c r="E341" i="7"/>
  <c r="E357" i="7"/>
  <c r="E363" i="7"/>
  <c r="E365" i="7"/>
  <c r="E369" i="7"/>
  <c r="E383" i="7"/>
  <c r="E385" i="7"/>
  <c r="E393" i="7"/>
  <c r="E407" i="7"/>
  <c r="E413" i="7"/>
  <c r="E421" i="7"/>
  <c r="E429" i="7"/>
  <c r="E435" i="7"/>
  <c r="E441" i="7"/>
  <c r="E449" i="7"/>
  <c r="E457" i="7"/>
  <c r="E459" i="7"/>
  <c r="E461" i="7"/>
  <c r="E469" i="7"/>
  <c r="E473" i="7"/>
  <c r="E475" i="7"/>
  <c r="E481" i="7"/>
  <c r="E485" i="7"/>
  <c r="E492" i="7"/>
  <c r="E493" i="7"/>
  <c r="E501" i="7"/>
  <c r="E505" i="7"/>
  <c r="E508" i="7"/>
  <c r="E509" i="7"/>
  <c r="E521" i="7"/>
  <c r="E529" i="7"/>
  <c r="E533" i="7"/>
  <c r="E537" i="7"/>
  <c r="E545" i="7"/>
  <c r="E549" i="7"/>
  <c r="E557" i="7"/>
  <c r="E569" i="7"/>
  <c r="E577" i="7"/>
  <c r="E585" i="7"/>
  <c r="E589" i="7"/>
  <c r="E593" i="7"/>
  <c r="E597" i="7"/>
  <c r="E609" i="7"/>
  <c r="E620" i="7"/>
  <c r="E629" i="7"/>
  <c r="E633" i="7"/>
  <c r="E637" i="7"/>
  <c r="E641" i="7"/>
  <c r="E653" i="7"/>
  <c r="E657" i="7"/>
  <c r="E665" i="7"/>
  <c r="E668" i="7"/>
  <c r="E677" i="7"/>
  <c r="E685" i="7"/>
  <c r="E693" i="7"/>
  <c r="E701" i="7"/>
  <c r="E705" i="7"/>
  <c r="E713" i="7"/>
  <c r="E717" i="7"/>
  <c r="E725" i="7"/>
  <c r="E729" i="7"/>
  <c r="E737" i="7"/>
  <c r="E741" i="7"/>
  <c r="E749" i="7"/>
  <c r="E757" i="7"/>
  <c r="E761" i="7"/>
  <c r="E765" i="7"/>
  <c r="E769" i="7"/>
  <c r="E777" i="7"/>
  <c r="E781" i="7"/>
  <c r="E791" i="7"/>
  <c r="E793" i="7"/>
  <c r="E801" i="7"/>
  <c r="E809" i="7"/>
  <c r="E813" i="7"/>
  <c r="E817" i="7"/>
  <c r="E821" i="7"/>
  <c r="E829" i="7"/>
  <c r="E837" i="7"/>
  <c r="E841" i="7"/>
  <c r="E845" i="7"/>
  <c r="E849" i="7"/>
  <c r="E857" i="7"/>
  <c r="E869" i="7"/>
  <c r="E877" i="7"/>
  <c r="E885" i="7"/>
  <c r="E893" i="7"/>
  <c r="E897" i="7"/>
  <c r="E901" i="7"/>
  <c r="E909" i="7"/>
  <c r="E917" i="7"/>
  <c r="E921" i="7"/>
  <c r="E925" i="7"/>
  <c r="E935" i="7"/>
  <c r="E937" i="7"/>
  <c r="E945" i="7"/>
  <c r="E949" i="7"/>
  <c r="E953" i="7"/>
  <c r="E957" i="7"/>
  <c r="E965" i="7"/>
  <c r="E973" i="7"/>
  <c r="E977" i="7"/>
  <c r="E981" i="7"/>
  <c r="E993" i="7"/>
  <c r="E999" i="7"/>
  <c r="E1005" i="7"/>
  <c r="E1009" i="7"/>
  <c r="E1017" i="7"/>
  <c r="E1021" i="7"/>
  <c r="E1033" i="7"/>
  <c r="E1041" i="7"/>
  <c r="E1047" i="7"/>
  <c r="E1053" i="7"/>
  <c r="E1065" i="7"/>
  <c r="E1069" i="7"/>
  <c r="E1081" i="7"/>
  <c r="E1085" i="7"/>
  <c r="E1093" i="7"/>
  <c r="E1097" i="7"/>
  <c r="E1101" i="7"/>
  <c r="E1113" i="7"/>
  <c r="E1125" i="7"/>
  <c r="E1133" i="7"/>
  <c r="E1141" i="7"/>
  <c r="E1145" i="7"/>
  <c r="E1157" i="7"/>
  <c r="E1161" i="7"/>
  <c r="E1173" i="7"/>
  <c r="E1185" i="7"/>
  <c r="E1193" i="7"/>
  <c r="E1205" i="7"/>
  <c r="E1209" i="7"/>
  <c r="E1217" i="7"/>
  <c r="E1221" i="7"/>
  <c r="E1225" i="7"/>
  <c r="E1233" i="7"/>
  <c r="E1241" i="7"/>
  <c r="E1249" i="7"/>
  <c r="E1253" i="7"/>
  <c r="E1265" i="7"/>
  <c r="E1269" i="7"/>
  <c r="E1273" i="7"/>
  <c r="E1277" i="7"/>
  <c r="E1285" i="7"/>
  <c r="E1297" i="7"/>
  <c r="E1301" i="7"/>
  <c r="E1309" i="7"/>
  <c r="E1313" i="7"/>
  <c r="E1325" i="7"/>
  <c r="E1333" i="7"/>
  <c r="E1341" i="7"/>
  <c r="E1345" i="7"/>
  <c r="E1349" i="7"/>
  <c r="E1357" i="7"/>
  <c r="E1361" i="7"/>
  <c r="E1377" i="7"/>
  <c r="E1381" i="7"/>
  <c r="E1389" i="7"/>
  <c r="E1393" i="7"/>
  <c r="E1397" i="7"/>
  <c r="E1405" i="7"/>
  <c r="E1413" i="7"/>
  <c r="E1417" i="7"/>
  <c r="E1425" i="7"/>
  <c r="E1429" i="7"/>
  <c r="E1437" i="7"/>
  <c r="E1441" i="7"/>
  <c r="E1449" i="7"/>
  <c r="E1453" i="7"/>
  <c r="E1461" i="7"/>
  <c r="E1465" i="7"/>
  <c r="E1469" i="7"/>
  <c r="E1473" i="7"/>
  <c r="E1481" i="7"/>
  <c r="E1485" i="7"/>
  <c r="E1489" i="7"/>
  <c r="E1497" i="7"/>
  <c r="E1505" i="7"/>
  <c r="E1517" i="7"/>
  <c r="E1521" i="7"/>
  <c r="E1529" i="7"/>
  <c r="E1533" i="7"/>
  <c r="E1545" i="7"/>
  <c r="E1553" i="7"/>
  <c r="E1565" i="7"/>
  <c r="E1577" i="7"/>
  <c r="E1581" i="7"/>
  <c r="E1593" i="7"/>
  <c r="E1597" i="7"/>
  <c r="E1605" i="7"/>
  <c r="E1609" i="7"/>
  <c r="E1613" i="7"/>
  <c r="E1625" i="7"/>
  <c r="E1629" i="7"/>
  <c r="E1641" i="7"/>
  <c r="E1649" i="7"/>
  <c r="E1657" i="7"/>
  <c r="E1661" i="7"/>
  <c r="E1665" i="7"/>
  <c r="E1673" i="7"/>
  <c r="E1677" i="7"/>
  <c r="E1681" i="7"/>
  <c r="E1693" i="7"/>
  <c r="E1701" i="7"/>
  <c r="E1705" i="7"/>
  <c r="E1713" i="7"/>
  <c r="E1717" i="7"/>
  <c r="E1725" i="7"/>
  <c r="E1729" i="7"/>
  <c r="E1733" i="7"/>
  <c r="E1741" i="7"/>
  <c r="E1745" i="7"/>
  <c r="E1753" i="7"/>
  <c r="E1757" i="7"/>
  <c r="E1765" i="7"/>
  <c r="E1777" i="7"/>
  <c r="E1781" i="7"/>
  <c r="E1785" i="7"/>
  <c r="E1793" i="7"/>
  <c r="E1797" i="7"/>
  <c r="E1801" i="7"/>
  <c r="E1809" i="7"/>
  <c r="E1817" i="7"/>
  <c r="E1829" i="7"/>
  <c r="E1833" i="7"/>
  <c r="E1845" i="7"/>
  <c r="E1849" i="7"/>
  <c r="E1853" i="7"/>
  <c r="E1861" i="7"/>
  <c r="E1865" i="7"/>
  <c r="E1869" i="7"/>
  <c r="E1881" i="7"/>
  <c r="E1885" i="7"/>
  <c r="E1897" i="7"/>
  <c r="E1905" i="7"/>
  <c r="E1913" i="7"/>
  <c r="E1917" i="7"/>
  <c r="E1921" i="7"/>
  <c r="E1929" i="7"/>
  <c r="E1933" i="7"/>
  <c r="E1937" i="7"/>
  <c r="E1949" i="7"/>
  <c r="E1957" i="7"/>
  <c r="E1961" i="7"/>
  <c r="E1969" i="7"/>
  <c r="E1973" i="7"/>
  <c r="E1981" i="7"/>
  <c r="E1985" i="7"/>
  <c r="E1989" i="7"/>
  <c r="E1997" i="7"/>
  <c r="E2001" i="7"/>
  <c r="E2009" i="7"/>
  <c r="E2013" i="7"/>
  <c r="E2021" i="7"/>
  <c r="E2033" i="7"/>
  <c r="E2037" i="7"/>
  <c r="E2041" i="7"/>
  <c r="E2049" i="7"/>
  <c r="E2053" i="7"/>
  <c r="E2057" i="7"/>
  <c r="E2065" i="7"/>
  <c r="E2073" i="7"/>
  <c r="E2077" i="7"/>
  <c r="E2089" i="7"/>
  <c r="E2093" i="7"/>
  <c r="E2105" i="7"/>
  <c r="R6" i="1"/>
  <c r="R9" i="1"/>
  <c r="R13" i="1"/>
  <c r="R17" i="1"/>
  <c r="R21" i="1"/>
  <c r="R25" i="1"/>
  <c r="R33" i="1"/>
  <c r="R37" i="1"/>
  <c r="R41" i="1"/>
  <c r="R45" i="1"/>
  <c r="R49" i="1"/>
  <c r="R53" i="1"/>
  <c r="R57" i="1"/>
  <c r="R65" i="1"/>
  <c r="R69" i="1"/>
  <c r="R73" i="1"/>
  <c r="R77" i="1"/>
  <c r="R81" i="1"/>
  <c r="R85" i="1"/>
  <c r="R89" i="1"/>
  <c r="R97" i="1"/>
  <c r="R101" i="1"/>
  <c r="R105" i="1"/>
  <c r="R109" i="1"/>
  <c r="R111" i="1"/>
  <c r="R113" i="1"/>
  <c r="R117" i="1"/>
  <c r="R121" i="1"/>
  <c r="R129" i="1"/>
  <c r="R133" i="1"/>
  <c r="R137" i="1"/>
  <c r="R141" i="1"/>
  <c r="R145" i="1"/>
  <c r="R149" i="1"/>
  <c r="R153" i="1"/>
  <c r="R161" i="1"/>
  <c r="R165" i="1"/>
  <c r="R169" i="1"/>
  <c r="R173" i="1"/>
  <c r="R177" i="1"/>
  <c r="R179" i="1"/>
  <c r="R181" i="1"/>
  <c r="R185" i="1"/>
  <c r="R191" i="1"/>
  <c r="R193" i="1"/>
  <c r="R197" i="1"/>
  <c r="R201" i="1"/>
  <c r="R205" i="1"/>
  <c r="R211" i="1"/>
  <c r="R213" i="1"/>
  <c r="R221" i="1"/>
  <c r="R225" i="1"/>
  <c r="R233" i="1"/>
  <c r="R241" i="1"/>
  <c r="R245" i="1"/>
  <c r="R249" i="1"/>
  <c r="R253" i="1"/>
  <c r="R257" i="1"/>
  <c r="R261" i="1"/>
  <c r="R265" i="1"/>
  <c r="R269" i="1"/>
  <c r="R273" i="1"/>
  <c r="R281" i="1"/>
  <c r="R283" i="1"/>
  <c r="R285" i="1"/>
  <c r="R289" i="1"/>
  <c r="R293" i="1"/>
  <c r="R297" i="1"/>
  <c r="R301" i="1"/>
  <c r="R305" i="1"/>
  <c r="R309" i="1"/>
  <c r="R313" i="1"/>
  <c r="R317" i="1"/>
  <c r="R320" i="1"/>
  <c r="R321" i="1"/>
  <c r="R325" i="1"/>
  <c r="R327" i="1"/>
  <c r="R329" i="1"/>
  <c r="R333" i="1"/>
  <c r="R337" i="1"/>
  <c r="R341" i="1"/>
  <c r="R345" i="1"/>
  <c r="R349" i="1"/>
  <c r="R353" i="1"/>
  <c r="R357" i="1"/>
  <c r="R361" i="1"/>
  <c r="R365" i="1"/>
  <c r="R369" i="1"/>
  <c r="R373" i="1"/>
  <c r="R377" i="1"/>
  <c r="R381" i="1"/>
  <c r="R385" i="1"/>
  <c r="R389" i="1"/>
  <c r="R393" i="1"/>
  <c r="R397" i="1"/>
  <c r="R401" i="1"/>
  <c r="R403" i="1"/>
  <c r="R405" i="1"/>
  <c r="R409" i="1"/>
  <c r="R411" i="1"/>
  <c r="R413" i="1"/>
  <c r="R417" i="1"/>
  <c r="R421" i="1"/>
  <c r="R425" i="1"/>
  <c r="R429" i="1"/>
  <c r="R433" i="1"/>
  <c r="R437" i="1"/>
  <c r="R440" i="1"/>
  <c r="R441" i="1"/>
  <c r="R445" i="1"/>
  <c r="R447" i="1"/>
  <c r="R449" i="1"/>
  <c r="R453" i="1"/>
  <c r="R457" i="1"/>
  <c r="R459" i="1"/>
  <c r="R461" i="1"/>
  <c r="R465" i="1"/>
  <c r="R469" i="1"/>
  <c r="R473" i="1"/>
  <c r="R477" i="1"/>
  <c r="R481" i="1"/>
  <c r="R485" i="1"/>
  <c r="R493" i="1"/>
  <c r="R497" i="1"/>
  <c r="R501" i="1"/>
  <c r="R505" i="1"/>
  <c r="R509" i="1"/>
  <c r="R513" i="1"/>
  <c r="R517" i="1"/>
  <c r="R525" i="1"/>
  <c r="R529" i="1"/>
  <c r="R533" i="1"/>
  <c r="R537" i="1"/>
  <c r="R541" i="1"/>
  <c r="R545" i="1"/>
  <c r="R549" i="1"/>
  <c r="R557" i="1"/>
  <c r="R561" i="1"/>
  <c r="R565" i="1"/>
  <c r="R569" i="1"/>
  <c r="R573" i="1"/>
  <c r="R575" i="1"/>
  <c r="R577" i="1"/>
  <c r="R581" i="1"/>
  <c r="R587" i="1"/>
  <c r="R589" i="1"/>
  <c r="R593" i="1"/>
  <c r="R595" i="1"/>
  <c r="R597" i="1"/>
  <c r="R601" i="1"/>
  <c r="R605" i="1"/>
  <c r="R609" i="1"/>
  <c r="R613" i="1"/>
  <c r="R621" i="1"/>
  <c r="R625" i="1"/>
  <c r="R629" i="1"/>
  <c r="R633" i="1"/>
  <c r="R635" i="1"/>
  <c r="R637" i="1"/>
  <c r="R641" i="1"/>
  <c r="R645" i="1"/>
  <c r="R647" i="1"/>
  <c r="R653" i="1"/>
  <c r="R657" i="1"/>
  <c r="R661" i="1"/>
  <c r="R664" i="1"/>
  <c r="R665" i="1"/>
  <c r="R669" i="1"/>
  <c r="R673" i="1"/>
  <c r="R677" i="1"/>
  <c r="R685" i="1"/>
  <c r="R689" i="1"/>
  <c r="R693" i="1"/>
  <c r="R697" i="1"/>
  <c r="R701" i="1"/>
  <c r="R705" i="1"/>
  <c r="R709" i="1"/>
  <c r="R712" i="1"/>
  <c r="R717" i="1"/>
  <c r="R721" i="1"/>
  <c r="R723" i="1"/>
  <c r="R725" i="1"/>
  <c r="R729" i="1"/>
  <c r="R731" i="1"/>
  <c r="R733" i="1"/>
  <c r="R737" i="1"/>
  <c r="R741" i="1"/>
  <c r="R749" i="1"/>
  <c r="R753" i="1"/>
  <c r="R757" i="1"/>
  <c r="R761" i="1"/>
  <c r="R763" i="1"/>
  <c r="R765" i="1"/>
  <c r="R769" i="1"/>
  <c r="R773" i="1"/>
  <c r="R775" i="1"/>
  <c r="R781" i="1"/>
  <c r="R785" i="1"/>
  <c r="R789" i="1"/>
  <c r="R793" i="1"/>
  <c r="R797" i="1"/>
  <c r="R799" i="1"/>
  <c r="R801" i="1"/>
  <c r="R805" i="1"/>
  <c r="R813" i="1"/>
  <c r="R817" i="1"/>
  <c r="R821" i="1"/>
  <c r="R825" i="1"/>
  <c r="R829" i="1"/>
  <c r="R833" i="1"/>
  <c r="R837" i="1"/>
  <c r="R845" i="1"/>
  <c r="R849" i="1"/>
  <c r="R853" i="1"/>
  <c r="R857" i="1"/>
  <c r="R859" i="1"/>
  <c r="R861" i="1"/>
  <c r="R865" i="1"/>
  <c r="R869" i="1"/>
  <c r="R877" i="1"/>
  <c r="R881" i="1"/>
  <c r="R885" i="1"/>
  <c r="R889" i="1"/>
  <c r="R893" i="1"/>
  <c r="R897" i="1"/>
  <c r="R901" i="1"/>
  <c r="R909" i="1"/>
  <c r="R913" i="1"/>
  <c r="R917" i="1"/>
  <c r="R921" i="1"/>
  <c r="R925" i="1"/>
  <c r="R927" i="1"/>
  <c r="R929" i="1"/>
  <c r="R933" i="1"/>
  <c r="R937" i="1"/>
  <c r="R941" i="1"/>
  <c r="R949" i="1"/>
  <c r="R953" i="1"/>
  <c r="R957" i="1"/>
  <c r="R961" i="1"/>
  <c r="R965" i="1"/>
  <c r="R969" i="1"/>
  <c r="R971" i="1"/>
  <c r="R977" i="1"/>
  <c r="R985" i="1"/>
  <c r="R989" i="1"/>
  <c r="R993" i="1"/>
  <c r="R997" i="1"/>
  <c r="R999" i="1"/>
  <c r="R1001" i="1"/>
  <c r="R1005" i="1"/>
  <c r="R1013" i="1"/>
  <c r="R1017" i="1"/>
  <c r="R1021" i="1"/>
  <c r="R1025" i="1"/>
  <c r="R1027" i="1"/>
  <c r="R1029" i="1"/>
  <c r="R1033" i="1"/>
  <c r="R1039" i="1"/>
  <c r="R1041" i="1"/>
  <c r="R1049" i="1"/>
  <c r="R1053" i="1"/>
  <c r="R1057" i="1"/>
  <c r="R1061" i="1"/>
  <c r="R1065" i="1"/>
  <c r="R1069" i="1"/>
  <c r="R1075" i="1"/>
  <c r="R1077" i="1"/>
  <c r="R1081" i="1"/>
  <c r="R1085" i="1"/>
  <c r="R1089" i="1"/>
  <c r="R1093" i="1"/>
  <c r="R1097" i="1"/>
  <c r="R1099" i="1"/>
  <c r="R1105" i="1"/>
  <c r="R1113" i="1"/>
  <c r="R1117" i="1"/>
  <c r="R1121" i="1"/>
  <c r="R1125" i="1"/>
  <c r="R1129" i="1"/>
  <c r="R1132" i="1"/>
  <c r="R1133" i="1"/>
  <c r="R1141" i="1"/>
  <c r="R1143" i="1"/>
  <c r="R1145" i="1"/>
  <c r="R1149" i="1"/>
  <c r="R1153" i="1"/>
  <c r="R1155" i="1"/>
  <c r="R1157" i="1"/>
  <c r="R1161" i="1"/>
  <c r="R1169" i="1"/>
  <c r="R1177" i="1"/>
  <c r="R1181" i="1"/>
  <c r="R1185" i="1"/>
  <c r="R1189" i="1"/>
  <c r="R1191" i="1"/>
  <c r="R1193" i="1"/>
  <c r="R1197" i="1"/>
  <c r="R1199" i="1"/>
  <c r="R1203" i="1"/>
  <c r="R1205" i="1"/>
  <c r="R1209" i="1"/>
  <c r="R1211" i="1"/>
  <c r="R1213" i="1"/>
  <c r="R1217" i="1"/>
  <c r="R1221" i="1"/>
  <c r="R1225" i="1"/>
  <c r="R1233" i="1"/>
  <c r="R1239" i="1"/>
  <c r="R1241" i="1"/>
  <c r="R1245" i="1"/>
  <c r="R1247" i="1"/>
  <c r="R1249" i="1"/>
  <c r="R1253" i="1"/>
  <c r="R1257" i="1"/>
  <c r="R1261" i="1"/>
  <c r="R1265" i="1"/>
  <c r="R1269" i="1"/>
  <c r="R1271" i="1"/>
  <c r="R1273" i="1"/>
  <c r="R1277" i="1"/>
  <c r="R1281" i="1"/>
  <c r="R1283" i="1"/>
  <c r="R1289" i="1"/>
  <c r="R1293" i="1"/>
  <c r="R1297" i="1"/>
  <c r="R1305" i="1"/>
  <c r="R1309" i="1"/>
  <c r="R1313" i="1"/>
  <c r="R1317" i="1"/>
  <c r="R1321" i="1"/>
  <c r="R1325" i="1"/>
  <c r="R1329" i="1"/>
  <c r="R1333" i="1"/>
  <c r="R1337" i="1"/>
  <c r="R1341" i="1"/>
  <c r="R1345" i="1"/>
  <c r="R1353" i="1"/>
  <c r="R1357" i="1"/>
  <c r="R1361" i="1"/>
  <c r="R1363" i="1"/>
  <c r="R1369" i="1"/>
  <c r="R1373" i="1"/>
  <c r="R1377" i="1"/>
  <c r="R1381" i="1"/>
  <c r="R1385" i="1"/>
  <c r="R1389" i="1"/>
  <c r="R1393" i="1"/>
  <c r="R1401" i="1"/>
  <c r="R1409" i="1"/>
  <c r="R1413" i="1"/>
  <c r="R1417" i="1"/>
  <c r="R1420" i="1"/>
  <c r="R1421" i="1"/>
  <c r="R1429" i="1"/>
  <c r="R1437" i="1"/>
  <c r="R1441" i="1"/>
  <c r="R1445" i="1"/>
  <c r="R1447" i="1"/>
  <c r="R1449" i="1"/>
  <c r="R1453" i="1"/>
  <c r="R1457" i="1"/>
  <c r="R1459" i="1"/>
  <c r="R1465" i="1"/>
  <c r="R1473" i="1"/>
  <c r="R1477" i="1"/>
  <c r="R1481" i="1"/>
  <c r="R1485" i="1"/>
  <c r="R1493" i="1"/>
  <c r="R1501" i="1"/>
  <c r="R1505" i="1"/>
  <c r="R1509" i="1"/>
  <c r="R1513" i="1"/>
  <c r="R1517" i="1"/>
  <c r="R1521" i="1"/>
  <c r="R1529" i="1"/>
  <c r="R1537" i="1"/>
  <c r="R1541" i="1"/>
  <c r="R1545" i="1"/>
  <c r="R1549" i="1"/>
  <c r="R1557" i="1"/>
  <c r="R1565" i="1"/>
  <c r="R1569" i="1"/>
  <c r="R1573" i="1"/>
  <c r="R1577" i="1"/>
  <c r="R1581" i="1"/>
  <c r="R1585" i="1"/>
  <c r="R1593" i="1"/>
  <c r="R1601" i="1"/>
  <c r="R1605" i="1"/>
  <c r="R1609" i="1"/>
  <c r="R1613" i="1"/>
  <c r="R1621" i="1"/>
  <c r="R1629" i="1"/>
  <c r="R1633" i="1"/>
  <c r="R1637" i="1"/>
  <c r="R1641" i="1"/>
  <c r="R1645" i="1"/>
  <c r="R1649" i="1"/>
  <c r="R1653" i="1"/>
  <c r="R1661" i="1"/>
  <c r="R1669" i="1"/>
  <c r="R1677" i="1"/>
  <c r="R1685" i="1"/>
  <c r="R1689" i="1"/>
  <c r="R1693" i="1"/>
  <c r="R1697" i="1"/>
  <c r="R1701" i="1"/>
  <c r="R1705" i="1"/>
  <c r="R1713" i="1"/>
  <c r="R1717" i="1"/>
  <c r="R1721" i="1"/>
  <c r="R1729" i="1"/>
  <c r="R1737" i="1"/>
  <c r="R1741" i="1"/>
  <c r="R1745" i="1"/>
  <c r="R1753" i="1"/>
  <c r="R1757" i="1"/>
  <c r="R1761" i="1"/>
  <c r="R1765" i="1"/>
  <c r="R1769" i="1"/>
  <c r="R1773" i="1"/>
  <c r="R1777" i="1"/>
  <c r="R1781" i="1"/>
  <c r="R1789" i="1"/>
  <c r="R1795" i="1"/>
  <c r="R1797" i="1"/>
  <c r="R1805" i="1"/>
  <c r="R1813" i="1"/>
  <c r="R1821" i="1"/>
  <c r="R1829" i="1"/>
  <c r="R1837" i="1"/>
  <c r="R1845" i="1"/>
  <c r="R1853" i="1"/>
  <c r="R1861" i="1"/>
  <c r="R1863" i="1"/>
  <c r="R1869" i="1"/>
  <c r="R1877" i="1"/>
  <c r="R1881" i="1"/>
  <c r="R1889" i="1"/>
  <c r="R1893" i="1"/>
  <c r="R1897" i="1"/>
  <c r="R1905" i="1"/>
  <c r="R1909" i="1"/>
  <c r="R1917" i="1"/>
  <c r="R1921" i="1"/>
  <c r="R1929" i="1"/>
  <c r="R1933" i="1"/>
  <c r="R1937" i="1"/>
  <c r="R1945" i="1"/>
  <c r="R1949" i="1"/>
  <c r="R1957" i="1"/>
  <c r="R1961" i="1"/>
  <c r="R1965" i="1"/>
  <c r="R1969" i="1"/>
  <c r="R1973" i="1"/>
  <c r="R1977" i="1"/>
  <c r="R1981" i="1"/>
  <c r="R1985" i="1"/>
  <c r="R1989" i="1"/>
  <c r="R1997" i="1"/>
  <c r="R2005" i="1"/>
  <c r="R2009" i="1"/>
  <c r="R2017" i="1"/>
  <c r="R2021" i="1"/>
  <c r="R2025" i="1"/>
  <c r="R2033" i="1"/>
  <c r="R2037" i="1"/>
  <c r="R2045" i="1"/>
  <c r="R2049" i="1"/>
  <c r="R2057" i="1"/>
  <c r="R2061" i="1"/>
  <c r="R2065" i="1"/>
  <c r="R2073" i="1"/>
  <c r="R2077" i="1"/>
  <c r="R2085" i="1"/>
  <c r="R2089" i="1"/>
  <c r="R2093" i="1"/>
  <c r="R2097" i="1"/>
  <c r="R2105" i="1"/>
  <c r="Q5" i="1"/>
  <c r="Q6" i="1"/>
  <c r="Q9" i="1"/>
  <c r="Q13" i="1"/>
  <c r="Q17" i="1"/>
  <c r="Q21" i="1"/>
  <c r="Q25" i="1"/>
  <c r="Q29" i="1"/>
  <c r="Q33" i="1"/>
  <c r="Q37" i="1"/>
  <c r="Q41" i="1"/>
  <c r="Q45" i="1"/>
  <c r="Q49" i="1"/>
  <c r="Q53" i="1"/>
  <c r="Q56" i="1"/>
  <c r="Q57" i="1"/>
  <c r="Q61" i="1"/>
  <c r="Q65" i="1"/>
  <c r="Q69" i="1"/>
  <c r="Q73" i="1"/>
  <c r="Q77" i="1"/>
  <c r="Q81" i="1"/>
  <c r="Q85" i="1"/>
  <c r="Q89" i="1"/>
  <c r="Q93" i="1"/>
  <c r="Q95" i="1"/>
  <c r="Q97" i="1"/>
  <c r="Q101" i="1"/>
  <c r="Q105" i="1"/>
  <c r="Q109" i="1"/>
  <c r="Q113" i="1"/>
  <c r="Q117" i="1"/>
  <c r="Q121" i="1"/>
  <c r="Q125" i="1"/>
  <c r="Q127" i="1"/>
  <c r="Q129" i="1"/>
  <c r="Q133" i="1"/>
  <c r="Q137" i="1"/>
  <c r="Q141" i="1"/>
  <c r="Q145" i="1"/>
  <c r="Q149" i="1"/>
  <c r="Q153" i="1"/>
  <c r="Q157" i="1"/>
  <c r="Q161" i="1"/>
  <c r="Q165" i="1"/>
  <c r="Q169" i="1"/>
  <c r="Q173" i="1"/>
  <c r="Q177" i="1"/>
  <c r="Q181" i="1"/>
  <c r="Q185" i="1"/>
  <c r="Q189" i="1"/>
  <c r="Q193" i="1"/>
  <c r="Q197" i="1"/>
  <c r="Q201" i="1"/>
  <c r="Q205" i="1"/>
  <c r="Q209" i="1"/>
  <c r="Q213" i="1"/>
  <c r="Q216" i="1"/>
  <c r="Q217" i="1"/>
  <c r="Q221" i="1"/>
  <c r="Q223" i="1"/>
  <c r="Q224" i="1"/>
  <c r="Q225" i="1"/>
  <c r="Q229" i="1"/>
  <c r="Q233" i="1"/>
  <c r="Q237" i="1"/>
  <c r="Q241" i="1"/>
  <c r="Q245" i="1"/>
  <c r="Q249" i="1"/>
  <c r="Q253" i="1"/>
  <c r="Q255" i="1"/>
  <c r="Q257" i="1"/>
  <c r="Q261" i="1"/>
  <c r="Q265" i="1"/>
  <c r="Q269" i="1"/>
  <c r="Q273" i="1"/>
  <c r="Q277" i="1"/>
  <c r="Q281" i="1"/>
  <c r="Q285" i="1"/>
  <c r="Q289" i="1"/>
  <c r="Q293" i="1"/>
  <c r="Q297" i="1"/>
  <c r="Q301" i="1"/>
  <c r="Q305" i="1"/>
  <c r="Q309" i="1"/>
  <c r="Q312" i="1"/>
  <c r="Q313" i="1"/>
  <c r="Q317" i="1"/>
  <c r="Q321" i="1"/>
  <c r="Q325" i="1"/>
  <c r="Q329" i="1"/>
  <c r="Q333" i="1"/>
  <c r="Q337" i="1"/>
  <c r="Q341" i="1"/>
  <c r="Q345" i="1"/>
  <c r="Q349" i="1"/>
  <c r="Q351" i="1"/>
  <c r="Q353" i="1"/>
  <c r="Q357" i="1"/>
  <c r="Q361" i="1"/>
  <c r="Q365" i="1"/>
  <c r="Q369" i="1"/>
  <c r="Q373" i="1"/>
  <c r="Q377" i="1"/>
  <c r="Q381" i="1"/>
  <c r="Q383" i="1"/>
  <c r="Q385" i="1"/>
  <c r="Q389" i="1"/>
  <c r="Q393" i="1"/>
  <c r="Q397" i="1"/>
  <c r="Q401" i="1"/>
  <c r="Q405" i="1"/>
  <c r="Q409" i="1"/>
  <c r="Q413" i="1"/>
  <c r="Q417" i="1"/>
  <c r="Q421" i="1"/>
  <c r="Q425" i="1"/>
  <c r="Q429" i="1"/>
  <c r="Q433" i="1"/>
  <c r="Q437" i="1"/>
  <c r="Q441" i="1"/>
  <c r="Q445" i="1"/>
  <c r="Q449" i="1"/>
  <c r="Q453" i="1"/>
  <c r="Q457" i="1"/>
  <c r="Q461" i="1"/>
  <c r="Q465" i="1"/>
  <c r="Q469" i="1"/>
  <c r="Q472" i="1"/>
  <c r="Q473" i="1"/>
  <c r="Q477" i="1"/>
  <c r="Q479" i="1"/>
  <c r="Q480" i="1"/>
  <c r="Q481" i="1"/>
  <c r="Q485" i="1"/>
  <c r="Q489" i="1"/>
  <c r="Q493" i="1"/>
  <c r="Q497" i="1"/>
  <c r="Q501" i="1"/>
  <c r="Q505" i="1"/>
  <c r="Q509" i="1"/>
  <c r="Q511" i="1"/>
  <c r="Q513" i="1"/>
  <c r="Q517" i="1"/>
  <c r="Q521" i="1"/>
  <c r="Q525" i="1"/>
  <c r="Q529" i="1"/>
  <c r="Q533" i="1"/>
  <c r="Q537" i="1"/>
  <c r="Q541" i="1"/>
  <c r="Q545" i="1"/>
  <c r="Q549" i="1"/>
  <c r="Q553" i="1"/>
  <c r="Q557" i="1"/>
  <c r="Q561" i="1"/>
  <c r="Q565" i="1"/>
  <c r="Q568" i="1"/>
  <c r="Q569" i="1"/>
  <c r="Q573" i="1"/>
  <c r="Q577" i="1"/>
  <c r="Q581" i="1"/>
  <c r="Q585" i="1"/>
  <c r="Q589" i="1"/>
  <c r="Q593" i="1"/>
  <c r="Q597" i="1"/>
  <c r="Q601" i="1"/>
  <c r="Q605" i="1"/>
  <c r="Q607" i="1"/>
  <c r="Q609" i="1"/>
  <c r="Q613" i="1"/>
  <c r="Q617" i="1"/>
  <c r="Q621" i="1"/>
  <c r="Q625" i="1"/>
  <c r="Q629" i="1"/>
  <c r="Q633" i="1"/>
  <c r="Q637" i="1"/>
  <c r="Q639" i="1"/>
  <c r="Q641" i="1"/>
  <c r="Q645" i="1"/>
  <c r="Q649" i="1"/>
  <c r="Q653" i="1"/>
  <c r="Q657" i="1"/>
  <c r="Q661" i="1"/>
  <c r="Q665" i="1"/>
  <c r="Q669" i="1"/>
  <c r="Q673" i="1"/>
  <c r="Q677" i="1"/>
  <c r="Q681" i="1"/>
  <c r="Q685" i="1"/>
  <c r="Q689" i="1"/>
  <c r="Q693" i="1"/>
  <c r="Q697" i="1"/>
  <c r="Q701" i="1"/>
  <c r="Q705" i="1"/>
  <c r="Q709" i="1"/>
  <c r="Q713" i="1"/>
  <c r="Q717" i="1"/>
  <c r="Q721" i="1"/>
  <c r="Q725" i="1"/>
  <c r="Q728" i="1"/>
  <c r="Q729" i="1"/>
  <c r="Q733" i="1"/>
  <c r="Q735" i="1"/>
  <c r="Q736" i="1"/>
  <c r="Q737" i="1"/>
  <c r="Q741" i="1"/>
  <c r="Q745" i="1"/>
  <c r="Q749" i="1"/>
  <c r="Q753" i="1"/>
  <c r="Q757" i="1"/>
  <c r="Q761" i="1"/>
  <c r="Q765" i="1"/>
  <c r="Q767" i="1"/>
  <c r="Q769" i="1"/>
  <c r="Q773" i="1"/>
  <c r="Q777" i="1"/>
  <c r="Q781" i="1"/>
  <c r="Q785" i="1"/>
  <c r="Q789" i="1"/>
  <c r="Q793" i="1"/>
  <c r="Q797" i="1"/>
  <c r="Q801" i="1"/>
  <c r="Q805" i="1"/>
  <c r="Q809" i="1"/>
  <c r="Q813" i="1"/>
  <c r="Q817" i="1"/>
  <c r="Q821" i="1"/>
  <c r="Q824" i="1"/>
  <c r="Q825" i="1"/>
  <c r="Q829" i="1"/>
  <c r="Q833" i="1"/>
  <c r="Q837" i="1"/>
  <c r="Q841" i="1"/>
  <c r="Q845" i="1"/>
  <c r="Q849" i="1"/>
  <c r="Q853" i="1"/>
  <c r="Q857" i="1"/>
  <c r="Q861" i="1"/>
  <c r="Q863" i="1"/>
  <c r="Q865" i="1"/>
  <c r="Q869" i="1"/>
  <c r="Q873" i="1"/>
  <c r="Q877" i="1"/>
  <c r="Q881" i="1"/>
  <c r="Q885" i="1"/>
  <c r="Q889" i="1"/>
  <c r="Q893" i="1"/>
  <c r="Q895" i="1"/>
  <c r="Q897" i="1"/>
  <c r="Q901" i="1"/>
  <c r="Q905" i="1"/>
  <c r="Q909" i="1"/>
  <c r="Q913" i="1"/>
  <c r="Q917" i="1"/>
  <c r="Q921" i="1"/>
  <c r="Q925" i="1"/>
  <c r="Q933" i="1"/>
  <c r="Q937" i="1"/>
  <c r="Q941" i="1"/>
  <c r="Q943" i="1"/>
  <c r="Q947" i="1"/>
  <c r="Q949" i="1"/>
  <c r="Q953" i="1"/>
  <c r="Q955" i="1"/>
  <c r="Q957" i="1"/>
  <c r="Q965" i="1"/>
  <c r="Q969" i="1"/>
  <c r="Q973" i="1"/>
  <c r="Q979" i="1"/>
  <c r="Q981" i="1"/>
  <c r="Q985" i="1"/>
  <c r="Q989" i="1"/>
  <c r="Q996" i="1"/>
  <c r="Q997" i="1"/>
  <c r="Q1001" i="1"/>
  <c r="Q1003" i="1"/>
  <c r="Q1005" i="1"/>
  <c r="Q1013" i="1"/>
  <c r="Q1017" i="1"/>
  <c r="Q1021" i="1"/>
  <c r="Q1029" i="1"/>
  <c r="Q1033" i="1"/>
  <c r="Q1037" i="1"/>
  <c r="Q1044" i="1"/>
  <c r="Q1045" i="1"/>
  <c r="Q1049" i="1"/>
  <c r="Q1053" i="1"/>
  <c r="Q1059" i="1"/>
  <c r="Q1061" i="1"/>
  <c r="Q1065" i="1"/>
  <c r="Q1067" i="1"/>
  <c r="Q1069" i="1"/>
  <c r="Q1075" i="1"/>
  <c r="Q1077" i="1"/>
  <c r="Q1081" i="1"/>
  <c r="Q1085" i="1"/>
  <c r="Q1087" i="1"/>
  <c r="Q1093" i="1"/>
  <c r="Q1097" i="1"/>
  <c r="Q1101" i="1"/>
  <c r="Q1109" i="1"/>
  <c r="Q1113" i="1"/>
  <c r="Q1117" i="1"/>
  <c r="Q1123" i="1"/>
  <c r="Q1125" i="1"/>
  <c r="Q1129" i="1"/>
  <c r="Q1131" i="1"/>
  <c r="Q1133" i="1"/>
  <c r="Q1139" i="1"/>
  <c r="Q1141" i="1"/>
  <c r="Q1145" i="1"/>
  <c r="Q1149" i="1"/>
  <c r="Q1151" i="1"/>
  <c r="Q1157" i="1"/>
  <c r="Q1161" i="1"/>
  <c r="Q1165" i="1"/>
  <c r="Q1172" i="1"/>
  <c r="Q1173" i="1"/>
  <c r="Q1177" i="1"/>
  <c r="Q1181" i="1"/>
  <c r="Q1187" i="1"/>
  <c r="Q1189" i="1"/>
  <c r="Q1193" i="1"/>
  <c r="Q1195" i="1"/>
  <c r="Q1197" i="1"/>
  <c r="Q1203" i="1"/>
  <c r="Q1205" i="1"/>
  <c r="Q1209" i="1"/>
  <c r="Q1213" i="1"/>
  <c r="Q1215" i="1"/>
  <c r="Q1221" i="1"/>
  <c r="Q1225" i="1"/>
  <c r="Q1229" i="1"/>
  <c r="Q1237" i="1"/>
  <c r="Q1241" i="1"/>
  <c r="Q1245" i="1"/>
  <c r="Q1251" i="1"/>
  <c r="Q1253" i="1"/>
  <c r="Q1257" i="1"/>
  <c r="Q1259" i="1"/>
  <c r="Q1261" i="1"/>
  <c r="Q1267" i="1"/>
  <c r="Q1269" i="1"/>
  <c r="Q1273" i="1"/>
  <c r="Q1277" i="1"/>
  <c r="Q1279" i="1"/>
  <c r="Q1285" i="1"/>
  <c r="Q1289" i="1"/>
  <c r="Q1293" i="1"/>
  <c r="Q1300" i="1"/>
  <c r="Q1301" i="1"/>
  <c r="Q1305" i="1"/>
  <c r="Q1309" i="1"/>
  <c r="Q1315" i="1"/>
  <c r="Q1317" i="1"/>
  <c r="Q1321" i="1"/>
  <c r="Q1323" i="1"/>
  <c r="Q1325" i="1"/>
  <c r="Q1331" i="1"/>
  <c r="Q1333" i="1"/>
  <c r="Q1337" i="1"/>
  <c r="Q1341" i="1"/>
  <c r="Q1343" i="1"/>
  <c r="Q1349" i="1"/>
  <c r="Q1353" i="1"/>
  <c r="Q1357" i="1"/>
  <c r="Q1365" i="1"/>
  <c r="Q1369" i="1"/>
  <c r="Q1373" i="1"/>
  <c r="Q1381" i="1"/>
  <c r="Q1385" i="1"/>
  <c r="Q1389" i="1"/>
  <c r="Q1395" i="1"/>
  <c r="Q1397" i="1"/>
  <c r="Q1401" i="1"/>
  <c r="Q1405" i="1"/>
  <c r="Q1407" i="1"/>
  <c r="Q1413" i="1"/>
  <c r="Q1417" i="1"/>
  <c r="Q1421" i="1"/>
  <c r="Q1428" i="1"/>
  <c r="Q1429" i="1"/>
  <c r="Q1433" i="1"/>
  <c r="Q1437" i="1"/>
  <c r="Q1443" i="1"/>
  <c r="Q1445" i="1"/>
  <c r="Q1449" i="1"/>
  <c r="Q1451" i="1"/>
  <c r="Q1453" i="1"/>
  <c r="Q1461" i="1"/>
  <c r="Q1465" i="1"/>
  <c r="Q1469" i="1"/>
  <c r="Q1473" i="1"/>
  <c r="Q1477" i="1"/>
  <c r="Q1481" i="1"/>
  <c r="Q1485" i="1"/>
  <c r="Q1487" i="1"/>
  <c r="Q1489" i="1"/>
  <c r="Q1493" i="1"/>
  <c r="Q1497" i="1"/>
  <c r="Q1501" i="1"/>
  <c r="Q1505" i="1"/>
  <c r="Q1509" i="1"/>
  <c r="Q1513" i="1"/>
  <c r="Q1517" i="1"/>
  <c r="Q1519" i="1"/>
  <c r="Q1521" i="1"/>
  <c r="Q1525" i="1"/>
  <c r="Q1529" i="1"/>
  <c r="Q1533" i="1"/>
  <c r="Q1537" i="1"/>
  <c r="Q1541" i="1"/>
  <c r="Q1545" i="1"/>
  <c r="Q1549" i="1"/>
  <c r="Q1551" i="1"/>
  <c r="Q1553" i="1"/>
  <c r="Q1557" i="1"/>
  <c r="Q1561" i="1"/>
  <c r="Q1565" i="1"/>
  <c r="Q1569" i="1"/>
  <c r="Q1573" i="1"/>
  <c r="Q1577" i="1"/>
  <c r="Q1581" i="1"/>
  <c r="Q1583" i="1"/>
  <c r="Q1585" i="1"/>
  <c r="Q1589" i="1"/>
  <c r="Q1592" i="1"/>
  <c r="Q1593" i="1"/>
  <c r="Q1597" i="1"/>
  <c r="Q1599" i="1"/>
  <c r="Q1601" i="1"/>
  <c r="Q1605" i="1"/>
  <c r="Q1609" i="1"/>
  <c r="Q1611" i="1"/>
  <c r="Q1613" i="1"/>
  <c r="Q1617" i="1"/>
  <c r="Q1621" i="1"/>
  <c r="Q1625" i="1"/>
  <c r="Q1629" i="1"/>
  <c r="Q1633" i="1"/>
  <c r="Q1635" i="1"/>
  <c r="Q1637" i="1"/>
  <c r="Q1641" i="1"/>
  <c r="Q1645" i="1"/>
  <c r="Q1649" i="1"/>
  <c r="Q1653" i="1"/>
  <c r="Q1655" i="1"/>
  <c r="Q1657" i="1"/>
  <c r="Q1661" i="1"/>
  <c r="Q1663" i="1"/>
  <c r="Q1665" i="1"/>
  <c r="Q1669" i="1"/>
  <c r="Q1673" i="1"/>
  <c r="Q1675" i="1"/>
  <c r="Q1677" i="1"/>
  <c r="Q1681" i="1"/>
  <c r="Q1685" i="1"/>
  <c r="Q1689" i="1"/>
  <c r="Q1693" i="1"/>
  <c r="Q1697" i="1"/>
  <c r="Q1699" i="1"/>
  <c r="Q1701" i="1"/>
  <c r="Q1705" i="1"/>
  <c r="Q1709" i="1"/>
  <c r="Q1713" i="1"/>
  <c r="Q1717" i="1"/>
  <c r="Q1719" i="1"/>
  <c r="Q1721" i="1"/>
  <c r="Q1725" i="1"/>
  <c r="Q1727" i="1"/>
  <c r="Q1729" i="1"/>
  <c r="Q1733" i="1"/>
  <c r="Q1737" i="1"/>
  <c r="Q1739" i="1"/>
  <c r="Q1741" i="1"/>
  <c r="Q1745" i="1"/>
  <c r="Q1749" i="1"/>
  <c r="Q1753" i="1"/>
  <c r="Q1757" i="1"/>
  <c r="Q1761" i="1"/>
  <c r="Q1763" i="1"/>
  <c r="Q1765" i="1"/>
  <c r="Q1769" i="1"/>
  <c r="Q1773" i="1"/>
  <c r="Q1777" i="1"/>
  <c r="Q1781" i="1"/>
  <c r="Q1783" i="1"/>
  <c r="Q1785" i="1"/>
  <c r="Q1789" i="1"/>
  <c r="Q1791" i="1"/>
  <c r="Q1793" i="1"/>
  <c r="Q1797" i="1"/>
  <c r="Q1801" i="1"/>
  <c r="Q1803" i="1"/>
  <c r="Q1805" i="1"/>
  <c r="Q1809" i="1"/>
  <c r="Q1813" i="1"/>
  <c r="Q1817" i="1"/>
  <c r="Q1821" i="1"/>
  <c r="Q1825" i="1"/>
  <c r="Q1827" i="1"/>
  <c r="Q1829" i="1"/>
  <c r="Q1833" i="1"/>
  <c r="Q1837" i="1"/>
  <c r="Q1841" i="1"/>
  <c r="Q1845" i="1"/>
  <c r="Q1847" i="1"/>
  <c r="Q1849" i="1"/>
  <c r="Q1853" i="1"/>
  <c r="Q1855" i="1"/>
  <c r="Q1857" i="1"/>
  <c r="Q1861" i="1"/>
  <c r="Q1865" i="1"/>
  <c r="Q1867" i="1"/>
  <c r="Q1869" i="1"/>
  <c r="Q1873" i="1"/>
  <c r="Q1877" i="1"/>
  <c r="Q1881" i="1"/>
  <c r="Q1885" i="1"/>
  <c r="Q1889" i="1"/>
  <c r="Q1891" i="1"/>
  <c r="Q1893" i="1"/>
  <c r="Q1897" i="1"/>
  <c r="Q1901" i="1"/>
  <c r="Q1905" i="1"/>
  <c r="Q1909" i="1"/>
  <c r="Q1911" i="1"/>
  <c r="Q1913" i="1"/>
  <c r="Q1917" i="1"/>
  <c r="Q1919" i="1"/>
  <c r="Q1921" i="1"/>
  <c r="Q1925" i="1"/>
  <c r="Q1929" i="1"/>
  <c r="Q1931" i="1"/>
  <c r="Q1933" i="1"/>
  <c r="Q1937" i="1"/>
  <c r="Q1941" i="1"/>
  <c r="Q1945" i="1"/>
  <c r="Q1949" i="1"/>
  <c r="Q1953" i="1"/>
  <c r="Q1955" i="1"/>
  <c r="Q1957" i="1"/>
  <c r="Q1961" i="1"/>
  <c r="Q1965" i="1"/>
  <c r="Q1969" i="1"/>
  <c r="Q1973" i="1"/>
  <c r="Q1975" i="1"/>
  <c r="Q1977" i="1"/>
  <c r="Q1981" i="1"/>
  <c r="Q1983" i="1"/>
  <c r="Q1985" i="1"/>
  <c r="Q1989" i="1"/>
  <c r="Q1993" i="1"/>
  <c r="Q1995" i="1"/>
  <c r="Q1997" i="1"/>
  <c r="Q2001" i="1"/>
  <c r="Q2005" i="1"/>
  <c r="Q2009" i="1"/>
  <c r="Q2013" i="1"/>
  <c r="Q2017" i="1"/>
  <c r="Q2019" i="1"/>
  <c r="Q2021" i="1"/>
  <c r="Q2025" i="1"/>
  <c r="Q2029" i="1"/>
  <c r="Q2033" i="1"/>
  <c r="Q2037" i="1"/>
  <c r="Q2039" i="1"/>
  <c r="Q2041" i="1"/>
  <c r="Q2045" i="1"/>
  <c r="Q2047" i="1"/>
  <c r="Q2049" i="1"/>
  <c r="Q2053" i="1"/>
  <c r="Q2057" i="1"/>
  <c r="Q2059" i="1"/>
  <c r="Q2061" i="1"/>
  <c r="Q2065" i="1"/>
  <c r="Q2069" i="1"/>
  <c r="Q2073" i="1"/>
  <c r="Q2077" i="1"/>
  <c r="Q2081" i="1"/>
  <c r="Q2083" i="1"/>
  <c r="Q2085" i="1"/>
  <c r="Q2089" i="1"/>
  <c r="Q2093" i="1"/>
  <c r="Q2097" i="1"/>
  <c r="Q2101" i="1"/>
  <c r="Q2103" i="1"/>
  <c r="Q2105" i="1"/>
  <c r="P3" i="1"/>
  <c r="P4" i="1"/>
  <c r="P5" i="1"/>
  <c r="P7" i="1"/>
  <c r="P8" i="1"/>
  <c r="P9" i="1"/>
  <c r="P11" i="1"/>
  <c r="P12" i="1"/>
  <c r="P13" i="1"/>
  <c r="P15" i="1"/>
  <c r="P16" i="1"/>
  <c r="P17" i="1"/>
  <c r="P19" i="1"/>
  <c r="P20" i="1"/>
  <c r="P21" i="1"/>
  <c r="P23" i="1"/>
  <c r="P24" i="1"/>
  <c r="P25" i="1"/>
  <c r="P27" i="1"/>
  <c r="P28" i="1"/>
  <c r="P29" i="1"/>
  <c r="P31" i="1"/>
  <c r="P32" i="1"/>
  <c r="P33" i="1"/>
  <c r="P35" i="1"/>
  <c r="P36" i="1"/>
  <c r="P37" i="1"/>
  <c r="P39" i="1"/>
  <c r="P40" i="1"/>
  <c r="P41" i="1"/>
  <c r="P43" i="1"/>
  <c r="P44" i="1"/>
  <c r="P45" i="1"/>
  <c r="P47" i="1"/>
  <c r="P48" i="1"/>
  <c r="P49" i="1"/>
  <c r="P51" i="1"/>
  <c r="P52" i="1"/>
  <c r="P53" i="1"/>
  <c r="P55" i="1"/>
  <c r="P56" i="1"/>
  <c r="P57" i="1"/>
  <c r="P59" i="1"/>
  <c r="P60" i="1"/>
  <c r="P61" i="1"/>
  <c r="P63" i="1"/>
  <c r="P64" i="1"/>
  <c r="P65" i="1"/>
  <c r="P67" i="1"/>
  <c r="P68" i="1"/>
  <c r="P69" i="1"/>
  <c r="P71" i="1"/>
  <c r="P72" i="1"/>
  <c r="P73" i="1"/>
  <c r="P75" i="1"/>
  <c r="P76" i="1"/>
  <c r="P77" i="1"/>
  <c r="P79" i="1"/>
  <c r="P80" i="1"/>
  <c r="P81" i="1"/>
  <c r="P83" i="1"/>
  <c r="P84" i="1"/>
  <c r="P85" i="1"/>
  <c r="P87" i="1"/>
  <c r="P88" i="1"/>
  <c r="P89" i="1"/>
  <c r="P91" i="1"/>
  <c r="P92" i="1"/>
  <c r="P93" i="1"/>
  <c r="P95" i="1"/>
  <c r="P96" i="1"/>
  <c r="P97" i="1"/>
  <c r="P99" i="1"/>
  <c r="P100" i="1"/>
  <c r="P101" i="1"/>
  <c r="P103" i="1"/>
  <c r="P104" i="1"/>
  <c r="P105" i="1"/>
  <c r="P107" i="1"/>
  <c r="P108" i="1"/>
  <c r="P109" i="1"/>
  <c r="P111" i="1"/>
  <c r="P112" i="1"/>
  <c r="P113" i="1"/>
  <c r="P115" i="1"/>
  <c r="P116" i="1"/>
  <c r="P117" i="1"/>
  <c r="P119" i="1"/>
  <c r="P120" i="1"/>
  <c r="P121" i="1"/>
  <c r="P123" i="1"/>
  <c r="P124" i="1"/>
  <c r="P125" i="1"/>
  <c r="P127" i="1"/>
  <c r="P128" i="1"/>
  <c r="P129" i="1"/>
  <c r="P131" i="1"/>
  <c r="P132" i="1"/>
  <c r="P133" i="1"/>
  <c r="P135" i="1"/>
  <c r="P136" i="1"/>
  <c r="P137" i="1"/>
  <c r="P139" i="1"/>
  <c r="P140" i="1"/>
  <c r="P141" i="1"/>
  <c r="P143" i="1"/>
  <c r="P144" i="1"/>
  <c r="P145" i="1"/>
  <c r="P147" i="1"/>
  <c r="P148" i="1"/>
  <c r="P149" i="1"/>
  <c r="P151" i="1"/>
  <c r="P152" i="1"/>
  <c r="P153" i="1"/>
  <c r="P155" i="1"/>
  <c r="P156" i="1"/>
  <c r="P157" i="1"/>
  <c r="P159" i="1"/>
  <c r="P160" i="1"/>
  <c r="P161" i="1"/>
  <c r="P163" i="1"/>
  <c r="P164" i="1"/>
  <c r="P165" i="1"/>
  <c r="P167" i="1"/>
  <c r="P168" i="1"/>
  <c r="P169" i="1"/>
  <c r="P171" i="1"/>
  <c r="P172" i="1"/>
  <c r="P173" i="1"/>
  <c r="P175" i="1"/>
  <c r="P176" i="1"/>
  <c r="P177" i="1"/>
  <c r="P179" i="1"/>
  <c r="P180" i="1"/>
  <c r="P181" i="1"/>
  <c r="P183" i="1"/>
  <c r="P184" i="1"/>
  <c r="P185" i="1"/>
  <c r="P187" i="1"/>
  <c r="P188" i="1"/>
  <c r="P189" i="1"/>
  <c r="P191" i="1"/>
  <c r="P192" i="1"/>
  <c r="P193" i="1"/>
  <c r="P195" i="1"/>
  <c r="P196" i="1"/>
  <c r="P197" i="1"/>
  <c r="P199" i="1"/>
  <c r="P200" i="1"/>
  <c r="P201" i="1"/>
  <c r="P203" i="1"/>
  <c r="P204" i="1"/>
  <c r="P205" i="1"/>
  <c r="P207" i="1"/>
  <c r="P208" i="1"/>
  <c r="P209" i="1"/>
  <c r="P211" i="1"/>
  <c r="P212" i="1"/>
  <c r="P213" i="1"/>
  <c r="P215" i="1"/>
  <c r="P216" i="1"/>
  <c r="P217" i="1"/>
  <c r="P219" i="1"/>
  <c r="P220" i="1"/>
  <c r="P221" i="1"/>
  <c r="P223" i="1"/>
  <c r="P224" i="1"/>
  <c r="P225" i="1"/>
  <c r="P227" i="1"/>
  <c r="P228" i="1"/>
  <c r="P229" i="1"/>
  <c r="P231" i="1"/>
  <c r="P232" i="1"/>
  <c r="P233" i="1"/>
  <c r="P235" i="1"/>
  <c r="P236" i="1"/>
  <c r="P237" i="1"/>
  <c r="P239" i="1"/>
  <c r="P240" i="1"/>
  <c r="P241" i="1"/>
  <c r="P243" i="1"/>
  <c r="P244" i="1"/>
  <c r="P245" i="1"/>
  <c r="P247" i="1"/>
  <c r="P248" i="1"/>
  <c r="P249" i="1"/>
  <c r="P251" i="1"/>
  <c r="P252" i="1"/>
  <c r="P253" i="1"/>
  <c r="P255" i="1"/>
  <c r="P256" i="1"/>
  <c r="P257" i="1"/>
  <c r="P259" i="1"/>
  <c r="P260" i="1"/>
  <c r="P261" i="1"/>
  <c r="P263" i="1"/>
  <c r="P264" i="1"/>
  <c r="P265" i="1"/>
  <c r="P267" i="1"/>
  <c r="P268" i="1"/>
  <c r="P269" i="1"/>
  <c r="P271" i="1"/>
  <c r="P272" i="1"/>
  <c r="P273" i="1"/>
  <c r="P275" i="1"/>
  <c r="P276" i="1"/>
  <c r="P277" i="1"/>
  <c r="P279" i="1"/>
  <c r="P280" i="1"/>
  <c r="P281" i="1"/>
  <c r="P283" i="1"/>
  <c r="P284" i="1"/>
  <c r="P285" i="1"/>
  <c r="P287" i="1"/>
  <c r="P288" i="1"/>
  <c r="P289" i="1"/>
  <c r="P291" i="1"/>
  <c r="P292" i="1"/>
  <c r="P293" i="1"/>
  <c r="P295" i="1"/>
  <c r="P296" i="1"/>
  <c r="P297" i="1"/>
  <c r="P299" i="1"/>
  <c r="P300" i="1"/>
  <c r="P301" i="1"/>
  <c r="P303" i="1"/>
  <c r="P304" i="1"/>
  <c r="P305" i="1"/>
  <c r="P307" i="1"/>
  <c r="P308" i="1"/>
  <c r="P309" i="1"/>
  <c r="P311" i="1"/>
  <c r="P312" i="1"/>
  <c r="P313" i="1"/>
  <c r="P315" i="1"/>
  <c r="P316" i="1"/>
  <c r="P317" i="1"/>
  <c r="P319" i="1"/>
  <c r="P320" i="1"/>
  <c r="P321" i="1"/>
  <c r="P323" i="1"/>
  <c r="P324" i="1"/>
  <c r="P325" i="1"/>
  <c r="P327" i="1"/>
  <c r="P328" i="1"/>
  <c r="P329" i="1"/>
  <c r="P331" i="1"/>
  <c r="P332" i="1"/>
  <c r="P333" i="1"/>
  <c r="P335" i="1"/>
  <c r="P336" i="1"/>
  <c r="P337" i="1"/>
  <c r="P339" i="1"/>
  <c r="P340" i="1"/>
  <c r="P341" i="1"/>
  <c r="P343" i="1"/>
  <c r="P344" i="1"/>
  <c r="P345" i="1"/>
  <c r="P347" i="1"/>
  <c r="P348" i="1"/>
  <c r="P349" i="1"/>
  <c r="P351" i="1"/>
  <c r="P352" i="1"/>
  <c r="P353" i="1"/>
  <c r="P355" i="1"/>
  <c r="P356" i="1"/>
  <c r="P357" i="1"/>
  <c r="P359" i="1"/>
  <c r="P360" i="1"/>
  <c r="P361" i="1"/>
  <c r="P363" i="1"/>
  <c r="P364" i="1"/>
  <c r="P365" i="1"/>
  <c r="P367" i="1"/>
  <c r="P368" i="1"/>
  <c r="P369" i="1"/>
  <c r="P371" i="1"/>
  <c r="P372" i="1"/>
  <c r="P373" i="1"/>
  <c r="P375" i="1"/>
  <c r="P376" i="1"/>
  <c r="P377" i="1"/>
  <c r="P379" i="1"/>
  <c r="P380" i="1"/>
  <c r="P381" i="1"/>
  <c r="P383" i="1"/>
  <c r="P384" i="1"/>
  <c r="P385" i="1"/>
  <c r="P387" i="1"/>
  <c r="P388" i="1"/>
  <c r="P389" i="1"/>
  <c r="P391" i="1"/>
  <c r="P392" i="1"/>
  <c r="P393" i="1"/>
  <c r="P395" i="1"/>
  <c r="P396" i="1"/>
  <c r="P397" i="1"/>
  <c r="P399" i="1"/>
  <c r="P400" i="1"/>
  <c r="P401" i="1"/>
  <c r="P403" i="1"/>
  <c r="P404" i="1"/>
  <c r="P405" i="1"/>
  <c r="P407" i="1"/>
  <c r="P408" i="1"/>
  <c r="P409" i="1"/>
  <c r="P411" i="1"/>
  <c r="P412" i="1"/>
  <c r="P413" i="1"/>
  <c r="P415" i="1"/>
  <c r="P416" i="1"/>
  <c r="P417" i="1"/>
  <c r="P419" i="1"/>
  <c r="P420" i="1"/>
  <c r="P421" i="1"/>
  <c r="P423" i="1"/>
  <c r="P424" i="1"/>
  <c r="P425" i="1"/>
  <c r="P427" i="1"/>
  <c r="P428" i="1"/>
  <c r="P429" i="1"/>
  <c r="P431" i="1"/>
  <c r="P432" i="1"/>
  <c r="P433" i="1"/>
  <c r="P435" i="1"/>
  <c r="P436" i="1"/>
  <c r="P437" i="1"/>
  <c r="P439" i="1"/>
  <c r="P440" i="1"/>
  <c r="P441" i="1"/>
  <c r="P443" i="1"/>
  <c r="P444" i="1"/>
  <c r="P445" i="1"/>
  <c r="P447" i="1"/>
  <c r="P448" i="1"/>
  <c r="P449" i="1"/>
  <c r="P451" i="1"/>
  <c r="P452" i="1"/>
  <c r="P453" i="1"/>
  <c r="P455" i="1"/>
  <c r="P456" i="1"/>
  <c r="P457" i="1"/>
  <c r="P459" i="1"/>
  <c r="P460" i="1"/>
  <c r="P461" i="1"/>
  <c r="P463" i="1"/>
  <c r="P464" i="1"/>
  <c r="P465" i="1"/>
  <c r="P467" i="1"/>
  <c r="P468" i="1"/>
  <c r="P469" i="1"/>
  <c r="P471" i="1"/>
  <c r="P472" i="1"/>
  <c r="P473" i="1"/>
  <c r="P475" i="1"/>
  <c r="P476" i="1"/>
  <c r="P477" i="1"/>
  <c r="P479" i="1"/>
  <c r="P480" i="1"/>
  <c r="P481" i="1"/>
  <c r="P483" i="1"/>
  <c r="P484" i="1"/>
  <c r="P485" i="1"/>
  <c r="P487" i="1"/>
  <c r="P488" i="1"/>
  <c r="P489" i="1"/>
  <c r="P491" i="1"/>
  <c r="P492" i="1"/>
  <c r="P493" i="1"/>
  <c r="P495" i="1"/>
  <c r="P496" i="1"/>
  <c r="P497" i="1"/>
  <c r="P499" i="1"/>
  <c r="P500" i="1"/>
  <c r="P501" i="1"/>
  <c r="P503" i="1"/>
  <c r="P504" i="1"/>
  <c r="P505" i="1"/>
  <c r="P507" i="1"/>
  <c r="P508" i="1"/>
  <c r="P509" i="1"/>
  <c r="P511" i="1"/>
  <c r="P512" i="1"/>
  <c r="P513" i="1"/>
  <c r="P515" i="1"/>
  <c r="P516" i="1"/>
  <c r="P517" i="1"/>
  <c r="P519" i="1"/>
  <c r="P520" i="1"/>
  <c r="P521" i="1"/>
  <c r="P523" i="1"/>
  <c r="P524" i="1"/>
  <c r="P525" i="1"/>
  <c r="P527" i="1"/>
  <c r="P528" i="1"/>
  <c r="P529" i="1"/>
  <c r="P531" i="1"/>
  <c r="P532" i="1"/>
  <c r="P533" i="1"/>
  <c r="P535" i="1"/>
  <c r="P536" i="1"/>
  <c r="P537" i="1"/>
  <c r="P539" i="1"/>
  <c r="P540" i="1"/>
  <c r="P541" i="1"/>
  <c r="P543" i="1"/>
  <c r="P544" i="1"/>
  <c r="P545" i="1"/>
  <c r="P547" i="1"/>
  <c r="P548" i="1"/>
  <c r="P549" i="1"/>
  <c r="P551" i="1"/>
  <c r="P552" i="1"/>
  <c r="P553" i="1"/>
  <c r="P555" i="1"/>
  <c r="P556" i="1"/>
  <c r="P557" i="1"/>
  <c r="P559" i="1"/>
  <c r="P560" i="1"/>
  <c r="P561" i="1"/>
  <c r="P563" i="1"/>
  <c r="P564" i="1"/>
  <c r="P565" i="1"/>
  <c r="P567" i="1"/>
  <c r="P568" i="1"/>
  <c r="P569" i="1"/>
  <c r="P571" i="1"/>
  <c r="P572" i="1"/>
  <c r="P573" i="1"/>
  <c r="P575" i="1"/>
  <c r="P576" i="1"/>
  <c r="P577" i="1"/>
  <c r="P579" i="1"/>
  <c r="P580" i="1"/>
  <c r="P581" i="1"/>
  <c r="P583" i="1"/>
  <c r="P584" i="1"/>
  <c r="P585" i="1"/>
  <c r="P587" i="1"/>
  <c r="P588" i="1"/>
  <c r="P589" i="1"/>
  <c r="P591" i="1"/>
  <c r="P592" i="1"/>
  <c r="P593" i="1"/>
  <c r="P595" i="1"/>
  <c r="P596" i="1"/>
  <c r="P597" i="1"/>
  <c r="P599" i="1"/>
  <c r="P600" i="1"/>
  <c r="P601" i="1"/>
  <c r="P603" i="1"/>
  <c r="P604" i="1"/>
  <c r="P605" i="1"/>
  <c r="P607" i="1"/>
  <c r="P608" i="1"/>
  <c r="P609" i="1"/>
  <c r="P611" i="1"/>
  <c r="P612" i="1"/>
  <c r="P613" i="1"/>
  <c r="P615" i="1"/>
  <c r="P616" i="1"/>
  <c r="P617" i="1"/>
  <c r="P619" i="1"/>
  <c r="P620" i="1"/>
  <c r="P621" i="1"/>
  <c r="P623" i="1"/>
  <c r="P624" i="1"/>
  <c r="P625" i="1"/>
  <c r="P627" i="1"/>
  <c r="P628" i="1"/>
  <c r="P629" i="1"/>
  <c r="P631" i="1"/>
  <c r="P632" i="1"/>
  <c r="P633" i="1"/>
  <c r="P635" i="1"/>
  <c r="P636" i="1"/>
  <c r="P637" i="1"/>
  <c r="P639" i="1"/>
  <c r="P640" i="1"/>
  <c r="P641" i="1"/>
  <c r="P643" i="1"/>
  <c r="P644" i="1"/>
  <c r="P645" i="1"/>
  <c r="P647" i="1"/>
  <c r="P648" i="1"/>
  <c r="P649" i="1"/>
  <c r="P651" i="1"/>
  <c r="P652" i="1"/>
  <c r="P653" i="1"/>
  <c r="P655" i="1"/>
  <c r="P656" i="1"/>
  <c r="P657" i="1"/>
  <c r="P659" i="1"/>
  <c r="P660" i="1"/>
  <c r="P661" i="1"/>
  <c r="P663" i="1"/>
  <c r="P664" i="1"/>
  <c r="P665" i="1"/>
  <c r="P667" i="1"/>
  <c r="P668" i="1"/>
  <c r="P669" i="1"/>
  <c r="P671" i="1"/>
  <c r="P672" i="1"/>
  <c r="P673" i="1"/>
  <c r="P675" i="1"/>
  <c r="P676" i="1"/>
  <c r="P677" i="1"/>
  <c r="P679" i="1"/>
  <c r="P680" i="1"/>
  <c r="P681" i="1"/>
  <c r="P683" i="1"/>
  <c r="P684" i="1"/>
  <c r="P685" i="1"/>
  <c r="P687" i="1"/>
  <c r="P688" i="1"/>
  <c r="P689" i="1"/>
  <c r="P691" i="1"/>
  <c r="P692" i="1"/>
  <c r="P693" i="1"/>
  <c r="P695" i="1"/>
  <c r="P696" i="1"/>
  <c r="P697" i="1"/>
  <c r="P699" i="1"/>
  <c r="P700" i="1"/>
  <c r="P701" i="1"/>
  <c r="P703" i="1"/>
  <c r="P704" i="1"/>
  <c r="P705" i="1"/>
  <c r="P707" i="1"/>
  <c r="P708" i="1"/>
  <c r="P709" i="1"/>
  <c r="P711" i="1"/>
  <c r="P712" i="1"/>
  <c r="P713" i="1"/>
  <c r="P715" i="1"/>
  <c r="P716" i="1"/>
  <c r="P717" i="1"/>
  <c r="P719" i="1"/>
  <c r="P720" i="1"/>
  <c r="P721" i="1"/>
  <c r="P723" i="1"/>
  <c r="P724" i="1"/>
  <c r="P725" i="1"/>
  <c r="P727" i="1"/>
  <c r="P728" i="1"/>
  <c r="P729" i="1"/>
  <c r="P731" i="1"/>
  <c r="P732" i="1"/>
  <c r="P733" i="1"/>
  <c r="P735" i="1"/>
  <c r="P736" i="1"/>
  <c r="P737" i="1"/>
  <c r="P739" i="1"/>
  <c r="P740" i="1"/>
  <c r="P741" i="1"/>
  <c r="P743" i="1"/>
  <c r="P744" i="1"/>
  <c r="P745" i="1"/>
  <c r="P747" i="1"/>
  <c r="P748" i="1"/>
  <c r="P749" i="1"/>
  <c r="P751" i="1"/>
  <c r="P752" i="1"/>
  <c r="P753" i="1"/>
  <c r="P755" i="1"/>
  <c r="P756" i="1"/>
  <c r="P757" i="1"/>
  <c r="P759" i="1"/>
  <c r="P760" i="1"/>
  <c r="P761" i="1"/>
  <c r="P763" i="1"/>
  <c r="P764" i="1"/>
  <c r="P765" i="1"/>
  <c r="P767" i="1"/>
  <c r="P768" i="1"/>
  <c r="P769" i="1"/>
  <c r="P771" i="1"/>
  <c r="P772" i="1"/>
  <c r="P773" i="1"/>
  <c r="P775" i="1"/>
  <c r="P776" i="1"/>
  <c r="P777" i="1"/>
  <c r="P779" i="1"/>
  <c r="P780" i="1"/>
  <c r="P781" i="1"/>
  <c r="P783" i="1"/>
  <c r="P784" i="1"/>
  <c r="P785" i="1"/>
  <c r="P787" i="1"/>
  <c r="P788" i="1"/>
  <c r="P789" i="1"/>
  <c r="P791" i="1"/>
  <c r="P792" i="1"/>
  <c r="P793" i="1"/>
  <c r="P795" i="1"/>
  <c r="P796" i="1"/>
  <c r="P797" i="1"/>
  <c r="P799" i="1"/>
  <c r="P800" i="1"/>
  <c r="P801" i="1"/>
  <c r="P803" i="1"/>
  <c r="P804" i="1"/>
  <c r="P805" i="1"/>
  <c r="P807" i="1"/>
  <c r="P808" i="1"/>
  <c r="P809" i="1"/>
  <c r="P811" i="1"/>
  <c r="P812" i="1"/>
  <c r="P813" i="1"/>
  <c r="P815" i="1"/>
  <c r="P816" i="1"/>
  <c r="P817" i="1"/>
  <c r="P819" i="1"/>
  <c r="P820" i="1"/>
  <c r="P821" i="1"/>
  <c r="P823" i="1"/>
  <c r="P824" i="1"/>
  <c r="P825" i="1"/>
  <c r="P827" i="1"/>
  <c r="P828" i="1"/>
  <c r="P829" i="1"/>
  <c r="P831" i="1"/>
  <c r="P832" i="1"/>
  <c r="P833" i="1"/>
  <c r="P835" i="1"/>
  <c r="P836" i="1"/>
  <c r="P837" i="1"/>
  <c r="P839" i="1"/>
  <c r="P840" i="1"/>
  <c r="P841" i="1"/>
  <c r="P843" i="1"/>
  <c r="P844" i="1"/>
  <c r="P845" i="1"/>
  <c r="P847" i="1"/>
  <c r="P848" i="1"/>
  <c r="P849" i="1"/>
  <c r="P851" i="1"/>
  <c r="P852" i="1"/>
  <c r="P853" i="1"/>
  <c r="P855" i="1"/>
  <c r="P856" i="1"/>
  <c r="P857" i="1"/>
  <c r="P859" i="1"/>
  <c r="P860" i="1"/>
  <c r="P861" i="1"/>
  <c r="P863" i="1"/>
  <c r="P864" i="1"/>
  <c r="P865" i="1"/>
  <c r="P867" i="1"/>
  <c r="P868" i="1"/>
  <c r="P869" i="1"/>
  <c r="P871" i="1"/>
  <c r="P872" i="1"/>
  <c r="P873" i="1"/>
  <c r="P875" i="1"/>
  <c r="P876" i="1"/>
  <c r="P877" i="1"/>
  <c r="P879" i="1"/>
  <c r="P880" i="1"/>
  <c r="P881" i="1"/>
  <c r="P883" i="1"/>
  <c r="P884" i="1"/>
  <c r="P885" i="1"/>
  <c r="P887" i="1"/>
  <c r="P888" i="1"/>
  <c r="P889" i="1"/>
  <c r="P891" i="1"/>
  <c r="P892" i="1"/>
  <c r="P893" i="1"/>
  <c r="P895" i="1"/>
  <c r="P896" i="1"/>
  <c r="P897" i="1"/>
  <c r="P899" i="1"/>
  <c r="P900" i="1"/>
  <c r="P901" i="1"/>
  <c r="P903" i="1"/>
  <c r="P904" i="1"/>
  <c r="P905" i="1"/>
  <c r="P907" i="1"/>
  <c r="P908" i="1"/>
  <c r="P909" i="1"/>
  <c r="P911" i="1"/>
  <c r="P912" i="1"/>
  <c r="P913" i="1"/>
  <c r="P915" i="1"/>
  <c r="P916" i="1"/>
  <c r="P917" i="1"/>
  <c r="P919" i="1"/>
  <c r="P920" i="1"/>
  <c r="P921" i="1"/>
  <c r="P923" i="1"/>
  <c r="P924" i="1"/>
  <c r="P925" i="1"/>
  <c r="P927" i="1"/>
  <c r="P928" i="1"/>
  <c r="P929" i="1"/>
  <c r="P931" i="1"/>
  <c r="P932" i="1"/>
  <c r="P933" i="1"/>
  <c r="P935" i="1"/>
  <c r="P936" i="1"/>
  <c r="P937" i="1"/>
  <c r="P939" i="1"/>
  <c r="P940" i="1"/>
  <c r="P941" i="1"/>
  <c r="P943" i="1"/>
  <c r="P944" i="1"/>
  <c r="P945" i="1"/>
  <c r="P947" i="1"/>
  <c r="P948" i="1"/>
  <c r="P949" i="1"/>
  <c r="P951" i="1"/>
  <c r="P952" i="1"/>
  <c r="P953" i="1"/>
  <c r="P955" i="1"/>
  <c r="P956" i="1"/>
  <c r="P957" i="1"/>
  <c r="P959" i="1"/>
  <c r="P960" i="1"/>
  <c r="P961" i="1"/>
  <c r="P963" i="1"/>
  <c r="P964" i="1"/>
  <c r="P965" i="1"/>
  <c r="P967" i="1"/>
  <c r="P968" i="1"/>
  <c r="P969" i="1"/>
  <c r="P971" i="1"/>
  <c r="P972" i="1"/>
  <c r="P973" i="1"/>
  <c r="P975" i="1"/>
  <c r="P976" i="1"/>
  <c r="P977" i="1"/>
  <c r="P979" i="1"/>
  <c r="P980" i="1"/>
  <c r="P981" i="1"/>
  <c r="P983" i="1"/>
  <c r="P984" i="1"/>
  <c r="P985" i="1"/>
  <c r="P987" i="1"/>
  <c r="P988" i="1"/>
  <c r="P989" i="1"/>
  <c r="P991" i="1"/>
  <c r="P992" i="1"/>
  <c r="P993" i="1"/>
  <c r="P995" i="1"/>
  <c r="P996" i="1"/>
  <c r="P997" i="1"/>
  <c r="P999" i="1"/>
  <c r="P1000" i="1"/>
  <c r="P1001" i="1"/>
  <c r="P1003" i="1"/>
  <c r="P1004" i="1"/>
  <c r="P1005" i="1"/>
  <c r="P1007" i="1"/>
  <c r="P1008" i="1"/>
  <c r="P1009" i="1"/>
  <c r="P1011" i="1"/>
  <c r="P1012" i="1"/>
  <c r="P1013" i="1"/>
  <c r="P1015" i="1"/>
  <c r="P1016" i="1"/>
  <c r="P1017" i="1"/>
  <c r="P1019" i="1"/>
  <c r="P1020" i="1"/>
  <c r="P1021" i="1"/>
  <c r="P1023" i="1"/>
  <c r="P1024" i="1"/>
  <c r="P1025" i="1"/>
  <c r="P1027" i="1"/>
  <c r="P1028" i="1"/>
  <c r="P1029" i="1"/>
  <c r="P1031" i="1"/>
  <c r="P1032" i="1"/>
  <c r="P1033" i="1"/>
  <c r="P1035" i="1"/>
  <c r="P1036" i="1"/>
  <c r="P1037" i="1"/>
  <c r="P1039" i="1"/>
  <c r="P1040" i="1"/>
  <c r="P1041" i="1"/>
  <c r="P1043" i="1"/>
  <c r="P1044" i="1"/>
  <c r="P1045" i="1"/>
  <c r="P1047" i="1"/>
  <c r="P1048" i="1"/>
  <c r="P1049" i="1"/>
  <c r="P1051" i="1"/>
  <c r="P1052" i="1"/>
  <c r="P1053" i="1"/>
  <c r="P1055" i="1"/>
  <c r="P1056" i="1"/>
  <c r="P1057" i="1"/>
  <c r="P1059" i="1"/>
  <c r="P1060" i="1"/>
  <c r="P1061" i="1"/>
  <c r="P1063" i="1"/>
  <c r="P1064" i="1"/>
  <c r="P1065" i="1"/>
  <c r="P1067" i="1"/>
  <c r="P1068" i="1"/>
  <c r="P1069" i="1"/>
  <c r="P1071" i="1"/>
  <c r="P1072" i="1"/>
  <c r="P1073" i="1"/>
  <c r="P1075" i="1"/>
  <c r="P1076" i="1"/>
  <c r="P1077"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3" i="1"/>
  <c r="P1124" i="1"/>
  <c r="P1125" i="1"/>
  <c r="P1127" i="1"/>
  <c r="P1128" i="1"/>
  <c r="P1129" i="1"/>
  <c r="P1131" i="1"/>
  <c r="P1132" i="1"/>
  <c r="P1133" i="1"/>
  <c r="P1135" i="1"/>
  <c r="P1136" i="1"/>
  <c r="P1137" i="1"/>
  <c r="P1139" i="1"/>
  <c r="P1140" i="1"/>
  <c r="P1141" i="1"/>
  <c r="P1143" i="1"/>
  <c r="P1144" i="1"/>
  <c r="P1145" i="1"/>
  <c r="P1147" i="1"/>
  <c r="P1148" i="1"/>
  <c r="P1149" i="1"/>
  <c r="P1151" i="1"/>
  <c r="P1152" i="1"/>
  <c r="P1153" i="1"/>
  <c r="P1155" i="1"/>
  <c r="P1156" i="1"/>
  <c r="P1157" i="1"/>
  <c r="P1159" i="1"/>
  <c r="P1160" i="1"/>
  <c r="P1161" i="1"/>
  <c r="P1163" i="1"/>
  <c r="P1164" i="1"/>
  <c r="P1165" i="1"/>
  <c r="P1167" i="1"/>
  <c r="P1168" i="1"/>
  <c r="P1169" i="1"/>
  <c r="P1171" i="1"/>
  <c r="P1172" i="1"/>
  <c r="P1173" i="1"/>
  <c r="P1175" i="1"/>
  <c r="P1176" i="1"/>
  <c r="P1177" i="1"/>
  <c r="P1179" i="1"/>
  <c r="P1180" i="1"/>
  <c r="P1181" i="1"/>
  <c r="P1183" i="1"/>
  <c r="P1184" i="1"/>
  <c r="P1185" i="1"/>
  <c r="P1187" i="1"/>
  <c r="P1188" i="1"/>
  <c r="P1189" i="1"/>
  <c r="P1191" i="1"/>
  <c r="P1192" i="1"/>
  <c r="P1193" i="1"/>
  <c r="P1195" i="1"/>
  <c r="P1196" i="1"/>
  <c r="P1197" i="1"/>
  <c r="P1199" i="1"/>
  <c r="P1200" i="1"/>
  <c r="P1201" i="1"/>
  <c r="P1203" i="1"/>
  <c r="P1204" i="1"/>
  <c r="P1205" i="1"/>
  <c r="P1207" i="1"/>
  <c r="P1208" i="1"/>
  <c r="P1209" i="1"/>
  <c r="P1211" i="1"/>
  <c r="P1212" i="1"/>
  <c r="P1213" i="1"/>
  <c r="P1215" i="1"/>
  <c r="P1216" i="1"/>
  <c r="P1217" i="1"/>
  <c r="P1219" i="1"/>
  <c r="P1220" i="1"/>
  <c r="P1221" i="1"/>
  <c r="P1223" i="1"/>
  <c r="P1224" i="1"/>
  <c r="P1225" i="1"/>
  <c r="P1227" i="1"/>
  <c r="P1228" i="1"/>
  <c r="P1229" i="1"/>
  <c r="P1231" i="1"/>
  <c r="P1232" i="1"/>
  <c r="P1233" i="1"/>
  <c r="P1235" i="1"/>
  <c r="P1236" i="1"/>
  <c r="P1237" i="1"/>
  <c r="P1239" i="1"/>
  <c r="P1240" i="1"/>
  <c r="P1241" i="1"/>
  <c r="P1243" i="1"/>
  <c r="P1244" i="1"/>
  <c r="P1245" i="1"/>
  <c r="P1247" i="1"/>
  <c r="P1248" i="1"/>
  <c r="P1249" i="1"/>
  <c r="P1251" i="1"/>
  <c r="P1252" i="1"/>
  <c r="P1253" i="1"/>
  <c r="P1255" i="1"/>
  <c r="P1256" i="1"/>
  <c r="P1257" i="1"/>
  <c r="P1259" i="1"/>
  <c r="P1260" i="1"/>
  <c r="P1261" i="1"/>
  <c r="P1263" i="1"/>
  <c r="P1264" i="1"/>
  <c r="P1265" i="1"/>
  <c r="P1267" i="1"/>
  <c r="P1268" i="1"/>
  <c r="P1269" i="1"/>
  <c r="P1271" i="1"/>
  <c r="P1272" i="1"/>
  <c r="P1273" i="1"/>
  <c r="P1275" i="1"/>
  <c r="P1276" i="1"/>
  <c r="P1277" i="1"/>
  <c r="P1279" i="1"/>
  <c r="P1280" i="1"/>
  <c r="P1281" i="1"/>
  <c r="P1283" i="1"/>
  <c r="P1284" i="1"/>
  <c r="P1285" i="1"/>
  <c r="P1287" i="1"/>
  <c r="P1288" i="1"/>
  <c r="P1289" i="1"/>
  <c r="P1291" i="1"/>
  <c r="P1292" i="1"/>
  <c r="P1293" i="1"/>
  <c r="P1295" i="1"/>
  <c r="P1296" i="1"/>
  <c r="P1297" i="1"/>
  <c r="P1299" i="1"/>
  <c r="P1300" i="1"/>
  <c r="P1301" i="1"/>
  <c r="P1303" i="1"/>
  <c r="P1304" i="1"/>
  <c r="P1305" i="1"/>
  <c r="P1307" i="1"/>
  <c r="P1308" i="1"/>
  <c r="P1309" i="1"/>
  <c r="P1311" i="1"/>
  <c r="P1312" i="1"/>
  <c r="P1313" i="1"/>
  <c r="P1315" i="1"/>
  <c r="P1316" i="1"/>
  <c r="P1317" i="1"/>
  <c r="P1319" i="1"/>
  <c r="P1320" i="1"/>
  <c r="P1321" i="1"/>
  <c r="P1323" i="1"/>
  <c r="P1324" i="1"/>
  <c r="P1325" i="1"/>
  <c r="P1327" i="1"/>
  <c r="P1328" i="1"/>
  <c r="P1329" i="1"/>
  <c r="P1331" i="1"/>
  <c r="P1332" i="1"/>
  <c r="P1333" i="1"/>
  <c r="P1335" i="1"/>
  <c r="P1336" i="1"/>
  <c r="P1337" i="1"/>
  <c r="P1339" i="1"/>
  <c r="P1340" i="1"/>
  <c r="P1341" i="1"/>
  <c r="P1343" i="1"/>
  <c r="P1344" i="1"/>
  <c r="P1345" i="1"/>
  <c r="P1347" i="1"/>
  <c r="P1348" i="1"/>
  <c r="P1349" i="1"/>
  <c r="P1351" i="1"/>
  <c r="P1352" i="1"/>
  <c r="P1353" i="1"/>
  <c r="P1355" i="1"/>
  <c r="P1356" i="1"/>
  <c r="P1357" i="1"/>
  <c r="P1359" i="1"/>
  <c r="P1360" i="1"/>
  <c r="P1361" i="1"/>
  <c r="P1363" i="1"/>
  <c r="P1364" i="1"/>
  <c r="P1365" i="1"/>
  <c r="P1367" i="1"/>
  <c r="P1368" i="1"/>
  <c r="P1369" i="1"/>
  <c r="P1371" i="1"/>
  <c r="P1372" i="1"/>
  <c r="P1373" i="1"/>
  <c r="P1375" i="1"/>
  <c r="P1376" i="1"/>
  <c r="P1377" i="1"/>
  <c r="P1379" i="1"/>
  <c r="P1380" i="1"/>
  <c r="P1381" i="1"/>
  <c r="P1383" i="1"/>
  <c r="P1384" i="1"/>
  <c r="P1385" i="1"/>
  <c r="P1387" i="1"/>
  <c r="P1388" i="1"/>
  <c r="P1389" i="1"/>
  <c r="P1391" i="1"/>
  <c r="P1392" i="1"/>
  <c r="P1393" i="1"/>
  <c r="P1395" i="1"/>
  <c r="P1396" i="1"/>
  <c r="P1397" i="1"/>
  <c r="P1399" i="1"/>
  <c r="P1400" i="1"/>
  <c r="P1401" i="1"/>
  <c r="P1403" i="1"/>
  <c r="P1404" i="1"/>
  <c r="P1405" i="1"/>
  <c r="P1407" i="1"/>
  <c r="P1408" i="1"/>
  <c r="P1409" i="1"/>
  <c r="P1411" i="1"/>
  <c r="P1412" i="1"/>
  <c r="P1413" i="1"/>
  <c r="P1415" i="1"/>
  <c r="P1416" i="1"/>
  <c r="P1417" i="1"/>
  <c r="P1419" i="1"/>
  <c r="P1420" i="1"/>
  <c r="P1421" i="1"/>
  <c r="P1423" i="1"/>
  <c r="P1424" i="1"/>
  <c r="P1425" i="1"/>
  <c r="P1427" i="1"/>
  <c r="P1428" i="1"/>
  <c r="P1429" i="1"/>
  <c r="P1431" i="1"/>
  <c r="P1432" i="1"/>
  <c r="P1433" i="1"/>
  <c r="P1435" i="1"/>
  <c r="P1436" i="1"/>
  <c r="P1437" i="1"/>
  <c r="P1439" i="1"/>
  <c r="P1440" i="1"/>
  <c r="P1441" i="1"/>
  <c r="P1443" i="1"/>
  <c r="P1444" i="1"/>
  <c r="P1445" i="1"/>
  <c r="P1447" i="1"/>
  <c r="P1448" i="1"/>
  <c r="P1449" i="1"/>
  <c r="P1451" i="1"/>
  <c r="P1452" i="1"/>
  <c r="P1453" i="1"/>
  <c r="P1455" i="1"/>
  <c r="P1456" i="1"/>
  <c r="P1457" i="1"/>
  <c r="P1459" i="1"/>
  <c r="P1460" i="1"/>
  <c r="P1461" i="1"/>
  <c r="P1463" i="1"/>
  <c r="P1464" i="1"/>
  <c r="P1465" i="1"/>
  <c r="P1467" i="1"/>
  <c r="P1468" i="1"/>
  <c r="P1469" i="1"/>
  <c r="P1471" i="1"/>
  <c r="P1472" i="1"/>
  <c r="P1473" i="1"/>
  <c r="P1475" i="1"/>
  <c r="P1476" i="1"/>
  <c r="P1477" i="1"/>
  <c r="P1479" i="1"/>
  <c r="P1480" i="1"/>
  <c r="P1481" i="1"/>
  <c r="P1483" i="1"/>
  <c r="P1484" i="1"/>
  <c r="P1485" i="1"/>
  <c r="P1487" i="1"/>
  <c r="P1488" i="1"/>
  <c r="P1489" i="1"/>
  <c r="P1491" i="1"/>
  <c r="P1492" i="1"/>
  <c r="P1493" i="1"/>
  <c r="P1495" i="1"/>
  <c r="P1496" i="1"/>
  <c r="P1497" i="1"/>
  <c r="P1499" i="1"/>
  <c r="P1500" i="1"/>
  <c r="P1501" i="1"/>
  <c r="P1503" i="1"/>
  <c r="P1504" i="1"/>
  <c r="P1505" i="1"/>
  <c r="P1507" i="1"/>
  <c r="P1508" i="1"/>
  <c r="P1509" i="1"/>
  <c r="P1511" i="1"/>
  <c r="P1512" i="1"/>
  <c r="P1513" i="1"/>
  <c r="P1515" i="1"/>
  <c r="P1516" i="1"/>
  <c r="P1517" i="1"/>
  <c r="P1519" i="1"/>
  <c r="P1520" i="1"/>
  <c r="P1521" i="1"/>
  <c r="P1523" i="1"/>
  <c r="P1524" i="1"/>
  <c r="P1525" i="1"/>
  <c r="P1527" i="1"/>
  <c r="P1528" i="1"/>
  <c r="P1529" i="1"/>
  <c r="P1531" i="1"/>
  <c r="P1532" i="1"/>
  <c r="P1533" i="1"/>
  <c r="P1535" i="1"/>
  <c r="P1536" i="1"/>
  <c r="P1537" i="1"/>
  <c r="P1539" i="1"/>
  <c r="P1540" i="1"/>
  <c r="P1541" i="1"/>
  <c r="P1543" i="1"/>
  <c r="P1544" i="1"/>
  <c r="P1545" i="1"/>
  <c r="P1547" i="1"/>
  <c r="P1548" i="1"/>
  <c r="P1549" i="1"/>
  <c r="P1551" i="1"/>
  <c r="P1552" i="1"/>
  <c r="P1553" i="1"/>
  <c r="P1555" i="1"/>
  <c r="P1556" i="1"/>
  <c r="P1557" i="1"/>
  <c r="P1559" i="1"/>
  <c r="P1560" i="1"/>
  <c r="P1561" i="1"/>
  <c r="P1563" i="1"/>
  <c r="P1564" i="1"/>
  <c r="P1565" i="1"/>
  <c r="P1567" i="1"/>
  <c r="P1568" i="1"/>
  <c r="P1569" i="1"/>
  <c r="P1571" i="1"/>
  <c r="P1572" i="1"/>
  <c r="P1573" i="1"/>
  <c r="P1575" i="1"/>
  <c r="P1576" i="1"/>
  <c r="P1577" i="1"/>
  <c r="P1579" i="1"/>
  <c r="P1580" i="1"/>
  <c r="P1581" i="1"/>
  <c r="P1583" i="1"/>
  <c r="P1584" i="1"/>
  <c r="P1585" i="1"/>
  <c r="P1587" i="1"/>
  <c r="P1588" i="1"/>
  <c r="P1589" i="1"/>
  <c r="P1591" i="1"/>
  <c r="P1592" i="1"/>
  <c r="P1593" i="1"/>
  <c r="P1595" i="1"/>
  <c r="P1596" i="1"/>
  <c r="P1597" i="1"/>
  <c r="P1599" i="1"/>
  <c r="P1600" i="1"/>
  <c r="P1601" i="1"/>
  <c r="P1603" i="1"/>
  <c r="P1604" i="1"/>
  <c r="P1605" i="1"/>
  <c r="P1607" i="1"/>
  <c r="P1608" i="1"/>
  <c r="P1609" i="1"/>
  <c r="P1611" i="1"/>
  <c r="P1612" i="1"/>
  <c r="P1613" i="1"/>
  <c r="P1615" i="1"/>
  <c r="P1616" i="1"/>
  <c r="P1617" i="1"/>
  <c r="P1619" i="1"/>
  <c r="P1620" i="1"/>
  <c r="P1621" i="1"/>
  <c r="P1623" i="1"/>
  <c r="P1624" i="1"/>
  <c r="P1625" i="1"/>
  <c r="P1627" i="1"/>
  <c r="P1628" i="1"/>
  <c r="P1629" i="1"/>
  <c r="P1631" i="1"/>
  <c r="P1632" i="1"/>
  <c r="P1633" i="1"/>
  <c r="P1635" i="1"/>
  <c r="P1636" i="1"/>
  <c r="P1637" i="1"/>
  <c r="P1639" i="1"/>
  <c r="P1640" i="1"/>
  <c r="P1641" i="1"/>
  <c r="P1643" i="1"/>
  <c r="P1644" i="1"/>
  <c r="P1645" i="1"/>
  <c r="P1647" i="1"/>
  <c r="P1648" i="1"/>
  <c r="P1649" i="1"/>
  <c r="P1651" i="1"/>
  <c r="P1652" i="1"/>
  <c r="P1653" i="1"/>
  <c r="P1655" i="1"/>
  <c r="P1656" i="1"/>
  <c r="P1657" i="1"/>
  <c r="P1659" i="1"/>
  <c r="P1660" i="1"/>
  <c r="P1661" i="1"/>
  <c r="P1663" i="1"/>
  <c r="P1664" i="1"/>
  <c r="P1665" i="1"/>
  <c r="P1667" i="1"/>
  <c r="P1668" i="1"/>
  <c r="P1671" i="1"/>
  <c r="P1672" i="1"/>
  <c r="P1673" i="1"/>
  <c r="P1675" i="1"/>
  <c r="P1676" i="1"/>
  <c r="P1677" i="1"/>
  <c r="P1679" i="1"/>
  <c r="P1680" i="1"/>
  <c r="P1681" i="1"/>
  <c r="P1683" i="1"/>
  <c r="P1684" i="1"/>
  <c r="P1687" i="1"/>
  <c r="P1688" i="1"/>
  <c r="P1689" i="1"/>
  <c r="P1691" i="1"/>
  <c r="P1692" i="1"/>
  <c r="P1693" i="1"/>
  <c r="P1695" i="1"/>
  <c r="P1696" i="1"/>
  <c r="P1697" i="1"/>
  <c r="P1699" i="1"/>
  <c r="P1700" i="1"/>
  <c r="P1703" i="1"/>
  <c r="P1704" i="1"/>
  <c r="P1705" i="1"/>
  <c r="P1707" i="1"/>
  <c r="P1708" i="1"/>
  <c r="P1709" i="1"/>
  <c r="P1711" i="1"/>
  <c r="P1712" i="1"/>
  <c r="P1713" i="1"/>
  <c r="P1715" i="1"/>
  <c r="P1716" i="1"/>
  <c r="P1719" i="1"/>
  <c r="P1720" i="1"/>
  <c r="P1723" i="1"/>
  <c r="P1724" i="1"/>
  <c r="P1727" i="1"/>
  <c r="P1728" i="1"/>
  <c r="P1731" i="1"/>
  <c r="P1732" i="1"/>
  <c r="P1735" i="1"/>
  <c r="P1736" i="1"/>
  <c r="P1739" i="1"/>
  <c r="P1740" i="1"/>
  <c r="P1743" i="1"/>
  <c r="P1744" i="1"/>
  <c r="P1747" i="1"/>
  <c r="P1748" i="1"/>
  <c r="P1751" i="1"/>
  <c r="P1752" i="1"/>
  <c r="P1755" i="1"/>
  <c r="P1756" i="1"/>
  <c r="P1759" i="1"/>
  <c r="P1760" i="1"/>
  <c r="P1763" i="1"/>
  <c r="P1764" i="1"/>
  <c r="P1767" i="1"/>
  <c r="P1768" i="1"/>
  <c r="P1771" i="1"/>
  <c r="P1772" i="1"/>
  <c r="P1775" i="1"/>
  <c r="P1776" i="1"/>
  <c r="P1779" i="1"/>
  <c r="P1780" i="1"/>
  <c r="P1783" i="1"/>
  <c r="P1784" i="1"/>
  <c r="P1787" i="1"/>
  <c r="P1788" i="1"/>
  <c r="P1791" i="1"/>
  <c r="P1792" i="1"/>
  <c r="P1795" i="1"/>
  <c r="P1796" i="1"/>
  <c r="P1799" i="1"/>
  <c r="P1800" i="1"/>
  <c r="P1803" i="1"/>
  <c r="P1804" i="1"/>
  <c r="P1807" i="1"/>
  <c r="P1808" i="1"/>
  <c r="P1811" i="1"/>
  <c r="P1812" i="1"/>
  <c r="P1815" i="1"/>
  <c r="P1816" i="1"/>
  <c r="P1819" i="1"/>
  <c r="P1820" i="1"/>
  <c r="P1823" i="1"/>
  <c r="P1824" i="1"/>
  <c r="P1825" i="1"/>
  <c r="P1827" i="1"/>
  <c r="P1828" i="1"/>
  <c r="P1829" i="1"/>
  <c r="P1831" i="1"/>
  <c r="P1832" i="1"/>
  <c r="P1833" i="1"/>
  <c r="P1835" i="1"/>
  <c r="P1836" i="1"/>
  <c r="P1837" i="1"/>
  <c r="P1839" i="1"/>
  <c r="P1840" i="1"/>
  <c r="P1841" i="1"/>
  <c r="P1843" i="1"/>
  <c r="P1844" i="1"/>
  <c r="P1845" i="1"/>
  <c r="P1847" i="1"/>
  <c r="P1848" i="1"/>
  <c r="P1849" i="1"/>
  <c r="P1851" i="1"/>
  <c r="P1852" i="1"/>
  <c r="P1853" i="1"/>
  <c r="P1855" i="1"/>
  <c r="P1856" i="1"/>
  <c r="P1857" i="1"/>
  <c r="P1859" i="1"/>
  <c r="P1860" i="1"/>
  <c r="P1861" i="1"/>
  <c r="P1863" i="1"/>
  <c r="P1864" i="1"/>
  <c r="P1865" i="1"/>
  <c r="P1867" i="1"/>
  <c r="P1868" i="1"/>
  <c r="P1869" i="1"/>
  <c r="P1871" i="1"/>
  <c r="P1872" i="1"/>
  <c r="P1873" i="1"/>
  <c r="P1875" i="1"/>
  <c r="P1876" i="1"/>
  <c r="P1877" i="1"/>
  <c r="P1879" i="1"/>
  <c r="P1880" i="1"/>
  <c r="P1881" i="1"/>
  <c r="P1883" i="1"/>
  <c r="P1884" i="1"/>
  <c r="P1885" i="1"/>
  <c r="P1887" i="1"/>
  <c r="P1888" i="1"/>
  <c r="P1889" i="1"/>
  <c r="P1891" i="1"/>
  <c r="P1892" i="1"/>
  <c r="P1893" i="1"/>
  <c r="P1895" i="1"/>
  <c r="P1896" i="1"/>
  <c r="P1897" i="1"/>
  <c r="P1899" i="1"/>
  <c r="P1900" i="1"/>
  <c r="P1901" i="1"/>
  <c r="P1903" i="1"/>
  <c r="P1904" i="1"/>
  <c r="P1905" i="1"/>
  <c r="P1907" i="1"/>
  <c r="P1908" i="1"/>
  <c r="P1909" i="1"/>
  <c r="P1911" i="1"/>
  <c r="P1912" i="1"/>
  <c r="P1913" i="1"/>
  <c r="P1915" i="1"/>
  <c r="P1916" i="1"/>
  <c r="P1917" i="1"/>
  <c r="P1919" i="1"/>
  <c r="P1920" i="1"/>
  <c r="P1921" i="1"/>
  <c r="P1923" i="1"/>
  <c r="P1924" i="1"/>
  <c r="P1927" i="1"/>
  <c r="P1928" i="1"/>
  <c r="P1931" i="1"/>
  <c r="P1932" i="1"/>
  <c r="P1933" i="1"/>
  <c r="P1935" i="1"/>
  <c r="P1936" i="1"/>
  <c r="P1937" i="1"/>
  <c r="P1939" i="1"/>
  <c r="P1940" i="1"/>
  <c r="P1943" i="1"/>
  <c r="P1944" i="1"/>
  <c r="P1947" i="1"/>
  <c r="P1948" i="1"/>
  <c r="P1949" i="1"/>
  <c r="P1951" i="1"/>
  <c r="P1952" i="1"/>
  <c r="P1953" i="1"/>
  <c r="P1955" i="1"/>
  <c r="P1956" i="1"/>
  <c r="P1959" i="1"/>
  <c r="P1960" i="1"/>
  <c r="P1963" i="1"/>
  <c r="P1964" i="1"/>
  <c r="P1965" i="1"/>
  <c r="P1967" i="1"/>
  <c r="P1968" i="1"/>
  <c r="P1969" i="1"/>
  <c r="P1971" i="1"/>
  <c r="P1972" i="1"/>
  <c r="P1975" i="1"/>
  <c r="P1976" i="1"/>
  <c r="P1979" i="1"/>
  <c r="P1980" i="1"/>
  <c r="P1981" i="1"/>
  <c r="P1983" i="1"/>
  <c r="P1984" i="1"/>
  <c r="P1985" i="1"/>
  <c r="P1987" i="1"/>
  <c r="P1988" i="1"/>
  <c r="P1991" i="1"/>
  <c r="P1992" i="1"/>
  <c r="P1995" i="1"/>
  <c r="P1996" i="1"/>
  <c r="P1997" i="1"/>
  <c r="P1999" i="1"/>
  <c r="P2000" i="1"/>
  <c r="P2001" i="1"/>
  <c r="P2003" i="1"/>
  <c r="P2004" i="1"/>
  <c r="P2007" i="1"/>
  <c r="P2008" i="1"/>
  <c r="P2011" i="1"/>
  <c r="P2012" i="1"/>
  <c r="P2013" i="1"/>
  <c r="P2015" i="1"/>
  <c r="P2016" i="1"/>
  <c r="P2017" i="1"/>
  <c r="P2019" i="1"/>
  <c r="P2020" i="1"/>
  <c r="P2023" i="1"/>
  <c r="P2024" i="1"/>
  <c r="P2027" i="1"/>
  <c r="P2028" i="1"/>
  <c r="P2029" i="1"/>
  <c r="P2031" i="1"/>
  <c r="P2032" i="1"/>
  <c r="P2033" i="1"/>
  <c r="P2035" i="1"/>
  <c r="P2036" i="1"/>
  <c r="P2039" i="1"/>
  <c r="P2040" i="1"/>
  <c r="P2043" i="1"/>
  <c r="P2044" i="1"/>
  <c r="P2045" i="1"/>
  <c r="P2047" i="1"/>
  <c r="P2048" i="1"/>
  <c r="P2049" i="1"/>
  <c r="P2051" i="1"/>
  <c r="P2052" i="1"/>
  <c r="P2055" i="1"/>
  <c r="P2056" i="1"/>
  <c r="P2059" i="1"/>
  <c r="P2060" i="1"/>
  <c r="P2061" i="1"/>
  <c r="P2063" i="1"/>
  <c r="P2064" i="1"/>
  <c r="P2065" i="1"/>
  <c r="P2067" i="1"/>
  <c r="P2068" i="1"/>
  <c r="P2071" i="1"/>
  <c r="P2072" i="1"/>
  <c r="P2075" i="1"/>
  <c r="P2076" i="1"/>
  <c r="P2077" i="1"/>
  <c r="P2079" i="1"/>
  <c r="P2080" i="1"/>
  <c r="P2081" i="1"/>
  <c r="P2083" i="1"/>
  <c r="P2084" i="1"/>
  <c r="P2087" i="1"/>
  <c r="P2088" i="1"/>
  <c r="P2091" i="1"/>
  <c r="P2092" i="1"/>
  <c r="P2093" i="1"/>
  <c r="P2095" i="1"/>
  <c r="P2096" i="1"/>
  <c r="P2097" i="1"/>
  <c r="P2099" i="1"/>
  <c r="P2100" i="1"/>
  <c r="P2103" i="1"/>
  <c r="P2104" i="1"/>
  <c r="P2107" i="1"/>
  <c r="P2" i="1"/>
  <c r="O3" i="1"/>
  <c r="O4" i="1"/>
  <c r="O5" i="1"/>
  <c r="O6" i="1"/>
  <c r="O7" i="1"/>
  <c r="O8" i="1"/>
  <c r="O9" i="1"/>
  <c r="O11" i="1"/>
  <c r="O12" i="1"/>
  <c r="O13" i="1"/>
  <c r="O15" i="1"/>
  <c r="O16" i="1"/>
  <c r="O17" i="1"/>
  <c r="O19" i="1"/>
  <c r="O20" i="1"/>
  <c r="O21" i="1"/>
  <c r="O23" i="1"/>
  <c r="O24" i="1"/>
  <c r="O25" i="1"/>
  <c r="O27" i="1"/>
  <c r="O28" i="1"/>
  <c r="O29" i="1"/>
  <c r="O31" i="1"/>
  <c r="O32" i="1"/>
  <c r="O33" i="1"/>
  <c r="O35" i="1"/>
  <c r="O36" i="1"/>
  <c r="O37" i="1"/>
  <c r="O39" i="1"/>
  <c r="O40" i="1"/>
  <c r="O41" i="1"/>
  <c r="O43" i="1"/>
  <c r="O44" i="1"/>
  <c r="O45" i="1"/>
  <c r="O47" i="1"/>
  <c r="O48" i="1"/>
  <c r="O49" i="1"/>
  <c r="O51" i="1"/>
  <c r="O52" i="1"/>
  <c r="O53" i="1"/>
  <c r="O55" i="1"/>
  <c r="O56" i="1"/>
  <c r="O57" i="1"/>
  <c r="O59" i="1"/>
  <c r="O60" i="1"/>
  <c r="O61" i="1"/>
  <c r="O63" i="1"/>
  <c r="O64" i="1"/>
  <c r="O65" i="1"/>
  <c r="O67" i="1"/>
  <c r="O68" i="1"/>
  <c r="O69" i="1"/>
  <c r="O71" i="1"/>
  <c r="O72" i="1"/>
  <c r="O73" i="1"/>
  <c r="O75" i="1"/>
  <c r="O76" i="1"/>
  <c r="O77" i="1"/>
  <c r="O79" i="1"/>
  <c r="O80" i="1"/>
  <c r="O81" i="1"/>
  <c r="O83" i="1"/>
  <c r="O84" i="1"/>
  <c r="O85" i="1"/>
  <c r="O87" i="1"/>
  <c r="O88" i="1"/>
  <c r="O89" i="1"/>
  <c r="O91" i="1"/>
  <c r="O92" i="1"/>
  <c r="O93" i="1"/>
  <c r="O95" i="1"/>
  <c r="O96" i="1"/>
  <c r="O97" i="1"/>
  <c r="O99" i="1"/>
  <c r="O100" i="1"/>
  <c r="O101" i="1"/>
  <c r="O103" i="1"/>
  <c r="O104" i="1"/>
  <c r="O105" i="1"/>
  <c r="O107" i="1"/>
  <c r="O108" i="1"/>
  <c r="O109" i="1"/>
  <c r="O111" i="1"/>
  <c r="O112" i="1"/>
  <c r="O113" i="1"/>
  <c r="O115" i="1"/>
  <c r="O116" i="1"/>
  <c r="O117" i="1"/>
  <c r="O119" i="1"/>
  <c r="O120" i="1"/>
  <c r="O121" i="1"/>
  <c r="O123" i="1"/>
  <c r="O124" i="1"/>
  <c r="O125" i="1"/>
  <c r="O127" i="1"/>
  <c r="O128" i="1"/>
  <c r="O129" i="1"/>
  <c r="O131" i="1"/>
  <c r="O132" i="1"/>
  <c r="O133" i="1"/>
  <c r="O135" i="1"/>
  <c r="O136" i="1"/>
  <c r="O137" i="1"/>
  <c r="O139" i="1"/>
  <c r="O140" i="1"/>
  <c r="O141" i="1"/>
  <c r="O143" i="1"/>
  <c r="O144" i="1"/>
  <c r="O145" i="1"/>
  <c r="O147" i="1"/>
  <c r="O148" i="1"/>
  <c r="O149" i="1"/>
  <c r="O151" i="1"/>
  <c r="O152" i="1"/>
  <c r="O153" i="1"/>
  <c r="O155" i="1"/>
  <c r="O156" i="1"/>
  <c r="O157" i="1"/>
  <c r="O159" i="1"/>
  <c r="O160" i="1"/>
  <c r="O161" i="1"/>
  <c r="O163" i="1"/>
  <c r="O164" i="1"/>
  <c r="O165" i="1"/>
  <c r="O167" i="1"/>
  <c r="O168" i="1"/>
  <c r="O169" i="1"/>
  <c r="O171" i="1"/>
  <c r="O172" i="1"/>
  <c r="O173" i="1"/>
  <c r="O175" i="1"/>
  <c r="O176" i="1"/>
  <c r="O177" i="1"/>
  <c r="O179" i="1"/>
  <c r="O180" i="1"/>
  <c r="O181" i="1"/>
  <c r="O183" i="1"/>
  <c r="O184" i="1"/>
  <c r="O185" i="1"/>
  <c r="O187" i="1"/>
  <c r="O188" i="1"/>
  <c r="O189" i="1"/>
  <c r="O191" i="1"/>
  <c r="O192" i="1"/>
  <c r="O193" i="1"/>
  <c r="O195" i="1"/>
  <c r="O196" i="1"/>
  <c r="O197" i="1"/>
  <c r="O199" i="1"/>
  <c r="O200" i="1"/>
  <c r="O201" i="1"/>
  <c r="O203" i="1"/>
  <c r="O204" i="1"/>
  <c r="O205" i="1"/>
  <c r="O207" i="1"/>
  <c r="O208" i="1"/>
  <c r="O209" i="1"/>
  <c r="O211" i="1"/>
  <c r="O212" i="1"/>
  <c r="O213" i="1"/>
  <c r="O215" i="1"/>
  <c r="O216" i="1"/>
  <c r="O217" i="1"/>
  <c r="O219" i="1"/>
  <c r="O220" i="1"/>
  <c r="O221" i="1"/>
  <c r="O223" i="1"/>
  <c r="O224" i="1"/>
  <c r="O225" i="1"/>
  <c r="O227" i="1"/>
  <c r="O228" i="1"/>
  <c r="O229" i="1"/>
  <c r="O231" i="1"/>
  <c r="O232" i="1"/>
  <c r="O233" i="1"/>
  <c r="O235" i="1"/>
  <c r="O236" i="1"/>
  <c r="O237" i="1"/>
  <c r="O239" i="1"/>
  <c r="O240" i="1"/>
  <c r="O241" i="1"/>
  <c r="O243" i="1"/>
  <c r="O244" i="1"/>
  <c r="O245" i="1"/>
  <c r="O247" i="1"/>
  <c r="O248" i="1"/>
  <c r="O249" i="1"/>
  <c r="O251" i="1"/>
  <c r="O252" i="1"/>
  <c r="O253" i="1"/>
  <c r="O255" i="1"/>
  <c r="O256" i="1"/>
  <c r="O257" i="1"/>
  <c r="O259" i="1"/>
  <c r="O260" i="1"/>
  <c r="O261" i="1"/>
  <c r="O263" i="1"/>
  <c r="O264" i="1"/>
  <c r="O265" i="1"/>
  <c r="O267" i="1"/>
  <c r="O268" i="1"/>
  <c r="O269" i="1"/>
  <c r="O271" i="1"/>
  <c r="O272" i="1"/>
  <c r="O273" i="1"/>
  <c r="O275" i="1"/>
  <c r="O276" i="1"/>
  <c r="O277" i="1"/>
  <c r="O279" i="1"/>
  <c r="O280" i="1"/>
  <c r="O281" i="1"/>
  <c r="O283" i="1"/>
  <c r="O284" i="1"/>
  <c r="O285" i="1"/>
  <c r="O287" i="1"/>
  <c r="O288" i="1"/>
  <c r="O289" i="1"/>
  <c r="O291" i="1"/>
  <c r="O292" i="1"/>
  <c r="O293" i="1"/>
  <c r="O295" i="1"/>
  <c r="O296" i="1"/>
  <c r="O297" i="1"/>
  <c r="O299" i="1"/>
  <c r="O300" i="1"/>
  <c r="O301" i="1"/>
  <c r="O303" i="1"/>
  <c r="O304" i="1"/>
  <c r="O305" i="1"/>
  <c r="O307" i="1"/>
  <c r="O308" i="1"/>
  <c r="O309" i="1"/>
  <c r="O311" i="1"/>
  <c r="O312" i="1"/>
  <c r="O313" i="1"/>
  <c r="O315" i="1"/>
  <c r="O316" i="1"/>
  <c r="O317" i="1"/>
  <c r="O319" i="1"/>
  <c r="O320" i="1"/>
  <c r="O321" i="1"/>
  <c r="O323" i="1"/>
  <c r="O324" i="1"/>
  <c r="O325" i="1"/>
  <c r="O327" i="1"/>
  <c r="O328" i="1"/>
  <c r="O329" i="1"/>
  <c r="O331" i="1"/>
  <c r="O332" i="1"/>
  <c r="O333" i="1"/>
  <c r="O335" i="1"/>
  <c r="O336" i="1"/>
  <c r="O337" i="1"/>
  <c r="O339" i="1"/>
  <c r="O340" i="1"/>
  <c r="O341" i="1"/>
  <c r="O343" i="1"/>
  <c r="O344" i="1"/>
  <c r="O345" i="1"/>
  <c r="O347" i="1"/>
  <c r="O348" i="1"/>
  <c r="O349" i="1"/>
  <c r="O351" i="1"/>
  <c r="O352" i="1"/>
  <c r="O353" i="1"/>
  <c r="O355" i="1"/>
  <c r="O356" i="1"/>
  <c r="O357" i="1"/>
  <c r="O359" i="1"/>
  <c r="O360" i="1"/>
  <c r="O361" i="1"/>
  <c r="O363" i="1"/>
  <c r="O364" i="1"/>
  <c r="O365" i="1"/>
  <c r="O367" i="1"/>
  <c r="O368" i="1"/>
  <c r="O369" i="1"/>
  <c r="O371" i="1"/>
  <c r="O372" i="1"/>
  <c r="O373" i="1"/>
  <c r="O375" i="1"/>
  <c r="O376" i="1"/>
  <c r="O377" i="1"/>
  <c r="O379" i="1"/>
  <c r="O380" i="1"/>
  <c r="O381" i="1"/>
  <c r="O383" i="1"/>
  <c r="O384" i="1"/>
  <c r="O385" i="1"/>
  <c r="O387" i="1"/>
  <c r="O388" i="1"/>
  <c r="O389" i="1"/>
  <c r="O391" i="1"/>
  <c r="O392" i="1"/>
  <c r="O393" i="1"/>
  <c r="O395" i="1"/>
  <c r="O396" i="1"/>
  <c r="O397" i="1"/>
  <c r="O399" i="1"/>
  <c r="O400" i="1"/>
  <c r="O401" i="1"/>
  <c r="O403" i="1"/>
  <c r="O404" i="1"/>
  <c r="O405" i="1"/>
  <c r="O407" i="1"/>
  <c r="O408" i="1"/>
  <c r="O409" i="1"/>
  <c r="O411" i="1"/>
  <c r="O412" i="1"/>
  <c r="O413" i="1"/>
  <c r="O415" i="1"/>
  <c r="O416" i="1"/>
  <c r="O417" i="1"/>
  <c r="O419" i="1"/>
  <c r="O420" i="1"/>
  <c r="O421" i="1"/>
  <c r="O423" i="1"/>
  <c r="O424" i="1"/>
  <c r="O425" i="1"/>
  <c r="O427" i="1"/>
  <c r="O428" i="1"/>
  <c r="O429" i="1"/>
  <c r="O431" i="1"/>
  <c r="O432" i="1"/>
  <c r="O433" i="1"/>
  <c r="O435" i="1"/>
  <c r="O436" i="1"/>
  <c r="O437" i="1"/>
  <c r="O439" i="1"/>
  <c r="O440" i="1"/>
  <c r="O441" i="1"/>
  <c r="O443" i="1"/>
  <c r="O444" i="1"/>
  <c r="O445" i="1"/>
  <c r="O447" i="1"/>
  <c r="O448" i="1"/>
  <c r="O449" i="1"/>
  <c r="O451" i="1"/>
  <c r="O452" i="1"/>
  <c r="O453" i="1"/>
  <c r="O455" i="1"/>
  <c r="O456" i="1"/>
  <c r="O457" i="1"/>
  <c r="O459" i="1"/>
  <c r="O460" i="1"/>
  <c r="O461" i="1"/>
  <c r="O463" i="1"/>
  <c r="O464" i="1"/>
  <c r="O465" i="1"/>
  <c r="O467" i="1"/>
  <c r="O468" i="1"/>
  <c r="O469" i="1"/>
  <c r="O471" i="1"/>
  <c r="O472" i="1"/>
  <c r="O473" i="1"/>
  <c r="O475" i="1"/>
  <c r="O476" i="1"/>
  <c r="O477" i="1"/>
  <c r="O479" i="1"/>
  <c r="O480" i="1"/>
  <c r="O481" i="1"/>
  <c r="O483" i="1"/>
  <c r="O484" i="1"/>
  <c r="O485" i="1"/>
  <c r="O487" i="1"/>
  <c r="O488" i="1"/>
  <c r="O489" i="1"/>
  <c r="O491" i="1"/>
  <c r="O492" i="1"/>
  <c r="O493" i="1"/>
  <c r="O495" i="1"/>
  <c r="O496" i="1"/>
  <c r="O497" i="1"/>
  <c r="O499" i="1"/>
  <c r="O500" i="1"/>
  <c r="O501" i="1"/>
  <c r="O503" i="1"/>
  <c r="O504" i="1"/>
  <c r="O505" i="1"/>
  <c r="O507" i="1"/>
  <c r="O508" i="1"/>
  <c r="O509" i="1"/>
  <c r="O511" i="1"/>
  <c r="O512" i="1"/>
  <c r="O513" i="1"/>
  <c r="O515" i="1"/>
  <c r="O516" i="1"/>
  <c r="O517" i="1"/>
  <c r="O519" i="1"/>
  <c r="O520" i="1"/>
  <c r="O521" i="1"/>
  <c r="O523" i="1"/>
  <c r="O524" i="1"/>
  <c r="O525" i="1"/>
  <c r="O527" i="1"/>
  <c r="O528" i="1"/>
  <c r="O529" i="1"/>
  <c r="O531" i="1"/>
  <c r="O532" i="1"/>
  <c r="O533" i="1"/>
  <c r="O535" i="1"/>
  <c r="O536" i="1"/>
  <c r="O537" i="1"/>
  <c r="O539" i="1"/>
  <c r="O540" i="1"/>
  <c r="O541" i="1"/>
  <c r="O543" i="1"/>
  <c r="O544" i="1"/>
  <c r="O545" i="1"/>
  <c r="O547" i="1"/>
  <c r="O548" i="1"/>
  <c r="O549" i="1"/>
  <c r="O551" i="1"/>
  <c r="O552" i="1"/>
  <c r="O553" i="1"/>
  <c r="O555" i="1"/>
  <c r="O556" i="1"/>
  <c r="O557" i="1"/>
  <c r="O559" i="1"/>
  <c r="O560" i="1"/>
  <c r="O561" i="1"/>
  <c r="O563" i="1"/>
  <c r="O564" i="1"/>
  <c r="O565" i="1"/>
  <c r="O567" i="1"/>
  <c r="O568" i="1"/>
  <c r="O569" i="1"/>
  <c r="O571" i="1"/>
  <c r="O572" i="1"/>
  <c r="O573" i="1"/>
  <c r="O575" i="1"/>
  <c r="O576" i="1"/>
  <c r="O577" i="1"/>
  <c r="O579" i="1"/>
  <c r="O580" i="1"/>
  <c r="O581" i="1"/>
  <c r="O583" i="1"/>
  <c r="O584" i="1"/>
  <c r="O585" i="1"/>
  <c r="O587" i="1"/>
  <c r="O588" i="1"/>
  <c r="O589" i="1"/>
  <c r="O591" i="1"/>
  <c r="O592" i="1"/>
  <c r="O593" i="1"/>
  <c r="O595" i="1"/>
  <c r="O596" i="1"/>
  <c r="O597" i="1"/>
  <c r="O599" i="1"/>
  <c r="O600" i="1"/>
  <c r="O601" i="1"/>
  <c r="O603" i="1"/>
  <c r="O604" i="1"/>
  <c r="O605" i="1"/>
  <c r="O607" i="1"/>
  <c r="O608" i="1"/>
  <c r="O609" i="1"/>
  <c r="O611" i="1"/>
  <c r="O612" i="1"/>
  <c r="O613" i="1"/>
  <c r="O615" i="1"/>
  <c r="O616" i="1"/>
  <c r="O617" i="1"/>
  <c r="O619" i="1"/>
  <c r="O620" i="1"/>
  <c r="O621" i="1"/>
  <c r="O623" i="1"/>
  <c r="O624" i="1"/>
  <c r="O625" i="1"/>
  <c r="O627" i="1"/>
  <c r="O628" i="1"/>
  <c r="O629" i="1"/>
  <c r="O631" i="1"/>
  <c r="O632" i="1"/>
  <c r="O633" i="1"/>
  <c r="O635" i="1"/>
  <c r="O636" i="1"/>
  <c r="O637" i="1"/>
  <c r="O639" i="1"/>
  <c r="O640" i="1"/>
  <c r="O641" i="1"/>
  <c r="O643" i="1"/>
  <c r="O644" i="1"/>
  <c r="O645" i="1"/>
  <c r="O647" i="1"/>
  <c r="O648" i="1"/>
  <c r="O649" i="1"/>
  <c r="O651" i="1"/>
  <c r="O652" i="1"/>
  <c r="O653" i="1"/>
  <c r="O655" i="1"/>
  <c r="O656" i="1"/>
  <c r="O657" i="1"/>
  <c r="O659" i="1"/>
  <c r="O660" i="1"/>
  <c r="O661" i="1"/>
  <c r="O663" i="1"/>
  <c r="O664" i="1"/>
  <c r="O665" i="1"/>
  <c r="O667" i="1"/>
  <c r="O668" i="1"/>
  <c r="O669" i="1"/>
  <c r="O671" i="1"/>
  <c r="O672" i="1"/>
  <c r="O673" i="1"/>
  <c r="O675" i="1"/>
  <c r="O676" i="1"/>
  <c r="O677" i="1"/>
  <c r="O679" i="1"/>
  <c r="O680" i="1"/>
  <c r="O681" i="1"/>
  <c r="O683" i="1"/>
  <c r="O684" i="1"/>
  <c r="O685" i="1"/>
  <c r="O687" i="1"/>
  <c r="O688" i="1"/>
  <c r="O689" i="1"/>
  <c r="O691" i="1"/>
  <c r="O692" i="1"/>
  <c r="O693" i="1"/>
  <c r="O695" i="1"/>
  <c r="O696" i="1"/>
  <c r="O697" i="1"/>
  <c r="O699" i="1"/>
  <c r="O700" i="1"/>
  <c r="O701" i="1"/>
  <c r="O703" i="1"/>
  <c r="O704" i="1"/>
  <c r="O705" i="1"/>
  <c r="O707" i="1"/>
  <c r="O708" i="1"/>
  <c r="O709" i="1"/>
  <c r="O711" i="1"/>
  <c r="O712" i="1"/>
  <c r="O713" i="1"/>
  <c r="O715" i="1"/>
  <c r="O716" i="1"/>
  <c r="O717" i="1"/>
  <c r="O719" i="1"/>
  <c r="O720" i="1"/>
  <c r="O721" i="1"/>
  <c r="O723" i="1"/>
  <c r="O724" i="1"/>
  <c r="O725" i="1"/>
  <c r="O727" i="1"/>
  <c r="O728" i="1"/>
  <c r="O729" i="1"/>
  <c r="O731" i="1"/>
  <c r="O732" i="1"/>
  <c r="O733" i="1"/>
  <c r="O735" i="1"/>
  <c r="O736" i="1"/>
  <c r="O737" i="1"/>
  <c r="O739" i="1"/>
  <c r="O740" i="1"/>
  <c r="O741" i="1"/>
  <c r="O743" i="1"/>
  <c r="O744" i="1"/>
  <c r="O745" i="1"/>
  <c r="O747" i="1"/>
  <c r="O748" i="1"/>
  <c r="O749" i="1"/>
  <c r="O751" i="1"/>
  <c r="O752" i="1"/>
  <c r="O753" i="1"/>
  <c r="O755" i="1"/>
  <c r="O756" i="1"/>
  <c r="O757" i="1"/>
  <c r="O759" i="1"/>
  <c r="O760" i="1"/>
  <c r="O761" i="1"/>
  <c r="O763" i="1"/>
  <c r="O764" i="1"/>
  <c r="O765" i="1"/>
  <c r="O767" i="1"/>
  <c r="O768" i="1"/>
  <c r="O769" i="1"/>
  <c r="O771" i="1"/>
  <c r="O772" i="1"/>
  <c r="O773" i="1"/>
  <c r="O775" i="1"/>
  <c r="O776" i="1"/>
  <c r="O777" i="1"/>
  <c r="O779" i="1"/>
  <c r="O780" i="1"/>
  <c r="O781" i="1"/>
  <c r="O783" i="1"/>
  <c r="O784" i="1"/>
  <c r="O785" i="1"/>
  <c r="O787" i="1"/>
  <c r="O788" i="1"/>
  <c r="O789" i="1"/>
  <c r="O791" i="1"/>
  <c r="O792" i="1"/>
  <c r="O793" i="1"/>
  <c r="O795" i="1"/>
  <c r="O796" i="1"/>
  <c r="O797" i="1"/>
  <c r="O799" i="1"/>
  <c r="O800" i="1"/>
  <c r="O801" i="1"/>
  <c r="O803" i="1"/>
  <c r="O804" i="1"/>
  <c r="O805" i="1"/>
  <c r="O807" i="1"/>
  <c r="O808" i="1"/>
  <c r="O809" i="1"/>
  <c r="O811" i="1"/>
  <c r="O812" i="1"/>
  <c r="O813" i="1"/>
  <c r="O815" i="1"/>
  <c r="O816" i="1"/>
  <c r="O817" i="1"/>
  <c r="O819" i="1"/>
  <c r="O820" i="1"/>
  <c r="O821" i="1"/>
  <c r="O823" i="1"/>
  <c r="O824" i="1"/>
  <c r="O825" i="1"/>
  <c r="O827" i="1"/>
  <c r="O828" i="1"/>
  <c r="O829" i="1"/>
  <c r="O831" i="1"/>
  <c r="O832" i="1"/>
  <c r="O833" i="1"/>
  <c r="O835" i="1"/>
  <c r="O836" i="1"/>
  <c r="O837" i="1"/>
  <c r="O839" i="1"/>
  <c r="O840" i="1"/>
  <c r="O841" i="1"/>
  <c r="O843" i="1"/>
  <c r="O844" i="1"/>
  <c r="O845" i="1"/>
  <c r="O847" i="1"/>
  <c r="O848" i="1"/>
  <c r="O849" i="1"/>
  <c r="O851" i="1"/>
  <c r="O852" i="1"/>
  <c r="O853" i="1"/>
  <c r="O855" i="1"/>
  <c r="O856" i="1"/>
  <c r="O857" i="1"/>
  <c r="O859" i="1"/>
  <c r="O860" i="1"/>
  <c r="O861" i="1"/>
  <c r="O863" i="1"/>
  <c r="O864" i="1"/>
  <c r="O865" i="1"/>
  <c r="O867" i="1"/>
  <c r="O868" i="1"/>
  <c r="O869" i="1"/>
  <c r="O871" i="1"/>
  <c r="O872" i="1"/>
  <c r="O873" i="1"/>
  <c r="O875" i="1"/>
  <c r="O876" i="1"/>
  <c r="O877" i="1"/>
  <c r="O879" i="1"/>
  <c r="O880" i="1"/>
  <c r="O881" i="1"/>
  <c r="O883" i="1"/>
  <c r="O884" i="1"/>
  <c r="O885" i="1"/>
  <c r="O887" i="1"/>
  <c r="O888" i="1"/>
  <c r="O889" i="1"/>
  <c r="O891" i="1"/>
  <c r="O892" i="1"/>
  <c r="O893" i="1"/>
  <c r="O895" i="1"/>
  <c r="O896" i="1"/>
  <c r="O897" i="1"/>
  <c r="O899" i="1"/>
  <c r="O900" i="1"/>
  <c r="O901" i="1"/>
  <c r="O903" i="1"/>
  <c r="O904" i="1"/>
  <c r="O905" i="1"/>
  <c r="O907" i="1"/>
  <c r="O908" i="1"/>
  <c r="O909" i="1"/>
  <c r="O911" i="1"/>
  <c r="O912" i="1"/>
  <c r="O913" i="1"/>
  <c r="O915" i="1"/>
  <c r="O916" i="1"/>
  <c r="O917" i="1"/>
  <c r="O919" i="1"/>
  <c r="O920" i="1"/>
  <c r="O921" i="1"/>
  <c r="O923" i="1"/>
  <c r="O924" i="1"/>
  <c r="O925" i="1"/>
  <c r="O927" i="1"/>
  <c r="O928" i="1"/>
  <c r="O929" i="1"/>
  <c r="O931" i="1"/>
  <c r="O932" i="1"/>
  <c r="O933" i="1"/>
  <c r="O935" i="1"/>
  <c r="O936" i="1"/>
  <c r="O937" i="1"/>
  <c r="O939" i="1"/>
  <c r="O940" i="1"/>
  <c r="O941" i="1"/>
  <c r="O943" i="1"/>
  <c r="O944" i="1"/>
  <c r="O945" i="1"/>
  <c r="O947" i="1"/>
  <c r="O948" i="1"/>
  <c r="O949" i="1"/>
  <c r="O951" i="1"/>
  <c r="O952" i="1"/>
  <c r="O953" i="1"/>
  <c r="O955" i="1"/>
  <c r="O956" i="1"/>
  <c r="O957" i="1"/>
  <c r="O959" i="1"/>
  <c r="O960" i="1"/>
  <c r="O961" i="1"/>
  <c r="O963" i="1"/>
  <c r="O964" i="1"/>
  <c r="O965" i="1"/>
  <c r="O967" i="1"/>
  <c r="O968" i="1"/>
  <c r="O969" i="1"/>
  <c r="O971" i="1"/>
  <c r="O972" i="1"/>
  <c r="O973" i="1"/>
  <c r="O975" i="1"/>
  <c r="O976" i="1"/>
  <c r="O977" i="1"/>
  <c r="O979" i="1"/>
  <c r="O980" i="1"/>
  <c r="O981" i="1"/>
  <c r="O983" i="1"/>
  <c r="O984" i="1"/>
  <c r="O985" i="1"/>
  <c r="O987" i="1"/>
  <c r="O988" i="1"/>
  <c r="O989" i="1"/>
  <c r="O991" i="1"/>
  <c r="O992" i="1"/>
  <c r="O993" i="1"/>
  <c r="O995" i="1"/>
  <c r="O996" i="1"/>
  <c r="O997" i="1"/>
  <c r="O999" i="1"/>
  <c r="O1000" i="1"/>
  <c r="O1001" i="1"/>
  <c r="O1003" i="1"/>
  <c r="O1004" i="1"/>
  <c r="O1005" i="1"/>
  <c r="O1007" i="1"/>
  <c r="O1008" i="1"/>
  <c r="O1009" i="1"/>
  <c r="O1011" i="1"/>
  <c r="O1012" i="1"/>
  <c r="O1013" i="1"/>
  <c r="O1015" i="1"/>
  <c r="O1016" i="1"/>
  <c r="O1017" i="1"/>
  <c r="O1019" i="1"/>
  <c r="O1020" i="1"/>
  <c r="O1021" i="1"/>
  <c r="O1023" i="1"/>
  <c r="O1024" i="1"/>
  <c r="O1025" i="1"/>
  <c r="O1027" i="1"/>
  <c r="O1028" i="1"/>
  <c r="O1029" i="1"/>
  <c r="O1031" i="1"/>
  <c r="O1032" i="1"/>
  <c r="O1033" i="1"/>
  <c r="O1035" i="1"/>
  <c r="O1036" i="1"/>
  <c r="O1037" i="1"/>
  <c r="O1039" i="1"/>
  <c r="O1040" i="1"/>
  <c r="O1041" i="1"/>
  <c r="O1043" i="1"/>
  <c r="O1044" i="1"/>
  <c r="O1045" i="1"/>
  <c r="O1047" i="1"/>
  <c r="O1048" i="1"/>
  <c r="O1049" i="1"/>
  <c r="O1051" i="1"/>
  <c r="O1052" i="1"/>
  <c r="O1053" i="1"/>
  <c r="O1055" i="1"/>
  <c r="O1056" i="1"/>
  <c r="O1057" i="1"/>
  <c r="O1059" i="1"/>
  <c r="O1060" i="1"/>
  <c r="O1061" i="1"/>
  <c r="O1063" i="1"/>
  <c r="O1064" i="1"/>
  <c r="O1065" i="1"/>
  <c r="O1067" i="1"/>
  <c r="O1068" i="1"/>
  <c r="O1069" i="1"/>
  <c r="O1071" i="1"/>
  <c r="O1072" i="1"/>
  <c r="O1073" i="1"/>
  <c r="O1075" i="1"/>
  <c r="O1076" i="1"/>
  <c r="O1077" i="1"/>
  <c r="O1079" i="1"/>
  <c r="O1080" i="1"/>
  <c r="O1081" i="1"/>
  <c r="O1083" i="1"/>
  <c r="O1084" i="1"/>
  <c r="O1085" i="1"/>
  <c r="O1087" i="1"/>
  <c r="O1088" i="1"/>
  <c r="O1089" i="1"/>
  <c r="O1091" i="1"/>
  <c r="O1092" i="1"/>
  <c r="O1093" i="1"/>
  <c r="O1095" i="1"/>
  <c r="O1096" i="1"/>
  <c r="O1097" i="1"/>
  <c r="O1099" i="1"/>
  <c r="O1100" i="1"/>
  <c r="O1101" i="1"/>
  <c r="O1103" i="1"/>
  <c r="O1104" i="1"/>
  <c r="O1105" i="1"/>
  <c r="O1107" i="1"/>
  <c r="O1108" i="1"/>
  <c r="O1109" i="1"/>
  <c r="O1111" i="1"/>
  <c r="O1112" i="1"/>
  <c r="O1113" i="1"/>
  <c r="O1115" i="1"/>
  <c r="O1116" i="1"/>
  <c r="O1117" i="1"/>
  <c r="O1119" i="1"/>
  <c r="O1120" i="1"/>
  <c r="O1121" i="1"/>
  <c r="O1123" i="1"/>
  <c r="O1124" i="1"/>
  <c r="O1125" i="1"/>
  <c r="O1127" i="1"/>
  <c r="O1128" i="1"/>
  <c r="O1129" i="1"/>
  <c r="O1131" i="1"/>
  <c r="O1132" i="1"/>
  <c r="O1133" i="1"/>
  <c r="O1135" i="1"/>
  <c r="O1136" i="1"/>
  <c r="O1137" i="1"/>
  <c r="O1139" i="1"/>
  <c r="O1140" i="1"/>
  <c r="O1141" i="1"/>
  <c r="O1143" i="1"/>
  <c r="O1144" i="1"/>
  <c r="O1145" i="1"/>
  <c r="O1147" i="1"/>
  <c r="O1148" i="1"/>
  <c r="O1149" i="1"/>
  <c r="O1151" i="1"/>
  <c r="O1152" i="1"/>
  <c r="O1153" i="1"/>
  <c r="O1155" i="1"/>
  <c r="O1156" i="1"/>
  <c r="O1157" i="1"/>
  <c r="O1159" i="1"/>
  <c r="O1160" i="1"/>
  <c r="O1161" i="1"/>
  <c r="O1163" i="1"/>
  <c r="O1164" i="1"/>
  <c r="O1165" i="1"/>
  <c r="O1167" i="1"/>
  <c r="O1168" i="1"/>
  <c r="O1169" i="1"/>
  <c r="O1171" i="1"/>
  <c r="O1172" i="1"/>
  <c r="O1173" i="1"/>
  <c r="O1175" i="1"/>
  <c r="O1176" i="1"/>
  <c r="O1177" i="1"/>
  <c r="O1179" i="1"/>
  <c r="O1180" i="1"/>
  <c r="O1181" i="1"/>
  <c r="O1183" i="1"/>
  <c r="O1184" i="1"/>
  <c r="O1185" i="1"/>
  <c r="O1187" i="1"/>
  <c r="O1188" i="1"/>
  <c r="O1189" i="1"/>
  <c r="O1191" i="1"/>
  <c r="O1192" i="1"/>
  <c r="O1193" i="1"/>
  <c r="O1195" i="1"/>
  <c r="O1196" i="1"/>
  <c r="O1197" i="1"/>
  <c r="O1199" i="1"/>
  <c r="O1200" i="1"/>
  <c r="O1201" i="1"/>
  <c r="O1203" i="1"/>
  <c r="O1204" i="1"/>
  <c r="O1205" i="1"/>
  <c r="O1207" i="1"/>
  <c r="O1208" i="1"/>
  <c r="O1209" i="1"/>
  <c r="O1211" i="1"/>
  <c r="O1212" i="1"/>
  <c r="O1213" i="1"/>
  <c r="O1215" i="1"/>
  <c r="O1216" i="1"/>
  <c r="O1217" i="1"/>
  <c r="O1219" i="1"/>
  <c r="O1220" i="1"/>
  <c r="O1221" i="1"/>
  <c r="O1223" i="1"/>
  <c r="O1224" i="1"/>
  <c r="O1225" i="1"/>
  <c r="O1227" i="1"/>
  <c r="O1228" i="1"/>
  <c r="O1229" i="1"/>
  <c r="O1231" i="1"/>
  <c r="O1232" i="1"/>
  <c r="O1233" i="1"/>
  <c r="O1235" i="1"/>
  <c r="O1236" i="1"/>
  <c r="O1237" i="1"/>
  <c r="O1239" i="1"/>
  <c r="O1240" i="1"/>
  <c r="O1241" i="1"/>
  <c r="O1243" i="1"/>
  <c r="O1244" i="1"/>
  <c r="O1245" i="1"/>
  <c r="O1247" i="1"/>
  <c r="O1248" i="1"/>
  <c r="O1249" i="1"/>
  <c r="O1251" i="1"/>
  <c r="O1252" i="1"/>
  <c r="O1253" i="1"/>
  <c r="O1255" i="1"/>
  <c r="O1256" i="1"/>
  <c r="O1257" i="1"/>
  <c r="O1259" i="1"/>
  <c r="O1260" i="1"/>
  <c r="O1261" i="1"/>
  <c r="O1263" i="1"/>
  <c r="O1264" i="1"/>
  <c r="O1265" i="1"/>
  <c r="O1267" i="1"/>
  <c r="O1268" i="1"/>
  <c r="O1269" i="1"/>
  <c r="O1271" i="1"/>
  <c r="O1272" i="1"/>
  <c r="O1273" i="1"/>
  <c r="O1275" i="1"/>
  <c r="O1276" i="1"/>
  <c r="O1277" i="1"/>
  <c r="O1279" i="1"/>
  <c r="O1280" i="1"/>
  <c r="O1281" i="1"/>
  <c r="O1283" i="1"/>
  <c r="O1284" i="1"/>
  <c r="O1285" i="1"/>
  <c r="O1287" i="1"/>
  <c r="O1288" i="1"/>
  <c r="O1289" i="1"/>
  <c r="O1291" i="1"/>
  <c r="O1292" i="1"/>
  <c r="O1293" i="1"/>
  <c r="O1295" i="1"/>
  <c r="O1296" i="1"/>
  <c r="O1297" i="1"/>
  <c r="O1299" i="1"/>
  <c r="O1300" i="1"/>
  <c r="O1301" i="1"/>
  <c r="O1303" i="1"/>
  <c r="O1304" i="1"/>
  <c r="O1305" i="1"/>
  <c r="O1307" i="1"/>
  <c r="O1308" i="1"/>
  <c r="O1309" i="1"/>
  <c r="O1311" i="1"/>
  <c r="O1312" i="1"/>
  <c r="O1313" i="1"/>
  <c r="O1315" i="1"/>
  <c r="O1316" i="1"/>
  <c r="O1317" i="1"/>
  <c r="O1319" i="1"/>
  <c r="O1320" i="1"/>
  <c r="O1321" i="1"/>
  <c r="O1323" i="1"/>
  <c r="O1324" i="1"/>
  <c r="O1325" i="1"/>
  <c r="O1327" i="1"/>
  <c r="O1328" i="1"/>
  <c r="O1329" i="1"/>
  <c r="O1331" i="1"/>
  <c r="O1332" i="1"/>
  <c r="O1333" i="1"/>
  <c r="O1335" i="1"/>
  <c r="O1336" i="1"/>
  <c r="O1337" i="1"/>
  <c r="O1339" i="1"/>
  <c r="O1340" i="1"/>
  <c r="O1341" i="1"/>
  <c r="O1343" i="1"/>
  <c r="O1344" i="1"/>
  <c r="O1345" i="1"/>
  <c r="O1347" i="1"/>
  <c r="O1348" i="1"/>
  <c r="O1349" i="1"/>
  <c r="O1351" i="1"/>
  <c r="O1352" i="1"/>
  <c r="O1353" i="1"/>
  <c r="O1355" i="1"/>
  <c r="O1356" i="1"/>
  <c r="O1357" i="1"/>
  <c r="O1359" i="1"/>
  <c r="O1360" i="1"/>
  <c r="O1361" i="1"/>
  <c r="O1363" i="1"/>
  <c r="O1364" i="1"/>
  <c r="O1365" i="1"/>
  <c r="O1367" i="1"/>
  <c r="O1368" i="1"/>
  <c r="O1369" i="1"/>
  <c r="O1371" i="1"/>
  <c r="O1372" i="1"/>
  <c r="O1373" i="1"/>
  <c r="O1375" i="1"/>
  <c r="O1376" i="1"/>
  <c r="O1377" i="1"/>
  <c r="O1379" i="1"/>
  <c r="O1380" i="1"/>
  <c r="O1381" i="1"/>
  <c r="O1383" i="1"/>
  <c r="O1384" i="1"/>
  <c r="O1385" i="1"/>
  <c r="O1387" i="1"/>
  <c r="O1388" i="1"/>
  <c r="O1389" i="1"/>
  <c r="O1391" i="1"/>
  <c r="O1392" i="1"/>
  <c r="O1393" i="1"/>
  <c r="O1395" i="1"/>
  <c r="O1396" i="1"/>
  <c r="O1397" i="1"/>
  <c r="O1399" i="1"/>
  <c r="O1400" i="1"/>
  <c r="O1401" i="1"/>
  <c r="O1403" i="1"/>
  <c r="O1404" i="1"/>
  <c r="O1405" i="1"/>
  <c r="O1407" i="1"/>
  <c r="O1408" i="1"/>
  <c r="O1409" i="1"/>
  <c r="O1411" i="1"/>
  <c r="O1412" i="1"/>
  <c r="O1413" i="1"/>
  <c r="O1415" i="1"/>
  <c r="O1416" i="1"/>
  <c r="O1417" i="1"/>
  <c r="O1419" i="1"/>
  <c r="O1420" i="1"/>
  <c r="O1421" i="1"/>
  <c r="O1423" i="1"/>
  <c r="O1424" i="1"/>
  <c r="O1425" i="1"/>
  <c r="O1427" i="1"/>
  <c r="O1428" i="1"/>
  <c r="O1429" i="1"/>
  <c r="O1431" i="1"/>
  <c r="O1432" i="1"/>
  <c r="O1433" i="1"/>
  <c r="O1435" i="1"/>
  <c r="O1436" i="1"/>
  <c r="O1437" i="1"/>
  <c r="O1439" i="1"/>
  <c r="O1440" i="1"/>
  <c r="O1441" i="1"/>
  <c r="O1443" i="1"/>
  <c r="O1444" i="1"/>
  <c r="O1445" i="1"/>
  <c r="O1447" i="1"/>
  <c r="O1448" i="1"/>
  <c r="O1449" i="1"/>
  <c r="O1451" i="1"/>
  <c r="O1452" i="1"/>
  <c r="O1453" i="1"/>
  <c r="O1455" i="1"/>
  <c r="O1456" i="1"/>
  <c r="O1457" i="1"/>
  <c r="O1459" i="1"/>
  <c r="O1460" i="1"/>
  <c r="O1461" i="1"/>
  <c r="O1463" i="1"/>
  <c r="O1464" i="1"/>
  <c r="O1465" i="1"/>
  <c r="O1467" i="1"/>
  <c r="O1468" i="1"/>
  <c r="O1469" i="1"/>
  <c r="O1471" i="1"/>
  <c r="O1472" i="1"/>
  <c r="O1473" i="1"/>
  <c r="O1475" i="1"/>
  <c r="O1476" i="1"/>
  <c r="O1477" i="1"/>
  <c r="O1479" i="1"/>
  <c r="O1480" i="1"/>
  <c r="O1481" i="1"/>
  <c r="O1483" i="1"/>
  <c r="O1484" i="1"/>
  <c r="O1485" i="1"/>
  <c r="O1487" i="1"/>
  <c r="O1488" i="1"/>
  <c r="O1489" i="1"/>
  <c r="O1491" i="1"/>
  <c r="O1492" i="1"/>
  <c r="O1493" i="1"/>
  <c r="O1495" i="1"/>
  <c r="O1496" i="1"/>
  <c r="O1497" i="1"/>
  <c r="O1499" i="1"/>
  <c r="O1500" i="1"/>
  <c r="O1501" i="1"/>
  <c r="O1503" i="1"/>
  <c r="O1504" i="1"/>
  <c r="O1505" i="1"/>
  <c r="O1507" i="1"/>
  <c r="O1508" i="1"/>
  <c r="O1509" i="1"/>
  <c r="O1511" i="1"/>
  <c r="O1512" i="1"/>
  <c r="O1513" i="1"/>
  <c r="O1515" i="1"/>
  <c r="O1516" i="1"/>
  <c r="O1517" i="1"/>
  <c r="O1519" i="1"/>
  <c r="O1520" i="1"/>
  <c r="O1521" i="1"/>
  <c r="O1523" i="1"/>
  <c r="O1524" i="1"/>
  <c r="O1525" i="1"/>
  <c r="O1527" i="1"/>
  <c r="O1528" i="1"/>
  <c r="O1529" i="1"/>
  <c r="O1531" i="1"/>
  <c r="O1532" i="1"/>
  <c r="O1533" i="1"/>
  <c r="O1535" i="1"/>
  <c r="O1536" i="1"/>
  <c r="O1537" i="1"/>
  <c r="O1539" i="1"/>
  <c r="O1540" i="1"/>
  <c r="O1541" i="1"/>
  <c r="O1543" i="1"/>
  <c r="O1544" i="1"/>
  <c r="O1545" i="1"/>
  <c r="O1547" i="1"/>
  <c r="O1548" i="1"/>
  <c r="O1549" i="1"/>
  <c r="O1551" i="1"/>
  <c r="O1552" i="1"/>
  <c r="O1553" i="1"/>
  <c r="O1555" i="1"/>
  <c r="O1556" i="1"/>
  <c r="O1557" i="1"/>
  <c r="O1559" i="1"/>
  <c r="O1560" i="1"/>
  <c r="O1561" i="1"/>
  <c r="O1563" i="1"/>
  <c r="O1564" i="1"/>
  <c r="O1565" i="1"/>
  <c r="O1567" i="1"/>
  <c r="O1568" i="1"/>
  <c r="O1569" i="1"/>
  <c r="O1571" i="1"/>
  <c r="O1572" i="1"/>
  <c r="O1573" i="1"/>
  <c r="O1575" i="1"/>
  <c r="O1576" i="1"/>
  <c r="O1577" i="1"/>
  <c r="O1579" i="1"/>
  <c r="O1580" i="1"/>
  <c r="O1581" i="1"/>
  <c r="O1583" i="1"/>
  <c r="O1584" i="1"/>
  <c r="O1585" i="1"/>
  <c r="O1587" i="1"/>
  <c r="O1588" i="1"/>
  <c r="O1589" i="1"/>
  <c r="O1591" i="1"/>
  <c r="O1592" i="1"/>
  <c r="O1593" i="1"/>
  <c r="O1595" i="1"/>
  <c r="O1596" i="1"/>
  <c r="O1597" i="1"/>
  <c r="O1599" i="1"/>
  <c r="O1600" i="1"/>
  <c r="O1601" i="1"/>
  <c r="O1603" i="1"/>
  <c r="O1604" i="1"/>
  <c r="O1605" i="1"/>
  <c r="O1607" i="1"/>
  <c r="O1608" i="1"/>
  <c r="O1609" i="1"/>
  <c r="O1611" i="1"/>
  <c r="O1612" i="1"/>
  <c r="O1613" i="1"/>
  <c r="O1615" i="1"/>
  <c r="O1616" i="1"/>
  <c r="O1617" i="1"/>
  <c r="O1619" i="1"/>
  <c r="O1620" i="1"/>
  <c r="O1621" i="1"/>
  <c r="O1623" i="1"/>
  <c r="O1624" i="1"/>
  <c r="O1625" i="1"/>
  <c r="O1627" i="1"/>
  <c r="O1628" i="1"/>
  <c r="O1629" i="1"/>
  <c r="O1631" i="1"/>
  <c r="O1632" i="1"/>
  <c r="O1633" i="1"/>
  <c r="O1635" i="1"/>
  <c r="O1636" i="1"/>
  <c r="O1637" i="1"/>
  <c r="O1639" i="1"/>
  <c r="O1640" i="1"/>
  <c r="O1641" i="1"/>
  <c r="O1643" i="1"/>
  <c r="O1644" i="1"/>
  <c r="O1645" i="1"/>
  <c r="O1647" i="1"/>
  <c r="O1648" i="1"/>
  <c r="O1649" i="1"/>
  <c r="O1651" i="1"/>
  <c r="O1652" i="1"/>
  <c r="O1653" i="1"/>
  <c r="O1655" i="1"/>
  <c r="O1656" i="1"/>
  <c r="O1657" i="1"/>
  <c r="O1659" i="1"/>
  <c r="O1660" i="1"/>
  <c r="O1661" i="1"/>
  <c r="O1663" i="1"/>
  <c r="O1664" i="1"/>
  <c r="O1665" i="1"/>
  <c r="O1667" i="1"/>
  <c r="O1668" i="1"/>
  <c r="O1669" i="1"/>
  <c r="O1671" i="1"/>
  <c r="O1672" i="1"/>
  <c r="O1673" i="1"/>
  <c r="O1675" i="1"/>
  <c r="O1676" i="1"/>
  <c r="O1677" i="1"/>
  <c r="O1679" i="1"/>
  <c r="O1680" i="1"/>
  <c r="O1681" i="1"/>
  <c r="O1683" i="1"/>
  <c r="O1684" i="1"/>
  <c r="O1685" i="1"/>
  <c r="O1687" i="1"/>
  <c r="O1688" i="1"/>
  <c r="O1689" i="1"/>
  <c r="O1691" i="1"/>
  <c r="O1692" i="1"/>
  <c r="O1693" i="1"/>
  <c r="O1695" i="1"/>
  <c r="O1696" i="1"/>
  <c r="O1697" i="1"/>
  <c r="O1699" i="1"/>
  <c r="O1700" i="1"/>
  <c r="O1701" i="1"/>
  <c r="O1703" i="1"/>
  <c r="O1704" i="1"/>
  <c r="O1705" i="1"/>
  <c r="O1707" i="1"/>
  <c r="O1708" i="1"/>
  <c r="O1709" i="1"/>
  <c r="O1711" i="1"/>
  <c r="O1712" i="1"/>
  <c r="O1713" i="1"/>
  <c r="O1715" i="1"/>
  <c r="O1716" i="1"/>
  <c r="O1717" i="1"/>
  <c r="O1719" i="1"/>
  <c r="O1720" i="1"/>
  <c r="O1721" i="1"/>
  <c r="O1723" i="1"/>
  <c r="O1724" i="1"/>
  <c r="O1725" i="1"/>
  <c r="O1727" i="1"/>
  <c r="O1728" i="1"/>
  <c r="O1729" i="1"/>
  <c r="O1731" i="1"/>
  <c r="O1732" i="1"/>
  <c r="O1733" i="1"/>
  <c r="O1735" i="1"/>
  <c r="O1736" i="1"/>
  <c r="O1737" i="1"/>
  <c r="O1739" i="1"/>
  <c r="O1740" i="1"/>
  <c r="O1741" i="1"/>
  <c r="O1743" i="1"/>
  <c r="O1744" i="1"/>
  <c r="O1745" i="1"/>
  <c r="O1747" i="1"/>
  <c r="O1748" i="1"/>
  <c r="O1749" i="1"/>
  <c r="O1751" i="1"/>
  <c r="O1752" i="1"/>
  <c r="O1753" i="1"/>
  <c r="O1755" i="1"/>
  <c r="O1756" i="1"/>
  <c r="O1757" i="1"/>
  <c r="O1759" i="1"/>
  <c r="O1760" i="1"/>
  <c r="O1761" i="1"/>
  <c r="O1763" i="1"/>
  <c r="O1764" i="1"/>
  <c r="O1765" i="1"/>
  <c r="O1767" i="1"/>
  <c r="O1768" i="1"/>
  <c r="O1769" i="1"/>
  <c r="O1771" i="1"/>
  <c r="O1772" i="1"/>
  <c r="O1773" i="1"/>
  <c r="O1775" i="1"/>
  <c r="O1776" i="1"/>
  <c r="O1777" i="1"/>
  <c r="O1779" i="1"/>
  <c r="O1780" i="1"/>
  <c r="O1781" i="1"/>
  <c r="O1783" i="1"/>
  <c r="O1784" i="1"/>
  <c r="O1785" i="1"/>
  <c r="O1787" i="1"/>
  <c r="O1788" i="1"/>
  <c r="O1789" i="1"/>
  <c r="O1791" i="1"/>
  <c r="O1792" i="1"/>
  <c r="O1793" i="1"/>
  <c r="O1795" i="1"/>
  <c r="O1796" i="1"/>
  <c r="O1797" i="1"/>
  <c r="O1799" i="1"/>
  <c r="O1800" i="1"/>
  <c r="O1801" i="1"/>
  <c r="O1803" i="1"/>
  <c r="O1804" i="1"/>
  <c r="O1805" i="1"/>
  <c r="O1807" i="1"/>
  <c r="O1808" i="1"/>
  <c r="O1809" i="1"/>
  <c r="O1811" i="1"/>
  <c r="O1812" i="1"/>
  <c r="O1813" i="1"/>
  <c r="O1815" i="1"/>
  <c r="O1816" i="1"/>
  <c r="O1817" i="1"/>
  <c r="O1819" i="1"/>
  <c r="O1820" i="1"/>
  <c r="O1821" i="1"/>
  <c r="O1823" i="1"/>
  <c r="O1824" i="1"/>
  <c r="O1825" i="1"/>
  <c r="O1827" i="1"/>
  <c r="O1828" i="1"/>
  <c r="O1829" i="1"/>
  <c r="O1831" i="1"/>
  <c r="O1832" i="1"/>
  <c r="O1833" i="1"/>
  <c r="O1835" i="1"/>
  <c r="O1836" i="1"/>
  <c r="O1837" i="1"/>
  <c r="O1839" i="1"/>
  <c r="O1840" i="1"/>
  <c r="O1841" i="1"/>
  <c r="O1843" i="1"/>
  <c r="O1844" i="1"/>
  <c r="O1845" i="1"/>
  <c r="O1847" i="1"/>
  <c r="O1848" i="1"/>
  <c r="O1849" i="1"/>
  <c r="O1851" i="1"/>
  <c r="O1852" i="1"/>
  <c r="O1853" i="1"/>
  <c r="O1855" i="1"/>
  <c r="O1856" i="1"/>
  <c r="O1857" i="1"/>
  <c r="O1859" i="1"/>
  <c r="O1860" i="1"/>
  <c r="O1861" i="1"/>
  <c r="O1863" i="1"/>
  <c r="O1864" i="1"/>
  <c r="O1865" i="1"/>
  <c r="O1867" i="1"/>
  <c r="O1868" i="1"/>
  <c r="O1871" i="1"/>
  <c r="O1872" i="1"/>
  <c r="O1873" i="1"/>
  <c r="O1875" i="1"/>
  <c r="O1876" i="1"/>
  <c r="O1877" i="1"/>
  <c r="O1879" i="1"/>
  <c r="O1880" i="1"/>
  <c r="O1883" i="1"/>
  <c r="O1884" i="1"/>
  <c r="O1887" i="1"/>
  <c r="O1888" i="1"/>
  <c r="O1889" i="1"/>
  <c r="O1891" i="1"/>
  <c r="O1892" i="1"/>
  <c r="O1893" i="1"/>
  <c r="O1895" i="1"/>
  <c r="O1896" i="1"/>
  <c r="O1899" i="1"/>
  <c r="O1900" i="1"/>
  <c r="O1903" i="1"/>
  <c r="O1904" i="1"/>
  <c r="O1905" i="1"/>
  <c r="O1907" i="1"/>
  <c r="O1908" i="1"/>
  <c r="O1909" i="1"/>
  <c r="O1911" i="1"/>
  <c r="O1912" i="1"/>
  <c r="O1915" i="1"/>
  <c r="O1916" i="1"/>
  <c r="O1919" i="1"/>
  <c r="O1920" i="1"/>
  <c r="O1923" i="1"/>
  <c r="O1924" i="1"/>
  <c r="O1925" i="1"/>
  <c r="O1927" i="1"/>
  <c r="O1928" i="1"/>
  <c r="O1931" i="1"/>
  <c r="O1932" i="1"/>
  <c r="O1935" i="1"/>
  <c r="O1936" i="1"/>
  <c r="O1937" i="1"/>
  <c r="O1939" i="1"/>
  <c r="O1940" i="1"/>
  <c r="O1943" i="1"/>
  <c r="O1944" i="1"/>
  <c r="O1947" i="1"/>
  <c r="O1948" i="1"/>
  <c r="O1951" i="1"/>
  <c r="O1952" i="1"/>
  <c r="O1955" i="1"/>
  <c r="O1956" i="1"/>
  <c r="O1957" i="1"/>
  <c r="O1959" i="1"/>
  <c r="O1960" i="1"/>
  <c r="O1963" i="1"/>
  <c r="O1964" i="1"/>
  <c r="O1967" i="1"/>
  <c r="O1968" i="1"/>
  <c r="O1969" i="1"/>
  <c r="O1971" i="1"/>
  <c r="O1972" i="1"/>
  <c r="O1975" i="1"/>
  <c r="O1976" i="1"/>
  <c r="O1979" i="1"/>
  <c r="O1980" i="1"/>
  <c r="O1983" i="1"/>
  <c r="O1984" i="1"/>
  <c r="O1987" i="1"/>
  <c r="O1988" i="1"/>
  <c r="O1989" i="1"/>
  <c r="O1991" i="1"/>
  <c r="O1992" i="1"/>
  <c r="O1995" i="1"/>
  <c r="O1996" i="1"/>
  <c r="O1999" i="1"/>
  <c r="O2000" i="1"/>
  <c r="O2001" i="1"/>
  <c r="O2003" i="1"/>
  <c r="O2004" i="1"/>
  <c r="O2007" i="1"/>
  <c r="O2008" i="1"/>
  <c r="O2011" i="1"/>
  <c r="O2012" i="1"/>
  <c r="O2015" i="1"/>
  <c r="O2016" i="1"/>
  <c r="O2019" i="1"/>
  <c r="O2020" i="1"/>
  <c r="O2021" i="1"/>
  <c r="O2023" i="1"/>
  <c r="O2024" i="1"/>
  <c r="O2027" i="1"/>
  <c r="O2028" i="1"/>
  <c r="O2031" i="1"/>
  <c r="O2032" i="1"/>
  <c r="O2033" i="1"/>
  <c r="O2035" i="1"/>
  <c r="O2036" i="1"/>
  <c r="O2039" i="1"/>
  <c r="O2040" i="1"/>
  <c r="O2043" i="1"/>
  <c r="O2044" i="1"/>
  <c r="O2047" i="1"/>
  <c r="O2048" i="1"/>
  <c r="O2051" i="1"/>
  <c r="O2052" i="1"/>
  <c r="O2053" i="1"/>
  <c r="O2055" i="1"/>
  <c r="O2056" i="1"/>
  <c r="O2057" i="1"/>
  <c r="O2059" i="1"/>
  <c r="O2060" i="1"/>
  <c r="O2063" i="1"/>
  <c r="O2064" i="1"/>
  <c r="O2067" i="1"/>
  <c r="O2068" i="1"/>
  <c r="O2069" i="1"/>
  <c r="O2071" i="1"/>
  <c r="O2072" i="1"/>
  <c r="O2073" i="1"/>
  <c r="O2075" i="1"/>
  <c r="O2076" i="1"/>
  <c r="O2079" i="1"/>
  <c r="O2080" i="1"/>
  <c r="O2083" i="1"/>
  <c r="O2084" i="1"/>
  <c r="O2085" i="1"/>
  <c r="O2087" i="1"/>
  <c r="O2088" i="1"/>
  <c r="O2089" i="1"/>
  <c r="O2091" i="1"/>
  <c r="O2092" i="1"/>
  <c r="O2095" i="1"/>
  <c r="O2096" i="1"/>
  <c r="O2099" i="1"/>
  <c r="O2100" i="1"/>
  <c r="O2101" i="1"/>
  <c r="O2103" i="1"/>
  <c r="O2104" i="1"/>
  <c r="O2105" i="1"/>
  <c r="O2107" i="1"/>
  <c r="O2" i="1"/>
  <c r="T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 i="1"/>
  <c r="C97" i="6"/>
  <c r="N2107" i="1"/>
  <c r="K2107" i="1"/>
  <c r="I2107" i="1"/>
  <c r="H2107" i="1"/>
  <c r="N2106" i="1"/>
  <c r="K2106" i="1"/>
  <c r="I2106" i="1"/>
  <c r="H2106" i="1"/>
  <c r="N2105" i="1"/>
  <c r="K2105" i="1"/>
  <c r="I2105" i="1"/>
  <c r="H2105" i="1"/>
  <c r="N2104" i="1"/>
  <c r="K2104" i="1"/>
  <c r="I2104" i="1"/>
  <c r="H2104" i="1"/>
  <c r="N2103" i="1"/>
  <c r="K2103" i="1"/>
  <c r="I2103" i="1"/>
  <c r="H2103" i="1"/>
  <c r="N2102" i="1"/>
  <c r="K2102" i="1"/>
  <c r="I2102" i="1"/>
  <c r="H2102" i="1"/>
  <c r="N2101" i="1"/>
  <c r="K2101" i="1"/>
  <c r="I2101" i="1"/>
  <c r="H2101" i="1"/>
  <c r="N2100" i="1"/>
  <c r="K2100" i="1"/>
  <c r="I2100" i="1"/>
  <c r="H2100" i="1"/>
  <c r="N2099" i="1"/>
  <c r="K2099" i="1"/>
  <c r="I2099" i="1"/>
  <c r="H2099" i="1"/>
  <c r="N2098" i="1"/>
  <c r="K2098" i="1"/>
  <c r="I2098" i="1"/>
  <c r="H2098" i="1"/>
  <c r="N2097" i="1"/>
  <c r="K2097" i="1"/>
  <c r="I2097" i="1"/>
  <c r="H2097" i="1"/>
  <c r="N2096" i="1"/>
  <c r="K2096" i="1"/>
  <c r="I2096" i="1"/>
  <c r="H2096" i="1"/>
  <c r="N2095" i="1"/>
  <c r="K2095" i="1"/>
  <c r="I2095" i="1"/>
  <c r="H2095" i="1"/>
  <c r="N2094" i="1"/>
  <c r="K2094" i="1"/>
  <c r="I2094" i="1"/>
  <c r="H2094" i="1"/>
  <c r="N2093" i="1"/>
  <c r="K2093" i="1"/>
  <c r="I2093" i="1"/>
  <c r="H2093" i="1"/>
  <c r="N2092" i="1"/>
  <c r="K2092" i="1"/>
  <c r="I2092" i="1"/>
  <c r="H2092" i="1"/>
  <c r="N2091" i="1"/>
  <c r="K2091" i="1"/>
  <c r="I2091" i="1"/>
  <c r="H2091" i="1"/>
  <c r="N2090" i="1"/>
  <c r="K2090" i="1"/>
  <c r="I2090" i="1"/>
  <c r="H2090" i="1"/>
  <c r="N2089" i="1"/>
  <c r="K2089" i="1"/>
  <c r="I2089" i="1"/>
  <c r="H2089" i="1"/>
  <c r="N2088" i="1"/>
  <c r="K2088" i="1"/>
  <c r="I2088" i="1"/>
  <c r="H2088" i="1"/>
  <c r="N2087" i="1"/>
  <c r="K2087" i="1"/>
  <c r="I2087" i="1"/>
  <c r="H2087" i="1"/>
  <c r="N2086" i="1"/>
  <c r="K2086" i="1"/>
  <c r="I2086" i="1"/>
  <c r="H2086" i="1"/>
  <c r="N2085" i="1"/>
  <c r="K2085" i="1"/>
  <c r="I2085" i="1"/>
  <c r="H2085" i="1"/>
  <c r="N2084" i="1"/>
  <c r="K2084" i="1"/>
  <c r="I2084" i="1"/>
  <c r="H2084" i="1"/>
  <c r="N2083" i="1"/>
  <c r="K2083" i="1"/>
  <c r="I2083" i="1"/>
  <c r="H2083" i="1"/>
  <c r="N2082" i="1"/>
  <c r="K2082" i="1"/>
  <c r="I2082" i="1"/>
  <c r="H2082" i="1"/>
  <c r="N2081" i="1"/>
  <c r="K2081" i="1"/>
  <c r="I2081" i="1"/>
  <c r="H2081" i="1"/>
  <c r="N2080" i="1"/>
  <c r="K2080" i="1"/>
  <c r="I2080" i="1"/>
  <c r="H2080" i="1"/>
  <c r="N2079" i="1"/>
  <c r="K2079" i="1"/>
  <c r="I2079" i="1"/>
  <c r="H2079" i="1"/>
  <c r="N2078" i="1"/>
  <c r="K2078" i="1"/>
  <c r="I2078" i="1"/>
  <c r="H2078" i="1"/>
  <c r="N2077" i="1"/>
  <c r="K2077" i="1"/>
  <c r="I2077" i="1"/>
  <c r="H2077" i="1"/>
  <c r="N2076" i="1"/>
  <c r="K2076" i="1"/>
  <c r="I2076" i="1"/>
  <c r="H2076" i="1"/>
  <c r="N2075" i="1"/>
  <c r="K2075" i="1"/>
  <c r="I2075" i="1"/>
  <c r="H2075" i="1"/>
  <c r="N2074" i="1"/>
  <c r="K2074" i="1"/>
  <c r="I2074" i="1"/>
  <c r="H2074" i="1"/>
  <c r="N2073" i="1"/>
  <c r="K2073" i="1"/>
  <c r="I2073" i="1"/>
  <c r="H2073" i="1"/>
  <c r="N2072" i="1"/>
  <c r="K2072" i="1"/>
  <c r="I2072" i="1"/>
  <c r="H2072" i="1"/>
  <c r="N2071" i="1"/>
  <c r="K2071" i="1"/>
  <c r="I2071" i="1"/>
  <c r="H2071" i="1"/>
  <c r="N2070" i="1"/>
  <c r="K2070" i="1"/>
  <c r="I2070" i="1"/>
  <c r="H2070" i="1"/>
  <c r="N2069" i="1"/>
  <c r="K2069" i="1"/>
  <c r="I2069" i="1"/>
  <c r="H2069" i="1"/>
  <c r="N2068" i="1"/>
  <c r="K2068" i="1"/>
  <c r="I2068" i="1"/>
  <c r="H2068" i="1"/>
  <c r="N2067" i="1"/>
  <c r="K2067" i="1"/>
  <c r="I2067" i="1"/>
  <c r="H2067" i="1"/>
  <c r="N2066" i="1"/>
  <c r="K2066" i="1"/>
  <c r="I2066" i="1"/>
  <c r="H2066" i="1"/>
  <c r="N2065" i="1"/>
  <c r="K2065" i="1"/>
  <c r="I2065" i="1"/>
  <c r="H2065" i="1"/>
  <c r="N2064" i="1"/>
  <c r="K2064" i="1"/>
  <c r="I2064" i="1"/>
  <c r="H2064" i="1"/>
  <c r="N2063" i="1"/>
  <c r="K2063" i="1"/>
  <c r="I2063" i="1"/>
  <c r="H2063" i="1"/>
  <c r="N2062" i="1"/>
  <c r="K2062" i="1"/>
  <c r="I2062" i="1"/>
  <c r="H2062" i="1"/>
  <c r="N2061" i="1"/>
  <c r="K2061" i="1"/>
  <c r="I2061" i="1"/>
  <c r="H2061" i="1"/>
  <c r="N2060" i="1"/>
  <c r="K2060" i="1"/>
  <c r="I2060" i="1"/>
  <c r="H2060" i="1"/>
  <c r="N2059" i="1"/>
  <c r="K2059" i="1"/>
  <c r="I2059" i="1"/>
  <c r="H2059" i="1"/>
  <c r="N2058" i="1"/>
  <c r="K2058" i="1"/>
  <c r="I2058" i="1"/>
  <c r="H2058" i="1"/>
  <c r="N2057" i="1"/>
  <c r="K2057" i="1"/>
  <c r="I2057" i="1"/>
  <c r="H2057" i="1"/>
  <c r="N2056" i="1"/>
  <c r="K2056" i="1"/>
  <c r="I2056" i="1"/>
  <c r="H2056" i="1"/>
  <c r="N2055" i="1"/>
  <c r="K2055" i="1"/>
  <c r="I2055" i="1"/>
  <c r="H2055" i="1"/>
  <c r="N2054" i="1"/>
  <c r="K2054" i="1"/>
  <c r="I2054" i="1"/>
  <c r="H2054" i="1"/>
  <c r="N2053" i="1"/>
  <c r="K2053" i="1"/>
  <c r="I2053" i="1"/>
  <c r="H2053" i="1"/>
  <c r="N2052" i="1"/>
  <c r="K2052" i="1"/>
  <c r="I2052" i="1"/>
  <c r="H2052" i="1"/>
  <c r="N2051" i="1"/>
  <c r="K2051" i="1"/>
  <c r="I2051" i="1"/>
  <c r="H2051" i="1"/>
  <c r="N2050" i="1"/>
  <c r="K2050" i="1"/>
  <c r="I2050" i="1"/>
  <c r="H2050" i="1"/>
  <c r="N2049" i="1"/>
  <c r="K2049" i="1"/>
  <c r="I2049" i="1"/>
  <c r="H2049" i="1"/>
  <c r="N2048" i="1"/>
  <c r="K2048" i="1"/>
  <c r="I2048" i="1"/>
  <c r="H2048" i="1"/>
  <c r="N2047" i="1"/>
  <c r="K2047" i="1"/>
  <c r="I2047" i="1"/>
  <c r="H2047" i="1"/>
  <c r="N2046" i="1"/>
  <c r="K2046" i="1"/>
  <c r="I2046" i="1"/>
  <c r="H2046" i="1"/>
  <c r="N2045" i="1"/>
  <c r="K2045" i="1"/>
  <c r="I2045" i="1"/>
  <c r="H2045" i="1"/>
  <c r="N2044" i="1"/>
  <c r="K2044" i="1"/>
  <c r="I2044" i="1"/>
  <c r="H2044" i="1"/>
  <c r="N2043" i="1"/>
  <c r="K2043" i="1"/>
  <c r="I2043" i="1"/>
  <c r="H2043" i="1"/>
  <c r="N2042" i="1"/>
  <c r="K2042" i="1"/>
  <c r="I2042" i="1"/>
  <c r="H2042" i="1"/>
  <c r="N2041" i="1"/>
  <c r="K2041" i="1"/>
  <c r="I2041" i="1"/>
  <c r="H2041" i="1"/>
  <c r="N2040" i="1"/>
  <c r="K2040" i="1"/>
  <c r="I2040" i="1"/>
  <c r="H2040" i="1"/>
  <c r="N2039" i="1"/>
  <c r="K2039" i="1"/>
  <c r="I2039" i="1"/>
  <c r="H2039" i="1"/>
  <c r="N2038" i="1"/>
  <c r="K2038" i="1"/>
  <c r="I2038" i="1"/>
  <c r="H2038" i="1"/>
  <c r="N2037" i="1"/>
  <c r="K2037" i="1"/>
  <c r="I2037" i="1"/>
  <c r="H2037" i="1"/>
  <c r="N2036" i="1"/>
  <c r="K2036" i="1"/>
  <c r="I2036" i="1"/>
  <c r="H2036" i="1"/>
  <c r="N2035" i="1"/>
  <c r="K2035" i="1"/>
  <c r="I2035" i="1"/>
  <c r="H2035" i="1"/>
  <c r="N2034" i="1"/>
  <c r="K2034" i="1"/>
  <c r="I2034" i="1"/>
  <c r="H2034" i="1"/>
  <c r="N2033" i="1"/>
  <c r="K2033" i="1"/>
  <c r="I2033" i="1"/>
  <c r="H2033" i="1"/>
  <c r="N2032" i="1"/>
  <c r="K2032" i="1"/>
  <c r="I2032" i="1"/>
  <c r="H2032" i="1"/>
  <c r="N2031" i="1"/>
  <c r="K2031" i="1"/>
  <c r="I2031" i="1"/>
  <c r="H2031" i="1"/>
  <c r="N2030" i="1"/>
  <c r="K2030" i="1"/>
  <c r="I2030" i="1"/>
  <c r="H2030" i="1"/>
  <c r="N2029" i="1"/>
  <c r="K2029" i="1"/>
  <c r="I2029" i="1"/>
  <c r="H2029" i="1"/>
  <c r="N2028" i="1"/>
  <c r="K2028" i="1"/>
  <c r="I2028" i="1"/>
  <c r="H2028" i="1"/>
  <c r="N2027" i="1"/>
  <c r="K2027" i="1"/>
  <c r="I2027" i="1"/>
  <c r="H2027" i="1"/>
  <c r="N2026" i="1"/>
  <c r="K2026" i="1"/>
  <c r="I2026" i="1"/>
  <c r="H2026" i="1"/>
  <c r="N2025" i="1"/>
  <c r="K2025" i="1"/>
  <c r="I2025" i="1"/>
  <c r="H2025" i="1"/>
  <c r="N2024" i="1"/>
  <c r="K2024" i="1"/>
  <c r="I2024" i="1"/>
  <c r="H2024" i="1"/>
  <c r="N2023" i="1"/>
  <c r="K2023" i="1"/>
  <c r="I2023" i="1"/>
  <c r="H2023" i="1"/>
  <c r="N2022" i="1"/>
  <c r="K2022" i="1"/>
  <c r="I2022" i="1"/>
  <c r="H2022" i="1"/>
  <c r="N2021" i="1"/>
  <c r="K2021" i="1"/>
  <c r="I2021" i="1"/>
  <c r="H2021" i="1"/>
  <c r="N2020" i="1"/>
  <c r="K2020" i="1"/>
  <c r="I2020" i="1"/>
  <c r="H2020" i="1"/>
  <c r="N2019" i="1"/>
  <c r="K2019" i="1"/>
  <c r="I2019" i="1"/>
  <c r="H2019" i="1"/>
  <c r="N2018" i="1"/>
  <c r="K2018" i="1"/>
  <c r="I2018" i="1"/>
  <c r="H2018" i="1"/>
  <c r="N2017" i="1"/>
  <c r="K2017" i="1"/>
  <c r="I2017" i="1"/>
  <c r="H2017" i="1"/>
  <c r="N2016" i="1"/>
  <c r="K2016" i="1"/>
  <c r="I2016" i="1"/>
  <c r="H2016" i="1"/>
  <c r="N2015" i="1"/>
  <c r="K2015" i="1"/>
  <c r="I2015" i="1"/>
  <c r="H2015" i="1"/>
  <c r="N2014" i="1"/>
  <c r="K2014" i="1"/>
  <c r="I2014" i="1"/>
  <c r="H2014" i="1"/>
  <c r="N2013" i="1"/>
  <c r="K2013" i="1"/>
  <c r="I2013" i="1"/>
  <c r="H2013" i="1"/>
  <c r="N2012" i="1"/>
  <c r="K2012" i="1"/>
  <c r="I2012" i="1"/>
  <c r="H2012" i="1"/>
  <c r="N2011" i="1"/>
  <c r="K2011" i="1"/>
  <c r="I2011" i="1"/>
  <c r="H2011" i="1"/>
  <c r="N2010" i="1"/>
  <c r="K2010" i="1"/>
  <c r="I2010" i="1"/>
  <c r="H2010" i="1"/>
  <c r="N2009" i="1"/>
  <c r="K2009" i="1"/>
  <c r="I2009" i="1"/>
  <c r="H2009" i="1"/>
  <c r="N2008" i="1"/>
  <c r="K2008" i="1"/>
  <c r="I2008" i="1"/>
  <c r="H2008" i="1"/>
  <c r="N2007" i="1"/>
  <c r="K2007" i="1"/>
  <c r="I2007" i="1"/>
  <c r="H2007" i="1"/>
  <c r="N2006" i="1"/>
  <c r="K2006" i="1"/>
  <c r="I2006" i="1"/>
  <c r="H2006" i="1"/>
  <c r="N2005" i="1"/>
  <c r="K2005" i="1"/>
  <c r="I2005" i="1"/>
  <c r="H2005" i="1"/>
  <c r="N2004" i="1"/>
  <c r="K2004" i="1"/>
  <c r="I2004" i="1"/>
  <c r="H2004" i="1"/>
  <c r="N2003" i="1"/>
  <c r="K2003" i="1"/>
  <c r="I2003" i="1"/>
  <c r="H2003" i="1"/>
  <c r="N2002" i="1"/>
  <c r="K2002" i="1"/>
  <c r="I2002" i="1"/>
  <c r="H2002" i="1"/>
  <c r="N2001" i="1"/>
  <c r="K2001" i="1"/>
  <c r="I2001" i="1"/>
  <c r="H2001" i="1"/>
  <c r="N2000" i="1"/>
  <c r="K2000" i="1"/>
  <c r="I2000" i="1"/>
  <c r="H2000" i="1"/>
  <c r="N1999" i="1"/>
  <c r="K1999" i="1"/>
  <c r="I1999" i="1"/>
  <c r="H1999" i="1"/>
  <c r="N1998" i="1"/>
  <c r="K1998" i="1"/>
  <c r="I1998" i="1"/>
  <c r="H1998" i="1"/>
  <c r="N1997" i="1"/>
  <c r="K1997" i="1"/>
  <c r="I1997" i="1"/>
  <c r="H1997" i="1"/>
  <c r="N1996" i="1"/>
  <c r="K1996" i="1"/>
  <c r="I1996" i="1"/>
  <c r="H1996" i="1"/>
  <c r="N1995" i="1"/>
  <c r="K1995" i="1"/>
  <c r="I1995" i="1"/>
  <c r="H1995" i="1"/>
  <c r="N1994" i="1"/>
  <c r="K1994" i="1"/>
  <c r="I1994" i="1"/>
  <c r="H1994" i="1"/>
  <c r="N1993" i="1"/>
  <c r="K1993" i="1"/>
  <c r="I1993" i="1"/>
  <c r="H1993" i="1"/>
  <c r="N1992" i="1"/>
  <c r="K1992" i="1"/>
  <c r="I1992" i="1"/>
  <c r="H1992" i="1"/>
  <c r="N1991" i="1"/>
  <c r="K1991" i="1"/>
  <c r="I1991" i="1"/>
  <c r="H1991" i="1"/>
  <c r="N1990" i="1"/>
  <c r="K1990" i="1"/>
  <c r="I1990" i="1"/>
  <c r="H1990" i="1"/>
  <c r="N1989" i="1"/>
  <c r="K1989" i="1"/>
  <c r="I1989" i="1"/>
  <c r="H1989" i="1"/>
  <c r="N1988" i="1"/>
  <c r="K1988" i="1"/>
  <c r="I1988" i="1"/>
  <c r="H1988" i="1"/>
  <c r="N1987" i="1"/>
  <c r="K1987" i="1"/>
  <c r="I1987" i="1"/>
  <c r="H1987" i="1"/>
  <c r="N1986" i="1"/>
  <c r="K1986" i="1"/>
  <c r="I1986" i="1"/>
  <c r="H1986" i="1"/>
  <c r="N1985" i="1"/>
  <c r="K1985" i="1"/>
  <c r="I1985" i="1"/>
  <c r="H1985" i="1"/>
  <c r="N1984" i="1"/>
  <c r="K1984" i="1"/>
  <c r="I1984" i="1"/>
  <c r="H1984" i="1"/>
  <c r="N1983" i="1"/>
  <c r="K1983" i="1"/>
  <c r="I1983" i="1"/>
  <c r="H1983" i="1"/>
  <c r="N1982" i="1"/>
  <c r="K1982" i="1"/>
  <c r="I1982" i="1"/>
  <c r="H1982" i="1"/>
  <c r="N1981" i="1"/>
  <c r="K1981" i="1"/>
  <c r="I1981" i="1"/>
  <c r="H1981" i="1"/>
  <c r="N1980" i="1"/>
  <c r="K1980" i="1"/>
  <c r="I1980" i="1"/>
  <c r="H1980" i="1"/>
  <c r="N1979" i="1"/>
  <c r="K1979" i="1"/>
  <c r="I1979" i="1"/>
  <c r="H1979" i="1"/>
  <c r="N1978" i="1"/>
  <c r="K1978" i="1"/>
  <c r="I1978" i="1"/>
  <c r="H1978" i="1"/>
  <c r="N1977" i="1"/>
  <c r="K1977" i="1"/>
  <c r="I1977" i="1"/>
  <c r="H1977" i="1"/>
  <c r="N1976" i="1"/>
  <c r="K1976" i="1"/>
  <c r="I1976" i="1"/>
  <c r="H1976" i="1"/>
  <c r="N1975" i="1"/>
  <c r="K1975" i="1"/>
  <c r="I1975" i="1"/>
  <c r="H1975" i="1"/>
  <c r="N1974" i="1"/>
  <c r="K1974" i="1"/>
  <c r="I1974" i="1"/>
  <c r="H1974" i="1"/>
  <c r="N1973" i="1"/>
  <c r="K1973" i="1"/>
  <c r="I1973" i="1"/>
  <c r="H1973" i="1"/>
  <c r="N1972" i="1"/>
  <c r="K1972" i="1"/>
  <c r="I1972" i="1"/>
  <c r="H1972" i="1"/>
  <c r="N1971" i="1"/>
  <c r="K1971" i="1"/>
  <c r="I1971" i="1"/>
  <c r="H1971" i="1"/>
  <c r="N1970" i="1"/>
  <c r="K1970" i="1"/>
  <c r="I1970" i="1"/>
  <c r="H1970" i="1"/>
  <c r="N1969" i="1"/>
  <c r="K1969" i="1"/>
  <c r="I1969" i="1"/>
  <c r="H1969" i="1"/>
  <c r="N1968" i="1"/>
  <c r="K1968" i="1"/>
  <c r="I1968" i="1"/>
  <c r="H1968" i="1"/>
  <c r="N1967" i="1"/>
  <c r="K1967" i="1"/>
  <c r="I1967" i="1"/>
  <c r="H1967" i="1"/>
  <c r="N1966" i="1"/>
  <c r="K1966" i="1"/>
  <c r="I1966" i="1"/>
  <c r="H1966" i="1"/>
  <c r="N1965" i="1"/>
  <c r="K1965" i="1"/>
  <c r="I1965" i="1"/>
  <c r="H1965" i="1"/>
  <c r="N1964" i="1"/>
  <c r="K1964" i="1"/>
  <c r="I1964" i="1"/>
  <c r="H1964" i="1"/>
  <c r="N1963" i="1"/>
  <c r="K1963" i="1"/>
  <c r="I1963" i="1"/>
  <c r="H1963" i="1"/>
  <c r="N1962" i="1"/>
  <c r="K1962" i="1"/>
  <c r="I1962" i="1"/>
  <c r="H1962" i="1"/>
  <c r="N1961" i="1"/>
  <c r="K1961" i="1"/>
  <c r="I1961" i="1"/>
  <c r="H1961" i="1"/>
  <c r="N1960" i="1"/>
  <c r="K1960" i="1"/>
  <c r="I1960" i="1"/>
  <c r="H1960" i="1"/>
  <c r="N1959" i="1"/>
  <c r="K1959" i="1"/>
  <c r="I1959" i="1"/>
  <c r="H1959" i="1"/>
  <c r="N1958" i="1"/>
  <c r="K1958" i="1"/>
  <c r="I1958" i="1"/>
  <c r="H1958" i="1"/>
  <c r="N1957" i="1"/>
  <c r="K1957" i="1"/>
  <c r="I1957" i="1"/>
  <c r="H1957" i="1"/>
  <c r="N1956" i="1"/>
  <c r="K1956" i="1"/>
  <c r="I1956" i="1"/>
  <c r="H1956" i="1"/>
  <c r="N1955" i="1"/>
  <c r="K1955" i="1"/>
  <c r="I1955" i="1"/>
  <c r="H1955" i="1"/>
  <c r="N1954" i="1"/>
  <c r="K1954" i="1"/>
  <c r="I1954" i="1"/>
  <c r="H1954" i="1"/>
  <c r="N1953" i="1"/>
  <c r="K1953" i="1"/>
  <c r="I1953" i="1"/>
  <c r="H1953" i="1"/>
  <c r="N1952" i="1"/>
  <c r="K1952" i="1"/>
  <c r="I1952" i="1"/>
  <c r="H1952" i="1"/>
  <c r="N1951" i="1"/>
  <c r="K1951" i="1"/>
  <c r="I1951" i="1"/>
  <c r="H1951" i="1"/>
  <c r="N1950" i="1"/>
  <c r="K1950" i="1"/>
  <c r="I1950" i="1"/>
  <c r="H1950" i="1"/>
  <c r="N1949" i="1"/>
  <c r="K1949" i="1"/>
  <c r="I1949" i="1"/>
  <c r="H1949" i="1"/>
  <c r="N1948" i="1"/>
  <c r="K1948" i="1"/>
  <c r="I1948" i="1"/>
  <c r="H1948" i="1"/>
  <c r="N1947" i="1"/>
  <c r="K1947" i="1"/>
  <c r="I1947" i="1"/>
  <c r="H1947" i="1"/>
  <c r="N1946" i="1"/>
  <c r="K1946" i="1"/>
  <c r="I1946" i="1"/>
  <c r="H1946" i="1"/>
  <c r="N1945" i="1"/>
  <c r="K1945" i="1"/>
  <c r="I1945" i="1"/>
  <c r="H1945" i="1"/>
  <c r="N1944" i="1"/>
  <c r="K1944" i="1"/>
  <c r="I1944" i="1"/>
  <c r="H1944" i="1"/>
  <c r="N1943" i="1"/>
  <c r="K1943" i="1"/>
  <c r="I1943" i="1"/>
  <c r="H1943" i="1"/>
  <c r="N1942" i="1"/>
  <c r="K1942" i="1"/>
  <c r="I1942" i="1"/>
  <c r="H1942" i="1"/>
  <c r="N1941" i="1"/>
  <c r="K1941" i="1"/>
  <c r="I1941" i="1"/>
  <c r="H1941" i="1"/>
  <c r="N1940" i="1"/>
  <c r="K1940" i="1"/>
  <c r="I1940" i="1"/>
  <c r="H1940" i="1"/>
  <c r="N1939" i="1"/>
  <c r="K1939" i="1"/>
  <c r="I1939" i="1"/>
  <c r="H1939" i="1"/>
  <c r="N1938" i="1"/>
  <c r="K1938" i="1"/>
  <c r="I1938" i="1"/>
  <c r="H1938" i="1"/>
  <c r="N1937" i="1"/>
  <c r="K1937" i="1"/>
  <c r="I1937" i="1"/>
  <c r="H1937" i="1"/>
  <c r="N1936" i="1"/>
  <c r="K1936" i="1"/>
  <c r="I1936" i="1"/>
  <c r="H1936" i="1"/>
  <c r="N1935" i="1"/>
  <c r="K1935" i="1"/>
  <c r="I1935" i="1"/>
  <c r="H1935" i="1"/>
  <c r="N1934" i="1"/>
  <c r="K1934" i="1"/>
  <c r="I1934" i="1"/>
  <c r="H1934" i="1"/>
  <c r="N1933" i="1"/>
  <c r="K1933" i="1"/>
  <c r="I1933" i="1"/>
  <c r="H1933" i="1"/>
  <c r="N1932" i="1"/>
  <c r="K1932" i="1"/>
  <c r="I1932" i="1"/>
  <c r="H1932" i="1"/>
  <c r="N1931" i="1"/>
  <c r="K1931" i="1"/>
  <c r="I1931" i="1"/>
  <c r="H1931" i="1"/>
  <c r="N1930" i="1"/>
  <c r="K1930" i="1"/>
  <c r="I1930" i="1"/>
  <c r="H1930" i="1"/>
  <c r="N1929" i="1"/>
  <c r="K1929" i="1"/>
  <c r="I1929" i="1"/>
  <c r="H1929" i="1"/>
  <c r="N1928" i="1"/>
  <c r="K1928" i="1"/>
  <c r="I1928" i="1"/>
  <c r="H1928" i="1"/>
  <c r="N1927" i="1"/>
  <c r="K1927" i="1"/>
  <c r="I1927" i="1"/>
  <c r="H1927" i="1"/>
  <c r="N1926" i="1"/>
  <c r="K1926" i="1"/>
  <c r="I1926" i="1"/>
  <c r="H1926" i="1"/>
  <c r="N1925" i="1"/>
  <c r="K1925" i="1"/>
  <c r="I1925" i="1"/>
  <c r="H1925" i="1"/>
  <c r="N1924" i="1"/>
  <c r="K1924" i="1"/>
  <c r="I1924" i="1"/>
  <c r="H1924" i="1"/>
  <c r="N1923" i="1"/>
  <c r="K1923" i="1"/>
  <c r="I1923" i="1"/>
  <c r="H1923" i="1"/>
  <c r="N1922" i="1"/>
  <c r="K1922" i="1"/>
  <c r="I1922" i="1"/>
  <c r="H1922" i="1"/>
  <c r="N1921" i="1"/>
  <c r="K1921" i="1"/>
  <c r="I1921" i="1"/>
  <c r="H1921" i="1"/>
  <c r="N1920" i="1"/>
  <c r="K1920" i="1"/>
  <c r="I1920" i="1"/>
  <c r="H1920" i="1"/>
  <c r="N1919" i="1"/>
  <c r="K1919" i="1"/>
  <c r="I1919" i="1"/>
  <c r="H1919" i="1"/>
  <c r="N1918" i="1"/>
  <c r="K1918" i="1"/>
  <c r="I1918" i="1"/>
  <c r="H1918" i="1"/>
  <c r="N1917" i="1"/>
  <c r="K1917" i="1"/>
  <c r="I1917" i="1"/>
  <c r="H1917" i="1"/>
  <c r="N1916" i="1"/>
  <c r="K1916" i="1"/>
  <c r="I1916" i="1"/>
  <c r="H1916" i="1"/>
  <c r="N1915" i="1"/>
  <c r="K1915" i="1"/>
  <c r="I1915" i="1"/>
  <c r="H1915" i="1"/>
  <c r="N1914" i="1"/>
  <c r="K1914" i="1"/>
  <c r="I1914" i="1"/>
  <c r="H1914" i="1"/>
  <c r="N1913" i="1"/>
  <c r="K1913" i="1"/>
  <c r="I1913" i="1"/>
  <c r="H1913" i="1"/>
  <c r="N1912" i="1"/>
  <c r="K1912" i="1"/>
  <c r="I1912" i="1"/>
  <c r="H1912" i="1"/>
  <c r="N1911" i="1"/>
  <c r="K1911" i="1"/>
  <c r="I1911" i="1"/>
  <c r="H1911" i="1"/>
  <c r="N1910" i="1"/>
  <c r="K1910" i="1"/>
  <c r="I1910" i="1"/>
  <c r="H1910" i="1"/>
  <c r="N1909" i="1"/>
  <c r="K1909" i="1"/>
  <c r="I1909" i="1"/>
  <c r="H1909" i="1"/>
  <c r="N1908" i="1"/>
  <c r="K1908" i="1"/>
  <c r="I1908" i="1"/>
  <c r="H1908" i="1"/>
  <c r="N1907" i="1"/>
  <c r="K1907" i="1"/>
  <c r="I1907" i="1"/>
  <c r="H1907" i="1"/>
  <c r="N1906" i="1"/>
  <c r="K1906" i="1"/>
  <c r="I1906" i="1"/>
  <c r="H1906" i="1"/>
  <c r="N1905" i="1"/>
  <c r="K1905" i="1"/>
  <c r="I1905" i="1"/>
  <c r="H1905" i="1"/>
  <c r="N1904" i="1"/>
  <c r="K1904" i="1"/>
  <c r="I1904" i="1"/>
  <c r="H1904" i="1"/>
  <c r="N1903" i="1"/>
  <c r="K1903" i="1"/>
  <c r="I1903" i="1"/>
  <c r="H1903" i="1"/>
  <c r="N1902" i="1"/>
  <c r="K1902" i="1"/>
  <c r="I1902" i="1"/>
  <c r="H1902" i="1"/>
  <c r="N1901" i="1"/>
  <c r="K1901" i="1"/>
  <c r="I1901" i="1"/>
  <c r="H1901" i="1"/>
  <c r="N1900" i="1"/>
  <c r="K1900" i="1"/>
  <c r="I1900" i="1"/>
  <c r="H1900" i="1"/>
  <c r="N1899" i="1"/>
  <c r="K1899" i="1"/>
  <c r="I1899" i="1"/>
  <c r="H1899" i="1"/>
  <c r="N1898" i="1"/>
  <c r="K1898" i="1"/>
  <c r="I1898" i="1"/>
  <c r="H1898" i="1"/>
  <c r="N1897" i="1"/>
  <c r="K1897" i="1"/>
  <c r="I1897" i="1"/>
  <c r="H1897" i="1"/>
  <c r="N1896" i="1"/>
  <c r="K1896" i="1"/>
  <c r="I1896" i="1"/>
  <c r="H1896" i="1"/>
  <c r="N1895" i="1"/>
  <c r="K1895" i="1"/>
  <c r="I1895" i="1"/>
  <c r="H1895" i="1"/>
  <c r="N1894" i="1"/>
  <c r="K1894" i="1"/>
  <c r="I1894" i="1"/>
  <c r="H1894" i="1"/>
  <c r="N1893" i="1"/>
  <c r="K1893" i="1"/>
  <c r="I1893" i="1"/>
  <c r="H1893" i="1"/>
  <c r="N1892" i="1"/>
  <c r="K1892" i="1"/>
  <c r="I1892" i="1"/>
  <c r="H1892" i="1"/>
  <c r="N1891" i="1"/>
  <c r="K1891" i="1"/>
  <c r="I1891" i="1"/>
  <c r="H1891" i="1"/>
  <c r="N1890" i="1"/>
  <c r="K1890" i="1"/>
  <c r="I1890" i="1"/>
  <c r="H1890" i="1"/>
  <c r="N1889" i="1"/>
  <c r="K1889" i="1"/>
  <c r="I1889" i="1"/>
  <c r="H1889" i="1"/>
  <c r="N1888" i="1"/>
  <c r="K1888" i="1"/>
  <c r="I1888" i="1"/>
  <c r="H1888" i="1"/>
  <c r="N1887" i="1"/>
  <c r="K1887" i="1"/>
  <c r="I1887" i="1"/>
  <c r="H1887" i="1"/>
  <c r="N1886" i="1"/>
  <c r="K1886" i="1"/>
  <c r="I1886" i="1"/>
  <c r="H1886" i="1"/>
  <c r="N1885" i="1"/>
  <c r="K1885" i="1"/>
  <c r="I1885" i="1"/>
  <c r="H1885" i="1"/>
  <c r="N1884" i="1"/>
  <c r="K1884" i="1"/>
  <c r="I1884" i="1"/>
  <c r="H1884" i="1"/>
  <c r="N1883" i="1"/>
  <c r="K1883" i="1"/>
  <c r="I1883" i="1"/>
  <c r="H1883" i="1"/>
  <c r="N1882" i="1"/>
  <c r="K1882" i="1"/>
  <c r="I1882" i="1"/>
  <c r="H1882" i="1"/>
  <c r="N1881" i="1"/>
  <c r="K1881" i="1"/>
  <c r="I1881" i="1"/>
  <c r="H1881" i="1"/>
  <c r="N1880" i="1"/>
  <c r="K1880" i="1"/>
  <c r="I1880" i="1"/>
  <c r="H1880" i="1"/>
  <c r="N1879" i="1"/>
  <c r="K1879" i="1"/>
  <c r="I1879" i="1"/>
  <c r="H1879" i="1"/>
  <c r="N1878" i="1"/>
  <c r="K1878" i="1"/>
  <c r="I1878" i="1"/>
  <c r="H1878" i="1"/>
  <c r="N1877" i="1"/>
  <c r="K1877" i="1"/>
  <c r="I1877" i="1"/>
  <c r="H1877" i="1"/>
  <c r="N1876" i="1"/>
  <c r="K1876" i="1"/>
  <c r="I1876" i="1"/>
  <c r="H1876" i="1"/>
  <c r="N1875" i="1"/>
  <c r="K1875" i="1"/>
  <c r="I1875" i="1"/>
  <c r="H1875" i="1"/>
  <c r="N1874" i="1"/>
  <c r="K1874" i="1"/>
  <c r="I1874" i="1"/>
  <c r="H1874" i="1"/>
  <c r="N1873" i="1"/>
  <c r="K1873" i="1"/>
  <c r="I1873" i="1"/>
  <c r="H1873" i="1"/>
  <c r="N1872" i="1"/>
  <c r="K1872" i="1"/>
  <c r="I1872" i="1"/>
  <c r="H1872" i="1"/>
  <c r="N1871" i="1"/>
  <c r="K1871" i="1"/>
  <c r="I1871" i="1"/>
  <c r="H1871" i="1"/>
  <c r="N1870" i="1"/>
  <c r="K1870" i="1"/>
  <c r="I1870" i="1"/>
  <c r="H1870" i="1"/>
  <c r="N1869" i="1"/>
  <c r="K1869" i="1"/>
  <c r="I1869" i="1"/>
  <c r="H1869" i="1"/>
  <c r="N1868" i="1"/>
  <c r="K1868" i="1"/>
  <c r="I1868" i="1"/>
  <c r="H1868" i="1"/>
  <c r="N1867" i="1"/>
  <c r="K1867" i="1"/>
  <c r="I1867" i="1"/>
  <c r="H1867" i="1"/>
  <c r="N1866" i="1"/>
  <c r="K1866" i="1"/>
  <c r="I1866" i="1"/>
  <c r="H1866" i="1"/>
  <c r="N1865" i="1"/>
  <c r="K1865" i="1"/>
  <c r="I1865" i="1"/>
  <c r="H1865" i="1"/>
  <c r="N1864" i="1"/>
  <c r="K1864" i="1"/>
  <c r="I1864" i="1"/>
  <c r="H1864" i="1"/>
  <c r="N1863" i="1"/>
  <c r="K1863" i="1"/>
  <c r="I1863" i="1"/>
  <c r="H1863" i="1"/>
  <c r="N1862" i="1"/>
  <c r="K1862" i="1"/>
  <c r="I1862" i="1"/>
  <c r="H1862" i="1"/>
  <c r="N1861" i="1"/>
  <c r="K1861" i="1"/>
  <c r="I1861" i="1"/>
  <c r="H1861" i="1"/>
  <c r="N1860" i="1"/>
  <c r="K1860" i="1"/>
  <c r="I1860" i="1"/>
  <c r="H1860" i="1"/>
  <c r="N1859" i="1"/>
  <c r="K1859" i="1"/>
  <c r="I1859" i="1"/>
  <c r="H1859" i="1"/>
  <c r="N1858" i="1"/>
  <c r="K1858" i="1"/>
  <c r="I1858" i="1"/>
  <c r="H1858" i="1"/>
  <c r="N1857" i="1"/>
  <c r="K1857" i="1"/>
  <c r="I1857" i="1"/>
  <c r="H1857" i="1"/>
  <c r="N1856" i="1"/>
  <c r="K1856" i="1"/>
  <c r="I1856" i="1"/>
  <c r="H1856" i="1"/>
  <c r="N1855" i="1"/>
  <c r="K1855" i="1"/>
  <c r="I1855" i="1"/>
  <c r="H1855" i="1"/>
  <c r="N1854" i="1"/>
  <c r="K1854" i="1"/>
  <c r="I1854" i="1"/>
  <c r="H1854" i="1"/>
  <c r="N1853" i="1"/>
  <c r="K1853" i="1"/>
  <c r="I1853" i="1"/>
  <c r="H1853" i="1"/>
  <c r="N1852" i="1"/>
  <c r="K1852" i="1"/>
  <c r="I1852" i="1"/>
  <c r="H1852" i="1"/>
  <c r="N1851" i="1"/>
  <c r="K1851" i="1"/>
  <c r="I1851" i="1"/>
  <c r="H1851" i="1"/>
  <c r="N1850" i="1"/>
  <c r="K1850" i="1"/>
  <c r="I1850" i="1"/>
  <c r="H1850" i="1"/>
  <c r="N1849" i="1"/>
  <c r="K1849" i="1"/>
  <c r="I1849" i="1"/>
  <c r="H1849" i="1"/>
  <c r="N1848" i="1"/>
  <c r="K1848" i="1"/>
  <c r="I1848" i="1"/>
  <c r="H1848" i="1"/>
  <c r="N1847" i="1"/>
  <c r="K1847" i="1"/>
  <c r="I1847" i="1"/>
  <c r="H1847" i="1"/>
  <c r="N1846" i="1"/>
  <c r="K1846" i="1"/>
  <c r="I1846" i="1"/>
  <c r="H1846" i="1"/>
  <c r="N1845" i="1"/>
  <c r="K1845" i="1"/>
  <c r="I1845" i="1"/>
  <c r="H1845" i="1"/>
  <c r="N1844" i="1"/>
  <c r="K1844" i="1"/>
  <c r="I1844" i="1"/>
  <c r="H1844" i="1"/>
  <c r="N1843" i="1"/>
  <c r="K1843" i="1"/>
  <c r="I1843" i="1"/>
  <c r="H1843" i="1"/>
  <c r="N1842" i="1"/>
  <c r="K1842" i="1"/>
  <c r="I1842" i="1"/>
  <c r="H1842" i="1"/>
  <c r="N1841" i="1"/>
  <c r="K1841" i="1"/>
  <c r="I1841" i="1"/>
  <c r="H1841" i="1"/>
  <c r="N1840" i="1"/>
  <c r="K1840" i="1"/>
  <c r="I1840" i="1"/>
  <c r="H1840" i="1"/>
  <c r="N1839" i="1"/>
  <c r="K1839" i="1"/>
  <c r="I1839" i="1"/>
  <c r="H1839" i="1"/>
  <c r="N1838" i="1"/>
  <c r="K1838" i="1"/>
  <c r="I1838" i="1"/>
  <c r="H1838" i="1"/>
  <c r="N1837" i="1"/>
  <c r="K1837" i="1"/>
  <c r="I1837" i="1"/>
  <c r="H1837" i="1"/>
  <c r="N1836" i="1"/>
  <c r="K1836" i="1"/>
  <c r="I1836" i="1"/>
  <c r="H1836" i="1"/>
  <c r="N1835" i="1"/>
  <c r="K1835" i="1"/>
  <c r="I1835" i="1"/>
  <c r="H1835" i="1"/>
  <c r="N1834" i="1"/>
  <c r="K1834" i="1"/>
  <c r="I1834" i="1"/>
  <c r="H1834" i="1"/>
  <c r="N1833" i="1"/>
  <c r="K1833" i="1"/>
  <c r="I1833" i="1"/>
  <c r="H1833" i="1"/>
  <c r="N1832" i="1"/>
  <c r="K1832" i="1"/>
  <c r="I1832" i="1"/>
  <c r="H1832" i="1"/>
  <c r="N1831" i="1"/>
  <c r="K1831" i="1"/>
  <c r="I1831" i="1"/>
  <c r="H1831" i="1"/>
  <c r="N1830" i="1"/>
  <c r="K1830" i="1"/>
  <c r="I1830" i="1"/>
  <c r="H1830" i="1"/>
  <c r="N1829" i="1"/>
  <c r="K1829" i="1"/>
  <c r="I1829" i="1"/>
  <c r="H1829" i="1"/>
  <c r="N1828" i="1"/>
  <c r="K1828" i="1"/>
  <c r="I1828" i="1"/>
  <c r="H1828" i="1"/>
  <c r="N1827" i="1"/>
  <c r="K1827" i="1"/>
  <c r="I1827" i="1"/>
  <c r="H1827" i="1"/>
  <c r="N1826" i="1"/>
  <c r="K1826" i="1"/>
  <c r="I1826" i="1"/>
  <c r="H1826" i="1"/>
  <c r="N1825" i="1"/>
  <c r="K1825" i="1"/>
  <c r="I1825" i="1"/>
  <c r="H1825" i="1"/>
  <c r="N1824" i="1"/>
  <c r="K1824" i="1"/>
  <c r="I1824" i="1"/>
  <c r="H1824" i="1"/>
  <c r="N1823" i="1"/>
  <c r="K1823" i="1"/>
  <c r="I1823" i="1"/>
  <c r="H1823" i="1"/>
  <c r="N1822" i="1"/>
  <c r="K1822" i="1"/>
  <c r="I1822" i="1"/>
  <c r="H1822" i="1"/>
  <c r="N1821" i="1"/>
  <c r="K1821" i="1"/>
  <c r="I1821" i="1"/>
  <c r="H1821" i="1"/>
  <c r="N1820" i="1"/>
  <c r="K1820" i="1"/>
  <c r="I1820" i="1"/>
  <c r="H1820" i="1"/>
  <c r="N1819" i="1"/>
  <c r="K1819" i="1"/>
  <c r="I1819" i="1"/>
  <c r="H1819" i="1"/>
  <c r="N1818" i="1"/>
  <c r="K1818" i="1"/>
  <c r="I1818" i="1"/>
  <c r="H1818" i="1"/>
  <c r="N1817" i="1"/>
  <c r="K1817" i="1"/>
  <c r="I1817" i="1"/>
  <c r="H1817" i="1"/>
  <c r="N1816" i="1"/>
  <c r="K1816" i="1"/>
  <c r="I1816" i="1"/>
  <c r="H1816" i="1"/>
  <c r="N1815" i="1"/>
  <c r="K1815" i="1"/>
  <c r="I1815" i="1"/>
  <c r="H1815" i="1"/>
  <c r="N1814" i="1"/>
  <c r="K1814" i="1"/>
  <c r="I1814" i="1"/>
  <c r="H1814" i="1"/>
  <c r="N1813" i="1"/>
  <c r="K1813" i="1"/>
  <c r="I1813" i="1"/>
  <c r="H1813" i="1"/>
  <c r="N1812" i="1"/>
  <c r="K1812" i="1"/>
  <c r="I1812" i="1"/>
  <c r="H1812" i="1"/>
  <c r="N1811" i="1"/>
  <c r="K1811" i="1"/>
  <c r="I1811" i="1"/>
  <c r="H1811" i="1"/>
  <c r="N1810" i="1"/>
  <c r="K1810" i="1"/>
  <c r="I1810" i="1"/>
  <c r="H1810" i="1"/>
  <c r="N1809" i="1"/>
  <c r="K1809" i="1"/>
  <c r="I1809" i="1"/>
  <c r="H1809" i="1"/>
  <c r="N1808" i="1"/>
  <c r="K1808" i="1"/>
  <c r="I1808" i="1"/>
  <c r="H1808" i="1"/>
  <c r="N1807" i="1"/>
  <c r="K1807" i="1"/>
  <c r="I1807" i="1"/>
  <c r="H1807" i="1"/>
  <c r="N1806" i="1"/>
  <c r="K1806" i="1"/>
  <c r="I1806" i="1"/>
  <c r="H1806" i="1"/>
  <c r="N1805" i="1"/>
  <c r="K1805" i="1"/>
  <c r="I1805" i="1"/>
  <c r="H1805" i="1"/>
  <c r="N1804" i="1"/>
  <c r="K1804" i="1"/>
  <c r="I1804" i="1"/>
  <c r="H1804" i="1"/>
  <c r="N1803" i="1"/>
  <c r="K1803" i="1"/>
  <c r="I1803" i="1"/>
  <c r="H1803" i="1"/>
  <c r="N1802" i="1"/>
  <c r="K1802" i="1"/>
  <c r="I1802" i="1"/>
  <c r="H1802" i="1"/>
  <c r="N1801" i="1"/>
  <c r="K1801" i="1"/>
  <c r="I1801" i="1"/>
  <c r="H1801" i="1"/>
  <c r="N1800" i="1"/>
  <c r="K1800" i="1"/>
  <c r="I1800" i="1"/>
  <c r="H1800" i="1"/>
  <c r="N1799" i="1"/>
  <c r="K1799" i="1"/>
  <c r="I1799" i="1"/>
  <c r="H1799" i="1"/>
  <c r="N1798" i="1"/>
  <c r="K1798" i="1"/>
  <c r="I1798" i="1"/>
  <c r="H1798" i="1"/>
  <c r="N1797" i="1"/>
  <c r="K1797" i="1"/>
  <c r="I1797" i="1"/>
  <c r="H1797" i="1"/>
  <c r="N1796" i="1"/>
  <c r="K1796" i="1"/>
  <c r="I1796" i="1"/>
  <c r="H1796" i="1"/>
  <c r="N1795" i="1"/>
  <c r="K1795" i="1"/>
  <c r="I1795" i="1"/>
  <c r="H1795" i="1"/>
  <c r="N1794" i="1"/>
  <c r="K1794" i="1"/>
  <c r="I1794" i="1"/>
  <c r="H1794" i="1"/>
  <c r="N1793" i="1"/>
  <c r="K1793" i="1"/>
  <c r="I1793" i="1"/>
  <c r="H1793" i="1"/>
  <c r="N1792" i="1"/>
  <c r="K1792" i="1"/>
  <c r="I1792" i="1"/>
  <c r="H1792" i="1"/>
  <c r="N1791" i="1"/>
  <c r="K1791" i="1"/>
  <c r="I1791" i="1"/>
  <c r="H1791" i="1"/>
  <c r="N1790" i="1"/>
  <c r="K1790" i="1"/>
  <c r="I1790" i="1"/>
  <c r="H1790" i="1"/>
  <c r="N1789" i="1"/>
  <c r="K1789" i="1"/>
  <c r="I1789" i="1"/>
  <c r="H1789" i="1"/>
  <c r="N1788" i="1"/>
  <c r="K1788" i="1"/>
  <c r="I1788" i="1"/>
  <c r="H1788" i="1"/>
  <c r="N1787" i="1"/>
  <c r="K1787" i="1"/>
  <c r="I1787" i="1"/>
  <c r="H1787" i="1"/>
  <c r="N1786" i="1"/>
  <c r="K1786" i="1"/>
  <c r="I1786" i="1"/>
  <c r="H1786" i="1"/>
  <c r="N1785" i="1"/>
  <c r="K1785" i="1"/>
  <c r="I1785" i="1"/>
  <c r="H1785" i="1"/>
  <c r="N1784" i="1"/>
  <c r="K1784" i="1"/>
  <c r="I1784" i="1"/>
  <c r="H1784" i="1"/>
  <c r="N1783" i="1"/>
  <c r="K1783" i="1"/>
  <c r="I1783" i="1"/>
  <c r="H1783" i="1"/>
  <c r="N1782" i="1"/>
  <c r="K1782" i="1"/>
  <c r="I1782" i="1"/>
  <c r="H1782" i="1"/>
  <c r="N1781" i="1"/>
  <c r="K1781" i="1"/>
  <c r="I1781" i="1"/>
  <c r="H1781" i="1"/>
  <c r="N1780" i="1"/>
  <c r="K1780" i="1"/>
  <c r="I1780" i="1"/>
  <c r="H1780" i="1"/>
  <c r="N1779" i="1"/>
  <c r="K1779" i="1"/>
  <c r="I1779" i="1"/>
  <c r="H1779" i="1"/>
  <c r="N1778" i="1"/>
  <c r="K1778" i="1"/>
  <c r="I1778" i="1"/>
  <c r="H1778" i="1"/>
  <c r="N1777" i="1"/>
  <c r="K1777" i="1"/>
  <c r="I1777" i="1"/>
  <c r="H1777" i="1"/>
  <c r="N1776" i="1"/>
  <c r="K1776" i="1"/>
  <c r="I1776" i="1"/>
  <c r="H1776" i="1"/>
  <c r="N1775" i="1"/>
  <c r="K1775" i="1"/>
  <c r="I1775" i="1"/>
  <c r="H1775" i="1"/>
  <c r="N1774" i="1"/>
  <c r="K1774" i="1"/>
  <c r="I1774" i="1"/>
  <c r="H1774" i="1"/>
  <c r="N1773" i="1"/>
  <c r="K1773" i="1"/>
  <c r="I1773" i="1"/>
  <c r="H1773" i="1"/>
  <c r="N1772" i="1"/>
  <c r="K1772" i="1"/>
  <c r="I1772" i="1"/>
  <c r="H1772" i="1"/>
  <c r="N1771" i="1"/>
  <c r="K1771" i="1"/>
  <c r="I1771" i="1"/>
  <c r="H1771" i="1"/>
  <c r="N1770" i="1"/>
  <c r="K1770" i="1"/>
  <c r="I1770" i="1"/>
  <c r="H1770" i="1"/>
  <c r="N1769" i="1"/>
  <c r="K1769" i="1"/>
  <c r="I1769" i="1"/>
  <c r="H1769" i="1"/>
  <c r="N1768" i="1"/>
  <c r="K1768" i="1"/>
  <c r="I1768" i="1"/>
  <c r="H1768" i="1"/>
  <c r="N1767" i="1"/>
  <c r="K1767" i="1"/>
  <c r="I1767" i="1"/>
  <c r="H1767" i="1"/>
  <c r="N1766" i="1"/>
  <c r="K1766" i="1"/>
  <c r="I1766" i="1"/>
  <c r="H1766" i="1"/>
  <c r="N1765" i="1"/>
  <c r="K1765" i="1"/>
  <c r="I1765" i="1"/>
  <c r="H1765" i="1"/>
  <c r="N1764" i="1"/>
  <c r="K1764" i="1"/>
  <c r="I1764" i="1"/>
  <c r="H1764" i="1"/>
  <c r="N1763" i="1"/>
  <c r="K1763" i="1"/>
  <c r="I1763" i="1"/>
  <c r="H1763" i="1"/>
  <c r="N1762" i="1"/>
  <c r="K1762" i="1"/>
  <c r="I1762" i="1"/>
  <c r="H1762" i="1"/>
  <c r="N1761" i="1"/>
  <c r="K1761" i="1"/>
  <c r="I1761" i="1"/>
  <c r="H1761" i="1"/>
  <c r="N1760" i="1"/>
  <c r="K1760" i="1"/>
  <c r="I1760" i="1"/>
  <c r="H1760" i="1"/>
  <c r="N1759" i="1"/>
  <c r="K1759" i="1"/>
  <c r="I1759" i="1"/>
  <c r="H1759" i="1"/>
  <c r="N1758" i="1"/>
  <c r="K1758" i="1"/>
  <c r="I1758" i="1"/>
  <c r="H1758" i="1"/>
  <c r="N1757" i="1"/>
  <c r="K1757" i="1"/>
  <c r="I1757" i="1"/>
  <c r="H1757" i="1"/>
  <c r="N1756" i="1"/>
  <c r="K1756" i="1"/>
  <c r="I1756" i="1"/>
  <c r="H1756" i="1"/>
  <c r="N1755" i="1"/>
  <c r="K1755" i="1"/>
  <c r="I1755" i="1"/>
  <c r="H1755" i="1"/>
  <c r="N1754" i="1"/>
  <c r="K1754" i="1"/>
  <c r="I1754" i="1"/>
  <c r="H1754" i="1"/>
  <c r="N1753" i="1"/>
  <c r="K1753" i="1"/>
  <c r="I1753" i="1"/>
  <c r="H1753" i="1"/>
  <c r="N1752" i="1"/>
  <c r="K1752" i="1"/>
  <c r="I1752" i="1"/>
  <c r="H1752" i="1"/>
  <c r="N1751" i="1"/>
  <c r="K1751" i="1"/>
  <c r="I1751" i="1"/>
  <c r="H1751" i="1"/>
  <c r="N1750" i="1"/>
  <c r="K1750" i="1"/>
  <c r="I1750" i="1"/>
  <c r="H1750" i="1"/>
  <c r="N1749" i="1"/>
  <c r="K1749" i="1"/>
  <c r="I1749" i="1"/>
  <c r="H1749" i="1"/>
  <c r="N1748" i="1"/>
  <c r="K1748" i="1"/>
  <c r="I1748" i="1"/>
  <c r="H1748" i="1"/>
  <c r="N1747" i="1"/>
  <c r="K1747" i="1"/>
  <c r="I1747" i="1"/>
  <c r="H1747" i="1"/>
  <c r="N1746" i="1"/>
  <c r="K1746" i="1"/>
  <c r="I1746" i="1"/>
  <c r="H1746" i="1"/>
  <c r="N1745" i="1"/>
  <c r="K1745" i="1"/>
  <c r="I1745" i="1"/>
  <c r="H1745" i="1"/>
  <c r="N1744" i="1"/>
  <c r="K1744" i="1"/>
  <c r="I1744" i="1"/>
  <c r="H1744" i="1"/>
  <c r="N1743" i="1"/>
  <c r="K1743" i="1"/>
  <c r="I1743" i="1"/>
  <c r="H1743" i="1"/>
  <c r="N1742" i="1"/>
  <c r="K1742" i="1"/>
  <c r="I1742" i="1"/>
  <c r="H1742" i="1"/>
  <c r="N1741" i="1"/>
  <c r="K1741" i="1"/>
  <c r="I1741" i="1"/>
  <c r="H1741" i="1"/>
  <c r="N1740" i="1"/>
  <c r="K1740" i="1"/>
  <c r="I1740" i="1"/>
  <c r="H1740" i="1"/>
  <c r="N1739" i="1"/>
  <c r="K1739" i="1"/>
  <c r="I1739" i="1"/>
  <c r="H1739" i="1"/>
  <c r="N1738" i="1"/>
  <c r="K1738" i="1"/>
  <c r="I1738" i="1"/>
  <c r="H1738" i="1"/>
  <c r="N1737" i="1"/>
  <c r="K1737" i="1"/>
  <c r="I1737" i="1"/>
  <c r="H1737" i="1"/>
  <c r="N1736" i="1"/>
  <c r="K1736" i="1"/>
  <c r="I1736" i="1"/>
  <c r="H1736" i="1"/>
  <c r="N1735" i="1"/>
  <c r="K1735" i="1"/>
  <c r="I1735" i="1"/>
  <c r="H1735" i="1"/>
  <c r="N1734" i="1"/>
  <c r="K1734" i="1"/>
  <c r="I1734" i="1"/>
  <c r="H1734" i="1"/>
  <c r="N1733" i="1"/>
  <c r="K1733" i="1"/>
  <c r="I1733" i="1"/>
  <c r="H1733" i="1"/>
  <c r="N1732" i="1"/>
  <c r="K1732" i="1"/>
  <c r="I1732" i="1"/>
  <c r="H1732" i="1"/>
  <c r="N1731" i="1"/>
  <c r="K1731" i="1"/>
  <c r="I1731" i="1"/>
  <c r="H1731" i="1"/>
  <c r="N1730" i="1"/>
  <c r="K1730" i="1"/>
  <c r="I1730" i="1"/>
  <c r="H1730" i="1"/>
  <c r="N1729" i="1"/>
  <c r="K1729" i="1"/>
  <c r="I1729" i="1"/>
  <c r="H1729" i="1"/>
  <c r="N1728" i="1"/>
  <c r="K1728" i="1"/>
  <c r="I1728" i="1"/>
  <c r="H1728" i="1"/>
  <c r="N1727" i="1"/>
  <c r="K1727" i="1"/>
  <c r="I1727" i="1"/>
  <c r="H1727" i="1"/>
  <c r="N1726" i="1"/>
  <c r="K1726" i="1"/>
  <c r="I1726" i="1"/>
  <c r="H1726" i="1"/>
  <c r="N1725" i="1"/>
  <c r="K1725" i="1"/>
  <c r="I1725" i="1"/>
  <c r="H1725" i="1"/>
  <c r="N1724" i="1"/>
  <c r="K1724" i="1"/>
  <c r="I1724" i="1"/>
  <c r="H1724" i="1"/>
  <c r="N1723" i="1"/>
  <c r="K1723" i="1"/>
  <c r="I1723" i="1"/>
  <c r="H1723" i="1"/>
  <c r="N1722" i="1"/>
  <c r="K1722" i="1"/>
  <c r="I1722" i="1"/>
  <c r="H1722" i="1"/>
  <c r="N1721" i="1"/>
  <c r="K1721" i="1"/>
  <c r="I1721" i="1"/>
  <c r="H1721" i="1"/>
  <c r="N1720" i="1"/>
  <c r="K1720" i="1"/>
  <c r="I1720" i="1"/>
  <c r="H1720" i="1"/>
  <c r="N1719" i="1"/>
  <c r="K1719" i="1"/>
  <c r="I1719" i="1"/>
  <c r="H1719" i="1"/>
  <c r="N1718" i="1"/>
  <c r="K1718" i="1"/>
  <c r="I1718" i="1"/>
  <c r="H1718" i="1"/>
  <c r="N1717" i="1"/>
  <c r="K1717" i="1"/>
  <c r="I1717" i="1"/>
  <c r="H1717" i="1"/>
  <c r="N1716" i="1"/>
  <c r="K1716" i="1"/>
  <c r="I1716" i="1"/>
  <c r="H1716" i="1"/>
  <c r="N1715" i="1"/>
  <c r="K1715" i="1"/>
  <c r="I1715" i="1"/>
  <c r="H1715" i="1"/>
  <c r="N1714" i="1"/>
  <c r="K1714" i="1"/>
  <c r="I1714" i="1"/>
  <c r="H1714" i="1"/>
  <c r="N1713" i="1"/>
  <c r="K1713" i="1"/>
  <c r="I1713" i="1"/>
  <c r="H1713" i="1"/>
  <c r="N1712" i="1"/>
  <c r="K1712" i="1"/>
  <c r="I1712" i="1"/>
  <c r="H1712" i="1"/>
  <c r="N1711" i="1"/>
  <c r="K1711" i="1"/>
  <c r="I1711" i="1"/>
  <c r="H1711" i="1"/>
  <c r="N1710" i="1"/>
  <c r="K1710" i="1"/>
  <c r="I1710" i="1"/>
  <c r="H1710" i="1"/>
  <c r="N1709" i="1"/>
  <c r="K1709" i="1"/>
  <c r="I1709" i="1"/>
  <c r="H1709" i="1"/>
  <c r="N1708" i="1"/>
  <c r="K1708" i="1"/>
  <c r="I1708" i="1"/>
  <c r="H1708" i="1"/>
  <c r="N1707" i="1"/>
  <c r="K1707" i="1"/>
  <c r="I1707" i="1"/>
  <c r="H1707" i="1"/>
  <c r="N1706" i="1"/>
  <c r="K1706" i="1"/>
  <c r="I1706" i="1"/>
  <c r="H1706" i="1"/>
  <c r="N1705" i="1"/>
  <c r="K1705" i="1"/>
  <c r="I1705" i="1"/>
  <c r="H1705" i="1"/>
  <c r="N1704" i="1"/>
  <c r="K1704" i="1"/>
  <c r="I1704" i="1"/>
  <c r="H1704" i="1"/>
  <c r="N1703" i="1"/>
  <c r="K1703" i="1"/>
  <c r="I1703" i="1"/>
  <c r="H1703" i="1"/>
  <c r="N1702" i="1"/>
  <c r="K1702" i="1"/>
  <c r="I1702" i="1"/>
  <c r="H1702" i="1"/>
  <c r="N1701" i="1"/>
  <c r="K1701" i="1"/>
  <c r="I1701" i="1"/>
  <c r="H1701" i="1"/>
  <c r="N1700" i="1"/>
  <c r="K1700" i="1"/>
  <c r="I1700" i="1"/>
  <c r="H1700" i="1"/>
  <c r="N1699" i="1"/>
  <c r="K1699" i="1"/>
  <c r="I1699" i="1"/>
  <c r="H1699" i="1"/>
  <c r="N1698" i="1"/>
  <c r="K1698" i="1"/>
  <c r="I1698" i="1"/>
  <c r="H1698" i="1"/>
  <c r="N1697" i="1"/>
  <c r="K1697" i="1"/>
  <c r="I1697" i="1"/>
  <c r="H1697" i="1"/>
  <c r="N1696" i="1"/>
  <c r="K1696" i="1"/>
  <c r="I1696" i="1"/>
  <c r="H1696" i="1"/>
  <c r="N1695" i="1"/>
  <c r="K1695" i="1"/>
  <c r="I1695" i="1"/>
  <c r="H1695" i="1"/>
  <c r="N1694" i="1"/>
  <c r="K1694" i="1"/>
  <c r="I1694" i="1"/>
  <c r="H1694" i="1"/>
  <c r="N1693" i="1"/>
  <c r="K1693" i="1"/>
  <c r="I1693" i="1"/>
  <c r="H1693" i="1"/>
  <c r="N1692" i="1"/>
  <c r="K1692" i="1"/>
  <c r="I1692" i="1"/>
  <c r="H1692" i="1"/>
  <c r="N1691" i="1"/>
  <c r="K1691" i="1"/>
  <c r="I1691" i="1"/>
  <c r="H1691" i="1"/>
  <c r="N1690" i="1"/>
  <c r="K1690" i="1"/>
  <c r="I1690" i="1"/>
  <c r="H1690" i="1"/>
  <c r="N1689" i="1"/>
  <c r="K1689" i="1"/>
  <c r="I1689" i="1"/>
  <c r="H1689" i="1"/>
  <c r="N1688" i="1"/>
  <c r="K1688" i="1"/>
  <c r="I1688" i="1"/>
  <c r="H1688" i="1"/>
  <c r="N1687" i="1"/>
  <c r="K1687" i="1"/>
  <c r="I1687" i="1"/>
  <c r="H1687" i="1"/>
  <c r="N1686" i="1"/>
  <c r="K1686" i="1"/>
  <c r="I1686" i="1"/>
  <c r="H1686" i="1"/>
  <c r="N1685" i="1"/>
  <c r="K1685" i="1"/>
  <c r="I1685" i="1"/>
  <c r="H1685" i="1"/>
  <c r="N1684" i="1"/>
  <c r="K1684" i="1"/>
  <c r="I1684" i="1"/>
  <c r="H1684" i="1"/>
  <c r="N1683" i="1"/>
  <c r="K1683" i="1"/>
  <c r="I1683" i="1"/>
  <c r="H1683" i="1"/>
  <c r="N1682" i="1"/>
  <c r="K1682" i="1"/>
  <c r="I1682" i="1"/>
  <c r="H1682" i="1"/>
  <c r="N1681" i="1"/>
  <c r="K1681" i="1"/>
  <c r="I1681" i="1"/>
  <c r="H1681" i="1"/>
  <c r="N1680" i="1"/>
  <c r="K1680" i="1"/>
  <c r="I1680" i="1"/>
  <c r="H1680" i="1"/>
  <c r="N1679" i="1"/>
  <c r="K1679" i="1"/>
  <c r="I1679" i="1"/>
  <c r="H1679" i="1"/>
  <c r="N1678" i="1"/>
  <c r="K1678" i="1"/>
  <c r="I1678" i="1"/>
  <c r="H1678" i="1"/>
  <c r="N1677" i="1"/>
  <c r="K1677" i="1"/>
  <c r="I1677" i="1"/>
  <c r="H1677" i="1"/>
  <c r="N1676" i="1"/>
  <c r="K1676" i="1"/>
  <c r="I1676" i="1"/>
  <c r="H1676" i="1"/>
  <c r="N1675" i="1"/>
  <c r="K1675" i="1"/>
  <c r="I1675" i="1"/>
  <c r="H1675" i="1"/>
  <c r="N1674" i="1"/>
  <c r="K1674" i="1"/>
  <c r="I1674" i="1"/>
  <c r="H1674" i="1"/>
  <c r="N1673" i="1"/>
  <c r="K1673" i="1"/>
  <c r="I1673" i="1"/>
  <c r="H1673" i="1"/>
  <c r="N1672" i="1"/>
  <c r="K1672" i="1"/>
  <c r="I1672" i="1"/>
  <c r="H1672" i="1"/>
  <c r="N1671" i="1"/>
  <c r="K1671" i="1"/>
  <c r="I1671" i="1"/>
  <c r="H1671" i="1"/>
  <c r="N1670" i="1"/>
  <c r="K1670" i="1"/>
  <c r="I1670" i="1"/>
  <c r="H1670" i="1"/>
  <c r="N1669" i="1"/>
  <c r="K1669" i="1"/>
  <c r="I1669" i="1"/>
  <c r="H1669" i="1"/>
  <c r="N1668" i="1"/>
  <c r="K1668" i="1"/>
  <c r="I1668" i="1"/>
  <c r="H1668" i="1"/>
  <c r="N1667" i="1"/>
  <c r="K1667" i="1"/>
  <c r="I1667" i="1"/>
  <c r="H1667" i="1"/>
  <c r="N1666" i="1"/>
  <c r="K1666" i="1"/>
  <c r="I1666" i="1"/>
  <c r="H1666" i="1"/>
  <c r="N1665" i="1"/>
  <c r="K1665" i="1"/>
  <c r="I1665" i="1"/>
  <c r="H1665" i="1"/>
  <c r="N1664" i="1"/>
  <c r="K1664" i="1"/>
  <c r="I1664" i="1"/>
  <c r="H1664" i="1"/>
  <c r="N1663" i="1"/>
  <c r="K1663" i="1"/>
  <c r="I1663" i="1"/>
  <c r="H1663" i="1"/>
  <c r="N1662" i="1"/>
  <c r="K1662" i="1"/>
  <c r="I1662" i="1"/>
  <c r="H1662" i="1"/>
  <c r="N1661" i="1"/>
  <c r="K1661" i="1"/>
  <c r="I1661" i="1"/>
  <c r="H1661" i="1"/>
  <c r="N1660" i="1"/>
  <c r="K1660" i="1"/>
  <c r="I1660" i="1"/>
  <c r="H1660" i="1"/>
  <c r="N1659" i="1"/>
  <c r="K1659" i="1"/>
  <c r="I1659" i="1"/>
  <c r="H1659" i="1"/>
  <c r="N1658" i="1"/>
  <c r="K1658" i="1"/>
  <c r="I1658" i="1"/>
  <c r="H1658" i="1"/>
  <c r="N1657" i="1"/>
  <c r="K1657" i="1"/>
  <c r="I1657" i="1"/>
  <c r="H1657" i="1"/>
  <c r="N1656" i="1"/>
  <c r="K1656" i="1"/>
  <c r="I1656" i="1"/>
  <c r="H1656" i="1"/>
  <c r="N1655" i="1"/>
  <c r="K1655" i="1"/>
  <c r="I1655" i="1"/>
  <c r="H1655" i="1"/>
  <c r="N1654" i="1"/>
  <c r="K1654" i="1"/>
  <c r="I1654" i="1"/>
  <c r="H1654" i="1"/>
  <c r="N1653" i="1"/>
  <c r="K1653" i="1"/>
  <c r="I1653" i="1"/>
  <c r="H1653" i="1"/>
  <c r="N1652" i="1"/>
  <c r="K1652" i="1"/>
  <c r="I1652" i="1"/>
  <c r="H1652" i="1"/>
  <c r="N1651" i="1"/>
  <c r="K1651" i="1"/>
  <c r="I1651" i="1"/>
  <c r="H1651" i="1"/>
  <c r="N1650" i="1"/>
  <c r="K1650" i="1"/>
  <c r="I1650" i="1"/>
  <c r="H1650" i="1"/>
  <c r="N1649" i="1"/>
  <c r="K1649" i="1"/>
  <c r="I1649" i="1"/>
  <c r="H1649" i="1"/>
  <c r="N1648" i="1"/>
  <c r="K1648" i="1"/>
  <c r="I1648" i="1"/>
  <c r="H1648" i="1"/>
  <c r="N1647" i="1"/>
  <c r="K1647" i="1"/>
  <c r="I1647" i="1"/>
  <c r="H1647" i="1"/>
  <c r="N1646" i="1"/>
  <c r="K1646" i="1"/>
  <c r="I1646" i="1"/>
  <c r="H1646" i="1"/>
  <c r="N1645" i="1"/>
  <c r="K1645" i="1"/>
  <c r="I1645" i="1"/>
  <c r="H1645" i="1"/>
  <c r="N1644" i="1"/>
  <c r="K1644" i="1"/>
  <c r="I1644" i="1"/>
  <c r="H1644" i="1"/>
  <c r="N1643" i="1"/>
  <c r="K1643" i="1"/>
  <c r="I1643" i="1"/>
  <c r="H1643" i="1"/>
  <c r="N1642" i="1"/>
  <c r="K1642" i="1"/>
  <c r="I1642" i="1"/>
  <c r="H1642" i="1"/>
  <c r="N1641" i="1"/>
  <c r="K1641" i="1"/>
  <c r="I1641" i="1"/>
  <c r="H1641" i="1"/>
  <c r="N1640" i="1"/>
  <c r="K1640" i="1"/>
  <c r="I1640" i="1"/>
  <c r="H1640" i="1"/>
  <c r="N1639" i="1"/>
  <c r="K1639" i="1"/>
  <c r="I1639" i="1"/>
  <c r="H1639" i="1"/>
  <c r="N1638" i="1"/>
  <c r="K1638" i="1"/>
  <c r="I1638" i="1"/>
  <c r="H1638" i="1"/>
  <c r="N1637" i="1"/>
  <c r="K1637" i="1"/>
  <c r="I1637" i="1"/>
  <c r="H1637" i="1"/>
  <c r="N1636" i="1"/>
  <c r="K1636" i="1"/>
  <c r="I1636" i="1"/>
  <c r="H1636" i="1"/>
  <c r="N1635" i="1"/>
  <c r="K1635" i="1"/>
  <c r="I1635" i="1"/>
  <c r="H1635" i="1"/>
  <c r="N1634" i="1"/>
  <c r="K1634" i="1"/>
  <c r="I1634" i="1"/>
  <c r="H1634" i="1"/>
  <c r="N1633" i="1"/>
  <c r="K1633" i="1"/>
  <c r="I1633" i="1"/>
  <c r="H1633" i="1"/>
  <c r="N1632" i="1"/>
  <c r="K1632" i="1"/>
  <c r="I1632" i="1"/>
  <c r="H1632" i="1"/>
  <c r="N1631" i="1"/>
  <c r="K1631" i="1"/>
  <c r="I1631" i="1"/>
  <c r="H1631" i="1"/>
  <c r="N1630" i="1"/>
  <c r="K1630" i="1"/>
  <c r="I1630" i="1"/>
  <c r="H1630" i="1"/>
  <c r="N1629" i="1"/>
  <c r="K1629" i="1"/>
  <c r="I1629" i="1"/>
  <c r="H1629" i="1"/>
  <c r="N1628" i="1"/>
  <c r="K1628" i="1"/>
  <c r="I1628" i="1"/>
  <c r="H1628" i="1"/>
  <c r="N1627" i="1"/>
  <c r="K1627" i="1"/>
  <c r="I1627" i="1"/>
  <c r="H1627" i="1"/>
  <c r="N1626" i="1"/>
  <c r="K1626" i="1"/>
  <c r="I1626" i="1"/>
  <c r="H1626" i="1"/>
  <c r="N1625" i="1"/>
  <c r="K1625" i="1"/>
  <c r="I1625" i="1"/>
  <c r="H1625" i="1"/>
  <c r="N1624" i="1"/>
  <c r="K1624" i="1"/>
  <c r="I1624" i="1"/>
  <c r="H1624" i="1"/>
  <c r="N1623" i="1"/>
  <c r="K1623" i="1"/>
  <c r="I1623" i="1"/>
  <c r="H1623" i="1"/>
  <c r="N1622" i="1"/>
  <c r="K1622" i="1"/>
  <c r="I1622" i="1"/>
  <c r="H1622" i="1"/>
  <c r="N1621" i="1"/>
  <c r="K1621" i="1"/>
  <c r="I1621" i="1"/>
  <c r="H1621" i="1"/>
  <c r="N1620" i="1"/>
  <c r="K1620" i="1"/>
  <c r="I1620" i="1"/>
  <c r="H1620" i="1"/>
  <c r="N1619" i="1"/>
  <c r="K1619" i="1"/>
  <c r="I1619" i="1"/>
  <c r="H1619" i="1"/>
  <c r="N1618" i="1"/>
  <c r="K1618" i="1"/>
  <c r="I1618" i="1"/>
  <c r="H1618" i="1"/>
  <c r="N1617" i="1"/>
  <c r="K1617" i="1"/>
  <c r="I1617" i="1"/>
  <c r="H1617" i="1"/>
  <c r="N1616" i="1"/>
  <c r="K1616" i="1"/>
  <c r="I1616" i="1"/>
  <c r="H1616" i="1"/>
  <c r="N1615" i="1"/>
  <c r="K1615" i="1"/>
  <c r="I1615" i="1"/>
  <c r="H1615" i="1"/>
  <c r="N1614" i="1"/>
  <c r="K1614" i="1"/>
  <c r="I1614" i="1"/>
  <c r="H1614" i="1"/>
  <c r="N1613" i="1"/>
  <c r="K1613" i="1"/>
  <c r="I1613" i="1"/>
  <c r="H1613" i="1"/>
  <c r="N1612" i="1"/>
  <c r="K1612" i="1"/>
  <c r="I1612" i="1"/>
  <c r="H1612" i="1"/>
  <c r="N1611" i="1"/>
  <c r="K1611" i="1"/>
  <c r="I1611" i="1"/>
  <c r="H1611" i="1"/>
  <c r="N1610" i="1"/>
  <c r="K1610" i="1"/>
  <c r="I1610" i="1"/>
  <c r="H1610" i="1"/>
  <c r="N1609" i="1"/>
  <c r="K1609" i="1"/>
  <c r="I1609" i="1"/>
  <c r="H1609" i="1"/>
  <c r="N1608" i="1"/>
  <c r="K1608" i="1"/>
  <c r="I1608" i="1"/>
  <c r="H1608" i="1"/>
  <c r="N1607" i="1"/>
  <c r="K1607" i="1"/>
  <c r="I1607" i="1"/>
  <c r="H1607" i="1"/>
  <c r="N1606" i="1"/>
  <c r="K1606" i="1"/>
  <c r="I1606" i="1"/>
  <c r="H1606" i="1"/>
  <c r="N1605" i="1"/>
  <c r="K1605" i="1"/>
  <c r="I1605" i="1"/>
  <c r="H1605" i="1"/>
  <c r="N1604" i="1"/>
  <c r="K1604" i="1"/>
  <c r="I1604" i="1"/>
  <c r="H1604" i="1"/>
  <c r="N1603" i="1"/>
  <c r="K1603" i="1"/>
  <c r="I1603" i="1"/>
  <c r="H1603" i="1"/>
  <c r="N1602" i="1"/>
  <c r="K1602" i="1"/>
  <c r="I1602" i="1"/>
  <c r="H1602" i="1"/>
  <c r="N1601" i="1"/>
  <c r="K1601" i="1"/>
  <c r="I1601" i="1"/>
  <c r="H1601" i="1"/>
  <c r="N1600" i="1"/>
  <c r="K1600" i="1"/>
  <c r="I1600" i="1"/>
  <c r="H1600" i="1"/>
  <c r="N1599" i="1"/>
  <c r="K1599" i="1"/>
  <c r="I1599" i="1"/>
  <c r="H1599" i="1"/>
  <c r="N1598" i="1"/>
  <c r="K1598" i="1"/>
  <c r="I1598" i="1"/>
  <c r="H1598" i="1"/>
  <c r="N1597" i="1"/>
  <c r="K1597" i="1"/>
  <c r="I1597" i="1"/>
  <c r="H1597" i="1"/>
  <c r="N1596" i="1"/>
  <c r="K1596" i="1"/>
  <c r="I1596" i="1"/>
  <c r="H1596" i="1"/>
  <c r="N1595" i="1"/>
  <c r="K1595" i="1"/>
  <c r="I1595" i="1"/>
  <c r="H1595" i="1"/>
  <c r="N1594" i="1"/>
  <c r="K1594" i="1"/>
  <c r="I1594" i="1"/>
  <c r="H1594" i="1"/>
  <c r="N1593" i="1"/>
  <c r="K1593" i="1"/>
  <c r="I1593" i="1"/>
  <c r="H1593" i="1"/>
  <c r="N1592" i="1"/>
  <c r="K1592" i="1"/>
  <c r="I1592" i="1"/>
  <c r="H1592" i="1"/>
  <c r="N1591" i="1"/>
  <c r="K1591" i="1"/>
  <c r="I1591" i="1"/>
  <c r="H1591" i="1"/>
  <c r="N1590" i="1"/>
  <c r="K1590" i="1"/>
  <c r="I1590" i="1"/>
  <c r="H1590" i="1"/>
  <c r="N1589" i="1"/>
  <c r="K1589" i="1"/>
  <c r="I1589" i="1"/>
  <c r="H1589" i="1"/>
  <c r="N1588" i="1"/>
  <c r="K1588" i="1"/>
  <c r="I1588" i="1"/>
  <c r="H1588" i="1"/>
  <c r="N1587" i="1"/>
  <c r="K1587" i="1"/>
  <c r="I1587" i="1"/>
  <c r="H1587" i="1"/>
  <c r="N1586" i="1"/>
  <c r="K1586" i="1"/>
  <c r="I1586" i="1"/>
  <c r="H1586" i="1"/>
  <c r="N1585" i="1"/>
  <c r="K1585" i="1"/>
  <c r="I1585" i="1"/>
  <c r="H1585" i="1"/>
  <c r="N1584" i="1"/>
  <c r="K1584" i="1"/>
  <c r="I1584" i="1"/>
  <c r="H1584" i="1"/>
  <c r="N1583" i="1"/>
  <c r="K1583" i="1"/>
  <c r="I1583" i="1"/>
  <c r="H1583" i="1"/>
  <c r="N1582" i="1"/>
  <c r="K1582" i="1"/>
  <c r="I1582" i="1"/>
  <c r="H1582" i="1"/>
  <c r="N1581" i="1"/>
  <c r="K1581" i="1"/>
  <c r="I1581" i="1"/>
  <c r="H1581" i="1"/>
  <c r="N1580" i="1"/>
  <c r="K1580" i="1"/>
  <c r="I1580" i="1"/>
  <c r="H1580" i="1"/>
  <c r="N1579" i="1"/>
  <c r="K1579" i="1"/>
  <c r="I1579" i="1"/>
  <c r="H1579" i="1"/>
  <c r="N1578" i="1"/>
  <c r="K1578" i="1"/>
  <c r="I1578" i="1"/>
  <c r="H1578" i="1"/>
  <c r="N1577" i="1"/>
  <c r="K1577" i="1"/>
  <c r="I1577" i="1"/>
  <c r="H1577" i="1"/>
  <c r="N1576" i="1"/>
  <c r="K1576" i="1"/>
  <c r="I1576" i="1"/>
  <c r="H1576" i="1"/>
  <c r="N1575" i="1"/>
  <c r="K1575" i="1"/>
  <c r="I1575" i="1"/>
  <c r="H1575" i="1"/>
  <c r="N1574" i="1"/>
  <c r="K1574" i="1"/>
  <c r="I1574" i="1"/>
  <c r="H1574" i="1"/>
  <c r="N1573" i="1"/>
  <c r="K1573" i="1"/>
  <c r="I1573" i="1"/>
  <c r="H1573" i="1"/>
  <c r="N1572" i="1"/>
  <c r="K1572" i="1"/>
  <c r="I1572" i="1"/>
  <c r="H1572" i="1"/>
  <c r="N1571" i="1"/>
  <c r="K1571" i="1"/>
  <c r="I1571" i="1"/>
  <c r="H1571" i="1"/>
  <c r="N1570" i="1"/>
  <c r="K1570" i="1"/>
  <c r="I1570" i="1"/>
  <c r="H1570" i="1"/>
  <c r="N1569" i="1"/>
  <c r="K1569" i="1"/>
  <c r="I1569" i="1"/>
  <c r="H1569" i="1"/>
  <c r="N1568" i="1"/>
  <c r="K1568" i="1"/>
  <c r="I1568" i="1"/>
  <c r="H1568" i="1"/>
  <c r="N1567" i="1"/>
  <c r="K1567" i="1"/>
  <c r="I1567" i="1"/>
  <c r="H1567" i="1"/>
  <c r="N1566" i="1"/>
  <c r="K1566" i="1"/>
  <c r="I1566" i="1"/>
  <c r="H1566" i="1"/>
  <c r="N1565" i="1"/>
  <c r="K1565" i="1"/>
  <c r="I1565" i="1"/>
  <c r="H1565" i="1"/>
  <c r="N1564" i="1"/>
  <c r="K1564" i="1"/>
  <c r="I1564" i="1"/>
  <c r="H1564" i="1"/>
  <c r="N1563" i="1"/>
  <c r="K1563" i="1"/>
  <c r="I1563" i="1"/>
  <c r="H1563" i="1"/>
  <c r="N1562" i="1"/>
  <c r="K1562" i="1"/>
  <c r="I1562" i="1"/>
  <c r="H1562" i="1"/>
  <c r="N1561" i="1"/>
  <c r="K1561" i="1"/>
  <c r="I1561" i="1"/>
  <c r="H1561" i="1"/>
  <c r="N1560" i="1"/>
  <c r="K1560" i="1"/>
  <c r="I1560" i="1"/>
  <c r="H1560" i="1"/>
  <c r="N1559" i="1"/>
  <c r="K1559" i="1"/>
  <c r="I1559" i="1"/>
  <c r="H1559" i="1"/>
  <c r="N1558" i="1"/>
  <c r="K1558" i="1"/>
  <c r="I1558" i="1"/>
  <c r="H1558" i="1"/>
  <c r="N1557" i="1"/>
  <c r="K1557" i="1"/>
  <c r="I1557" i="1"/>
  <c r="H1557" i="1"/>
  <c r="N1556" i="1"/>
  <c r="K1556" i="1"/>
  <c r="I1556" i="1"/>
  <c r="H1556" i="1"/>
  <c r="N1555" i="1"/>
  <c r="K1555" i="1"/>
  <c r="I1555" i="1"/>
  <c r="H1555" i="1"/>
  <c r="N1554" i="1"/>
  <c r="K1554" i="1"/>
  <c r="I1554" i="1"/>
  <c r="H1554" i="1"/>
  <c r="N1553" i="1"/>
  <c r="K1553" i="1"/>
  <c r="I1553" i="1"/>
  <c r="H1553" i="1"/>
  <c r="N1552" i="1"/>
  <c r="K1552" i="1"/>
  <c r="I1552" i="1"/>
  <c r="H1552" i="1"/>
  <c r="N1551" i="1"/>
  <c r="K1551" i="1"/>
  <c r="I1551" i="1"/>
  <c r="H1551" i="1"/>
  <c r="N1550" i="1"/>
  <c r="K1550" i="1"/>
  <c r="I1550" i="1"/>
  <c r="H1550" i="1"/>
  <c r="N1549" i="1"/>
  <c r="K1549" i="1"/>
  <c r="I1549" i="1"/>
  <c r="H1549" i="1"/>
  <c r="N1548" i="1"/>
  <c r="K1548" i="1"/>
  <c r="I1548" i="1"/>
  <c r="H1548" i="1"/>
  <c r="N1547" i="1"/>
  <c r="K1547" i="1"/>
  <c r="I1547" i="1"/>
  <c r="H1547" i="1"/>
  <c r="N1546" i="1"/>
  <c r="K1546" i="1"/>
  <c r="I1546" i="1"/>
  <c r="H1546" i="1"/>
  <c r="N1545" i="1"/>
  <c r="K1545" i="1"/>
  <c r="I1545" i="1"/>
  <c r="H1545" i="1"/>
  <c r="N1544" i="1"/>
  <c r="K1544" i="1"/>
  <c r="I1544" i="1"/>
  <c r="H1544" i="1"/>
  <c r="N1543" i="1"/>
  <c r="K1543" i="1"/>
  <c r="I1543" i="1"/>
  <c r="H1543" i="1"/>
  <c r="N1542" i="1"/>
  <c r="K1542" i="1"/>
  <c r="I1542" i="1"/>
  <c r="H1542" i="1"/>
  <c r="N1541" i="1"/>
  <c r="K1541" i="1"/>
  <c r="I1541" i="1"/>
  <c r="H1541" i="1"/>
  <c r="N1540" i="1"/>
  <c r="K1540" i="1"/>
  <c r="I1540" i="1"/>
  <c r="H1540" i="1"/>
  <c r="N1539" i="1"/>
  <c r="K1539" i="1"/>
  <c r="I1539" i="1"/>
  <c r="H1539" i="1"/>
  <c r="N1538" i="1"/>
  <c r="K1538" i="1"/>
  <c r="I1538" i="1"/>
  <c r="H1538" i="1"/>
  <c r="N1537" i="1"/>
  <c r="K1537" i="1"/>
  <c r="I1537" i="1"/>
  <c r="H1537" i="1"/>
  <c r="N1536" i="1"/>
  <c r="K1536" i="1"/>
  <c r="I1536" i="1"/>
  <c r="H1536" i="1"/>
  <c r="N1535" i="1"/>
  <c r="K1535" i="1"/>
  <c r="I1535" i="1"/>
  <c r="H1535" i="1"/>
  <c r="N1534" i="1"/>
  <c r="K1534" i="1"/>
  <c r="I1534" i="1"/>
  <c r="H1534" i="1"/>
  <c r="N1533" i="1"/>
  <c r="K1533" i="1"/>
  <c r="I1533" i="1"/>
  <c r="H1533" i="1"/>
  <c r="N1532" i="1"/>
  <c r="K1532" i="1"/>
  <c r="I1532" i="1"/>
  <c r="H1532" i="1"/>
  <c r="N1531" i="1"/>
  <c r="K1531" i="1"/>
  <c r="I1531" i="1"/>
  <c r="H1531" i="1"/>
  <c r="N1530" i="1"/>
  <c r="K1530" i="1"/>
  <c r="I1530" i="1"/>
  <c r="H1530" i="1"/>
  <c r="N1529" i="1"/>
  <c r="K1529" i="1"/>
  <c r="I1529" i="1"/>
  <c r="H1529" i="1"/>
  <c r="N1528" i="1"/>
  <c r="K1528" i="1"/>
  <c r="I1528" i="1"/>
  <c r="H1528" i="1"/>
  <c r="N1527" i="1"/>
  <c r="K1527" i="1"/>
  <c r="I1527" i="1"/>
  <c r="H1527" i="1"/>
  <c r="N1526" i="1"/>
  <c r="K1526" i="1"/>
  <c r="I1526" i="1"/>
  <c r="H1526" i="1"/>
  <c r="N1525" i="1"/>
  <c r="K1525" i="1"/>
  <c r="I1525" i="1"/>
  <c r="H1525" i="1"/>
  <c r="N1524" i="1"/>
  <c r="K1524" i="1"/>
  <c r="I1524" i="1"/>
  <c r="H1524" i="1"/>
  <c r="N1523" i="1"/>
  <c r="K1523" i="1"/>
  <c r="I1523" i="1"/>
  <c r="H1523" i="1"/>
  <c r="N1522" i="1"/>
  <c r="K1522" i="1"/>
  <c r="I1522" i="1"/>
  <c r="H1522" i="1"/>
  <c r="N1521" i="1"/>
  <c r="K1521" i="1"/>
  <c r="I1521" i="1"/>
  <c r="H1521" i="1"/>
  <c r="N1520" i="1"/>
  <c r="K1520" i="1"/>
  <c r="I1520" i="1"/>
  <c r="H1520" i="1"/>
  <c r="N1519" i="1"/>
  <c r="K1519" i="1"/>
  <c r="I1519" i="1"/>
  <c r="H1519" i="1"/>
  <c r="N1518" i="1"/>
  <c r="K1518" i="1"/>
  <c r="I1518" i="1"/>
  <c r="H1518" i="1"/>
  <c r="N1517" i="1"/>
  <c r="K1517" i="1"/>
  <c r="I1517" i="1"/>
  <c r="H1517" i="1"/>
  <c r="N1516" i="1"/>
  <c r="K1516" i="1"/>
  <c r="I1516" i="1"/>
  <c r="H1516" i="1"/>
  <c r="N1515" i="1"/>
  <c r="K1515" i="1"/>
  <c r="I1515" i="1"/>
  <c r="H1515" i="1"/>
  <c r="N1514" i="1"/>
  <c r="K1514" i="1"/>
  <c r="I1514" i="1"/>
  <c r="H1514" i="1"/>
  <c r="N1513" i="1"/>
  <c r="K1513" i="1"/>
  <c r="I1513" i="1"/>
  <c r="H1513" i="1"/>
  <c r="N1512" i="1"/>
  <c r="K1512" i="1"/>
  <c r="I1512" i="1"/>
  <c r="H1512" i="1"/>
  <c r="N1511" i="1"/>
  <c r="K1511" i="1"/>
  <c r="I1511" i="1"/>
  <c r="H1511" i="1"/>
  <c r="N1510" i="1"/>
  <c r="K1510" i="1"/>
  <c r="I1510" i="1"/>
  <c r="H1510" i="1"/>
  <c r="N1509" i="1"/>
  <c r="K1509" i="1"/>
  <c r="I1509" i="1"/>
  <c r="H1509" i="1"/>
  <c r="N1508" i="1"/>
  <c r="K1508" i="1"/>
  <c r="I1508" i="1"/>
  <c r="H1508" i="1"/>
  <c r="N1507" i="1"/>
  <c r="K1507" i="1"/>
  <c r="I1507" i="1"/>
  <c r="H1507" i="1"/>
  <c r="N1506" i="1"/>
  <c r="K1506" i="1"/>
  <c r="I1506" i="1"/>
  <c r="H1506" i="1"/>
  <c r="N1505" i="1"/>
  <c r="K1505" i="1"/>
  <c r="I1505" i="1"/>
  <c r="H1505" i="1"/>
  <c r="N1504" i="1"/>
  <c r="K1504" i="1"/>
  <c r="I1504" i="1"/>
  <c r="H1504" i="1"/>
  <c r="N1503" i="1"/>
  <c r="K1503" i="1"/>
  <c r="I1503" i="1"/>
  <c r="H1503" i="1"/>
  <c r="N1502" i="1"/>
  <c r="K1502" i="1"/>
  <c r="I1502" i="1"/>
  <c r="H1502" i="1"/>
  <c r="N1501" i="1"/>
  <c r="K1501" i="1"/>
  <c r="I1501" i="1"/>
  <c r="H1501" i="1"/>
  <c r="N1500" i="1"/>
  <c r="K1500" i="1"/>
  <c r="I1500" i="1"/>
  <c r="H1500" i="1"/>
  <c r="N1499" i="1"/>
  <c r="K1499" i="1"/>
  <c r="I1499" i="1"/>
  <c r="H1499" i="1"/>
  <c r="N1498" i="1"/>
  <c r="K1498" i="1"/>
  <c r="I1498" i="1"/>
  <c r="H1498" i="1"/>
  <c r="N1497" i="1"/>
  <c r="K1497" i="1"/>
  <c r="I1497" i="1"/>
  <c r="H1497" i="1"/>
  <c r="N1496" i="1"/>
  <c r="K1496" i="1"/>
  <c r="I1496" i="1"/>
  <c r="H1496" i="1"/>
  <c r="N1495" i="1"/>
  <c r="K1495" i="1"/>
  <c r="I1495" i="1"/>
  <c r="H1495" i="1"/>
  <c r="N1494" i="1"/>
  <c r="K1494" i="1"/>
  <c r="I1494" i="1"/>
  <c r="H1494" i="1"/>
  <c r="N1493" i="1"/>
  <c r="K1493" i="1"/>
  <c r="I1493" i="1"/>
  <c r="H1493" i="1"/>
  <c r="N1492" i="1"/>
  <c r="K1492" i="1"/>
  <c r="I1492" i="1"/>
  <c r="H1492" i="1"/>
  <c r="N1491" i="1"/>
  <c r="K1491" i="1"/>
  <c r="I1491" i="1"/>
  <c r="H1491" i="1"/>
  <c r="N1490" i="1"/>
  <c r="K1490" i="1"/>
  <c r="I1490" i="1"/>
  <c r="H1490" i="1"/>
  <c r="N1489" i="1"/>
  <c r="K1489" i="1"/>
  <c r="I1489" i="1"/>
  <c r="H1489" i="1"/>
  <c r="N1488" i="1"/>
  <c r="K1488" i="1"/>
  <c r="I1488" i="1"/>
  <c r="H1488" i="1"/>
  <c r="N1487" i="1"/>
  <c r="K1487" i="1"/>
  <c r="I1487" i="1"/>
  <c r="H1487" i="1"/>
  <c r="N1486" i="1"/>
  <c r="K1486" i="1"/>
  <c r="I1486" i="1"/>
  <c r="H1486" i="1"/>
  <c r="N1485" i="1"/>
  <c r="K1485" i="1"/>
  <c r="I1485" i="1"/>
  <c r="H1485" i="1"/>
  <c r="N1484" i="1"/>
  <c r="K1484" i="1"/>
  <c r="I1484" i="1"/>
  <c r="H1484" i="1"/>
  <c r="N1483" i="1"/>
  <c r="K1483" i="1"/>
  <c r="I1483" i="1"/>
  <c r="H1483" i="1"/>
  <c r="N1482" i="1"/>
  <c r="K1482" i="1"/>
  <c r="I1482" i="1"/>
  <c r="H1482" i="1"/>
  <c r="N1481" i="1"/>
  <c r="K1481" i="1"/>
  <c r="I1481" i="1"/>
  <c r="H1481" i="1"/>
  <c r="N1480" i="1"/>
  <c r="K1480" i="1"/>
  <c r="I1480" i="1"/>
  <c r="H1480" i="1"/>
  <c r="N1479" i="1"/>
  <c r="K1479" i="1"/>
  <c r="I1479" i="1"/>
  <c r="H1479" i="1"/>
  <c r="N1478" i="1"/>
  <c r="K1478" i="1"/>
  <c r="I1478" i="1"/>
  <c r="H1478" i="1"/>
  <c r="N1477" i="1"/>
  <c r="K1477" i="1"/>
  <c r="I1477" i="1"/>
  <c r="H1477" i="1"/>
  <c r="N1476" i="1"/>
  <c r="K1476" i="1"/>
  <c r="I1476" i="1"/>
  <c r="H1476" i="1"/>
  <c r="N1475" i="1"/>
  <c r="K1475" i="1"/>
  <c r="I1475" i="1"/>
  <c r="H1475" i="1"/>
  <c r="N1474" i="1"/>
  <c r="K1474" i="1"/>
  <c r="I1474" i="1"/>
  <c r="H1474" i="1"/>
  <c r="N1473" i="1"/>
  <c r="K1473" i="1"/>
  <c r="I1473" i="1"/>
  <c r="H1473" i="1"/>
  <c r="N1472" i="1"/>
  <c r="K1472" i="1"/>
  <c r="I1472" i="1"/>
  <c r="H1472" i="1"/>
  <c r="N1471" i="1"/>
  <c r="K1471" i="1"/>
  <c r="I1471" i="1"/>
  <c r="H1471" i="1"/>
  <c r="N1470" i="1"/>
  <c r="K1470" i="1"/>
  <c r="I1470" i="1"/>
  <c r="H1470" i="1"/>
  <c r="N1469" i="1"/>
  <c r="K1469" i="1"/>
  <c r="I1469" i="1"/>
  <c r="H1469" i="1"/>
  <c r="N1468" i="1"/>
  <c r="K1468" i="1"/>
  <c r="I1468" i="1"/>
  <c r="H1468" i="1"/>
  <c r="N1467" i="1"/>
  <c r="K1467" i="1"/>
  <c r="I1467" i="1"/>
  <c r="H1467" i="1"/>
  <c r="N1466" i="1"/>
  <c r="K1466" i="1"/>
  <c r="I1466" i="1"/>
  <c r="H1466" i="1"/>
  <c r="N1465" i="1"/>
  <c r="K1465" i="1"/>
  <c r="I1465" i="1"/>
  <c r="H1465" i="1"/>
  <c r="N1464" i="1"/>
  <c r="K1464" i="1"/>
  <c r="I1464" i="1"/>
  <c r="H1464" i="1"/>
  <c r="N1463" i="1"/>
  <c r="K1463" i="1"/>
  <c r="I1463" i="1"/>
  <c r="H1463" i="1"/>
  <c r="N1462" i="1"/>
  <c r="K1462" i="1"/>
  <c r="I1462" i="1"/>
  <c r="H1462" i="1"/>
  <c r="N1461" i="1"/>
  <c r="K1461" i="1"/>
  <c r="I1461" i="1"/>
  <c r="H1461" i="1"/>
  <c r="N1460" i="1"/>
  <c r="K1460" i="1"/>
  <c r="I1460" i="1"/>
  <c r="H1460" i="1"/>
  <c r="N1459" i="1"/>
  <c r="K1459" i="1"/>
  <c r="I1459" i="1"/>
  <c r="H1459" i="1"/>
  <c r="N1458" i="1"/>
  <c r="K1458" i="1"/>
  <c r="I1458" i="1"/>
  <c r="H1458" i="1"/>
  <c r="N1457" i="1"/>
  <c r="K1457" i="1"/>
  <c r="I1457" i="1"/>
  <c r="H1457" i="1"/>
  <c r="N1456" i="1"/>
  <c r="K1456" i="1"/>
  <c r="I1456" i="1"/>
  <c r="H1456" i="1"/>
  <c r="N1455" i="1"/>
  <c r="K1455" i="1"/>
  <c r="I1455" i="1"/>
  <c r="H1455" i="1"/>
  <c r="N1454" i="1"/>
  <c r="K1454" i="1"/>
  <c r="I1454" i="1"/>
  <c r="H1454" i="1"/>
  <c r="N1453" i="1"/>
  <c r="K1453" i="1"/>
  <c r="I1453" i="1"/>
  <c r="H1453" i="1"/>
  <c r="N1452" i="1"/>
  <c r="K1452" i="1"/>
  <c r="I1452" i="1"/>
  <c r="H1452" i="1"/>
  <c r="N1451" i="1"/>
  <c r="K1451" i="1"/>
  <c r="I1451" i="1"/>
  <c r="H1451" i="1"/>
  <c r="N1450" i="1"/>
  <c r="K1450" i="1"/>
  <c r="I1450" i="1"/>
  <c r="H1450" i="1"/>
  <c r="N1449" i="1"/>
  <c r="K1449" i="1"/>
  <c r="I1449" i="1"/>
  <c r="H1449" i="1"/>
  <c r="N1448" i="1"/>
  <c r="K1448" i="1"/>
  <c r="I1448" i="1"/>
  <c r="H1448" i="1"/>
  <c r="N1447" i="1"/>
  <c r="K1447" i="1"/>
  <c r="I1447" i="1"/>
  <c r="H1447" i="1"/>
  <c r="N1446" i="1"/>
  <c r="K1446" i="1"/>
  <c r="I1446" i="1"/>
  <c r="H1446" i="1"/>
  <c r="N1445" i="1"/>
  <c r="K1445" i="1"/>
  <c r="I1445" i="1"/>
  <c r="H1445" i="1"/>
  <c r="N1444" i="1"/>
  <c r="K1444" i="1"/>
  <c r="I1444" i="1"/>
  <c r="H1444" i="1"/>
  <c r="N1443" i="1"/>
  <c r="K1443" i="1"/>
  <c r="I1443" i="1"/>
  <c r="H1443" i="1"/>
  <c r="N1442" i="1"/>
  <c r="K1442" i="1"/>
  <c r="I1442" i="1"/>
  <c r="H1442" i="1"/>
  <c r="N1441" i="1"/>
  <c r="K1441" i="1"/>
  <c r="I1441" i="1"/>
  <c r="H1441" i="1"/>
  <c r="N1440" i="1"/>
  <c r="K1440" i="1"/>
  <c r="I1440" i="1"/>
  <c r="H1440" i="1"/>
  <c r="N1439" i="1"/>
  <c r="K1439" i="1"/>
  <c r="I1439" i="1"/>
  <c r="H1439" i="1"/>
  <c r="N1438" i="1"/>
  <c r="K1438" i="1"/>
  <c r="I1438" i="1"/>
  <c r="H1438" i="1"/>
  <c r="N1437" i="1"/>
  <c r="K1437" i="1"/>
  <c r="I1437" i="1"/>
  <c r="H1437" i="1"/>
  <c r="N1436" i="1"/>
  <c r="K1436" i="1"/>
  <c r="I1436" i="1"/>
  <c r="H1436" i="1"/>
  <c r="N1435" i="1"/>
  <c r="K1435" i="1"/>
  <c r="I1435" i="1"/>
  <c r="H1435" i="1"/>
  <c r="N1434" i="1"/>
  <c r="K1434" i="1"/>
  <c r="I1434" i="1"/>
  <c r="H1434" i="1"/>
  <c r="N1433" i="1"/>
  <c r="K1433" i="1"/>
  <c r="I1433" i="1"/>
  <c r="H1433" i="1"/>
  <c r="N1432" i="1"/>
  <c r="K1432" i="1"/>
  <c r="I1432" i="1"/>
  <c r="H1432" i="1"/>
  <c r="N1431" i="1"/>
  <c r="K1431" i="1"/>
  <c r="I1431" i="1"/>
  <c r="H1431" i="1"/>
  <c r="N1430" i="1"/>
  <c r="K1430" i="1"/>
  <c r="I1430" i="1"/>
  <c r="H1430" i="1"/>
  <c r="N1429" i="1"/>
  <c r="K1429" i="1"/>
  <c r="I1429" i="1"/>
  <c r="H1429" i="1"/>
  <c r="N1428" i="1"/>
  <c r="K1428" i="1"/>
  <c r="I1428" i="1"/>
  <c r="H1428" i="1"/>
  <c r="N1427" i="1"/>
  <c r="K1427" i="1"/>
  <c r="I1427" i="1"/>
  <c r="H1427" i="1"/>
  <c r="N1426" i="1"/>
  <c r="K1426" i="1"/>
  <c r="I1426" i="1"/>
  <c r="H1426" i="1"/>
  <c r="N1425" i="1"/>
  <c r="K1425" i="1"/>
  <c r="I1425" i="1"/>
  <c r="H1425" i="1"/>
  <c r="N1424" i="1"/>
  <c r="K1424" i="1"/>
  <c r="I1424" i="1"/>
  <c r="H1424" i="1"/>
  <c r="N1423" i="1"/>
  <c r="K1423" i="1"/>
  <c r="I1423" i="1"/>
  <c r="H1423" i="1"/>
  <c r="N1422" i="1"/>
  <c r="K1422" i="1"/>
  <c r="I1422" i="1"/>
  <c r="H1422" i="1"/>
  <c r="N1421" i="1"/>
  <c r="K1421" i="1"/>
  <c r="I1421" i="1"/>
  <c r="H1421" i="1"/>
  <c r="N1420" i="1"/>
  <c r="K1420" i="1"/>
  <c r="I1420" i="1"/>
  <c r="H1420" i="1"/>
  <c r="N1419" i="1"/>
  <c r="K1419" i="1"/>
  <c r="I1419" i="1"/>
  <c r="H1419" i="1"/>
  <c r="N1418" i="1"/>
  <c r="K1418" i="1"/>
  <c r="I1418" i="1"/>
  <c r="H1418" i="1"/>
  <c r="N1417" i="1"/>
  <c r="K1417" i="1"/>
  <c r="I1417" i="1"/>
  <c r="H1417" i="1"/>
  <c r="N1416" i="1"/>
  <c r="K1416" i="1"/>
  <c r="I1416" i="1"/>
  <c r="H1416" i="1"/>
  <c r="N1415" i="1"/>
  <c r="K1415" i="1"/>
  <c r="I1415" i="1"/>
  <c r="H1415" i="1"/>
  <c r="N1414" i="1"/>
  <c r="K1414" i="1"/>
  <c r="I1414" i="1"/>
  <c r="H1414" i="1"/>
  <c r="N1413" i="1"/>
  <c r="K1413" i="1"/>
  <c r="I1413" i="1"/>
  <c r="H1413" i="1"/>
  <c r="N1412" i="1"/>
  <c r="K1412" i="1"/>
  <c r="I1412" i="1"/>
  <c r="H1412" i="1"/>
  <c r="N1411" i="1"/>
  <c r="K1411" i="1"/>
  <c r="I1411" i="1"/>
  <c r="H1411" i="1"/>
  <c r="N1410" i="1"/>
  <c r="K1410" i="1"/>
  <c r="I1410" i="1"/>
  <c r="H1410" i="1"/>
  <c r="N1409" i="1"/>
  <c r="K1409" i="1"/>
  <c r="I1409" i="1"/>
  <c r="H1409" i="1"/>
  <c r="N1408" i="1"/>
  <c r="K1408" i="1"/>
  <c r="I1408" i="1"/>
  <c r="H1408" i="1"/>
  <c r="N1407" i="1"/>
  <c r="K1407" i="1"/>
  <c r="I1407" i="1"/>
  <c r="H1407" i="1"/>
  <c r="N1406" i="1"/>
  <c r="K1406" i="1"/>
  <c r="I1406" i="1"/>
  <c r="H1406" i="1"/>
  <c r="N1405" i="1"/>
  <c r="K1405" i="1"/>
  <c r="I1405" i="1"/>
  <c r="H1405" i="1"/>
  <c r="N1404" i="1"/>
  <c r="K1404" i="1"/>
  <c r="I1404" i="1"/>
  <c r="H1404" i="1"/>
  <c r="N1403" i="1"/>
  <c r="K1403" i="1"/>
  <c r="I1403" i="1"/>
  <c r="H1403" i="1"/>
  <c r="N1402" i="1"/>
  <c r="K1402" i="1"/>
  <c r="I1402" i="1"/>
  <c r="H1402" i="1"/>
  <c r="N1401" i="1"/>
  <c r="K1401" i="1"/>
  <c r="I1401" i="1"/>
  <c r="H1401" i="1"/>
  <c r="N1400" i="1"/>
  <c r="K1400" i="1"/>
  <c r="I1400" i="1"/>
  <c r="H1400" i="1"/>
  <c r="N1399" i="1"/>
  <c r="K1399" i="1"/>
  <c r="I1399" i="1"/>
  <c r="H1399" i="1"/>
  <c r="N1398" i="1"/>
  <c r="K1398" i="1"/>
  <c r="I1398" i="1"/>
  <c r="H1398" i="1"/>
  <c r="N1397" i="1"/>
  <c r="K1397" i="1"/>
  <c r="I1397" i="1"/>
  <c r="H1397" i="1"/>
  <c r="N1396" i="1"/>
  <c r="K1396" i="1"/>
  <c r="I1396" i="1"/>
  <c r="H1396" i="1"/>
  <c r="N1395" i="1"/>
  <c r="K1395" i="1"/>
  <c r="I1395" i="1"/>
  <c r="H1395" i="1"/>
  <c r="N1394" i="1"/>
  <c r="K1394" i="1"/>
  <c r="I1394" i="1"/>
  <c r="H1394" i="1"/>
  <c r="N1393" i="1"/>
  <c r="K1393" i="1"/>
  <c r="I1393" i="1"/>
  <c r="H1393" i="1"/>
  <c r="N1392" i="1"/>
  <c r="K1392" i="1"/>
  <c r="I1392" i="1"/>
  <c r="H1392" i="1"/>
  <c r="N1391" i="1"/>
  <c r="K1391" i="1"/>
  <c r="I1391" i="1"/>
  <c r="H1391" i="1"/>
  <c r="N1390" i="1"/>
  <c r="K1390" i="1"/>
  <c r="I1390" i="1"/>
  <c r="H1390" i="1"/>
  <c r="N1389" i="1"/>
  <c r="K1389" i="1"/>
  <c r="I1389" i="1"/>
  <c r="H1389" i="1"/>
  <c r="N1388" i="1"/>
  <c r="K1388" i="1"/>
  <c r="I1388" i="1"/>
  <c r="H1388" i="1"/>
  <c r="N1387" i="1"/>
  <c r="K1387" i="1"/>
  <c r="I1387" i="1"/>
  <c r="H1387" i="1"/>
  <c r="N1386" i="1"/>
  <c r="K1386" i="1"/>
  <c r="I1386" i="1"/>
  <c r="H1386" i="1"/>
  <c r="N1385" i="1"/>
  <c r="K1385" i="1"/>
  <c r="I1385" i="1"/>
  <c r="H1385" i="1"/>
  <c r="N1384" i="1"/>
  <c r="K1384" i="1"/>
  <c r="I1384" i="1"/>
  <c r="H1384" i="1"/>
  <c r="N1383" i="1"/>
  <c r="K1383" i="1"/>
  <c r="I1383" i="1"/>
  <c r="H1383" i="1"/>
  <c r="N1382" i="1"/>
  <c r="K1382" i="1"/>
  <c r="I1382" i="1"/>
  <c r="H1382" i="1"/>
  <c r="N1381" i="1"/>
  <c r="K1381" i="1"/>
  <c r="I1381" i="1"/>
  <c r="H1381" i="1"/>
  <c r="N1380" i="1"/>
  <c r="K1380" i="1"/>
  <c r="I1380" i="1"/>
  <c r="H1380" i="1"/>
  <c r="N1379" i="1"/>
  <c r="K1379" i="1"/>
  <c r="I1379" i="1"/>
  <c r="H1379" i="1"/>
  <c r="N1378" i="1"/>
  <c r="K1378" i="1"/>
  <c r="I1378" i="1"/>
  <c r="H1378" i="1"/>
  <c r="N1377" i="1"/>
  <c r="K1377" i="1"/>
  <c r="I1377" i="1"/>
  <c r="H1377" i="1"/>
  <c r="N1376" i="1"/>
  <c r="K1376" i="1"/>
  <c r="I1376" i="1"/>
  <c r="H1376" i="1"/>
  <c r="N1375" i="1"/>
  <c r="K1375" i="1"/>
  <c r="I1375" i="1"/>
  <c r="H1375" i="1"/>
  <c r="N1374" i="1"/>
  <c r="K1374" i="1"/>
  <c r="I1374" i="1"/>
  <c r="H1374" i="1"/>
  <c r="N1373" i="1"/>
  <c r="K1373" i="1"/>
  <c r="I1373" i="1"/>
  <c r="H1373" i="1"/>
  <c r="N1372" i="1"/>
  <c r="K1372" i="1"/>
  <c r="I1372" i="1"/>
  <c r="H1372" i="1"/>
  <c r="N1371" i="1"/>
  <c r="K1371" i="1"/>
  <c r="I1371" i="1"/>
  <c r="H1371" i="1"/>
  <c r="N1370" i="1"/>
  <c r="K1370" i="1"/>
  <c r="I1370" i="1"/>
  <c r="H1370" i="1"/>
  <c r="N1369" i="1"/>
  <c r="K1369" i="1"/>
  <c r="I1369" i="1"/>
  <c r="H1369" i="1"/>
  <c r="N1368" i="1"/>
  <c r="K1368" i="1"/>
  <c r="I1368" i="1"/>
  <c r="H1368" i="1"/>
  <c r="N1367" i="1"/>
  <c r="K1367" i="1"/>
  <c r="I1367" i="1"/>
  <c r="H1367" i="1"/>
  <c r="N1366" i="1"/>
  <c r="K1366" i="1"/>
  <c r="I1366" i="1"/>
  <c r="H1366" i="1"/>
  <c r="N1365" i="1"/>
  <c r="K1365" i="1"/>
  <c r="I1365" i="1"/>
  <c r="H1365" i="1"/>
  <c r="N1364" i="1"/>
  <c r="K1364" i="1"/>
  <c r="I1364" i="1"/>
  <c r="H1364" i="1"/>
  <c r="N1363" i="1"/>
  <c r="K1363" i="1"/>
  <c r="I1363" i="1"/>
  <c r="H1363" i="1"/>
  <c r="N1362" i="1"/>
  <c r="K1362" i="1"/>
  <c r="I1362" i="1"/>
  <c r="H1362" i="1"/>
  <c r="N1361" i="1"/>
  <c r="K1361" i="1"/>
  <c r="I1361" i="1"/>
  <c r="H1361" i="1"/>
  <c r="N1360" i="1"/>
  <c r="K1360" i="1"/>
  <c r="I1360" i="1"/>
  <c r="H1360" i="1"/>
  <c r="N1359" i="1"/>
  <c r="K1359" i="1"/>
  <c r="I1359" i="1"/>
  <c r="H1359" i="1"/>
  <c r="N1358" i="1"/>
  <c r="K1358" i="1"/>
  <c r="I1358" i="1"/>
  <c r="H1358" i="1"/>
  <c r="N1357" i="1"/>
  <c r="K1357" i="1"/>
  <c r="I1357" i="1"/>
  <c r="H1357" i="1"/>
  <c r="N1356" i="1"/>
  <c r="K1356" i="1"/>
  <c r="I1356" i="1"/>
  <c r="H1356" i="1"/>
  <c r="N1355" i="1"/>
  <c r="K1355" i="1"/>
  <c r="I1355" i="1"/>
  <c r="H1355" i="1"/>
  <c r="N1354" i="1"/>
  <c r="K1354" i="1"/>
  <c r="I1354" i="1"/>
  <c r="H1354" i="1"/>
  <c r="N1353" i="1"/>
  <c r="K1353" i="1"/>
  <c r="I1353" i="1"/>
  <c r="H1353" i="1"/>
  <c r="N1352" i="1"/>
  <c r="K1352" i="1"/>
  <c r="I1352" i="1"/>
  <c r="H1352" i="1"/>
  <c r="N1351" i="1"/>
  <c r="K1351" i="1"/>
  <c r="I1351" i="1"/>
  <c r="H1351" i="1"/>
  <c r="N1350" i="1"/>
  <c r="K1350" i="1"/>
  <c r="I1350" i="1"/>
  <c r="H1350" i="1"/>
  <c r="N1349" i="1"/>
  <c r="K1349" i="1"/>
  <c r="I1349" i="1"/>
  <c r="H1349" i="1"/>
  <c r="N1348" i="1"/>
  <c r="K1348" i="1"/>
  <c r="I1348" i="1"/>
  <c r="H1348" i="1"/>
  <c r="N1347" i="1"/>
  <c r="K1347" i="1"/>
  <c r="I1347" i="1"/>
  <c r="H1347" i="1"/>
  <c r="N1346" i="1"/>
  <c r="K1346" i="1"/>
  <c r="I1346" i="1"/>
  <c r="H1346" i="1"/>
  <c r="N1345" i="1"/>
  <c r="K1345" i="1"/>
  <c r="I1345" i="1"/>
  <c r="H1345" i="1"/>
  <c r="N1344" i="1"/>
  <c r="K1344" i="1"/>
  <c r="I1344" i="1"/>
  <c r="H1344" i="1"/>
  <c r="N1343" i="1"/>
  <c r="K1343" i="1"/>
  <c r="I1343" i="1"/>
  <c r="H1343" i="1"/>
  <c r="N1342" i="1"/>
  <c r="K1342" i="1"/>
  <c r="I1342" i="1"/>
  <c r="H1342" i="1"/>
  <c r="N1341" i="1"/>
  <c r="K1341" i="1"/>
  <c r="I1341" i="1"/>
  <c r="H1341" i="1"/>
  <c r="N1340" i="1"/>
  <c r="K1340" i="1"/>
  <c r="I1340" i="1"/>
  <c r="H1340" i="1"/>
  <c r="N1339" i="1"/>
  <c r="K1339" i="1"/>
  <c r="I1339" i="1"/>
  <c r="H1339" i="1"/>
  <c r="N1338" i="1"/>
  <c r="K1338" i="1"/>
  <c r="I1338" i="1"/>
  <c r="H1338" i="1"/>
  <c r="N1337" i="1"/>
  <c r="K1337" i="1"/>
  <c r="I1337" i="1"/>
  <c r="H1337" i="1"/>
  <c r="N1336" i="1"/>
  <c r="K1336" i="1"/>
  <c r="I1336" i="1"/>
  <c r="H1336" i="1"/>
  <c r="N1335" i="1"/>
  <c r="K1335" i="1"/>
  <c r="I1335" i="1"/>
  <c r="H1335" i="1"/>
  <c r="N1334" i="1"/>
  <c r="K1334" i="1"/>
  <c r="I1334" i="1"/>
  <c r="H1334" i="1"/>
  <c r="N1333" i="1"/>
  <c r="K1333" i="1"/>
  <c r="I1333" i="1"/>
  <c r="H1333" i="1"/>
  <c r="N1332" i="1"/>
  <c r="K1332" i="1"/>
  <c r="I1332" i="1"/>
  <c r="H1332" i="1"/>
  <c r="N1331" i="1"/>
  <c r="K1331" i="1"/>
  <c r="I1331" i="1"/>
  <c r="H1331" i="1"/>
  <c r="N1330" i="1"/>
  <c r="K1330" i="1"/>
  <c r="I1330" i="1"/>
  <c r="H1330" i="1"/>
  <c r="N1329" i="1"/>
  <c r="K1329" i="1"/>
  <c r="I1329" i="1"/>
  <c r="H1329" i="1"/>
  <c r="N1328" i="1"/>
  <c r="K1328" i="1"/>
  <c r="I1328" i="1"/>
  <c r="H1328" i="1"/>
  <c r="N1327" i="1"/>
  <c r="K1327" i="1"/>
  <c r="I1327" i="1"/>
  <c r="H1327" i="1"/>
  <c r="N1326" i="1"/>
  <c r="K1326" i="1"/>
  <c r="I1326" i="1"/>
  <c r="H1326" i="1"/>
  <c r="N1325" i="1"/>
  <c r="K1325" i="1"/>
  <c r="I1325" i="1"/>
  <c r="H1325" i="1"/>
  <c r="N1324" i="1"/>
  <c r="K1324" i="1"/>
  <c r="I1324" i="1"/>
  <c r="H1324" i="1"/>
  <c r="N1323" i="1"/>
  <c r="K1323" i="1"/>
  <c r="I1323" i="1"/>
  <c r="H1323" i="1"/>
  <c r="N1322" i="1"/>
  <c r="K1322" i="1"/>
  <c r="I1322" i="1"/>
  <c r="H1322" i="1"/>
  <c r="N1321" i="1"/>
  <c r="K1321" i="1"/>
  <c r="I1321" i="1"/>
  <c r="H1321" i="1"/>
  <c r="N1320" i="1"/>
  <c r="K1320" i="1"/>
  <c r="I1320" i="1"/>
  <c r="H1320" i="1"/>
  <c r="N1319" i="1"/>
  <c r="K1319" i="1"/>
  <c r="I1319" i="1"/>
  <c r="H1319" i="1"/>
  <c r="N1318" i="1"/>
  <c r="K1318" i="1"/>
  <c r="I1318" i="1"/>
  <c r="H1318" i="1"/>
  <c r="N1317" i="1"/>
  <c r="K1317" i="1"/>
  <c r="I1317" i="1"/>
  <c r="H1317" i="1"/>
  <c r="N1316" i="1"/>
  <c r="K1316" i="1"/>
  <c r="I1316" i="1"/>
  <c r="H1316" i="1"/>
  <c r="N1315" i="1"/>
  <c r="K1315" i="1"/>
  <c r="I1315" i="1"/>
  <c r="H1315" i="1"/>
  <c r="N1314" i="1"/>
  <c r="K1314" i="1"/>
  <c r="I1314" i="1"/>
  <c r="H1314" i="1"/>
  <c r="N1313" i="1"/>
  <c r="K1313" i="1"/>
  <c r="I1313" i="1"/>
  <c r="H1313" i="1"/>
  <c r="N1312" i="1"/>
  <c r="K1312" i="1"/>
  <c r="I1312" i="1"/>
  <c r="H1312" i="1"/>
  <c r="N1311" i="1"/>
  <c r="K1311" i="1"/>
  <c r="I1311" i="1"/>
  <c r="H1311" i="1"/>
  <c r="N1310" i="1"/>
  <c r="K1310" i="1"/>
  <c r="I1310" i="1"/>
  <c r="H1310" i="1"/>
  <c r="N1309" i="1"/>
  <c r="K1309" i="1"/>
  <c r="I1309" i="1"/>
  <c r="H1309" i="1"/>
  <c r="N1308" i="1"/>
  <c r="K1308" i="1"/>
  <c r="I1308" i="1"/>
  <c r="H1308" i="1"/>
  <c r="N1307" i="1"/>
  <c r="K1307" i="1"/>
  <c r="I1307" i="1"/>
  <c r="H1307" i="1"/>
  <c r="N1306" i="1"/>
  <c r="K1306" i="1"/>
  <c r="I1306" i="1"/>
  <c r="H1306" i="1"/>
  <c r="N1305" i="1"/>
  <c r="K1305" i="1"/>
  <c r="I1305" i="1"/>
  <c r="H1305" i="1"/>
  <c r="N1304" i="1"/>
  <c r="K1304" i="1"/>
  <c r="I1304" i="1"/>
  <c r="H1304" i="1"/>
  <c r="N1303" i="1"/>
  <c r="K1303" i="1"/>
  <c r="I1303" i="1"/>
  <c r="H1303" i="1"/>
  <c r="N1302" i="1"/>
  <c r="K1302" i="1"/>
  <c r="I1302" i="1"/>
  <c r="H1302" i="1"/>
  <c r="N1301" i="1"/>
  <c r="K1301" i="1"/>
  <c r="I1301" i="1"/>
  <c r="H1301" i="1"/>
  <c r="N1300" i="1"/>
  <c r="K1300" i="1"/>
  <c r="I1300" i="1"/>
  <c r="H1300" i="1"/>
  <c r="N1299" i="1"/>
  <c r="K1299" i="1"/>
  <c r="I1299" i="1"/>
  <c r="H1299" i="1"/>
  <c r="N1298" i="1"/>
  <c r="K1298" i="1"/>
  <c r="I1298" i="1"/>
  <c r="H1298" i="1"/>
  <c r="N1297" i="1"/>
  <c r="K1297" i="1"/>
  <c r="I1297" i="1"/>
  <c r="H1297" i="1"/>
  <c r="N1296" i="1"/>
  <c r="K1296" i="1"/>
  <c r="I1296" i="1"/>
  <c r="H1296" i="1"/>
  <c r="N1295" i="1"/>
  <c r="K1295" i="1"/>
  <c r="I1295" i="1"/>
  <c r="H1295" i="1"/>
  <c r="N1294" i="1"/>
  <c r="K1294" i="1"/>
  <c r="I1294" i="1"/>
  <c r="H1294" i="1"/>
  <c r="N1293" i="1"/>
  <c r="K1293" i="1"/>
  <c r="I1293" i="1"/>
  <c r="H1293" i="1"/>
  <c r="N1292" i="1"/>
  <c r="K1292" i="1"/>
  <c r="I1292" i="1"/>
  <c r="H1292" i="1"/>
  <c r="N1291" i="1"/>
  <c r="K1291" i="1"/>
  <c r="I1291" i="1"/>
  <c r="H1291" i="1"/>
  <c r="N1290" i="1"/>
  <c r="K1290" i="1"/>
  <c r="I1290" i="1"/>
  <c r="H1290" i="1"/>
  <c r="N1289" i="1"/>
  <c r="K1289" i="1"/>
  <c r="I1289" i="1"/>
  <c r="H1289" i="1"/>
  <c r="N1288" i="1"/>
  <c r="K1288" i="1"/>
  <c r="I1288" i="1"/>
  <c r="H1288" i="1"/>
  <c r="N1287" i="1"/>
  <c r="K1287" i="1"/>
  <c r="I1287" i="1"/>
  <c r="H1287" i="1"/>
  <c r="N1286" i="1"/>
  <c r="K1286" i="1"/>
  <c r="I1286" i="1"/>
  <c r="H1286" i="1"/>
  <c r="N1285" i="1"/>
  <c r="K1285" i="1"/>
  <c r="I1285" i="1"/>
  <c r="H1285" i="1"/>
  <c r="N1284" i="1"/>
  <c r="K1284" i="1"/>
  <c r="I1284" i="1"/>
  <c r="H1284" i="1"/>
  <c r="N1283" i="1"/>
  <c r="K1283" i="1"/>
  <c r="I1283" i="1"/>
  <c r="H1283" i="1"/>
  <c r="N1282" i="1"/>
  <c r="K1282" i="1"/>
  <c r="I1282" i="1"/>
  <c r="H1282" i="1"/>
  <c r="N1281" i="1"/>
  <c r="K1281" i="1"/>
  <c r="I1281" i="1"/>
  <c r="H1281" i="1"/>
  <c r="N1280" i="1"/>
  <c r="K1280" i="1"/>
  <c r="I1280" i="1"/>
  <c r="H1280" i="1"/>
  <c r="N1279" i="1"/>
  <c r="K1279" i="1"/>
  <c r="I1279" i="1"/>
  <c r="H1279" i="1"/>
  <c r="N1278" i="1"/>
  <c r="K1278" i="1"/>
  <c r="I1278" i="1"/>
  <c r="H1278" i="1"/>
  <c r="N1277" i="1"/>
  <c r="K1277" i="1"/>
  <c r="I1277" i="1"/>
  <c r="H1277" i="1"/>
  <c r="N1276" i="1"/>
  <c r="K1276" i="1"/>
  <c r="I1276" i="1"/>
  <c r="H1276" i="1"/>
  <c r="N1275" i="1"/>
  <c r="K1275" i="1"/>
  <c r="I1275" i="1"/>
  <c r="H1275" i="1"/>
  <c r="N1274" i="1"/>
  <c r="K1274" i="1"/>
  <c r="I1274" i="1"/>
  <c r="H1274" i="1"/>
  <c r="N1273" i="1"/>
  <c r="K1273" i="1"/>
  <c r="I1273" i="1"/>
  <c r="H1273" i="1"/>
  <c r="N1272" i="1"/>
  <c r="K1272" i="1"/>
  <c r="I1272" i="1"/>
  <c r="H1272" i="1"/>
  <c r="N1271" i="1"/>
  <c r="K1271" i="1"/>
  <c r="I1271" i="1"/>
  <c r="H1271" i="1"/>
  <c r="N1270" i="1"/>
  <c r="K1270" i="1"/>
  <c r="I1270" i="1"/>
  <c r="H1270" i="1"/>
  <c r="N1269" i="1"/>
  <c r="K1269" i="1"/>
  <c r="I1269" i="1"/>
  <c r="H1269" i="1"/>
  <c r="N1268" i="1"/>
  <c r="K1268" i="1"/>
  <c r="I1268" i="1"/>
  <c r="H1268" i="1"/>
  <c r="N1267" i="1"/>
  <c r="K1267" i="1"/>
  <c r="I1267" i="1"/>
  <c r="H1267" i="1"/>
  <c r="N1266" i="1"/>
  <c r="K1266" i="1"/>
  <c r="I1266" i="1"/>
  <c r="H1266" i="1"/>
  <c r="N1265" i="1"/>
  <c r="K1265" i="1"/>
  <c r="I1265" i="1"/>
  <c r="H1265" i="1"/>
  <c r="N1264" i="1"/>
  <c r="K1264" i="1"/>
  <c r="I1264" i="1"/>
  <c r="H1264" i="1"/>
  <c r="N1263" i="1"/>
  <c r="K1263" i="1"/>
  <c r="I1263" i="1"/>
  <c r="H1263" i="1"/>
  <c r="N1262" i="1"/>
  <c r="K1262" i="1"/>
  <c r="I1262" i="1"/>
  <c r="H1262" i="1"/>
  <c r="N1261" i="1"/>
  <c r="K1261" i="1"/>
  <c r="I1261" i="1"/>
  <c r="H1261" i="1"/>
  <c r="N1260" i="1"/>
  <c r="K1260" i="1"/>
  <c r="I1260" i="1"/>
  <c r="H1260" i="1"/>
  <c r="N1259" i="1"/>
  <c r="K1259" i="1"/>
  <c r="I1259" i="1"/>
  <c r="H1259" i="1"/>
  <c r="N1258" i="1"/>
  <c r="K1258" i="1"/>
  <c r="I1258" i="1"/>
  <c r="H1258" i="1"/>
  <c r="N1257" i="1"/>
  <c r="K1257" i="1"/>
  <c r="I1257" i="1"/>
  <c r="H1257" i="1"/>
  <c r="N1256" i="1"/>
  <c r="K1256" i="1"/>
  <c r="I1256" i="1"/>
  <c r="H1256" i="1"/>
  <c r="N1255" i="1"/>
  <c r="K1255" i="1"/>
  <c r="I1255" i="1"/>
  <c r="H1255" i="1"/>
  <c r="N1254" i="1"/>
  <c r="K1254" i="1"/>
  <c r="I1254" i="1"/>
  <c r="H1254" i="1"/>
  <c r="N1253" i="1"/>
  <c r="K1253" i="1"/>
  <c r="I1253" i="1"/>
  <c r="H1253" i="1"/>
  <c r="N1252" i="1"/>
  <c r="K1252" i="1"/>
  <c r="I1252" i="1"/>
  <c r="H1252" i="1"/>
  <c r="N1251" i="1"/>
  <c r="K1251" i="1"/>
  <c r="I1251" i="1"/>
  <c r="H1251" i="1"/>
  <c r="N1250" i="1"/>
  <c r="K1250" i="1"/>
  <c r="I1250" i="1"/>
  <c r="H1250" i="1"/>
  <c r="N1249" i="1"/>
  <c r="K1249" i="1"/>
  <c r="I1249" i="1"/>
  <c r="H1249" i="1"/>
  <c r="N1248" i="1"/>
  <c r="K1248" i="1"/>
  <c r="I1248" i="1"/>
  <c r="H1248" i="1"/>
  <c r="N1247" i="1"/>
  <c r="K1247" i="1"/>
  <c r="I1247" i="1"/>
  <c r="H1247" i="1"/>
  <c r="N1246" i="1"/>
  <c r="K1246" i="1"/>
  <c r="I1246" i="1"/>
  <c r="H1246" i="1"/>
  <c r="N1245" i="1"/>
  <c r="K1245" i="1"/>
  <c r="I1245" i="1"/>
  <c r="H1245" i="1"/>
  <c r="N1244" i="1"/>
  <c r="K1244" i="1"/>
  <c r="I1244" i="1"/>
  <c r="H1244" i="1"/>
  <c r="N1243" i="1"/>
  <c r="K1243" i="1"/>
  <c r="I1243" i="1"/>
  <c r="H1243" i="1"/>
  <c r="N1242" i="1"/>
  <c r="K1242" i="1"/>
  <c r="I1242" i="1"/>
  <c r="H1242" i="1"/>
  <c r="N1241" i="1"/>
  <c r="K1241" i="1"/>
  <c r="I1241" i="1"/>
  <c r="H1241" i="1"/>
  <c r="N1240" i="1"/>
  <c r="K1240" i="1"/>
  <c r="I1240" i="1"/>
  <c r="H1240" i="1"/>
  <c r="N1239" i="1"/>
  <c r="K1239" i="1"/>
  <c r="I1239" i="1"/>
  <c r="H1239" i="1"/>
  <c r="N1238" i="1"/>
  <c r="K1238" i="1"/>
  <c r="I1238" i="1"/>
  <c r="H1238" i="1"/>
  <c r="N1237" i="1"/>
  <c r="K1237" i="1"/>
  <c r="I1237" i="1"/>
  <c r="H1237" i="1"/>
  <c r="N1236" i="1"/>
  <c r="K1236" i="1"/>
  <c r="I1236" i="1"/>
  <c r="H1236" i="1"/>
  <c r="N1235" i="1"/>
  <c r="K1235" i="1"/>
  <c r="I1235" i="1"/>
  <c r="H1235" i="1"/>
  <c r="N1234" i="1"/>
  <c r="K1234" i="1"/>
  <c r="I1234" i="1"/>
  <c r="H1234" i="1"/>
  <c r="N1233" i="1"/>
  <c r="K1233" i="1"/>
  <c r="I1233" i="1"/>
  <c r="H1233" i="1"/>
  <c r="N1232" i="1"/>
  <c r="K1232" i="1"/>
  <c r="I1232" i="1"/>
  <c r="H1232" i="1"/>
  <c r="N1231" i="1"/>
  <c r="K1231" i="1"/>
  <c r="I1231" i="1"/>
  <c r="H1231" i="1"/>
  <c r="N1230" i="1"/>
  <c r="K1230" i="1"/>
  <c r="I1230" i="1"/>
  <c r="H1230" i="1"/>
  <c r="N1229" i="1"/>
  <c r="K1229" i="1"/>
  <c r="I1229" i="1"/>
  <c r="H1229" i="1"/>
  <c r="N1228" i="1"/>
  <c r="K1228" i="1"/>
  <c r="I1228" i="1"/>
  <c r="H1228" i="1"/>
  <c r="N1227" i="1"/>
  <c r="K1227" i="1"/>
  <c r="I1227" i="1"/>
  <c r="H1227" i="1"/>
  <c r="N1226" i="1"/>
  <c r="K1226" i="1"/>
  <c r="I1226" i="1"/>
  <c r="H1226" i="1"/>
  <c r="N1225" i="1"/>
  <c r="K1225" i="1"/>
  <c r="I1225" i="1"/>
  <c r="H1225" i="1"/>
  <c r="N1224" i="1"/>
  <c r="K1224" i="1"/>
  <c r="I1224" i="1"/>
  <c r="H1224" i="1"/>
  <c r="N1223" i="1"/>
  <c r="K1223" i="1"/>
  <c r="I1223" i="1"/>
  <c r="H1223" i="1"/>
  <c r="N1222" i="1"/>
  <c r="K1222" i="1"/>
  <c r="I1222" i="1"/>
  <c r="H1222" i="1"/>
  <c r="N1221" i="1"/>
  <c r="K1221" i="1"/>
  <c r="I1221" i="1"/>
  <c r="H1221" i="1"/>
  <c r="N1220" i="1"/>
  <c r="K1220" i="1"/>
  <c r="I1220" i="1"/>
  <c r="H1220" i="1"/>
  <c r="N1219" i="1"/>
  <c r="K1219" i="1"/>
  <c r="I1219" i="1"/>
  <c r="H1219" i="1"/>
  <c r="N1218" i="1"/>
  <c r="K1218" i="1"/>
  <c r="I1218" i="1"/>
  <c r="H1218" i="1"/>
  <c r="N1217" i="1"/>
  <c r="K1217" i="1"/>
  <c r="I1217" i="1"/>
  <c r="H1217" i="1"/>
  <c r="N1216" i="1"/>
  <c r="K1216" i="1"/>
  <c r="I1216" i="1"/>
  <c r="H1216" i="1"/>
  <c r="N1215" i="1"/>
  <c r="K1215" i="1"/>
  <c r="I1215" i="1"/>
  <c r="H1215" i="1"/>
  <c r="N1214" i="1"/>
  <c r="K1214" i="1"/>
  <c r="I1214" i="1"/>
  <c r="H1214" i="1"/>
  <c r="N1213" i="1"/>
  <c r="K1213" i="1"/>
  <c r="I1213" i="1"/>
  <c r="H1213" i="1"/>
  <c r="N1212" i="1"/>
  <c r="K1212" i="1"/>
  <c r="I1212" i="1"/>
  <c r="H1212" i="1"/>
  <c r="N1211" i="1"/>
  <c r="K1211" i="1"/>
  <c r="I1211" i="1"/>
  <c r="H1211" i="1"/>
  <c r="N1210" i="1"/>
  <c r="K1210" i="1"/>
  <c r="I1210" i="1"/>
  <c r="H1210" i="1"/>
  <c r="N1209" i="1"/>
  <c r="K1209" i="1"/>
  <c r="I1209" i="1"/>
  <c r="H1209" i="1"/>
  <c r="N1208" i="1"/>
  <c r="K1208" i="1"/>
  <c r="I1208" i="1"/>
  <c r="H1208" i="1"/>
  <c r="N1207" i="1"/>
  <c r="K1207" i="1"/>
  <c r="I1207" i="1"/>
  <c r="H1207" i="1"/>
  <c r="N1206" i="1"/>
  <c r="K1206" i="1"/>
  <c r="I1206" i="1"/>
  <c r="H1206" i="1"/>
  <c r="N1205" i="1"/>
  <c r="K1205" i="1"/>
  <c r="I1205" i="1"/>
  <c r="H1205" i="1"/>
  <c r="N1204" i="1"/>
  <c r="K1204" i="1"/>
  <c r="I1204" i="1"/>
  <c r="H1204" i="1"/>
  <c r="N1203" i="1"/>
  <c r="K1203" i="1"/>
  <c r="I1203" i="1"/>
  <c r="H1203" i="1"/>
  <c r="N1202" i="1"/>
  <c r="K1202" i="1"/>
  <c r="I1202" i="1"/>
  <c r="H1202" i="1"/>
  <c r="N1201" i="1"/>
  <c r="K1201" i="1"/>
  <c r="I1201" i="1"/>
  <c r="H1201" i="1"/>
  <c r="N1200" i="1"/>
  <c r="K1200" i="1"/>
  <c r="I1200" i="1"/>
  <c r="H1200" i="1"/>
  <c r="N1199" i="1"/>
  <c r="K1199" i="1"/>
  <c r="I1199" i="1"/>
  <c r="H1199" i="1"/>
  <c r="N1198" i="1"/>
  <c r="K1198" i="1"/>
  <c r="I1198" i="1"/>
  <c r="H1198" i="1"/>
  <c r="N1197" i="1"/>
  <c r="K1197" i="1"/>
  <c r="I1197" i="1"/>
  <c r="H1197" i="1"/>
  <c r="N1196" i="1"/>
  <c r="K1196" i="1"/>
  <c r="I1196" i="1"/>
  <c r="H1196" i="1"/>
  <c r="N1195" i="1"/>
  <c r="K1195" i="1"/>
  <c r="I1195" i="1"/>
  <c r="H1195" i="1"/>
  <c r="N1194" i="1"/>
  <c r="K1194" i="1"/>
  <c r="I1194" i="1"/>
  <c r="H1194" i="1"/>
  <c r="N1193" i="1"/>
  <c r="K1193" i="1"/>
  <c r="I1193" i="1"/>
  <c r="H1193" i="1"/>
  <c r="N1192" i="1"/>
  <c r="K1192" i="1"/>
  <c r="I1192" i="1"/>
  <c r="H1192" i="1"/>
  <c r="N1191" i="1"/>
  <c r="K1191" i="1"/>
  <c r="I1191" i="1"/>
  <c r="H1191" i="1"/>
  <c r="N1190" i="1"/>
  <c r="K1190" i="1"/>
  <c r="I1190" i="1"/>
  <c r="H1190" i="1"/>
  <c r="N1189" i="1"/>
  <c r="K1189" i="1"/>
  <c r="I1189" i="1"/>
  <c r="H1189" i="1"/>
  <c r="N1188" i="1"/>
  <c r="K1188" i="1"/>
  <c r="I1188" i="1"/>
  <c r="H1188" i="1"/>
  <c r="N1187" i="1"/>
  <c r="K1187" i="1"/>
  <c r="I1187" i="1"/>
  <c r="H1187" i="1"/>
  <c r="N1186" i="1"/>
  <c r="K1186" i="1"/>
  <c r="I1186" i="1"/>
  <c r="H1186" i="1"/>
  <c r="N1185" i="1"/>
  <c r="K1185" i="1"/>
  <c r="I1185" i="1"/>
  <c r="H1185" i="1"/>
  <c r="N1184" i="1"/>
  <c r="K1184" i="1"/>
  <c r="I1184" i="1"/>
  <c r="H1184" i="1"/>
  <c r="N1183" i="1"/>
  <c r="K1183" i="1"/>
  <c r="I1183" i="1"/>
  <c r="H1183" i="1"/>
  <c r="N1182" i="1"/>
  <c r="K1182" i="1"/>
  <c r="I1182" i="1"/>
  <c r="H1182" i="1"/>
  <c r="N1181" i="1"/>
  <c r="K1181" i="1"/>
  <c r="I1181" i="1"/>
  <c r="H1181" i="1"/>
  <c r="N1180" i="1"/>
  <c r="K1180" i="1"/>
  <c r="I1180" i="1"/>
  <c r="H1180" i="1"/>
  <c r="N1179" i="1"/>
  <c r="K1179" i="1"/>
  <c r="I1179" i="1"/>
  <c r="H1179" i="1"/>
  <c r="N1178" i="1"/>
  <c r="K1178" i="1"/>
  <c r="I1178" i="1"/>
  <c r="H1178" i="1"/>
  <c r="N1177" i="1"/>
  <c r="K1177" i="1"/>
  <c r="I1177" i="1"/>
  <c r="H1177" i="1"/>
  <c r="N1176" i="1"/>
  <c r="K1176" i="1"/>
  <c r="I1176" i="1"/>
  <c r="H1176" i="1"/>
  <c r="N1175" i="1"/>
  <c r="K1175" i="1"/>
  <c r="I1175" i="1"/>
  <c r="H1175" i="1"/>
  <c r="N1174" i="1"/>
  <c r="K1174" i="1"/>
  <c r="I1174" i="1"/>
  <c r="H1174" i="1"/>
  <c r="N1173" i="1"/>
  <c r="K1173" i="1"/>
  <c r="I1173" i="1"/>
  <c r="H1173" i="1"/>
  <c r="N1172" i="1"/>
  <c r="K1172" i="1"/>
  <c r="I1172" i="1"/>
  <c r="H1172" i="1"/>
  <c r="N1171" i="1"/>
  <c r="K1171" i="1"/>
  <c r="I1171" i="1"/>
  <c r="H1171" i="1"/>
  <c r="N1170" i="1"/>
  <c r="K1170" i="1"/>
  <c r="I1170" i="1"/>
  <c r="H1170" i="1"/>
  <c r="N1169" i="1"/>
  <c r="K1169" i="1"/>
  <c r="I1169" i="1"/>
  <c r="H1169" i="1"/>
  <c r="N1168" i="1"/>
  <c r="K1168" i="1"/>
  <c r="I1168" i="1"/>
  <c r="H1168" i="1"/>
  <c r="N1167" i="1"/>
  <c r="K1167" i="1"/>
  <c r="I1167" i="1"/>
  <c r="H1167" i="1"/>
  <c r="N1166" i="1"/>
  <c r="K1166" i="1"/>
  <c r="I1166" i="1"/>
  <c r="H1166" i="1"/>
  <c r="N1165" i="1"/>
  <c r="K1165" i="1"/>
  <c r="I1165" i="1"/>
  <c r="H1165" i="1"/>
  <c r="N1164" i="1"/>
  <c r="K1164" i="1"/>
  <c r="I1164" i="1"/>
  <c r="H1164" i="1"/>
  <c r="N1163" i="1"/>
  <c r="K1163" i="1"/>
  <c r="I1163" i="1"/>
  <c r="H1163" i="1"/>
  <c r="N1162" i="1"/>
  <c r="K1162" i="1"/>
  <c r="I1162" i="1"/>
  <c r="H1162" i="1"/>
  <c r="N1161" i="1"/>
  <c r="K1161" i="1"/>
  <c r="I1161" i="1"/>
  <c r="H1161" i="1"/>
  <c r="N1160" i="1"/>
  <c r="K1160" i="1"/>
  <c r="I1160" i="1"/>
  <c r="H1160" i="1"/>
  <c r="N1159" i="1"/>
  <c r="K1159" i="1"/>
  <c r="I1159" i="1"/>
  <c r="H1159" i="1"/>
  <c r="N1158" i="1"/>
  <c r="K1158" i="1"/>
  <c r="I1158" i="1"/>
  <c r="H1158" i="1"/>
  <c r="N1157" i="1"/>
  <c r="K1157" i="1"/>
  <c r="I1157" i="1"/>
  <c r="H1157" i="1"/>
  <c r="N1156" i="1"/>
  <c r="K1156" i="1"/>
  <c r="I1156" i="1"/>
  <c r="H1156" i="1"/>
  <c r="N1155" i="1"/>
  <c r="K1155" i="1"/>
  <c r="I1155" i="1"/>
  <c r="H1155" i="1"/>
  <c r="N1154" i="1"/>
  <c r="K1154" i="1"/>
  <c r="I1154" i="1"/>
  <c r="H1154" i="1"/>
  <c r="N1153" i="1"/>
  <c r="K1153" i="1"/>
  <c r="I1153" i="1"/>
  <c r="H1153" i="1"/>
  <c r="N1152" i="1"/>
  <c r="K1152" i="1"/>
  <c r="I1152" i="1"/>
  <c r="H1152" i="1"/>
  <c r="N1151" i="1"/>
  <c r="K1151" i="1"/>
  <c r="I1151" i="1"/>
  <c r="H1151" i="1"/>
  <c r="N1150" i="1"/>
  <c r="K1150" i="1"/>
  <c r="I1150" i="1"/>
  <c r="H1150" i="1"/>
  <c r="N1149" i="1"/>
  <c r="K1149" i="1"/>
  <c r="I1149" i="1"/>
  <c r="H1149" i="1"/>
  <c r="N1148" i="1"/>
  <c r="K1148" i="1"/>
  <c r="I1148" i="1"/>
  <c r="H1148" i="1"/>
  <c r="N1147" i="1"/>
  <c r="K1147" i="1"/>
  <c r="I1147" i="1"/>
  <c r="H1147" i="1"/>
  <c r="N1146" i="1"/>
  <c r="K1146" i="1"/>
  <c r="I1146" i="1"/>
  <c r="H1146" i="1"/>
  <c r="N1145" i="1"/>
  <c r="K1145" i="1"/>
  <c r="I1145" i="1"/>
  <c r="H1145" i="1"/>
  <c r="N1144" i="1"/>
  <c r="K1144" i="1"/>
  <c r="I1144" i="1"/>
  <c r="H1144" i="1"/>
  <c r="N1143" i="1"/>
  <c r="K1143" i="1"/>
  <c r="I1143" i="1"/>
  <c r="H1143" i="1"/>
  <c r="N1142" i="1"/>
  <c r="K1142" i="1"/>
  <c r="I1142" i="1"/>
  <c r="H1142" i="1"/>
  <c r="N1141" i="1"/>
  <c r="K1141" i="1"/>
  <c r="I1141" i="1"/>
  <c r="H1141" i="1"/>
  <c r="N1140" i="1"/>
  <c r="K1140" i="1"/>
  <c r="I1140" i="1"/>
  <c r="H1140" i="1"/>
  <c r="N1139" i="1"/>
  <c r="K1139" i="1"/>
  <c r="I1139" i="1"/>
  <c r="H1139" i="1"/>
  <c r="N1138" i="1"/>
  <c r="K1138" i="1"/>
  <c r="I1138" i="1"/>
  <c r="H1138" i="1"/>
  <c r="N1137" i="1"/>
  <c r="K1137" i="1"/>
  <c r="I1137" i="1"/>
  <c r="H1137" i="1"/>
  <c r="N1136" i="1"/>
  <c r="K1136" i="1"/>
  <c r="I1136" i="1"/>
  <c r="H1136" i="1"/>
  <c r="N1135" i="1"/>
  <c r="K1135" i="1"/>
  <c r="I1135" i="1"/>
  <c r="H1135" i="1"/>
  <c r="N1134" i="1"/>
  <c r="K1134" i="1"/>
  <c r="I1134" i="1"/>
  <c r="H1134" i="1"/>
  <c r="N1133" i="1"/>
  <c r="K1133" i="1"/>
  <c r="I1133" i="1"/>
  <c r="H1133" i="1"/>
  <c r="N1132" i="1"/>
  <c r="K1132" i="1"/>
  <c r="I1132" i="1"/>
  <c r="H1132" i="1"/>
  <c r="N1131" i="1"/>
  <c r="K1131" i="1"/>
  <c r="I1131" i="1"/>
  <c r="H1131" i="1"/>
  <c r="N1130" i="1"/>
  <c r="K1130" i="1"/>
  <c r="I1130" i="1"/>
  <c r="H1130" i="1"/>
  <c r="N1129" i="1"/>
  <c r="K1129" i="1"/>
  <c r="I1129" i="1"/>
  <c r="H1129" i="1"/>
  <c r="N1128" i="1"/>
  <c r="K1128" i="1"/>
  <c r="I1128" i="1"/>
  <c r="H1128" i="1"/>
  <c r="N1127" i="1"/>
  <c r="K1127" i="1"/>
  <c r="I1127" i="1"/>
  <c r="H1127" i="1"/>
  <c r="N1126" i="1"/>
  <c r="K1126" i="1"/>
  <c r="I1126" i="1"/>
  <c r="H1126" i="1"/>
  <c r="N1125" i="1"/>
  <c r="K1125" i="1"/>
  <c r="I1125" i="1"/>
  <c r="H1125" i="1"/>
  <c r="N1124" i="1"/>
  <c r="K1124" i="1"/>
  <c r="I1124" i="1"/>
  <c r="H1124" i="1"/>
  <c r="N1123" i="1"/>
  <c r="K1123" i="1"/>
  <c r="I1123" i="1"/>
  <c r="H1123" i="1"/>
  <c r="N1122" i="1"/>
  <c r="K1122" i="1"/>
  <c r="I1122" i="1"/>
  <c r="H1122" i="1"/>
  <c r="N1121" i="1"/>
  <c r="K1121" i="1"/>
  <c r="I1121" i="1"/>
  <c r="H1121" i="1"/>
  <c r="N1120" i="1"/>
  <c r="K1120" i="1"/>
  <c r="I1120" i="1"/>
  <c r="H1120" i="1"/>
  <c r="N1119" i="1"/>
  <c r="K1119" i="1"/>
  <c r="I1119" i="1"/>
  <c r="H1119" i="1"/>
  <c r="N1118" i="1"/>
  <c r="K1118" i="1"/>
  <c r="I1118" i="1"/>
  <c r="H1118" i="1"/>
  <c r="N1117" i="1"/>
  <c r="K1117" i="1"/>
  <c r="I1117" i="1"/>
  <c r="H1117" i="1"/>
  <c r="N1116" i="1"/>
  <c r="K1116" i="1"/>
  <c r="I1116" i="1"/>
  <c r="H1116" i="1"/>
  <c r="N1115" i="1"/>
  <c r="K1115" i="1"/>
  <c r="I1115" i="1"/>
  <c r="H1115" i="1"/>
  <c r="N1114" i="1"/>
  <c r="K1114" i="1"/>
  <c r="I1114" i="1"/>
  <c r="H1114" i="1"/>
  <c r="N1113" i="1"/>
  <c r="K1113" i="1"/>
  <c r="I1113" i="1"/>
  <c r="H1113" i="1"/>
  <c r="N1112" i="1"/>
  <c r="K1112" i="1"/>
  <c r="I1112" i="1"/>
  <c r="H1112" i="1"/>
  <c r="N1111" i="1"/>
  <c r="K1111" i="1"/>
  <c r="I1111" i="1"/>
  <c r="H1111" i="1"/>
  <c r="N1110" i="1"/>
  <c r="K1110" i="1"/>
  <c r="I1110" i="1"/>
  <c r="H1110" i="1"/>
  <c r="N1109" i="1"/>
  <c r="K1109" i="1"/>
  <c r="I1109" i="1"/>
  <c r="H1109" i="1"/>
  <c r="N1108" i="1"/>
  <c r="K1108" i="1"/>
  <c r="I1108" i="1"/>
  <c r="H1108" i="1"/>
  <c r="N1107" i="1"/>
  <c r="K1107" i="1"/>
  <c r="I1107" i="1"/>
  <c r="H1107" i="1"/>
  <c r="N1106" i="1"/>
  <c r="K1106" i="1"/>
  <c r="I1106" i="1"/>
  <c r="H1106" i="1"/>
  <c r="N1105" i="1"/>
  <c r="K1105" i="1"/>
  <c r="I1105" i="1"/>
  <c r="H1105" i="1"/>
  <c r="N1104" i="1"/>
  <c r="K1104" i="1"/>
  <c r="I1104" i="1"/>
  <c r="H1104" i="1"/>
  <c r="N1103" i="1"/>
  <c r="K1103" i="1"/>
  <c r="I1103" i="1"/>
  <c r="H1103" i="1"/>
  <c r="N1102" i="1"/>
  <c r="K1102" i="1"/>
  <c r="I1102" i="1"/>
  <c r="H1102" i="1"/>
  <c r="N1101" i="1"/>
  <c r="K1101" i="1"/>
  <c r="I1101" i="1"/>
  <c r="H1101" i="1"/>
  <c r="N1100" i="1"/>
  <c r="K1100" i="1"/>
  <c r="I1100" i="1"/>
  <c r="H1100" i="1"/>
  <c r="N1099" i="1"/>
  <c r="K1099" i="1"/>
  <c r="I1099" i="1"/>
  <c r="H1099" i="1"/>
  <c r="N1098" i="1"/>
  <c r="K1098" i="1"/>
  <c r="I1098" i="1"/>
  <c r="H1098" i="1"/>
  <c r="N1097" i="1"/>
  <c r="K1097" i="1"/>
  <c r="I1097" i="1"/>
  <c r="H1097" i="1"/>
  <c r="N1096" i="1"/>
  <c r="K1096" i="1"/>
  <c r="I1096" i="1"/>
  <c r="H1096" i="1"/>
  <c r="N1095" i="1"/>
  <c r="K1095" i="1"/>
  <c r="I1095" i="1"/>
  <c r="H1095" i="1"/>
  <c r="N1094" i="1"/>
  <c r="K1094" i="1"/>
  <c r="I1094" i="1"/>
  <c r="H1094" i="1"/>
  <c r="N1093" i="1"/>
  <c r="K1093" i="1"/>
  <c r="I1093" i="1"/>
  <c r="H1093" i="1"/>
  <c r="N1092" i="1"/>
  <c r="K1092" i="1"/>
  <c r="I1092" i="1"/>
  <c r="H1092" i="1"/>
  <c r="N1091" i="1"/>
  <c r="K1091" i="1"/>
  <c r="I1091" i="1"/>
  <c r="H1091" i="1"/>
  <c r="N1090" i="1"/>
  <c r="K1090" i="1"/>
  <c r="I1090" i="1"/>
  <c r="H1090" i="1"/>
  <c r="N1089" i="1"/>
  <c r="K1089" i="1"/>
  <c r="I1089" i="1"/>
  <c r="H1089" i="1"/>
  <c r="N1088" i="1"/>
  <c r="K1088" i="1"/>
  <c r="I1088" i="1"/>
  <c r="H1088" i="1"/>
  <c r="N1087" i="1"/>
  <c r="K1087" i="1"/>
  <c r="I1087" i="1"/>
  <c r="H1087" i="1"/>
  <c r="N1086" i="1"/>
  <c r="K1086" i="1"/>
  <c r="I1086" i="1"/>
  <c r="H1086" i="1"/>
  <c r="N1085" i="1"/>
  <c r="K1085" i="1"/>
  <c r="I1085" i="1"/>
  <c r="H1085" i="1"/>
  <c r="N1084" i="1"/>
  <c r="K1084" i="1"/>
  <c r="I1084" i="1"/>
  <c r="H1084" i="1"/>
  <c r="N1083" i="1"/>
  <c r="K1083" i="1"/>
  <c r="I1083" i="1"/>
  <c r="H1083" i="1"/>
  <c r="N1082" i="1"/>
  <c r="K1082" i="1"/>
  <c r="I1082" i="1"/>
  <c r="H1082" i="1"/>
  <c r="N1081" i="1"/>
  <c r="K1081" i="1"/>
  <c r="I1081" i="1"/>
  <c r="H1081" i="1"/>
  <c r="N1080" i="1"/>
  <c r="K1080" i="1"/>
  <c r="I1080" i="1"/>
  <c r="H1080" i="1"/>
  <c r="N1079" i="1"/>
  <c r="K1079" i="1"/>
  <c r="I1079" i="1"/>
  <c r="H1079" i="1"/>
  <c r="N1078" i="1"/>
  <c r="K1078" i="1"/>
  <c r="I1078" i="1"/>
  <c r="H1078" i="1"/>
  <c r="N1077" i="1"/>
  <c r="K1077" i="1"/>
  <c r="I1077" i="1"/>
  <c r="H1077" i="1"/>
  <c r="N1076" i="1"/>
  <c r="K1076" i="1"/>
  <c r="I1076" i="1"/>
  <c r="H1076" i="1"/>
  <c r="N1075" i="1"/>
  <c r="K1075" i="1"/>
  <c r="I1075" i="1"/>
  <c r="H1075" i="1"/>
  <c r="N1074" i="1"/>
  <c r="K1074" i="1"/>
  <c r="I1074" i="1"/>
  <c r="H1074" i="1"/>
  <c r="N1073" i="1"/>
  <c r="K1073" i="1"/>
  <c r="I1073" i="1"/>
  <c r="H1073" i="1"/>
  <c r="N1072" i="1"/>
  <c r="K1072" i="1"/>
  <c r="I1072" i="1"/>
  <c r="H1072" i="1"/>
  <c r="N1071" i="1"/>
  <c r="K1071" i="1"/>
  <c r="I1071" i="1"/>
  <c r="H1071" i="1"/>
  <c r="N1070" i="1"/>
  <c r="K1070" i="1"/>
  <c r="I1070" i="1"/>
  <c r="H1070" i="1"/>
  <c r="N1069" i="1"/>
  <c r="K1069" i="1"/>
  <c r="I1069" i="1"/>
  <c r="H1069" i="1"/>
  <c r="N1068" i="1"/>
  <c r="K1068" i="1"/>
  <c r="I1068" i="1"/>
  <c r="H1068" i="1"/>
  <c r="N1067" i="1"/>
  <c r="K1067" i="1"/>
  <c r="I1067" i="1"/>
  <c r="H1067" i="1"/>
  <c r="N1066" i="1"/>
  <c r="K1066" i="1"/>
  <c r="I1066" i="1"/>
  <c r="H1066" i="1"/>
  <c r="N1065" i="1"/>
  <c r="K1065" i="1"/>
  <c r="I1065" i="1"/>
  <c r="H1065" i="1"/>
  <c r="N1064" i="1"/>
  <c r="K1064" i="1"/>
  <c r="I1064" i="1"/>
  <c r="H1064" i="1"/>
  <c r="N1063" i="1"/>
  <c r="K1063" i="1"/>
  <c r="I1063" i="1"/>
  <c r="H1063" i="1"/>
  <c r="N1062" i="1"/>
  <c r="K1062" i="1"/>
  <c r="I1062" i="1"/>
  <c r="H1062" i="1"/>
  <c r="N1061" i="1"/>
  <c r="K1061" i="1"/>
  <c r="I1061" i="1"/>
  <c r="H1061" i="1"/>
  <c r="N1060" i="1"/>
  <c r="K1060" i="1"/>
  <c r="I1060" i="1"/>
  <c r="H1060" i="1"/>
  <c r="N1059" i="1"/>
  <c r="K1059" i="1"/>
  <c r="I1059" i="1"/>
  <c r="H1059" i="1"/>
  <c r="N1058" i="1"/>
  <c r="K1058" i="1"/>
  <c r="I1058" i="1"/>
  <c r="H1058" i="1"/>
  <c r="N1057" i="1"/>
  <c r="K1057" i="1"/>
  <c r="I1057" i="1"/>
  <c r="H1057" i="1"/>
  <c r="N1056" i="1"/>
  <c r="K1056" i="1"/>
  <c r="I1056" i="1"/>
  <c r="H1056" i="1"/>
  <c r="N1055" i="1"/>
  <c r="K1055" i="1"/>
  <c r="I1055" i="1"/>
  <c r="H1055" i="1"/>
  <c r="N1054" i="1"/>
  <c r="K1054" i="1"/>
  <c r="I1054" i="1"/>
  <c r="H1054" i="1"/>
  <c r="N1053" i="1"/>
  <c r="K1053" i="1"/>
  <c r="I1053" i="1"/>
  <c r="H1053" i="1"/>
  <c r="N1052" i="1"/>
  <c r="K1052" i="1"/>
  <c r="I1052" i="1"/>
  <c r="H1052" i="1"/>
  <c r="N1051" i="1"/>
  <c r="K1051" i="1"/>
  <c r="I1051" i="1"/>
  <c r="H1051" i="1"/>
  <c r="N1050" i="1"/>
  <c r="K1050" i="1"/>
  <c r="I1050" i="1"/>
  <c r="H1050" i="1"/>
  <c r="N1049" i="1"/>
  <c r="K1049" i="1"/>
  <c r="I1049" i="1"/>
  <c r="H1049" i="1"/>
  <c r="N1048" i="1"/>
  <c r="K1048" i="1"/>
  <c r="I1048" i="1"/>
  <c r="H1048" i="1"/>
  <c r="N1047" i="1"/>
  <c r="K1047" i="1"/>
  <c r="I1047" i="1"/>
  <c r="H1047" i="1"/>
  <c r="N1046" i="1"/>
  <c r="K1046" i="1"/>
  <c r="I1046" i="1"/>
  <c r="H1046" i="1"/>
  <c r="N1045" i="1"/>
  <c r="K1045" i="1"/>
  <c r="I1045" i="1"/>
  <c r="H1045" i="1"/>
  <c r="N1044" i="1"/>
  <c r="K1044" i="1"/>
  <c r="I1044" i="1"/>
  <c r="H1044" i="1"/>
  <c r="N1043" i="1"/>
  <c r="K1043" i="1"/>
  <c r="I1043" i="1"/>
  <c r="H1043" i="1"/>
  <c r="N1042" i="1"/>
  <c r="K1042" i="1"/>
  <c r="I1042" i="1"/>
  <c r="H1042" i="1"/>
  <c r="N1041" i="1"/>
  <c r="K1041" i="1"/>
  <c r="I1041" i="1"/>
  <c r="H1041" i="1"/>
  <c r="N1040" i="1"/>
  <c r="K1040" i="1"/>
  <c r="I1040" i="1"/>
  <c r="H1040" i="1"/>
  <c r="N1039" i="1"/>
  <c r="K1039" i="1"/>
  <c r="I1039" i="1"/>
  <c r="H1039" i="1"/>
  <c r="N1038" i="1"/>
  <c r="K1038" i="1"/>
  <c r="I1038" i="1"/>
  <c r="H1038" i="1"/>
  <c r="N1037" i="1"/>
  <c r="K1037" i="1"/>
  <c r="I1037" i="1"/>
  <c r="H1037" i="1"/>
  <c r="N1036" i="1"/>
  <c r="K1036" i="1"/>
  <c r="I1036" i="1"/>
  <c r="H1036" i="1"/>
  <c r="N1035" i="1"/>
  <c r="K1035" i="1"/>
  <c r="I1035" i="1"/>
  <c r="H1035" i="1"/>
  <c r="N1034" i="1"/>
  <c r="K1034" i="1"/>
  <c r="I1034" i="1"/>
  <c r="H1034" i="1"/>
  <c r="N1033" i="1"/>
  <c r="K1033" i="1"/>
  <c r="I1033" i="1"/>
  <c r="H1033" i="1"/>
  <c r="N1032" i="1"/>
  <c r="K1032" i="1"/>
  <c r="I1032" i="1"/>
  <c r="H1032" i="1"/>
  <c r="N1031" i="1"/>
  <c r="K1031" i="1"/>
  <c r="I1031" i="1"/>
  <c r="H1031" i="1"/>
  <c r="N1030" i="1"/>
  <c r="K1030" i="1"/>
  <c r="I1030" i="1"/>
  <c r="H1030" i="1"/>
  <c r="N1029" i="1"/>
  <c r="K1029" i="1"/>
  <c r="I1029" i="1"/>
  <c r="H1029" i="1"/>
  <c r="N1028" i="1"/>
  <c r="K1028" i="1"/>
  <c r="I1028" i="1"/>
  <c r="H1028" i="1"/>
  <c r="N1027" i="1"/>
  <c r="K1027" i="1"/>
  <c r="I1027" i="1"/>
  <c r="H1027" i="1"/>
  <c r="N1026" i="1"/>
  <c r="K1026" i="1"/>
  <c r="I1026" i="1"/>
  <c r="H1026" i="1"/>
  <c r="N1025" i="1"/>
  <c r="K1025" i="1"/>
  <c r="I1025" i="1"/>
  <c r="H1025" i="1"/>
  <c r="N1024" i="1"/>
  <c r="K1024" i="1"/>
  <c r="I1024" i="1"/>
  <c r="H1024" i="1"/>
  <c r="N1023" i="1"/>
  <c r="K1023" i="1"/>
  <c r="I1023" i="1"/>
  <c r="H1023" i="1"/>
  <c r="N1022" i="1"/>
  <c r="K1022" i="1"/>
  <c r="I1022" i="1"/>
  <c r="H1022" i="1"/>
  <c r="N1021" i="1"/>
  <c r="K1021" i="1"/>
  <c r="I1021" i="1"/>
  <c r="H1021" i="1"/>
  <c r="N1020" i="1"/>
  <c r="K1020" i="1"/>
  <c r="I1020" i="1"/>
  <c r="H1020" i="1"/>
  <c r="N1019" i="1"/>
  <c r="K1019" i="1"/>
  <c r="I1019" i="1"/>
  <c r="H1019" i="1"/>
  <c r="N1018" i="1"/>
  <c r="K1018" i="1"/>
  <c r="I1018" i="1"/>
  <c r="H1018" i="1"/>
  <c r="N1017" i="1"/>
  <c r="K1017" i="1"/>
  <c r="I1017" i="1"/>
  <c r="H1017" i="1"/>
  <c r="N1016" i="1"/>
  <c r="K1016" i="1"/>
  <c r="I1016" i="1"/>
  <c r="H1016" i="1"/>
  <c r="N1015" i="1"/>
  <c r="K1015" i="1"/>
  <c r="I1015" i="1"/>
  <c r="H1015" i="1"/>
  <c r="N1014" i="1"/>
  <c r="K1014" i="1"/>
  <c r="I1014" i="1"/>
  <c r="H1014" i="1"/>
  <c r="N1013" i="1"/>
  <c r="K1013" i="1"/>
  <c r="I1013" i="1"/>
  <c r="H1013" i="1"/>
  <c r="N1012" i="1"/>
  <c r="K1012" i="1"/>
  <c r="I1012" i="1"/>
  <c r="H1012" i="1"/>
  <c r="N1011" i="1"/>
  <c r="K1011" i="1"/>
  <c r="I1011" i="1"/>
  <c r="H1011" i="1"/>
  <c r="N1010" i="1"/>
  <c r="K1010" i="1"/>
  <c r="I1010" i="1"/>
  <c r="H1010" i="1"/>
  <c r="N1009" i="1"/>
  <c r="K1009" i="1"/>
  <c r="I1009" i="1"/>
  <c r="H1009" i="1"/>
  <c r="N1008" i="1"/>
  <c r="K1008" i="1"/>
  <c r="I1008" i="1"/>
  <c r="H1008" i="1"/>
  <c r="N1007" i="1"/>
  <c r="K1007" i="1"/>
  <c r="I1007" i="1"/>
  <c r="H1007" i="1"/>
  <c r="N1006" i="1"/>
  <c r="K1006" i="1"/>
  <c r="I1006" i="1"/>
  <c r="H1006" i="1"/>
  <c r="N1005" i="1"/>
  <c r="K1005" i="1"/>
  <c r="I1005" i="1"/>
  <c r="H1005" i="1"/>
  <c r="N1004" i="1"/>
  <c r="K1004" i="1"/>
  <c r="I1004" i="1"/>
  <c r="H1004" i="1"/>
  <c r="N1003" i="1"/>
  <c r="K1003" i="1"/>
  <c r="I1003" i="1"/>
  <c r="H1003" i="1"/>
  <c r="N1002" i="1"/>
  <c r="K1002" i="1"/>
  <c r="I1002" i="1"/>
  <c r="H1002" i="1"/>
  <c r="N1001" i="1"/>
  <c r="K1001" i="1"/>
  <c r="I1001" i="1"/>
  <c r="H1001" i="1"/>
  <c r="N1000" i="1"/>
  <c r="K1000" i="1"/>
  <c r="I1000" i="1"/>
  <c r="H1000" i="1"/>
  <c r="N999" i="1"/>
  <c r="K999" i="1"/>
  <c r="I999" i="1"/>
  <c r="H999" i="1"/>
  <c r="N998" i="1"/>
  <c r="K998" i="1"/>
  <c r="I998" i="1"/>
  <c r="H998" i="1"/>
  <c r="N997" i="1"/>
  <c r="K997" i="1"/>
  <c r="I997" i="1"/>
  <c r="H997" i="1"/>
  <c r="N996" i="1"/>
  <c r="K996" i="1"/>
  <c r="I996" i="1"/>
  <c r="H996" i="1"/>
  <c r="N995" i="1"/>
  <c r="K995" i="1"/>
  <c r="I995" i="1"/>
  <c r="H995" i="1"/>
  <c r="N994" i="1"/>
  <c r="K994" i="1"/>
  <c r="I994" i="1"/>
  <c r="H994" i="1"/>
  <c r="N993" i="1"/>
  <c r="K993" i="1"/>
  <c r="I993" i="1"/>
  <c r="H993" i="1"/>
  <c r="N992" i="1"/>
  <c r="K992" i="1"/>
  <c r="I992" i="1"/>
  <c r="H992" i="1"/>
  <c r="N991" i="1"/>
  <c r="K991" i="1"/>
  <c r="I991" i="1"/>
  <c r="H991" i="1"/>
  <c r="N990" i="1"/>
  <c r="K990" i="1"/>
  <c r="I990" i="1"/>
  <c r="H990" i="1"/>
  <c r="N989" i="1"/>
  <c r="K989" i="1"/>
  <c r="I989" i="1"/>
  <c r="H989" i="1"/>
  <c r="N988" i="1"/>
  <c r="K988" i="1"/>
  <c r="I988" i="1"/>
  <c r="H988" i="1"/>
  <c r="N987" i="1"/>
  <c r="K987" i="1"/>
  <c r="I987" i="1"/>
  <c r="H987" i="1"/>
  <c r="N986" i="1"/>
  <c r="K986" i="1"/>
  <c r="I986" i="1"/>
  <c r="H986" i="1"/>
  <c r="N985" i="1"/>
  <c r="K985" i="1"/>
  <c r="I985" i="1"/>
  <c r="H985" i="1"/>
  <c r="N984" i="1"/>
  <c r="K984" i="1"/>
  <c r="I984" i="1"/>
  <c r="H984" i="1"/>
  <c r="N983" i="1"/>
  <c r="K983" i="1"/>
  <c r="I983" i="1"/>
  <c r="H983" i="1"/>
  <c r="N982" i="1"/>
  <c r="K982" i="1"/>
  <c r="I982" i="1"/>
  <c r="H982" i="1"/>
  <c r="N981" i="1"/>
  <c r="K981" i="1"/>
  <c r="I981" i="1"/>
  <c r="H981" i="1"/>
  <c r="N980" i="1"/>
  <c r="K980" i="1"/>
  <c r="I980" i="1"/>
  <c r="H980" i="1"/>
  <c r="N979" i="1"/>
  <c r="K979" i="1"/>
  <c r="I979" i="1"/>
  <c r="H979" i="1"/>
  <c r="N978" i="1"/>
  <c r="K978" i="1"/>
  <c r="I978" i="1"/>
  <c r="H978" i="1"/>
  <c r="N977" i="1"/>
  <c r="K977" i="1"/>
  <c r="I977" i="1"/>
  <c r="H977" i="1"/>
  <c r="N976" i="1"/>
  <c r="K976" i="1"/>
  <c r="I976" i="1"/>
  <c r="H976" i="1"/>
  <c r="N975" i="1"/>
  <c r="K975" i="1"/>
  <c r="I975" i="1"/>
  <c r="H975" i="1"/>
  <c r="N974" i="1"/>
  <c r="K974" i="1"/>
  <c r="I974" i="1"/>
  <c r="H974" i="1"/>
  <c r="N973" i="1"/>
  <c r="K973" i="1"/>
  <c r="I973" i="1"/>
  <c r="H973" i="1"/>
  <c r="N972" i="1"/>
  <c r="K972" i="1"/>
  <c r="I972" i="1"/>
  <c r="H972" i="1"/>
  <c r="N971" i="1"/>
  <c r="K971" i="1"/>
  <c r="I971" i="1"/>
  <c r="H971" i="1"/>
  <c r="N970" i="1"/>
  <c r="K970" i="1"/>
  <c r="I970" i="1"/>
  <c r="H970" i="1"/>
  <c r="N969" i="1"/>
  <c r="K969" i="1"/>
  <c r="I969" i="1"/>
  <c r="H969" i="1"/>
  <c r="N968" i="1"/>
  <c r="K968" i="1"/>
  <c r="I968" i="1"/>
  <c r="H968" i="1"/>
  <c r="N967" i="1"/>
  <c r="K967" i="1"/>
  <c r="I967" i="1"/>
  <c r="H967" i="1"/>
  <c r="N966" i="1"/>
  <c r="K966" i="1"/>
  <c r="I966" i="1"/>
  <c r="H966" i="1"/>
  <c r="N965" i="1"/>
  <c r="K965" i="1"/>
  <c r="I965" i="1"/>
  <c r="H965" i="1"/>
  <c r="N964" i="1"/>
  <c r="K964" i="1"/>
  <c r="I964" i="1"/>
  <c r="H964" i="1"/>
  <c r="N963" i="1"/>
  <c r="K963" i="1"/>
  <c r="I963" i="1"/>
  <c r="H963" i="1"/>
  <c r="N962" i="1"/>
  <c r="K962" i="1"/>
  <c r="I962" i="1"/>
  <c r="H962" i="1"/>
  <c r="N961" i="1"/>
  <c r="K961" i="1"/>
  <c r="I961" i="1"/>
  <c r="H961" i="1"/>
  <c r="N960" i="1"/>
  <c r="K960" i="1"/>
  <c r="I960" i="1"/>
  <c r="H960" i="1"/>
  <c r="N959" i="1"/>
  <c r="K959" i="1"/>
  <c r="I959" i="1"/>
  <c r="H959" i="1"/>
  <c r="N958" i="1"/>
  <c r="K958" i="1"/>
  <c r="I958" i="1"/>
  <c r="H958" i="1"/>
  <c r="N957" i="1"/>
  <c r="K957" i="1"/>
  <c r="I957" i="1"/>
  <c r="H957" i="1"/>
  <c r="N956" i="1"/>
  <c r="K956" i="1"/>
  <c r="I956" i="1"/>
  <c r="H956" i="1"/>
  <c r="N955" i="1"/>
  <c r="K955" i="1"/>
  <c r="I955" i="1"/>
  <c r="H955" i="1"/>
  <c r="N954" i="1"/>
  <c r="K954" i="1"/>
  <c r="I954" i="1"/>
  <c r="H954" i="1"/>
  <c r="N953" i="1"/>
  <c r="K953" i="1"/>
  <c r="I953" i="1"/>
  <c r="H953" i="1"/>
  <c r="N952" i="1"/>
  <c r="K952" i="1"/>
  <c r="I952" i="1"/>
  <c r="H952" i="1"/>
  <c r="N951" i="1"/>
  <c r="K951" i="1"/>
  <c r="I951" i="1"/>
  <c r="H951" i="1"/>
  <c r="N950" i="1"/>
  <c r="K950" i="1"/>
  <c r="I950" i="1"/>
  <c r="H950" i="1"/>
  <c r="N949" i="1"/>
  <c r="K949" i="1"/>
  <c r="I949" i="1"/>
  <c r="H949" i="1"/>
  <c r="N948" i="1"/>
  <c r="K948" i="1"/>
  <c r="I948" i="1"/>
  <c r="H948" i="1"/>
  <c r="N947" i="1"/>
  <c r="K947" i="1"/>
  <c r="I947" i="1"/>
  <c r="H947" i="1"/>
  <c r="N946" i="1"/>
  <c r="K946" i="1"/>
  <c r="I946" i="1"/>
  <c r="H946" i="1"/>
  <c r="N945" i="1"/>
  <c r="K945" i="1"/>
  <c r="I945" i="1"/>
  <c r="H945" i="1"/>
  <c r="N944" i="1"/>
  <c r="K944" i="1"/>
  <c r="I944" i="1"/>
  <c r="H944" i="1"/>
  <c r="N943" i="1"/>
  <c r="K943" i="1"/>
  <c r="I943" i="1"/>
  <c r="H943" i="1"/>
  <c r="N942" i="1"/>
  <c r="K942" i="1"/>
  <c r="I942" i="1"/>
  <c r="H942" i="1"/>
  <c r="N941" i="1"/>
  <c r="K941" i="1"/>
  <c r="I941" i="1"/>
  <c r="H941" i="1"/>
  <c r="N940" i="1"/>
  <c r="K940" i="1"/>
  <c r="I940" i="1"/>
  <c r="H940" i="1"/>
  <c r="N939" i="1"/>
  <c r="K939" i="1"/>
  <c r="I939" i="1"/>
  <c r="H939" i="1"/>
  <c r="N938" i="1"/>
  <c r="K938" i="1"/>
  <c r="I938" i="1"/>
  <c r="H938" i="1"/>
  <c r="N937" i="1"/>
  <c r="K937" i="1"/>
  <c r="I937" i="1"/>
  <c r="H937" i="1"/>
  <c r="N936" i="1"/>
  <c r="K936" i="1"/>
  <c r="I936" i="1"/>
  <c r="H936" i="1"/>
  <c r="N935" i="1"/>
  <c r="K935" i="1"/>
  <c r="I935" i="1"/>
  <c r="H935" i="1"/>
  <c r="N934" i="1"/>
  <c r="K934" i="1"/>
  <c r="I934" i="1"/>
  <c r="H934" i="1"/>
  <c r="N933" i="1"/>
  <c r="K933" i="1"/>
  <c r="I933" i="1"/>
  <c r="H933" i="1"/>
  <c r="N932" i="1"/>
  <c r="K932" i="1"/>
  <c r="I932" i="1"/>
  <c r="H932" i="1"/>
  <c r="N931" i="1"/>
  <c r="K931" i="1"/>
  <c r="I931" i="1"/>
  <c r="H931" i="1"/>
  <c r="N930" i="1"/>
  <c r="K930" i="1"/>
  <c r="I930" i="1"/>
  <c r="H930" i="1"/>
  <c r="N929" i="1"/>
  <c r="K929" i="1"/>
  <c r="I929" i="1"/>
  <c r="H929" i="1"/>
  <c r="N928" i="1"/>
  <c r="K928" i="1"/>
  <c r="I928" i="1"/>
  <c r="H928" i="1"/>
  <c r="N927" i="1"/>
  <c r="K927" i="1"/>
  <c r="I927" i="1"/>
  <c r="H927" i="1"/>
  <c r="N926" i="1"/>
  <c r="K926" i="1"/>
  <c r="I926" i="1"/>
  <c r="H926" i="1"/>
  <c r="N925" i="1"/>
  <c r="K925" i="1"/>
  <c r="I925" i="1"/>
  <c r="H925" i="1"/>
  <c r="N924" i="1"/>
  <c r="K924" i="1"/>
  <c r="I924" i="1"/>
  <c r="H924" i="1"/>
  <c r="N923" i="1"/>
  <c r="K923" i="1"/>
  <c r="I923" i="1"/>
  <c r="H923" i="1"/>
  <c r="N922" i="1"/>
  <c r="K922" i="1"/>
  <c r="I922" i="1"/>
  <c r="H922" i="1"/>
  <c r="N921" i="1"/>
  <c r="K921" i="1"/>
  <c r="I921" i="1"/>
  <c r="H921" i="1"/>
  <c r="N920" i="1"/>
  <c r="K920" i="1"/>
  <c r="I920" i="1"/>
  <c r="H920" i="1"/>
  <c r="N919" i="1"/>
  <c r="K919" i="1"/>
  <c r="I919" i="1"/>
  <c r="H919" i="1"/>
  <c r="N918" i="1"/>
  <c r="K918" i="1"/>
  <c r="I918" i="1"/>
  <c r="H918" i="1"/>
  <c r="N917" i="1"/>
  <c r="K917" i="1"/>
  <c r="I917" i="1"/>
  <c r="H917" i="1"/>
  <c r="N916" i="1"/>
  <c r="K916" i="1"/>
  <c r="I916" i="1"/>
  <c r="H916" i="1"/>
  <c r="N915" i="1"/>
  <c r="K915" i="1"/>
  <c r="I915" i="1"/>
  <c r="H915" i="1"/>
  <c r="N914" i="1"/>
  <c r="K914" i="1"/>
  <c r="I914" i="1"/>
  <c r="H914" i="1"/>
  <c r="N913" i="1"/>
  <c r="K913" i="1"/>
  <c r="I913" i="1"/>
  <c r="H913" i="1"/>
  <c r="N912" i="1"/>
  <c r="K912" i="1"/>
  <c r="I912" i="1"/>
  <c r="H912" i="1"/>
  <c r="N911" i="1"/>
  <c r="K911" i="1"/>
  <c r="I911" i="1"/>
  <c r="H911" i="1"/>
  <c r="N910" i="1"/>
  <c r="K910" i="1"/>
  <c r="I910" i="1"/>
  <c r="H910" i="1"/>
  <c r="N909" i="1"/>
  <c r="K909" i="1"/>
  <c r="I909" i="1"/>
  <c r="H909" i="1"/>
  <c r="N908" i="1"/>
  <c r="K908" i="1"/>
  <c r="I908" i="1"/>
  <c r="H908" i="1"/>
  <c r="N907" i="1"/>
  <c r="K907" i="1"/>
  <c r="I907" i="1"/>
  <c r="H907" i="1"/>
  <c r="N906" i="1"/>
  <c r="K906" i="1"/>
  <c r="I906" i="1"/>
  <c r="H906" i="1"/>
  <c r="N905" i="1"/>
  <c r="K905" i="1"/>
  <c r="I905" i="1"/>
  <c r="H905" i="1"/>
  <c r="N904" i="1"/>
  <c r="K904" i="1"/>
  <c r="I904" i="1"/>
  <c r="H904" i="1"/>
  <c r="N903" i="1"/>
  <c r="K903" i="1"/>
  <c r="I903" i="1"/>
  <c r="H903" i="1"/>
  <c r="N902" i="1"/>
  <c r="K902" i="1"/>
  <c r="I902" i="1"/>
  <c r="H902" i="1"/>
  <c r="N901" i="1"/>
  <c r="K901" i="1"/>
  <c r="I901" i="1"/>
  <c r="H901" i="1"/>
  <c r="N900" i="1"/>
  <c r="K900" i="1"/>
  <c r="I900" i="1"/>
  <c r="H900" i="1"/>
  <c r="N899" i="1"/>
  <c r="K899" i="1"/>
  <c r="I899" i="1"/>
  <c r="H899" i="1"/>
  <c r="N898" i="1"/>
  <c r="K898" i="1"/>
  <c r="I898" i="1"/>
  <c r="H898" i="1"/>
  <c r="N897" i="1"/>
  <c r="K897" i="1"/>
  <c r="I897" i="1"/>
  <c r="H897" i="1"/>
  <c r="N896" i="1"/>
  <c r="K896" i="1"/>
  <c r="I896" i="1"/>
  <c r="H896" i="1"/>
  <c r="N895" i="1"/>
  <c r="K895" i="1"/>
  <c r="I895" i="1"/>
  <c r="H895" i="1"/>
  <c r="N894" i="1"/>
  <c r="K894" i="1"/>
  <c r="I894" i="1"/>
  <c r="H894" i="1"/>
  <c r="N893" i="1"/>
  <c r="K893" i="1"/>
  <c r="I893" i="1"/>
  <c r="H893" i="1"/>
  <c r="N892" i="1"/>
  <c r="K892" i="1"/>
  <c r="I892" i="1"/>
  <c r="H892" i="1"/>
  <c r="N891" i="1"/>
  <c r="K891" i="1"/>
  <c r="I891" i="1"/>
  <c r="H891" i="1"/>
  <c r="N890" i="1"/>
  <c r="K890" i="1"/>
  <c r="I890" i="1"/>
  <c r="H890" i="1"/>
  <c r="N889" i="1"/>
  <c r="K889" i="1"/>
  <c r="I889" i="1"/>
  <c r="H889" i="1"/>
  <c r="N888" i="1"/>
  <c r="K888" i="1"/>
  <c r="I888" i="1"/>
  <c r="H888" i="1"/>
  <c r="N887" i="1"/>
  <c r="K887" i="1"/>
  <c r="I887" i="1"/>
  <c r="H887" i="1"/>
  <c r="N886" i="1"/>
  <c r="K886" i="1"/>
  <c r="I886" i="1"/>
  <c r="H886" i="1"/>
  <c r="N885" i="1"/>
  <c r="K885" i="1"/>
  <c r="I885" i="1"/>
  <c r="H885" i="1"/>
  <c r="N884" i="1"/>
  <c r="K884" i="1"/>
  <c r="I884" i="1"/>
  <c r="H884" i="1"/>
  <c r="N883" i="1"/>
  <c r="K883" i="1"/>
  <c r="I883" i="1"/>
  <c r="H883" i="1"/>
  <c r="N882" i="1"/>
  <c r="K882" i="1"/>
  <c r="I882" i="1"/>
  <c r="H882" i="1"/>
  <c r="N881" i="1"/>
  <c r="K881" i="1"/>
  <c r="I881" i="1"/>
  <c r="H881" i="1"/>
  <c r="N880" i="1"/>
  <c r="K880" i="1"/>
  <c r="I880" i="1"/>
  <c r="H880" i="1"/>
  <c r="N879" i="1"/>
  <c r="K879" i="1"/>
  <c r="I879" i="1"/>
  <c r="H879" i="1"/>
  <c r="N878" i="1"/>
  <c r="K878" i="1"/>
  <c r="I878" i="1"/>
  <c r="H878" i="1"/>
  <c r="N877" i="1"/>
  <c r="K877" i="1"/>
  <c r="I877" i="1"/>
  <c r="H877" i="1"/>
  <c r="N876" i="1"/>
  <c r="K876" i="1"/>
  <c r="I876" i="1"/>
  <c r="H876" i="1"/>
  <c r="N875" i="1"/>
  <c r="K875" i="1"/>
  <c r="I875" i="1"/>
  <c r="H875" i="1"/>
  <c r="N874" i="1"/>
  <c r="K874" i="1"/>
  <c r="I874" i="1"/>
  <c r="H874" i="1"/>
  <c r="N873" i="1"/>
  <c r="K873" i="1"/>
  <c r="I873" i="1"/>
  <c r="H873" i="1"/>
  <c r="N872" i="1"/>
  <c r="K872" i="1"/>
  <c r="I872" i="1"/>
  <c r="H872" i="1"/>
  <c r="N871" i="1"/>
  <c r="K871" i="1"/>
  <c r="I871" i="1"/>
  <c r="H871" i="1"/>
  <c r="N870" i="1"/>
  <c r="K870" i="1"/>
  <c r="I870" i="1"/>
  <c r="H870" i="1"/>
  <c r="N869" i="1"/>
  <c r="K869" i="1"/>
  <c r="I869" i="1"/>
  <c r="H869" i="1"/>
  <c r="N868" i="1"/>
  <c r="K868" i="1"/>
  <c r="I868" i="1"/>
  <c r="H868" i="1"/>
  <c r="N867" i="1"/>
  <c r="K867" i="1"/>
  <c r="I867" i="1"/>
  <c r="H867" i="1"/>
  <c r="N866" i="1"/>
  <c r="K866" i="1"/>
  <c r="I866" i="1"/>
  <c r="H866" i="1"/>
  <c r="N865" i="1"/>
  <c r="K865" i="1"/>
  <c r="I865" i="1"/>
  <c r="H865" i="1"/>
  <c r="N864" i="1"/>
  <c r="K864" i="1"/>
  <c r="I864" i="1"/>
  <c r="H864" i="1"/>
  <c r="N863" i="1"/>
  <c r="K863" i="1"/>
  <c r="I863" i="1"/>
  <c r="H863" i="1"/>
  <c r="N862" i="1"/>
  <c r="K862" i="1"/>
  <c r="I862" i="1"/>
  <c r="H862" i="1"/>
  <c r="N861" i="1"/>
  <c r="K861" i="1"/>
  <c r="I861" i="1"/>
  <c r="H861" i="1"/>
  <c r="N860" i="1"/>
  <c r="K860" i="1"/>
  <c r="I860" i="1"/>
  <c r="H860" i="1"/>
  <c r="N859" i="1"/>
  <c r="K859" i="1"/>
  <c r="I859" i="1"/>
  <c r="H859" i="1"/>
  <c r="N858" i="1"/>
  <c r="K858" i="1"/>
  <c r="I858" i="1"/>
  <c r="H858" i="1"/>
  <c r="N857" i="1"/>
  <c r="K857" i="1"/>
  <c r="I857" i="1"/>
  <c r="H857" i="1"/>
  <c r="N856" i="1"/>
  <c r="K856" i="1"/>
  <c r="I856" i="1"/>
  <c r="H856" i="1"/>
  <c r="N855" i="1"/>
  <c r="K855" i="1"/>
  <c r="I855" i="1"/>
  <c r="H855" i="1"/>
  <c r="N854" i="1"/>
  <c r="K854" i="1"/>
  <c r="I854" i="1"/>
  <c r="H854" i="1"/>
  <c r="N853" i="1"/>
  <c r="K853" i="1"/>
  <c r="I853" i="1"/>
  <c r="H853" i="1"/>
  <c r="N852" i="1"/>
  <c r="K852" i="1"/>
  <c r="I852" i="1"/>
  <c r="H852" i="1"/>
  <c r="N851" i="1"/>
  <c r="K851" i="1"/>
  <c r="I851" i="1"/>
  <c r="H851" i="1"/>
  <c r="N850" i="1"/>
  <c r="K850" i="1"/>
  <c r="I850" i="1"/>
  <c r="H850" i="1"/>
  <c r="N849" i="1"/>
  <c r="K849" i="1"/>
  <c r="I849" i="1"/>
  <c r="H849" i="1"/>
  <c r="N848" i="1"/>
  <c r="K848" i="1"/>
  <c r="I848" i="1"/>
  <c r="H848" i="1"/>
  <c r="N847" i="1"/>
  <c r="K847" i="1"/>
  <c r="I847" i="1"/>
  <c r="H847" i="1"/>
  <c r="N846" i="1"/>
  <c r="K846" i="1"/>
  <c r="I846" i="1"/>
  <c r="H846" i="1"/>
  <c r="N845" i="1"/>
  <c r="K845" i="1"/>
  <c r="I845" i="1"/>
  <c r="H845" i="1"/>
  <c r="N844" i="1"/>
  <c r="K844" i="1"/>
  <c r="I844" i="1"/>
  <c r="H844" i="1"/>
  <c r="N843" i="1"/>
  <c r="K843" i="1"/>
  <c r="I843" i="1"/>
  <c r="H843" i="1"/>
  <c r="N842" i="1"/>
  <c r="K842" i="1"/>
  <c r="I842" i="1"/>
  <c r="H842" i="1"/>
  <c r="N841" i="1"/>
  <c r="K841" i="1"/>
  <c r="I841" i="1"/>
  <c r="H841" i="1"/>
  <c r="N840" i="1"/>
  <c r="K840" i="1"/>
  <c r="I840" i="1"/>
  <c r="H840" i="1"/>
  <c r="N839" i="1"/>
  <c r="K839" i="1"/>
  <c r="I839" i="1"/>
  <c r="H839" i="1"/>
  <c r="N838" i="1"/>
  <c r="K838" i="1"/>
  <c r="I838" i="1"/>
  <c r="H838" i="1"/>
  <c r="N837" i="1"/>
  <c r="K837" i="1"/>
  <c r="I837" i="1"/>
  <c r="H837" i="1"/>
  <c r="N836" i="1"/>
  <c r="K836" i="1"/>
  <c r="I836" i="1"/>
  <c r="H836" i="1"/>
  <c r="N835" i="1"/>
  <c r="K835" i="1"/>
  <c r="I835" i="1"/>
  <c r="H835" i="1"/>
  <c r="N834" i="1"/>
  <c r="K834" i="1"/>
  <c r="I834" i="1"/>
  <c r="H834" i="1"/>
  <c r="N833" i="1"/>
  <c r="K833" i="1"/>
  <c r="I833" i="1"/>
  <c r="H833" i="1"/>
  <c r="N832" i="1"/>
  <c r="K832" i="1"/>
  <c r="I832" i="1"/>
  <c r="H832" i="1"/>
  <c r="N831" i="1"/>
  <c r="K831" i="1"/>
  <c r="I831" i="1"/>
  <c r="H831" i="1"/>
  <c r="N830" i="1"/>
  <c r="K830" i="1"/>
  <c r="I830" i="1"/>
  <c r="H830" i="1"/>
  <c r="N829" i="1"/>
  <c r="K829" i="1"/>
  <c r="I829" i="1"/>
  <c r="H829" i="1"/>
  <c r="N828" i="1"/>
  <c r="K828" i="1"/>
  <c r="I828" i="1"/>
  <c r="H828" i="1"/>
  <c r="N827" i="1"/>
  <c r="K827" i="1"/>
  <c r="I827" i="1"/>
  <c r="H827" i="1"/>
  <c r="N826" i="1"/>
  <c r="K826" i="1"/>
  <c r="I826" i="1"/>
  <c r="H826" i="1"/>
  <c r="N825" i="1"/>
  <c r="K825" i="1"/>
  <c r="I825" i="1"/>
  <c r="H825" i="1"/>
  <c r="N824" i="1"/>
  <c r="K824" i="1"/>
  <c r="I824" i="1"/>
  <c r="H824" i="1"/>
  <c r="N823" i="1"/>
  <c r="K823" i="1"/>
  <c r="I823" i="1"/>
  <c r="H823" i="1"/>
  <c r="N822" i="1"/>
  <c r="K822" i="1"/>
  <c r="I822" i="1"/>
  <c r="H822" i="1"/>
  <c r="N821" i="1"/>
  <c r="K821" i="1"/>
  <c r="I821" i="1"/>
  <c r="H821" i="1"/>
  <c r="N820" i="1"/>
  <c r="K820" i="1"/>
  <c r="I820" i="1"/>
  <c r="H820" i="1"/>
  <c r="N819" i="1"/>
  <c r="K819" i="1"/>
  <c r="I819" i="1"/>
  <c r="H819" i="1"/>
  <c r="N818" i="1"/>
  <c r="K818" i="1"/>
  <c r="I818" i="1"/>
  <c r="H818" i="1"/>
  <c r="N817" i="1"/>
  <c r="K817" i="1"/>
  <c r="I817" i="1"/>
  <c r="H817" i="1"/>
  <c r="N816" i="1"/>
  <c r="K816" i="1"/>
  <c r="I816" i="1"/>
  <c r="H816" i="1"/>
  <c r="N815" i="1"/>
  <c r="K815" i="1"/>
  <c r="I815" i="1"/>
  <c r="H815" i="1"/>
  <c r="N814" i="1"/>
  <c r="K814" i="1"/>
  <c r="I814" i="1"/>
  <c r="H814" i="1"/>
  <c r="N813" i="1"/>
  <c r="K813" i="1"/>
  <c r="I813" i="1"/>
  <c r="H813" i="1"/>
  <c r="N812" i="1"/>
  <c r="K812" i="1"/>
  <c r="I812" i="1"/>
  <c r="H812" i="1"/>
  <c r="N811" i="1"/>
  <c r="K811" i="1"/>
  <c r="I811" i="1"/>
  <c r="H811" i="1"/>
  <c r="N810" i="1"/>
  <c r="K810" i="1"/>
  <c r="I810" i="1"/>
  <c r="H810" i="1"/>
  <c r="N809" i="1"/>
  <c r="K809" i="1"/>
  <c r="I809" i="1"/>
  <c r="H809" i="1"/>
  <c r="N808" i="1"/>
  <c r="K808" i="1"/>
  <c r="I808" i="1"/>
  <c r="H808" i="1"/>
  <c r="N807" i="1"/>
  <c r="K807" i="1"/>
  <c r="I807" i="1"/>
  <c r="H807" i="1"/>
  <c r="N806" i="1"/>
  <c r="K806" i="1"/>
  <c r="I806" i="1"/>
  <c r="H806" i="1"/>
  <c r="N805" i="1"/>
  <c r="K805" i="1"/>
  <c r="I805" i="1"/>
  <c r="H805" i="1"/>
  <c r="N804" i="1"/>
  <c r="K804" i="1"/>
  <c r="I804" i="1"/>
  <c r="H804" i="1"/>
  <c r="N803" i="1"/>
  <c r="K803" i="1"/>
  <c r="I803" i="1"/>
  <c r="H803" i="1"/>
  <c r="N802" i="1"/>
  <c r="K802" i="1"/>
  <c r="I802" i="1"/>
  <c r="H802" i="1"/>
  <c r="N801" i="1"/>
  <c r="K801" i="1"/>
  <c r="I801" i="1"/>
  <c r="H801" i="1"/>
  <c r="N800" i="1"/>
  <c r="K800" i="1"/>
  <c r="I800" i="1"/>
  <c r="H800" i="1"/>
  <c r="N799" i="1"/>
  <c r="K799" i="1"/>
  <c r="I799" i="1"/>
  <c r="H799" i="1"/>
  <c r="N798" i="1"/>
  <c r="K798" i="1"/>
  <c r="I798" i="1"/>
  <c r="H798" i="1"/>
  <c r="N797" i="1"/>
  <c r="K797" i="1"/>
  <c r="I797" i="1"/>
  <c r="H797" i="1"/>
  <c r="N796" i="1"/>
  <c r="K796" i="1"/>
  <c r="I796" i="1"/>
  <c r="H796" i="1"/>
  <c r="N795" i="1"/>
  <c r="K795" i="1"/>
  <c r="I795" i="1"/>
  <c r="H795" i="1"/>
  <c r="N794" i="1"/>
  <c r="K794" i="1"/>
  <c r="I794" i="1"/>
  <c r="H794" i="1"/>
  <c r="N793" i="1"/>
  <c r="K793" i="1"/>
  <c r="I793" i="1"/>
  <c r="H793" i="1"/>
  <c r="N792" i="1"/>
  <c r="K792" i="1"/>
  <c r="I792" i="1"/>
  <c r="H792" i="1"/>
  <c r="N791" i="1"/>
  <c r="K791" i="1"/>
  <c r="I791" i="1"/>
  <c r="H791" i="1"/>
  <c r="N790" i="1"/>
  <c r="K790" i="1"/>
  <c r="I790" i="1"/>
  <c r="H790" i="1"/>
  <c r="N789" i="1"/>
  <c r="K789" i="1"/>
  <c r="I789" i="1"/>
  <c r="H789" i="1"/>
  <c r="N788" i="1"/>
  <c r="K788" i="1"/>
  <c r="I788" i="1"/>
  <c r="H788" i="1"/>
  <c r="N787" i="1"/>
  <c r="K787" i="1"/>
  <c r="I787" i="1"/>
  <c r="H787" i="1"/>
  <c r="N786" i="1"/>
  <c r="K786" i="1"/>
  <c r="I786" i="1"/>
  <c r="H786" i="1"/>
  <c r="N785" i="1"/>
  <c r="K785" i="1"/>
  <c r="I785" i="1"/>
  <c r="H785" i="1"/>
  <c r="N784" i="1"/>
  <c r="K784" i="1"/>
  <c r="I784" i="1"/>
  <c r="H784" i="1"/>
  <c r="N783" i="1"/>
  <c r="K783" i="1"/>
  <c r="I783" i="1"/>
  <c r="H783" i="1"/>
  <c r="N782" i="1"/>
  <c r="K782" i="1"/>
  <c r="I782" i="1"/>
  <c r="H782" i="1"/>
  <c r="N781" i="1"/>
  <c r="K781" i="1"/>
  <c r="I781" i="1"/>
  <c r="H781" i="1"/>
  <c r="N780" i="1"/>
  <c r="K780" i="1"/>
  <c r="I780" i="1"/>
  <c r="H780" i="1"/>
  <c r="N779" i="1"/>
  <c r="K779" i="1"/>
  <c r="I779" i="1"/>
  <c r="H779" i="1"/>
  <c r="N778" i="1"/>
  <c r="K778" i="1"/>
  <c r="I778" i="1"/>
  <c r="H778" i="1"/>
  <c r="N777" i="1"/>
  <c r="K777" i="1"/>
  <c r="I777" i="1"/>
  <c r="H777" i="1"/>
  <c r="N776" i="1"/>
  <c r="K776" i="1"/>
  <c r="I776" i="1"/>
  <c r="H776" i="1"/>
  <c r="N775" i="1"/>
  <c r="K775" i="1"/>
  <c r="I775" i="1"/>
  <c r="H775" i="1"/>
  <c r="N774" i="1"/>
  <c r="K774" i="1"/>
  <c r="I774" i="1"/>
  <c r="H774" i="1"/>
  <c r="N773" i="1"/>
  <c r="K773" i="1"/>
  <c r="I773" i="1"/>
  <c r="H773" i="1"/>
  <c r="N772" i="1"/>
  <c r="K772" i="1"/>
  <c r="I772" i="1"/>
  <c r="H772" i="1"/>
  <c r="N771" i="1"/>
  <c r="K771" i="1"/>
  <c r="I771" i="1"/>
  <c r="H771" i="1"/>
  <c r="N770" i="1"/>
  <c r="K770" i="1"/>
  <c r="I770" i="1"/>
  <c r="H770" i="1"/>
  <c r="N769" i="1"/>
  <c r="K769" i="1"/>
  <c r="I769" i="1"/>
  <c r="H769" i="1"/>
  <c r="N768" i="1"/>
  <c r="K768" i="1"/>
  <c r="I768" i="1"/>
  <c r="H768" i="1"/>
  <c r="N767" i="1"/>
  <c r="K767" i="1"/>
  <c r="I767" i="1"/>
  <c r="H767" i="1"/>
  <c r="N766" i="1"/>
  <c r="K766" i="1"/>
  <c r="I766" i="1"/>
  <c r="H766" i="1"/>
  <c r="N765" i="1"/>
  <c r="K765" i="1"/>
  <c r="I765" i="1"/>
  <c r="H765" i="1"/>
  <c r="N764" i="1"/>
  <c r="K764" i="1"/>
  <c r="I764" i="1"/>
  <c r="H764" i="1"/>
  <c r="N763" i="1"/>
  <c r="K763" i="1"/>
  <c r="I763" i="1"/>
  <c r="H763" i="1"/>
  <c r="N762" i="1"/>
  <c r="K762" i="1"/>
  <c r="I762" i="1"/>
  <c r="H762" i="1"/>
  <c r="N761" i="1"/>
  <c r="K761" i="1"/>
  <c r="I761" i="1"/>
  <c r="H761" i="1"/>
  <c r="N760" i="1"/>
  <c r="K760" i="1"/>
  <c r="I760" i="1"/>
  <c r="H760" i="1"/>
  <c r="N759" i="1"/>
  <c r="K759" i="1"/>
  <c r="I759" i="1"/>
  <c r="H759" i="1"/>
  <c r="N758" i="1"/>
  <c r="K758" i="1"/>
  <c r="I758" i="1"/>
  <c r="H758" i="1"/>
  <c r="N757" i="1"/>
  <c r="K757" i="1"/>
  <c r="I757" i="1"/>
  <c r="H757" i="1"/>
  <c r="N756" i="1"/>
  <c r="K756" i="1"/>
  <c r="I756" i="1"/>
  <c r="H756" i="1"/>
  <c r="N755" i="1"/>
  <c r="K755" i="1"/>
  <c r="I755" i="1"/>
  <c r="H755" i="1"/>
  <c r="N754" i="1"/>
  <c r="K754" i="1"/>
  <c r="I754" i="1"/>
  <c r="H754" i="1"/>
  <c r="N753" i="1"/>
  <c r="K753" i="1"/>
  <c r="I753" i="1"/>
  <c r="H753" i="1"/>
  <c r="N752" i="1"/>
  <c r="K752" i="1"/>
  <c r="I752" i="1"/>
  <c r="H752" i="1"/>
  <c r="N751" i="1"/>
  <c r="K751" i="1"/>
  <c r="I751" i="1"/>
  <c r="H751" i="1"/>
  <c r="N750" i="1"/>
  <c r="K750" i="1"/>
  <c r="I750" i="1"/>
  <c r="H750" i="1"/>
  <c r="N749" i="1"/>
  <c r="K749" i="1"/>
  <c r="I749" i="1"/>
  <c r="H749" i="1"/>
  <c r="N748" i="1"/>
  <c r="K748" i="1"/>
  <c r="I748" i="1"/>
  <c r="H748" i="1"/>
  <c r="N747" i="1"/>
  <c r="K747" i="1"/>
  <c r="I747" i="1"/>
  <c r="H747" i="1"/>
  <c r="N746" i="1"/>
  <c r="K746" i="1"/>
  <c r="I746" i="1"/>
  <c r="H746" i="1"/>
  <c r="N745" i="1"/>
  <c r="K745" i="1"/>
  <c r="I745" i="1"/>
  <c r="H745" i="1"/>
  <c r="N744" i="1"/>
  <c r="K744" i="1"/>
  <c r="I744" i="1"/>
  <c r="H744" i="1"/>
  <c r="N743" i="1"/>
  <c r="K743" i="1"/>
  <c r="I743" i="1"/>
  <c r="H743" i="1"/>
  <c r="N742" i="1"/>
  <c r="K742" i="1"/>
  <c r="I742" i="1"/>
  <c r="H742" i="1"/>
  <c r="N741" i="1"/>
  <c r="K741" i="1"/>
  <c r="I741" i="1"/>
  <c r="H741" i="1"/>
  <c r="N740" i="1"/>
  <c r="K740" i="1"/>
  <c r="I740" i="1"/>
  <c r="H740" i="1"/>
  <c r="N739" i="1"/>
  <c r="K739" i="1"/>
  <c r="I739" i="1"/>
  <c r="H739" i="1"/>
  <c r="N738" i="1"/>
  <c r="K738" i="1"/>
  <c r="I738" i="1"/>
  <c r="H738" i="1"/>
  <c r="N737" i="1"/>
  <c r="K737" i="1"/>
  <c r="I737" i="1"/>
  <c r="H737" i="1"/>
  <c r="N736" i="1"/>
  <c r="K736" i="1"/>
  <c r="I736" i="1"/>
  <c r="H736" i="1"/>
  <c r="N735" i="1"/>
  <c r="K735" i="1"/>
  <c r="I735" i="1"/>
  <c r="H735" i="1"/>
  <c r="N734" i="1"/>
  <c r="K734" i="1"/>
  <c r="I734" i="1"/>
  <c r="H734" i="1"/>
  <c r="N733" i="1"/>
  <c r="K733" i="1"/>
  <c r="I733" i="1"/>
  <c r="H733" i="1"/>
  <c r="N732" i="1"/>
  <c r="K732" i="1"/>
  <c r="I732" i="1"/>
  <c r="H732" i="1"/>
  <c r="N731" i="1"/>
  <c r="K731" i="1"/>
  <c r="I731" i="1"/>
  <c r="H731" i="1"/>
  <c r="N730" i="1"/>
  <c r="K730" i="1"/>
  <c r="I730" i="1"/>
  <c r="H730" i="1"/>
  <c r="N729" i="1"/>
  <c r="K729" i="1"/>
  <c r="I729" i="1"/>
  <c r="H729" i="1"/>
  <c r="N728" i="1"/>
  <c r="K728" i="1"/>
  <c r="I728" i="1"/>
  <c r="H728" i="1"/>
  <c r="N727" i="1"/>
  <c r="K727" i="1"/>
  <c r="I727" i="1"/>
  <c r="H727" i="1"/>
  <c r="N726" i="1"/>
  <c r="K726" i="1"/>
  <c r="I726" i="1"/>
  <c r="H726" i="1"/>
  <c r="N725" i="1"/>
  <c r="K725" i="1"/>
  <c r="I725" i="1"/>
  <c r="H725" i="1"/>
  <c r="N724" i="1"/>
  <c r="K724" i="1"/>
  <c r="I724" i="1"/>
  <c r="H724" i="1"/>
  <c r="N723" i="1"/>
  <c r="K723" i="1"/>
  <c r="I723" i="1"/>
  <c r="H723" i="1"/>
  <c r="N722" i="1"/>
  <c r="K722" i="1"/>
  <c r="I722" i="1"/>
  <c r="H722" i="1"/>
  <c r="N721" i="1"/>
  <c r="K721" i="1"/>
  <c r="I721" i="1"/>
  <c r="H721" i="1"/>
  <c r="N720" i="1"/>
  <c r="K720" i="1"/>
  <c r="I720" i="1"/>
  <c r="H720" i="1"/>
  <c r="N719" i="1"/>
  <c r="K719" i="1"/>
  <c r="I719" i="1"/>
  <c r="H719" i="1"/>
  <c r="N718" i="1"/>
  <c r="K718" i="1"/>
  <c r="I718" i="1"/>
  <c r="H718" i="1"/>
  <c r="N717" i="1"/>
  <c r="K717" i="1"/>
  <c r="I717" i="1"/>
  <c r="H717" i="1"/>
  <c r="N716" i="1"/>
  <c r="K716" i="1"/>
  <c r="I716" i="1"/>
  <c r="H716" i="1"/>
  <c r="N715" i="1"/>
  <c r="K715" i="1"/>
  <c r="I715" i="1"/>
  <c r="H715" i="1"/>
  <c r="N714" i="1"/>
  <c r="K714" i="1"/>
  <c r="I714" i="1"/>
  <c r="H714" i="1"/>
  <c r="N713" i="1"/>
  <c r="K713" i="1"/>
  <c r="I713" i="1"/>
  <c r="H713" i="1"/>
  <c r="N712" i="1"/>
  <c r="K712" i="1"/>
  <c r="I712" i="1"/>
  <c r="H712" i="1"/>
  <c r="N711" i="1"/>
  <c r="K711" i="1"/>
  <c r="I711" i="1"/>
  <c r="H711" i="1"/>
  <c r="N710" i="1"/>
  <c r="K710" i="1"/>
  <c r="I710" i="1"/>
  <c r="H710" i="1"/>
  <c r="N709" i="1"/>
  <c r="K709" i="1"/>
  <c r="I709" i="1"/>
  <c r="H709" i="1"/>
  <c r="N708" i="1"/>
  <c r="K708" i="1"/>
  <c r="I708" i="1"/>
  <c r="H708" i="1"/>
  <c r="N707" i="1"/>
  <c r="K707" i="1"/>
  <c r="I707" i="1"/>
  <c r="H707" i="1"/>
  <c r="N706" i="1"/>
  <c r="K706" i="1"/>
  <c r="I706" i="1"/>
  <c r="H706" i="1"/>
  <c r="N705" i="1"/>
  <c r="K705" i="1"/>
  <c r="I705" i="1"/>
  <c r="H705" i="1"/>
  <c r="N704" i="1"/>
  <c r="K704" i="1"/>
  <c r="I704" i="1"/>
  <c r="H704" i="1"/>
  <c r="N703" i="1"/>
  <c r="K703" i="1"/>
  <c r="I703" i="1"/>
  <c r="H703" i="1"/>
  <c r="N702" i="1"/>
  <c r="K702" i="1"/>
  <c r="I702" i="1"/>
  <c r="H702" i="1"/>
  <c r="N701" i="1"/>
  <c r="K701" i="1"/>
  <c r="I701" i="1"/>
  <c r="H701" i="1"/>
  <c r="N700" i="1"/>
  <c r="K700" i="1"/>
  <c r="I700" i="1"/>
  <c r="H700" i="1"/>
  <c r="N699" i="1"/>
  <c r="K699" i="1"/>
  <c r="I699" i="1"/>
  <c r="H699" i="1"/>
  <c r="N698" i="1"/>
  <c r="K698" i="1"/>
  <c r="I698" i="1"/>
  <c r="H698" i="1"/>
  <c r="N697" i="1"/>
  <c r="K697" i="1"/>
  <c r="I697" i="1"/>
  <c r="H697" i="1"/>
  <c r="N696" i="1"/>
  <c r="K696" i="1"/>
  <c r="I696" i="1"/>
  <c r="H696" i="1"/>
  <c r="N695" i="1"/>
  <c r="K695" i="1"/>
  <c r="I695" i="1"/>
  <c r="H695" i="1"/>
  <c r="N694" i="1"/>
  <c r="K694" i="1"/>
  <c r="I694" i="1"/>
  <c r="H694" i="1"/>
  <c r="N693" i="1"/>
  <c r="K693" i="1"/>
  <c r="I693" i="1"/>
  <c r="H693" i="1"/>
  <c r="N692" i="1"/>
  <c r="K692" i="1"/>
  <c r="I692" i="1"/>
  <c r="H692" i="1"/>
  <c r="N691" i="1"/>
  <c r="K691" i="1"/>
  <c r="I691" i="1"/>
  <c r="H691" i="1"/>
  <c r="N690" i="1"/>
  <c r="K690" i="1"/>
  <c r="I690" i="1"/>
  <c r="H690" i="1"/>
  <c r="N689" i="1"/>
  <c r="K689" i="1"/>
  <c r="I689" i="1"/>
  <c r="H689" i="1"/>
  <c r="N688" i="1"/>
  <c r="K688" i="1"/>
  <c r="I688" i="1"/>
  <c r="H688" i="1"/>
  <c r="N687" i="1"/>
  <c r="K687" i="1"/>
  <c r="I687" i="1"/>
  <c r="H687" i="1"/>
  <c r="N686" i="1"/>
  <c r="K686" i="1"/>
  <c r="I686" i="1"/>
  <c r="H686" i="1"/>
  <c r="N685" i="1"/>
  <c r="K685" i="1"/>
  <c r="I685" i="1"/>
  <c r="H685" i="1"/>
  <c r="N684" i="1"/>
  <c r="K684" i="1"/>
  <c r="I684" i="1"/>
  <c r="H684" i="1"/>
  <c r="N683" i="1"/>
  <c r="K683" i="1"/>
  <c r="I683" i="1"/>
  <c r="H683" i="1"/>
  <c r="N682" i="1"/>
  <c r="K682" i="1"/>
  <c r="I682" i="1"/>
  <c r="H682" i="1"/>
  <c r="N681" i="1"/>
  <c r="K681" i="1"/>
  <c r="I681" i="1"/>
  <c r="H681" i="1"/>
  <c r="N680" i="1"/>
  <c r="K680" i="1"/>
  <c r="I680" i="1"/>
  <c r="H680" i="1"/>
  <c r="N679" i="1"/>
  <c r="K679" i="1"/>
  <c r="I679" i="1"/>
  <c r="H679" i="1"/>
  <c r="N678" i="1"/>
  <c r="K678" i="1"/>
  <c r="I678" i="1"/>
  <c r="H678" i="1"/>
  <c r="N677" i="1"/>
  <c r="K677" i="1"/>
  <c r="I677" i="1"/>
  <c r="H677" i="1"/>
  <c r="N676" i="1"/>
  <c r="K676" i="1"/>
  <c r="I676" i="1"/>
  <c r="H676" i="1"/>
  <c r="N675" i="1"/>
  <c r="K675" i="1"/>
  <c r="I675" i="1"/>
  <c r="H675" i="1"/>
  <c r="N674" i="1"/>
  <c r="K674" i="1"/>
  <c r="I674" i="1"/>
  <c r="H674" i="1"/>
  <c r="N673" i="1"/>
  <c r="K673" i="1"/>
  <c r="I673" i="1"/>
  <c r="H673" i="1"/>
  <c r="N672" i="1"/>
  <c r="K672" i="1"/>
  <c r="I672" i="1"/>
  <c r="H672" i="1"/>
  <c r="N671" i="1"/>
  <c r="K671" i="1"/>
  <c r="I671" i="1"/>
  <c r="H671" i="1"/>
  <c r="N670" i="1"/>
  <c r="K670" i="1"/>
  <c r="I670" i="1"/>
  <c r="H670" i="1"/>
  <c r="N669" i="1"/>
  <c r="K669" i="1"/>
  <c r="I669" i="1"/>
  <c r="H669" i="1"/>
  <c r="N668" i="1"/>
  <c r="K668" i="1"/>
  <c r="I668" i="1"/>
  <c r="H668" i="1"/>
  <c r="N667" i="1"/>
  <c r="K667" i="1"/>
  <c r="I667" i="1"/>
  <c r="H667" i="1"/>
  <c r="N666" i="1"/>
  <c r="K666" i="1"/>
  <c r="I666" i="1"/>
  <c r="H666" i="1"/>
  <c r="N665" i="1"/>
  <c r="K665" i="1"/>
  <c r="I665" i="1"/>
  <c r="H665" i="1"/>
  <c r="N664" i="1"/>
  <c r="K664" i="1"/>
  <c r="I664" i="1"/>
  <c r="H664" i="1"/>
  <c r="N663" i="1"/>
  <c r="K663" i="1"/>
  <c r="I663" i="1"/>
  <c r="H663" i="1"/>
  <c r="N662" i="1"/>
  <c r="K662" i="1"/>
  <c r="I662" i="1"/>
  <c r="H662" i="1"/>
  <c r="N661" i="1"/>
  <c r="K661" i="1"/>
  <c r="I661" i="1"/>
  <c r="H661" i="1"/>
  <c r="N660" i="1"/>
  <c r="K660" i="1"/>
  <c r="I660" i="1"/>
  <c r="H660" i="1"/>
  <c r="N659" i="1"/>
  <c r="K659" i="1"/>
  <c r="I659" i="1"/>
  <c r="H659" i="1"/>
  <c r="N658" i="1"/>
  <c r="K658" i="1"/>
  <c r="I658" i="1"/>
  <c r="H658" i="1"/>
  <c r="N657" i="1"/>
  <c r="K657" i="1"/>
  <c r="I657" i="1"/>
  <c r="H657" i="1"/>
  <c r="N656" i="1"/>
  <c r="K656" i="1"/>
  <c r="I656" i="1"/>
  <c r="H656" i="1"/>
  <c r="N655" i="1"/>
  <c r="K655" i="1"/>
  <c r="I655" i="1"/>
  <c r="H655" i="1"/>
  <c r="N654" i="1"/>
  <c r="K654" i="1"/>
  <c r="I654" i="1"/>
  <c r="H654" i="1"/>
  <c r="N653" i="1"/>
  <c r="K653" i="1"/>
  <c r="I653" i="1"/>
  <c r="H653" i="1"/>
  <c r="N652" i="1"/>
  <c r="K652" i="1"/>
  <c r="I652" i="1"/>
  <c r="H652" i="1"/>
  <c r="N651" i="1"/>
  <c r="K651" i="1"/>
  <c r="I651" i="1"/>
  <c r="H651" i="1"/>
  <c r="N650" i="1"/>
  <c r="K650" i="1"/>
  <c r="I650" i="1"/>
  <c r="H650" i="1"/>
  <c r="N649" i="1"/>
  <c r="K649" i="1"/>
  <c r="I649" i="1"/>
  <c r="H649" i="1"/>
  <c r="N648" i="1"/>
  <c r="K648" i="1"/>
  <c r="I648" i="1"/>
  <c r="H648" i="1"/>
  <c r="N647" i="1"/>
  <c r="K647" i="1"/>
  <c r="I647" i="1"/>
  <c r="H647" i="1"/>
  <c r="N646" i="1"/>
  <c r="K646" i="1"/>
  <c r="I646" i="1"/>
  <c r="H646" i="1"/>
  <c r="N645" i="1"/>
  <c r="K645" i="1"/>
  <c r="I645" i="1"/>
  <c r="H645" i="1"/>
  <c r="N644" i="1"/>
  <c r="K644" i="1"/>
  <c r="I644" i="1"/>
  <c r="H644" i="1"/>
  <c r="N643" i="1"/>
  <c r="K643" i="1"/>
  <c r="I643" i="1"/>
  <c r="H643" i="1"/>
  <c r="N642" i="1"/>
  <c r="K642" i="1"/>
  <c r="I642" i="1"/>
  <c r="H642" i="1"/>
  <c r="N641" i="1"/>
  <c r="K641" i="1"/>
  <c r="I641" i="1"/>
  <c r="H641" i="1"/>
  <c r="N640" i="1"/>
  <c r="K640" i="1"/>
  <c r="I640" i="1"/>
  <c r="H640" i="1"/>
  <c r="N639" i="1"/>
  <c r="K639" i="1"/>
  <c r="I639" i="1"/>
  <c r="H639" i="1"/>
  <c r="N638" i="1"/>
  <c r="K638" i="1"/>
  <c r="I638" i="1"/>
  <c r="H638" i="1"/>
  <c r="N637" i="1"/>
  <c r="K637" i="1"/>
  <c r="I637" i="1"/>
  <c r="H637" i="1"/>
  <c r="N636" i="1"/>
  <c r="K636" i="1"/>
  <c r="I636" i="1"/>
  <c r="H636" i="1"/>
  <c r="N635" i="1"/>
  <c r="K635" i="1"/>
  <c r="I635" i="1"/>
  <c r="H635" i="1"/>
  <c r="N634" i="1"/>
  <c r="K634" i="1"/>
  <c r="I634" i="1"/>
  <c r="H634" i="1"/>
  <c r="N633" i="1"/>
  <c r="K633" i="1"/>
  <c r="I633" i="1"/>
  <c r="H633" i="1"/>
  <c r="N632" i="1"/>
  <c r="K632" i="1"/>
  <c r="I632" i="1"/>
  <c r="H632" i="1"/>
  <c r="N631" i="1"/>
  <c r="K631" i="1"/>
  <c r="I631" i="1"/>
  <c r="H631" i="1"/>
  <c r="N630" i="1"/>
  <c r="K630" i="1"/>
  <c r="I630" i="1"/>
  <c r="H630" i="1"/>
  <c r="N629" i="1"/>
  <c r="K629" i="1"/>
  <c r="I629" i="1"/>
  <c r="H629" i="1"/>
  <c r="N628" i="1"/>
  <c r="K628" i="1"/>
  <c r="I628" i="1"/>
  <c r="H628" i="1"/>
  <c r="N627" i="1"/>
  <c r="K627" i="1"/>
  <c r="I627" i="1"/>
  <c r="H627" i="1"/>
  <c r="N626" i="1"/>
  <c r="K626" i="1"/>
  <c r="I626" i="1"/>
  <c r="H626" i="1"/>
  <c r="N625" i="1"/>
  <c r="K625" i="1"/>
  <c r="I625" i="1"/>
  <c r="H625" i="1"/>
  <c r="N624" i="1"/>
  <c r="K624" i="1"/>
  <c r="I624" i="1"/>
  <c r="H624" i="1"/>
  <c r="N623" i="1"/>
  <c r="K623" i="1"/>
  <c r="I623" i="1"/>
  <c r="H623" i="1"/>
  <c r="N622" i="1"/>
  <c r="K622" i="1"/>
  <c r="I622" i="1"/>
  <c r="H622" i="1"/>
  <c r="N621" i="1"/>
  <c r="K621" i="1"/>
  <c r="I621" i="1"/>
  <c r="H621" i="1"/>
  <c r="N620" i="1"/>
  <c r="K620" i="1"/>
  <c r="I620" i="1"/>
  <c r="H620" i="1"/>
  <c r="N619" i="1"/>
  <c r="K619" i="1"/>
  <c r="I619" i="1"/>
  <c r="H619" i="1"/>
  <c r="N618" i="1"/>
  <c r="K618" i="1"/>
  <c r="I618" i="1"/>
  <c r="H618" i="1"/>
  <c r="N617" i="1"/>
  <c r="K617" i="1"/>
  <c r="I617" i="1"/>
  <c r="H617" i="1"/>
  <c r="N616" i="1"/>
  <c r="K616" i="1"/>
  <c r="I616" i="1"/>
  <c r="H616" i="1"/>
  <c r="N615" i="1"/>
  <c r="K615" i="1"/>
  <c r="I615" i="1"/>
  <c r="H615" i="1"/>
  <c r="N614" i="1"/>
  <c r="K614" i="1"/>
  <c r="I614" i="1"/>
  <c r="H614" i="1"/>
  <c r="N613" i="1"/>
  <c r="K613" i="1"/>
  <c r="I613" i="1"/>
  <c r="H613" i="1"/>
  <c r="N612" i="1"/>
  <c r="K612" i="1"/>
  <c r="I612" i="1"/>
  <c r="H612" i="1"/>
  <c r="N611" i="1"/>
  <c r="K611" i="1"/>
  <c r="I611" i="1"/>
  <c r="H611" i="1"/>
  <c r="N610" i="1"/>
  <c r="K610" i="1"/>
  <c r="I610" i="1"/>
  <c r="H610" i="1"/>
  <c r="N609" i="1"/>
  <c r="K609" i="1"/>
  <c r="I609" i="1"/>
  <c r="H609" i="1"/>
  <c r="N608" i="1"/>
  <c r="K608" i="1"/>
  <c r="I608" i="1"/>
  <c r="H608" i="1"/>
  <c r="N607" i="1"/>
  <c r="K607" i="1"/>
  <c r="I607" i="1"/>
  <c r="H607" i="1"/>
  <c r="N606" i="1"/>
  <c r="K606" i="1"/>
  <c r="I606" i="1"/>
  <c r="H606" i="1"/>
  <c r="N605" i="1"/>
  <c r="K605" i="1"/>
  <c r="I605" i="1"/>
  <c r="H605" i="1"/>
  <c r="N604" i="1"/>
  <c r="K604" i="1"/>
  <c r="I604" i="1"/>
  <c r="H604" i="1"/>
  <c r="N603" i="1"/>
  <c r="K603" i="1"/>
  <c r="I603" i="1"/>
  <c r="H603" i="1"/>
  <c r="N602" i="1"/>
  <c r="K602" i="1"/>
  <c r="I602" i="1"/>
  <c r="H602" i="1"/>
  <c r="N601" i="1"/>
  <c r="K601" i="1"/>
  <c r="I601" i="1"/>
  <c r="H601" i="1"/>
  <c r="N600" i="1"/>
  <c r="K600" i="1"/>
  <c r="I600" i="1"/>
  <c r="H600" i="1"/>
  <c r="N599" i="1"/>
  <c r="K599" i="1"/>
  <c r="I599" i="1"/>
  <c r="H599" i="1"/>
  <c r="N598" i="1"/>
  <c r="K598" i="1"/>
  <c r="I598" i="1"/>
  <c r="H598" i="1"/>
  <c r="N597" i="1"/>
  <c r="K597" i="1"/>
  <c r="I597" i="1"/>
  <c r="H597" i="1"/>
  <c r="N596" i="1"/>
  <c r="K596" i="1"/>
  <c r="I596" i="1"/>
  <c r="H596" i="1"/>
  <c r="N595" i="1"/>
  <c r="K595" i="1"/>
  <c r="I595" i="1"/>
  <c r="H595" i="1"/>
  <c r="N594" i="1"/>
  <c r="K594" i="1"/>
  <c r="I594" i="1"/>
  <c r="H594" i="1"/>
  <c r="N593" i="1"/>
  <c r="K593" i="1"/>
  <c r="I593" i="1"/>
  <c r="H593" i="1"/>
  <c r="N592" i="1"/>
  <c r="K592" i="1"/>
  <c r="I592" i="1"/>
  <c r="H592" i="1"/>
  <c r="N591" i="1"/>
  <c r="K591" i="1"/>
  <c r="I591" i="1"/>
  <c r="H591" i="1"/>
  <c r="N590" i="1"/>
  <c r="K590" i="1"/>
  <c r="I590" i="1"/>
  <c r="H590" i="1"/>
  <c r="N589" i="1"/>
  <c r="K589" i="1"/>
  <c r="I589" i="1"/>
  <c r="H589" i="1"/>
  <c r="N588" i="1"/>
  <c r="K588" i="1"/>
  <c r="I588" i="1"/>
  <c r="H588" i="1"/>
  <c r="N587" i="1"/>
  <c r="K587" i="1"/>
  <c r="I587" i="1"/>
  <c r="H587" i="1"/>
  <c r="N586" i="1"/>
  <c r="K586" i="1"/>
  <c r="I586" i="1"/>
  <c r="H586" i="1"/>
  <c r="N585" i="1"/>
  <c r="K585" i="1"/>
  <c r="I585" i="1"/>
  <c r="H585" i="1"/>
  <c r="N584" i="1"/>
  <c r="K584" i="1"/>
  <c r="I584" i="1"/>
  <c r="H584" i="1"/>
  <c r="N583" i="1"/>
  <c r="K583" i="1"/>
  <c r="I583" i="1"/>
  <c r="H583" i="1"/>
  <c r="N582" i="1"/>
  <c r="K582" i="1"/>
  <c r="I582" i="1"/>
  <c r="H582" i="1"/>
  <c r="N581" i="1"/>
  <c r="K581" i="1"/>
  <c r="I581" i="1"/>
  <c r="H581" i="1"/>
  <c r="N580" i="1"/>
  <c r="K580" i="1"/>
  <c r="I580" i="1"/>
  <c r="H580" i="1"/>
  <c r="N579" i="1"/>
  <c r="K579" i="1"/>
  <c r="I579" i="1"/>
  <c r="H579" i="1"/>
  <c r="N578" i="1"/>
  <c r="K578" i="1"/>
  <c r="I578" i="1"/>
  <c r="H578" i="1"/>
  <c r="N577" i="1"/>
  <c r="K577" i="1"/>
  <c r="I577" i="1"/>
  <c r="H577" i="1"/>
  <c r="N576" i="1"/>
  <c r="K576" i="1"/>
  <c r="I576" i="1"/>
  <c r="H576" i="1"/>
  <c r="N575" i="1"/>
  <c r="K575" i="1"/>
  <c r="I575" i="1"/>
  <c r="H575" i="1"/>
  <c r="N574" i="1"/>
  <c r="K574" i="1"/>
  <c r="I574" i="1"/>
  <c r="H574" i="1"/>
  <c r="N573" i="1"/>
  <c r="K573" i="1"/>
  <c r="I573" i="1"/>
  <c r="H573" i="1"/>
  <c r="N572" i="1"/>
  <c r="K572" i="1"/>
  <c r="I572" i="1"/>
  <c r="H572" i="1"/>
  <c r="N571" i="1"/>
  <c r="K571" i="1"/>
  <c r="I571" i="1"/>
  <c r="H571" i="1"/>
  <c r="N570" i="1"/>
  <c r="K570" i="1"/>
  <c r="I570" i="1"/>
  <c r="H570" i="1"/>
  <c r="N569" i="1"/>
  <c r="K569" i="1"/>
  <c r="I569" i="1"/>
  <c r="H569" i="1"/>
  <c r="N568" i="1"/>
  <c r="K568" i="1"/>
  <c r="I568" i="1"/>
  <c r="H568" i="1"/>
  <c r="N567" i="1"/>
  <c r="K567" i="1"/>
  <c r="I567" i="1"/>
  <c r="H567" i="1"/>
  <c r="N566" i="1"/>
  <c r="K566" i="1"/>
  <c r="I566" i="1"/>
  <c r="H566" i="1"/>
  <c r="N565" i="1"/>
  <c r="K565" i="1"/>
  <c r="I565" i="1"/>
  <c r="H565" i="1"/>
  <c r="N564" i="1"/>
  <c r="K564" i="1"/>
  <c r="I564" i="1"/>
  <c r="H564" i="1"/>
  <c r="N563" i="1"/>
  <c r="K563" i="1"/>
  <c r="I563" i="1"/>
  <c r="H563" i="1"/>
  <c r="N562" i="1"/>
  <c r="K562" i="1"/>
  <c r="I562" i="1"/>
  <c r="H562" i="1"/>
  <c r="N561" i="1"/>
  <c r="K561" i="1"/>
  <c r="I561" i="1"/>
  <c r="H561" i="1"/>
  <c r="N560" i="1"/>
  <c r="K560" i="1"/>
  <c r="I560" i="1"/>
  <c r="H560" i="1"/>
  <c r="N559" i="1"/>
  <c r="K559" i="1"/>
  <c r="I559" i="1"/>
  <c r="H559" i="1"/>
  <c r="N558" i="1"/>
  <c r="K558" i="1"/>
  <c r="I558" i="1"/>
  <c r="H558" i="1"/>
  <c r="N557" i="1"/>
  <c r="K557" i="1"/>
  <c r="I557" i="1"/>
  <c r="H557" i="1"/>
  <c r="N556" i="1"/>
  <c r="K556" i="1"/>
  <c r="I556" i="1"/>
  <c r="H556" i="1"/>
  <c r="N555" i="1"/>
  <c r="K555" i="1"/>
  <c r="I555" i="1"/>
  <c r="H555" i="1"/>
  <c r="N554" i="1"/>
  <c r="K554" i="1"/>
  <c r="I554" i="1"/>
  <c r="H554" i="1"/>
  <c r="N553" i="1"/>
  <c r="K553" i="1"/>
  <c r="I553" i="1"/>
  <c r="H553" i="1"/>
  <c r="N552" i="1"/>
  <c r="K552" i="1"/>
  <c r="I552" i="1"/>
  <c r="H552" i="1"/>
  <c r="N551" i="1"/>
  <c r="K551" i="1"/>
  <c r="I551" i="1"/>
  <c r="H551" i="1"/>
  <c r="N550" i="1"/>
  <c r="K550" i="1"/>
  <c r="I550" i="1"/>
  <c r="H550" i="1"/>
  <c r="N549" i="1"/>
  <c r="K549" i="1"/>
  <c r="I549" i="1"/>
  <c r="H549" i="1"/>
  <c r="N548" i="1"/>
  <c r="K548" i="1"/>
  <c r="I548" i="1"/>
  <c r="H548" i="1"/>
  <c r="N547" i="1"/>
  <c r="K547" i="1"/>
  <c r="I547" i="1"/>
  <c r="H547" i="1"/>
  <c r="N546" i="1"/>
  <c r="K546" i="1"/>
  <c r="I546" i="1"/>
  <c r="H546" i="1"/>
  <c r="N545" i="1"/>
  <c r="K545" i="1"/>
  <c r="I545" i="1"/>
  <c r="H545" i="1"/>
  <c r="N544" i="1"/>
  <c r="K544" i="1"/>
  <c r="I544" i="1"/>
  <c r="H544" i="1"/>
  <c r="N543" i="1"/>
  <c r="K543" i="1"/>
  <c r="I543" i="1"/>
  <c r="H543" i="1"/>
  <c r="N542" i="1"/>
  <c r="K542" i="1"/>
  <c r="I542" i="1"/>
  <c r="H542" i="1"/>
  <c r="N541" i="1"/>
  <c r="K541" i="1"/>
  <c r="I541" i="1"/>
  <c r="H541" i="1"/>
  <c r="N540" i="1"/>
  <c r="K540" i="1"/>
  <c r="I540" i="1"/>
  <c r="H540" i="1"/>
  <c r="N539" i="1"/>
  <c r="K539" i="1"/>
  <c r="I539" i="1"/>
  <c r="H539" i="1"/>
  <c r="N538" i="1"/>
  <c r="K538" i="1"/>
  <c r="I538" i="1"/>
  <c r="H538" i="1"/>
  <c r="N537" i="1"/>
  <c r="K537" i="1"/>
  <c r="I537" i="1"/>
  <c r="H537" i="1"/>
  <c r="N536" i="1"/>
  <c r="K536" i="1"/>
  <c r="I536" i="1"/>
  <c r="H536" i="1"/>
  <c r="N535" i="1"/>
  <c r="K535" i="1"/>
  <c r="I535" i="1"/>
  <c r="H535" i="1"/>
  <c r="N534" i="1"/>
  <c r="K534" i="1"/>
  <c r="I534" i="1"/>
  <c r="H534" i="1"/>
  <c r="N533" i="1"/>
  <c r="K533" i="1"/>
  <c r="I533" i="1"/>
  <c r="H533" i="1"/>
  <c r="N532" i="1"/>
  <c r="K532" i="1"/>
  <c r="I532" i="1"/>
  <c r="H532" i="1"/>
  <c r="N531" i="1"/>
  <c r="K531" i="1"/>
  <c r="I531" i="1"/>
  <c r="H531" i="1"/>
  <c r="N530" i="1"/>
  <c r="K530" i="1"/>
  <c r="I530" i="1"/>
  <c r="H530" i="1"/>
  <c r="N529" i="1"/>
  <c r="K529" i="1"/>
  <c r="I529" i="1"/>
  <c r="H529" i="1"/>
  <c r="N528" i="1"/>
  <c r="K528" i="1"/>
  <c r="I528" i="1"/>
  <c r="H528" i="1"/>
  <c r="N527" i="1"/>
  <c r="K527" i="1"/>
  <c r="I527" i="1"/>
  <c r="H527" i="1"/>
  <c r="N526" i="1"/>
  <c r="K526" i="1"/>
  <c r="I526" i="1"/>
  <c r="H526" i="1"/>
  <c r="N525" i="1"/>
  <c r="K525" i="1"/>
  <c r="I525" i="1"/>
  <c r="H525" i="1"/>
  <c r="N524" i="1"/>
  <c r="K524" i="1"/>
  <c r="I524" i="1"/>
  <c r="H524" i="1"/>
  <c r="N523" i="1"/>
  <c r="K523" i="1"/>
  <c r="I523" i="1"/>
  <c r="H523" i="1"/>
  <c r="N522" i="1"/>
  <c r="K522" i="1"/>
  <c r="I522" i="1"/>
  <c r="H522" i="1"/>
  <c r="N521" i="1"/>
  <c r="K521" i="1"/>
  <c r="I521" i="1"/>
  <c r="H521" i="1"/>
  <c r="N520" i="1"/>
  <c r="K520" i="1"/>
  <c r="I520" i="1"/>
  <c r="H520" i="1"/>
  <c r="N519" i="1"/>
  <c r="K519" i="1"/>
  <c r="I519" i="1"/>
  <c r="H519" i="1"/>
  <c r="N518" i="1"/>
  <c r="K518" i="1"/>
  <c r="I518" i="1"/>
  <c r="H518" i="1"/>
  <c r="N517" i="1"/>
  <c r="K517" i="1"/>
  <c r="I517" i="1"/>
  <c r="H517" i="1"/>
  <c r="N516" i="1"/>
  <c r="K516" i="1"/>
  <c r="I516" i="1"/>
  <c r="H516" i="1"/>
  <c r="N515" i="1"/>
  <c r="K515" i="1"/>
  <c r="I515" i="1"/>
  <c r="H515" i="1"/>
  <c r="N514" i="1"/>
  <c r="K514" i="1"/>
  <c r="I514" i="1"/>
  <c r="H514" i="1"/>
  <c r="N513" i="1"/>
  <c r="K513" i="1"/>
  <c r="I513" i="1"/>
  <c r="H513" i="1"/>
  <c r="N512" i="1"/>
  <c r="K512" i="1"/>
  <c r="I512" i="1"/>
  <c r="H512" i="1"/>
  <c r="N511" i="1"/>
  <c r="K511" i="1"/>
  <c r="I511" i="1"/>
  <c r="H511" i="1"/>
  <c r="N510" i="1"/>
  <c r="K510" i="1"/>
  <c r="I510" i="1"/>
  <c r="H510" i="1"/>
  <c r="N509" i="1"/>
  <c r="K509" i="1"/>
  <c r="I509" i="1"/>
  <c r="H509" i="1"/>
  <c r="N508" i="1"/>
  <c r="K508" i="1"/>
  <c r="I508" i="1"/>
  <c r="H508" i="1"/>
  <c r="N507" i="1"/>
  <c r="K507" i="1"/>
  <c r="I507" i="1"/>
  <c r="H507" i="1"/>
  <c r="N506" i="1"/>
  <c r="K506" i="1"/>
  <c r="I506" i="1"/>
  <c r="H506" i="1"/>
  <c r="N505" i="1"/>
  <c r="K505" i="1"/>
  <c r="I505" i="1"/>
  <c r="H505" i="1"/>
  <c r="N504" i="1"/>
  <c r="K504" i="1"/>
  <c r="I504" i="1"/>
  <c r="H504" i="1"/>
  <c r="N503" i="1"/>
  <c r="K503" i="1"/>
  <c r="I503" i="1"/>
  <c r="H503" i="1"/>
  <c r="N502" i="1"/>
  <c r="K502" i="1"/>
  <c r="I502" i="1"/>
  <c r="H502" i="1"/>
  <c r="N501" i="1"/>
  <c r="K501" i="1"/>
  <c r="I501" i="1"/>
  <c r="H501" i="1"/>
  <c r="N500" i="1"/>
  <c r="K500" i="1"/>
  <c r="I500" i="1"/>
  <c r="H500" i="1"/>
  <c r="N499" i="1"/>
  <c r="K499" i="1"/>
  <c r="I499" i="1"/>
  <c r="H499" i="1"/>
  <c r="N498" i="1"/>
  <c r="K498" i="1"/>
  <c r="I498" i="1"/>
  <c r="H498" i="1"/>
  <c r="N497" i="1"/>
  <c r="K497" i="1"/>
  <c r="I497" i="1"/>
  <c r="H497" i="1"/>
  <c r="N496" i="1"/>
  <c r="K496" i="1"/>
  <c r="I496" i="1"/>
  <c r="H496" i="1"/>
  <c r="N495" i="1"/>
  <c r="K495" i="1"/>
  <c r="I495" i="1"/>
  <c r="H495" i="1"/>
  <c r="N494" i="1"/>
  <c r="K494" i="1"/>
  <c r="I494" i="1"/>
  <c r="H494" i="1"/>
  <c r="N493" i="1"/>
  <c r="K493" i="1"/>
  <c r="I493" i="1"/>
  <c r="H493" i="1"/>
  <c r="N492" i="1"/>
  <c r="K492" i="1"/>
  <c r="I492" i="1"/>
  <c r="H492" i="1"/>
  <c r="N491" i="1"/>
  <c r="K491" i="1"/>
  <c r="I491" i="1"/>
  <c r="H491" i="1"/>
  <c r="N490" i="1"/>
  <c r="K490" i="1"/>
  <c r="I490" i="1"/>
  <c r="H490" i="1"/>
  <c r="N489" i="1"/>
  <c r="K489" i="1"/>
  <c r="I489" i="1"/>
  <c r="H489" i="1"/>
  <c r="N488" i="1"/>
  <c r="K488" i="1"/>
  <c r="I488" i="1"/>
  <c r="H488" i="1"/>
  <c r="N487" i="1"/>
  <c r="K487" i="1"/>
  <c r="I487" i="1"/>
  <c r="H487" i="1"/>
  <c r="N486" i="1"/>
  <c r="K486" i="1"/>
  <c r="I486" i="1"/>
  <c r="H486" i="1"/>
  <c r="N485" i="1"/>
  <c r="K485" i="1"/>
  <c r="I485" i="1"/>
  <c r="H485" i="1"/>
  <c r="N484" i="1"/>
  <c r="K484" i="1"/>
  <c r="I484" i="1"/>
  <c r="H484" i="1"/>
  <c r="N483" i="1"/>
  <c r="K483" i="1"/>
  <c r="I483" i="1"/>
  <c r="H483" i="1"/>
  <c r="N482" i="1"/>
  <c r="K482" i="1"/>
  <c r="I482" i="1"/>
  <c r="H482" i="1"/>
  <c r="N481" i="1"/>
  <c r="K481" i="1"/>
  <c r="I481" i="1"/>
  <c r="H481" i="1"/>
  <c r="N480" i="1"/>
  <c r="K480" i="1"/>
  <c r="I480" i="1"/>
  <c r="H480" i="1"/>
  <c r="N479" i="1"/>
  <c r="K479" i="1"/>
  <c r="I479" i="1"/>
  <c r="H479" i="1"/>
  <c r="N478" i="1"/>
  <c r="K478" i="1"/>
  <c r="I478" i="1"/>
  <c r="H478" i="1"/>
  <c r="N477" i="1"/>
  <c r="K477" i="1"/>
  <c r="I477" i="1"/>
  <c r="H477" i="1"/>
  <c r="N476" i="1"/>
  <c r="K476" i="1"/>
  <c r="I476" i="1"/>
  <c r="H476" i="1"/>
  <c r="N475" i="1"/>
  <c r="K475" i="1"/>
  <c r="I475" i="1"/>
  <c r="H475" i="1"/>
  <c r="N474" i="1"/>
  <c r="K474" i="1"/>
  <c r="I474" i="1"/>
  <c r="H474" i="1"/>
  <c r="N473" i="1"/>
  <c r="K473" i="1"/>
  <c r="I473" i="1"/>
  <c r="H473" i="1"/>
  <c r="N472" i="1"/>
  <c r="K472" i="1"/>
  <c r="I472" i="1"/>
  <c r="H472" i="1"/>
  <c r="N471" i="1"/>
  <c r="K471" i="1"/>
  <c r="I471" i="1"/>
  <c r="H471" i="1"/>
  <c r="N470" i="1"/>
  <c r="K470" i="1"/>
  <c r="I470" i="1"/>
  <c r="H470" i="1"/>
  <c r="N469" i="1"/>
  <c r="K469" i="1"/>
  <c r="I469" i="1"/>
  <c r="H469" i="1"/>
  <c r="N468" i="1"/>
  <c r="K468" i="1"/>
  <c r="I468" i="1"/>
  <c r="H468" i="1"/>
  <c r="N467" i="1"/>
  <c r="K467" i="1"/>
  <c r="I467" i="1"/>
  <c r="H467" i="1"/>
  <c r="N466" i="1"/>
  <c r="K466" i="1"/>
  <c r="I466" i="1"/>
  <c r="H466" i="1"/>
  <c r="N465" i="1"/>
  <c r="K465" i="1"/>
  <c r="I465" i="1"/>
  <c r="H465" i="1"/>
  <c r="N464" i="1"/>
  <c r="K464" i="1"/>
  <c r="I464" i="1"/>
  <c r="H464" i="1"/>
  <c r="N463" i="1"/>
  <c r="K463" i="1"/>
  <c r="I463" i="1"/>
  <c r="H463" i="1"/>
  <c r="N462" i="1"/>
  <c r="K462" i="1"/>
  <c r="I462" i="1"/>
  <c r="H462" i="1"/>
  <c r="N461" i="1"/>
  <c r="K461" i="1"/>
  <c r="I461" i="1"/>
  <c r="H461" i="1"/>
  <c r="N460" i="1"/>
  <c r="K460" i="1"/>
  <c r="I460" i="1"/>
  <c r="H460" i="1"/>
  <c r="N459" i="1"/>
  <c r="K459" i="1"/>
  <c r="I459" i="1"/>
  <c r="H459" i="1"/>
  <c r="N458" i="1"/>
  <c r="K458" i="1"/>
  <c r="I458" i="1"/>
  <c r="H458" i="1"/>
  <c r="N457" i="1"/>
  <c r="K457" i="1"/>
  <c r="I457" i="1"/>
  <c r="H457" i="1"/>
  <c r="N456" i="1"/>
  <c r="K456" i="1"/>
  <c r="I456" i="1"/>
  <c r="H456" i="1"/>
  <c r="N455" i="1"/>
  <c r="K455" i="1"/>
  <c r="I455" i="1"/>
  <c r="H455" i="1"/>
  <c r="N454" i="1"/>
  <c r="K454" i="1"/>
  <c r="I454" i="1"/>
  <c r="H454" i="1"/>
  <c r="N453" i="1"/>
  <c r="K453" i="1"/>
  <c r="I453" i="1"/>
  <c r="H453" i="1"/>
  <c r="N452" i="1"/>
  <c r="K452" i="1"/>
  <c r="I452" i="1"/>
  <c r="H452" i="1"/>
  <c r="N451" i="1"/>
  <c r="K451" i="1"/>
  <c r="I451" i="1"/>
  <c r="H451" i="1"/>
  <c r="N450" i="1"/>
  <c r="K450" i="1"/>
  <c r="I450" i="1"/>
  <c r="H450" i="1"/>
  <c r="N449" i="1"/>
  <c r="K449" i="1"/>
  <c r="I449" i="1"/>
  <c r="H449" i="1"/>
  <c r="N448" i="1"/>
  <c r="K448" i="1"/>
  <c r="I448" i="1"/>
  <c r="H448" i="1"/>
  <c r="N447" i="1"/>
  <c r="K447" i="1"/>
  <c r="I447" i="1"/>
  <c r="H447" i="1"/>
  <c r="N446" i="1"/>
  <c r="K446" i="1"/>
  <c r="I446" i="1"/>
  <c r="H446" i="1"/>
  <c r="N445" i="1"/>
  <c r="K445" i="1"/>
  <c r="I445" i="1"/>
  <c r="H445" i="1"/>
  <c r="N444" i="1"/>
  <c r="K444" i="1"/>
  <c r="I444" i="1"/>
  <c r="H444" i="1"/>
  <c r="N443" i="1"/>
  <c r="K443" i="1"/>
  <c r="I443" i="1"/>
  <c r="H443" i="1"/>
  <c r="N442" i="1"/>
  <c r="K442" i="1"/>
  <c r="I442" i="1"/>
  <c r="H442" i="1"/>
  <c r="N441" i="1"/>
  <c r="K441" i="1"/>
  <c r="I441" i="1"/>
  <c r="H441" i="1"/>
  <c r="N440" i="1"/>
  <c r="K440" i="1"/>
  <c r="I440" i="1"/>
  <c r="H440" i="1"/>
  <c r="N439" i="1"/>
  <c r="K439" i="1"/>
  <c r="I439" i="1"/>
  <c r="H439" i="1"/>
  <c r="N438" i="1"/>
  <c r="K438" i="1"/>
  <c r="I438" i="1"/>
  <c r="H438" i="1"/>
  <c r="N437" i="1"/>
  <c r="K437" i="1"/>
  <c r="I437" i="1"/>
  <c r="H437" i="1"/>
  <c r="N436" i="1"/>
  <c r="K436" i="1"/>
  <c r="I436" i="1"/>
  <c r="H436" i="1"/>
  <c r="N435" i="1"/>
  <c r="K435" i="1"/>
  <c r="I435" i="1"/>
  <c r="H435" i="1"/>
  <c r="N434" i="1"/>
  <c r="K434" i="1"/>
  <c r="I434" i="1"/>
  <c r="H434" i="1"/>
  <c r="N433" i="1"/>
  <c r="K433" i="1"/>
  <c r="I433" i="1"/>
  <c r="H433" i="1"/>
  <c r="N432" i="1"/>
  <c r="K432" i="1"/>
  <c r="I432" i="1"/>
  <c r="H432" i="1"/>
  <c r="N431" i="1"/>
  <c r="K431" i="1"/>
  <c r="I431" i="1"/>
  <c r="H431" i="1"/>
  <c r="N430" i="1"/>
  <c r="K430" i="1"/>
  <c r="I430" i="1"/>
  <c r="H430" i="1"/>
  <c r="N429" i="1"/>
  <c r="K429" i="1"/>
  <c r="I429" i="1"/>
  <c r="H429" i="1"/>
  <c r="N428" i="1"/>
  <c r="K428" i="1"/>
  <c r="I428" i="1"/>
  <c r="H428" i="1"/>
  <c r="N427" i="1"/>
  <c r="K427" i="1"/>
  <c r="I427" i="1"/>
  <c r="H427" i="1"/>
  <c r="N426" i="1"/>
  <c r="K426" i="1"/>
  <c r="I426" i="1"/>
  <c r="H426" i="1"/>
  <c r="N425" i="1"/>
  <c r="K425" i="1"/>
  <c r="I425" i="1"/>
  <c r="H425" i="1"/>
  <c r="N424" i="1"/>
  <c r="K424" i="1"/>
  <c r="I424" i="1"/>
  <c r="H424" i="1"/>
  <c r="N423" i="1"/>
  <c r="K423" i="1"/>
  <c r="I423" i="1"/>
  <c r="H423" i="1"/>
  <c r="N422" i="1"/>
  <c r="K422" i="1"/>
  <c r="I422" i="1"/>
  <c r="H422" i="1"/>
  <c r="N421" i="1"/>
  <c r="K421" i="1"/>
  <c r="I421" i="1"/>
  <c r="H421" i="1"/>
  <c r="N420" i="1"/>
  <c r="K420" i="1"/>
  <c r="I420" i="1"/>
  <c r="H420" i="1"/>
  <c r="N419" i="1"/>
  <c r="K419" i="1"/>
  <c r="I419" i="1"/>
  <c r="H419" i="1"/>
  <c r="N418" i="1"/>
  <c r="K418" i="1"/>
  <c r="I418" i="1"/>
  <c r="H418" i="1"/>
  <c r="N417" i="1"/>
  <c r="K417" i="1"/>
  <c r="I417" i="1"/>
  <c r="H417" i="1"/>
  <c r="N416" i="1"/>
  <c r="K416" i="1"/>
  <c r="I416" i="1"/>
  <c r="H416" i="1"/>
  <c r="N415" i="1"/>
  <c r="K415" i="1"/>
  <c r="I415" i="1"/>
  <c r="H415" i="1"/>
  <c r="N414" i="1"/>
  <c r="K414" i="1"/>
  <c r="I414" i="1"/>
  <c r="H414" i="1"/>
  <c r="N413" i="1"/>
  <c r="K413" i="1"/>
  <c r="I413" i="1"/>
  <c r="H413" i="1"/>
  <c r="N412" i="1"/>
  <c r="K412" i="1"/>
  <c r="I412" i="1"/>
  <c r="H412" i="1"/>
  <c r="N411" i="1"/>
  <c r="K411" i="1"/>
  <c r="I411" i="1"/>
  <c r="H411" i="1"/>
  <c r="N410" i="1"/>
  <c r="K410" i="1"/>
  <c r="I410" i="1"/>
  <c r="H410" i="1"/>
  <c r="N409" i="1"/>
  <c r="K409" i="1"/>
  <c r="I409" i="1"/>
  <c r="H409" i="1"/>
  <c r="N408" i="1"/>
  <c r="K408" i="1"/>
  <c r="I408" i="1"/>
  <c r="H408" i="1"/>
  <c r="N407" i="1"/>
  <c r="K407" i="1"/>
  <c r="I407" i="1"/>
  <c r="H407" i="1"/>
  <c r="N406" i="1"/>
  <c r="K406" i="1"/>
  <c r="I406" i="1"/>
  <c r="H406" i="1"/>
  <c r="N405" i="1"/>
  <c r="K405" i="1"/>
  <c r="I405" i="1"/>
  <c r="H405" i="1"/>
  <c r="N404" i="1"/>
  <c r="K404" i="1"/>
  <c r="I404" i="1"/>
  <c r="H404" i="1"/>
  <c r="N403" i="1"/>
  <c r="K403" i="1"/>
  <c r="I403" i="1"/>
  <c r="H403" i="1"/>
  <c r="N402" i="1"/>
  <c r="K402" i="1"/>
  <c r="I402" i="1"/>
  <c r="H402" i="1"/>
  <c r="N401" i="1"/>
  <c r="K401" i="1"/>
  <c r="I401" i="1"/>
  <c r="H401" i="1"/>
  <c r="N400" i="1"/>
  <c r="K400" i="1"/>
  <c r="I400" i="1"/>
  <c r="H400" i="1"/>
  <c r="N399" i="1"/>
  <c r="K399" i="1"/>
  <c r="I399" i="1"/>
  <c r="H399" i="1"/>
  <c r="N398" i="1"/>
  <c r="K398" i="1"/>
  <c r="I398" i="1"/>
  <c r="H398" i="1"/>
  <c r="N397" i="1"/>
  <c r="K397" i="1"/>
  <c r="I397" i="1"/>
  <c r="H397" i="1"/>
  <c r="N396" i="1"/>
  <c r="K396" i="1"/>
  <c r="I396" i="1"/>
  <c r="H396" i="1"/>
  <c r="N395" i="1"/>
  <c r="K395" i="1"/>
  <c r="I395" i="1"/>
  <c r="H395" i="1"/>
  <c r="N394" i="1"/>
  <c r="K394" i="1"/>
  <c r="I394" i="1"/>
  <c r="H394" i="1"/>
  <c r="N393" i="1"/>
  <c r="K393" i="1"/>
  <c r="I393" i="1"/>
  <c r="H393" i="1"/>
  <c r="N392" i="1"/>
  <c r="K392" i="1"/>
  <c r="I392" i="1"/>
  <c r="H392" i="1"/>
  <c r="N391" i="1"/>
  <c r="K391" i="1"/>
  <c r="I391" i="1"/>
  <c r="H391" i="1"/>
  <c r="N390" i="1"/>
  <c r="K390" i="1"/>
  <c r="I390" i="1"/>
  <c r="H390" i="1"/>
  <c r="N389" i="1"/>
  <c r="K389" i="1"/>
  <c r="I389" i="1"/>
  <c r="H389" i="1"/>
  <c r="N388" i="1"/>
  <c r="K388" i="1"/>
  <c r="I388" i="1"/>
  <c r="H388" i="1"/>
  <c r="N387" i="1"/>
  <c r="K387" i="1"/>
  <c r="I387" i="1"/>
  <c r="H387" i="1"/>
  <c r="N386" i="1"/>
  <c r="K386" i="1"/>
  <c r="I386" i="1"/>
  <c r="H386" i="1"/>
  <c r="N385" i="1"/>
  <c r="K385" i="1"/>
  <c r="I385" i="1"/>
  <c r="H385" i="1"/>
  <c r="N384" i="1"/>
  <c r="K384" i="1"/>
  <c r="I384" i="1"/>
  <c r="H384" i="1"/>
  <c r="N383" i="1"/>
  <c r="K383" i="1"/>
  <c r="I383" i="1"/>
  <c r="H383" i="1"/>
  <c r="N382" i="1"/>
  <c r="K382" i="1"/>
  <c r="I382" i="1"/>
  <c r="H382" i="1"/>
  <c r="N381" i="1"/>
  <c r="K381" i="1"/>
  <c r="I381" i="1"/>
  <c r="H381" i="1"/>
  <c r="N380" i="1"/>
  <c r="K380" i="1"/>
  <c r="I380" i="1"/>
  <c r="H380" i="1"/>
  <c r="N379" i="1"/>
  <c r="K379" i="1"/>
  <c r="I379" i="1"/>
  <c r="H379" i="1"/>
  <c r="N378" i="1"/>
  <c r="K378" i="1"/>
  <c r="I378" i="1"/>
  <c r="H378" i="1"/>
  <c r="N377" i="1"/>
  <c r="K377" i="1"/>
  <c r="I377" i="1"/>
  <c r="H377" i="1"/>
  <c r="N376" i="1"/>
  <c r="K376" i="1"/>
  <c r="I376" i="1"/>
  <c r="H376" i="1"/>
  <c r="N375" i="1"/>
  <c r="K375" i="1"/>
  <c r="I375" i="1"/>
  <c r="H375" i="1"/>
  <c r="N374" i="1"/>
  <c r="K374" i="1"/>
  <c r="I374" i="1"/>
  <c r="H374" i="1"/>
  <c r="N373" i="1"/>
  <c r="K373" i="1"/>
  <c r="I373" i="1"/>
  <c r="H373" i="1"/>
  <c r="N372" i="1"/>
  <c r="K372" i="1"/>
  <c r="I372" i="1"/>
  <c r="H372" i="1"/>
  <c r="N371" i="1"/>
  <c r="K371" i="1"/>
  <c r="I371" i="1"/>
  <c r="H371" i="1"/>
  <c r="N370" i="1"/>
  <c r="K370" i="1"/>
  <c r="I370" i="1"/>
  <c r="H370" i="1"/>
  <c r="N369" i="1"/>
  <c r="K369" i="1"/>
  <c r="I369" i="1"/>
  <c r="H369" i="1"/>
  <c r="N368" i="1"/>
  <c r="K368" i="1"/>
  <c r="I368" i="1"/>
  <c r="H368" i="1"/>
  <c r="N367" i="1"/>
  <c r="K367" i="1"/>
  <c r="I367" i="1"/>
  <c r="H367" i="1"/>
  <c r="N366" i="1"/>
  <c r="K366" i="1"/>
  <c r="I366" i="1"/>
  <c r="H366" i="1"/>
  <c r="N365" i="1"/>
  <c r="K365" i="1"/>
  <c r="I365" i="1"/>
  <c r="H365" i="1"/>
  <c r="N364" i="1"/>
  <c r="K364" i="1"/>
  <c r="I364" i="1"/>
  <c r="H364" i="1"/>
  <c r="N363" i="1"/>
  <c r="K363" i="1"/>
  <c r="I363" i="1"/>
  <c r="H363" i="1"/>
  <c r="N362" i="1"/>
  <c r="K362" i="1"/>
  <c r="I362" i="1"/>
  <c r="H362" i="1"/>
  <c r="N361" i="1"/>
  <c r="K361" i="1"/>
  <c r="I361" i="1"/>
  <c r="H361" i="1"/>
  <c r="N360" i="1"/>
  <c r="K360" i="1"/>
  <c r="I360" i="1"/>
  <c r="H360" i="1"/>
  <c r="N359" i="1"/>
  <c r="K359" i="1"/>
  <c r="I359" i="1"/>
  <c r="H359" i="1"/>
  <c r="N358" i="1"/>
  <c r="K358" i="1"/>
  <c r="I358" i="1"/>
  <c r="H358" i="1"/>
  <c r="N357" i="1"/>
  <c r="K357" i="1"/>
  <c r="I357" i="1"/>
  <c r="H357" i="1"/>
  <c r="N356" i="1"/>
  <c r="K356" i="1"/>
  <c r="I356" i="1"/>
  <c r="H356" i="1"/>
  <c r="N355" i="1"/>
  <c r="K355" i="1"/>
  <c r="I355" i="1"/>
  <c r="H355" i="1"/>
  <c r="N354" i="1"/>
  <c r="K354" i="1"/>
  <c r="I354" i="1"/>
  <c r="H354" i="1"/>
  <c r="N353" i="1"/>
  <c r="K353" i="1"/>
  <c r="I353" i="1"/>
  <c r="H353" i="1"/>
  <c r="N352" i="1"/>
  <c r="K352" i="1"/>
  <c r="I352" i="1"/>
  <c r="H352" i="1"/>
  <c r="N351" i="1"/>
  <c r="K351" i="1"/>
  <c r="I351" i="1"/>
  <c r="H351" i="1"/>
  <c r="N350" i="1"/>
  <c r="K350" i="1"/>
  <c r="I350" i="1"/>
  <c r="H350" i="1"/>
  <c r="N349" i="1"/>
  <c r="K349" i="1"/>
  <c r="I349" i="1"/>
  <c r="H349" i="1"/>
  <c r="N348" i="1"/>
  <c r="K348" i="1"/>
  <c r="I348" i="1"/>
  <c r="H348" i="1"/>
  <c r="N347" i="1"/>
  <c r="K347" i="1"/>
  <c r="I347" i="1"/>
  <c r="H347" i="1"/>
  <c r="N346" i="1"/>
  <c r="K346" i="1"/>
  <c r="I346" i="1"/>
  <c r="H346" i="1"/>
  <c r="N345" i="1"/>
  <c r="K345" i="1"/>
  <c r="I345" i="1"/>
  <c r="H345" i="1"/>
  <c r="N344" i="1"/>
  <c r="K344" i="1"/>
  <c r="I344" i="1"/>
  <c r="H344" i="1"/>
  <c r="N343" i="1"/>
  <c r="K343" i="1"/>
  <c r="I343" i="1"/>
  <c r="H343" i="1"/>
  <c r="N342" i="1"/>
  <c r="K342" i="1"/>
  <c r="I342" i="1"/>
  <c r="H342" i="1"/>
  <c r="N341" i="1"/>
  <c r="K341" i="1"/>
  <c r="I341" i="1"/>
  <c r="H341" i="1"/>
  <c r="N340" i="1"/>
  <c r="K340" i="1"/>
  <c r="I340" i="1"/>
  <c r="H340" i="1"/>
  <c r="N339" i="1"/>
  <c r="K339" i="1"/>
  <c r="I339" i="1"/>
  <c r="H339" i="1"/>
  <c r="N338" i="1"/>
  <c r="K338" i="1"/>
  <c r="I338" i="1"/>
  <c r="H338" i="1"/>
  <c r="N337" i="1"/>
  <c r="K337" i="1"/>
  <c r="I337" i="1"/>
  <c r="H337" i="1"/>
  <c r="N336" i="1"/>
  <c r="K336" i="1"/>
  <c r="I336" i="1"/>
  <c r="H336" i="1"/>
  <c r="N335" i="1"/>
  <c r="K335" i="1"/>
  <c r="I335" i="1"/>
  <c r="H335" i="1"/>
  <c r="N334" i="1"/>
  <c r="K334" i="1"/>
  <c r="I334" i="1"/>
  <c r="H334" i="1"/>
  <c r="N333" i="1"/>
  <c r="K333" i="1"/>
  <c r="I333" i="1"/>
  <c r="H333" i="1"/>
  <c r="N332" i="1"/>
  <c r="K332" i="1"/>
  <c r="I332" i="1"/>
  <c r="H332" i="1"/>
  <c r="N331" i="1"/>
  <c r="K331" i="1"/>
  <c r="I331" i="1"/>
  <c r="H331" i="1"/>
  <c r="N330" i="1"/>
  <c r="K330" i="1"/>
  <c r="I330" i="1"/>
  <c r="H330" i="1"/>
  <c r="N329" i="1"/>
  <c r="K329" i="1"/>
  <c r="I329" i="1"/>
  <c r="H329" i="1"/>
  <c r="N328" i="1"/>
  <c r="K328" i="1"/>
  <c r="I328" i="1"/>
  <c r="H328" i="1"/>
  <c r="N327" i="1"/>
  <c r="K327" i="1"/>
  <c r="I327" i="1"/>
  <c r="H327" i="1"/>
  <c r="N326" i="1"/>
  <c r="K326" i="1"/>
  <c r="I326" i="1"/>
  <c r="H326" i="1"/>
  <c r="N325" i="1"/>
  <c r="K325" i="1"/>
  <c r="I325" i="1"/>
  <c r="H325" i="1"/>
  <c r="N324" i="1"/>
  <c r="K324" i="1"/>
  <c r="I324" i="1"/>
  <c r="H324" i="1"/>
  <c r="N323" i="1"/>
  <c r="K323" i="1"/>
  <c r="I323" i="1"/>
  <c r="H323" i="1"/>
  <c r="N322" i="1"/>
  <c r="K322" i="1"/>
  <c r="I322" i="1"/>
  <c r="H322" i="1"/>
  <c r="N321" i="1"/>
  <c r="K321" i="1"/>
  <c r="I321" i="1"/>
  <c r="H321" i="1"/>
  <c r="N320" i="1"/>
  <c r="K320" i="1"/>
  <c r="I320" i="1"/>
  <c r="H320" i="1"/>
  <c r="N319" i="1"/>
  <c r="K319" i="1"/>
  <c r="I319" i="1"/>
  <c r="H319" i="1"/>
  <c r="N318" i="1"/>
  <c r="K318" i="1"/>
  <c r="I318" i="1"/>
  <c r="H318" i="1"/>
  <c r="N317" i="1"/>
  <c r="K317" i="1"/>
  <c r="I317" i="1"/>
  <c r="H317" i="1"/>
  <c r="N316" i="1"/>
  <c r="K316" i="1"/>
  <c r="I316" i="1"/>
  <c r="H316" i="1"/>
  <c r="N315" i="1"/>
  <c r="K315" i="1"/>
  <c r="I315" i="1"/>
  <c r="H315" i="1"/>
  <c r="N314" i="1"/>
  <c r="K314" i="1"/>
  <c r="I314" i="1"/>
  <c r="H314" i="1"/>
  <c r="N313" i="1"/>
  <c r="K313" i="1"/>
  <c r="I313" i="1"/>
  <c r="H313" i="1"/>
  <c r="N312" i="1"/>
  <c r="K312" i="1"/>
  <c r="I312" i="1"/>
  <c r="H312" i="1"/>
  <c r="N311" i="1"/>
  <c r="K311" i="1"/>
  <c r="I311" i="1"/>
  <c r="H311" i="1"/>
  <c r="N310" i="1"/>
  <c r="K310" i="1"/>
  <c r="I310" i="1"/>
  <c r="H310" i="1"/>
  <c r="N309" i="1"/>
  <c r="K309" i="1"/>
  <c r="I309" i="1"/>
  <c r="H309" i="1"/>
  <c r="N308" i="1"/>
  <c r="K308" i="1"/>
  <c r="I308" i="1"/>
  <c r="H308" i="1"/>
  <c r="N307" i="1"/>
  <c r="K307" i="1"/>
  <c r="I307" i="1"/>
  <c r="H307" i="1"/>
  <c r="N306" i="1"/>
  <c r="K306" i="1"/>
  <c r="I306" i="1"/>
  <c r="H306" i="1"/>
  <c r="N305" i="1"/>
  <c r="K305" i="1"/>
  <c r="I305" i="1"/>
  <c r="H305" i="1"/>
  <c r="N304" i="1"/>
  <c r="K304" i="1"/>
  <c r="I304" i="1"/>
  <c r="H304" i="1"/>
  <c r="N303" i="1"/>
  <c r="K303" i="1"/>
  <c r="I303" i="1"/>
  <c r="H303" i="1"/>
  <c r="N302" i="1"/>
  <c r="K302" i="1"/>
  <c r="I302" i="1"/>
  <c r="H302" i="1"/>
  <c r="N301" i="1"/>
  <c r="K301" i="1"/>
  <c r="I301" i="1"/>
  <c r="H301" i="1"/>
  <c r="N300" i="1"/>
  <c r="K300" i="1"/>
  <c r="I300" i="1"/>
  <c r="H300" i="1"/>
  <c r="N299" i="1"/>
  <c r="K299" i="1"/>
  <c r="I299" i="1"/>
  <c r="H299" i="1"/>
  <c r="N298" i="1"/>
  <c r="K298" i="1"/>
  <c r="I298" i="1"/>
  <c r="H298" i="1"/>
  <c r="N297" i="1"/>
  <c r="K297" i="1"/>
  <c r="I297" i="1"/>
  <c r="H297" i="1"/>
  <c r="N296" i="1"/>
  <c r="K296" i="1"/>
  <c r="I296" i="1"/>
  <c r="H296" i="1"/>
  <c r="N295" i="1"/>
  <c r="K295" i="1"/>
  <c r="I295" i="1"/>
  <c r="H295" i="1"/>
  <c r="N294" i="1"/>
  <c r="K294" i="1"/>
  <c r="I294" i="1"/>
  <c r="H294" i="1"/>
  <c r="N293" i="1"/>
  <c r="K293" i="1"/>
  <c r="I293" i="1"/>
  <c r="H293" i="1"/>
  <c r="N292" i="1"/>
  <c r="K292" i="1"/>
  <c r="I292" i="1"/>
  <c r="H292" i="1"/>
  <c r="N291" i="1"/>
  <c r="K291" i="1"/>
  <c r="I291" i="1"/>
  <c r="H291" i="1"/>
  <c r="N290" i="1"/>
  <c r="K290" i="1"/>
  <c r="I290" i="1"/>
  <c r="H290" i="1"/>
  <c r="N289" i="1"/>
  <c r="K289" i="1"/>
  <c r="I289" i="1"/>
  <c r="H289" i="1"/>
  <c r="N288" i="1"/>
  <c r="K288" i="1"/>
  <c r="I288" i="1"/>
  <c r="H288" i="1"/>
  <c r="N287" i="1"/>
  <c r="K287" i="1"/>
  <c r="I287" i="1"/>
  <c r="H287" i="1"/>
  <c r="N286" i="1"/>
  <c r="K286" i="1"/>
  <c r="I286" i="1"/>
  <c r="H286" i="1"/>
  <c r="N285" i="1"/>
  <c r="K285" i="1"/>
  <c r="I285" i="1"/>
  <c r="H285" i="1"/>
  <c r="N284" i="1"/>
  <c r="K284" i="1"/>
  <c r="I284" i="1"/>
  <c r="H284" i="1"/>
  <c r="N283" i="1"/>
  <c r="K283" i="1"/>
  <c r="I283" i="1"/>
  <c r="H283" i="1"/>
  <c r="N282" i="1"/>
  <c r="K282" i="1"/>
  <c r="I282" i="1"/>
  <c r="H282" i="1"/>
  <c r="N281" i="1"/>
  <c r="K281" i="1"/>
  <c r="I281" i="1"/>
  <c r="H281" i="1"/>
  <c r="N280" i="1"/>
  <c r="K280" i="1"/>
  <c r="I280" i="1"/>
  <c r="H280" i="1"/>
  <c r="N279" i="1"/>
  <c r="K279" i="1"/>
  <c r="I279" i="1"/>
  <c r="H279" i="1"/>
  <c r="N278" i="1"/>
  <c r="K278" i="1"/>
  <c r="I278" i="1"/>
  <c r="H278" i="1"/>
  <c r="N277" i="1"/>
  <c r="K277" i="1"/>
  <c r="I277" i="1"/>
  <c r="H277" i="1"/>
  <c r="N276" i="1"/>
  <c r="K276" i="1"/>
  <c r="I276" i="1"/>
  <c r="H276" i="1"/>
  <c r="N275" i="1"/>
  <c r="K275" i="1"/>
  <c r="I275" i="1"/>
  <c r="H275" i="1"/>
  <c r="N274" i="1"/>
  <c r="K274" i="1"/>
  <c r="I274" i="1"/>
  <c r="H274" i="1"/>
  <c r="N273" i="1"/>
  <c r="K273" i="1"/>
  <c r="I273" i="1"/>
  <c r="H273" i="1"/>
  <c r="N272" i="1"/>
  <c r="K272" i="1"/>
  <c r="I272" i="1"/>
  <c r="H272" i="1"/>
  <c r="N271" i="1"/>
  <c r="K271" i="1"/>
  <c r="I271" i="1"/>
  <c r="H271" i="1"/>
  <c r="N270" i="1"/>
  <c r="K270" i="1"/>
  <c r="I270" i="1"/>
  <c r="H270" i="1"/>
  <c r="N269" i="1"/>
  <c r="K269" i="1"/>
  <c r="I269" i="1"/>
  <c r="H269" i="1"/>
  <c r="N268" i="1"/>
  <c r="K268" i="1"/>
  <c r="I268" i="1"/>
  <c r="H268" i="1"/>
  <c r="N267" i="1"/>
  <c r="K267" i="1"/>
  <c r="I267" i="1"/>
  <c r="H267" i="1"/>
  <c r="N266" i="1"/>
  <c r="K266" i="1"/>
  <c r="I266" i="1"/>
  <c r="H266" i="1"/>
  <c r="N265" i="1"/>
  <c r="K265" i="1"/>
  <c r="I265" i="1"/>
  <c r="H265" i="1"/>
  <c r="N264" i="1"/>
  <c r="K264" i="1"/>
  <c r="I264" i="1"/>
  <c r="H264" i="1"/>
  <c r="N263" i="1"/>
  <c r="K263" i="1"/>
  <c r="I263" i="1"/>
  <c r="H263" i="1"/>
  <c r="N262" i="1"/>
  <c r="K262" i="1"/>
  <c r="I262" i="1"/>
  <c r="H262" i="1"/>
  <c r="N261" i="1"/>
  <c r="K261" i="1"/>
  <c r="I261" i="1"/>
  <c r="H261" i="1"/>
  <c r="N260" i="1"/>
  <c r="K260" i="1"/>
  <c r="I260" i="1"/>
  <c r="H260" i="1"/>
  <c r="N259" i="1"/>
  <c r="K259" i="1"/>
  <c r="I259" i="1"/>
  <c r="H259" i="1"/>
  <c r="N258" i="1"/>
  <c r="K258" i="1"/>
  <c r="I258" i="1"/>
  <c r="H258" i="1"/>
  <c r="N257" i="1"/>
  <c r="K257" i="1"/>
  <c r="I257" i="1"/>
  <c r="H257" i="1"/>
  <c r="N256" i="1"/>
  <c r="K256" i="1"/>
  <c r="I256" i="1"/>
  <c r="H256" i="1"/>
  <c r="N255" i="1"/>
  <c r="K255" i="1"/>
  <c r="I255" i="1"/>
  <c r="H255" i="1"/>
  <c r="N254" i="1"/>
  <c r="K254" i="1"/>
  <c r="I254" i="1"/>
  <c r="H254" i="1"/>
  <c r="N253" i="1"/>
  <c r="K253" i="1"/>
  <c r="I253" i="1"/>
  <c r="H253" i="1"/>
  <c r="N252" i="1"/>
  <c r="K252" i="1"/>
  <c r="I252" i="1"/>
  <c r="H252" i="1"/>
  <c r="N251" i="1"/>
  <c r="K251" i="1"/>
  <c r="I251" i="1"/>
  <c r="H251" i="1"/>
  <c r="N250" i="1"/>
  <c r="K250" i="1"/>
  <c r="I250" i="1"/>
  <c r="H250" i="1"/>
  <c r="N249" i="1"/>
  <c r="K249" i="1"/>
  <c r="I249" i="1"/>
  <c r="H249" i="1"/>
  <c r="N248" i="1"/>
  <c r="K248" i="1"/>
  <c r="I248" i="1"/>
  <c r="H248" i="1"/>
  <c r="N247" i="1"/>
  <c r="K247" i="1"/>
  <c r="I247" i="1"/>
  <c r="H247" i="1"/>
  <c r="N246" i="1"/>
  <c r="K246" i="1"/>
  <c r="I246" i="1"/>
  <c r="H246" i="1"/>
  <c r="N245" i="1"/>
  <c r="K245" i="1"/>
  <c r="I245" i="1"/>
  <c r="H245" i="1"/>
  <c r="N244" i="1"/>
  <c r="K244" i="1"/>
  <c r="I244" i="1"/>
  <c r="H244" i="1"/>
  <c r="N243" i="1"/>
  <c r="K243" i="1"/>
  <c r="I243" i="1"/>
  <c r="H243" i="1"/>
  <c r="N242" i="1"/>
  <c r="K242" i="1"/>
  <c r="I242" i="1"/>
  <c r="H242" i="1"/>
  <c r="N241" i="1"/>
  <c r="K241" i="1"/>
  <c r="I241" i="1"/>
  <c r="H241" i="1"/>
  <c r="N240" i="1"/>
  <c r="K240" i="1"/>
  <c r="I240" i="1"/>
  <c r="H240" i="1"/>
  <c r="N239" i="1"/>
  <c r="K239" i="1"/>
  <c r="I239" i="1"/>
  <c r="H239" i="1"/>
  <c r="N238" i="1"/>
  <c r="K238" i="1"/>
  <c r="I238" i="1"/>
  <c r="H238" i="1"/>
  <c r="N237" i="1"/>
  <c r="K237" i="1"/>
  <c r="I237" i="1"/>
  <c r="H237" i="1"/>
  <c r="N236" i="1"/>
  <c r="K236" i="1"/>
  <c r="I236" i="1"/>
  <c r="H236" i="1"/>
  <c r="N235" i="1"/>
  <c r="K235" i="1"/>
  <c r="I235" i="1"/>
  <c r="H235" i="1"/>
  <c r="N234" i="1"/>
  <c r="K234" i="1"/>
  <c r="I234" i="1"/>
  <c r="H234" i="1"/>
  <c r="N233" i="1"/>
  <c r="K233" i="1"/>
  <c r="I233" i="1"/>
  <c r="H233" i="1"/>
  <c r="N232" i="1"/>
  <c r="K232" i="1"/>
  <c r="I232" i="1"/>
  <c r="H232" i="1"/>
  <c r="N231" i="1"/>
  <c r="K231" i="1"/>
  <c r="I231" i="1"/>
  <c r="H231" i="1"/>
  <c r="N230" i="1"/>
  <c r="K230" i="1"/>
  <c r="I230" i="1"/>
  <c r="H230" i="1"/>
  <c r="N229" i="1"/>
  <c r="K229" i="1"/>
  <c r="I229" i="1"/>
  <c r="H229" i="1"/>
  <c r="N228" i="1"/>
  <c r="K228" i="1"/>
  <c r="I228" i="1"/>
  <c r="H228" i="1"/>
  <c r="N227" i="1"/>
  <c r="K227" i="1"/>
  <c r="I227" i="1"/>
  <c r="H227" i="1"/>
  <c r="N226" i="1"/>
  <c r="K226" i="1"/>
  <c r="I226" i="1"/>
  <c r="H226" i="1"/>
  <c r="N225" i="1"/>
  <c r="K225" i="1"/>
  <c r="I225" i="1"/>
  <c r="H225" i="1"/>
  <c r="N224" i="1"/>
  <c r="K224" i="1"/>
  <c r="I224" i="1"/>
  <c r="H224" i="1"/>
  <c r="N223" i="1"/>
  <c r="K223" i="1"/>
  <c r="I223" i="1"/>
  <c r="H223" i="1"/>
  <c r="N222" i="1"/>
  <c r="K222" i="1"/>
  <c r="I222" i="1"/>
  <c r="H222" i="1"/>
  <c r="N221" i="1"/>
  <c r="K221" i="1"/>
  <c r="I221" i="1"/>
  <c r="H221" i="1"/>
  <c r="N220" i="1"/>
  <c r="K220" i="1"/>
  <c r="I220" i="1"/>
  <c r="H220" i="1"/>
  <c r="N219" i="1"/>
  <c r="K219" i="1"/>
  <c r="I219" i="1"/>
  <c r="H219" i="1"/>
  <c r="N218" i="1"/>
  <c r="K218" i="1"/>
  <c r="I218" i="1"/>
  <c r="H218" i="1"/>
  <c r="N217" i="1"/>
  <c r="K217" i="1"/>
  <c r="I217" i="1"/>
  <c r="H217" i="1"/>
  <c r="N216" i="1"/>
  <c r="K216" i="1"/>
  <c r="I216" i="1"/>
  <c r="H216" i="1"/>
  <c r="N215" i="1"/>
  <c r="K215" i="1"/>
  <c r="I215" i="1"/>
  <c r="H215" i="1"/>
  <c r="N214" i="1"/>
  <c r="K214" i="1"/>
  <c r="I214" i="1"/>
  <c r="H214" i="1"/>
  <c r="N213" i="1"/>
  <c r="K213" i="1"/>
  <c r="I213" i="1"/>
  <c r="H213" i="1"/>
  <c r="N212" i="1"/>
  <c r="K212" i="1"/>
  <c r="I212" i="1"/>
  <c r="H212" i="1"/>
  <c r="N211" i="1"/>
  <c r="K211" i="1"/>
  <c r="I211" i="1"/>
  <c r="H211" i="1"/>
  <c r="N210" i="1"/>
  <c r="K210" i="1"/>
  <c r="I210" i="1"/>
  <c r="H210" i="1"/>
  <c r="N209" i="1"/>
  <c r="K209" i="1"/>
  <c r="I209" i="1"/>
  <c r="H209" i="1"/>
  <c r="N208" i="1"/>
  <c r="K208" i="1"/>
  <c r="I208" i="1"/>
  <c r="H208" i="1"/>
  <c r="N207" i="1"/>
  <c r="K207" i="1"/>
  <c r="I207" i="1"/>
  <c r="H207" i="1"/>
  <c r="N206" i="1"/>
  <c r="K206" i="1"/>
  <c r="I206" i="1"/>
  <c r="H206" i="1"/>
  <c r="N205" i="1"/>
  <c r="K205" i="1"/>
  <c r="I205" i="1"/>
  <c r="H205" i="1"/>
  <c r="N204" i="1"/>
  <c r="K204" i="1"/>
  <c r="I204" i="1"/>
  <c r="H204" i="1"/>
  <c r="N203" i="1"/>
  <c r="K203" i="1"/>
  <c r="I203" i="1"/>
  <c r="H203" i="1"/>
  <c r="N202" i="1"/>
  <c r="K202" i="1"/>
  <c r="I202" i="1"/>
  <c r="H202" i="1"/>
  <c r="N201" i="1"/>
  <c r="K201" i="1"/>
  <c r="I201" i="1"/>
  <c r="H201" i="1"/>
  <c r="N200" i="1"/>
  <c r="K200" i="1"/>
  <c r="I200" i="1"/>
  <c r="H200" i="1"/>
  <c r="N199" i="1"/>
  <c r="K199" i="1"/>
  <c r="I199" i="1"/>
  <c r="H199" i="1"/>
  <c r="N198" i="1"/>
  <c r="K198" i="1"/>
  <c r="I198" i="1"/>
  <c r="H198" i="1"/>
  <c r="N197" i="1"/>
  <c r="K197" i="1"/>
  <c r="I197" i="1"/>
  <c r="H197" i="1"/>
  <c r="N196" i="1"/>
  <c r="K196" i="1"/>
  <c r="I196" i="1"/>
  <c r="H196" i="1"/>
  <c r="N195" i="1"/>
  <c r="K195" i="1"/>
  <c r="I195" i="1"/>
  <c r="H195" i="1"/>
  <c r="N194" i="1"/>
  <c r="K194" i="1"/>
  <c r="I194" i="1"/>
  <c r="H194" i="1"/>
  <c r="N193" i="1"/>
  <c r="K193" i="1"/>
  <c r="I193" i="1"/>
  <c r="H193" i="1"/>
  <c r="N192" i="1"/>
  <c r="K192" i="1"/>
  <c r="I192" i="1"/>
  <c r="H192" i="1"/>
  <c r="N191" i="1"/>
  <c r="K191" i="1"/>
  <c r="I191" i="1"/>
  <c r="H191" i="1"/>
  <c r="N190" i="1"/>
  <c r="K190" i="1"/>
  <c r="I190" i="1"/>
  <c r="H190" i="1"/>
  <c r="N189" i="1"/>
  <c r="K189" i="1"/>
  <c r="I189" i="1"/>
  <c r="H189" i="1"/>
  <c r="N188" i="1"/>
  <c r="K188" i="1"/>
  <c r="I188" i="1"/>
  <c r="H188" i="1"/>
  <c r="N187" i="1"/>
  <c r="K187" i="1"/>
  <c r="I187" i="1"/>
  <c r="H187" i="1"/>
  <c r="N186" i="1"/>
  <c r="K186" i="1"/>
  <c r="I186" i="1"/>
  <c r="H186" i="1"/>
  <c r="N185" i="1"/>
  <c r="K185" i="1"/>
  <c r="I185" i="1"/>
  <c r="H185" i="1"/>
  <c r="N184" i="1"/>
  <c r="K184" i="1"/>
  <c r="I184" i="1"/>
  <c r="H184" i="1"/>
  <c r="N183" i="1"/>
  <c r="K183" i="1"/>
  <c r="I183" i="1"/>
  <c r="H183" i="1"/>
  <c r="N182" i="1"/>
  <c r="K182" i="1"/>
  <c r="I182" i="1"/>
  <c r="H182" i="1"/>
  <c r="N181" i="1"/>
  <c r="K181" i="1"/>
  <c r="I181" i="1"/>
  <c r="H181" i="1"/>
  <c r="N180" i="1"/>
  <c r="K180" i="1"/>
  <c r="I180" i="1"/>
  <c r="H180" i="1"/>
  <c r="N179" i="1"/>
  <c r="K179" i="1"/>
  <c r="I179" i="1"/>
  <c r="H179" i="1"/>
  <c r="N178" i="1"/>
  <c r="K178" i="1"/>
  <c r="I178" i="1"/>
  <c r="H178" i="1"/>
  <c r="N177" i="1"/>
  <c r="K177" i="1"/>
  <c r="I177" i="1"/>
  <c r="H177" i="1"/>
  <c r="N176" i="1"/>
  <c r="K176" i="1"/>
  <c r="I176" i="1"/>
  <c r="H176" i="1"/>
  <c r="N175" i="1"/>
  <c r="K175" i="1"/>
  <c r="I175" i="1"/>
  <c r="H175" i="1"/>
  <c r="N174" i="1"/>
  <c r="K174" i="1"/>
  <c r="I174" i="1"/>
  <c r="H174" i="1"/>
  <c r="N173" i="1"/>
  <c r="K173" i="1"/>
  <c r="I173" i="1"/>
  <c r="H173" i="1"/>
  <c r="N172" i="1"/>
  <c r="K172" i="1"/>
  <c r="I172" i="1"/>
  <c r="H172" i="1"/>
  <c r="N171" i="1"/>
  <c r="K171" i="1"/>
  <c r="I171" i="1"/>
  <c r="H171" i="1"/>
  <c r="N170" i="1"/>
  <c r="K170" i="1"/>
  <c r="I170" i="1"/>
  <c r="H170" i="1"/>
  <c r="N169" i="1"/>
  <c r="K169" i="1"/>
  <c r="I169" i="1"/>
  <c r="H169" i="1"/>
  <c r="N168" i="1"/>
  <c r="K168" i="1"/>
  <c r="I168" i="1"/>
  <c r="H168" i="1"/>
  <c r="N167" i="1"/>
  <c r="K167" i="1"/>
  <c r="I167" i="1"/>
  <c r="H167" i="1"/>
  <c r="N166" i="1"/>
  <c r="K166" i="1"/>
  <c r="I166" i="1"/>
  <c r="H166" i="1"/>
  <c r="N165" i="1"/>
  <c r="K165" i="1"/>
  <c r="I165" i="1"/>
  <c r="H165" i="1"/>
  <c r="N164" i="1"/>
  <c r="K164" i="1"/>
  <c r="I164" i="1"/>
  <c r="H164" i="1"/>
  <c r="N163" i="1"/>
  <c r="K163" i="1"/>
  <c r="I163" i="1"/>
  <c r="H163" i="1"/>
  <c r="N162" i="1"/>
  <c r="K162" i="1"/>
  <c r="I162" i="1"/>
  <c r="H162" i="1"/>
  <c r="N161" i="1"/>
  <c r="K161" i="1"/>
  <c r="I161" i="1"/>
  <c r="H161" i="1"/>
  <c r="N160" i="1"/>
  <c r="K160" i="1"/>
  <c r="I160" i="1"/>
  <c r="H160" i="1"/>
  <c r="N159" i="1"/>
  <c r="K159" i="1"/>
  <c r="I159" i="1"/>
  <c r="H159" i="1"/>
  <c r="N158" i="1"/>
  <c r="K158" i="1"/>
  <c r="I158" i="1"/>
  <c r="H158" i="1"/>
  <c r="N157" i="1"/>
  <c r="K157" i="1"/>
  <c r="I157" i="1"/>
  <c r="H157" i="1"/>
  <c r="N156" i="1"/>
  <c r="K156" i="1"/>
  <c r="I156" i="1"/>
  <c r="H156" i="1"/>
  <c r="N155" i="1"/>
  <c r="K155" i="1"/>
  <c r="I155" i="1"/>
  <c r="H155" i="1"/>
  <c r="N154" i="1"/>
  <c r="K154" i="1"/>
  <c r="I154" i="1"/>
  <c r="H154" i="1"/>
  <c r="N153" i="1"/>
  <c r="K153" i="1"/>
  <c r="I153" i="1"/>
  <c r="H153" i="1"/>
  <c r="N152" i="1"/>
  <c r="K152" i="1"/>
  <c r="I152" i="1"/>
  <c r="H152" i="1"/>
  <c r="N151" i="1"/>
  <c r="K151" i="1"/>
  <c r="I151" i="1"/>
  <c r="H151" i="1"/>
  <c r="N150" i="1"/>
  <c r="K150" i="1"/>
  <c r="I150" i="1"/>
  <c r="H150" i="1"/>
  <c r="N149" i="1"/>
  <c r="K149" i="1"/>
  <c r="I149" i="1"/>
  <c r="H149" i="1"/>
  <c r="N148" i="1"/>
  <c r="K148" i="1"/>
  <c r="I148" i="1"/>
  <c r="H148" i="1"/>
  <c r="N147" i="1"/>
  <c r="K147" i="1"/>
  <c r="I147" i="1"/>
  <c r="H147" i="1"/>
  <c r="N146" i="1"/>
  <c r="K146" i="1"/>
  <c r="I146" i="1"/>
  <c r="H146" i="1"/>
  <c r="N145" i="1"/>
  <c r="K145" i="1"/>
  <c r="I145" i="1"/>
  <c r="H145" i="1"/>
  <c r="N144" i="1"/>
  <c r="K144" i="1"/>
  <c r="I144" i="1"/>
  <c r="H144" i="1"/>
  <c r="N143" i="1"/>
  <c r="K143" i="1"/>
  <c r="I143" i="1"/>
  <c r="H143" i="1"/>
  <c r="N142" i="1"/>
  <c r="K142" i="1"/>
  <c r="I142" i="1"/>
  <c r="H142" i="1"/>
  <c r="N141" i="1"/>
  <c r="K141" i="1"/>
  <c r="I141" i="1"/>
  <c r="H141" i="1"/>
  <c r="N140" i="1"/>
  <c r="K140" i="1"/>
  <c r="I140" i="1"/>
  <c r="H140" i="1"/>
  <c r="N139" i="1"/>
  <c r="K139" i="1"/>
  <c r="I139" i="1"/>
  <c r="H139" i="1"/>
  <c r="N138" i="1"/>
  <c r="K138" i="1"/>
  <c r="I138" i="1"/>
  <c r="H138" i="1"/>
  <c r="N137" i="1"/>
  <c r="K137" i="1"/>
  <c r="I137" i="1"/>
  <c r="H137" i="1"/>
  <c r="N136" i="1"/>
  <c r="K136" i="1"/>
  <c r="I136" i="1"/>
  <c r="H136" i="1"/>
  <c r="N135" i="1"/>
  <c r="K135" i="1"/>
  <c r="I135" i="1"/>
  <c r="H135" i="1"/>
  <c r="N134" i="1"/>
  <c r="K134" i="1"/>
  <c r="I134" i="1"/>
  <c r="H134" i="1"/>
  <c r="N133" i="1"/>
  <c r="K133" i="1"/>
  <c r="I133" i="1"/>
  <c r="H133" i="1"/>
  <c r="N132" i="1"/>
  <c r="K132" i="1"/>
  <c r="I132" i="1"/>
  <c r="H132" i="1"/>
  <c r="N131" i="1"/>
  <c r="K131" i="1"/>
  <c r="I131" i="1"/>
  <c r="H131" i="1"/>
  <c r="N130" i="1"/>
  <c r="K130" i="1"/>
  <c r="I130" i="1"/>
  <c r="H130" i="1"/>
  <c r="N129" i="1"/>
  <c r="K129" i="1"/>
  <c r="I129" i="1"/>
  <c r="H129" i="1"/>
  <c r="N128" i="1"/>
  <c r="K128" i="1"/>
  <c r="I128" i="1"/>
  <c r="H128" i="1"/>
  <c r="N127" i="1"/>
  <c r="K127" i="1"/>
  <c r="I127" i="1"/>
  <c r="H127" i="1"/>
  <c r="N126" i="1"/>
  <c r="K126" i="1"/>
  <c r="I126" i="1"/>
  <c r="H126" i="1"/>
  <c r="N125" i="1"/>
  <c r="K125" i="1"/>
  <c r="I125" i="1"/>
  <c r="H125" i="1"/>
  <c r="N124" i="1"/>
  <c r="K124" i="1"/>
  <c r="I124" i="1"/>
  <c r="H124" i="1"/>
  <c r="N123" i="1"/>
  <c r="K123" i="1"/>
  <c r="I123" i="1"/>
  <c r="H123" i="1"/>
  <c r="N122" i="1"/>
  <c r="K122" i="1"/>
  <c r="I122" i="1"/>
  <c r="H122" i="1"/>
  <c r="N121" i="1"/>
  <c r="K121" i="1"/>
  <c r="I121" i="1"/>
  <c r="H121" i="1"/>
  <c r="N120" i="1"/>
  <c r="K120" i="1"/>
  <c r="I120" i="1"/>
  <c r="H120" i="1"/>
  <c r="N119" i="1"/>
  <c r="K119" i="1"/>
  <c r="I119" i="1"/>
  <c r="H119" i="1"/>
  <c r="N118" i="1"/>
  <c r="K118" i="1"/>
  <c r="I118" i="1"/>
  <c r="H118" i="1"/>
  <c r="N117" i="1"/>
  <c r="K117" i="1"/>
  <c r="I117" i="1"/>
  <c r="H117" i="1"/>
  <c r="N116" i="1"/>
  <c r="K116" i="1"/>
  <c r="I116" i="1"/>
  <c r="H116" i="1"/>
  <c r="N115" i="1"/>
  <c r="K115" i="1"/>
  <c r="I115" i="1"/>
  <c r="H115" i="1"/>
  <c r="N114" i="1"/>
  <c r="K114" i="1"/>
  <c r="I114" i="1"/>
  <c r="H114" i="1"/>
  <c r="N113" i="1"/>
  <c r="K113" i="1"/>
  <c r="I113" i="1"/>
  <c r="H113" i="1"/>
  <c r="N112" i="1"/>
  <c r="K112" i="1"/>
  <c r="I112" i="1"/>
  <c r="H112" i="1"/>
  <c r="N111" i="1"/>
  <c r="K111" i="1"/>
  <c r="I111" i="1"/>
  <c r="H111" i="1"/>
  <c r="N110" i="1"/>
  <c r="K110" i="1"/>
  <c r="I110" i="1"/>
  <c r="H110" i="1"/>
  <c r="N109" i="1"/>
  <c r="K109" i="1"/>
  <c r="I109" i="1"/>
  <c r="H109" i="1"/>
  <c r="N108" i="1"/>
  <c r="K108" i="1"/>
  <c r="I108" i="1"/>
  <c r="H108" i="1"/>
  <c r="N107" i="1"/>
  <c r="K107" i="1"/>
  <c r="I107" i="1"/>
  <c r="H107" i="1"/>
  <c r="N106" i="1"/>
  <c r="K106" i="1"/>
  <c r="I106" i="1"/>
  <c r="H106" i="1"/>
  <c r="N105" i="1"/>
  <c r="K105" i="1"/>
  <c r="I105" i="1"/>
  <c r="H105" i="1"/>
  <c r="N104" i="1"/>
  <c r="K104" i="1"/>
  <c r="I104" i="1"/>
  <c r="H104" i="1"/>
  <c r="N103" i="1"/>
  <c r="K103" i="1"/>
  <c r="I103" i="1"/>
  <c r="H103" i="1"/>
  <c r="N102" i="1"/>
  <c r="K102" i="1"/>
  <c r="I102" i="1"/>
  <c r="H102" i="1"/>
  <c r="N101" i="1"/>
  <c r="K101" i="1"/>
  <c r="I101" i="1"/>
  <c r="H101" i="1"/>
  <c r="N100" i="1"/>
  <c r="K100" i="1"/>
  <c r="I100" i="1"/>
  <c r="H100" i="1"/>
  <c r="N99" i="1"/>
  <c r="K99" i="1"/>
  <c r="I99" i="1"/>
  <c r="H99" i="1"/>
  <c r="N98" i="1"/>
  <c r="K98" i="1"/>
  <c r="I98" i="1"/>
  <c r="H98" i="1"/>
  <c r="N97" i="1"/>
  <c r="K97" i="1"/>
  <c r="I97" i="1"/>
  <c r="H97" i="1"/>
  <c r="N96" i="1"/>
  <c r="K96" i="1"/>
  <c r="I96" i="1"/>
  <c r="H96" i="1"/>
  <c r="N95" i="1"/>
  <c r="K95" i="1"/>
  <c r="I95" i="1"/>
  <c r="H95" i="1"/>
  <c r="N94" i="1"/>
  <c r="K94" i="1"/>
  <c r="I94" i="1"/>
  <c r="H94" i="1"/>
  <c r="N93" i="1"/>
  <c r="K93" i="1"/>
  <c r="I93" i="1"/>
  <c r="H93" i="1"/>
  <c r="N92" i="1"/>
  <c r="K92" i="1"/>
  <c r="I92" i="1"/>
  <c r="H92" i="1"/>
  <c r="N91" i="1"/>
  <c r="K91" i="1"/>
  <c r="I91" i="1"/>
  <c r="H91" i="1"/>
  <c r="N90" i="1"/>
  <c r="K90" i="1"/>
  <c r="I90" i="1"/>
  <c r="H90" i="1"/>
  <c r="N89" i="1"/>
  <c r="K89" i="1"/>
  <c r="I89" i="1"/>
  <c r="H89" i="1"/>
  <c r="N88" i="1"/>
  <c r="K88" i="1"/>
  <c r="I88" i="1"/>
  <c r="H88" i="1"/>
  <c r="N87" i="1"/>
  <c r="K87" i="1"/>
  <c r="I87" i="1"/>
  <c r="H87" i="1"/>
  <c r="N86" i="1"/>
  <c r="K86" i="1"/>
  <c r="I86" i="1"/>
  <c r="H86" i="1"/>
  <c r="N85" i="1"/>
  <c r="K85" i="1"/>
  <c r="I85" i="1"/>
  <c r="H85" i="1"/>
  <c r="N84" i="1"/>
  <c r="K84" i="1"/>
  <c r="I84" i="1"/>
  <c r="H84" i="1"/>
  <c r="N83" i="1"/>
  <c r="K83" i="1"/>
  <c r="I83" i="1"/>
  <c r="H83" i="1"/>
  <c r="N82" i="1"/>
  <c r="K82" i="1"/>
  <c r="I82" i="1"/>
  <c r="H82" i="1"/>
  <c r="N81" i="1"/>
  <c r="K81" i="1"/>
  <c r="I81" i="1"/>
  <c r="H81" i="1"/>
  <c r="N80" i="1"/>
  <c r="K80" i="1"/>
  <c r="I80" i="1"/>
  <c r="H80" i="1"/>
  <c r="N79" i="1"/>
  <c r="K79" i="1"/>
  <c r="I79" i="1"/>
  <c r="H79" i="1"/>
  <c r="N78" i="1"/>
  <c r="K78" i="1"/>
  <c r="I78" i="1"/>
  <c r="H78" i="1"/>
  <c r="N77" i="1"/>
  <c r="K77" i="1"/>
  <c r="I77" i="1"/>
  <c r="H77" i="1"/>
  <c r="N76" i="1"/>
  <c r="K76" i="1"/>
  <c r="I76" i="1"/>
  <c r="H76" i="1"/>
  <c r="N75" i="1"/>
  <c r="K75" i="1"/>
  <c r="I75" i="1"/>
  <c r="H75" i="1"/>
  <c r="N74" i="1"/>
  <c r="K74" i="1"/>
  <c r="I74" i="1"/>
  <c r="H74" i="1"/>
  <c r="N73" i="1"/>
  <c r="K73" i="1"/>
  <c r="I73" i="1"/>
  <c r="H73" i="1"/>
  <c r="N72" i="1"/>
  <c r="K72" i="1"/>
  <c r="I72" i="1"/>
  <c r="H72" i="1"/>
  <c r="N71" i="1"/>
  <c r="K71" i="1"/>
  <c r="I71" i="1"/>
  <c r="H71" i="1"/>
  <c r="N70" i="1"/>
  <c r="K70" i="1"/>
  <c r="I70" i="1"/>
  <c r="H70" i="1"/>
  <c r="N69" i="1"/>
  <c r="K69" i="1"/>
  <c r="I69" i="1"/>
  <c r="H69" i="1"/>
  <c r="N68" i="1"/>
  <c r="K68" i="1"/>
  <c r="I68" i="1"/>
  <c r="H68" i="1"/>
  <c r="N67" i="1"/>
  <c r="K67" i="1"/>
  <c r="I67" i="1"/>
  <c r="H67" i="1"/>
  <c r="N66" i="1"/>
  <c r="K66" i="1"/>
  <c r="I66" i="1"/>
  <c r="H66" i="1"/>
  <c r="N65" i="1"/>
  <c r="K65" i="1"/>
  <c r="I65" i="1"/>
  <c r="H65" i="1"/>
  <c r="N64" i="1"/>
  <c r="K64" i="1"/>
  <c r="I64" i="1"/>
  <c r="H64" i="1"/>
  <c r="N63" i="1"/>
  <c r="K63" i="1"/>
  <c r="I63" i="1"/>
  <c r="H63" i="1"/>
  <c r="N62" i="1"/>
  <c r="K62" i="1"/>
  <c r="I62" i="1"/>
  <c r="H62" i="1"/>
  <c r="N61" i="1"/>
  <c r="K61" i="1"/>
  <c r="I61" i="1"/>
  <c r="H61" i="1"/>
  <c r="N60" i="1"/>
  <c r="K60" i="1"/>
  <c r="I60" i="1"/>
  <c r="H60" i="1"/>
  <c r="N59" i="1"/>
  <c r="K59" i="1"/>
  <c r="I59" i="1"/>
  <c r="H59" i="1"/>
  <c r="N58" i="1"/>
  <c r="K58" i="1"/>
  <c r="I58" i="1"/>
  <c r="H58" i="1"/>
  <c r="N57" i="1"/>
  <c r="K57" i="1"/>
  <c r="I57" i="1"/>
  <c r="H57" i="1"/>
  <c r="N56" i="1"/>
  <c r="K56" i="1"/>
  <c r="I56" i="1"/>
  <c r="H56" i="1"/>
  <c r="N55" i="1"/>
  <c r="K55" i="1"/>
  <c r="I55" i="1"/>
  <c r="H55" i="1"/>
  <c r="N54" i="1"/>
  <c r="K54" i="1"/>
  <c r="I54" i="1"/>
  <c r="H54" i="1"/>
  <c r="N53" i="1"/>
  <c r="K53" i="1"/>
  <c r="I53" i="1"/>
  <c r="H53" i="1"/>
  <c r="N52" i="1"/>
  <c r="K52" i="1"/>
  <c r="I52" i="1"/>
  <c r="H52" i="1"/>
  <c r="N51" i="1"/>
  <c r="K51" i="1"/>
  <c r="I51" i="1"/>
  <c r="H51" i="1"/>
  <c r="N50" i="1"/>
  <c r="K50" i="1"/>
  <c r="I50" i="1"/>
  <c r="H50" i="1"/>
  <c r="N49" i="1"/>
  <c r="K49" i="1"/>
  <c r="I49" i="1"/>
  <c r="H49" i="1"/>
  <c r="N48" i="1"/>
  <c r="K48" i="1"/>
  <c r="I48" i="1"/>
  <c r="H48" i="1"/>
  <c r="N47" i="1"/>
  <c r="K47" i="1"/>
  <c r="I47" i="1"/>
  <c r="H47" i="1"/>
  <c r="N46" i="1"/>
  <c r="K46" i="1"/>
  <c r="I46" i="1"/>
  <c r="H46" i="1"/>
  <c r="N45" i="1"/>
  <c r="K45" i="1"/>
  <c r="I45" i="1"/>
  <c r="H45" i="1"/>
  <c r="N44" i="1"/>
  <c r="K44" i="1"/>
  <c r="I44" i="1"/>
  <c r="H44" i="1"/>
  <c r="N43" i="1"/>
  <c r="K43" i="1"/>
  <c r="I43" i="1"/>
  <c r="H43" i="1"/>
  <c r="N42" i="1"/>
  <c r="K42" i="1"/>
  <c r="I42" i="1"/>
  <c r="H42" i="1"/>
  <c r="N41" i="1"/>
  <c r="K41" i="1"/>
  <c r="I41" i="1"/>
  <c r="H41" i="1"/>
  <c r="N40" i="1"/>
  <c r="K40" i="1"/>
  <c r="I40" i="1"/>
  <c r="H40" i="1"/>
  <c r="N39" i="1"/>
  <c r="K39" i="1"/>
  <c r="I39" i="1"/>
  <c r="H39" i="1"/>
  <c r="N38" i="1"/>
  <c r="K38" i="1"/>
  <c r="I38" i="1"/>
  <c r="H38" i="1"/>
  <c r="N37" i="1"/>
  <c r="K37" i="1"/>
  <c r="I37" i="1"/>
  <c r="H37" i="1"/>
  <c r="N36" i="1"/>
  <c r="K36" i="1"/>
  <c r="I36" i="1"/>
  <c r="H36" i="1"/>
  <c r="N35" i="1"/>
  <c r="K35" i="1"/>
  <c r="I35" i="1"/>
  <c r="H35" i="1"/>
  <c r="N34" i="1"/>
  <c r="K34" i="1"/>
  <c r="I34" i="1"/>
  <c r="H34" i="1"/>
  <c r="N33" i="1"/>
  <c r="K33" i="1"/>
  <c r="I33" i="1"/>
  <c r="H33" i="1"/>
  <c r="N32" i="1"/>
  <c r="K32" i="1"/>
  <c r="I32" i="1"/>
  <c r="H32" i="1"/>
  <c r="N31" i="1"/>
  <c r="K31" i="1"/>
  <c r="I31" i="1"/>
  <c r="H31" i="1"/>
  <c r="N30" i="1"/>
  <c r="K30" i="1"/>
  <c r="I30" i="1"/>
  <c r="H30" i="1"/>
  <c r="N29" i="1"/>
  <c r="K29" i="1"/>
  <c r="I29" i="1"/>
  <c r="H29" i="1"/>
  <c r="N28" i="1"/>
  <c r="K28" i="1"/>
  <c r="I28" i="1"/>
  <c r="H28" i="1"/>
  <c r="N27" i="1"/>
  <c r="K27" i="1"/>
  <c r="I27" i="1"/>
  <c r="H27" i="1"/>
  <c r="N26" i="1"/>
  <c r="K26" i="1"/>
  <c r="I26" i="1"/>
  <c r="H26" i="1"/>
  <c r="N25" i="1"/>
  <c r="K25" i="1"/>
  <c r="I25" i="1"/>
  <c r="H25" i="1"/>
  <c r="N24" i="1"/>
  <c r="K24" i="1"/>
  <c r="I24" i="1"/>
  <c r="H24" i="1"/>
  <c r="N23" i="1"/>
  <c r="K23" i="1"/>
  <c r="I23" i="1"/>
  <c r="H23" i="1"/>
  <c r="N22" i="1"/>
  <c r="K22" i="1"/>
  <c r="I22" i="1"/>
  <c r="H22" i="1"/>
  <c r="N21" i="1"/>
  <c r="K21" i="1"/>
  <c r="I21" i="1"/>
  <c r="H21" i="1"/>
  <c r="K20" i="1"/>
  <c r="I20" i="1"/>
  <c r="H20" i="1"/>
  <c r="N19" i="1"/>
  <c r="K19" i="1"/>
  <c r="I19" i="1"/>
  <c r="H19" i="1"/>
  <c r="N18" i="1"/>
  <c r="K18" i="1"/>
  <c r="I18" i="1"/>
  <c r="H18" i="1"/>
  <c r="N17" i="1"/>
  <c r="K17" i="1"/>
  <c r="I17" i="1"/>
  <c r="H17" i="1"/>
  <c r="N16" i="1"/>
  <c r="K16" i="1"/>
  <c r="I16" i="1"/>
  <c r="H16" i="1"/>
  <c r="N15" i="1"/>
  <c r="K15" i="1"/>
  <c r="I15" i="1"/>
  <c r="H15" i="1"/>
  <c r="N14" i="1"/>
  <c r="K14" i="1"/>
  <c r="I14" i="1"/>
  <c r="H14" i="1"/>
  <c r="N13" i="1"/>
  <c r="K13" i="1"/>
  <c r="I13" i="1"/>
  <c r="H13" i="1"/>
  <c r="N12" i="1"/>
  <c r="K12" i="1"/>
  <c r="I12" i="1"/>
  <c r="H12" i="1"/>
  <c r="N11" i="1"/>
  <c r="K11" i="1"/>
  <c r="I11" i="1"/>
  <c r="H11" i="1"/>
  <c r="N10" i="1"/>
  <c r="K10" i="1"/>
  <c r="I10" i="1"/>
  <c r="H10" i="1"/>
  <c r="N9" i="1"/>
  <c r="K9" i="1"/>
  <c r="I9" i="1"/>
  <c r="H9" i="1"/>
  <c r="N8" i="1"/>
  <c r="K8" i="1"/>
  <c r="I8" i="1"/>
  <c r="H8" i="1"/>
  <c r="N7" i="1"/>
  <c r="K7" i="1"/>
  <c r="I7" i="1"/>
  <c r="H7" i="1"/>
  <c r="N6" i="1"/>
  <c r="K6" i="1"/>
  <c r="I6" i="1"/>
  <c r="H6" i="1"/>
  <c r="N5" i="1"/>
  <c r="K5" i="1"/>
  <c r="I5" i="1"/>
  <c r="H5" i="1"/>
  <c r="T4" i="1"/>
  <c r="N4" i="1"/>
  <c r="K4" i="1"/>
  <c r="I4" i="1"/>
  <c r="H4" i="1"/>
  <c r="T3" i="1"/>
  <c r="U3" i="1" s="1"/>
  <c r="N3" i="1"/>
  <c r="K3" i="1"/>
  <c r="I3" i="1"/>
  <c r="H3" i="1"/>
  <c r="N2" i="1"/>
  <c r="K2" i="1"/>
  <c r="I2" i="1"/>
  <c r="H2" i="1"/>
  <c r="E2012" i="7" l="1"/>
  <c r="Q2012" i="1"/>
  <c r="E1980" i="7"/>
  <c r="Q1980" i="1"/>
  <c r="E1964" i="7"/>
  <c r="D1964" i="7"/>
  <c r="R1964" i="1"/>
  <c r="R1888" i="1"/>
  <c r="Q1888" i="1"/>
  <c r="R1856" i="1"/>
  <c r="Q1856" i="1"/>
  <c r="R1824" i="1"/>
  <c r="Q1824" i="1"/>
  <c r="D1788" i="7"/>
  <c r="E1788" i="7"/>
  <c r="Q1788" i="1"/>
  <c r="E1772" i="7"/>
  <c r="D1772" i="7"/>
  <c r="R1772" i="1"/>
  <c r="D1756" i="7"/>
  <c r="E1756" i="7"/>
  <c r="Q1756" i="1"/>
  <c r="D1740" i="7"/>
  <c r="R1740" i="1"/>
  <c r="R1696" i="1"/>
  <c r="Q1696" i="1"/>
  <c r="D1692" i="7"/>
  <c r="E1692" i="7"/>
  <c r="Q1692" i="1"/>
  <c r="D1676" i="7"/>
  <c r="R1676" i="1"/>
  <c r="D1660" i="7"/>
  <c r="E1660" i="7"/>
  <c r="Q1660" i="1"/>
  <c r="E1644" i="7"/>
  <c r="D1644" i="7"/>
  <c r="R1644" i="1"/>
  <c r="D1548" i="7"/>
  <c r="Q1548" i="1"/>
  <c r="R1548" i="1"/>
  <c r="D1500" i="7"/>
  <c r="Q1500" i="1"/>
  <c r="R1500" i="1"/>
  <c r="D1452" i="7"/>
  <c r="R1452" i="1"/>
  <c r="Q1452" i="1"/>
  <c r="D1436" i="7"/>
  <c r="Q1436" i="1"/>
  <c r="D1388" i="7"/>
  <c r="R1388" i="1"/>
  <c r="Q1388" i="1"/>
  <c r="E1368" i="7"/>
  <c r="D1368" i="7"/>
  <c r="Q1368" i="1"/>
  <c r="R1368" i="1"/>
  <c r="D1356" i="7"/>
  <c r="Q1356" i="1"/>
  <c r="D1308" i="7"/>
  <c r="E1308" i="7"/>
  <c r="Q1308" i="1"/>
  <c r="R1308" i="1"/>
  <c r="D1292" i="7"/>
  <c r="Q1292" i="1"/>
  <c r="E1240" i="7"/>
  <c r="Q1240" i="1"/>
  <c r="R1240" i="1"/>
  <c r="R1208" i="1"/>
  <c r="Q1208" i="1"/>
  <c r="R1176" i="1"/>
  <c r="Q1176" i="1"/>
  <c r="R1144" i="1"/>
  <c r="Q1144" i="1"/>
  <c r="D1132" i="7"/>
  <c r="Q1132" i="1"/>
  <c r="D1116" i="7"/>
  <c r="Q1116" i="1"/>
  <c r="E1116" i="7"/>
  <c r="D1100" i="7"/>
  <c r="Q1100" i="1"/>
  <c r="R1100" i="1"/>
  <c r="R1084" i="1"/>
  <c r="E1084" i="7"/>
  <c r="Q1084" i="1"/>
  <c r="D1084" i="7"/>
  <c r="D1068" i="7"/>
  <c r="Q1068" i="1"/>
  <c r="R1068" i="1"/>
  <c r="D1052" i="7"/>
  <c r="Q1052" i="1"/>
  <c r="E1052" i="7"/>
  <c r="D1036" i="7"/>
  <c r="Q1036" i="1"/>
  <c r="R1036" i="1"/>
  <c r="D1020" i="7"/>
  <c r="Q1020" i="1"/>
  <c r="D1004" i="7"/>
  <c r="Q1004" i="1"/>
  <c r="R1004" i="1"/>
  <c r="D988" i="7"/>
  <c r="Q988" i="1"/>
  <c r="E988" i="7"/>
  <c r="D972" i="7"/>
  <c r="Q972" i="1"/>
  <c r="R972" i="1"/>
  <c r="D956" i="7"/>
  <c r="Q956" i="1"/>
  <c r="D940" i="7"/>
  <c r="E940" i="7"/>
  <c r="Q940" i="1"/>
  <c r="R940" i="1"/>
  <c r="D924" i="7"/>
  <c r="R924" i="1"/>
  <c r="Q924" i="1"/>
  <c r="E924" i="7"/>
  <c r="D908" i="7"/>
  <c r="Q908" i="1"/>
  <c r="R908" i="1"/>
  <c r="D892" i="7"/>
  <c r="R892" i="1"/>
  <c r="Q892" i="1"/>
  <c r="D876" i="7"/>
  <c r="E876" i="7"/>
  <c r="Q876" i="1"/>
  <c r="R876" i="1"/>
  <c r="D860" i="7"/>
  <c r="R860" i="1"/>
  <c r="Q860" i="1"/>
  <c r="E860" i="7"/>
  <c r="D844" i="7"/>
  <c r="Q844" i="1"/>
  <c r="R844" i="1"/>
  <c r="D828" i="7"/>
  <c r="R828" i="1"/>
  <c r="Q828" i="1"/>
  <c r="D812" i="7"/>
  <c r="E812" i="7"/>
  <c r="Q812" i="1"/>
  <c r="R776" i="1"/>
  <c r="Q776" i="1"/>
  <c r="R760" i="1"/>
  <c r="Q760" i="1"/>
  <c r="D732" i="7"/>
  <c r="E732" i="7"/>
  <c r="R732" i="1"/>
  <c r="Q732" i="1"/>
  <c r="D716" i="7"/>
  <c r="E716" i="7"/>
  <c r="Q716" i="1"/>
  <c r="R716" i="1"/>
  <c r="D700" i="7"/>
  <c r="R700" i="1"/>
  <c r="Q700" i="1"/>
  <c r="E700" i="7"/>
  <c r="D684" i="7"/>
  <c r="E684" i="7"/>
  <c r="Q684" i="1"/>
  <c r="R684" i="1"/>
  <c r="D668" i="7"/>
  <c r="R668" i="1"/>
  <c r="Q668" i="1"/>
  <c r="D652" i="7"/>
  <c r="E652" i="7"/>
  <c r="Q652" i="1"/>
  <c r="R652" i="1"/>
  <c r="R632" i="1"/>
  <c r="Q632" i="1"/>
  <c r="Q616" i="1"/>
  <c r="R616" i="1"/>
  <c r="D592" i="7"/>
  <c r="Q592" i="1"/>
  <c r="D572" i="7"/>
  <c r="R572" i="1"/>
  <c r="Q572" i="1"/>
  <c r="E572" i="7"/>
  <c r="D544" i="7"/>
  <c r="Q544" i="1"/>
  <c r="R536" i="1"/>
  <c r="Q536" i="1"/>
  <c r="R520" i="1"/>
  <c r="Q520" i="1"/>
  <c r="D508" i="7"/>
  <c r="R508" i="1"/>
  <c r="Q508" i="1"/>
  <c r="D476" i="7"/>
  <c r="E476" i="7"/>
  <c r="R476" i="1"/>
  <c r="Q476" i="1"/>
  <c r="O1746" i="1"/>
  <c r="P1746" i="1"/>
  <c r="O1730" i="1"/>
  <c r="P1730" i="1"/>
  <c r="P1026" i="1"/>
  <c r="O1026" i="1"/>
  <c r="P958" i="1"/>
  <c r="O958" i="1"/>
  <c r="R2080" i="1"/>
  <c r="Q2080" i="1"/>
  <c r="E2044" i="7"/>
  <c r="Q2044" i="1"/>
  <c r="R1984" i="1"/>
  <c r="Q1984" i="1"/>
  <c r="R1952" i="1"/>
  <c r="Q1952" i="1"/>
  <c r="D1948" i="7"/>
  <c r="Q1948" i="1"/>
  <c r="D1932" i="7"/>
  <c r="R1932" i="1"/>
  <c r="D1916" i="7"/>
  <c r="E1916" i="7"/>
  <c r="Q1916" i="1"/>
  <c r="E1900" i="7"/>
  <c r="D1900" i="7"/>
  <c r="R1900" i="1"/>
  <c r="D1884" i="7"/>
  <c r="E1884" i="7"/>
  <c r="Q1884" i="1"/>
  <c r="D1868" i="7"/>
  <c r="R1868" i="1"/>
  <c r="D1852" i="7"/>
  <c r="E1852" i="7"/>
  <c r="Q1852" i="1"/>
  <c r="E1836" i="7"/>
  <c r="D1836" i="7"/>
  <c r="R1836" i="1"/>
  <c r="D1820" i="7"/>
  <c r="E1820" i="7"/>
  <c r="Q1820" i="1"/>
  <c r="R1760" i="1"/>
  <c r="Q1760" i="1"/>
  <c r="R1728" i="1"/>
  <c r="Q1728" i="1"/>
  <c r="D1724" i="7"/>
  <c r="E1724" i="7"/>
  <c r="Q1724" i="1"/>
  <c r="E1708" i="7"/>
  <c r="D1708" i="7"/>
  <c r="R1708" i="1"/>
  <c r="D1628" i="7"/>
  <c r="E1628" i="7"/>
  <c r="R1628" i="1"/>
  <c r="Q1628" i="1"/>
  <c r="D1612" i="7"/>
  <c r="R1612" i="1"/>
  <c r="D1596" i="7"/>
  <c r="E1596" i="7"/>
  <c r="Q1596" i="1"/>
  <c r="E1580" i="7"/>
  <c r="D1580" i="7"/>
  <c r="R1580" i="1"/>
  <c r="Q1580" i="1"/>
  <c r="D1564" i="7"/>
  <c r="R1564" i="1"/>
  <c r="Q1564" i="1"/>
  <c r="E1564" i="7"/>
  <c r="D1532" i="7"/>
  <c r="E1532" i="7"/>
  <c r="Q1532" i="1"/>
  <c r="R1532" i="1"/>
  <c r="D1516" i="7"/>
  <c r="R1516" i="1"/>
  <c r="Q1516" i="1"/>
  <c r="E1496" i="7"/>
  <c r="Q1496" i="1"/>
  <c r="D1484" i="7"/>
  <c r="Q1484" i="1"/>
  <c r="R1484" i="1"/>
  <c r="D1468" i="7"/>
  <c r="E1468" i="7"/>
  <c r="Q1468" i="1"/>
  <c r="R1468" i="1"/>
  <c r="D1420" i="7"/>
  <c r="Q1420" i="1"/>
  <c r="D1404" i="7"/>
  <c r="Q1404" i="1"/>
  <c r="E1404" i="7"/>
  <c r="R1404" i="1"/>
  <c r="D1372" i="7"/>
  <c r="Q1372" i="1"/>
  <c r="R1372" i="1"/>
  <c r="R1340" i="1"/>
  <c r="E1340" i="7"/>
  <c r="Q1340" i="1"/>
  <c r="D1340" i="7"/>
  <c r="D1324" i="7"/>
  <c r="Q1324" i="1"/>
  <c r="R1324" i="1"/>
  <c r="D1296" i="7"/>
  <c r="Q1296" i="1"/>
  <c r="D1276" i="7"/>
  <c r="E1276" i="7"/>
  <c r="Q1276" i="1"/>
  <c r="D1260" i="7"/>
  <c r="Q1260" i="1"/>
  <c r="D1244" i="7"/>
  <c r="E1244" i="7"/>
  <c r="Q1244" i="1"/>
  <c r="D1228" i="7"/>
  <c r="Q1228" i="1"/>
  <c r="R1228" i="1"/>
  <c r="D1212" i="7"/>
  <c r="E1212" i="7"/>
  <c r="Q1212" i="1"/>
  <c r="D1196" i="7"/>
  <c r="Q1196" i="1"/>
  <c r="R1196" i="1"/>
  <c r="D1180" i="7"/>
  <c r="Q1180" i="1"/>
  <c r="E1180" i="7"/>
  <c r="D1164" i="7"/>
  <c r="Q1164" i="1"/>
  <c r="R1164" i="1"/>
  <c r="D1148" i="7"/>
  <c r="Q1148" i="1"/>
  <c r="E1148" i="7"/>
  <c r="E1112" i="7"/>
  <c r="D1112" i="7"/>
  <c r="Q1112" i="1"/>
  <c r="R1112" i="1"/>
  <c r="R1080" i="1"/>
  <c r="Q1080" i="1"/>
  <c r="Q1048" i="1"/>
  <c r="R1048" i="1"/>
  <c r="Q1040" i="1"/>
  <c r="D1040" i="7"/>
  <c r="R1016" i="1"/>
  <c r="Q1016" i="1"/>
  <c r="R984" i="1"/>
  <c r="Q984" i="1"/>
  <c r="R952" i="1"/>
  <c r="Q952" i="1"/>
  <c r="R920" i="1"/>
  <c r="Q920" i="1"/>
  <c r="R904" i="1"/>
  <c r="Q904" i="1"/>
  <c r="R888" i="1"/>
  <c r="Q888" i="1"/>
  <c r="Q840" i="1"/>
  <c r="R840" i="1"/>
  <c r="Q808" i="1"/>
  <c r="R808" i="1"/>
  <c r="D796" i="7"/>
  <c r="R796" i="1"/>
  <c r="Q796" i="1"/>
  <c r="E796" i="7"/>
  <c r="D780" i="7"/>
  <c r="Q780" i="1"/>
  <c r="R780" i="1"/>
  <c r="D764" i="7"/>
  <c r="R764" i="1"/>
  <c r="Q764" i="1"/>
  <c r="D748" i="7"/>
  <c r="Q748" i="1"/>
  <c r="E748" i="7"/>
  <c r="R748" i="1"/>
  <c r="Q680" i="1"/>
  <c r="R680" i="1"/>
  <c r="R648" i="1"/>
  <c r="Q648" i="1"/>
  <c r="D636" i="7"/>
  <c r="E636" i="7"/>
  <c r="R636" i="1"/>
  <c r="Q636" i="1"/>
  <c r="D620" i="7"/>
  <c r="Q620" i="1"/>
  <c r="R620" i="1"/>
  <c r="D604" i="7"/>
  <c r="R604" i="1"/>
  <c r="Q604" i="1"/>
  <c r="E604" i="7"/>
  <c r="D596" i="7"/>
  <c r="Q596" i="1"/>
  <c r="D588" i="7"/>
  <c r="E588" i="7"/>
  <c r="Q588" i="1"/>
  <c r="R588" i="1"/>
  <c r="D556" i="7"/>
  <c r="Q556" i="1"/>
  <c r="E556" i="7"/>
  <c r="R556" i="1"/>
  <c r="D540" i="7"/>
  <c r="R540" i="1"/>
  <c r="Q540" i="1"/>
  <c r="E540" i="7"/>
  <c r="D524" i="7"/>
  <c r="E524" i="7"/>
  <c r="Q524" i="1"/>
  <c r="R524" i="1"/>
  <c r="D512" i="7"/>
  <c r="Q512" i="1"/>
  <c r="R504" i="1"/>
  <c r="Q504" i="1"/>
  <c r="D496" i="7"/>
  <c r="Q496" i="1"/>
  <c r="D492" i="7"/>
  <c r="Q492" i="1"/>
  <c r="R492" i="1"/>
  <c r="Q488" i="1"/>
  <c r="R488" i="1"/>
  <c r="D464" i="7"/>
  <c r="Q464" i="1"/>
  <c r="D460" i="7"/>
  <c r="E460" i="7"/>
  <c r="Q460" i="1"/>
  <c r="R460" i="1"/>
  <c r="Q456" i="1"/>
  <c r="R456" i="1"/>
  <c r="E452" i="7"/>
  <c r="Q452" i="1"/>
  <c r="D448" i="7"/>
  <c r="E448" i="7"/>
  <c r="D444" i="7"/>
  <c r="R444" i="1"/>
  <c r="Q444" i="1"/>
  <c r="E440" i="7"/>
  <c r="D440" i="7"/>
  <c r="D432" i="7"/>
  <c r="E432" i="7"/>
  <c r="D428" i="7"/>
  <c r="Q428" i="1"/>
  <c r="E428" i="7"/>
  <c r="R428" i="1"/>
  <c r="D416" i="7"/>
  <c r="Q416" i="1"/>
  <c r="D412" i="7"/>
  <c r="R412" i="1"/>
  <c r="Q412" i="1"/>
  <c r="R408" i="1"/>
  <c r="Q408" i="1"/>
  <c r="D400" i="7"/>
  <c r="E400" i="7"/>
  <c r="D396" i="7"/>
  <c r="E396" i="7"/>
  <c r="Q396" i="1"/>
  <c r="R396" i="1"/>
  <c r="Q392" i="1"/>
  <c r="R392" i="1"/>
  <c r="D384" i="7"/>
  <c r="Q384" i="1"/>
  <c r="D380" i="7"/>
  <c r="R380" i="1"/>
  <c r="Q380" i="1"/>
  <c r="D368" i="7"/>
  <c r="E368" i="7"/>
  <c r="Q368" i="1"/>
  <c r="D364" i="7"/>
  <c r="Q364" i="1"/>
  <c r="E364" i="7"/>
  <c r="D360" i="7"/>
  <c r="Q360" i="1"/>
  <c r="D352" i="7"/>
  <c r="R352" i="1"/>
  <c r="D348" i="7"/>
  <c r="Q348" i="1"/>
  <c r="R348" i="1"/>
  <c r="D336" i="7"/>
  <c r="E336" i="7"/>
  <c r="Q336" i="1"/>
  <c r="R336" i="1"/>
  <c r="D332" i="7"/>
  <c r="E332" i="7"/>
  <c r="Q332" i="1"/>
  <c r="D316" i="7"/>
  <c r="Q316" i="1"/>
  <c r="R316" i="1"/>
  <c r="D304" i="7"/>
  <c r="R304" i="1"/>
  <c r="D300" i="7"/>
  <c r="E300" i="7"/>
  <c r="Q300" i="1"/>
  <c r="D288" i="7"/>
  <c r="R288" i="1"/>
  <c r="Q288" i="1"/>
  <c r="D284" i="7"/>
  <c r="R284" i="1"/>
  <c r="Q284" i="1"/>
  <c r="D272" i="7"/>
  <c r="E272" i="7"/>
  <c r="R272" i="1"/>
  <c r="D268" i="7"/>
  <c r="Q268" i="1"/>
  <c r="E268" i="7"/>
  <c r="D256" i="7"/>
  <c r="R256" i="1"/>
  <c r="Q256" i="1"/>
  <c r="D252" i="7"/>
  <c r="Q252" i="1"/>
  <c r="R252" i="1"/>
  <c r="D240" i="7"/>
  <c r="R240" i="1"/>
  <c r="E240" i="7"/>
  <c r="Q240" i="1"/>
  <c r="D236" i="7"/>
  <c r="E236" i="7"/>
  <c r="Q236" i="1"/>
  <c r="D224" i="7"/>
  <c r="R224" i="1"/>
  <c r="D220" i="7"/>
  <c r="Q220" i="1"/>
  <c r="R220" i="1"/>
  <c r="D208" i="7"/>
  <c r="R208" i="1"/>
  <c r="Q208" i="1"/>
  <c r="D204" i="7"/>
  <c r="Q204" i="1"/>
  <c r="E204" i="7"/>
  <c r="D192" i="7"/>
  <c r="R192" i="1"/>
  <c r="D188" i="7"/>
  <c r="Q188" i="1"/>
  <c r="R188" i="1"/>
  <c r="D176" i="7"/>
  <c r="E176" i="7"/>
  <c r="R176" i="1"/>
  <c r="D172" i="7"/>
  <c r="E172" i="7"/>
  <c r="Q172" i="1"/>
  <c r="R172" i="1"/>
  <c r="R160" i="1"/>
  <c r="Q160" i="1"/>
  <c r="Q156" i="1"/>
  <c r="R156" i="1"/>
  <c r="E148" i="7"/>
  <c r="Q148" i="1"/>
  <c r="E136" i="7"/>
  <c r="Q136" i="1"/>
  <c r="D124" i="7"/>
  <c r="E124" i="7"/>
  <c r="Q124" i="1"/>
  <c r="R124" i="1"/>
  <c r="R112" i="1"/>
  <c r="Q112" i="1"/>
  <c r="D108" i="7"/>
  <c r="Q108" i="1"/>
  <c r="R108" i="1"/>
  <c r="D104" i="7"/>
  <c r="Q104" i="1"/>
  <c r="E96" i="7"/>
  <c r="R96" i="1"/>
  <c r="R92" i="1"/>
  <c r="Q92" i="1"/>
  <c r="R84" i="1"/>
  <c r="Q84" i="1"/>
  <c r="R80" i="1"/>
  <c r="Q80" i="1"/>
  <c r="R76" i="1"/>
  <c r="Q76" i="1"/>
  <c r="E68" i="7"/>
  <c r="Q68" i="1"/>
  <c r="D60" i="7"/>
  <c r="Q60" i="1"/>
  <c r="R60" i="1"/>
  <c r="D44" i="7"/>
  <c r="E44" i="7"/>
  <c r="Q44" i="1"/>
  <c r="R44" i="1"/>
  <c r="R32" i="1"/>
  <c r="Q32" i="1"/>
  <c r="Q28" i="1"/>
  <c r="R28" i="1"/>
  <c r="E20" i="7"/>
  <c r="Q20" i="1"/>
  <c r="Q12" i="1"/>
  <c r="R12" i="1"/>
  <c r="E8" i="7"/>
  <c r="Q8" i="1"/>
  <c r="O1810" i="1"/>
  <c r="P1810" i="1"/>
  <c r="O1794" i="1"/>
  <c r="P1794" i="1"/>
  <c r="Q2092" i="1"/>
  <c r="Q2028" i="1"/>
  <c r="Q1964" i="1"/>
  <c r="Q1900" i="1"/>
  <c r="Q1836" i="1"/>
  <c r="Q1772" i="1"/>
  <c r="Q1708" i="1"/>
  <c r="Q1644" i="1"/>
  <c r="Q1352" i="1"/>
  <c r="Q576" i="1"/>
  <c r="Q528" i="1"/>
  <c r="Q432" i="1"/>
  <c r="Q320" i="1"/>
  <c r="Q272" i="1"/>
  <c r="Q176" i="1"/>
  <c r="Q64" i="1"/>
  <c r="Q16" i="1"/>
  <c r="R1792" i="1"/>
  <c r="R1596" i="1"/>
  <c r="R1436" i="1"/>
  <c r="R1304" i="1"/>
  <c r="R1260" i="1"/>
  <c r="R792" i="1"/>
  <c r="R424" i="1"/>
  <c r="E1948" i="7"/>
  <c r="R2107" i="1"/>
  <c r="Q2107" i="1"/>
  <c r="E2103" i="7"/>
  <c r="D2103" i="7"/>
  <c r="R2103" i="1"/>
  <c r="D2087" i="7"/>
  <c r="R2087" i="1"/>
  <c r="Q2087" i="1"/>
  <c r="E2087" i="7"/>
  <c r="E2067" i="7"/>
  <c r="R2067" i="1"/>
  <c r="Q2067" i="1"/>
  <c r="D2055" i="7"/>
  <c r="E2055" i="7"/>
  <c r="R2055" i="1"/>
  <c r="Q2055" i="1"/>
  <c r="R2035" i="1"/>
  <c r="Q2035" i="1"/>
  <c r="D2023" i="7"/>
  <c r="R2023" i="1"/>
  <c r="E2023" i="7"/>
  <c r="Q2023" i="1"/>
  <c r="R2003" i="1"/>
  <c r="Q2003" i="1"/>
  <c r="D1991" i="7"/>
  <c r="E1991" i="7"/>
  <c r="R1991" i="1"/>
  <c r="Q1991" i="1"/>
  <c r="E1975" i="7"/>
  <c r="D1975" i="7"/>
  <c r="R1971" i="1"/>
  <c r="Q1971" i="1"/>
  <c r="D1959" i="7"/>
  <c r="E1959" i="7"/>
  <c r="R1959" i="1"/>
  <c r="Q1959" i="1"/>
  <c r="R1939" i="1"/>
  <c r="Q1939" i="1"/>
  <c r="D1927" i="7"/>
  <c r="E1927" i="7"/>
  <c r="R1927" i="1"/>
  <c r="Q1927" i="1"/>
  <c r="E1911" i="7"/>
  <c r="D1911" i="7"/>
  <c r="R1907" i="1"/>
  <c r="Q1907" i="1"/>
  <c r="D1895" i="7"/>
  <c r="R1895" i="1"/>
  <c r="Q1895" i="1"/>
  <c r="E1895" i="7"/>
  <c r="Q1875" i="1"/>
  <c r="R1875" i="1"/>
  <c r="D1863" i="7"/>
  <c r="E1863" i="7"/>
  <c r="Q1863" i="1"/>
  <c r="R1851" i="1"/>
  <c r="Q1851" i="1"/>
  <c r="E1847" i="7"/>
  <c r="D1847" i="7"/>
  <c r="R1847" i="1"/>
  <c r="R1843" i="1"/>
  <c r="Q1843" i="1"/>
  <c r="D1831" i="7"/>
  <c r="E1831" i="7"/>
  <c r="R1831" i="1"/>
  <c r="Q1831" i="1"/>
  <c r="R1819" i="1"/>
  <c r="Q1819" i="1"/>
  <c r="D1815" i="7"/>
  <c r="R1815" i="1"/>
  <c r="R1811" i="1"/>
  <c r="Q1811" i="1"/>
  <c r="D1799" i="7"/>
  <c r="E1799" i="7"/>
  <c r="R1799" i="1"/>
  <c r="Q1799" i="1"/>
  <c r="R1787" i="1"/>
  <c r="Q1787" i="1"/>
  <c r="E1783" i="7"/>
  <c r="D1783" i="7"/>
  <c r="R1783" i="1"/>
  <c r="R1779" i="1"/>
  <c r="Q1779" i="1"/>
  <c r="D1767" i="7"/>
  <c r="E1767" i="7"/>
  <c r="R1767" i="1"/>
  <c r="Q1767" i="1"/>
  <c r="R1755" i="1"/>
  <c r="Q1755" i="1"/>
  <c r="D1751" i="7"/>
  <c r="R1751" i="1"/>
  <c r="R1747" i="1"/>
  <c r="Q1747" i="1"/>
  <c r="D1735" i="7"/>
  <c r="E1735" i="7"/>
  <c r="Q1735" i="1"/>
  <c r="R1735" i="1"/>
  <c r="E1719" i="7"/>
  <c r="R1719" i="1"/>
  <c r="D1719" i="7"/>
  <c r="R1715" i="1"/>
  <c r="Q1715" i="1"/>
  <c r="D1703" i="7"/>
  <c r="E1703" i="7"/>
  <c r="R1703" i="1"/>
  <c r="Q1703" i="1"/>
  <c r="Q1691" i="1"/>
  <c r="R1691" i="1"/>
  <c r="D1687" i="7"/>
  <c r="R1687" i="1"/>
  <c r="R1683" i="1"/>
  <c r="Q1683" i="1"/>
  <c r="D1671" i="7"/>
  <c r="E1671" i="7"/>
  <c r="R1671" i="1"/>
  <c r="Q1671" i="1"/>
  <c r="R1659" i="1"/>
  <c r="Q1659" i="1"/>
  <c r="E1655" i="7"/>
  <c r="D1655" i="7"/>
  <c r="R1655" i="1"/>
  <c r="R1651" i="1"/>
  <c r="Q1651" i="1"/>
  <c r="D1639" i="7"/>
  <c r="E1639" i="7"/>
  <c r="Q1639" i="1"/>
  <c r="R1639" i="1"/>
  <c r="D1623" i="7"/>
  <c r="R1623" i="1"/>
  <c r="R1619" i="1"/>
  <c r="Q1619" i="1"/>
  <c r="D1607" i="7"/>
  <c r="E1607" i="7"/>
  <c r="R1607" i="1"/>
  <c r="Q1607" i="1"/>
  <c r="E1591" i="7"/>
  <c r="R1591" i="1"/>
  <c r="D1591" i="7"/>
  <c r="Q1591" i="1"/>
  <c r="D1575" i="7"/>
  <c r="E1575" i="7"/>
  <c r="R1575" i="1"/>
  <c r="Q1575" i="1"/>
  <c r="R1571" i="1"/>
  <c r="Q1571" i="1"/>
  <c r="D1559" i="7"/>
  <c r="E1559" i="7"/>
  <c r="Q1559" i="1"/>
  <c r="R1559" i="1"/>
  <c r="D1543" i="7"/>
  <c r="R1543" i="1"/>
  <c r="Q1543" i="1"/>
  <c r="E1543" i="7"/>
  <c r="R1539" i="1"/>
  <c r="Q1539" i="1"/>
  <c r="D1527" i="7"/>
  <c r="E1527" i="7"/>
  <c r="R1527" i="1"/>
  <c r="Q1527" i="1"/>
  <c r="Q1523" i="1"/>
  <c r="R1523" i="1"/>
  <c r="D1515" i="7"/>
  <c r="Q1515" i="1"/>
  <c r="D1511" i="7"/>
  <c r="E1511" i="7"/>
  <c r="Q1511" i="1"/>
  <c r="R1511" i="1"/>
  <c r="E1507" i="7"/>
  <c r="R1507" i="1"/>
  <c r="Q1507" i="1"/>
  <c r="D1495" i="7"/>
  <c r="E1495" i="7"/>
  <c r="Q1495" i="1"/>
  <c r="R1491" i="1"/>
  <c r="Q1491" i="1"/>
  <c r="D1479" i="7"/>
  <c r="E1479" i="7"/>
  <c r="R1479" i="1"/>
  <c r="Q1479" i="1"/>
  <c r="R1475" i="1"/>
  <c r="Q1475" i="1"/>
  <c r="D1463" i="7"/>
  <c r="E1463" i="7"/>
  <c r="Q1463" i="1"/>
  <c r="R1463" i="1"/>
  <c r="D1447" i="7"/>
  <c r="E1447" i="7"/>
  <c r="Q1447" i="1"/>
  <c r="D1431" i="7"/>
  <c r="E1431" i="7"/>
  <c r="Q1431" i="1"/>
  <c r="R1431" i="1"/>
  <c r="R1427" i="1"/>
  <c r="Q1427" i="1"/>
  <c r="D1419" i="7"/>
  <c r="Q1419" i="1"/>
  <c r="D1415" i="7"/>
  <c r="E1415" i="7"/>
  <c r="R1415" i="1"/>
  <c r="Q1415" i="1"/>
  <c r="D1403" i="7"/>
  <c r="Q1403" i="1"/>
  <c r="D1399" i="7"/>
  <c r="E1399" i="7"/>
  <c r="Q1399" i="1"/>
  <c r="R1399" i="1"/>
  <c r="E1387" i="7"/>
  <c r="D1387" i="7"/>
  <c r="D1383" i="7"/>
  <c r="E1383" i="7"/>
  <c r="Q1383" i="1"/>
  <c r="R1383" i="1"/>
  <c r="E1379" i="7"/>
  <c r="R1379" i="1"/>
  <c r="D1379" i="7"/>
  <c r="D1371" i="7"/>
  <c r="R1371" i="1"/>
  <c r="Q1371" i="1"/>
  <c r="D1367" i="7"/>
  <c r="Q1367" i="1"/>
  <c r="E1367" i="7"/>
  <c r="R1367" i="1"/>
  <c r="D1355" i="7"/>
  <c r="R1355" i="1"/>
  <c r="Q1355" i="1"/>
  <c r="D1351" i="7"/>
  <c r="E1351" i="7"/>
  <c r="Q1351" i="1"/>
  <c r="R1351" i="1"/>
  <c r="Q1347" i="1"/>
  <c r="R1347" i="1"/>
  <c r="D1339" i="7"/>
  <c r="R1339" i="1"/>
  <c r="Q1339" i="1"/>
  <c r="D1335" i="7"/>
  <c r="Q1335" i="1"/>
  <c r="E1335" i="7"/>
  <c r="R1335" i="1"/>
  <c r="D1323" i="7"/>
  <c r="R1323" i="1"/>
  <c r="D1319" i="7"/>
  <c r="Q1319" i="1"/>
  <c r="E1319" i="7"/>
  <c r="R1319" i="1"/>
  <c r="E1315" i="7"/>
  <c r="R1315" i="1"/>
  <c r="D1307" i="7"/>
  <c r="R1307" i="1"/>
  <c r="Q1307" i="1"/>
  <c r="D1303" i="7"/>
  <c r="Q1303" i="1"/>
  <c r="E1303" i="7"/>
  <c r="R1303" i="1"/>
  <c r="R1299" i="1"/>
  <c r="Q1299" i="1"/>
  <c r="D1291" i="7"/>
  <c r="R1291" i="1"/>
  <c r="Q1291" i="1"/>
  <c r="D1287" i="7"/>
  <c r="Q1287" i="1"/>
  <c r="R1287" i="1"/>
  <c r="D1275" i="7"/>
  <c r="R1275" i="1"/>
  <c r="Q1275" i="1"/>
  <c r="D1271" i="7"/>
  <c r="E1271" i="7"/>
  <c r="Q1271" i="1"/>
  <c r="E1259" i="7"/>
  <c r="D1259" i="7"/>
  <c r="R1259" i="1"/>
  <c r="D1255" i="7"/>
  <c r="Q1255" i="1"/>
  <c r="E1255" i="7"/>
  <c r="R1255" i="1"/>
  <c r="E1251" i="7"/>
  <c r="R1251" i="1"/>
  <c r="D1251" i="7"/>
  <c r="D1243" i="7"/>
  <c r="R1243" i="1"/>
  <c r="Q1243" i="1"/>
  <c r="D1239" i="7"/>
  <c r="Q1239" i="1"/>
  <c r="E1239" i="7"/>
  <c r="R1235" i="1"/>
  <c r="Q1235" i="1"/>
  <c r="R1231" i="1"/>
  <c r="Q1231" i="1"/>
  <c r="D1227" i="7"/>
  <c r="R1227" i="1"/>
  <c r="Q1227" i="1"/>
  <c r="D1223" i="7"/>
  <c r="E1223" i="7"/>
  <c r="R1223" i="1"/>
  <c r="Q1223" i="1"/>
  <c r="Q1219" i="1"/>
  <c r="R1219" i="1"/>
  <c r="D1211" i="7"/>
  <c r="Q1211" i="1"/>
  <c r="D1207" i="7"/>
  <c r="Q1207" i="1"/>
  <c r="E1207" i="7"/>
  <c r="R1207" i="1"/>
  <c r="D1195" i="7"/>
  <c r="R1195" i="1"/>
  <c r="D1191" i="7"/>
  <c r="Q1191" i="1"/>
  <c r="E1191" i="7"/>
  <c r="E1187" i="7"/>
  <c r="R1187" i="1"/>
  <c r="R1183" i="1"/>
  <c r="Q1183" i="1"/>
  <c r="D1179" i="7"/>
  <c r="R1179" i="1"/>
  <c r="Q1179" i="1"/>
  <c r="D1175" i="7"/>
  <c r="Q1175" i="1"/>
  <c r="E1175" i="7"/>
  <c r="R1175" i="1"/>
  <c r="R1171" i="1"/>
  <c r="Q1171" i="1"/>
  <c r="R1167" i="1"/>
  <c r="Q1167" i="1"/>
  <c r="D1163" i="7"/>
  <c r="R1163" i="1"/>
  <c r="Q1163" i="1"/>
  <c r="D1159" i="7"/>
  <c r="R1159" i="1"/>
  <c r="Q1159" i="1"/>
  <c r="E1159" i="7"/>
  <c r="D1147" i="7"/>
  <c r="R1147" i="1"/>
  <c r="Q1147" i="1"/>
  <c r="D1143" i="7"/>
  <c r="E1143" i="7"/>
  <c r="Q1143" i="1"/>
  <c r="R1135" i="1"/>
  <c r="Q1135" i="1"/>
  <c r="E1131" i="7"/>
  <c r="D1131" i="7"/>
  <c r="R1131" i="1"/>
  <c r="D1127" i="7"/>
  <c r="Q1127" i="1"/>
  <c r="E1127" i="7"/>
  <c r="R1127" i="1"/>
  <c r="E1123" i="7"/>
  <c r="D1123" i="7"/>
  <c r="R1123" i="1"/>
  <c r="R1119" i="1"/>
  <c r="Q1119" i="1"/>
  <c r="D1115" i="7"/>
  <c r="R1115" i="1"/>
  <c r="Q1115" i="1"/>
  <c r="D1111" i="7"/>
  <c r="Q1111" i="1"/>
  <c r="R1111" i="1"/>
  <c r="E1111" i="7"/>
  <c r="Q1107" i="1"/>
  <c r="R1107" i="1"/>
  <c r="R1103" i="1"/>
  <c r="Q1103" i="1"/>
  <c r="D1099" i="7"/>
  <c r="Q1099" i="1"/>
  <c r="D1095" i="7"/>
  <c r="E1095" i="7"/>
  <c r="R1095" i="1"/>
  <c r="Q1095" i="1"/>
  <c r="P1778" i="1"/>
  <c r="Q2091" i="1"/>
  <c r="Q2071" i="1"/>
  <c r="Q2027" i="1"/>
  <c r="Q2007" i="1"/>
  <c r="Q1963" i="1"/>
  <c r="Q1943" i="1"/>
  <c r="Q1899" i="1"/>
  <c r="Q1879" i="1"/>
  <c r="Q1835" i="1"/>
  <c r="Q1815" i="1"/>
  <c r="Q1771" i="1"/>
  <c r="Q1751" i="1"/>
  <c r="Q1707" i="1"/>
  <c r="Q1687" i="1"/>
  <c r="Q1643" i="1"/>
  <c r="Q1623" i="1"/>
  <c r="Q1379" i="1"/>
  <c r="Q856" i="1"/>
  <c r="Q696" i="1"/>
  <c r="Q608" i="1"/>
  <c r="Q600" i="1"/>
  <c r="Q440" i="1"/>
  <c r="Q352" i="1"/>
  <c r="Q96" i="1"/>
  <c r="R2048" i="1"/>
  <c r="R2016" i="1"/>
  <c r="R1996" i="1"/>
  <c r="R1920" i="1"/>
  <c r="R1804" i="1"/>
  <c r="R1555" i="1"/>
  <c r="R1495" i="1"/>
  <c r="R872" i="1"/>
  <c r="R744" i="1"/>
  <c r="R584" i="1"/>
  <c r="R368" i="1"/>
  <c r="E1500" i="7"/>
  <c r="E1372" i="7"/>
  <c r="E1287" i="7"/>
  <c r="E208" i="7"/>
  <c r="P1762" i="1"/>
  <c r="Q2060" i="1"/>
  <c r="Q1932" i="1"/>
  <c r="Q1868" i="1"/>
  <c r="Q1859" i="1"/>
  <c r="Q1804" i="1"/>
  <c r="Q1740" i="1"/>
  <c r="Q1731" i="1"/>
  <c r="Q1676" i="1"/>
  <c r="Q1667" i="1"/>
  <c r="Q1612" i="1"/>
  <c r="Q1603" i="1"/>
  <c r="Q1587" i="1"/>
  <c r="Q1387" i="1"/>
  <c r="Q1288" i="1"/>
  <c r="Q560" i="1"/>
  <c r="Q448" i="1"/>
  <c r="Q400" i="1"/>
  <c r="Q304" i="1"/>
  <c r="Q192" i="1"/>
  <c r="Q144" i="1"/>
  <c r="Q48" i="1"/>
  <c r="R1723" i="1"/>
  <c r="R1664" i="1"/>
  <c r="R1411" i="1"/>
  <c r="R812" i="1"/>
  <c r="R552" i="1"/>
  <c r="R140" i="1"/>
  <c r="R128" i="1"/>
  <c r="E1436" i="7"/>
  <c r="E1020" i="7"/>
  <c r="R1091" i="1"/>
  <c r="Q1091" i="1"/>
  <c r="D1083" i="7"/>
  <c r="Q1083" i="1"/>
  <c r="D1079" i="7"/>
  <c r="Q1079" i="1"/>
  <c r="E1079" i="7"/>
  <c r="R1079" i="1"/>
  <c r="R1071" i="1"/>
  <c r="Q1071" i="1"/>
  <c r="D1067" i="7"/>
  <c r="R1067" i="1"/>
  <c r="D1063" i="7"/>
  <c r="Q1063" i="1"/>
  <c r="R1063" i="1"/>
  <c r="E1063" i="7"/>
  <c r="E1059" i="7"/>
  <c r="R1059" i="1"/>
  <c r="R1055" i="1"/>
  <c r="Q1055" i="1"/>
  <c r="D1051" i="7"/>
  <c r="R1051" i="1"/>
  <c r="D1047" i="7"/>
  <c r="Q1047" i="1"/>
  <c r="R1047" i="1"/>
  <c r="R1043" i="1"/>
  <c r="Q1043" i="1"/>
  <c r="D1035" i="7"/>
  <c r="R1035" i="1"/>
  <c r="Q1035" i="1"/>
  <c r="D1031" i="7"/>
  <c r="R1031" i="1"/>
  <c r="Q1031" i="1"/>
  <c r="E1031" i="7"/>
  <c r="R1023" i="1"/>
  <c r="Q1023" i="1"/>
  <c r="D1019" i="7"/>
  <c r="Q1019" i="1"/>
  <c r="D1015" i="7"/>
  <c r="E1015" i="7"/>
  <c r="Q1015" i="1"/>
  <c r="R1015" i="1"/>
  <c r="R1011" i="1"/>
  <c r="Q1011" i="1"/>
  <c r="D1003" i="7"/>
  <c r="R1003" i="1"/>
  <c r="D999" i="7"/>
  <c r="Q999" i="1"/>
  <c r="R995" i="1"/>
  <c r="Q995" i="1"/>
  <c r="R991" i="1"/>
  <c r="Q991" i="1"/>
  <c r="D987" i="7"/>
  <c r="R987" i="1"/>
  <c r="Q987" i="1"/>
  <c r="E987" i="7"/>
  <c r="D983" i="7"/>
  <c r="E983" i="7"/>
  <c r="Q983" i="1"/>
  <c r="R983" i="1"/>
  <c r="R975" i="1"/>
  <c r="Q975" i="1"/>
  <c r="D971" i="7"/>
  <c r="E971" i="7"/>
  <c r="D967" i="7"/>
  <c r="R967" i="1"/>
  <c r="Q967" i="1"/>
  <c r="E967" i="7"/>
  <c r="E959" i="7"/>
  <c r="R959" i="1"/>
  <c r="Q959" i="1"/>
  <c r="D955" i="7"/>
  <c r="E955" i="7"/>
  <c r="R955" i="1"/>
  <c r="D951" i="7"/>
  <c r="E951" i="7"/>
  <c r="Q951" i="1"/>
  <c r="D939" i="7"/>
  <c r="R939" i="1"/>
  <c r="E939" i="7"/>
  <c r="Q939" i="1"/>
  <c r="D935" i="7"/>
  <c r="Q935" i="1"/>
  <c r="R935" i="1"/>
  <c r="R931" i="1"/>
  <c r="Q931" i="1"/>
  <c r="D923" i="7"/>
  <c r="E923" i="7"/>
  <c r="Q923" i="1"/>
  <c r="R923" i="1"/>
  <c r="D919" i="7"/>
  <c r="E919" i="7"/>
  <c r="R919" i="1"/>
  <c r="Q919" i="1"/>
  <c r="R915" i="1"/>
  <c r="Q915" i="1"/>
  <c r="R911" i="1"/>
  <c r="Q911" i="1"/>
  <c r="D907" i="7"/>
  <c r="E907" i="7"/>
  <c r="R907" i="1"/>
  <c r="Q907" i="1"/>
  <c r="D903" i="7"/>
  <c r="E903" i="7"/>
  <c r="Q903" i="1"/>
  <c r="R899" i="1"/>
  <c r="Q899" i="1"/>
  <c r="D891" i="7"/>
  <c r="E891" i="7"/>
  <c r="Q891" i="1"/>
  <c r="D887" i="7"/>
  <c r="R887" i="1"/>
  <c r="Q887" i="1"/>
  <c r="E887" i="7"/>
  <c r="R883" i="1"/>
  <c r="Q883" i="1"/>
  <c r="R879" i="1"/>
  <c r="Q879" i="1"/>
  <c r="D875" i="7"/>
  <c r="E875" i="7"/>
  <c r="R875" i="1"/>
  <c r="Q875" i="1"/>
  <c r="D871" i="7"/>
  <c r="Q871" i="1"/>
  <c r="E871" i="7"/>
  <c r="R871" i="1"/>
  <c r="R867" i="1"/>
  <c r="Q867" i="1"/>
  <c r="D859" i="7"/>
  <c r="Q859" i="1"/>
  <c r="E859" i="7"/>
  <c r="E855" i="7"/>
  <c r="D855" i="7"/>
  <c r="R855" i="1"/>
  <c r="Q855" i="1"/>
  <c r="R847" i="1"/>
  <c r="Q847" i="1"/>
  <c r="D843" i="7"/>
  <c r="E843" i="7"/>
  <c r="Q843" i="1"/>
  <c r="D839" i="7"/>
  <c r="E839" i="7"/>
  <c r="Q839" i="1"/>
  <c r="R839" i="1"/>
  <c r="R835" i="1"/>
  <c r="Q835" i="1"/>
  <c r="E831" i="7"/>
  <c r="D831" i="7"/>
  <c r="D827" i="7"/>
  <c r="R827" i="1"/>
  <c r="Q827" i="1"/>
  <c r="D823" i="7"/>
  <c r="E823" i="7"/>
  <c r="R823" i="1"/>
  <c r="Q823" i="1"/>
  <c r="R819" i="1"/>
  <c r="Q819" i="1"/>
  <c r="R815" i="1"/>
  <c r="Q815" i="1"/>
  <c r="D811" i="7"/>
  <c r="E811" i="7"/>
  <c r="R811" i="1"/>
  <c r="Q811" i="1"/>
  <c r="D807" i="7"/>
  <c r="Q807" i="1"/>
  <c r="E807" i="7"/>
  <c r="R807" i="1"/>
  <c r="R803" i="1"/>
  <c r="Q803" i="1"/>
  <c r="D795" i="7"/>
  <c r="E795" i="7"/>
  <c r="Q795" i="1"/>
  <c r="R795" i="1"/>
  <c r="D791" i="7"/>
  <c r="R791" i="1"/>
  <c r="Q791" i="1"/>
  <c r="R787" i="1"/>
  <c r="Q787" i="1"/>
  <c r="R783" i="1"/>
  <c r="Q783" i="1"/>
  <c r="D779" i="7"/>
  <c r="E779" i="7"/>
  <c r="R779" i="1"/>
  <c r="Q779" i="1"/>
  <c r="D775" i="7"/>
  <c r="E775" i="7"/>
  <c r="Q775" i="1"/>
  <c r="D771" i="7"/>
  <c r="R771" i="1"/>
  <c r="Q771" i="1"/>
  <c r="D767" i="7"/>
  <c r="R767" i="1"/>
  <c r="D763" i="7"/>
  <c r="E763" i="7"/>
  <c r="Q763" i="1"/>
  <c r="D759" i="7"/>
  <c r="E759" i="7"/>
  <c r="R759" i="1"/>
  <c r="Q759" i="1"/>
  <c r="D755" i="7"/>
  <c r="R755" i="1"/>
  <c r="Q755" i="1"/>
  <c r="D751" i="7"/>
  <c r="R751" i="1"/>
  <c r="Q751" i="1"/>
  <c r="D747" i="7"/>
  <c r="E747" i="7"/>
  <c r="R747" i="1"/>
  <c r="Q747" i="1"/>
  <c r="D743" i="7"/>
  <c r="Q743" i="1"/>
  <c r="E743" i="7"/>
  <c r="R743" i="1"/>
  <c r="D739" i="7"/>
  <c r="R739" i="1"/>
  <c r="Q739" i="1"/>
  <c r="D735" i="7"/>
  <c r="R735" i="1"/>
  <c r="D731" i="7"/>
  <c r="E731" i="7"/>
  <c r="Q731" i="1"/>
  <c r="D727" i="7"/>
  <c r="E727" i="7"/>
  <c r="R727" i="1"/>
  <c r="Q727" i="1"/>
  <c r="D723" i="7"/>
  <c r="Q723" i="1"/>
  <c r="D719" i="7"/>
  <c r="R719" i="1"/>
  <c r="Q719" i="1"/>
  <c r="D715" i="7"/>
  <c r="E715" i="7"/>
  <c r="Q715" i="1"/>
  <c r="D711" i="7"/>
  <c r="E711" i="7"/>
  <c r="Q711" i="1"/>
  <c r="R711" i="1"/>
  <c r="D707" i="7"/>
  <c r="R707" i="1"/>
  <c r="Q707" i="1"/>
  <c r="E703" i="7"/>
  <c r="D703" i="7"/>
  <c r="D699" i="7"/>
  <c r="E699" i="7"/>
  <c r="R699" i="1"/>
  <c r="Q699" i="1"/>
  <c r="D695" i="7"/>
  <c r="R695" i="1"/>
  <c r="Q695" i="1"/>
  <c r="E695" i="7"/>
  <c r="D691" i="7"/>
  <c r="R691" i="1"/>
  <c r="Q691" i="1"/>
  <c r="D687" i="7"/>
  <c r="R687" i="1"/>
  <c r="Q687" i="1"/>
  <c r="D683" i="7"/>
  <c r="E683" i="7"/>
  <c r="R683" i="1"/>
  <c r="Q683" i="1"/>
  <c r="D679" i="7"/>
  <c r="Q679" i="1"/>
  <c r="E679" i="7"/>
  <c r="R679" i="1"/>
  <c r="D675" i="7"/>
  <c r="R675" i="1"/>
  <c r="Q675" i="1"/>
  <c r="D667" i="7"/>
  <c r="E667" i="7"/>
  <c r="Q667" i="1"/>
  <c r="R667" i="1"/>
  <c r="D663" i="7"/>
  <c r="E663" i="7"/>
  <c r="R663" i="1"/>
  <c r="Q663" i="1"/>
  <c r="D659" i="7"/>
  <c r="R659" i="1"/>
  <c r="Q659" i="1"/>
  <c r="D655" i="7"/>
  <c r="R655" i="1"/>
  <c r="Q655" i="1"/>
  <c r="D651" i="7"/>
  <c r="E651" i="7"/>
  <c r="R651" i="1"/>
  <c r="Q651" i="1"/>
  <c r="D647" i="7"/>
  <c r="Q647" i="1"/>
  <c r="E647" i="7"/>
  <c r="D643" i="7"/>
  <c r="R643" i="1"/>
  <c r="Q643" i="1"/>
  <c r="D639" i="7"/>
  <c r="R639" i="1"/>
  <c r="D635" i="7"/>
  <c r="E635" i="7"/>
  <c r="Q635" i="1"/>
  <c r="D631" i="7"/>
  <c r="R631" i="1"/>
  <c r="Q631" i="1"/>
  <c r="E631" i="7"/>
  <c r="D627" i="7"/>
  <c r="R627" i="1"/>
  <c r="Q627" i="1"/>
  <c r="D623" i="7"/>
  <c r="R623" i="1"/>
  <c r="Q623" i="1"/>
  <c r="D619" i="7"/>
  <c r="E619" i="7"/>
  <c r="R619" i="1"/>
  <c r="Q619" i="1"/>
  <c r="D615" i="7"/>
  <c r="Q615" i="1"/>
  <c r="E615" i="7"/>
  <c r="R615" i="1"/>
  <c r="D611" i="7"/>
  <c r="R611" i="1"/>
  <c r="Q611" i="1"/>
  <c r="D607" i="7"/>
  <c r="R607" i="1"/>
  <c r="D603" i="7"/>
  <c r="E603" i="7"/>
  <c r="Q603" i="1"/>
  <c r="D599" i="7"/>
  <c r="E599" i="7"/>
  <c r="R599" i="1"/>
  <c r="Q599" i="1"/>
  <c r="D595" i="7"/>
  <c r="Q595" i="1"/>
  <c r="D591" i="7"/>
  <c r="R591" i="1"/>
  <c r="Q591" i="1"/>
  <c r="D587" i="7"/>
  <c r="E587" i="7"/>
  <c r="Q587" i="1"/>
  <c r="D583" i="7"/>
  <c r="Q583" i="1"/>
  <c r="E583" i="7"/>
  <c r="R583" i="1"/>
  <c r="D579" i="7"/>
  <c r="R579" i="1"/>
  <c r="Q579" i="1"/>
  <c r="D571" i="7"/>
  <c r="E571" i="7"/>
  <c r="R571" i="1"/>
  <c r="Q571" i="1"/>
  <c r="D567" i="7"/>
  <c r="R567" i="1"/>
  <c r="Q567" i="1"/>
  <c r="E567" i="7"/>
  <c r="D563" i="7"/>
  <c r="R563" i="1"/>
  <c r="Q563" i="1"/>
  <c r="E559" i="7"/>
  <c r="D559" i="7"/>
  <c r="R559" i="1"/>
  <c r="Q559" i="1"/>
  <c r="D555" i="7"/>
  <c r="E555" i="7"/>
  <c r="R555" i="1"/>
  <c r="Q555" i="1"/>
  <c r="D551" i="7"/>
  <c r="E551" i="7"/>
  <c r="Q551" i="1"/>
  <c r="R551" i="1"/>
  <c r="D547" i="7"/>
  <c r="R547" i="1"/>
  <c r="Q547" i="1"/>
  <c r="D539" i="7"/>
  <c r="E539" i="7"/>
  <c r="Q539" i="1"/>
  <c r="R539" i="1"/>
  <c r="D535" i="7"/>
  <c r="E535" i="7"/>
  <c r="R535" i="1"/>
  <c r="Q535" i="1"/>
  <c r="E531" i="7"/>
  <c r="R531" i="1"/>
  <c r="Q531" i="1"/>
  <c r="D527" i="7"/>
  <c r="R527" i="1"/>
  <c r="Q527" i="1"/>
  <c r="D523" i="7"/>
  <c r="R523" i="1"/>
  <c r="E523" i="7"/>
  <c r="Q523" i="1"/>
  <c r="D519" i="7"/>
  <c r="Q519" i="1"/>
  <c r="E519" i="7"/>
  <c r="D515" i="7"/>
  <c r="R515" i="1"/>
  <c r="Q515" i="1"/>
  <c r="E511" i="7"/>
  <c r="D511" i="7"/>
  <c r="R511" i="1"/>
  <c r="D507" i="7"/>
  <c r="E507" i="7"/>
  <c r="Q507" i="1"/>
  <c r="D503" i="7"/>
  <c r="E503" i="7"/>
  <c r="R503" i="1"/>
  <c r="Q503" i="1"/>
  <c r="D499" i="7"/>
  <c r="R499" i="1"/>
  <c r="Q499" i="1"/>
  <c r="D495" i="7"/>
  <c r="R495" i="1"/>
  <c r="Q495" i="1"/>
  <c r="D491" i="7"/>
  <c r="E491" i="7"/>
  <c r="R491" i="1"/>
  <c r="Q491" i="1"/>
  <c r="D487" i="7"/>
  <c r="Q487" i="1"/>
  <c r="E487" i="7"/>
  <c r="R487" i="1"/>
  <c r="D483" i="7"/>
  <c r="R483" i="1"/>
  <c r="Q483" i="1"/>
  <c r="D479" i="7"/>
  <c r="R479" i="1"/>
  <c r="D475" i="7"/>
  <c r="Q475" i="1"/>
  <c r="D471" i="7"/>
  <c r="E471" i="7"/>
  <c r="R471" i="1"/>
  <c r="Q471" i="1"/>
  <c r="D467" i="7"/>
  <c r="Q467" i="1"/>
  <c r="D463" i="7"/>
  <c r="R463" i="1"/>
  <c r="Q463" i="1"/>
  <c r="D459" i="7"/>
  <c r="Q459" i="1"/>
  <c r="D455" i="7"/>
  <c r="E455" i="7"/>
  <c r="Q455" i="1"/>
  <c r="R455" i="1"/>
  <c r="D451" i="7"/>
  <c r="R451" i="1"/>
  <c r="E451" i="7"/>
  <c r="Q451" i="1"/>
  <c r="D443" i="7"/>
  <c r="E443" i="7"/>
  <c r="Q443" i="1"/>
  <c r="R443" i="1"/>
  <c r="D439" i="7"/>
  <c r="R439" i="1"/>
  <c r="Q439" i="1"/>
  <c r="E439" i="7"/>
  <c r="D435" i="7"/>
  <c r="R435" i="1"/>
  <c r="Q435" i="1"/>
  <c r="D431" i="7"/>
  <c r="E431" i="7"/>
  <c r="R431" i="1"/>
  <c r="Q431" i="1"/>
  <c r="D427" i="7"/>
  <c r="E427" i="7"/>
  <c r="R427" i="1"/>
  <c r="Q427" i="1"/>
  <c r="D423" i="7"/>
  <c r="Q423" i="1"/>
  <c r="R423" i="1"/>
  <c r="D419" i="7"/>
  <c r="R419" i="1"/>
  <c r="E419" i="7"/>
  <c r="Q419" i="1"/>
  <c r="D415" i="7"/>
  <c r="E415" i="7"/>
  <c r="R415" i="1"/>
  <c r="D411" i="7"/>
  <c r="Q411" i="1"/>
  <c r="E411" i="7"/>
  <c r="D407" i="7"/>
  <c r="R407" i="1"/>
  <c r="Q407" i="1"/>
  <c r="D403" i="7"/>
  <c r="E403" i="7"/>
  <c r="Q403" i="1"/>
  <c r="D399" i="7"/>
  <c r="R399" i="1"/>
  <c r="Q399" i="1"/>
  <c r="D395" i="7"/>
  <c r="E395" i="7"/>
  <c r="Q395" i="1"/>
  <c r="D391" i="7"/>
  <c r="Q391" i="1"/>
  <c r="E391" i="7"/>
  <c r="R391" i="1"/>
  <c r="D387" i="7"/>
  <c r="E387" i="7"/>
  <c r="R387" i="1"/>
  <c r="Q387" i="1"/>
  <c r="D379" i="7"/>
  <c r="E379" i="7"/>
  <c r="Q379" i="1"/>
  <c r="R379" i="1"/>
  <c r="D375" i="7"/>
  <c r="Q375" i="1"/>
  <c r="E375" i="7"/>
  <c r="D371" i="7"/>
  <c r="R371" i="1"/>
  <c r="E371" i="7"/>
  <c r="Q371" i="1"/>
  <c r="D367" i="7"/>
  <c r="E367" i="7"/>
  <c r="R367" i="1"/>
  <c r="Q367" i="1"/>
  <c r="D363" i="7"/>
  <c r="R363" i="1"/>
  <c r="Q363" i="1"/>
  <c r="D359" i="7"/>
  <c r="E359" i="7"/>
  <c r="R359" i="1"/>
  <c r="Q359" i="1"/>
  <c r="D355" i="7"/>
  <c r="E355" i="7"/>
  <c r="R355" i="1"/>
  <c r="Q355" i="1"/>
  <c r="D351" i="7"/>
  <c r="E351" i="7"/>
  <c r="R351" i="1"/>
  <c r="D347" i="7"/>
  <c r="R347" i="1"/>
  <c r="Q347" i="1"/>
  <c r="E347" i="7"/>
  <c r="D343" i="7"/>
  <c r="Q343" i="1"/>
  <c r="R343" i="1"/>
  <c r="D339" i="7"/>
  <c r="E339" i="7"/>
  <c r="R339" i="1"/>
  <c r="Q339" i="1"/>
  <c r="D335" i="7"/>
  <c r="Q335" i="1"/>
  <c r="E335" i="7"/>
  <c r="R335" i="1"/>
  <c r="D331" i="7"/>
  <c r="E331" i="7"/>
  <c r="R331" i="1"/>
  <c r="Q331" i="1"/>
  <c r="D327" i="7"/>
  <c r="Q327" i="1"/>
  <c r="E327" i="7"/>
  <c r="D323" i="7"/>
  <c r="R323" i="1"/>
  <c r="Q323" i="1"/>
  <c r="D319" i="7"/>
  <c r="R319" i="1"/>
  <c r="E319" i="7"/>
  <c r="D315" i="7"/>
  <c r="E315" i="7"/>
  <c r="Q315" i="1"/>
  <c r="R315" i="1"/>
  <c r="D311" i="7"/>
  <c r="E311" i="7"/>
  <c r="Q311" i="1"/>
  <c r="D307" i="7"/>
  <c r="R307" i="1"/>
  <c r="Q307" i="1"/>
  <c r="E303" i="7"/>
  <c r="R303" i="1"/>
  <c r="Q303" i="1"/>
  <c r="D303" i="7"/>
  <c r="D299" i="7"/>
  <c r="E299" i="7"/>
  <c r="R299" i="1"/>
  <c r="Q299" i="1"/>
  <c r="D295" i="7"/>
  <c r="Q295" i="1"/>
  <c r="E295" i="7"/>
  <c r="R295" i="1"/>
  <c r="D291" i="7"/>
  <c r="E291" i="7"/>
  <c r="R291" i="1"/>
  <c r="Q291" i="1"/>
  <c r="D287" i="7"/>
  <c r="E287" i="7"/>
  <c r="R287" i="1"/>
  <c r="D283" i="7"/>
  <c r="E283" i="7"/>
  <c r="Q283" i="1"/>
  <c r="D279" i="7"/>
  <c r="Q279" i="1"/>
  <c r="E279" i="7"/>
  <c r="R279" i="1"/>
  <c r="D275" i="7"/>
  <c r="R275" i="1"/>
  <c r="Q275" i="1"/>
  <c r="D271" i="7"/>
  <c r="E271" i="7"/>
  <c r="R271" i="1"/>
  <c r="Q271" i="1"/>
  <c r="D267" i="7"/>
  <c r="R267" i="1"/>
  <c r="E267" i="7"/>
  <c r="Q267" i="1"/>
  <c r="D263" i="7"/>
  <c r="E263" i="7"/>
  <c r="R263" i="1"/>
  <c r="Q263" i="1"/>
  <c r="D259" i="7"/>
  <c r="E259" i="7"/>
  <c r="Q259" i="1"/>
  <c r="D255" i="7"/>
  <c r="R255" i="1"/>
  <c r="D251" i="7"/>
  <c r="R251" i="1"/>
  <c r="E251" i="7"/>
  <c r="Q251" i="1"/>
  <c r="D247" i="7"/>
  <c r="E247" i="7"/>
  <c r="Q247" i="1"/>
  <c r="R247" i="1"/>
  <c r="D243" i="7"/>
  <c r="E243" i="7"/>
  <c r="R243" i="1"/>
  <c r="Q243" i="1"/>
  <c r="D239" i="7"/>
  <c r="Q239" i="1"/>
  <c r="E239" i="7"/>
  <c r="R239" i="1"/>
  <c r="D235" i="7"/>
  <c r="E235" i="7"/>
  <c r="R235" i="1"/>
  <c r="Q235" i="1"/>
  <c r="D231" i="7"/>
  <c r="R231" i="1"/>
  <c r="Q231" i="1"/>
  <c r="E231" i="7"/>
  <c r="D227" i="7"/>
  <c r="Q227" i="1"/>
  <c r="D223" i="7"/>
  <c r="R223" i="1"/>
  <c r="E223" i="7"/>
  <c r="D219" i="7"/>
  <c r="Q219" i="1"/>
  <c r="E219" i="7"/>
  <c r="R219" i="1"/>
  <c r="D215" i="7"/>
  <c r="E215" i="7"/>
  <c r="Q215" i="1"/>
  <c r="R215" i="1"/>
  <c r="D211" i="7"/>
  <c r="E211" i="7"/>
  <c r="Q211" i="1"/>
  <c r="D207" i="7"/>
  <c r="E207" i="7"/>
  <c r="Q207" i="1"/>
  <c r="R207" i="1"/>
  <c r="R203" i="1"/>
  <c r="D203" i="7"/>
  <c r="E203" i="7"/>
  <c r="Q203" i="1"/>
  <c r="D199" i="7"/>
  <c r="E199" i="7"/>
  <c r="Q199" i="1"/>
  <c r="R199" i="1"/>
  <c r="D195" i="7"/>
  <c r="R195" i="1"/>
  <c r="E195" i="7"/>
  <c r="Q195" i="1"/>
  <c r="D191" i="7"/>
  <c r="E191" i="7"/>
  <c r="D187" i="7"/>
  <c r="E187" i="7"/>
  <c r="R187" i="1"/>
  <c r="Q187" i="1"/>
  <c r="D183" i="7"/>
  <c r="R183" i="1"/>
  <c r="E183" i="7"/>
  <c r="Q183" i="1"/>
  <c r="D179" i="7"/>
  <c r="E179" i="7"/>
  <c r="Q179" i="1"/>
  <c r="D175" i="7"/>
  <c r="R175" i="1"/>
  <c r="Q175" i="1"/>
  <c r="E175" i="7"/>
  <c r="D171" i="7"/>
  <c r="R171" i="1"/>
  <c r="E171" i="7"/>
  <c r="Q171" i="1"/>
  <c r="D167" i="7"/>
  <c r="Q167" i="1"/>
  <c r="R167" i="1"/>
  <c r="D163" i="7"/>
  <c r="R163" i="1"/>
  <c r="E163" i="7"/>
  <c r="Q163" i="1"/>
  <c r="D159" i="7"/>
  <c r="E159" i="7"/>
  <c r="D155" i="7"/>
  <c r="E155" i="7"/>
  <c r="R155" i="1"/>
  <c r="Q155" i="1"/>
  <c r="D151" i="7"/>
  <c r="R151" i="1"/>
  <c r="Q151" i="1"/>
  <c r="D147" i="7"/>
  <c r="E147" i="7"/>
  <c r="R147" i="1"/>
  <c r="Q147" i="1"/>
  <c r="D143" i="7"/>
  <c r="E143" i="7"/>
  <c r="R143" i="1"/>
  <c r="Q143" i="1"/>
  <c r="D139" i="7"/>
  <c r="E139" i="7"/>
  <c r="R139" i="1"/>
  <c r="Q139" i="1"/>
  <c r="D135" i="7"/>
  <c r="E135" i="7"/>
  <c r="R135" i="1"/>
  <c r="Q135" i="1"/>
  <c r="D131" i="7"/>
  <c r="E131" i="7"/>
  <c r="R131" i="1"/>
  <c r="Q131" i="1"/>
  <c r="R127" i="1"/>
  <c r="E127" i="7"/>
  <c r="D127" i="7"/>
  <c r="D123" i="7"/>
  <c r="E123" i="7"/>
  <c r="R123" i="1"/>
  <c r="Q123" i="1"/>
  <c r="D119" i="7"/>
  <c r="R119" i="1"/>
  <c r="Q119" i="1"/>
  <c r="E119" i="7"/>
  <c r="D115" i="7"/>
  <c r="E115" i="7"/>
  <c r="R115" i="1"/>
  <c r="Q115" i="1"/>
  <c r="D111" i="7"/>
  <c r="E111" i="7"/>
  <c r="Q111" i="1"/>
  <c r="D107" i="7"/>
  <c r="E107" i="7"/>
  <c r="R107" i="1"/>
  <c r="Q107" i="1"/>
  <c r="D103" i="7"/>
  <c r="Q103" i="1"/>
  <c r="D99" i="7"/>
  <c r="E99" i="7"/>
  <c r="R99" i="1"/>
  <c r="Q99" i="1"/>
  <c r="D95" i="7"/>
  <c r="E95" i="7"/>
  <c r="R95" i="1"/>
  <c r="D91" i="7"/>
  <c r="E91" i="7"/>
  <c r="Q91" i="1"/>
  <c r="D87" i="7"/>
  <c r="R87" i="1"/>
  <c r="Q87" i="1"/>
  <c r="E87" i="7"/>
  <c r="D83" i="7"/>
  <c r="E83" i="7"/>
  <c r="R83" i="1"/>
  <c r="Q83" i="1"/>
  <c r="D79" i="7"/>
  <c r="E79" i="7"/>
  <c r="Q79" i="1"/>
  <c r="D75" i="7"/>
  <c r="E75" i="7"/>
  <c r="R75" i="1"/>
  <c r="Q75" i="1"/>
  <c r="D71" i="7"/>
  <c r="Q71" i="1"/>
  <c r="R71" i="1"/>
  <c r="D67" i="7"/>
  <c r="R67" i="1"/>
  <c r="E67" i="7"/>
  <c r="Q67" i="1"/>
  <c r="D63" i="7"/>
  <c r="E63" i="7"/>
  <c r="R63" i="1"/>
  <c r="D59" i="7"/>
  <c r="E59" i="7"/>
  <c r="R59" i="1"/>
  <c r="Q59" i="1"/>
  <c r="D55" i="7"/>
  <c r="E55" i="7"/>
  <c r="R55" i="1"/>
  <c r="Q55" i="1"/>
  <c r="D51" i="7"/>
  <c r="E51" i="7"/>
  <c r="R51" i="1"/>
  <c r="Q51" i="1"/>
  <c r="D47" i="7"/>
  <c r="E47" i="7"/>
  <c r="R47" i="1"/>
  <c r="Q47" i="1"/>
  <c r="D43" i="7"/>
  <c r="E43" i="7"/>
  <c r="R43" i="1"/>
  <c r="Q43" i="1"/>
  <c r="D39" i="7"/>
  <c r="Q39" i="1"/>
  <c r="R39" i="1"/>
  <c r="E39" i="7"/>
  <c r="D35" i="7"/>
  <c r="R35" i="1"/>
  <c r="E35" i="7"/>
  <c r="Q35" i="1"/>
  <c r="D31" i="7"/>
  <c r="E31" i="7"/>
  <c r="R27" i="1"/>
  <c r="Q27" i="1"/>
  <c r="D27" i="7"/>
  <c r="D23" i="7"/>
  <c r="R23" i="1"/>
  <c r="Q23" i="1"/>
  <c r="E23" i="7"/>
  <c r="E19" i="7"/>
  <c r="D19" i="7"/>
  <c r="R19" i="1"/>
  <c r="Q19" i="1"/>
  <c r="D15" i="7"/>
  <c r="R15" i="1"/>
  <c r="Q15" i="1"/>
  <c r="D11" i="7"/>
  <c r="E11" i="7"/>
  <c r="R11" i="1"/>
  <c r="Q11" i="1"/>
  <c r="D7" i="7"/>
  <c r="E7" i="7"/>
  <c r="R7" i="1"/>
  <c r="Q7" i="1"/>
  <c r="E3" i="7"/>
  <c r="Q3" i="1"/>
  <c r="D3" i="7"/>
  <c r="O2037" i="1"/>
  <c r="O2005" i="1"/>
  <c r="O1973" i="1"/>
  <c r="O1941" i="1"/>
  <c r="Q1051" i="1"/>
  <c r="Q831" i="1"/>
  <c r="Q703" i="1"/>
  <c r="Q575" i="1"/>
  <c r="Q447" i="1"/>
  <c r="Q319" i="1"/>
  <c r="Q191" i="1"/>
  <c r="Q63" i="1"/>
  <c r="R1083" i="1"/>
  <c r="R1007" i="1"/>
  <c r="R951" i="1"/>
  <c r="R843" i="1"/>
  <c r="R831" i="1"/>
  <c r="R671" i="1"/>
  <c r="R603" i="1"/>
  <c r="R519" i="1"/>
  <c r="R507" i="1"/>
  <c r="R467" i="1"/>
  <c r="R375" i="1"/>
  <c r="R91" i="1"/>
  <c r="R79" i="1"/>
  <c r="R3" i="1"/>
  <c r="E827" i="7"/>
  <c r="E423" i="7"/>
  <c r="E399" i="7"/>
  <c r="E343" i="7"/>
  <c r="E323" i="7"/>
  <c r="E255" i="7"/>
  <c r="E15" i="7"/>
  <c r="P2041" i="1"/>
  <c r="P2025" i="1"/>
  <c r="P2009" i="1"/>
  <c r="P1993" i="1"/>
  <c r="P1977" i="1"/>
  <c r="P1961" i="1"/>
  <c r="P1945" i="1"/>
  <c r="P1929" i="1"/>
  <c r="Q971" i="1"/>
  <c r="Q963" i="1"/>
  <c r="Q671" i="1"/>
  <c r="Q543" i="1"/>
  <c r="Q415" i="1"/>
  <c r="Q287" i="1"/>
  <c r="Q159" i="1"/>
  <c r="Q31" i="1"/>
  <c r="R1019" i="1"/>
  <c r="R903" i="1"/>
  <c r="R891" i="1"/>
  <c r="R851" i="1"/>
  <c r="R715" i="1"/>
  <c r="R703" i="1"/>
  <c r="R543" i="1"/>
  <c r="R475" i="1"/>
  <c r="R395" i="1"/>
  <c r="R383" i="1"/>
  <c r="R311" i="1"/>
  <c r="R259" i="1"/>
  <c r="R227" i="1"/>
  <c r="R159" i="1"/>
  <c r="R103" i="1"/>
  <c r="R31" i="1"/>
  <c r="E151" i="7"/>
  <c r="E2101" i="7"/>
  <c r="R2101" i="1"/>
  <c r="D2097" i="7"/>
  <c r="E2097" i="7"/>
  <c r="E2081" i="7"/>
  <c r="R2081" i="1"/>
  <c r="E2069" i="7"/>
  <c r="R2069" i="1"/>
  <c r="D2053" i="7"/>
  <c r="R2053" i="1"/>
  <c r="D2045" i="7"/>
  <c r="E2045" i="7"/>
  <c r="D2041" i="7"/>
  <c r="R2041" i="1"/>
  <c r="D2029" i="7"/>
  <c r="E2029" i="7"/>
  <c r="R2029" i="1"/>
  <c r="D2017" i="7"/>
  <c r="E2017" i="7"/>
  <c r="D2013" i="7"/>
  <c r="R2013" i="1"/>
  <c r="D1993" i="7"/>
  <c r="E1993" i="7"/>
  <c r="R1993" i="1"/>
  <c r="E1953" i="7"/>
  <c r="R1953" i="1"/>
  <c r="D1941" i="7"/>
  <c r="E1941" i="7"/>
  <c r="R1941" i="1"/>
  <c r="D1925" i="7"/>
  <c r="E1925" i="7"/>
  <c r="R1925" i="1"/>
  <c r="D1909" i="7"/>
  <c r="E1909" i="7"/>
  <c r="D1901" i="7"/>
  <c r="E1901" i="7"/>
  <c r="R1901" i="1"/>
  <c r="E1889" i="7"/>
  <c r="D1889" i="7"/>
  <c r="D1885" i="7"/>
  <c r="R1885" i="1"/>
  <c r="E1873" i="7"/>
  <c r="R1873" i="1"/>
  <c r="D1857" i="7"/>
  <c r="E1857" i="7"/>
  <c r="R1857" i="1"/>
  <c r="D1841" i="7"/>
  <c r="E1841" i="7"/>
  <c r="R1841" i="1"/>
  <c r="D1825" i="7"/>
  <c r="E1825" i="7"/>
  <c r="R1825" i="1"/>
  <c r="D1813" i="7"/>
  <c r="E1813" i="7"/>
  <c r="D1809" i="7"/>
  <c r="R1809" i="1"/>
  <c r="D1805" i="7"/>
  <c r="E1805" i="7"/>
  <c r="D1785" i="7"/>
  <c r="R1785" i="1"/>
  <c r="D1769" i="7"/>
  <c r="E1769" i="7"/>
  <c r="E1761" i="7"/>
  <c r="D1761" i="7"/>
  <c r="D1749" i="7"/>
  <c r="E1749" i="7"/>
  <c r="R1749" i="1"/>
  <c r="D1733" i="7"/>
  <c r="R1733" i="1"/>
  <c r="D1725" i="7"/>
  <c r="R1725" i="1"/>
  <c r="D1709" i="7"/>
  <c r="E1709" i="7"/>
  <c r="R1709" i="1"/>
  <c r="D1685" i="7"/>
  <c r="E1685" i="7"/>
  <c r="D1681" i="7"/>
  <c r="R1681" i="1"/>
  <c r="D1673" i="7"/>
  <c r="R1673" i="1"/>
  <c r="D1669" i="7"/>
  <c r="E1669" i="7"/>
  <c r="D1657" i="7"/>
  <c r="R1657" i="1"/>
  <c r="D1653" i="7"/>
  <c r="E1653" i="7"/>
  <c r="D1637" i="7"/>
  <c r="E1637" i="7"/>
  <c r="E1633" i="7"/>
  <c r="D1633" i="7"/>
  <c r="D1617" i="7"/>
  <c r="E1617" i="7"/>
  <c r="R1617" i="1"/>
  <c r="D1597" i="7"/>
  <c r="R1597" i="1"/>
  <c r="E1589" i="7"/>
  <c r="R1589" i="1"/>
  <c r="D1585" i="7"/>
  <c r="E1585" i="7"/>
  <c r="D1573" i="7"/>
  <c r="E1573" i="7"/>
  <c r="D1561" i="7"/>
  <c r="E1561" i="7"/>
  <c r="R1561" i="1"/>
  <c r="D1557" i="7"/>
  <c r="E1557" i="7"/>
  <c r="D1553" i="7"/>
  <c r="R1553" i="1"/>
  <c r="D1541" i="7"/>
  <c r="E1541" i="7"/>
  <c r="D1537" i="7"/>
  <c r="E1537" i="7"/>
  <c r="E1525" i="7"/>
  <c r="R1525" i="1"/>
  <c r="D1509" i="7"/>
  <c r="E1509" i="7"/>
  <c r="D1501" i="7"/>
  <c r="E1501" i="7"/>
  <c r="D1477" i="7"/>
  <c r="E1477" i="7"/>
  <c r="D1469" i="7"/>
  <c r="R1469" i="1"/>
  <c r="D1461" i="7"/>
  <c r="R1461" i="1"/>
  <c r="E1457" i="7"/>
  <c r="Q1457" i="1"/>
  <c r="D1441" i="7"/>
  <c r="Q1441" i="1"/>
  <c r="E1433" i="7"/>
  <c r="R1433" i="1"/>
  <c r="D1425" i="7"/>
  <c r="R1425" i="1"/>
  <c r="Q1425" i="1"/>
  <c r="D1421" i="7"/>
  <c r="E1421" i="7"/>
  <c r="E1409" i="7"/>
  <c r="Q1409" i="1"/>
  <c r="D1405" i="7"/>
  <c r="R1405" i="1"/>
  <c r="D1397" i="7"/>
  <c r="R1397" i="1"/>
  <c r="D1393" i="7"/>
  <c r="Q1393" i="1"/>
  <c r="D1385" i="7"/>
  <c r="E1385" i="7"/>
  <c r="D1377" i="7"/>
  <c r="Q1377" i="1"/>
  <c r="D1369" i="7"/>
  <c r="E1369" i="7"/>
  <c r="E1365" i="7"/>
  <c r="R1365" i="1"/>
  <c r="D1353" i="7"/>
  <c r="E1353" i="7"/>
  <c r="D1349" i="7"/>
  <c r="R1349" i="1"/>
  <c r="D1329" i="7"/>
  <c r="E1329" i="7"/>
  <c r="Q1329" i="1"/>
  <c r="D1313" i="7"/>
  <c r="Q1313" i="1"/>
  <c r="D1301" i="7"/>
  <c r="R1301" i="1"/>
  <c r="D1297" i="7"/>
  <c r="Q1297" i="1"/>
  <c r="D1293" i="7"/>
  <c r="E1293" i="7"/>
  <c r="D1285" i="7"/>
  <c r="R1285" i="1"/>
  <c r="E1281" i="7"/>
  <c r="Q1281" i="1"/>
  <c r="D1257" i="7"/>
  <c r="E1257" i="7"/>
  <c r="D1249" i="7"/>
  <c r="Q1249" i="1"/>
  <c r="E1237" i="7"/>
  <c r="R1237" i="1"/>
  <c r="D1233" i="7"/>
  <c r="Q1233" i="1"/>
  <c r="D1229" i="7"/>
  <c r="E1229" i="7"/>
  <c r="R1229" i="1"/>
  <c r="D1217" i="7"/>
  <c r="Q1217" i="1"/>
  <c r="D1201" i="7"/>
  <c r="E1201" i="7"/>
  <c r="R1201" i="1"/>
  <c r="Q1201" i="1"/>
  <c r="D1197" i="7"/>
  <c r="E1197" i="7"/>
  <c r="D1181" i="7"/>
  <c r="E1181" i="7"/>
  <c r="D1177" i="7"/>
  <c r="E1177" i="7"/>
  <c r="D1169" i="7"/>
  <c r="E1169" i="7"/>
  <c r="Q1169" i="1"/>
  <c r="D1165" i="7"/>
  <c r="E1165" i="7"/>
  <c r="R1165" i="1"/>
  <c r="E1153" i="7"/>
  <c r="Q1153" i="1"/>
  <c r="D1149" i="7"/>
  <c r="E1149" i="7"/>
  <c r="D1137" i="7"/>
  <c r="E1137" i="7"/>
  <c r="R1137" i="1"/>
  <c r="Q1137" i="1"/>
  <c r="D1121" i="7"/>
  <c r="E1121" i="7"/>
  <c r="Q1121" i="1"/>
  <c r="D1109" i="7"/>
  <c r="E1109" i="7"/>
  <c r="R1109" i="1"/>
  <c r="D1105" i="7"/>
  <c r="E1105" i="7"/>
  <c r="Q1105" i="1"/>
  <c r="D1101" i="7"/>
  <c r="R1101" i="1"/>
  <c r="D1089" i="7"/>
  <c r="E1089" i="7"/>
  <c r="Q1089" i="1"/>
  <c r="D1077" i="7"/>
  <c r="E1077" i="7"/>
  <c r="D1073" i="7"/>
  <c r="E1073" i="7"/>
  <c r="R1073" i="1"/>
  <c r="Q1073" i="1"/>
  <c r="D1057" i="7"/>
  <c r="E1057" i="7"/>
  <c r="Q1057" i="1"/>
  <c r="D1049" i="7"/>
  <c r="E1049" i="7"/>
  <c r="D1045" i="7"/>
  <c r="E1045" i="7"/>
  <c r="R1045" i="1"/>
  <c r="D1041" i="7"/>
  <c r="Q1041" i="1"/>
  <c r="E1037" i="7"/>
  <c r="D1037" i="7"/>
  <c r="R1037" i="1"/>
  <c r="D1029" i="7"/>
  <c r="E1029" i="7"/>
  <c r="Q1025" i="1"/>
  <c r="Q1009" i="1"/>
  <c r="Q993" i="1"/>
  <c r="Q961" i="1"/>
  <c r="Q945" i="1"/>
  <c r="Q929" i="1"/>
  <c r="R973" i="1"/>
  <c r="R905" i="1"/>
  <c r="R873" i="1"/>
  <c r="R809" i="1"/>
  <c r="R713" i="1"/>
  <c r="R649" i="1"/>
  <c r="R617" i="1"/>
  <c r="R585" i="1"/>
  <c r="R553" i="1"/>
  <c r="R521" i="1"/>
  <c r="R489" i="1"/>
  <c r="E1013" i="7"/>
  <c r="E997" i="7"/>
  <c r="E985" i="7"/>
  <c r="E969" i="7"/>
  <c r="E941" i="7"/>
  <c r="E929" i="7"/>
  <c r="E905" i="7"/>
  <c r="E889" i="7"/>
  <c r="E853" i="7"/>
  <c r="E825" i="7"/>
  <c r="E789" i="7"/>
  <c r="E773" i="7"/>
  <c r="E721" i="7"/>
  <c r="E697" i="7"/>
  <c r="E673" i="7"/>
  <c r="E649" i="7"/>
  <c r="E621" i="7"/>
  <c r="E613" i="7"/>
  <c r="E601" i="7"/>
  <c r="E573" i="7"/>
  <c r="E525" i="7"/>
  <c r="E465" i="7"/>
  <c r="E377" i="7"/>
  <c r="E349" i="7"/>
  <c r="E321" i="7"/>
  <c r="E273" i="7"/>
  <c r="E237" i="7"/>
  <c r="D961" i="7"/>
  <c r="D785" i="7"/>
  <c r="D645" i="7"/>
  <c r="D581" i="7"/>
  <c r="D381" i="7"/>
  <c r="D305" i="7"/>
  <c r="D237" i="7"/>
  <c r="D1001" i="7"/>
  <c r="E1001" i="7"/>
  <c r="D913" i="7"/>
  <c r="E913" i="7"/>
  <c r="D881" i="7"/>
  <c r="E881" i="7"/>
  <c r="D861" i="7"/>
  <c r="E861" i="7"/>
  <c r="D833" i="7"/>
  <c r="E833" i="7"/>
  <c r="D805" i="7"/>
  <c r="E805" i="7"/>
  <c r="D753" i="7"/>
  <c r="E753" i="7"/>
  <c r="D745" i="7"/>
  <c r="E745" i="7"/>
  <c r="D733" i="7"/>
  <c r="E733" i="7"/>
  <c r="D689" i="7"/>
  <c r="E689" i="7"/>
  <c r="D681" i="7"/>
  <c r="E681" i="7"/>
  <c r="D625" i="7"/>
  <c r="E625" i="7"/>
  <c r="D541" i="7"/>
  <c r="E541" i="7"/>
  <c r="D517" i="7"/>
  <c r="E517" i="7"/>
  <c r="D497" i="7"/>
  <c r="E497" i="7"/>
  <c r="D477" i="7"/>
  <c r="E477" i="7"/>
  <c r="D453" i="7"/>
  <c r="E453" i="7"/>
  <c r="D445" i="7"/>
  <c r="E445" i="7"/>
  <c r="D425" i="7"/>
  <c r="E425" i="7"/>
  <c r="D409" i="7"/>
  <c r="E409" i="7"/>
  <c r="D401" i="7"/>
  <c r="E401" i="7"/>
  <c r="D389" i="7"/>
  <c r="E389" i="7"/>
  <c r="D373" i="7"/>
  <c r="E373" i="7"/>
  <c r="D353" i="7"/>
  <c r="E353" i="7"/>
  <c r="D345" i="7"/>
  <c r="E345" i="7"/>
  <c r="D309" i="7"/>
  <c r="E309" i="7"/>
  <c r="D301" i="7"/>
  <c r="E301" i="7"/>
  <c r="D293" i="7"/>
  <c r="E293" i="7"/>
  <c r="D285" i="7"/>
  <c r="E285" i="7"/>
  <c r="E277" i="7"/>
  <c r="R277" i="1"/>
  <c r="E265" i="7"/>
  <c r="D265" i="7"/>
  <c r="D253" i="7"/>
  <c r="E253" i="7"/>
  <c r="D241" i="7"/>
  <c r="E241" i="7"/>
  <c r="E229" i="7"/>
  <c r="R229" i="1"/>
  <c r="D225" i="7"/>
  <c r="E225" i="7"/>
  <c r="D217" i="7"/>
  <c r="R217" i="1"/>
  <c r="D213" i="7"/>
  <c r="E213" i="7"/>
  <c r="D209" i="7"/>
  <c r="R209" i="1"/>
  <c r="D197" i="7"/>
  <c r="E197" i="7"/>
  <c r="D193" i="7"/>
  <c r="E193" i="7"/>
  <c r="D189" i="7"/>
  <c r="R189" i="1"/>
  <c r="D169" i="7"/>
  <c r="E169" i="7"/>
  <c r="E165" i="7"/>
  <c r="D165" i="7"/>
  <c r="D157" i="7"/>
  <c r="E157" i="7"/>
  <c r="R157" i="1"/>
  <c r="D129" i="7"/>
  <c r="E129" i="7"/>
  <c r="D125" i="7"/>
  <c r="R125" i="1"/>
  <c r="D121" i="7"/>
  <c r="E121" i="7"/>
  <c r="D89" i="7"/>
  <c r="E89" i="7"/>
  <c r="D69" i="7"/>
  <c r="E69" i="7"/>
  <c r="D61" i="7"/>
  <c r="E61" i="7"/>
  <c r="R61" i="1"/>
  <c r="D33" i="7"/>
  <c r="E33" i="7"/>
  <c r="D29" i="7"/>
  <c r="R29" i="1"/>
  <c r="E25" i="7"/>
  <c r="D25" i="7"/>
  <c r="D21" i="7"/>
  <c r="E21" i="7"/>
  <c r="E5" i="7"/>
  <c r="D5" i="7"/>
  <c r="R5" i="1"/>
  <c r="E2104" i="7"/>
  <c r="D2104" i="7"/>
  <c r="R2104" i="1"/>
  <c r="Q2104" i="1"/>
  <c r="D2100" i="7"/>
  <c r="E2100" i="7"/>
  <c r="R2100" i="1"/>
  <c r="Q2100" i="1"/>
  <c r="D2096" i="7"/>
  <c r="E2096" i="7"/>
  <c r="R2096" i="1"/>
  <c r="E2092" i="7"/>
  <c r="D2092" i="7"/>
  <c r="E2088" i="7"/>
  <c r="D2088" i="7"/>
  <c r="R2088" i="1"/>
  <c r="Q2088" i="1"/>
  <c r="E2084" i="7"/>
  <c r="R2084" i="1"/>
  <c r="Q2084" i="1"/>
  <c r="D2080" i="7"/>
  <c r="E2080" i="7"/>
  <c r="D2076" i="7"/>
  <c r="R2076" i="1"/>
  <c r="E2072" i="7"/>
  <c r="Q2072" i="1"/>
  <c r="R2072" i="1"/>
  <c r="D2068" i="7"/>
  <c r="E2068" i="7"/>
  <c r="R2068" i="1"/>
  <c r="Q2068" i="1"/>
  <c r="D2064" i="7"/>
  <c r="E2064" i="7"/>
  <c r="R2064" i="1"/>
  <c r="D2060" i="7"/>
  <c r="E2060" i="7"/>
  <c r="E2056" i="7"/>
  <c r="D2056" i="7"/>
  <c r="R2056" i="1"/>
  <c r="Q2056" i="1"/>
  <c r="E2052" i="7"/>
  <c r="R2052" i="1"/>
  <c r="D2052" i="7"/>
  <c r="Q2052" i="1"/>
  <c r="D2048" i="7"/>
  <c r="E2048" i="7"/>
  <c r="D2044" i="7"/>
  <c r="R2044" i="1"/>
  <c r="E2040" i="7"/>
  <c r="D2040" i="7"/>
  <c r="Q2040" i="1"/>
  <c r="R2040" i="1"/>
  <c r="D2036" i="7"/>
  <c r="E2036" i="7"/>
  <c r="R2036" i="1"/>
  <c r="Q2036" i="1"/>
  <c r="D2032" i="7"/>
  <c r="E2032" i="7"/>
  <c r="R2032" i="1"/>
  <c r="D2028" i="7"/>
  <c r="E2028" i="7"/>
  <c r="E2024" i="7"/>
  <c r="D2024" i="7"/>
  <c r="R2024" i="1"/>
  <c r="Q2024" i="1"/>
  <c r="E2020" i="7"/>
  <c r="R2020" i="1"/>
  <c r="D2020" i="7"/>
  <c r="Q2020" i="1"/>
  <c r="D2016" i="7"/>
  <c r="E2016" i="7"/>
  <c r="D2012" i="7"/>
  <c r="R2012" i="1"/>
  <c r="D2008" i="7"/>
  <c r="E2008" i="7"/>
  <c r="Q2008" i="1"/>
  <c r="R2008" i="1"/>
  <c r="D2004" i="7"/>
  <c r="E2004" i="7"/>
  <c r="R2004" i="1"/>
  <c r="Q2004" i="1"/>
  <c r="D2000" i="7"/>
  <c r="E2000" i="7"/>
  <c r="R2000" i="1"/>
  <c r="D1996" i="7"/>
  <c r="E1996" i="7"/>
  <c r="D1992" i="7"/>
  <c r="E1992" i="7"/>
  <c r="R1992" i="1"/>
  <c r="Q1992" i="1"/>
  <c r="D1988" i="7"/>
  <c r="E1988" i="7"/>
  <c r="R1988" i="1"/>
  <c r="Q1988" i="1"/>
  <c r="D1984" i="7"/>
  <c r="E1984" i="7"/>
  <c r="D1980" i="7"/>
  <c r="R1980" i="1"/>
  <c r="D1976" i="7"/>
  <c r="E1976" i="7"/>
  <c r="Q1976" i="1"/>
  <c r="R1976" i="1"/>
  <c r="D1972" i="7"/>
  <c r="E1972" i="7"/>
  <c r="R1972" i="1"/>
  <c r="Q1972" i="1"/>
  <c r="D2084" i="7"/>
  <c r="D2072" i="7"/>
  <c r="E2076" i="7"/>
  <c r="D1968" i="7"/>
  <c r="E1968" i="7"/>
  <c r="D1960" i="7"/>
  <c r="E1960" i="7"/>
  <c r="D1956" i="7"/>
  <c r="E1956" i="7"/>
  <c r="R1956" i="1"/>
  <c r="D1952" i="7"/>
  <c r="E1952" i="7"/>
  <c r="D1944" i="7"/>
  <c r="E1944" i="7"/>
  <c r="D1940" i="7"/>
  <c r="E1940" i="7"/>
  <c r="R1940" i="1"/>
  <c r="D1936" i="7"/>
  <c r="E1936" i="7"/>
  <c r="D1928" i="7"/>
  <c r="E1928" i="7"/>
  <c r="D1924" i="7"/>
  <c r="E1924" i="7"/>
  <c r="R1924" i="1"/>
  <c r="D1920" i="7"/>
  <c r="E1920" i="7"/>
  <c r="D1912" i="7"/>
  <c r="E1912" i="7"/>
  <c r="D1908" i="7"/>
  <c r="E1908" i="7"/>
  <c r="R1908" i="1"/>
  <c r="D1904" i="7"/>
  <c r="E1904" i="7"/>
  <c r="D1896" i="7"/>
  <c r="E1896" i="7"/>
  <c r="D1892" i="7"/>
  <c r="E1892" i="7"/>
  <c r="R1892" i="1"/>
  <c r="D1888" i="7"/>
  <c r="E1888" i="7"/>
  <c r="D1880" i="7"/>
  <c r="E1880" i="7"/>
  <c r="D1876" i="7"/>
  <c r="E1876" i="7"/>
  <c r="R1876" i="1"/>
  <c r="D1872" i="7"/>
  <c r="E1872" i="7"/>
  <c r="D1864" i="7"/>
  <c r="E1864" i="7"/>
  <c r="D1860" i="7"/>
  <c r="E1860" i="7"/>
  <c r="R1860" i="1"/>
  <c r="D1856" i="7"/>
  <c r="E1856" i="7"/>
  <c r="D1848" i="7"/>
  <c r="E1848" i="7"/>
  <c r="D1844" i="7"/>
  <c r="E1844" i="7"/>
  <c r="R1844" i="1"/>
  <c r="D1840" i="7"/>
  <c r="E1840" i="7"/>
  <c r="D1832" i="7"/>
  <c r="E1832" i="7"/>
  <c r="D1828" i="7"/>
  <c r="E1828" i="7"/>
  <c r="R1828" i="1"/>
  <c r="D1824" i="7"/>
  <c r="E1824" i="7"/>
  <c r="D1816" i="7"/>
  <c r="E1816" i="7"/>
  <c r="D1812" i="7"/>
  <c r="E1812" i="7"/>
  <c r="R1812" i="1"/>
  <c r="D1808" i="7"/>
  <c r="E1808" i="7"/>
  <c r="D1800" i="7"/>
  <c r="E1800" i="7"/>
  <c r="D1796" i="7"/>
  <c r="E1796" i="7"/>
  <c r="R1796" i="1"/>
  <c r="D1792" i="7"/>
  <c r="E1792" i="7"/>
  <c r="D1784" i="7"/>
  <c r="E1784" i="7"/>
  <c r="D1780" i="7"/>
  <c r="E1780" i="7"/>
  <c r="R1780" i="1"/>
  <c r="D1776" i="7"/>
  <c r="E1776" i="7"/>
  <c r="D1768" i="7"/>
  <c r="E1768" i="7"/>
  <c r="D1764" i="7"/>
  <c r="E1764" i="7"/>
  <c r="R1764" i="1"/>
  <c r="D1760" i="7"/>
  <c r="E1760" i="7"/>
  <c r="D1752" i="7"/>
  <c r="E1752" i="7"/>
  <c r="D1748" i="7"/>
  <c r="E1748" i="7"/>
  <c r="R1748" i="1"/>
  <c r="D1744" i="7"/>
  <c r="E1744" i="7"/>
  <c r="D1736" i="7"/>
  <c r="E1736" i="7"/>
  <c r="D1732" i="7"/>
  <c r="E1732" i="7"/>
  <c r="R1732" i="1"/>
  <c r="D1728" i="7"/>
  <c r="E1728" i="7"/>
  <c r="D1720" i="7"/>
  <c r="E1720" i="7"/>
  <c r="D1716" i="7"/>
  <c r="E1716" i="7"/>
  <c r="R1716" i="1"/>
  <c r="D1712" i="7"/>
  <c r="E1712" i="7"/>
  <c r="D1704" i="7"/>
  <c r="E1704" i="7"/>
  <c r="D1700" i="7"/>
  <c r="E1700" i="7"/>
  <c r="R1700" i="1"/>
  <c r="D1696" i="7"/>
  <c r="E1696" i="7"/>
  <c r="D1688" i="7"/>
  <c r="E1688" i="7"/>
  <c r="D1684" i="7"/>
  <c r="E1684" i="7"/>
  <c r="R1684" i="1"/>
  <c r="D1680" i="7"/>
  <c r="E1680" i="7"/>
  <c r="D1672" i="7"/>
  <c r="E1672" i="7"/>
  <c r="D1668" i="7"/>
  <c r="E1668" i="7"/>
  <c r="R1668" i="1"/>
  <c r="D1664" i="7"/>
  <c r="E1664" i="7"/>
  <c r="D1656" i="7"/>
  <c r="E1656" i="7"/>
  <c r="D1652" i="7"/>
  <c r="E1652" i="7"/>
  <c r="R1652" i="1"/>
  <c r="D1648" i="7"/>
  <c r="E1648" i="7"/>
  <c r="D1640" i="7"/>
  <c r="E1640" i="7"/>
  <c r="D1636" i="7"/>
  <c r="E1636" i="7"/>
  <c r="R1636" i="1"/>
  <c r="D1632" i="7"/>
  <c r="E1632" i="7"/>
  <c r="R1632" i="1"/>
  <c r="D1624" i="7"/>
  <c r="E1624" i="7"/>
  <c r="D1620" i="7"/>
  <c r="E1620" i="7"/>
  <c r="R1620" i="1"/>
  <c r="D1616" i="7"/>
  <c r="E1616" i="7"/>
  <c r="R1616" i="1"/>
  <c r="D1608" i="7"/>
  <c r="E1608" i="7"/>
  <c r="D1604" i="7"/>
  <c r="E1604" i="7"/>
  <c r="R1604" i="1"/>
  <c r="D1600" i="7"/>
  <c r="E1600" i="7"/>
  <c r="R1600" i="1"/>
  <c r="D1592" i="7"/>
  <c r="E1592" i="7"/>
  <c r="D1588" i="7"/>
  <c r="E1588" i="7"/>
  <c r="R1588" i="1"/>
  <c r="D1584" i="7"/>
  <c r="E1584" i="7"/>
  <c r="R1584" i="1"/>
  <c r="D1576" i="7"/>
  <c r="E1576" i="7"/>
  <c r="D1572" i="7"/>
  <c r="E1572" i="7"/>
  <c r="R1572" i="1"/>
  <c r="D1568" i="7"/>
  <c r="E1568" i="7"/>
  <c r="R1568" i="1"/>
  <c r="D1560" i="7"/>
  <c r="E1560" i="7"/>
  <c r="D1556" i="7"/>
  <c r="E1556" i="7"/>
  <c r="R1556" i="1"/>
  <c r="D1552" i="7"/>
  <c r="E1552" i="7"/>
  <c r="R1552" i="1"/>
  <c r="D1544" i="7"/>
  <c r="E1544" i="7"/>
  <c r="D1540" i="7"/>
  <c r="E1540" i="7"/>
  <c r="R1540" i="1"/>
  <c r="D1536" i="7"/>
  <c r="E1536" i="7"/>
  <c r="R1536" i="1"/>
  <c r="D1528" i="7"/>
  <c r="E1528" i="7"/>
  <c r="D1524" i="7"/>
  <c r="E1524" i="7"/>
  <c r="R1524" i="1"/>
  <c r="D1520" i="7"/>
  <c r="E1520" i="7"/>
  <c r="R1520" i="1"/>
  <c r="D1512" i="7"/>
  <c r="E1512" i="7"/>
  <c r="D1508" i="7"/>
  <c r="E1508" i="7"/>
  <c r="R1508" i="1"/>
  <c r="D1504" i="7"/>
  <c r="E1504" i="7"/>
  <c r="R1504" i="1"/>
  <c r="D1492" i="7"/>
  <c r="E1492" i="7"/>
  <c r="R1492" i="1"/>
  <c r="D1488" i="7"/>
  <c r="E1488" i="7"/>
  <c r="R1488" i="1"/>
  <c r="D1480" i="7"/>
  <c r="E1480" i="7"/>
  <c r="D1476" i="7"/>
  <c r="E1476" i="7"/>
  <c r="R1476" i="1"/>
  <c r="D1472" i="7"/>
  <c r="E1472" i="7"/>
  <c r="R1472" i="1"/>
  <c r="D1464" i="7"/>
  <c r="E1464" i="7"/>
  <c r="D1460" i="7"/>
  <c r="E1460" i="7"/>
  <c r="R1460" i="1"/>
  <c r="D1456" i="7"/>
  <c r="E1456" i="7"/>
  <c r="R1456" i="1"/>
  <c r="D1448" i="7"/>
  <c r="E1448" i="7"/>
  <c r="D1444" i="7"/>
  <c r="E1444" i="7"/>
  <c r="R1444" i="1"/>
  <c r="D1440" i="7"/>
  <c r="E1440" i="7"/>
  <c r="R1440" i="1"/>
  <c r="E1432" i="7"/>
  <c r="D1432" i="7"/>
  <c r="D1428" i="7"/>
  <c r="E1428" i="7"/>
  <c r="R1428" i="1"/>
  <c r="E1424" i="7"/>
  <c r="R1424" i="1"/>
  <c r="D1416" i="7"/>
  <c r="E1416" i="7"/>
  <c r="D1412" i="7"/>
  <c r="E1412" i="7"/>
  <c r="R1412" i="1"/>
  <c r="D1408" i="7"/>
  <c r="E1408" i="7"/>
  <c r="R1408" i="1"/>
  <c r="D1400" i="7"/>
  <c r="E1400" i="7"/>
  <c r="D1396" i="7"/>
  <c r="E1396" i="7"/>
  <c r="R1396" i="1"/>
  <c r="D1392" i="7"/>
  <c r="E1392" i="7"/>
  <c r="R1392" i="1"/>
  <c r="D1384" i="7"/>
  <c r="E1384" i="7"/>
  <c r="D1380" i="7"/>
  <c r="E1380" i="7"/>
  <c r="R1380" i="1"/>
  <c r="D1376" i="7"/>
  <c r="E1376" i="7"/>
  <c r="R1376" i="1"/>
  <c r="D1364" i="7"/>
  <c r="E1364" i="7"/>
  <c r="R1364" i="1"/>
  <c r="D1360" i="7"/>
  <c r="E1360" i="7"/>
  <c r="R1360" i="1"/>
  <c r="D1352" i="7"/>
  <c r="E1352" i="7"/>
  <c r="D1348" i="7"/>
  <c r="E1348" i="7"/>
  <c r="R1348" i="1"/>
  <c r="D1344" i="7"/>
  <c r="E1344" i="7"/>
  <c r="R1344" i="1"/>
  <c r="D1336" i="7"/>
  <c r="E1336" i="7"/>
  <c r="D1332" i="7"/>
  <c r="E1332" i="7"/>
  <c r="R1332" i="1"/>
  <c r="D1328" i="7"/>
  <c r="E1328" i="7"/>
  <c r="R1328" i="1"/>
  <c r="D1320" i="7"/>
  <c r="E1320" i="7"/>
  <c r="D1316" i="7"/>
  <c r="E1316" i="7"/>
  <c r="R1316" i="1"/>
  <c r="D1312" i="7"/>
  <c r="E1312" i="7"/>
  <c r="R1312" i="1"/>
  <c r="E1304" i="7"/>
  <c r="D1304" i="7"/>
  <c r="D1300" i="7"/>
  <c r="E1300" i="7"/>
  <c r="R1300" i="1"/>
  <c r="E1296" i="7"/>
  <c r="R1296" i="1"/>
  <c r="D1288" i="7"/>
  <c r="E1288" i="7"/>
  <c r="D1284" i="7"/>
  <c r="E1284" i="7"/>
  <c r="R1284" i="1"/>
  <c r="D1280" i="7"/>
  <c r="E1280" i="7"/>
  <c r="R1280" i="1"/>
  <c r="D1272" i="7"/>
  <c r="E1272" i="7"/>
  <c r="D1268" i="7"/>
  <c r="E1268" i="7"/>
  <c r="R1268" i="1"/>
  <c r="D1264" i="7"/>
  <c r="E1264" i="7"/>
  <c r="R1264" i="1"/>
  <c r="D1256" i="7"/>
  <c r="E1256" i="7"/>
  <c r="D1252" i="7"/>
  <c r="E1252" i="7"/>
  <c r="R1252" i="1"/>
  <c r="D1248" i="7"/>
  <c r="E1248" i="7"/>
  <c r="R1248" i="1"/>
  <c r="D1236" i="7"/>
  <c r="E1236" i="7"/>
  <c r="R1236" i="1"/>
  <c r="D1232" i="7"/>
  <c r="E1232" i="7"/>
  <c r="R1232" i="1"/>
  <c r="D1224" i="7"/>
  <c r="E1224" i="7"/>
  <c r="D1220" i="7"/>
  <c r="E1220" i="7"/>
  <c r="R1220" i="1"/>
  <c r="D1216" i="7"/>
  <c r="E1216" i="7"/>
  <c r="R1216" i="1"/>
  <c r="D1208" i="7"/>
  <c r="E1208" i="7"/>
  <c r="D1204" i="7"/>
  <c r="E1204" i="7"/>
  <c r="R1204" i="1"/>
  <c r="D1200" i="7"/>
  <c r="E1200" i="7"/>
  <c r="R1200" i="1"/>
  <c r="D1192" i="7"/>
  <c r="E1192" i="7"/>
  <c r="D1188" i="7"/>
  <c r="E1188" i="7"/>
  <c r="R1188" i="1"/>
  <c r="D1184" i="7"/>
  <c r="E1184" i="7"/>
  <c r="R1184" i="1"/>
  <c r="E1176" i="7"/>
  <c r="D1176" i="7"/>
  <c r="D1172" i="7"/>
  <c r="E1172" i="7"/>
  <c r="R1172" i="1"/>
  <c r="E1168" i="7"/>
  <c r="R1168" i="1"/>
  <c r="D1160" i="7"/>
  <c r="E1160" i="7"/>
  <c r="D1156" i="7"/>
  <c r="E1156" i="7"/>
  <c r="R1156" i="1"/>
  <c r="D1152" i="7"/>
  <c r="E1152" i="7"/>
  <c r="R1152" i="1"/>
  <c r="D1144" i="7"/>
  <c r="E1144" i="7"/>
  <c r="D1140" i="7"/>
  <c r="E1140" i="7"/>
  <c r="R1140" i="1"/>
  <c r="D1136" i="7"/>
  <c r="E1136" i="7"/>
  <c r="R1136" i="1"/>
  <c r="D1128" i="7"/>
  <c r="E1128" i="7"/>
  <c r="D1124" i="7"/>
  <c r="E1124" i="7"/>
  <c r="R1124" i="1"/>
  <c r="D1120" i="7"/>
  <c r="E1120" i="7"/>
  <c r="R1120" i="1"/>
  <c r="D1108" i="7"/>
  <c r="E1108" i="7"/>
  <c r="R1108" i="1"/>
  <c r="D1104" i="7"/>
  <c r="E1104" i="7"/>
  <c r="R1104" i="1"/>
  <c r="D1096" i="7"/>
  <c r="E1096" i="7"/>
  <c r="D1092" i="7"/>
  <c r="E1092" i="7"/>
  <c r="R1092" i="1"/>
  <c r="D1088" i="7"/>
  <c r="E1088" i="7"/>
  <c r="R1088" i="1"/>
  <c r="D1080" i="7"/>
  <c r="E1080" i="7"/>
  <c r="D1076" i="7"/>
  <c r="E1076" i="7"/>
  <c r="R1076" i="1"/>
  <c r="D1072" i="7"/>
  <c r="E1072" i="7"/>
  <c r="R1072" i="1"/>
  <c r="D1064" i="7"/>
  <c r="E1064" i="7"/>
  <c r="D1060" i="7"/>
  <c r="E1060" i="7"/>
  <c r="R1060" i="1"/>
  <c r="D1056" i="7"/>
  <c r="E1056" i="7"/>
  <c r="R1056" i="1"/>
  <c r="E1048" i="7"/>
  <c r="D1048" i="7"/>
  <c r="D1044" i="7"/>
  <c r="E1044" i="7"/>
  <c r="R1044" i="1"/>
  <c r="E1040" i="7"/>
  <c r="R1040" i="1"/>
  <c r="D1032" i="7"/>
  <c r="E1032" i="7"/>
  <c r="D1028" i="7"/>
  <c r="E1028" i="7"/>
  <c r="R1028" i="1"/>
  <c r="D1024" i="7"/>
  <c r="E1024" i="7"/>
  <c r="R1024" i="1"/>
  <c r="D1016" i="7"/>
  <c r="E1016" i="7"/>
  <c r="D1012" i="7"/>
  <c r="E1012" i="7"/>
  <c r="R1012" i="1"/>
  <c r="D1008" i="7"/>
  <c r="E1008" i="7"/>
  <c r="R1008" i="1"/>
  <c r="E1000" i="7"/>
  <c r="D1000" i="7"/>
  <c r="D996" i="7"/>
  <c r="E996" i="7"/>
  <c r="R996" i="1"/>
  <c r="D992" i="7"/>
  <c r="E992" i="7"/>
  <c r="R992" i="1"/>
  <c r="D984" i="7"/>
  <c r="E984" i="7"/>
  <c r="D980" i="7"/>
  <c r="E980" i="7"/>
  <c r="R980" i="1"/>
  <c r="D976" i="7"/>
  <c r="E976" i="7"/>
  <c r="R976" i="1"/>
  <c r="D968" i="7"/>
  <c r="E968" i="7"/>
  <c r="D964" i="7"/>
  <c r="E964" i="7"/>
  <c r="R964" i="1"/>
  <c r="D960" i="7"/>
  <c r="E960" i="7"/>
  <c r="R960" i="1"/>
  <c r="D952" i="7"/>
  <c r="E952" i="7"/>
  <c r="D948" i="7"/>
  <c r="E948" i="7"/>
  <c r="R948" i="1"/>
  <c r="D944" i="7"/>
  <c r="E944" i="7"/>
  <c r="R944" i="1"/>
  <c r="D936" i="7"/>
  <c r="E936" i="7"/>
  <c r="D932" i="7"/>
  <c r="E932" i="7"/>
  <c r="R932" i="1"/>
  <c r="D928" i="7"/>
  <c r="E928" i="7"/>
  <c r="R928" i="1"/>
  <c r="D920" i="7"/>
  <c r="E920" i="7"/>
  <c r="D916" i="7"/>
  <c r="E916" i="7"/>
  <c r="R916" i="1"/>
  <c r="D912" i="7"/>
  <c r="E912" i="7"/>
  <c r="R912" i="1"/>
  <c r="D904" i="7"/>
  <c r="E904" i="7"/>
  <c r="D900" i="7"/>
  <c r="E900" i="7"/>
  <c r="R900" i="1"/>
  <c r="D896" i="7"/>
  <c r="E896" i="7"/>
  <c r="R896" i="1"/>
  <c r="D888" i="7"/>
  <c r="E888" i="7"/>
  <c r="D884" i="7"/>
  <c r="E884" i="7"/>
  <c r="R884" i="1"/>
  <c r="D880" i="7"/>
  <c r="E880" i="7"/>
  <c r="R880" i="1"/>
  <c r="D872" i="7"/>
  <c r="E872" i="7"/>
  <c r="E868" i="7"/>
  <c r="R868" i="1"/>
  <c r="D864" i="7"/>
  <c r="E864" i="7"/>
  <c r="R864" i="1"/>
  <c r="D856" i="7"/>
  <c r="E856" i="7"/>
  <c r="D852" i="7"/>
  <c r="E852" i="7"/>
  <c r="R852" i="1"/>
  <c r="D848" i="7"/>
  <c r="E848" i="7"/>
  <c r="R848" i="1"/>
  <c r="D840" i="7"/>
  <c r="E840" i="7"/>
  <c r="D836" i="7"/>
  <c r="E836" i="7"/>
  <c r="R836" i="1"/>
  <c r="D832" i="7"/>
  <c r="E832" i="7"/>
  <c r="R832" i="1"/>
  <c r="D824" i="7"/>
  <c r="E824" i="7"/>
  <c r="D820" i="7"/>
  <c r="E820" i="7"/>
  <c r="R820" i="1"/>
  <c r="D816" i="7"/>
  <c r="E816" i="7"/>
  <c r="R816" i="1"/>
  <c r="D808" i="7"/>
  <c r="E808" i="7"/>
  <c r="D804" i="7"/>
  <c r="E804" i="7"/>
  <c r="R804" i="1"/>
  <c r="D800" i="7"/>
  <c r="E800" i="7"/>
  <c r="R800" i="1"/>
  <c r="D792" i="7"/>
  <c r="E792" i="7"/>
  <c r="D788" i="7"/>
  <c r="E788" i="7"/>
  <c r="R788" i="1"/>
  <c r="E784" i="7"/>
  <c r="R784" i="1"/>
  <c r="D776" i="7"/>
  <c r="E776" i="7"/>
  <c r="D772" i="7"/>
  <c r="E772" i="7"/>
  <c r="R772" i="1"/>
  <c r="D768" i="7"/>
  <c r="E768" i="7"/>
  <c r="R768" i="1"/>
  <c r="D760" i="7"/>
  <c r="E760" i="7"/>
  <c r="D756" i="7"/>
  <c r="E756" i="7"/>
  <c r="R756" i="1"/>
  <c r="D752" i="7"/>
  <c r="E752" i="7"/>
  <c r="R752" i="1"/>
  <c r="D744" i="7"/>
  <c r="E744" i="7"/>
  <c r="E740" i="7"/>
  <c r="D740" i="7"/>
  <c r="R740" i="1"/>
  <c r="D736" i="7"/>
  <c r="E736" i="7"/>
  <c r="R736" i="1"/>
  <c r="D728" i="7"/>
  <c r="E728" i="7"/>
  <c r="D724" i="7"/>
  <c r="E724" i="7"/>
  <c r="R724" i="1"/>
  <c r="D720" i="7"/>
  <c r="E720" i="7"/>
  <c r="R720" i="1"/>
  <c r="D712" i="7"/>
  <c r="E712" i="7"/>
  <c r="D708" i="7"/>
  <c r="E708" i="7"/>
  <c r="R708" i="1"/>
  <c r="D704" i="7"/>
  <c r="E704" i="7"/>
  <c r="R704" i="1"/>
  <c r="D696" i="7"/>
  <c r="E696" i="7"/>
  <c r="D692" i="7"/>
  <c r="E692" i="7"/>
  <c r="R692" i="1"/>
  <c r="D688" i="7"/>
  <c r="E688" i="7"/>
  <c r="R688" i="1"/>
  <c r="D680" i="7"/>
  <c r="E680" i="7"/>
  <c r="D676" i="7"/>
  <c r="E676" i="7"/>
  <c r="R676" i="1"/>
  <c r="D672" i="7"/>
  <c r="E672" i="7"/>
  <c r="R672" i="1"/>
  <c r="D664" i="7"/>
  <c r="E664" i="7"/>
  <c r="D660" i="7"/>
  <c r="E660" i="7"/>
  <c r="R660" i="1"/>
  <c r="D656" i="7"/>
  <c r="E656" i="7"/>
  <c r="R656" i="1"/>
  <c r="D648" i="7"/>
  <c r="E648" i="7"/>
  <c r="D644" i="7"/>
  <c r="E644" i="7"/>
  <c r="R644" i="1"/>
  <c r="D640" i="7"/>
  <c r="E640" i="7"/>
  <c r="R640" i="1"/>
  <c r="D632" i="7"/>
  <c r="E632" i="7"/>
  <c r="D628" i="7"/>
  <c r="E628" i="7"/>
  <c r="R628" i="1"/>
  <c r="D624" i="7"/>
  <c r="E624" i="7"/>
  <c r="R624" i="1"/>
  <c r="E616" i="7"/>
  <c r="D616" i="7"/>
  <c r="D612" i="7"/>
  <c r="E612" i="7"/>
  <c r="R612" i="1"/>
  <c r="E608" i="7"/>
  <c r="R608" i="1"/>
  <c r="D600" i="7"/>
  <c r="E600" i="7"/>
  <c r="E596" i="7"/>
  <c r="R596" i="1"/>
  <c r="R1944" i="1"/>
  <c r="R1912" i="1"/>
  <c r="R1880" i="1"/>
  <c r="R1848" i="1"/>
  <c r="R1816" i="1"/>
  <c r="D2107" i="7"/>
  <c r="E2107" i="7"/>
  <c r="E2099" i="7"/>
  <c r="D2099" i="7"/>
  <c r="D2095" i="7"/>
  <c r="E2095" i="7"/>
  <c r="D2091" i="7"/>
  <c r="E2091" i="7"/>
  <c r="E2083" i="7"/>
  <c r="D2083" i="7"/>
  <c r="E2079" i="7"/>
  <c r="R2079" i="1"/>
  <c r="D2079" i="7"/>
  <c r="D2075" i="7"/>
  <c r="E2075" i="7"/>
  <c r="D2063" i="7"/>
  <c r="E2063" i="7"/>
  <c r="R2063" i="1"/>
  <c r="D2059" i="7"/>
  <c r="E2059" i="7"/>
  <c r="E2051" i="7"/>
  <c r="D2051" i="7"/>
  <c r="E2047" i="7"/>
  <c r="R2047" i="1"/>
  <c r="D2043" i="7"/>
  <c r="E2043" i="7"/>
  <c r="E2035" i="7"/>
  <c r="D2035" i="7"/>
  <c r="D2031" i="7"/>
  <c r="E2031" i="7"/>
  <c r="R2031" i="1"/>
  <c r="D2027" i="7"/>
  <c r="E2027" i="7"/>
  <c r="E2019" i="7"/>
  <c r="D2019" i="7"/>
  <c r="D2015" i="7"/>
  <c r="E2015" i="7"/>
  <c r="R2015" i="1"/>
  <c r="D2011" i="7"/>
  <c r="E2011" i="7"/>
  <c r="E2003" i="7"/>
  <c r="D2003" i="7"/>
  <c r="D1999" i="7"/>
  <c r="E1999" i="7"/>
  <c r="R1999" i="1"/>
  <c r="D1995" i="7"/>
  <c r="E1995" i="7"/>
  <c r="E1987" i="7"/>
  <c r="D1987" i="7"/>
  <c r="D1983" i="7"/>
  <c r="E1983" i="7"/>
  <c r="R1983" i="1"/>
  <c r="D1979" i="7"/>
  <c r="E1979" i="7"/>
  <c r="E1971" i="7"/>
  <c r="D1971" i="7"/>
  <c r="D1967" i="7"/>
  <c r="E1967" i="7"/>
  <c r="R1967" i="1"/>
  <c r="D1963" i="7"/>
  <c r="E1963" i="7"/>
  <c r="E1955" i="7"/>
  <c r="D1955" i="7"/>
  <c r="D1951" i="7"/>
  <c r="E1951" i="7"/>
  <c r="R1951" i="1"/>
  <c r="D1947" i="7"/>
  <c r="E1947" i="7"/>
  <c r="E1939" i="7"/>
  <c r="D1939" i="7"/>
  <c r="D1935" i="7"/>
  <c r="E1935" i="7"/>
  <c r="R1935" i="1"/>
  <c r="D1931" i="7"/>
  <c r="E1931" i="7"/>
  <c r="E1923" i="7"/>
  <c r="D1923" i="7"/>
  <c r="D1919" i="7"/>
  <c r="E1919" i="7"/>
  <c r="R1919" i="1"/>
  <c r="D1915" i="7"/>
  <c r="E1915" i="7"/>
  <c r="E1907" i="7"/>
  <c r="D1907" i="7"/>
  <c r="D1903" i="7"/>
  <c r="E1903" i="7"/>
  <c r="R1903" i="1"/>
  <c r="D1899" i="7"/>
  <c r="E1899" i="7"/>
  <c r="E1891" i="7"/>
  <c r="D1891" i="7"/>
  <c r="D1887" i="7"/>
  <c r="E1887" i="7"/>
  <c r="R1887" i="1"/>
  <c r="D1883" i="7"/>
  <c r="E1883" i="7"/>
  <c r="E1875" i="7"/>
  <c r="D1875" i="7"/>
  <c r="D1871" i="7"/>
  <c r="E1871" i="7"/>
  <c r="R1871" i="1"/>
  <c r="D1867" i="7"/>
  <c r="E1867" i="7"/>
  <c r="E1859" i="7"/>
  <c r="D1859" i="7"/>
  <c r="D1855" i="7"/>
  <c r="E1855" i="7"/>
  <c r="R1855" i="1"/>
  <c r="D1851" i="7"/>
  <c r="E1851" i="7"/>
  <c r="E1843" i="7"/>
  <c r="D1843" i="7"/>
  <c r="D1839" i="7"/>
  <c r="E1839" i="7"/>
  <c r="R1839" i="1"/>
  <c r="D1835" i="7"/>
  <c r="E1835" i="7"/>
  <c r="E1827" i="7"/>
  <c r="D1827" i="7"/>
  <c r="D1823" i="7"/>
  <c r="E1823" i="7"/>
  <c r="R1823" i="1"/>
  <c r="D1819" i="7"/>
  <c r="E1819" i="7"/>
  <c r="E1811" i="7"/>
  <c r="D1811" i="7"/>
  <c r="D1807" i="7"/>
  <c r="E1807" i="7"/>
  <c r="R1807" i="1"/>
  <c r="D1803" i="7"/>
  <c r="E1803" i="7"/>
  <c r="E1795" i="7"/>
  <c r="D1795" i="7"/>
  <c r="D1791" i="7"/>
  <c r="E1791" i="7"/>
  <c r="R1791" i="1"/>
  <c r="D1787" i="7"/>
  <c r="E1787" i="7"/>
  <c r="E1779" i="7"/>
  <c r="D1779" i="7"/>
  <c r="D1775" i="7"/>
  <c r="E1775" i="7"/>
  <c r="R1775" i="1"/>
  <c r="D1771" i="7"/>
  <c r="E1771" i="7"/>
  <c r="E1763" i="7"/>
  <c r="D1763" i="7"/>
  <c r="D1759" i="7"/>
  <c r="E1759" i="7"/>
  <c r="R1759" i="1"/>
  <c r="D1755" i="7"/>
  <c r="E1755" i="7"/>
  <c r="E1747" i="7"/>
  <c r="D1747" i="7"/>
  <c r="D1743" i="7"/>
  <c r="E1743" i="7"/>
  <c r="R1743" i="1"/>
  <c r="D1739" i="7"/>
  <c r="E1739" i="7"/>
  <c r="E1731" i="7"/>
  <c r="D1731" i="7"/>
  <c r="D1727" i="7"/>
  <c r="E1727" i="7"/>
  <c r="R1727" i="1"/>
  <c r="D1723" i="7"/>
  <c r="E1723" i="7"/>
  <c r="E1715" i="7"/>
  <c r="D1715" i="7"/>
  <c r="D1711" i="7"/>
  <c r="E1711" i="7"/>
  <c r="R1711" i="1"/>
  <c r="D1707" i="7"/>
  <c r="E1707" i="7"/>
  <c r="E1699" i="7"/>
  <c r="D1699" i="7"/>
  <c r="D1695" i="7"/>
  <c r="E1695" i="7"/>
  <c r="R1695" i="1"/>
  <c r="D1691" i="7"/>
  <c r="E1691" i="7"/>
  <c r="E1683" i="7"/>
  <c r="D1683" i="7"/>
  <c r="D1679" i="7"/>
  <c r="E1679" i="7"/>
  <c r="R1679" i="1"/>
  <c r="D1675" i="7"/>
  <c r="E1675" i="7"/>
  <c r="E1667" i="7"/>
  <c r="D1667" i="7"/>
  <c r="D1663" i="7"/>
  <c r="E1663" i="7"/>
  <c r="R1663" i="1"/>
  <c r="D1659" i="7"/>
  <c r="E1659" i="7"/>
  <c r="E1651" i="7"/>
  <c r="D1651" i="7"/>
  <c r="D1647" i="7"/>
  <c r="E1647" i="7"/>
  <c r="R1647" i="1"/>
  <c r="D1643" i="7"/>
  <c r="E1643" i="7"/>
  <c r="E1635" i="7"/>
  <c r="D1635" i="7"/>
  <c r="D1631" i="7"/>
  <c r="E1631" i="7"/>
  <c r="R1631" i="1"/>
  <c r="D1627" i="7"/>
  <c r="E1627" i="7"/>
  <c r="R1627" i="1"/>
  <c r="E1619" i="7"/>
  <c r="D1619" i="7"/>
  <c r="D1615" i="7"/>
  <c r="E1615" i="7"/>
  <c r="R1615" i="1"/>
  <c r="D1611" i="7"/>
  <c r="E1611" i="7"/>
  <c r="R1611" i="1"/>
  <c r="E1603" i="7"/>
  <c r="D1603" i="7"/>
  <c r="D1599" i="7"/>
  <c r="E1599" i="7"/>
  <c r="R1599" i="1"/>
  <c r="D1595" i="7"/>
  <c r="E1595" i="7"/>
  <c r="R1595" i="1"/>
  <c r="E1587" i="7"/>
  <c r="D1587" i="7"/>
  <c r="D1583" i="7"/>
  <c r="E1583" i="7"/>
  <c r="R1583" i="1"/>
  <c r="D1579" i="7"/>
  <c r="E1579" i="7"/>
  <c r="R1579" i="1"/>
  <c r="E1571" i="7"/>
  <c r="D1571" i="7"/>
  <c r="D1567" i="7"/>
  <c r="E1567" i="7"/>
  <c r="R1567" i="1"/>
  <c r="D1563" i="7"/>
  <c r="E1563" i="7"/>
  <c r="R1563" i="1"/>
  <c r="E1555" i="7"/>
  <c r="D1555" i="7"/>
  <c r="D1551" i="7"/>
  <c r="E1551" i="7"/>
  <c r="R1551" i="1"/>
  <c r="D1547" i="7"/>
  <c r="E1547" i="7"/>
  <c r="R1547" i="1"/>
  <c r="E1539" i="7"/>
  <c r="D1539" i="7"/>
  <c r="D1535" i="7"/>
  <c r="E1535" i="7"/>
  <c r="R1535" i="1"/>
  <c r="D1531" i="7"/>
  <c r="E1531" i="7"/>
  <c r="R1531" i="1"/>
  <c r="D1523" i="7"/>
  <c r="E1523" i="7"/>
  <c r="D1519" i="7"/>
  <c r="E1519" i="7"/>
  <c r="R1519" i="1"/>
  <c r="E1515" i="7"/>
  <c r="R1515" i="1"/>
  <c r="D1503" i="7"/>
  <c r="E1503" i="7"/>
  <c r="R1503" i="1"/>
  <c r="D1499" i="7"/>
  <c r="E1499" i="7"/>
  <c r="R1499" i="1"/>
  <c r="D1491" i="7"/>
  <c r="E1491" i="7"/>
  <c r="D1487" i="7"/>
  <c r="E1487" i="7"/>
  <c r="R1487" i="1"/>
  <c r="D1483" i="7"/>
  <c r="E1483" i="7"/>
  <c r="R1483" i="1"/>
  <c r="E1475" i="7"/>
  <c r="D1475" i="7"/>
  <c r="D1471" i="7"/>
  <c r="E1471" i="7"/>
  <c r="R1471" i="1"/>
  <c r="D1467" i="7"/>
  <c r="E1467" i="7"/>
  <c r="R1467" i="1"/>
  <c r="D1459" i="7"/>
  <c r="E1459" i="7"/>
  <c r="D1455" i="7"/>
  <c r="E1455" i="7"/>
  <c r="R1455" i="1"/>
  <c r="D1451" i="7"/>
  <c r="E1451" i="7"/>
  <c r="R1451" i="1"/>
  <c r="E1443" i="7"/>
  <c r="D1443" i="7"/>
  <c r="D1439" i="7"/>
  <c r="E1439" i="7"/>
  <c r="R1439" i="1"/>
  <c r="D1435" i="7"/>
  <c r="E1435" i="7"/>
  <c r="R1435" i="1"/>
  <c r="Q1956" i="1"/>
  <c r="Q1940" i="1"/>
  <c r="Q1924" i="1"/>
  <c r="Q1908" i="1"/>
  <c r="Q1892" i="1"/>
  <c r="Q1876" i="1"/>
  <c r="Q1860" i="1"/>
  <c r="Q1844" i="1"/>
  <c r="Q1828" i="1"/>
  <c r="Q1812" i="1"/>
  <c r="Q1796" i="1"/>
  <c r="Q1780" i="1"/>
  <c r="Q1764" i="1"/>
  <c r="Q1748" i="1"/>
  <c r="Q1732" i="1"/>
  <c r="Q1716" i="1"/>
  <c r="Q1700" i="1"/>
  <c r="Q1684" i="1"/>
  <c r="Q1668" i="1"/>
  <c r="Q1652" i="1"/>
  <c r="Q1636" i="1"/>
  <c r="Q1620" i="1"/>
  <c r="Q1604" i="1"/>
  <c r="R2095" i="1"/>
  <c r="R2083" i="1"/>
  <c r="R2071" i="1"/>
  <c r="R2051" i="1"/>
  <c r="R2039" i="1"/>
  <c r="R2019" i="1"/>
  <c r="R2007" i="1"/>
  <c r="R1987" i="1"/>
  <c r="R1975" i="1"/>
  <c r="R1968" i="1"/>
  <c r="R1955" i="1"/>
  <c r="R1948" i="1"/>
  <c r="R1943" i="1"/>
  <c r="R1936" i="1"/>
  <c r="R1923" i="1"/>
  <c r="R1916" i="1"/>
  <c r="R1911" i="1"/>
  <c r="R1904" i="1"/>
  <c r="R1891" i="1"/>
  <c r="R1884" i="1"/>
  <c r="R1879" i="1"/>
  <c r="R1872" i="1"/>
  <c r="R1852" i="1"/>
  <c r="R1840" i="1"/>
  <c r="R1820" i="1"/>
  <c r="R1808" i="1"/>
  <c r="R1788" i="1"/>
  <c r="R1776" i="1"/>
  <c r="R1756" i="1"/>
  <c r="R1744" i="1"/>
  <c r="R1724" i="1"/>
  <c r="R1712" i="1"/>
  <c r="R1692" i="1"/>
  <c r="R1680" i="1"/>
  <c r="R1660" i="1"/>
  <c r="R1648" i="1"/>
  <c r="R1356" i="1"/>
  <c r="R1336" i="1"/>
  <c r="R1292" i="1"/>
  <c r="R1272" i="1"/>
  <c r="R1244" i="1"/>
  <c r="R1212" i="1"/>
  <c r="R1180" i="1"/>
  <c r="R1148" i="1"/>
  <c r="R1116" i="1"/>
  <c r="R1052" i="1"/>
  <c r="R1020" i="1"/>
  <c r="R988" i="1"/>
  <c r="R956" i="1"/>
  <c r="E2071" i="7"/>
  <c r="E2039" i="7"/>
  <c r="E2007" i="7"/>
  <c r="E1943" i="7"/>
  <c r="E1932" i="7"/>
  <c r="E1879" i="7"/>
  <c r="E1868" i="7"/>
  <c r="E1815" i="7"/>
  <c r="E1804" i="7"/>
  <c r="E1751" i="7"/>
  <c r="E1740" i="7"/>
  <c r="E1687" i="7"/>
  <c r="E1676" i="7"/>
  <c r="E1623" i="7"/>
  <c r="E1612" i="7"/>
  <c r="E1548" i="7"/>
  <c r="E1516" i="7"/>
  <c r="E1484" i="7"/>
  <c r="E1452" i="7"/>
  <c r="E1420" i="7"/>
  <c r="E1388" i="7"/>
  <c r="E1356" i="7"/>
  <c r="E1324" i="7"/>
  <c r="E1292" i="7"/>
  <c r="E1260" i="7"/>
  <c r="E1228" i="7"/>
  <c r="E1196" i="7"/>
  <c r="E1164" i="7"/>
  <c r="E1132" i="7"/>
  <c r="E1100" i="7"/>
  <c r="E1068" i="7"/>
  <c r="E1036" i="7"/>
  <c r="E1004" i="7"/>
  <c r="E956" i="7"/>
  <c r="E892" i="7"/>
  <c r="E828" i="7"/>
  <c r="E764" i="7"/>
  <c r="D2067" i="7"/>
  <c r="Q1960" i="1"/>
  <c r="Q1944" i="1"/>
  <c r="Q1928" i="1"/>
  <c r="Q1912" i="1"/>
  <c r="Q1896" i="1"/>
  <c r="Q1880" i="1"/>
  <c r="Q1864" i="1"/>
  <c r="Q1848" i="1"/>
  <c r="Q1832" i="1"/>
  <c r="Q1816" i="1"/>
  <c r="Q1800" i="1"/>
  <c r="Q1784" i="1"/>
  <c r="Q1768" i="1"/>
  <c r="Q1752" i="1"/>
  <c r="Q1736" i="1"/>
  <c r="Q1720" i="1"/>
  <c r="Q1704" i="1"/>
  <c r="Q1688" i="1"/>
  <c r="Q1672" i="1"/>
  <c r="Q1656" i="1"/>
  <c r="Q1640" i="1"/>
  <c r="Q1624" i="1"/>
  <c r="Q1608" i="1"/>
  <c r="R2099" i="1"/>
  <c r="R2075" i="1"/>
  <c r="R2043" i="1"/>
  <c r="R2011" i="1"/>
  <c r="R1979" i="1"/>
  <c r="R1960" i="1"/>
  <c r="R1947" i="1"/>
  <c r="R1928" i="1"/>
  <c r="R1915" i="1"/>
  <c r="R1896" i="1"/>
  <c r="R1883" i="1"/>
  <c r="R1864" i="1"/>
  <c r="R1832" i="1"/>
  <c r="R1800" i="1"/>
  <c r="R1768" i="1"/>
  <c r="R1736" i="1"/>
  <c r="R1704" i="1"/>
  <c r="R1672" i="1"/>
  <c r="R1640" i="1"/>
  <c r="R1624" i="1"/>
  <c r="R1608" i="1"/>
  <c r="R1592" i="1"/>
  <c r="R1576" i="1"/>
  <c r="R1560" i="1"/>
  <c r="R1544" i="1"/>
  <c r="R1528" i="1"/>
  <c r="R1512" i="1"/>
  <c r="R1496" i="1"/>
  <c r="R1480" i="1"/>
  <c r="R1464" i="1"/>
  <c r="R1448" i="1"/>
  <c r="R1432" i="1"/>
  <c r="R1416" i="1"/>
  <c r="R1400" i="1"/>
  <c r="R1384" i="1"/>
  <c r="R1320" i="1"/>
  <c r="R1276" i="1"/>
  <c r="R1256" i="1"/>
  <c r="R1224" i="1"/>
  <c r="R1192" i="1"/>
  <c r="R1160" i="1"/>
  <c r="R1128" i="1"/>
  <c r="R1096" i="1"/>
  <c r="R1064" i="1"/>
  <c r="R1032" i="1"/>
  <c r="R1000" i="1"/>
  <c r="R968" i="1"/>
  <c r="R936" i="1"/>
  <c r="E972" i="7"/>
  <c r="E908" i="7"/>
  <c r="E844" i="7"/>
  <c r="E780" i="7"/>
  <c r="D1507" i="7"/>
  <c r="D1496" i="7"/>
  <c r="D1424" i="7"/>
  <c r="D1240" i="7"/>
  <c r="D1168" i="7"/>
  <c r="D868" i="7"/>
  <c r="D784" i="7"/>
  <c r="D584" i="7"/>
  <c r="E584" i="7"/>
  <c r="D580" i="7"/>
  <c r="E580" i="7"/>
  <c r="E568" i="7"/>
  <c r="D568" i="7"/>
  <c r="D564" i="7"/>
  <c r="E564" i="7"/>
  <c r="D552" i="7"/>
  <c r="E552" i="7"/>
  <c r="D548" i="7"/>
  <c r="E548" i="7"/>
  <c r="D536" i="7"/>
  <c r="E536" i="7"/>
  <c r="D532" i="7"/>
  <c r="E532" i="7"/>
  <c r="D520" i="7"/>
  <c r="E520" i="7"/>
  <c r="D516" i="7"/>
  <c r="E516" i="7"/>
  <c r="D504" i="7"/>
  <c r="E504" i="7"/>
  <c r="D500" i="7"/>
  <c r="E500" i="7"/>
  <c r="D488" i="7"/>
  <c r="E488" i="7"/>
  <c r="D484" i="7"/>
  <c r="E484" i="7"/>
  <c r="D472" i="7"/>
  <c r="E472" i="7"/>
  <c r="D468" i="7"/>
  <c r="E468" i="7"/>
  <c r="D456" i="7"/>
  <c r="E456" i="7"/>
  <c r="D436" i="7"/>
  <c r="E436" i="7"/>
  <c r="D424" i="7"/>
  <c r="E424" i="7"/>
  <c r="D420" i="7"/>
  <c r="E420" i="7"/>
  <c r="D408" i="7"/>
  <c r="E408" i="7"/>
  <c r="D404" i="7"/>
  <c r="E404" i="7"/>
  <c r="D392" i="7"/>
  <c r="E392" i="7"/>
  <c r="D388" i="7"/>
  <c r="E388" i="7"/>
  <c r="D376" i="7"/>
  <c r="E376" i="7"/>
  <c r="R376" i="1"/>
  <c r="D372" i="7"/>
  <c r="E372" i="7"/>
  <c r="R372" i="1"/>
  <c r="E360" i="7"/>
  <c r="R360" i="1"/>
  <c r="D356" i="7"/>
  <c r="E356" i="7"/>
  <c r="R356" i="1"/>
  <c r="D344" i="7"/>
  <c r="E344" i="7"/>
  <c r="R344" i="1"/>
  <c r="E340" i="7"/>
  <c r="R340" i="1"/>
  <c r="D328" i="7"/>
  <c r="E328" i="7"/>
  <c r="R328" i="1"/>
  <c r="D324" i="7"/>
  <c r="E324" i="7"/>
  <c r="R324" i="1"/>
  <c r="E312" i="7"/>
  <c r="R312" i="1"/>
  <c r="D312" i="7"/>
  <c r="D308" i="7"/>
  <c r="E308" i="7"/>
  <c r="R308" i="1"/>
  <c r="D296" i="7"/>
  <c r="E296" i="7"/>
  <c r="R296" i="1"/>
  <c r="D292" i="7"/>
  <c r="E292" i="7"/>
  <c r="R292" i="1"/>
  <c r="D280" i="7"/>
  <c r="E280" i="7"/>
  <c r="R280" i="1"/>
  <c r="D276" i="7"/>
  <c r="E276" i="7"/>
  <c r="R276" i="1"/>
  <c r="D264" i="7"/>
  <c r="E264" i="7"/>
  <c r="R264" i="1"/>
  <c r="D260" i="7"/>
  <c r="E260" i="7"/>
  <c r="R260" i="1"/>
  <c r="D248" i="7"/>
  <c r="E248" i="7"/>
  <c r="R248" i="1"/>
  <c r="D244" i="7"/>
  <c r="E244" i="7"/>
  <c r="R244" i="1"/>
  <c r="D232" i="7"/>
  <c r="E232" i="7"/>
  <c r="R232" i="1"/>
  <c r="D228" i="7"/>
  <c r="E228" i="7"/>
  <c r="R228" i="1"/>
  <c r="D216" i="7"/>
  <c r="E216" i="7"/>
  <c r="R216" i="1"/>
  <c r="D212" i="7"/>
  <c r="E212" i="7"/>
  <c r="R212" i="1"/>
  <c r="D200" i="7"/>
  <c r="E200" i="7"/>
  <c r="R200" i="1"/>
  <c r="E196" i="7"/>
  <c r="R196" i="1"/>
  <c r="E184" i="7"/>
  <c r="R184" i="1"/>
  <c r="D180" i="7"/>
  <c r="E180" i="7"/>
  <c r="R180" i="1"/>
  <c r="D168" i="7"/>
  <c r="E168" i="7"/>
  <c r="R168" i="1"/>
  <c r="D164" i="7"/>
  <c r="E164" i="7"/>
  <c r="R164" i="1"/>
  <c r="D160" i="7"/>
  <c r="E160" i="7"/>
  <c r="D156" i="7"/>
  <c r="E156" i="7"/>
  <c r="D152" i="7"/>
  <c r="R152" i="1"/>
  <c r="E152" i="7"/>
  <c r="D148" i="7"/>
  <c r="R148" i="1"/>
  <c r="D144" i="7"/>
  <c r="E144" i="7"/>
  <c r="D140" i="7"/>
  <c r="E140" i="7"/>
  <c r="D136" i="7"/>
  <c r="R136" i="1"/>
  <c r="D132" i="7"/>
  <c r="R132" i="1"/>
  <c r="D128" i="7"/>
  <c r="E128" i="7"/>
  <c r="D120" i="7"/>
  <c r="R120" i="1"/>
  <c r="D116" i="7"/>
  <c r="E116" i="7"/>
  <c r="R116" i="1"/>
  <c r="D112" i="7"/>
  <c r="E112" i="7"/>
  <c r="E104" i="7"/>
  <c r="R104" i="1"/>
  <c r="D100" i="7"/>
  <c r="E100" i="7"/>
  <c r="R100" i="1"/>
  <c r="D92" i="7"/>
  <c r="E92" i="7"/>
  <c r="D88" i="7"/>
  <c r="R88" i="1"/>
  <c r="E88" i="7"/>
  <c r="D80" i="7"/>
  <c r="E80" i="7"/>
  <c r="D76" i="7"/>
  <c r="E76" i="7"/>
  <c r="D72" i="7"/>
  <c r="R72" i="1"/>
  <c r="D68" i="7"/>
  <c r="R68" i="1"/>
  <c r="D64" i="7"/>
  <c r="E64" i="7"/>
  <c r="R56" i="1"/>
  <c r="D56" i="7"/>
  <c r="D52" i="7"/>
  <c r="E52" i="7"/>
  <c r="R52" i="1"/>
  <c r="D48" i="7"/>
  <c r="E48" i="7"/>
  <c r="D40" i="7"/>
  <c r="E40" i="7"/>
  <c r="R40" i="1"/>
  <c r="D36" i="7"/>
  <c r="E36" i="7"/>
  <c r="R36" i="1"/>
  <c r="D32" i="7"/>
  <c r="E32" i="7"/>
  <c r="D28" i="7"/>
  <c r="E28" i="7"/>
  <c r="D24" i="7"/>
  <c r="R24" i="1"/>
  <c r="E24" i="7"/>
  <c r="D20" i="7"/>
  <c r="R20" i="1"/>
  <c r="D16" i="7"/>
  <c r="E16" i="7"/>
  <c r="D12" i="7"/>
  <c r="E12" i="7"/>
  <c r="D8" i="7"/>
  <c r="R8" i="1"/>
  <c r="D4" i="7"/>
  <c r="R4" i="1"/>
  <c r="D1427" i="7"/>
  <c r="E1427" i="7"/>
  <c r="D1423" i="7"/>
  <c r="E1423" i="7"/>
  <c r="E1411" i="7"/>
  <c r="D1411" i="7"/>
  <c r="D1407" i="7"/>
  <c r="E1407" i="7"/>
  <c r="D1395" i="7"/>
  <c r="E1395" i="7"/>
  <c r="D1391" i="7"/>
  <c r="E1391" i="7"/>
  <c r="D1375" i="7"/>
  <c r="E1375" i="7"/>
  <c r="D1363" i="7"/>
  <c r="E1363" i="7"/>
  <c r="D1359" i="7"/>
  <c r="E1359" i="7"/>
  <c r="E1347" i="7"/>
  <c r="D1347" i="7"/>
  <c r="D1343" i="7"/>
  <c r="E1343" i="7"/>
  <c r="D1331" i="7"/>
  <c r="E1331" i="7"/>
  <c r="D1327" i="7"/>
  <c r="E1327" i="7"/>
  <c r="D1311" i="7"/>
  <c r="E1311" i="7"/>
  <c r="D1299" i="7"/>
  <c r="E1299" i="7"/>
  <c r="D1295" i="7"/>
  <c r="E1295" i="7"/>
  <c r="E1283" i="7"/>
  <c r="D1283" i="7"/>
  <c r="D1279" i="7"/>
  <c r="E1279" i="7"/>
  <c r="D1267" i="7"/>
  <c r="E1267" i="7"/>
  <c r="D1263" i="7"/>
  <c r="E1263" i="7"/>
  <c r="D1247" i="7"/>
  <c r="E1247" i="7"/>
  <c r="D1235" i="7"/>
  <c r="E1235" i="7"/>
  <c r="D1231" i="7"/>
  <c r="E1231" i="7"/>
  <c r="E1219" i="7"/>
  <c r="D1219" i="7"/>
  <c r="D1215" i="7"/>
  <c r="E1215" i="7"/>
  <c r="D1203" i="7"/>
  <c r="E1203" i="7"/>
  <c r="D1199" i="7"/>
  <c r="E1199" i="7"/>
  <c r="D1183" i="7"/>
  <c r="E1183" i="7"/>
  <c r="D1171" i="7"/>
  <c r="E1171" i="7"/>
  <c r="D1167" i="7"/>
  <c r="E1167" i="7"/>
  <c r="E1155" i="7"/>
  <c r="D1155" i="7"/>
  <c r="D1151" i="7"/>
  <c r="E1151" i="7"/>
  <c r="D1139" i="7"/>
  <c r="E1139" i="7"/>
  <c r="D1135" i="7"/>
  <c r="E1135" i="7"/>
  <c r="D1119" i="7"/>
  <c r="E1119" i="7"/>
  <c r="D1107" i="7"/>
  <c r="E1107" i="7"/>
  <c r="D1103" i="7"/>
  <c r="E1103" i="7"/>
  <c r="E1091" i="7"/>
  <c r="D1091" i="7"/>
  <c r="D1087" i="7"/>
  <c r="E1087" i="7"/>
  <c r="D1075" i="7"/>
  <c r="E1075" i="7"/>
  <c r="D1071" i="7"/>
  <c r="E1071" i="7"/>
  <c r="D1055" i="7"/>
  <c r="E1055" i="7"/>
  <c r="D1043" i="7"/>
  <c r="E1043" i="7"/>
  <c r="D1039" i="7"/>
  <c r="E1039" i="7"/>
  <c r="E1027" i="7"/>
  <c r="D1027" i="7"/>
  <c r="D1023" i="7"/>
  <c r="E1023" i="7"/>
  <c r="D1011" i="7"/>
  <c r="E1011" i="7"/>
  <c r="D1007" i="7"/>
  <c r="E1007" i="7"/>
  <c r="D995" i="7"/>
  <c r="E995" i="7"/>
  <c r="D991" i="7"/>
  <c r="E991" i="7"/>
  <c r="D979" i="7"/>
  <c r="E979" i="7"/>
  <c r="D975" i="7"/>
  <c r="E975" i="7"/>
  <c r="D963" i="7"/>
  <c r="E963" i="7"/>
  <c r="D947" i="7"/>
  <c r="E947" i="7"/>
  <c r="D943" i="7"/>
  <c r="E943" i="7"/>
  <c r="D931" i="7"/>
  <c r="E931" i="7"/>
  <c r="D927" i="7"/>
  <c r="E927" i="7"/>
  <c r="D915" i="7"/>
  <c r="E915" i="7"/>
  <c r="D911" i="7"/>
  <c r="E911" i="7"/>
  <c r="D899" i="7"/>
  <c r="E899" i="7"/>
  <c r="D895" i="7"/>
  <c r="E895" i="7"/>
  <c r="D883" i="7"/>
  <c r="E883" i="7"/>
  <c r="D879" i="7"/>
  <c r="E879" i="7"/>
  <c r="D867" i="7"/>
  <c r="E867" i="7"/>
  <c r="D863" i="7"/>
  <c r="E863" i="7"/>
  <c r="D851" i="7"/>
  <c r="E851" i="7"/>
  <c r="D847" i="7"/>
  <c r="E847" i="7"/>
  <c r="D835" i="7"/>
  <c r="E835" i="7"/>
  <c r="D819" i="7"/>
  <c r="E819" i="7"/>
  <c r="D815" i="7"/>
  <c r="E815" i="7"/>
  <c r="D803" i="7"/>
  <c r="E803" i="7"/>
  <c r="D799" i="7"/>
  <c r="E799" i="7"/>
  <c r="D787" i="7"/>
  <c r="E787" i="7"/>
  <c r="D783" i="7"/>
  <c r="E783" i="7"/>
  <c r="R1419" i="1"/>
  <c r="R1403" i="1"/>
  <c r="R1387" i="1"/>
  <c r="R592" i="1"/>
  <c r="R576" i="1"/>
  <c r="R560" i="1"/>
  <c r="R544" i="1"/>
  <c r="R528" i="1"/>
  <c r="R512" i="1"/>
  <c r="R496" i="1"/>
  <c r="R480" i="1"/>
  <c r="R464" i="1"/>
  <c r="R448" i="1"/>
  <c r="R432" i="1"/>
  <c r="R416" i="1"/>
  <c r="R400" i="1"/>
  <c r="R384" i="1"/>
  <c r="E1419" i="7"/>
  <c r="E1403" i="7"/>
  <c r="E1371" i="7"/>
  <c r="E1355" i="7"/>
  <c r="E1339" i="7"/>
  <c r="E1323" i="7"/>
  <c r="E1307" i="7"/>
  <c r="E1291" i="7"/>
  <c r="E1275" i="7"/>
  <c r="E1243" i="7"/>
  <c r="E1227" i="7"/>
  <c r="E1211" i="7"/>
  <c r="E1195" i="7"/>
  <c r="E1179" i="7"/>
  <c r="E1163" i="7"/>
  <c r="E1147" i="7"/>
  <c r="E1115" i="7"/>
  <c r="E1099" i="7"/>
  <c r="E1083" i="7"/>
  <c r="E1067" i="7"/>
  <c r="E1051" i="7"/>
  <c r="E1035" i="7"/>
  <c r="E1019" i="7"/>
  <c r="E1003" i="7"/>
  <c r="E444" i="7"/>
  <c r="E412" i="7"/>
  <c r="E380" i="7"/>
  <c r="E348" i="7"/>
  <c r="E316" i="7"/>
  <c r="E284" i="7"/>
  <c r="E252" i="7"/>
  <c r="E220" i="7"/>
  <c r="E188" i="7"/>
  <c r="E108" i="7"/>
  <c r="E72" i="7"/>
  <c r="E60" i="7"/>
  <c r="D1315" i="7"/>
  <c r="D1187" i="7"/>
  <c r="D1059" i="7"/>
  <c r="D959" i="7"/>
  <c r="R1423" i="1"/>
  <c r="R1407" i="1"/>
  <c r="R1391" i="1"/>
  <c r="R1375" i="1"/>
  <c r="R1359" i="1"/>
  <c r="R1343" i="1"/>
  <c r="R1327" i="1"/>
  <c r="R1311" i="1"/>
  <c r="R1295" i="1"/>
  <c r="R1279" i="1"/>
  <c r="R1263" i="1"/>
  <c r="R580" i="1"/>
  <c r="R564" i="1"/>
  <c r="R548" i="1"/>
  <c r="R532" i="1"/>
  <c r="R516" i="1"/>
  <c r="R500" i="1"/>
  <c r="R484" i="1"/>
  <c r="R468" i="1"/>
  <c r="R452" i="1"/>
  <c r="R436" i="1"/>
  <c r="R420" i="1"/>
  <c r="R404" i="1"/>
  <c r="R388" i="1"/>
  <c r="R364" i="1"/>
  <c r="R332" i="1"/>
  <c r="R300" i="1"/>
  <c r="R268" i="1"/>
  <c r="R236" i="1"/>
  <c r="R204" i="1"/>
  <c r="E592" i="7"/>
  <c r="E576" i="7"/>
  <c r="E560" i="7"/>
  <c r="E544" i="7"/>
  <c r="E528" i="7"/>
  <c r="E512" i="7"/>
  <c r="E496" i="7"/>
  <c r="E480" i="7"/>
  <c r="E464" i="7"/>
  <c r="E416" i="7"/>
  <c r="E384" i="7"/>
  <c r="E352" i="7"/>
  <c r="E320" i="7"/>
  <c r="E288" i="7"/>
  <c r="E256" i="7"/>
  <c r="E224" i="7"/>
  <c r="E192" i="7"/>
  <c r="E132" i="7"/>
  <c r="E120" i="7"/>
  <c r="E84" i="7"/>
  <c r="E4" i="7"/>
  <c r="D340" i="7"/>
  <c r="D196" i="7"/>
  <c r="D184" i="7"/>
  <c r="D96" i="7"/>
  <c r="D84" i="7"/>
  <c r="P1930" i="1"/>
  <c r="O1930" i="1"/>
  <c r="P1862" i="1"/>
  <c r="O1862" i="1"/>
  <c r="E767" i="7"/>
  <c r="E751" i="7"/>
  <c r="E735" i="7"/>
  <c r="E719" i="7"/>
  <c r="E687" i="7"/>
  <c r="E671" i="7"/>
  <c r="E655" i="7"/>
  <c r="E639" i="7"/>
  <c r="E623" i="7"/>
  <c r="E607" i="7"/>
  <c r="E591" i="7"/>
  <c r="E575" i="7"/>
  <c r="E543" i="7"/>
  <c r="E527" i="7"/>
  <c r="E495" i="7"/>
  <c r="E479" i="7"/>
  <c r="E463" i="7"/>
  <c r="E447" i="7"/>
  <c r="D531" i="7"/>
  <c r="O1994" i="1"/>
  <c r="E771" i="7"/>
  <c r="E755" i="7"/>
  <c r="E739" i="7"/>
  <c r="E723" i="7"/>
  <c r="E707" i="7"/>
  <c r="E691" i="7"/>
  <c r="E675" i="7"/>
  <c r="E659" i="7"/>
  <c r="E643" i="7"/>
  <c r="E627" i="7"/>
  <c r="E611" i="7"/>
  <c r="E595" i="7"/>
  <c r="E579" i="7"/>
  <c r="E563" i="7"/>
  <c r="E547" i="7"/>
  <c r="E515" i="7"/>
  <c r="E499" i="7"/>
  <c r="E483" i="7"/>
  <c r="E467" i="7"/>
  <c r="P1798" i="1"/>
  <c r="O1798" i="1"/>
  <c r="P1734" i="1"/>
  <c r="O1734" i="1"/>
  <c r="V5" i="1"/>
  <c r="O1078" i="1"/>
  <c r="P1078" i="1"/>
  <c r="O1070" i="1"/>
  <c r="P1070" i="1"/>
  <c r="O1062" i="1"/>
  <c r="P1062" i="1"/>
  <c r="O1046" i="1"/>
  <c r="P1046" i="1"/>
  <c r="O1038" i="1"/>
  <c r="P1038" i="1"/>
  <c r="O1030" i="1"/>
  <c r="P1030" i="1"/>
  <c r="O1014" i="1"/>
  <c r="P1014" i="1"/>
  <c r="O1010" i="1"/>
  <c r="P1010" i="1"/>
  <c r="O1002" i="1"/>
  <c r="P1002" i="1"/>
  <c r="O994" i="1"/>
  <c r="P994" i="1"/>
  <c r="O978" i="1"/>
  <c r="P978" i="1"/>
  <c r="P974" i="1"/>
  <c r="O974" i="1"/>
  <c r="O966" i="1"/>
  <c r="P966" i="1"/>
  <c r="O962" i="1"/>
  <c r="P962" i="1"/>
  <c r="O950" i="1"/>
  <c r="P950" i="1"/>
  <c r="O946" i="1"/>
  <c r="P946" i="1"/>
  <c r="P942" i="1"/>
  <c r="O942" i="1"/>
  <c r="O938" i="1"/>
  <c r="P938" i="1"/>
  <c r="O934" i="1"/>
  <c r="P934" i="1"/>
  <c r="O930" i="1"/>
  <c r="P930" i="1"/>
  <c r="O926" i="1"/>
  <c r="P926" i="1"/>
  <c r="O914" i="1"/>
  <c r="P914" i="1"/>
  <c r="O910" i="1"/>
  <c r="P910" i="1"/>
  <c r="P906" i="1"/>
  <c r="O906" i="1"/>
  <c r="O902" i="1"/>
  <c r="P902" i="1"/>
  <c r="O898" i="1"/>
  <c r="P898" i="1"/>
  <c r="O894" i="1"/>
  <c r="P894" i="1"/>
  <c r="O882" i="1"/>
  <c r="P882" i="1"/>
  <c r="O878" i="1"/>
  <c r="P878" i="1"/>
  <c r="P874" i="1"/>
  <c r="O874" i="1"/>
  <c r="O870" i="1"/>
  <c r="P870" i="1"/>
  <c r="O866" i="1"/>
  <c r="P866" i="1"/>
  <c r="O862" i="1"/>
  <c r="P862" i="1"/>
  <c r="O850" i="1"/>
  <c r="P850" i="1"/>
  <c r="P678" i="1"/>
  <c r="O678" i="1"/>
  <c r="P594" i="1"/>
  <c r="O594" i="1"/>
  <c r="O1446" i="1"/>
  <c r="O1990" i="1"/>
  <c r="O1926" i="1"/>
  <c r="O1858" i="1"/>
  <c r="O1018" i="1"/>
  <c r="O954" i="1"/>
  <c r="O886" i="1"/>
  <c r="P1278" i="1"/>
  <c r="O1278" i="1"/>
  <c r="P1766" i="1"/>
  <c r="P1718" i="1"/>
  <c r="P1818" i="1"/>
  <c r="P1802" i="1"/>
  <c r="P1786" i="1"/>
  <c r="P1770" i="1"/>
  <c r="P1754" i="1"/>
  <c r="P1738" i="1"/>
  <c r="P1722" i="1"/>
  <c r="O1022" i="1"/>
  <c r="O2026" i="1"/>
  <c r="O1962" i="1"/>
  <c r="O1898" i="1"/>
  <c r="O1830" i="1"/>
  <c r="P1190" i="1"/>
  <c r="O1058" i="1"/>
  <c r="O990" i="1"/>
  <c r="O922" i="1"/>
  <c r="O858" i="1"/>
  <c r="O1618" i="1"/>
  <c r="P1618" i="1"/>
  <c r="P1074" i="1"/>
  <c r="O1074" i="1"/>
  <c r="O1066" i="1"/>
  <c r="P1066" i="1"/>
  <c r="O1050" i="1"/>
  <c r="P1050" i="1"/>
  <c r="P1042" i="1"/>
  <c r="O1042" i="1"/>
  <c r="O1034" i="1"/>
  <c r="P1034" i="1"/>
  <c r="P1006" i="1"/>
  <c r="O1006" i="1"/>
  <c r="O998" i="1"/>
  <c r="P998" i="1"/>
  <c r="O982" i="1"/>
  <c r="P982" i="1"/>
  <c r="O970" i="1"/>
  <c r="P970" i="1"/>
  <c r="O510" i="1"/>
  <c r="P510" i="1"/>
  <c r="P422" i="1"/>
  <c r="O422" i="1"/>
  <c r="P1814" i="1"/>
  <c r="P1782" i="1"/>
  <c r="P1750" i="1"/>
  <c r="O2106" i="1"/>
  <c r="O2102" i="1"/>
  <c r="O2098" i="1"/>
  <c r="O2094" i="1"/>
  <c r="O2090" i="1"/>
  <c r="O2086" i="1"/>
  <c r="O2082" i="1"/>
  <c r="O2078" i="1"/>
  <c r="O2074" i="1"/>
  <c r="O2070" i="1"/>
  <c r="O2066" i="1"/>
  <c r="O2062" i="1"/>
  <c r="O2058" i="1"/>
  <c r="O2054" i="1"/>
  <c r="O2050" i="1"/>
  <c r="P2046" i="1"/>
  <c r="P2042" i="1"/>
  <c r="P2038" i="1"/>
  <c r="P2034" i="1"/>
  <c r="P2030" i="1"/>
  <c r="P2022" i="1"/>
  <c r="P2018" i="1"/>
  <c r="P2014" i="1"/>
  <c r="P2010" i="1"/>
  <c r="P2006" i="1"/>
  <c r="P2002" i="1"/>
  <c r="P1998" i="1"/>
  <c r="P1986" i="1"/>
  <c r="P1982" i="1"/>
  <c r="P1978" i="1"/>
  <c r="P1974" i="1"/>
  <c r="P1970" i="1"/>
  <c r="P1966" i="1"/>
  <c r="P1958" i="1"/>
  <c r="P1954" i="1"/>
  <c r="P1950" i="1"/>
  <c r="P1946" i="1"/>
  <c r="P1942" i="1"/>
  <c r="P1938" i="1"/>
  <c r="P1934" i="1"/>
  <c r="P1922" i="1"/>
  <c r="P1918" i="1"/>
  <c r="P1914" i="1"/>
  <c r="P1910" i="1"/>
  <c r="P1906" i="1"/>
  <c r="P1902" i="1"/>
  <c r="P1894" i="1"/>
  <c r="P1890" i="1"/>
  <c r="P1886" i="1"/>
  <c r="P1882" i="1"/>
  <c r="P1878" i="1"/>
  <c r="P1874" i="1"/>
  <c r="P1870" i="1"/>
  <c r="P1866" i="1"/>
  <c r="P1854" i="1"/>
  <c r="P1850" i="1"/>
  <c r="P1846" i="1"/>
  <c r="P1842" i="1"/>
  <c r="P1838" i="1"/>
  <c r="P1834" i="1"/>
  <c r="P1826" i="1"/>
  <c r="P1822" i="1"/>
  <c r="P1806" i="1"/>
  <c r="P1790" i="1"/>
  <c r="P1774" i="1"/>
  <c r="P1758" i="1"/>
  <c r="P1742" i="1"/>
  <c r="P1726" i="1"/>
  <c r="O766" i="1"/>
  <c r="P1362" i="1"/>
  <c r="O1054" i="1"/>
  <c r="O986" i="1"/>
  <c r="O918" i="1"/>
  <c r="O854" i="1"/>
  <c r="R2102" i="1"/>
  <c r="D2102" i="7"/>
  <c r="E2102" i="7"/>
  <c r="R2086" i="1"/>
  <c r="D2086" i="7"/>
  <c r="E2086" i="7"/>
  <c r="R2066" i="1"/>
  <c r="D2066" i="7"/>
  <c r="E2066" i="7"/>
  <c r="R2050" i="1"/>
  <c r="D2050" i="7"/>
  <c r="E2050" i="7"/>
  <c r="R2034" i="1"/>
  <c r="D2034" i="7"/>
  <c r="E2034" i="7"/>
  <c r="R2018" i="1"/>
  <c r="D2018" i="7"/>
  <c r="E2018" i="7"/>
  <c r="R2002" i="1"/>
  <c r="D2002" i="7"/>
  <c r="E2002" i="7"/>
  <c r="R1990" i="1"/>
  <c r="D1990" i="7"/>
  <c r="E1990" i="7"/>
  <c r="R1974" i="1"/>
  <c r="D1974" i="7"/>
  <c r="E1974" i="7"/>
  <c r="R1966" i="1"/>
  <c r="D1966" i="7"/>
  <c r="E1966" i="7"/>
  <c r="R1950" i="1"/>
  <c r="D1950" i="7"/>
  <c r="E1950" i="7"/>
  <c r="R1938" i="1"/>
  <c r="D1938" i="7"/>
  <c r="E1938" i="7"/>
  <c r="R1926" i="1"/>
  <c r="D1926" i="7"/>
  <c r="E1926" i="7"/>
  <c r="R1918" i="1"/>
  <c r="D1918" i="7"/>
  <c r="E1918" i="7"/>
  <c r="R1898" i="1"/>
  <c r="D1898" i="7"/>
  <c r="E1898" i="7"/>
  <c r="R1886" i="1"/>
  <c r="D1886" i="7"/>
  <c r="E1886" i="7"/>
  <c r="R1870" i="1"/>
  <c r="D1870" i="7"/>
  <c r="E1870" i="7"/>
  <c r="Q1870" i="1"/>
  <c r="R1850" i="1"/>
  <c r="D1850" i="7"/>
  <c r="E1850" i="7"/>
  <c r="Q1850" i="1"/>
  <c r="R1834" i="1"/>
  <c r="D1834" i="7"/>
  <c r="E1834" i="7"/>
  <c r="Q1834" i="1"/>
  <c r="R1818" i="1"/>
  <c r="D1818" i="7"/>
  <c r="E1818" i="7"/>
  <c r="Q1818" i="1"/>
  <c r="R1802" i="1"/>
  <c r="D1802" i="7"/>
  <c r="E1802" i="7"/>
  <c r="Q1802" i="1"/>
  <c r="R1782" i="1"/>
  <c r="D1782" i="7"/>
  <c r="E1782" i="7"/>
  <c r="Q1782" i="1"/>
  <c r="R1770" i="1"/>
  <c r="D1770" i="7"/>
  <c r="E1770" i="7"/>
  <c r="Q1770" i="1"/>
  <c r="R1754" i="1"/>
  <c r="D1754" i="7"/>
  <c r="E1754" i="7"/>
  <c r="Q1754" i="1"/>
  <c r="R1738" i="1"/>
  <c r="D1738" i="7"/>
  <c r="E1738" i="7"/>
  <c r="Q1738" i="1"/>
  <c r="R1722" i="1"/>
  <c r="D1722" i="7"/>
  <c r="E1722" i="7"/>
  <c r="Q1722" i="1"/>
  <c r="R1706" i="1"/>
  <c r="D1706" i="7"/>
  <c r="E1706" i="7"/>
  <c r="Q1706" i="1"/>
  <c r="R1686" i="1"/>
  <c r="D1686" i="7"/>
  <c r="E1686" i="7"/>
  <c r="Q1686" i="1"/>
  <c r="R1674" i="1"/>
  <c r="D1674" i="7"/>
  <c r="E1674" i="7"/>
  <c r="Q1674" i="1"/>
  <c r="R1654" i="1"/>
  <c r="D1654" i="7"/>
  <c r="E1654" i="7"/>
  <c r="Q1654" i="1"/>
  <c r="R1642" i="1"/>
  <c r="D1642" i="7"/>
  <c r="E1642" i="7"/>
  <c r="Q1642" i="1"/>
  <c r="R1626" i="1"/>
  <c r="E1626" i="7"/>
  <c r="D1626" i="7"/>
  <c r="Q1626" i="1"/>
  <c r="R1610" i="1"/>
  <c r="E1610" i="7"/>
  <c r="D1610" i="7"/>
  <c r="Q1610" i="1"/>
  <c r="R1590" i="1"/>
  <c r="E1590" i="7"/>
  <c r="D1590" i="7"/>
  <c r="Q1590" i="1"/>
  <c r="R1578" i="1"/>
  <c r="E1578" i="7"/>
  <c r="D1578" i="7"/>
  <c r="Q1578" i="1"/>
  <c r="R1562" i="1"/>
  <c r="E1562" i="7"/>
  <c r="D1562" i="7"/>
  <c r="Q1562" i="1"/>
  <c r="R1542" i="1"/>
  <c r="E1542" i="7"/>
  <c r="D1542" i="7"/>
  <c r="Q1542" i="1"/>
  <c r="R1526" i="1"/>
  <c r="E1526" i="7"/>
  <c r="D1526" i="7"/>
  <c r="Q1526" i="1"/>
  <c r="R1510" i="1"/>
  <c r="E1510" i="7"/>
  <c r="D1510" i="7"/>
  <c r="Q1510" i="1"/>
  <c r="R1494" i="1"/>
  <c r="E1494" i="7"/>
  <c r="D1494" i="7"/>
  <c r="Q1494" i="1"/>
  <c r="R1478" i="1"/>
  <c r="E1478" i="7"/>
  <c r="D1478" i="7"/>
  <c r="Q1478" i="1"/>
  <c r="R1462" i="1"/>
  <c r="E1462" i="7"/>
  <c r="D1462" i="7"/>
  <c r="Q1462" i="1"/>
  <c r="R1450" i="1"/>
  <c r="E1450" i="7"/>
  <c r="D1450" i="7"/>
  <c r="Q1450" i="1"/>
  <c r="R1434" i="1"/>
  <c r="E1434" i="7"/>
  <c r="D1434" i="7"/>
  <c r="Q1434" i="1"/>
  <c r="R1418" i="1"/>
  <c r="E1418" i="7"/>
  <c r="D1418" i="7"/>
  <c r="Q1418" i="1"/>
  <c r="R1398" i="1"/>
  <c r="E1398" i="7"/>
  <c r="D1398" i="7"/>
  <c r="Q1398" i="1"/>
  <c r="R1386" i="1"/>
  <c r="D1386" i="7"/>
  <c r="E1386" i="7"/>
  <c r="Q1386" i="1"/>
  <c r="D1370" i="7"/>
  <c r="E1370" i="7"/>
  <c r="D1350" i="7"/>
  <c r="E1350" i="7"/>
  <c r="D1334" i="7"/>
  <c r="E1334" i="7"/>
  <c r="D1318" i="7"/>
  <c r="E1318" i="7"/>
  <c r="D1302" i="7"/>
  <c r="E1302" i="7"/>
  <c r="D1290" i="7"/>
  <c r="E1290" i="7"/>
  <c r="D1274" i="7"/>
  <c r="E1274" i="7"/>
  <c r="D1254" i="7"/>
  <c r="E1254" i="7"/>
  <c r="D1242" i="7"/>
  <c r="E1242" i="7"/>
  <c r="D1226" i="7"/>
  <c r="E1226" i="7"/>
  <c r="D1206" i="7"/>
  <c r="E1206" i="7"/>
  <c r="D1190" i="7"/>
  <c r="E1190" i="7"/>
  <c r="D1178" i="7"/>
  <c r="E1178" i="7"/>
  <c r="D1162" i="7"/>
  <c r="E1162" i="7"/>
  <c r="D1146" i="7"/>
  <c r="E1146" i="7"/>
  <c r="D1130" i="7"/>
  <c r="E1130" i="7"/>
  <c r="D1114" i="7"/>
  <c r="E1114" i="7"/>
  <c r="D1098" i="7"/>
  <c r="E1098" i="7"/>
  <c r="D1082" i="7"/>
  <c r="E1082" i="7"/>
  <c r="D1062" i="7"/>
  <c r="E1062" i="7"/>
  <c r="D1050" i="7"/>
  <c r="E1050" i="7"/>
  <c r="D1034" i="7"/>
  <c r="E1034" i="7"/>
  <c r="R2094" i="1"/>
  <c r="D2094" i="7"/>
  <c r="E2094" i="7"/>
  <c r="R2078" i="1"/>
  <c r="D2078" i="7"/>
  <c r="E2078" i="7"/>
  <c r="R2062" i="1"/>
  <c r="D2062" i="7"/>
  <c r="E2062" i="7"/>
  <c r="R2046" i="1"/>
  <c r="D2046" i="7"/>
  <c r="E2046" i="7"/>
  <c r="R2030" i="1"/>
  <c r="D2030" i="7"/>
  <c r="E2030" i="7"/>
  <c r="R2010" i="1"/>
  <c r="D2010" i="7"/>
  <c r="E2010" i="7"/>
  <c r="R1994" i="1"/>
  <c r="D1994" i="7"/>
  <c r="E1994" i="7"/>
  <c r="R1978" i="1"/>
  <c r="D1978" i="7"/>
  <c r="E1978" i="7"/>
  <c r="R1906" i="1"/>
  <c r="D1906" i="7"/>
  <c r="E1906" i="7"/>
  <c r="R1890" i="1"/>
  <c r="D1890" i="7"/>
  <c r="E1890" i="7"/>
  <c r="R1874" i="1"/>
  <c r="D1874" i="7"/>
  <c r="E1874" i="7"/>
  <c r="Q1874" i="1"/>
  <c r="R1858" i="1"/>
  <c r="D1858" i="7"/>
  <c r="E1858" i="7"/>
  <c r="Q1858" i="1"/>
  <c r="R1842" i="1"/>
  <c r="D1842" i="7"/>
  <c r="E1842" i="7"/>
  <c r="Q1842" i="1"/>
  <c r="R1826" i="1"/>
  <c r="D1826" i="7"/>
  <c r="E1826" i="7"/>
  <c r="Q1826" i="1"/>
  <c r="R1810" i="1"/>
  <c r="D1810" i="7"/>
  <c r="E1810" i="7"/>
  <c r="Q1810" i="1"/>
  <c r="R1794" i="1"/>
  <c r="D1794" i="7"/>
  <c r="E1794" i="7"/>
  <c r="Q1794" i="1"/>
  <c r="R1774" i="1"/>
  <c r="D1774" i="7"/>
  <c r="E1774" i="7"/>
  <c r="Q1774" i="1"/>
  <c r="R1758" i="1"/>
  <c r="D1758" i="7"/>
  <c r="E1758" i="7"/>
  <c r="Q1758" i="1"/>
  <c r="R1746" i="1"/>
  <c r="D1746" i="7"/>
  <c r="E1746" i="7"/>
  <c r="Q1746" i="1"/>
  <c r="R1726" i="1"/>
  <c r="D1726" i="7"/>
  <c r="E1726" i="7"/>
  <c r="Q1726" i="1"/>
  <c r="R1710" i="1"/>
  <c r="D1710" i="7"/>
  <c r="E1710" i="7"/>
  <c r="Q1710" i="1"/>
  <c r="R1694" i="1"/>
  <c r="D1694" i="7"/>
  <c r="E1694" i="7"/>
  <c r="Q1694" i="1"/>
  <c r="R1682" i="1"/>
  <c r="D1682" i="7"/>
  <c r="E1682" i="7"/>
  <c r="Q1682" i="1"/>
  <c r="R1666" i="1"/>
  <c r="D1666" i="7"/>
  <c r="E1666" i="7"/>
  <c r="Q1666" i="1"/>
  <c r="R1650" i="1"/>
  <c r="D1650" i="7"/>
  <c r="E1650" i="7"/>
  <c r="Q1650" i="1"/>
  <c r="R1634" i="1"/>
  <c r="D1634" i="7"/>
  <c r="E1634" i="7"/>
  <c r="Q1634" i="1"/>
  <c r="R1618" i="1"/>
  <c r="E1618" i="7"/>
  <c r="D1618" i="7"/>
  <c r="Q1618" i="1"/>
  <c r="R1602" i="1"/>
  <c r="E1602" i="7"/>
  <c r="D1602" i="7"/>
  <c r="Q1602" i="1"/>
  <c r="R1586" i="1"/>
  <c r="E1586" i="7"/>
  <c r="D1586" i="7"/>
  <c r="Q1586" i="1"/>
  <c r="R1566" i="1"/>
  <c r="E1566" i="7"/>
  <c r="D1566" i="7"/>
  <c r="Q1566" i="1"/>
  <c r="R1550" i="1"/>
  <c r="E1550" i="7"/>
  <c r="D1550" i="7"/>
  <c r="Q1550" i="1"/>
  <c r="R1534" i="1"/>
  <c r="E1534" i="7"/>
  <c r="D1534" i="7"/>
  <c r="Q1534" i="1"/>
  <c r="R1522" i="1"/>
  <c r="E1522" i="7"/>
  <c r="D1522" i="7"/>
  <c r="Q1522" i="1"/>
  <c r="R1506" i="1"/>
  <c r="E1506" i="7"/>
  <c r="D1506" i="7"/>
  <c r="Q1506" i="1"/>
  <c r="R1490" i="1"/>
  <c r="E1490" i="7"/>
  <c r="D1490" i="7"/>
  <c r="Q1490" i="1"/>
  <c r="R1474" i="1"/>
  <c r="E1474" i="7"/>
  <c r="D1474" i="7"/>
  <c r="Q1474" i="1"/>
  <c r="R1458" i="1"/>
  <c r="E1458" i="7"/>
  <c r="D1458" i="7"/>
  <c r="Q1458" i="1"/>
  <c r="R1442" i="1"/>
  <c r="E1442" i="7"/>
  <c r="D1442" i="7"/>
  <c r="Q1442" i="1"/>
  <c r="R1422" i="1"/>
  <c r="E1422" i="7"/>
  <c r="D1422" i="7"/>
  <c r="Q1422" i="1"/>
  <c r="R1406" i="1"/>
  <c r="E1406" i="7"/>
  <c r="D1406" i="7"/>
  <c r="Q1406" i="1"/>
  <c r="R1390" i="1"/>
  <c r="D1390" i="7"/>
  <c r="E1390" i="7"/>
  <c r="Q1390" i="1"/>
  <c r="D1374" i="7"/>
  <c r="R1374" i="1"/>
  <c r="E1374" i="7"/>
  <c r="Q1374" i="1"/>
  <c r="D1358" i="7"/>
  <c r="E1358" i="7"/>
  <c r="D1346" i="7"/>
  <c r="E1346" i="7"/>
  <c r="D1330" i="7"/>
  <c r="E1330" i="7"/>
  <c r="D1310" i="7"/>
  <c r="E1310" i="7"/>
  <c r="D1294" i="7"/>
  <c r="E1294" i="7"/>
  <c r="D1278" i="7"/>
  <c r="E1278" i="7"/>
  <c r="D1262" i="7"/>
  <c r="E1262" i="7"/>
  <c r="D1246" i="7"/>
  <c r="E1246" i="7"/>
  <c r="D1230" i="7"/>
  <c r="E1230" i="7"/>
  <c r="D1214" i="7"/>
  <c r="E1214" i="7"/>
  <c r="E1202" i="7"/>
  <c r="D1202" i="7"/>
  <c r="D1182" i="7"/>
  <c r="E1182" i="7"/>
  <c r="D1170" i="7"/>
  <c r="E1170" i="7"/>
  <c r="D1150" i="7"/>
  <c r="E1150" i="7"/>
  <c r="D1138" i="7"/>
  <c r="E1138" i="7"/>
  <c r="D1122" i="7"/>
  <c r="E1122" i="7"/>
  <c r="D1106" i="7"/>
  <c r="E1106" i="7"/>
  <c r="D1090" i="7"/>
  <c r="E1090" i="7"/>
  <c r="D1074" i="7"/>
  <c r="E1074" i="7"/>
  <c r="D1058" i="7"/>
  <c r="E1058" i="7"/>
  <c r="D1038" i="7"/>
  <c r="E1038" i="7"/>
  <c r="Q2102" i="1"/>
  <c r="Q2094" i="1"/>
  <c r="Q2086" i="1"/>
  <c r="Q2078" i="1"/>
  <c r="Q2066" i="1"/>
  <c r="Q2062" i="1"/>
  <c r="Q2050" i="1"/>
  <c r="Q2046" i="1"/>
  <c r="Q2034" i="1"/>
  <c r="Q2030" i="1"/>
  <c r="Q2018" i="1"/>
  <c r="Q2010" i="1"/>
  <c r="Q2002" i="1"/>
  <c r="Q1994" i="1"/>
  <c r="Q1990" i="1"/>
  <c r="Q1978" i="1"/>
  <c r="Q1974" i="1"/>
  <c r="Q1966" i="1"/>
  <c r="Q1950" i="1"/>
  <c r="Q1938" i="1"/>
  <c r="Q1926" i="1"/>
  <c r="Q1918" i="1"/>
  <c r="Q1906" i="1"/>
  <c r="Q1898" i="1"/>
  <c r="Q1890" i="1"/>
  <c r="Q1886" i="1"/>
  <c r="R2098" i="1"/>
  <c r="D2098" i="7"/>
  <c r="E2098" i="7"/>
  <c r="R2082" i="1"/>
  <c r="D2082" i="7"/>
  <c r="E2082" i="7"/>
  <c r="R2070" i="1"/>
  <c r="D2070" i="7"/>
  <c r="E2070" i="7"/>
  <c r="R2054" i="1"/>
  <c r="D2054" i="7"/>
  <c r="E2054" i="7"/>
  <c r="R2038" i="1"/>
  <c r="D2038" i="7"/>
  <c r="E2038" i="7"/>
  <c r="R2022" i="1"/>
  <c r="D2022" i="7"/>
  <c r="E2022" i="7"/>
  <c r="R2006" i="1"/>
  <c r="D2006" i="7"/>
  <c r="E2006" i="7"/>
  <c r="R1986" i="1"/>
  <c r="D1986" i="7"/>
  <c r="E1986" i="7"/>
  <c r="R1970" i="1"/>
  <c r="D1970" i="7"/>
  <c r="E1970" i="7"/>
  <c r="R1958" i="1"/>
  <c r="D1958" i="7"/>
  <c r="E1958" i="7"/>
  <c r="R1954" i="1"/>
  <c r="D1954" i="7"/>
  <c r="E1954" i="7"/>
  <c r="R1942" i="1"/>
  <c r="D1942" i="7"/>
  <c r="E1942" i="7"/>
  <c r="R1930" i="1"/>
  <c r="D1930" i="7"/>
  <c r="E1930" i="7"/>
  <c r="R1914" i="1"/>
  <c r="D1914" i="7"/>
  <c r="E1914" i="7"/>
  <c r="R1902" i="1"/>
  <c r="D1902" i="7"/>
  <c r="E1902" i="7"/>
  <c r="R1882" i="1"/>
  <c r="D1882" i="7"/>
  <c r="E1882" i="7"/>
  <c r="R1866" i="1"/>
  <c r="D1866" i="7"/>
  <c r="E1866" i="7"/>
  <c r="Q1866" i="1"/>
  <c r="R1846" i="1"/>
  <c r="D1846" i="7"/>
  <c r="E1846" i="7"/>
  <c r="Q1846" i="1"/>
  <c r="R1830" i="1"/>
  <c r="D1830" i="7"/>
  <c r="E1830" i="7"/>
  <c r="Q1830" i="1"/>
  <c r="R1814" i="1"/>
  <c r="D1814" i="7"/>
  <c r="E1814" i="7"/>
  <c r="Q1814" i="1"/>
  <c r="R1798" i="1"/>
  <c r="D1798" i="7"/>
  <c r="E1798" i="7"/>
  <c r="Q1798" i="1"/>
  <c r="R1786" i="1"/>
  <c r="D1786" i="7"/>
  <c r="E1786" i="7"/>
  <c r="Q1786" i="1"/>
  <c r="R1766" i="1"/>
  <c r="D1766" i="7"/>
  <c r="E1766" i="7"/>
  <c r="Q1766" i="1"/>
  <c r="R1750" i="1"/>
  <c r="D1750" i="7"/>
  <c r="E1750" i="7"/>
  <c r="Q1750" i="1"/>
  <c r="R1734" i="1"/>
  <c r="D1734" i="7"/>
  <c r="E1734" i="7"/>
  <c r="Q1734" i="1"/>
  <c r="R1718" i="1"/>
  <c r="D1718" i="7"/>
  <c r="E1718" i="7"/>
  <c r="Q1718" i="1"/>
  <c r="R1702" i="1"/>
  <c r="D1702" i="7"/>
  <c r="E1702" i="7"/>
  <c r="Q1702" i="1"/>
  <c r="R1690" i="1"/>
  <c r="D1690" i="7"/>
  <c r="E1690" i="7"/>
  <c r="Q1690" i="1"/>
  <c r="R1670" i="1"/>
  <c r="D1670" i="7"/>
  <c r="E1670" i="7"/>
  <c r="Q1670" i="1"/>
  <c r="R1658" i="1"/>
  <c r="D1658" i="7"/>
  <c r="E1658" i="7"/>
  <c r="Q1658" i="1"/>
  <c r="R1638" i="1"/>
  <c r="D1638" i="7"/>
  <c r="E1638" i="7"/>
  <c r="Q1638" i="1"/>
  <c r="R1622" i="1"/>
  <c r="E1622" i="7"/>
  <c r="D1622" i="7"/>
  <c r="Q1622" i="1"/>
  <c r="R1606" i="1"/>
  <c r="E1606" i="7"/>
  <c r="D1606" i="7"/>
  <c r="Q1606" i="1"/>
  <c r="R1594" i="1"/>
  <c r="E1594" i="7"/>
  <c r="D1594" i="7"/>
  <c r="Q1594" i="1"/>
  <c r="E1574" i="7"/>
  <c r="D1574" i="7"/>
  <c r="Q1574" i="1"/>
  <c r="R1574" i="1"/>
  <c r="R1558" i="1"/>
  <c r="E1558" i="7"/>
  <c r="D1558" i="7"/>
  <c r="Q1558" i="1"/>
  <c r="R1546" i="1"/>
  <c r="E1546" i="7"/>
  <c r="D1546" i="7"/>
  <c r="Q1546" i="1"/>
  <c r="R1530" i="1"/>
  <c r="E1530" i="7"/>
  <c r="D1530" i="7"/>
  <c r="Q1530" i="1"/>
  <c r="R1514" i="1"/>
  <c r="E1514" i="7"/>
  <c r="D1514" i="7"/>
  <c r="Q1514" i="1"/>
  <c r="R1498" i="1"/>
  <c r="E1498" i="7"/>
  <c r="D1498" i="7"/>
  <c r="Q1498" i="1"/>
  <c r="R1482" i="1"/>
  <c r="E1482" i="7"/>
  <c r="D1482" i="7"/>
  <c r="Q1482" i="1"/>
  <c r="R1466" i="1"/>
  <c r="E1466" i="7"/>
  <c r="D1466" i="7"/>
  <c r="Q1466" i="1"/>
  <c r="R1446" i="1"/>
  <c r="E1446" i="7"/>
  <c r="D1446" i="7"/>
  <c r="Q1446" i="1"/>
  <c r="R1430" i="1"/>
  <c r="E1430" i="7"/>
  <c r="D1430" i="7"/>
  <c r="Q1430" i="1"/>
  <c r="R1414" i="1"/>
  <c r="E1414" i="7"/>
  <c r="D1414" i="7"/>
  <c r="Q1414" i="1"/>
  <c r="R1402" i="1"/>
  <c r="E1402" i="7"/>
  <c r="D1402" i="7"/>
  <c r="Q1402" i="1"/>
  <c r="R1382" i="1"/>
  <c r="D1382" i="7"/>
  <c r="E1382" i="7"/>
  <c r="Q1382" i="1"/>
  <c r="D1366" i="7"/>
  <c r="E1366" i="7"/>
  <c r="D1354" i="7"/>
  <c r="E1354" i="7"/>
  <c r="D1338" i="7"/>
  <c r="E1338" i="7"/>
  <c r="D1322" i="7"/>
  <c r="E1322" i="7"/>
  <c r="D1306" i="7"/>
  <c r="E1306" i="7"/>
  <c r="D1286" i="7"/>
  <c r="E1286" i="7"/>
  <c r="D1270" i="7"/>
  <c r="E1270" i="7"/>
  <c r="D1258" i="7"/>
  <c r="E1258" i="7"/>
  <c r="D1238" i="7"/>
  <c r="E1238" i="7"/>
  <c r="D1222" i="7"/>
  <c r="E1222" i="7"/>
  <c r="D1210" i="7"/>
  <c r="E1210" i="7"/>
  <c r="D1194" i="7"/>
  <c r="E1194" i="7"/>
  <c r="D1174" i="7"/>
  <c r="E1174" i="7"/>
  <c r="D1158" i="7"/>
  <c r="E1158" i="7"/>
  <c r="D1142" i="7"/>
  <c r="E1142" i="7"/>
  <c r="D1126" i="7"/>
  <c r="E1126" i="7"/>
  <c r="D1110" i="7"/>
  <c r="E1110" i="7"/>
  <c r="D1094" i="7"/>
  <c r="E1094" i="7"/>
  <c r="D1078" i="7"/>
  <c r="E1078" i="7"/>
  <c r="D1066" i="7"/>
  <c r="E1066" i="7"/>
  <c r="D1046" i="7"/>
  <c r="E1046" i="7"/>
  <c r="D1030" i="7"/>
  <c r="E1030" i="7"/>
  <c r="D1026" i="7"/>
  <c r="E1026" i="7"/>
  <c r="R2106" i="1"/>
  <c r="D2106" i="7"/>
  <c r="E2106" i="7"/>
  <c r="R2090" i="1"/>
  <c r="D2090" i="7"/>
  <c r="E2090" i="7"/>
  <c r="R2074" i="1"/>
  <c r="D2074" i="7"/>
  <c r="E2074" i="7"/>
  <c r="R2058" i="1"/>
  <c r="D2058" i="7"/>
  <c r="E2058" i="7"/>
  <c r="R2042" i="1"/>
  <c r="D2042" i="7"/>
  <c r="E2042" i="7"/>
  <c r="R2026" i="1"/>
  <c r="D2026" i="7"/>
  <c r="E2026" i="7"/>
  <c r="R2014" i="1"/>
  <c r="D2014" i="7"/>
  <c r="E2014" i="7"/>
  <c r="R1998" i="1"/>
  <c r="D1998" i="7"/>
  <c r="E1998" i="7"/>
  <c r="R1982" i="1"/>
  <c r="D1982" i="7"/>
  <c r="E1982" i="7"/>
  <c r="R1962" i="1"/>
  <c r="D1962" i="7"/>
  <c r="E1962" i="7"/>
  <c r="R1946" i="1"/>
  <c r="D1946" i="7"/>
  <c r="E1946" i="7"/>
  <c r="R1934" i="1"/>
  <c r="D1934" i="7"/>
  <c r="E1934" i="7"/>
  <c r="R1922" i="1"/>
  <c r="D1922" i="7"/>
  <c r="E1922" i="7"/>
  <c r="R1910" i="1"/>
  <c r="D1910" i="7"/>
  <c r="E1910" i="7"/>
  <c r="R1894" i="1"/>
  <c r="D1894" i="7"/>
  <c r="E1894" i="7"/>
  <c r="R1878" i="1"/>
  <c r="D1878" i="7"/>
  <c r="E1878" i="7"/>
  <c r="Q1878" i="1"/>
  <c r="R1862" i="1"/>
  <c r="D1862" i="7"/>
  <c r="E1862" i="7"/>
  <c r="Q1862" i="1"/>
  <c r="R1854" i="1"/>
  <c r="D1854" i="7"/>
  <c r="E1854" i="7"/>
  <c r="Q1854" i="1"/>
  <c r="R1838" i="1"/>
  <c r="D1838" i="7"/>
  <c r="E1838" i="7"/>
  <c r="Q1838" i="1"/>
  <c r="R1822" i="1"/>
  <c r="D1822" i="7"/>
  <c r="E1822" i="7"/>
  <c r="Q1822" i="1"/>
  <c r="R1806" i="1"/>
  <c r="D1806" i="7"/>
  <c r="E1806" i="7"/>
  <c r="Q1806" i="1"/>
  <c r="R1790" i="1"/>
  <c r="D1790" i="7"/>
  <c r="E1790" i="7"/>
  <c r="Q1790" i="1"/>
  <c r="R1778" i="1"/>
  <c r="D1778" i="7"/>
  <c r="E1778" i="7"/>
  <c r="Q1778" i="1"/>
  <c r="R1762" i="1"/>
  <c r="D1762" i="7"/>
  <c r="E1762" i="7"/>
  <c r="Q1762" i="1"/>
  <c r="R1742" i="1"/>
  <c r="D1742" i="7"/>
  <c r="E1742" i="7"/>
  <c r="Q1742" i="1"/>
  <c r="R1730" i="1"/>
  <c r="D1730" i="7"/>
  <c r="E1730" i="7"/>
  <c r="Q1730" i="1"/>
  <c r="R1714" i="1"/>
  <c r="D1714" i="7"/>
  <c r="E1714" i="7"/>
  <c r="Q1714" i="1"/>
  <c r="R1698" i="1"/>
  <c r="D1698" i="7"/>
  <c r="E1698" i="7"/>
  <c r="Q1698" i="1"/>
  <c r="R1678" i="1"/>
  <c r="D1678" i="7"/>
  <c r="E1678" i="7"/>
  <c r="Q1678" i="1"/>
  <c r="R1662" i="1"/>
  <c r="D1662" i="7"/>
  <c r="E1662" i="7"/>
  <c r="Q1662" i="1"/>
  <c r="R1646" i="1"/>
  <c r="D1646" i="7"/>
  <c r="E1646" i="7"/>
  <c r="Q1646" i="1"/>
  <c r="R1630" i="1"/>
  <c r="D1630" i="7"/>
  <c r="E1630" i="7"/>
  <c r="Q1630" i="1"/>
  <c r="R1614" i="1"/>
  <c r="E1614" i="7"/>
  <c r="D1614" i="7"/>
  <c r="Q1614" i="1"/>
  <c r="R1598" i="1"/>
  <c r="E1598" i="7"/>
  <c r="D1598" i="7"/>
  <c r="Q1598" i="1"/>
  <c r="R1582" i="1"/>
  <c r="E1582" i="7"/>
  <c r="D1582" i="7"/>
  <c r="Q1582" i="1"/>
  <c r="R1570" i="1"/>
  <c r="E1570" i="7"/>
  <c r="D1570" i="7"/>
  <c r="Q1570" i="1"/>
  <c r="R1554" i="1"/>
  <c r="E1554" i="7"/>
  <c r="D1554" i="7"/>
  <c r="Q1554" i="1"/>
  <c r="R1538" i="1"/>
  <c r="E1538" i="7"/>
  <c r="D1538" i="7"/>
  <c r="Q1538" i="1"/>
  <c r="R1518" i="1"/>
  <c r="E1518" i="7"/>
  <c r="D1518" i="7"/>
  <c r="Q1518" i="1"/>
  <c r="R1502" i="1"/>
  <c r="E1502" i="7"/>
  <c r="D1502" i="7"/>
  <c r="Q1502" i="1"/>
  <c r="R1486" i="1"/>
  <c r="E1486" i="7"/>
  <c r="D1486" i="7"/>
  <c r="Q1486" i="1"/>
  <c r="R1470" i="1"/>
  <c r="E1470" i="7"/>
  <c r="D1470" i="7"/>
  <c r="Q1470" i="1"/>
  <c r="R1454" i="1"/>
  <c r="E1454" i="7"/>
  <c r="D1454" i="7"/>
  <c r="Q1454" i="1"/>
  <c r="R1438" i="1"/>
  <c r="E1438" i="7"/>
  <c r="D1438" i="7"/>
  <c r="Q1438" i="1"/>
  <c r="R1426" i="1"/>
  <c r="E1426" i="7"/>
  <c r="D1426" i="7"/>
  <c r="Q1426" i="1"/>
  <c r="R1410" i="1"/>
  <c r="E1410" i="7"/>
  <c r="D1410" i="7"/>
  <c r="Q1410" i="1"/>
  <c r="D1394" i="7"/>
  <c r="R1394" i="1"/>
  <c r="E1394" i="7"/>
  <c r="Q1394" i="1"/>
  <c r="D1378" i="7"/>
  <c r="R1378" i="1"/>
  <c r="E1378" i="7"/>
  <c r="Q1378" i="1"/>
  <c r="D1362" i="7"/>
  <c r="E1362" i="7"/>
  <c r="D1342" i="7"/>
  <c r="E1342" i="7"/>
  <c r="D1326" i="7"/>
  <c r="E1326" i="7"/>
  <c r="D1314" i="7"/>
  <c r="E1314" i="7"/>
  <c r="D1298" i="7"/>
  <c r="E1298" i="7"/>
  <c r="D1282" i="7"/>
  <c r="E1282" i="7"/>
  <c r="D1266" i="7"/>
  <c r="E1266" i="7"/>
  <c r="D1250" i="7"/>
  <c r="E1250" i="7"/>
  <c r="D1234" i="7"/>
  <c r="E1234" i="7"/>
  <c r="D1218" i="7"/>
  <c r="E1218" i="7"/>
  <c r="D1198" i="7"/>
  <c r="E1198" i="7"/>
  <c r="D1186" i="7"/>
  <c r="E1186" i="7"/>
  <c r="D1166" i="7"/>
  <c r="E1166" i="7"/>
  <c r="D1154" i="7"/>
  <c r="E1154" i="7"/>
  <c r="D1134" i="7"/>
  <c r="E1134" i="7"/>
  <c r="D1118" i="7"/>
  <c r="E1118" i="7"/>
  <c r="D1102" i="7"/>
  <c r="E1102" i="7"/>
  <c r="D1086" i="7"/>
  <c r="E1086" i="7"/>
  <c r="D1070" i="7"/>
  <c r="E1070" i="7"/>
  <c r="D1054" i="7"/>
  <c r="E1054" i="7"/>
  <c r="D1042" i="7"/>
  <c r="E1042" i="7"/>
  <c r="O1714" i="1"/>
  <c r="P1714" i="1"/>
  <c r="O1710" i="1"/>
  <c r="P1710" i="1"/>
  <c r="O1706" i="1"/>
  <c r="P1706" i="1"/>
  <c r="O1698" i="1"/>
  <c r="P1698" i="1"/>
  <c r="O1694" i="1"/>
  <c r="P1694" i="1"/>
  <c r="O1690" i="1"/>
  <c r="P1690" i="1"/>
  <c r="O1686" i="1"/>
  <c r="P1686" i="1"/>
  <c r="O1682" i="1"/>
  <c r="P1682" i="1"/>
  <c r="O1678" i="1"/>
  <c r="P1678" i="1"/>
  <c r="O1674" i="1"/>
  <c r="P1674" i="1"/>
  <c r="O1670" i="1"/>
  <c r="P1670" i="1"/>
  <c r="P1666" i="1"/>
  <c r="O1666" i="1"/>
  <c r="O1662" i="1"/>
  <c r="P1662" i="1"/>
  <c r="O1658" i="1"/>
  <c r="P1658" i="1"/>
  <c r="O1654" i="1"/>
  <c r="P1654" i="1"/>
  <c r="O1650" i="1"/>
  <c r="P1650" i="1"/>
  <c r="O1646" i="1"/>
  <c r="P1646" i="1"/>
  <c r="O1642" i="1"/>
  <c r="P1642" i="1"/>
  <c r="O1638" i="1"/>
  <c r="P1638" i="1"/>
  <c r="O1634" i="1"/>
  <c r="P1634" i="1"/>
  <c r="O1630" i="1"/>
  <c r="P1630" i="1"/>
  <c r="O1626" i="1"/>
  <c r="P1626" i="1"/>
  <c r="O1622" i="1"/>
  <c r="P1622" i="1"/>
  <c r="O1614" i="1"/>
  <c r="P1614" i="1"/>
  <c r="O1610" i="1"/>
  <c r="P1610" i="1"/>
  <c r="O1606" i="1"/>
  <c r="P1606" i="1"/>
  <c r="O1602" i="1"/>
  <c r="P1602" i="1"/>
  <c r="O1598" i="1"/>
  <c r="P1598" i="1"/>
  <c r="O1594" i="1"/>
  <c r="P1594" i="1"/>
  <c r="O1590" i="1"/>
  <c r="P1590" i="1"/>
  <c r="O1586" i="1"/>
  <c r="P1586" i="1"/>
  <c r="P1582" i="1"/>
  <c r="O1582" i="1"/>
  <c r="O1578" i="1"/>
  <c r="P1578" i="1"/>
  <c r="O1574" i="1"/>
  <c r="P1574" i="1"/>
  <c r="O1570" i="1"/>
  <c r="P1570" i="1"/>
  <c r="O1566" i="1"/>
  <c r="P1566" i="1"/>
  <c r="O1562" i="1"/>
  <c r="P1562" i="1"/>
  <c r="O1558" i="1"/>
  <c r="P1558" i="1"/>
  <c r="O1554" i="1"/>
  <c r="P1554" i="1"/>
  <c r="O1550" i="1"/>
  <c r="P1550" i="1"/>
  <c r="O1546" i="1"/>
  <c r="P1546" i="1"/>
  <c r="O1542" i="1"/>
  <c r="P1542" i="1"/>
  <c r="O1538" i="1"/>
  <c r="P1538" i="1"/>
  <c r="O1530" i="1"/>
  <c r="P1530" i="1"/>
  <c r="O1526" i="1"/>
  <c r="P1526" i="1"/>
  <c r="O1522" i="1"/>
  <c r="P1522" i="1"/>
  <c r="O1518" i="1"/>
  <c r="P1518" i="1"/>
  <c r="O1514" i="1"/>
  <c r="P1514" i="1"/>
  <c r="O1510" i="1"/>
  <c r="P1510" i="1"/>
  <c r="O1506" i="1"/>
  <c r="P1506" i="1"/>
  <c r="O1502" i="1"/>
  <c r="P1502" i="1"/>
  <c r="O1498" i="1"/>
  <c r="P1498" i="1"/>
  <c r="P1494" i="1"/>
  <c r="O1494" i="1"/>
  <c r="O1490" i="1"/>
  <c r="P1490" i="1"/>
  <c r="O1486" i="1"/>
  <c r="P1486" i="1"/>
  <c r="O1482" i="1"/>
  <c r="P1482" i="1"/>
  <c r="O1478" i="1"/>
  <c r="P1478" i="1"/>
  <c r="O1474" i="1"/>
  <c r="P1474" i="1"/>
  <c r="O1470" i="1"/>
  <c r="P1470" i="1"/>
  <c r="O1466" i="1"/>
  <c r="P1466" i="1"/>
  <c r="O1462" i="1"/>
  <c r="P1462" i="1"/>
  <c r="O1458" i="1"/>
  <c r="P1458" i="1"/>
  <c r="O1454" i="1"/>
  <c r="P1454" i="1"/>
  <c r="O1450" i="1"/>
  <c r="P1450" i="1"/>
  <c r="O1442" i="1"/>
  <c r="P1442" i="1"/>
  <c r="O1438" i="1"/>
  <c r="P1438" i="1"/>
  <c r="O1434" i="1"/>
  <c r="P1434" i="1"/>
  <c r="O1430" i="1"/>
  <c r="P1430" i="1"/>
  <c r="O1426" i="1"/>
  <c r="P1426" i="1"/>
  <c r="O1422" i="1"/>
  <c r="P1422" i="1"/>
  <c r="O1418" i="1"/>
  <c r="P1418" i="1"/>
  <c r="O1414" i="1"/>
  <c r="P1414" i="1"/>
  <c r="P1410" i="1"/>
  <c r="O1410" i="1"/>
  <c r="O1406" i="1"/>
  <c r="P1406" i="1"/>
  <c r="O1402" i="1"/>
  <c r="P1402" i="1"/>
  <c r="O1398" i="1"/>
  <c r="P1398" i="1"/>
  <c r="O1394" i="1"/>
  <c r="P1394" i="1"/>
  <c r="O1390" i="1"/>
  <c r="P1390" i="1"/>
  <c r="O1386" i="1"/>
  <c r="P1386" i="1"/>
  <c r="O1382" i="1"/>
  <c r="P1382" i="1"/>
  <c r="O1378" i="1"/>
  <c r="P1378" i="1"/>
  <c r="O1374" i="1"/>
  <c r="P1374" i="1"/>
  <c r="O1370" i="1"/>
  <c r="P1370" i="1"/>
  <c r="O1366" i="1"/>
  <c r="P1366" i="1"/>
  <c r="O1358" i="1"/>
  <c r="P1358" i="1"/>
  <c r="O1354" i="1"/>
  <c r="P1354" i="1"/>
  <c r="O1350" i="1"/>
  <c r="P1350" i="1"/>
  <c r="O1346" i="1"/>
  <c r="P1346" i="1"/>
  <c r="O1342" i="1"/>
  <c r="P1342" i="1"/>
  <c r="O1338" i="1"/>
  <c r="P1338" i="1"/>
  <c r="O1334" i="1"/>
  <c r="P1334" i="1"/>
  <c r="O1330" i="1"/>
  <c r="P1330" i="1"/>
  <c r="P1326" i="1"/>
  <c r="O1326" i="1"/>
  <c r="O1322" i="1"/>
  <c r="P1322" i="1"/>
  <c r="O1318" i="1"/>
  <c r="P1318" i="1"/>
  <c r="O1314" i="1"/>
  <c r="P1314" i="1"/>
  <c r="O1310" i="1"/>
  <c r="P1310" i="1"/>
  <c r="O1306" i="1"/>
  <c r="P1306" i="1"/>
  <c r="O1302" i="1"/>
  <c r="P1302" i="1"/>
  <c r="O1298" i="1"/>
  <c r="P1298" i="1"/>
  <c r="O1294" i="1"/>
  <c r="P1294" i="1"/>
  <c r="O1290" i="1"/>
  <c r="P1290" i="1"/>
  <c r="O1286" i="1"/>
  <c r="P1286" i="1"/>
  <c r="O1282" i="1"/>
  <c r="P1282" i="1"/>
  <c r="O1274" i="1"/>
  <c r="P1274" i="1"/>
  <c r="O1270" i="1"/>
  <c r="P1270" i="1"/>
  <c r="O1266" i="1"/>
  <c r="P1266" i="1"/>
  <c r="O1262" i="1"/>
  <c r="P1262" i="1"/>
  <c r="O1258" i="1"/>
  <c r="P1258" i="1"/>
  <c r="O1254" i="1"/>
  <c r="P1254" i="1"/>
  <c r="O1250" i="1"/>
  <c r="P1250" i="1"/>
  <c r="O1246" i="1"/>
  <c r="P1246" i="1"/>
  <c r="O1534" i="1"/>
  <c r="O1702" i="1"/>
  <c r="O846" i="1"/>
  <c r="P846" i="1"/>
  <c r="O842" i="1"/>
  <c r="P842" i="1"/>
  <c r="O838" i="1"/>
  <c r="P838" i="1"/>
  <c r="O834" i="1"/>
  <c r="P834" i="1"/>
  <c r="O830" i="1"/>
  <c r="P830" i="1"/>
  <c r="O826" i="1"/>
  <c r="P826" i="1"/>
  <c r="O822" i="1"/>
  <c r="P822" i="1"/>
  <c r="O818" i="1"/>
  <c r="P818" i="1"/>
  <c r="O810" i="1"/>
  <c r="P810" i="1"/>
  <c r="O802" i="1"/>
  <c r="P802" i="1"/>
  <c r="O798" i="1"/>
  <c r="P798" i="1"/>
  <c r="O794" i="1"/>
  <c r="P794" i="1"/>
  <c r="O790" i="1"/>
  <c r="P790" i="1"/>
  <c r="O786" i="1"/>
  <c r="P786" i="1"/>
  <c r="O782" i="1"/>
  <c r="P782" i="1"/>
  <c r="O778" i="1"/>
  <c r="P778" i="1"/>
  <c r="O774" i="1"/>
  <c r="P774" i="1"/>
  <c r="O762" i="1"/>
  <c r="P762" i="1"/>
  <c r="O758" i="1"/>
  <c r="P758" i="1"/>
  <c r="O754" i="1"/>
  <c r="P754" i="1"/>
  <c r="O750" i="1"/>
  <c r="P750" i="1"/>
  <c r="O746" i="1"/>
  <c r="P746" i="1"/>
  <c r="O742" i="1"/>
  <c r="P742" i="1"/>
  <c r="O738" i="1"/>
  <c r="P738" i="1"/>
  <c r="O734" i="1"/>
  <c r="P734" i="1"/>
  <c r="O730" i="1"/>
  <c r="P730" i="1"/>
  <c r="O718" i="1"/>
  <c r="P718" i="1"/>
  <c r="O714" i="1"/>
  <c r="P714" i="1"/>
  <c r="O710" i="1"/>
  <c r="P710" i="1"/>
  <c r="O706" i="1"/>
  <c r="P706" i="1"/>
  <c r="O702" i="1"/>
  <c r="P702" i="1"/>
  <c r="O698" i="1"/>
  <c r="P698" i="1"/>
  <c r="O694" i="1"/>
  <c r="P694" i="1"/>
  <c r="O690" i="1"/>
  <c r="P690" i="1"/>
  <c r="O682" i="1"/>
  <c r="P682" i="1"/>
  <c r="O674" i="1"/>
  <c r="P674" i="1"/>
  <c r="O670" i="1"/>
  <c r="P670" i="1"/>
  <c r="O666" i="1"/>
  <c r="P666" i="1"/>
  <c r="O662" i="1"/>
  <c r="P662" i="1"/>
  <c r="O658" i="1"/>
  <c r="P658" i="1"/>
  <c r="O654" i="1"/>
  <c r="P654" i="1"/>
  <c r="O650" i="1"/>
  <c r="P650" i="1"/>
  <c r="O646" i="1"/>
  <c r="P646" i="1"/>
  <c r="O634" i="1"/>
  <c r="P634" i="1"/>
  <c r="O630" i="1"/>
  <c r="P630" i="1"/>
  <c r="O626" i="1"/>
  <c r="P626" i="1"/>
  <c r="O622" i="1"/>
  <c r="P622" i="1"/>
  <c r="O618" i="1"/>
  <c r="P618" i="1"/>
  <c r="O614" i="1"/>
  <c r="P614" i="1"/>
  <c r="O610" i="1"/>
  <c r="P610" i="1"/>
  <c r="O606" i="1"/>
  <c r="P606" i="1"/>
  <c r="O602" i="1"/>
  <c r="P602" i="1"/>
  <c r="O590" i="1"/>
  <c r="P590" i="1"/>
  <c r="O586" i="1"/>
  <c r="P586" i="1"/>
  <c r="O582" i="1"/>
  <c r="P582" i="1"/>
  <c r="O578" i="1"/>
  <c r="P578" i="1"/>
  <c r="O574" i="1"/>
  <c r="P574" i="1"/>
  <c r="O570" i="1"/>
  <c r="P570" i="1"/>
  <c r="O566" i="1"/>
  <c r="P566" i="1"/>
  <c r="O562" i="1"/>
  <c r="P562" i="1"/>
  <c r="O554" i="1"/>
  <c r="P554" i="1"/>
  <c r="O546" i="1"/>
  <c r="P546" i="1"/>
  <c r="O542" i="1"/>
  <c r="P542" i="1"/>
  <c r="O538" i="1"/>
  <c r="P538" i="1"/>
  <c r="O534" i="1"/>
  <c r="P534" i="1"/>
  <c r="O530" i="1"/>
  <c r="P530" i="1"/>
  <c r="O526" i="1"/>
  <c r="P526" i="1"/>
  <c r="O522" i="1"/>
  <c r="P522" i="1"/>
  <c r="O518" i="1"/>
  <c r="P518" i="1"/>
  <c r="O506" i="1"/>
  <c r="P506" i="1"/>
  <c r="O502" i="1"/>
  <c r="P502" i="1"/>
  <c r="O498" i="1"/>
  <c r="P498" i="1"/>
  <c r="O494" i="1"/>
  <c r="P494" i="1"/>
  <c r="O490" i="1"/>
  <c r="P490" i="1"/>
  <c r="O486" i="1"/>
  <c r="P486" i="1"/>
  <c r="O482" i="1"/>
  <c r="P482" i="1"/>
  <c r="O478" i="1"/>
  <c r="P478" i="1"/>
  <c r="O474" i="1"/>
  <c r="P474" i="1"/>
  <c r="O462" i="1"/>
  <c r="P462" i="1"/>
  <c r="O458" i="1"/>
  <c r="P458" i="1"/>
  <c r="O454" i="1"/>
  <c r="P454" i="1"/>
  <c r="O450" i="1"/>
  <c r="P450" i="1"/>
  <c r="O446" i="1"/>
  <c r="P446" i="1"/>
  <c r="O442" i="1"/>
  <c r="P442" i="1"/>
  <c r="O438" i="1"/>
  <c r="P438" i="1"/>
  <c r="O434" i="1"/>
  <c r="P434" i="1"/>
  <c r="O426" i="1"/>
  <c r="P426" i="1"/>
  <c r="O418" i="1"/>
  <c r="P418" i="1"/>
  <c r="O414" i="1"/>
  <c r="P414" i="1"/>
  <c r="O410" i="1"/>
  <c r="P410" i="1"/>
  <c r="O406" i="1"/>
  <c r="P406" i="1"/>
  <c r="O402" i="1"/>
  <c r="P402" i="1"/>
  <c r="O398" i="1"/>
  <c r="P398" i="1"/>
  <c r="O394" i="1"/>
  <c r="P394" i="1"/>
  <c r="O390" i="1"/>
  <c r="P390" i="1"/>
  <c r="O378" i="1"/>
  <c r="P378" i="1"/>
  <c r="O374" i="1"/>
  <c r="P374" i="1"/>
  <c r="O370" i="1"/>
  <c r="P370" i="1"/>
  <c r="O366" i="1"/>
  <c r="P366" i="1"/>
  <c r="O362" i="1"/>
  <c r="P362" i="1"/>
  <c r="O358" i="1"/>
  <c r="P358" i="1"/>
  <c r="O354" i="1"/>
  <c r="P354" i="1"/>
  <c r="O350" i="1"/>
  <c r="P350" i="1"/>
  <c r="O346" i="1"/>
  <c r="P346" i="1"/>
  <c r="O1238" i="1"/>
  <c r="O1154" i="1"/>
  <c r="O814" i="1"/>
  <c r="O726" i="1"/>
  <c r="O642" i="1"/>
  <c r="O558" i="1"/>
  <c r="O470" i="1"/>
  <c r="O386" i="1"/>
  <c r="P1242" i="1"/>
  <c r="P1234" i="1"/>
  <c r="P1230" i="1"/>
  <c r="P1226" i="1"/>
  <c r="P1222" i="1"/>
  <c r="P1218" i="1"/>
  <c r="P1214" i="1"/>
  <c r="P1210" i="1"/>
  <c r="P1206" i="1"/>
  <c r="P1202" i="1"/>
  <c r="P1198" i="1"/>
  <c r="P1194" i="1"/>
  <c r="P1186" i="1"/>
  <c r="P1182" i="1"/>
  <c r="P1178" i="1"/>
  <c r="P1174" i="1"/>
  <c r="P1170" i="1"/>
  <c r="P1166" i="1"/>
  <c r="P1162" i="1"/>
  <c r="P1158" i="1"/>
  <c r="P1150" i="1"/>
  <c r="P1146" i="1"/>
  <c r="P1142" i="1"/>
  <c r="P1138" i="1"/>
  <c r="P1134" i="1"/>
  <c r="P1130" i="1"/>
  <c r="P1126" i="1"/>
  <c r="P1122" i="1"/>
  <c r="O806" i="1"/>
  <c r="O722" i="1"/>
  <c r="O638" i="1"/>
  <c r="O550" i="1"/>
  <c r="O466" i="1"/>
  <c r="O382" i="1"/>
  <c r="O770" i="1"/>
  <c r="O686" i="1"/>
  <c r="O598" i="1"/>
  <c r="O514" i="1"/>
  <c r="O430" i="1"/>
  <c r="Q2" i="1"/>
  <c r="E2" i="7"/>
  <c r="R2" i="1"/>
  <c r="R1358" i="1"/>
  <c r="Q1358" i="1"/>
  <c r="R1342" i="1"/>
  <c r="Q1342" i="1"/>
  <c r="R1326" i="1"/>
  <c r="Q1326" i="1"/>
  <c r="R1310" i="1"/>
  <c r="Q1310" i="1"/>
  <c r="R1294" i="1"/>
  <c r="Q1294" i="1"/>
  <c r="R1274" i="1"/>
  <c r="Q1274" i="1"/>
  <c r="R1258" i="1"/>
  <c r="Q1258" i="1"/>
  <c r="R1242" i="1"/>
  <c r="Q1242" i="1"/>
  <c r="R1222" i="1"/>
  <c r="Q1222" i="1"/>
  <c r="R1206" i="1"/>
  <c r="Q1206" i="1"/>
  <c r="R1194" i="1"/>
  <c r="Q1194" i="1"/>
  <c r="R1178" i="1"/>
  <c r="Q1178" i="1"/>
  <c r="R1162" i="1"/>
  <c r="Q1162" i="1"/>
  <c r="R1146" i="1"/>
  <c r="Q1146" i="1"/>
  <c r="R1130" i="1"/>
  <c r="Q1130" i="1"/>
  <c r="R1110" i="1"/>
  <c r="Q1110" i="1"/>
  <c r="R1098" i="1"/>
  <c r="Q1098" i="1"/>
  <c r="R1082" i="1"/>
  <c r="Q1082" i="1"/>
  <c r="R1066" i="1"/>
  <c r="Q1066" i="1"/>
  <c r="R1050" i="1"/>
  <c r="Q1050" i="1"/>
  <c r="R1034" i="1"/>
  <c r="Q1034" i="1"/>
  <c r="D1018" i="7"/>
  <c r="R1018" i="1"/>
  <c r="Q1018" i="1"/>
  <c r="D1010" i="7"/>
  <c r="R1010" i="1"/>
  <c r="Q1010" i="1"/>
  <c r="D994" i="7"/>
  <c r="R994" i="1"/>
  <c r="Q994" i="1"/>
  <c r="D978" i="7"/>
  <c r="R978" i="1"/>
  <c r="Q978" i="1"/>
  <c r="D958" i="7"/>
  <c r="R958" i="1"/>
  <c r="Q958" i="1"/>
  <c r="D938" i="7"/>
  <c r="R938" i="1"/>
  <c r="Q938" i="1"/>
  <c r="D926" i="7"/>
  <c r="R926" i="1"/>
  <c r="Q926" i="1"/>
  <c r="D902" i="7"/>
  <c r="R902" i="1"/>
  <c r="Q902" i="1"/>
  <c r="D890" i="7"/>
  <c r="R890" i="1"/>
  <c r="Q890" i="1"/>
  <c r="D874" i="7"/>
  <c r="R874" i="1"/>
  <c r="Q874" i="1"/>
  <c r="D858" i="7"/>
  <c r="R858" i="1"/>
  <c r="Q858" i="1"/>
  <c r="D838" i="7"/>
  <c r="R838" i="1"/>
  <c r="Q838" i="1"/>
  <c r="D826" i="7"/>
  <c r="R826" i="1"/>
  <c r="Q826" i="1"/>
  <c r="D810" i="7"/>
  <c r="R810" i="1"/>
  <c r="Q810" i="1"/>
  <c r="D794" i="7"/>
  <c r="R794" i="1"/>
  <c r="Q794" i="1"/>
  <c r="D778" i="7"/>
  <c r="R778" i="1"/>
  <c r="Q778" i="1"/>
  <c r="D762" i="7"/>
  <c r="R762" i="1"/>
  <c r="Q762" i="1"/>
  <c r="D746" i="7"/>
  <c r="R746" i="1"/>
  <c r="Q746" i="1"/>
  <c r="D730" i="7"/>
  <c r="R730" i="1"/>
  <c r="Q730" i="1"/>
  <c r="D714" i="7"/>
  <c r="R714" i="1"/>
  <c r="Q714" i="1"/>
  <c r="D706" i="7"/>
  <c r="R706" i="1"/>
  <c r="Q706" i="1"/>
  <c r="D690" i="7"/>
  <c r="R690" i="1"/>
  <c r="Q690" i="1"/>
  <c r="D674" i="7"/>
  <c r="E674" i="7"/>
  <c r="R674" i="1"/>
  <c r="Q674" i="1"/>
  <c r="D658" i="7"/>
  <c r="E658" i="7"/>
  <c r="R658" i="1"/>
  <c r="Q658" i="1"/>
  <c r="D650" i="7"/>
  <c r="E650" i="7"/>
  <c r="R650" i="1"/>
  <c r="Q650" i="1"/>
  <c r="D642" i="7"/>
  <c r="E642" i="7"/>
  <c r="R642" i="1"/>
  <c r="Q642" i="1"/>
  <c r="D634" i="7"/>
  <c r="E634" i="7"/>
  <c r="R634" i="1"/>
  <c r="Q634" i="1"/>
  <c r="D626" i="7"/>
  <c r="E626" i="7"/>
  <c r="R626" i="1"/>
  <c r="Q626" i="1"/>
  <c r="D618" i="7"/>
  <c r="E618" i="7"/>
  <c r="R618" i="1"/>
  <c r="Q618" i="1"/>
  <c r="D614" i="7"/>
  <c r="E614" i="7"/>
  <c r="R614" i="1"/>
  <c r="Q614" i="1"/>
  <c r="D610" i="7"/>
  <c r="E610" i="7"/>
  <c r="R610" i="1"/>
  <c r="Q610" i="1"/>
  <c r="D606" i="7"/>
  <c r="E606" i="7"/>
  <c r="R606" i="1"/>
  <c r="Q606" i="1"/>
  <c r="D602" i="7"/>
  <c r="E602" i="7"/>
  <c r="R602" i="1"/>
  <c r="Q602" i="1"/>
  <c r="D598" i="7"/>
  <c r="E598" i="7"/>
  <c r="R598" i="1"/>
  <c r="Q598" i="1"/>
  <c r="D594" i="7"/>
  <c r="E594" i="7"/>
  <c r="R594" i="1"/>
  <c r="Q594" i="1"/>
  <c r="D590" i="7"/>
  <c r="E590" i="7"/>
  <c r="R590" i="1"/>
  <c r="Q590" i="1"/>
  <c r="D586" i="7"/>
  <c r="E586" i="7"/>
  <c r="R586" i="1"/>
  <c r="Q586" i="1"/>
  <c r="D582" i="7"/>
  <c r="E582" i="7"/>
  <c r="R582" i="1"/>
  <c r="Q582" i="1"/>
  <c r="D578" i="7"/>
  <c r="E578" i="7"/>
  <c r="R578" i="1"/>
  <c r="Q578" i="1"/>
  <c r="D574" i="7"/>
  <c r="E574" i="7"/>
  <c r="R574" i="1"/>
  <c r="Q574" i="1"/>
  <c r="D570" i="7"/>
  <c r="E570" i="7"/>
  <c r="R570" i="1"/>
  <c r="Q570" i="1"/>
  <c r="D566" i="7"/>
  <c r="E566" i="7"/>
  <c r="R566" i="1"/>
  <c r="Q566" i="1"/>
  <c r="D562" i="7"/>
  <c r="E562" i="7"/>
  <c r="R562" i="1"/>
  <c r="Q562" i="1"/>
  <c r="D558" i="7"/>
  <c r="E558" i="7"/>
  <c r="R558" i="1"/>
  <c r="Q558" i="1"/>
  <c r="D554" i="7"/>
  <c r="E554" i="7"/>
  <c r="R554" i="1"/>
  <c r="Q554" i="1"/>
  <c r="D550" i="7"/>
  <c r="E550" i="7"/>
  <c r="R550" i="1"/>
  <c r="Q550" i="1"/>
  <c r="D546" i="7"/>
  <c r="E546" i="7"/>
  <c r="R546" i="1"/>
  <c r="Q546" i="1"/>
  <c r="D542" i="7"/>
  <c r="E542" i="7"/>
  <c r="R542" i="1"/>
  <c r="Q542" i="1"/>
  <c r="D538" i="7"/>
  <c r="E538" i="7"/>
  <c r="R538" i="1"/>
  <c r="Q538" i="1"/>
  <c r="D534" i="7"/>
  <c r="E534" i="7"/>
  <c r="R534" i="1"/>
  <c r="Q534" i="1"/>
  <c r="D530" i="7"/>
  <c r="E530" i="7"/>
  <c r="R530" i="1"/>
  <c r="Q530" i="1"/>
  <c r="D526" i="7"/>
  <c r="E526" i="7"/>
  <c r="R526" i="1"/>
  <c r="Q526" i="1"/>
  <c r="D522" i="7"/>
  <c r="E522" i="7"/>
  <c r="R522" i="1"/>
  <c r="Q522" i="1"/>
  <c r="D518" i="7"/>
  <c r="E518" i="7"/>
  <c r="R518" i="1"/>
  <c r="Q518" i="1"/>
  <c r="D514" i="7"/>
  <c r="E514" i="7"/>
  <c r="R514" i="1"/>
  <c r="Q514" i="1"/>
  <c r="D510" i="7"/>
  <c r="E510" i="7"/>
  <c r="R510" i="1"/>
  <c r="Q510" i="1"/>
  <c r="D506" i="7"/>
  <c r="E506" i="7"/>
  <c r="R506" i="1"/>
  <c r="Q506" i="1"/>
  <c r="D502" i="7"/>
  <c r="E502" i="7"/>
  <c r="R502" i="1"/>
  <c r="Q502" i="1"/>
  <c r="D498" i="7"/>
  <c r="E498" i="7"/>
  <c r="R498" i="1"/>
  <c r="Q498" i="1"/>
  <c r="D494" i="7"/>
  <c r="E494" i="7"/>
  <c r="R494" i="1"/>
  <c r="Q494" i="1"/>
  <c r="D490" i="7"/>
  <c r="E490" i="7"/>
  <c r="R490" i="1"/>
  <c r="Q490" i="1"/>
  <c r="D486" i="7"/>
  <c r="E486" i="7"/>
  <c r="R486" i="1"/>
  <c r="Q486" i="1"/>
  <c r="D482" i="7"/>
  <c r="E482" i="7"/>
  <c r="R482" i="1"/>
  <c r="Q482" i="1"/>
  <c r="D478" i="7"/>
  <c r="E478" i="7"/>
  <c r="R478" i="1"/>
  <c r="Q478" i="1"/>
  <c r="D474" i="7"/>
  <c r="E474" i="7"/>
  <c r="R474" i="1"/>
  <c r="Q474" i="1"/>
  <c r="D470" i="7"/>
  <c r="E470" i="7"/>
  <c r="R470" i="1"/>
  <c r="Q470" i="1"/>
  <c r="D466" i="7"/>
  <c r="E466" i="7"/>
  <c r="R466" i="1"/>
  <c r="Q466" i="1"/>
  <c r="D462" i="7"/>
  <c r="E462" i="7"/>
  <c r="R462" i="1"/>
  <c r="Q462" i="1"/>
  <c r="D458" i="7"/>
  <c r="E458" i="7"/>
  <c r="R458" i="1"/>
  <c r="Q458" i="1"/>
  <c r="D454" i="7"/>
  <c r="E454" i="7"/>
  <c r="R454" i="1"/>
  <c r="Q454" i="1"/>
  <c r="D450" i="7"/>
  <c r="E450" i="7"/>
  <c r="R450" i="1"/>
  <c r="Q450" i="1"/>
  <c r="D446" i="7"/>
  <c r="E446" i="7"/>
  <c r="R446" i="1"/>
  <c r="Q446" i="1"/>
  <c r="D442" i="7"/>
  <c r="E442" i="7"/>
  <c r="R442" i="1"/>
  <c r="Q442" i="1"/>
  <c r="D438" i="7"/>
  <c r="E438" i="7"/>
  <c r="R438" i="1"/>
  <c r="Q438" i="1"/>
  <c r="D434" i="7"/>
  <c r="E434" i="7"/>
  <c r="R434" i="1"/>
  <c r="Q434" i="1"/>
  <c r="D430" i="7"/>
  <c r="E430" i="7"/>
  <c r="R430" i="1"/>
  <c r="Q430" i="1"/>
  <c r="D426" i="7"/>
  <c r="E426" i="7"/>
  <c r="R426" i="1"/>
  <c r="Q426" i="1"/>
  <c r="D422" i="7"/>
  <c r="E422" i="7"/>
  <c r="R422" i="1"/>
  <c r="Q422" i="1"/>
  <c r="D418" i="7"/>
  <c r="E418" i="7"/>
  <c r="R418" i="1"/>
  <c r="Q418" i="1"/>
  <c r="D414" i="7"/>
  <c r="E414" i="7"/>
  <c r="R414" i="1"/>
  <c r="Q414" i="1"/>
  <c r="D410" i="7"/>
  <c r="E410" i="7"/>
  <c r="R410" i="1"/>
  <c r="Q410" i="1"/>
  <c r="D406" i="7"/>
  <c r="E406" i="7"/>
  <c r="R406" i="1"/>
  <c r="Q406" i="1"/>
  <c r="D402" i="7"/>
  <c r="E402" i="7"/>
  <c r="R402" i="1"/>
  <c r="Q402" i="1"/>
  <c r="D398" i="7"/>
  <c r="E398" i="7"/>
  <c r="R398" i="1"/>
  <c r="Q398" i="1"/>
  <c r="D394" i="7"/>
  <c r="E394" i="7"/>
  <c r="R394" i="1"/>
  <c r="Q394" i="1"/>
  <c r="D390" i="7"/>
  <c r="E390" i="7"/>
  <c r="R390" i="1"/>
  <c r="Q390" i="1"/>
  <c r="D386" i="7"/>
  <c r="E386" i="7"/>
  <c r="R386" i="1"/>
  <c r="Q386" i="1"/>
  <c r="D382" i="7"/>
  <c r="E382" i="7"/>
  <c r="R382" i="1"/>
  <c r="Q382" i="1"/>
  <c r="D378" i="7"/>
  <c r="E378" i="7"/>
  <c r="R378" i="1"/>
  <c r="Q378" i="1"/>
  <c r="D374" i="7"/>
  <c r="E374" i="7"/>
  <c r="R374" i="1"/>
  <c r="Q374" i="1"/>
  <c r="D370" i="7"/>
  <c r="E370" i="7"/>
  <c r="R370" i="1"/>
  <c r="Q370" i="1"/>
  <c r="D366" i="7"/>
  <c r="E366" i="7"/>
  <c r="R366" i="1"/>
  <c r="Q366" i="1"/>
  <c r="D362" i="7"/>
  <c r="E362" i="7"/>
  <c r="R362" i="1"/>
  <c r="Q362" i="1"/>
  <c r="D358" i="7"/>
  <c r="E358" i="7"/>
  <c r="R358" i="1"/>
  <c r="Q358" i="1"/>
  <c r="D354" i="7"/>
  <c r="E354" i="7"/>
  <c r="R354" i="1"/>
  <c r="Q354" i="1"/>
  <c r="D350" i="7"/>
  <c r="E350" i="7"/>
  <c r="R350" i="1"/>
  <c r="Q350" i="1"/>
  <c r="D346" i="7"/>
  <c r="E346" i="7"/>
  <c r="R346" i="1"/>
  <c r="Q346" i="1"/>
  <c r="D342" i="7"/>
  <c r="E342" i="7"/>
  <c r="R342" i="1"/>
  <c r="Q342" i="1"/>
  <c r="D338" i="7"/>
  <c r="E338" i="7"/>
  <c r="R338" i="1"/>
  <c r="Q338" i="1"/>
  <c r="D334" i="7"/>
  <c r="E334" i="7"/>
  <c r="R334" i="1"/>
  <c r="Q334" i="1"/>
  <c r="D330" i="7"/>
  <c r="E330" i="7"/>
  <c r="R330" i="1"/>
  <c r="Q330" i="1"/>
  <c r="D326" i="7"/>
  <c r="E326" i="7"/>
  <c r="R326" i="1"/>
  <c r="Q326" i="1"/>
  <c r="D322" i="7"/>
  <c r="E322" i="7"/>
  <c r="R322" i="1"/>
  <c r="Q322" i="1"/>
  <c r="D318" i="7"/>
  <c r="E318" i="7"/>
  <c r="R318" i="1"/>
  <c r="Q318" i="1"/>
  <c r="D314" i="7"/>
  <c r="E314" i="7"/>
  <c r="R314" i="1"/>
  <c r="Q314" i="1"/>
  <c r="D310" i="7"/>
  <c r="E310" i="7"/>
  <c r="R310" i="1"/>
  <c r="Q310" i="1"/>
  <c r="D306" i="7"/>
  <c r="E306" i="7"/>
  <c r="R306" i="1"/>
  <c r="Q306" i="1"/>
  <c r="D302" i="7"/>
  <c r="E302" i="7"/>
  <c r="R302" i="1"/>
  <c r="Q302" i="1"/>
  <c r="D298" i="7"/>
  <c r="E298" i="7"/>
  <c r="R298" i="1"/>
  <c r="Q298" i="1"/>
  <c r="D294" i="7"/>
  <c r="E294" i="7"/>
  <c r="R294" i="1"/>
  <c r="Q294" i="1"/>
  <c r="D290" i="7"/>
  <c r="E290" i="7"/>
  <c r="R290" i="1"/>
  <c r="Q290" i="1"/>
  <c r="D286" i="7"/>
  <c r="E286" i="7"/>
  <c r="R286" i="1"/>
  <c r="Q286" i="1"/>
  <c r="D282" i="7"/>
  <c r="E282" i="7"/>
  <c r="R282" i="1"/>
  <c r="Q282" i="1"/>
  <c r="D278" i="7"/>
  <c r="E278" i="7"/>
  <c r="R278" i="1"/>
  <c r="Q278" i="1"/>
  <c r="D274" i="7"/>
  <c r="E274" i="7"/>
  <c r="R274" i="1"/>
  <c r="Q274" i="1"/>
  <c r="D270" i="7"/>
  <c r="E270" i="7"/>
  <c r="R270" i="1"/>
  <c r="Q270" i="1"/>
  <c r="D266" i="7"/>
  <c r="E266" i="7"/>
  <c r="R266" i="1"/>
  <c r="Q266" i="1"/>
  <c r="D262" i="7"/>
  <c r="E262" i="7"/>
  <c r="R262" i="1"/>
  <c r="Q262" i="1"/>
  <c r="D258" i="7"/>
  <c r="E258" i="7"/>
  <c r="R258" i="1"/>
  <c r="Q258" i="1"/>
  <c r="D254" i="7"/>
  <c r="E254" i="7"/>
  <c r="R254" i="1"/>
  <c r="Q254" i="1"/>
  <c r="D250" i="7"/>
  <c r="E250" i="7"/>
  <c r="R250" i="1"/>
  <c r="Q250" i="1"/>
  <c r="D246" i="7"/>
  <c r="E246" i="7"/>
  <c r="R246" i="1"/>
  <c r="Q246" i="1"/>
  <c r="D242" i="7"/>
  <c r="E242" i="7"/>
  <c r="R242" i="1"/>
  <c r="Q242" i="1"/>
  <c r="D238" i="7"/>
  <c r="E238" i="7"/>
  <c r="R238" i="1"/>
  <c r="Q238" i="1"/>
  <c r="D234" i="7"/>
  <c r="E234" i="7"/>
  <c r="R234" i="1"/>
  <c r="Q234" i="1"/>
  <c r="D230" i="7"/>
  <c r="E230" i="7"/>
  <c r="R230" i="1"/>
  <c r="Q230" i="1"/>
  <c r="D226" i="7"/>
  <c r="E226" i="7"/>
  <c r="R226" i="1"/>
  <c r="Q226" i="1"/>
  <c r="D222" i="7"/>
  <c r="E222" i="7"/>
  <c r="R222" i="1"/>
  <c r="Q222" i="1"/>
  <c r="D218" i="7"/>
  <c r="E218" i="7"/>
  <c r="R218" i="1"/>
  <c r="Q218" i="1"/>
  <c r="D214" i="7"/>
  <c r="E214" i="7"/>
  <c r="R214" i="1"/>
  <c r="Q214" i="1"/>
  <c r="D210" i="7"/>
  <c r="E210" i="7"/>
  <c r="R210" i="1"/>
  <c r="Q210" i="1"/>
  <c r="D206" i="7"/>
  <c r="E206" i="7"/>
  <c r="R206" i="1"/>
  <c r="Q206" i="1"/>
  <c r="D202" i="7"/>
  <c r="E202" i="7"/>
  <c r="R202" i="1"/>
  <c r="Q202" i="1"/>
  <c r="D198" i="7"/>
  <c r="E198" i="7"/>
  <c r="R198" i="1"/>
  <c r="Q198" i="1"/>
  <c r="D194" i="7"/>
  <c r="E194" i="7"/>
  <c r="R194" i="1"/>
  <c r="Q194" i="1"/>
  <c r="D190" i="7"/>
  <c r="E190" i="7"/>
  <c r="R190" i="1"/>
  <c r="Q190" i="1"/>
  <c r="D186" i="7"/>
  <c r="E186" i="7"/>
  <c r="R186" i="1"/>
  <c r="Q186" i="1"/>
  <c r="D182" i="7"/>
  <c r="E182" i="7"/>
  <c r="R182" i="1"/>
  <c r="Q182" i="1"/>
  <c r="D178" i="7"/>
  <c r="E178" i="7"/>
  <c r="R178" i="1"/>
  <c r="Q178" i="1"/>
  <c r="D174" i="7"/>
  <c r="E174" i="7"/>
  <c r="R174" i="1"/>
  <c r="Q174" i="1"/>
  <c r="D170" i="7"/>
  <c r="E170" i="7"/>
  <c r="R170" i="1"/>
  <c r="Q170" i="1"/>
  <c r="D166" i="7"/>
  <c r="E166" i="7"/>
  <c r="R166" i="1"/>
  <c r="Q166" i="1"/>
  <c r="D162" i="7"/>
  <c r="E162" i="7"/>
  <c r="R162" i="1"/>
  <c r="Q162" i="1"/>
  <c r="D158" i="7"/>
  <c r="E158" i="7"/>
  <c r="R158" i="1"/>
  <c r="Q158" i="1"/>
  <c r="D154" i="7"/>
  <c r="E154" i="7"/>
  <c r="R154" i="1"/>
  <c r="Q154" i="1"/>
  <c r="D150" i="7"/>
  <c r="E150" i="7"/>
  <c r="R150" i="1"/>
  <c r="Q150" i="1"/>
  <c r="D146" i="7"/>
  <c r="E146" i="7"/>
  <c r="R146" i="1"/>
  <c r="Q146" i="1"/>
  <c r="D142" i="7"/>
  <c r="E142" i="7"/>
  <c r="R142" i="1"/>
  <c r="Q142" i="1"/>
  <c r="D138" i="7"/>
  <c r="E138" i="7"/>
  <c r="R138" i="1"/>
  <c r="Q138" i="1"/>
  <c r="D134" i="7"/>
  <c r="E134" i="7"/>
  <c r="R134" i="1"/>
  <c r="Q134" i="1"/>
  <c r="D130" i="7"/>
  <c r="E130" i="7"/>
  <c r="R130" i="1"/>
  <c r="Q130" i="1"/>
  <c r="D126" i="7"/>
  <c r="E126" i="7"/>
  <c r="R126" i="1"/>
  <c r="Q126" i="1"/>
  <c r="D122" i="7"/>
  <c r="E122" i="7"/>
  <c r="R122" i="1"/>
  <c r="Q122" i="1"/>
  <c r="D118" i="7"/>
  <c r="E118" i="7"/>
  <c r="R118" i="1"/>
  <c r="Q118" i="1"/>
  <c r="D114" i="7"/>
  <c r="E114" i="7"/>
  <c r="R114" i="1"/>
  <c r="Q114" i="1"/>
  <c r="D110" i="7"/>
  <c r="E110" i="7"/>
  <c r="R110" i="1"/>
  <c r="Q110" i="1"/>
  <c r="D106" i="7"/>
  <c r="E106" i="7"/>
  <c r="R106" i="1"/>
  <c r="Q106" i="1"/>
  <c r="D102" i="7"/>
  <c r="E102" i="7"/>
  <c r="R102" i="1"/>
  <c r="Q102" i="1"/>
  <c r="D98" i="7"/>
  <c r="E98" i="7"/>
  <c r="R98" i="1"/>
  <c r="Q98" i="1"/>
  <c r="D94" i="7"/>
  <c r="E94" i="7"/>
  <c r="R94" i="1"/>
  <c r="Q94" i="1"/>
  <c r="D90" i="7"/>
  <c r="E90" i="7"/>
  <c r="R90" i="1"/>
  <c r="Q90" i="1"/>
  <c r="D86" i="7"/>
  <c r="E86" i="7"/>
  <c r="R86" i="1"/>
  <c r="Q86" i="1"/>
  <c r="D82" i="7"/>
  <c r="E82" i="7"/>
  <c r="R82" i="1"/>
  <c r="Q82" i="1"/>
  <c r="D78" i="7"/>
  <c r="E78" i="7"/>
  <c r="R78" i="1"/>
  <c r="Q78" i="1"/>
  <c r="D74" i="7"/>
  <c r="E74" i="7"/>
  <c r="R74" i="1"/>
  <c r="Q74" i="1"/>
  <c r="D70" i="7"/>
  <c r="E70" i="7"/>
  <c r="R70" i="1"/>
  <c r="Q70" i="1"/>
  <c r="D66" i="7"/>
  <c r="E66" i="7"/>
  <c r="R66" i="1"/>
  <c r="Q66" i="1"/>
  <c r="D62" i="7"/>
  <c r="E62" i="7"/>
  <c r="R62" i="1"/>
  <c r="Q62" i="1"/>
  <c r="D58" i="7"/>
  <c r="E58" i="7"/>
  <c r="R58" i="1"/>
  <c r="Q58" i="1"/>
  <c r="D54" i="7"/>
  <c r="E54" i="7"/>
  <c r="R54" i="1"/>
  <c r="Q54" i="1"/>
  <c r="D50" i="7"/>
  <c r="E50" i="7"/>
  <c r="R50" i="1"/>
  <c r="Q50" i="1"/>
  <c r="D46" i="7"/>
  <c r="E46" i="7"/>
  <c r="R46" i="1"/>
  <c r="Q46" i="1"/>
  <c r="D42" i="7"/>
  <c r="E42" i="7"/>
  <c r="R42" i="1"/>
  <c r="Q42" i="1"/>
  <c r="D38" i="7"/>
  <c r="E38" i="7"/>
  <c r="R38" i="1"/>
  <c r="Q38" i="1"/>
  <c r="D34" i="7"/>
  <c r="E34" i="7"/>
  <c r="R34" i="1"/>
  <c r="Q34" i="1"/>
  <c r="D30" i="7"/>
  <c r="E30" i="7"/>
  <c r="R30" i="1"/>
  <c r="Q30" i="1"/>
  <c r="D26" i="7"/>
  <c r="E26" i="7"/>
  <c r="R26" i="1"/>
  <c r="Q26" i="1"/>
  <c r="D22" i="7"/>
  <c r="E22" i="7"/>
  <c r="R22" i="1"/>
  <c r="Q22" i="1"/>
  <c r="D18" i="7"/>
  <c r="E18" i="7"/>
  <c r="R18" i="1"/>
  <c r="Q18" i="1"/>
  <c r="R1362" i="1"/>
  <c r="Q1362" i="1"/>
  <c r="R1346" i="1"/>
  <c r="Q1346" i="1"/>
  <c r="R1330" i="1"/>
  <c r="Q1330" i="1"/>
  <c r="R1314" i="1"/>
  <c r="Q1314" i="1"/>
  <c r="R1298" i="1"/>
  <c r="Q1298" i="1"/>
  <c r="R1282" i="1"/>
  <c r="Q1282" i="1"/>
  <c r="R1266" i="1"/>
  <c r="Q1266" i="1"/>
  <c r="R1250" i="1"/>
  <c r="Q1250" i="1"/>
  <c r="R1234" i="1"/>
  <c r="Q1234" i="1"/>
  <c r="R1218" i="1"/>
  <c r="Q1218" i="1"/>
  <c r="R1202" i="1"/>
  <c r="Q1202" i="1"/>
  <c r="R1186" i="1"/>
  <c r="Q1186" i="1"/>
  <c r="R1170" i="1"/>
  <c r="Q1170" i="1"/>
  <c r="R1154" i="1"/>
  <c r="Q1154" i="1"/>
  <c r="R1138" i="1"/>
  <c r="Q1138" i="1"/>
  <c r="R1122" i="1"/>
  <c r="Q1122" i="1"/>
  <c r="R1106" i="1"/>
  <c r="Q1106" i="1"/>
  <c r="R1090" i="1"/>
  <c r="Q1090" i="1"/>
  <c r="R1070" i="1"/>
  <c r="Q1070" i="1"/>
  <c r="R1054" i="1"/>
  <c r="Q1054" i="1"/>
  <c r="R1038" i="1"/>
  <c r="Q1038" i="1"/>
  <c r="D1022" i="7"/>
  <c r="R1022" i="1"/>
  <c r="Q1022" i="1"/>
  <c r="D998" i="7"/>
  <c r="R998" i="1"/>
  <c r="Q998" i="1"/>
  <c r="D986" i="7"/>
  <c r="R986" i="1"/>
  <c r="Q986" i="1"/>
  <c r="D970" i="7"/>
  <c r="R970" i="1"/>
  <c r="Q970" i="1"/>
  <c r="D954" i="7"/>
  <c r="R954" i="1"/>
  <c r="Q954" i="1"/>
  <c r="D946" i="7"/>
  <c r="R946" i="1"/>
  <c r="Q946" i="1"/>
  <c r="D930" i="7"/>
  <c r="R930" i="1"/>
  <c r="Q930" i="1"/>
  <c r="D914" i="7"/>
  <c r="R914" i="1"/>
  <c r="Q914" i="1"/>
  <c r="D898" i="7"/>
  <c r="R898" i="1"/>
  <c r="Q898" i="1"/>
  <c r="D882" i="7"/>
  <c r="R882" i="1"/>
  <c r="Q882" i="1"/>
  <c r="D866" i="7"/>
  <c r="R866" i="1"/>
  <c r="Q866" i="1"/>
  <c r="D850" i="7"/>
  <c r="R850" i="1"/>
  <c r="Q850" i="1"/>
  <c r="D834" i="7"/>
  <c r="R834" i="1"/>
  <c r="Q834" i="1"/>
  <c r="D814" i="7"/>
  <c r="R814" i="1"/>
  <c r="Q814" i="1"/>
  <c r="D798" i="7"/>
  <c r="R798" i="1"/>
  <c r="Q798" i="1"/>
  <c r="D782" i="7"/>
  <c r="R782" i="1"/>
  <c r="Q782" i="1"/>
  <c r="D766" i="7"/>
  <c r="R766" i="1"/>
  <c r="Q766" i="1"/>
  <c r="D750" i="7"/>
  <c r="R750" i="1"/>
  <c r="Q750" i="1"/>
  <c r="D734" i="7"/>
  <c r="R734" i="1"/>
  <c r="Q734" i="1"/>
  <c r="D722" i="7"/>
  <c r="R722" i="1"/>
  <c r="Q722" i="1"/>
  <c r="D698" i="7"/>
  <c r="R698" i="1"/>
  <c r="Q698" i="1"/>
  <c r="D682" i="7"/>
  <c r="E682" i="7"/>
  <c r="R682" i="1"/>
  <c r="Q682" i="1"/>
  <c r="D670" i="7"/>
  <c r="E670" i="7"/>
  <c r="R670" i="1"/>
  <c r="Q670" i="1"/>
  <c r="D646" i="7"/>
  <c r="E646" i="7"/>
  <c r="R646" i="1"/>
  <c r="Q646" i="1"/>
  <c r="D622" i="7"/>
  <c r="E622" i="7"/>
  <c r="R622" i="1"/>
  <c r="Q622" i="1"/>
  <c r="R1370" i="1"/>
  <c r="Q1370" i="1"/>
  <c r="R1354" i="1"/>
  <c r="Q1354" i="1"/>
  <c r="R1338" i="1"/>
  <c r="Q1338" i="1"/>
  <c r="R1318" i="1"/>
  <c r="Q1318" i="1"/>
  <c r="R1302" i="1"/>
  <c r="Q1302" i="1"/>
  <c r="R1286" i="1"/>
  <c r="Q1286" i="1"/>
  <c r="R1270" i="1"/>
  <c r="Q1270" i="1"/>
  <c r="R1254" i="1"/>
  <c r="Q1254" i="1"/>
  <c r="R1238" i="1"/>
  <c r="Q1238" i="1"/>
  <c r="R1226" i="1"/>
  <c r="Q1226" i="1"/>
  <c r="R1210" i="1"/>
  <c r="Q1210" i="1"/>
  <c r="R1190" i="1"/>
  <c r="Q1190" i="1"/>
  <c r="R1174" i="1"/>
  <c r="Q1174" i="1"/>
  <c r="R1158" i="1"/>
  <c r="Q1158" i="1"/>
  <c r="R1142" i="1"/>
  <c r="Q1142" i="1"/>
  <c r="R1126" i="1"/>
  <c r="Q1126" i="1"/>
  <c r="R1114" i="1"/>
  <c r="Q1114" i="1"/>
  <c r="R1094" i="1"/>
  <c r="Q1094" i="1"/>
  <c r="R1078" i="1"/>
  <c r="Q1078" i="1"/>
  <c r="R1062" i="1"/>
  <c r="Q1062" i="1"/>
  <c r="R1046" i="1"/>
  <c r="Q1046" i="1"/>
  <c r="R1030" i="1"/>
  <c r="Q1030" i="1"/>
  <c r="D1014" i="7"/>
  <c r="R1014" i="1"/>
  <c r="Q1014" i="1"/>
  <c r="D1006" i="7"/>
  <c r="R1006" i="1"/>
  <c r="Q1006" i="1"/>
  <c r="D990" i="7"/>
  <c r="R990" i="1"/>
  <c r="Q990" i="1"/>
  <c r="D974" i="7"/>
  <c r="R974" i="1"/>
  <c r="Q974" i="1"/>
  <c r="D962" i="7"/>
  <c r="R962" i="1"/>
  <c r="Q962" i="1"/>
  <c r="D942" i="7"/>
  <c r="R942" i="1"/>
  <c r="Q942" i="1"/>
  <c r="D922" i="7"/>
  <c r="R922" i="1"/>
  <c r="Q922" i="1"/>
  <c r="D906" i="7"/>
  <c r="R906" i="1"/>
  <c r="Q906" i="1"/>
  <c r="D886" i="7"/>
  <c r="R886" i="1"/>
  <c r="Q886" i="1"/>
  <c r="D870" i="7"/>
  <c r="R870" i="1"/>
  <c r="Q870" i="1"/>
  <c r="D854" i="7"/>
  <c r="R854" i="1"/>
  <c r="Q854" i="1"/>
  <c r="D842" i="7"/>
  <c r="R842" i="1"/>
  <c r="Q842" i="1"/>
  <c r="D822" i="7"/>
  <c r="R822" i="1"/>
  <c r="Q822" i="1"/>
  <c r="D806" i="7"/>
  <c r="R806" i="1"/>
  <c r="Q806" i="1"/>
  <c r="D790" i="7"/>
  <c r="R790" i="1"/>
  <c r="Q790" i="1"/>
  <c r="D774" i="7"/>
  <c r="R774" i="1"/>
  <c r="Q774" i="1"/>
  <c r="D758" i="7"/>
  <c r="R758" i="1"/>
  <c r="Q758" i="1"/>
  <c r="D742" i="7"/>
  <c r="R742" i="1"/>
  <c r="Q742" i="1"/>
  <c r="D726" i="7"/>
  <c r="R726" i="1"/>
  <c r="Q726" i="1"/>
  <c r="D710" i="7"/>
  <c r="R710" i="1"/>
  <c r="Q710" i="1"/>
  <c r="D694" i="7"/>
  <c r="R694" i="1"/>
  <c r="Q694" i="1"/>
  <c r="D678" i="7"/>
  <c r="E678" i="7"/>
  <c r="R678" i="1"/>
  <c r="Q678" i="1"/>
  <c r="D662" i="7"/>
  <c r="E662" i="7"/>
  <c r="R662" i="1"/>
  <c r="Q662" i="1"/>
  <c r="D654" i="7"/>
  <c r="E654" i="7"/>
  <c r="R654" i="1"/>
  <c r="Q654" i="1"/>
  <c r="D630" i="7"/>
  <c r="E630" i="7"/>
  <c r="R630" i="1"/>
  <c r="Q630" i="1"/>
  <c r="D10" i="7"/>
  <c r="E10" i="7"/>
  <c r="R10" i="1"/>
  <c r="Q10" i="1"/>
  <c r="R1366" i="1"/>
  <c r="Q1366" i="1"/>
  <c r="R1350" i="1"/>
  <c r="Q1350" i="1"/>
  <c r="R1334" i="1"/>
  <c r="Q1334" i="1"/>
  <c r="R1322" i="1"/>
  <c r="Q1322" i="1"/>
  <c r="R1306" i="1"/>
  <c r="Q1306" i="1"/>
  <c r="R1290" i="1"/>
  <c r="Q1290" i="1"/>
  <c r="R1278" i="1"/>
  <c r="Q1278" i="1"/>
  <c r="R1262" i="1"/>
  <c r="Q1262" i="1"/>
  <c r="R1246" i="1"/>
  <c r="Q1246" i="1"/>
  <c r="R1230" i="1"/>
  <c r="Q1230" i="1"/>
  <c r="R1214" i="1"/>
  <c r="Q1214" i="1"/>
  <c r="R1198" i="1"/>
  <c r="Q1198" i="1"/>
  <c r="R1182" i="1"/>
  <c r="Q1182" i="1"/>
  <c r="R1166" i="1"/>
  <c r="Q1166" i="1"/>
  <c r="R1150" i="1"/>
  <c r="Q1150" i="1"/>
  <c r="R1134" i="1"/>
  <c r="Q1134" i="1"/>
  <c r="R1118" i="1"/>
  <c r="Q1118" i="1"/>
  <c r="R1102" i="1"/>
  <c r="Q1102" i="1"/>
  <c r="R1086" i="1"/>
  <c r="Q1086" i="1"/>
  <c r="R1074" i="1"/>
  <c r="Q1074" i="1"/>
  <c r="R1058" i="1"/>
  <c r="Q1058" i="1"/>
  <c r="R1042" i="1"/>
  <c r="Q1042" i="1"/>
  <c r="R1026" i="1"/>
  <c r="Q1026" i="1"/>
  <c r="D1002" i="7"/>
  <c r="R1002" i="1"/>
  <c r="Q1002" i="1"/>
  <c r="D982" i="7"/>
  <c r="R982" i="1"/>
  <c r="Q982" i="1"/>
  <c r="D966" i="7"/>
  <c r="R966" i="1"/>
  <c r="Q966" i="1"/>
  <c r="D950" i="7"/>
  <c r="R950" i="1"/>
  <c r="Q950" i="1"/>
  <c r="D934" i="7"/>
  <c r="R934" i="1"/>
  <c r="Q934" i="1"/>
  <c r="D918" i="7"/>
  <c r="R918" i="1"/>
  <c r="Q918" i="1"/>
  <c r="D910" i="7"/>
  <c r="R910" i="1"/>
  <c r="Q910" i="1"/>
  <c r="D894" i="7"/>
  <c r="R894" i="1"/>
  <c r="Q894" i="1"/>
  <c r="D878" i="7"/>
  <c r="R878" i="1"/>
  <c r="Q878" i="1"/>
  <c r="D862" i="7"/>
  <c r="R862" i="1"/>
  <c r="Q862" i="1"/>
  <c r="D846" i="7"/>
  <c r="R846" i="1"/>
  <c r="Q846" i="1"/>
  <c r="D830" i="7"/>
  <c r="R830" i="1"/>
  <c r="Q830" i="1"/>
  <c r="D818" i="7"/>
  <c r="R818" i="1"/>
  <c r="Q818" i="1"/>
  <c r="D802" i="7"/>
  <c r="R802" i="1"/>
  <c r="Q802" i="1"/>
  <c r="D786" i="7"/>
  <c r="R786" i="1"/>
  <c r="Q786" i="1"/>
  <c r="D770" i="7"/>
  <c r="R770" i="1"/>
  <c r="Q770" i="1"/>
  <c r="D754" i="7"/>
  <c r="R754" i="1"/>
  <c r="Q754" i="1"/>
  <c r="D738" i="7"/>
  <c r="R738" i="1"/>
  <c r="Q738" i="1"/>
  <c r="D718" i="7"/>
  <c r="R718" i="1"/>
  <c r="Q718" i="1"/>
  <c r="D702" i="7"/>
  <c r="R702" i="1"/>
  <c r="Q702" i="1"/>
  <c r="D686" i="7"/>
  <c r="E686" i="7"/>
  <c r="R686" i="1"/>
  <c r="Q686" i="1"/>
  <c r="D666" i="7"/>
  <c r="E666" i="7"/>
  <c r="R666" i="1"/>
  <c r="Q666" i="1"/>
  <c r="D638" i="7"/>
  <c r="E638" i="7"/>
  <c r="R638" i="1"/>
  <c r="Q638" i="1"/>
  <c r="D14" i="7"/>
  <c r="E14" i="7"/>
  <c r="R14" i="1"/>
  <c r="Q14" i="1"/>
  <c r="P342" i="1"/>
  <c r="O342" i="1"/>
  <c r="P338" i="1"/>
  <c r="O338" i="1"/>
  <c r="P334" i="1"/>
  <c r="O334" i="1"/>
  <c r="P330" i="1"/>
  <c r="O330" i="1"/>
  <c r="P326" i="1"/>
  <c r="O326" i="1"/>
  <c r="P322" i="1"/>
  <c r="O322" i="1"/>
  <c r="P318" i="1"/>
  <c r="O318" i="1"/>
  <c r="P314" i="1"/>
  <c r="O314" i="1"/>
  <c r="P310" i="1"/>
  <c r="O310" i="1"/>
  <c r="P306" i="1"/>
  <c r="O306" i="1"/>
  <c r="P302" i="1"/>
  <c r="O302" i="1"/>
  <c r="P298" i="1"/>
  <c r="O298" i="1"/>
  <c r="P294" i="1"/>
  <c r="O294" i="1"/>
  <c r="P290" i="1"/>
  <c r="O290" i="1"/>
  <c r="P286" i="1"/>
  <c r="O286" i="1"/>
  <c r="P282" i="1"/>
  <c r="O282" i="1"/>
  <c r="P278" i="1"/>
  <c r="O278" i="1"/>
  <c r="P274" i="1"/>
  <c r="O274" i="1"/>
  <c r="P270" i="1"/>
  <c r="O270" i="1"/>
  <c r="P266" i="1"/>
  <c r="O266" i="1"/>
  <c r="P262" i="1"/>
  <c r="O262" i="1"/>
  <c r="P258" i="1"/>
  <c r="O258" i="1"/>
  <c r="P254" i="1"/>
  <c r="O254" i="1"/>
  <c r="P250" i="1"/>
  <c r="O250" i="1"/>
  <c r="P246" i="1"/>
  <c r="O246" i="1"/>
  <c r="P242" i="1"/>
  <c r="O242" i="1"/>
  <c r="P238" i="1"/>
  <c r="O238" i="1"/>
  <c r="P234" i="1"/>
  <c r="O234" i="1"/>
  <c r="P230" i="1"/>
  <c r="O230" i="1"/>
  <c r="P226" i="1"/>
  <c r="O226" i="1"/>
  <c r="P222" i="1"/>
  <c r="O222" i="1"/>
  <c r="P218" i="1"/>
  <c r="O218" i="1"/>
  <c r="P206" i="1"/>
  <c r="O206" i="1"/>
  <c r="P202" i="1"/>
  <c r="O202" i="1"/>
  <c r="P198" i="1"/>
  <c r="O198" i="1"/>
  <c r="P194" i="1"/>
  <c r="O194" i="1"/>
  <c r="P190" i="1"/>
  <c r="O190" i="1"/>
  <c r="P186" i="1"/>
  <c r="O186" i="1"/>
  <c r="P182" i="1"/>
  <c r="O182" i="1"/>
  <c r="P178" i="1"/>
  <c r="O178" i="1"/>
  <c r="P174" i="1"/>
  <c r="O174" i="1"/>
  <c r="P170" i="1"/>
  <c r="O170" i="1"/>
  <c r="P166" i="1"/>
  <c r="O166" i="1"/>
  <c r="P162" i="1"/>
  <c r="O162" i="1"/>
  <c r="P158" i="1"/>
  <c r="O158" i="1"/>
  <c r="P154" i="1"/>
  <c r="O154" i="1"/>
  <c r="P150" i="1"/>
  <c r="O150" i="1"/>
  <c r="P146" i="1"/>
  <c r="O146" i="1"/>
  <c r="P142" i="1"/>
  <c r="O142" i="1"/>
  <c r="P138" i="1"/>
  <c r="O138" i="1"/>
  <c r="P134" i="1"/>
  <c r="O134" i="1"/>
  <c r="P130" i="1"/>
  <c r="O130" i="1"/>
  <c r="P126" i="1"/>
  <c r="O126" i="1"/>
  <c r="P122" i="1"/>
  <c r="O122" i="1"/>
  <c r="P118" i="1"/>
  <c r="O118" i="1"/>
  <c r="P114" i="1"/>
  <c r="O114" i="1"/>
  <c r="P110" i="1"/>
  <c r="O110" i="1"/>
  <c r="P106" i="1"/>
  <c r="O106" i="1"/>
  <c r="P102" i="1"/>
  <c r="O102" i="1"/>
  <c r="P98" i="1"/>
  <c r="O98" i="1"/>
  <c r="P94" i="1"/>
  <c r="O94" i="1"/>
  <c r="P90" i="1"/>
  <c r="O90" i="1"/>
  <c r="P86" i="1"/>
  <c r="O86" i="1"/>
  <c r="P82" i="1"/>
  <c r="O82" i="1"/>
  <c r="P78" i="1"/>
  <c r="O78" i="1"/>
  <c r="P74" i="1"/>
  <c r="O74" i="1"/>
  <c r="P70" i="1"/>
  <c r="O70" i="1"/>
  <c r="P66" i="1"/>
  <c r="O66" i="1"/>
  <c r="P62" i="1"/>
  <c r="O62" i="1"/>
  <c r="P58" i="1"/>
  <c r="O58" i="1"/>
  <c r="P54" i="1"/>
  <c r="O54" i="1"/>
  <c r="P50" i="1"/>
  <c r="O50" i="1"/>
  <c r="P46" i="1"/>
  <c r="O46" i="1"/>
  <c r="P42" i="1"/>
  <c r="O42" i="1"/>
  <c r="P38" i="1"/>
  <c r="O38" i="1"/>
  <c r="P34" i="1"/>
  <c r="O34" i="1"/>
  <c r="P30" i="1"/>
  <c r="O30" i="1"/>
  <c r="P26" i="1"/>
  <c r="O26" i="1"/>
  <c r="P22" i="1"/>
  <c r="O22" i="1"/>
  <c r="P18" i="1"/>
  <c r="O18" i="1"/>
  <c r="P14" i="1"/>
  <c r="O14" i="1"/>
  <c r="P10" i="1"/>
  <c r="O10" i="1"/>
  <c r="P210" i="1"/>
  <c r="O210" i="1"/>
  <c r="P214" i="1"/>
  <c r="O214" i="1"/>
  <c r="D2075" i="6"/>
  <c r="D1819" i="6"/>
  <c r="D1627" i="6"/>
  <c r="D1307" i="6"/>
  <c r="D594" i="6"/>
  <c r="E293" i="6"/>
  <c r="D1947" i="6"/>
  <c r="D1691" i="6"/>
  <c r="D1499" i="6"/>
  <c r="D1234" i="6"/>
  <c r="D850" i="6"/>
  <c r="D88" i="6"/>
  <c r="D2011" i="6"/>
  <c r="D1755" i="6"/>
  <c r="D1435" i="6"/>
  <c r="D978" i="6"/>
  <c r="D466" i="6"/>
  <c r="E1317" i="6"/>
  <c r="D1986" i="6"/>
  <c r="D1858" i="6"/>
  <c r="D1730" i="6"/>
  <c r="D1602" i="6"/>
  <c r="D1474" i="6"/>
  <c r="D1346" i="6"/>
  <c r="D1043" i="6"/>
  <c r="D659" i="6"/>
  <c r="D403" i="6"/>
  <c r="E837" i="6"/>
  <c r="D2107" i="6"/>
  <c r="D2043" i="6"/>
  <c r="D1979" i="6"/>
  <c r="D1915" i="6"/>
  <c r="D1851" i="6"/>
  <c r="D1787" i="6"/>
  <c r="D1723" i="6"/>
  <c r="D1659" i="6"/>
  <c r="D1595" i="6"/>
  <c r="D1531" i="6"/>
  <c r="D1467" i="6"/>
  <c r="D1403" i="6"/>
  <c r="D1339" i="6"/>
  <c r="D1275" i="6"/>
  <c r="D1170" i="6"/>
  <c r="D1042" i="6"/>
  <c r="D914" i="6"/>
  <c r="D786" i="6"/>
  <c r="D658" i="6"/>
  <c r="D530" i="6"/>
  <c r="D402" i="6"/>
  <c r="D270" i="6"/>
  <c r="E1829" i="6"/>
  <c r="E805" i="6"/>
  <c r="D1883" i="6"/>
  <c r="D1563" i="6"/>
  <c r="D1371" i="6"/>
  <c r="D1106" i="6"/>
  <c r="D722" i="6"/>
  <c r="D338" i="6"/>
  <c r="D2050" i="6"/>
  <c r="D1922" i="6"/>
  <c r="D1794" i="6"/>
  <c r="D1666" i="6"/>
  <c r="D1538" i="6"/>
  <c r="D1410" i="6"/>
  <c r="D1282" i="6"/>
  <c r="D1171" i="6"/>
  <c r="D915" i="6"/>
  <c r="D787" i="6"/>
  <c r="D531" i="6"/>
  <c r="D271" i="6"/>
  <c r="E1861" i="6"/>
  <c r="D2082" i="6"/>
  <c r="D2018" i="6"/>
  <c r="D1954" i="6"/>
  <c r="D1890" i="6"/>
  <c r="D1826" i="6"/>
  <c r="D1762" i="6"/>
  <c r="D1698" i="6"/>
  <c r="D1634" i="6"/>
  <c r="D1570" i="6"/>
  <c r="D1506" i="6"/>
  <c r="D1442" i="6"/>
  <c r="D1378" i="6"/>
  <c r="D1314" i="6"/>
  <c r="D1235" i="6"/>
  <c r="D1107" i="6"/>
  <c r="D979" i="6"/>
  <c r="D851" i="6"/>
  <c r="D723" i="6"/>
  <c r="D595" i="6"/>
  <c r="D467" i="6"/>
  <c r="D339" i="6"/>
  <c r="D110" i="6"/>
  <c r="E1349" i="6"/>
  <c r="E325" i="6"/>
  <c r="D2098" i="6"/>
  <c r="D2066" i="6"/>
  <c r="D2034" i="6"/>
  <c r="D2002" i="6"/>
  <c r="D1970" i="6"/>
  <c r="D1938" i="6"/>
  <c r="D1906" i="6"/>
  <c r="D1874" i="6"/>
  <c r="D1842" i="6"/>
  <c r="D1810" i="6"/>
  <c r="D1778" i="6"/>
  <c r="D1746" i="6"/>
  <c r="D1714" i="6"/>
  <c r="D1682" i="6"/>
  <c r="D1650" i="6"/>
  <c r="D1618" i="6"/>
  <c r="D1586" i="6"/>
  <c r="D1554" i="6"/>
  <c r="D1522" i="6"/>
  <c r="D1490" i="6"/>
  <c r="D1458" i="6"/>
  <c r="D1426" i="6"/>
  <c r="D1394" i="6"/>
  <c r="D1362" i="6"/>
  <c r="D1330" i="6"/>
  <c r="D1298" i="6"/>
  <c r="D1266" i="6"/>
  <c r="D1203" i="6"/>
  <c r="D1139" i="6"/>
  <c r="D1075" i="6"/>
  <c r="D1011" i="6"/>
  <c r="D947" i="6"/>
  <c r="D883" i="6"/>
  <c r="D819" i="6"/>
  <c r="D755" i="6"/>
  <c r="D691" i="6"/>
  <c r="D627" i="6"/>
  <c r="D563" i="6"/>
  <c r="D499" i="6"/>
  <c r="D435" i="6"/>
  <c r="D371" i="6"/>
  <c r="D307" i="6"/>
  <c r="D228" i="6"/>
  <c r="E2045" i="6"/>
  <c r="E1605" i="6"/>
  <c r="E1093" i="6"/>
  <c r="E581" i="6"/>
  <c r="E69" i="6"/>
  <c r="V3" i="1"/>
  <c r="D2091" i="6"/>
  <c r="D2059" i="6"/>
  <c r="D2027" i="6"/>
  <c r="D1995" i="6"/>
  <c r="D1963" i="6"/>
  <c r="D1931" i="6"/>
  <c r="D1899" i="6"/>
  <c r="D1867" i="6"/>
  <c r="D1835" i="6"/>
  <c r="D1803" i="6"/>
  <c r="D1771" i="6"/>
  <c r="D1739" i="6"/>
  <c r="D1707" i="6"/>
  <c r="D1675" i="6"/>
  <c r="D1643" i="6"/>
  <c r="D1611" i="6"/>
  <c r="D1579" i="6"/>
  <c r="D1547" i="6"/>
  <c r="D1515" i="6"/>
  <c r="D1483" i="6"/>
  <c r="D1451" i="6"/>
  <c r="D1419" i="6"/>
  <c r="D1387" i="6"/>
  <c r="D1355" i="6"/>
  <c r="D1323" i="6"/>
  <c r="D1291" i="6"/>
  <c r="D1259" i="6"/>
  <c r="D1202" i="6"/>
  <c r="D1138" i="6"/>
  <c r="D1074" i="6"/>
  <c r="D1010" i="6"/>
  <c r="D946" i="6"/>
  <c r="D882" i="6"/>
  <c r="D818" i="6"/>
  <c r="D754" i="6"/>
  <c r="D690" i="6"/>
  <c r="D626" i="6"/>
  <c r="D562" i="6"/>
  <c r="D498" i="6"/>
  <c r="D434" i="6"/>
  <c r="D370" i="6"/>
  <c r="D306" i="6"/>
  <c r="D227" i="6"/>
  <c r="E2024" i="6"/>
  <c r="E1573" i="6"/>
  <c r="E1061" i="6"/>
  <c r="E549" i="6"/>
  <c r="E37" i="6"/>
  <c r="T12" i="1"/>
  <c r="U12" i="1" s="1"/>
  <c r="V4" i="1"/>
  <c r="D2106" i="6"/>
  <c r="D2090" i="6"/>
  <c r="D2074" i="6"/>
  <c r="D2058" i="6"/>
  <c r="D2042" i="6"/>
  <c r="D2026" i="6"/>
  <c r="D2010" i="6"/>
  <c r="D1994" i="6"/>
  <c r="D1978" i="6"/>
  <c r="D1962" i="6"/>
  <c r="D1946" i="6"/>
  <c r="D1930" i="6"/>
  <c r="D1914" i="6"/>
  <c r="D1898" i="6"/>
  <c r="D1882" i="6"/>
  <c r="D1866" i="6"/>
  <c r="D1850" i="6"/>
  <c r="D1834" i="6"/>
  <c r="D1818" i="6"/>
  <c r="D1802" i="6"/>
  <c r="D1786" i="6"/>
  <c r="D1770" i="6"/>
  <c r="D1754" i="6"/>
  <c r="D1738" i="6"/>
  <c r="D1722" i="6"/>
  <c r="D1706" i="6"/>
  <c r="D1690" i="6"/>
  <c r="D1674" i="6"/>
  <c r="D1658" i="6"/>
  <c r="D1642" i="6"/>
  <c r="D1626" i="6"/>
  <c r="D1610" i="6"/>
  <c r="D1594" i="6"/>
  <c r="D1578" i="6"/>
  <c r="D1562" i="6"/>
  <c r="D1546" i="6"/>
  <c r="D1530" i="6"/>
  <c r="D1514" i="6"/>
  <c r="D1498" i="6"/>
  <c r="D1482" i="6"/>
  <c r="D1466" i="6"/>
  <c r="D1450" i="6"/>
  <c r="D1434" i="6"/>
  <c r="D1418" i="6"/>
  <c r="D1402" i="6"/>
  <c r="D1386" i="6"/>
  <c r="D1370" i="6"/>
  <c r="D1354" i="6"/>
  <c r="D1338" i="6"/>
  <c r="D1322" i="6"/>
  <c r="D1306" i="6"/>
  <c r="D1290" i="6"/>
  <c r="D1274" i="6"/>
  <c r="D1251" i="6"/>
  <c r="D1219" i="6"/>
  <c r="D1187" i="6"/>
  <c r="D1155" i="6"/>
  <c r="D1123" i="6"/>
  <c r="D1091" i="6"/>
  <c r="D1059" i="6"/>
  <c r="D1027" i="6"/>
  <c r="D995" i="6"/>
  <c r="D963" i="6"/>
  <c r="D931" i="6"/>
  <c r="D899" i="6"/>
  <c r="D867" i="6"/>
  <c r="D835" i="6"/>
  <c r="D803" i="6"/>
  <c r="D771" i="6"/>
  <c r="D739" i="6"/>
  <c r="D707" i="6"/>
  <c r="D675" i="6"/>
  <c r="D643" i="6"/>
  <c r="D611" i="6"/>
  <c r="D579" i="6"/>
  <c r="D547" i="6"/>
  <c r="D515" i="6"/>
  <c r="D483" i="6"/>
  <c r="D451" i="6"/>
  <c r="D419" i="6"/>
  <c r="D387" i="6"/>
  <c r="D355" i="6"/>
  <c r="D323" i="6"/>
  <c r="D291" i="6"/>
  <c r="D250" i="6"/>
  <c r="D195" i="6"/>
  <c r="D24" i="6"/>
  <c r="E1960" i="6"/>
  <c r="E1733" i="6"/>
  <c r="E1477" i="6"/>
  <c r="E1221" i="6"/>
  <c r="E965" i="6"/>
  <c r="E709" i="6"/>
  <c r="E453" i="6"/>
  <c r="E197" i="6"/>
  <c r="E6" i="6"/>
  <c r="E38" i="6"/>
  <c r="E70" i="6"/>
  <c r="E102" i="6"/>
  <c r="E134" i="6"/>
  <c r="E166" i="6"/>
  <c r="E198" i="6"/>
  <c r="E230" i="6"/>
  <c r="E262" i="6"/>
  <c r="E294" i="6"/>
  <c r="E326" i="6"/>
  <c r="E358" i="6"/>
  <c r="E390" i="6"/>
  <c r="E422" i="6"/>
  <c r="E454" i="6"/>
  <c r="E486" i="6"/>
  <c r="E518" i="6"/>
  <c r="E550" i="6"/>
  <c r="E582" i="6"/>
  <c r="E614" i="6"/>
  <c r="E646" i="6"/>
  <c r="E678" i="6"/>
  <c r="E710" i="6"/>
  <c r="E742" i="6"/>
  <c r="E774" i="6"/>
  <c r="E806" i="6"/>
  <c r="E838" i="6"/>
  <c r="E870" i="6"/>
  <c r="E902" i="6"/>
  <c r="E934" i="6"/>
  <c r="E966" i="6"/>
  <c r="E998" i="6"/>
  <c r="E1030" i="6"/>
  <c r="E1062" i="6"/>
  <c r="E1094" i="6"/>
  <c r="E1126" i="6"/>
  <c r="E1158" i="6"/>
  <c r="E1190" i="6"/>
  <c r="E1222" i="6"/>
  <c r="E1254" i="6"/>
  <c r="E1286" i="6"/>
  <c r="E1318" i="6"/>
  <c r="E1350" i="6"/>
  <c r="E1382" i="6"/>
  <c r="E1414" i="6"/>
  <c r="E1446" i="6"/>
  <c r="E1478" i="6"/>
  <c r="E1510" i="6"/>
  <c r="E1542" i="6"/>
  <c r="E1574" i="6"/>
  <c r="E1606" i="6"/>
  <c r="E1638" i="6"/>
  <c r="E1670" i="6"/>
  <c r="E1702" i="6"/>
  <c r="E1734" i="6"/>
  <c r="E1766" i="6"/>
  <c r="E1798" i="6"/>
  <c r="E1830" i="6"/>
  <c r="E1862" i="6"/>
  <c r="E1894" i="6"/>
  <c r="E1918" i="6"/>
  <c r="E1940" i="6"/>
  <c r="E1961" i="6"/>
  <c r="E1982" i="6"/>
  <c r="E2004" i="6"/>
  <c r="E2025" i="6"/>
  <c r="E2046" i="6"/>
  <c r="E2068" i="6"/>
  <c r="E2089" i="6"/>
  <c r="D4" i="6"/>
  <c r="D26" i="6"/>
  <c r="D47" i="6"/>
  <c r="D68" i="6"/>
  <c r="D90" i="6"/>
  <c r="D111" i="6"/>
  <c r="D132" i="6"/>
  <c r="D154" i="6"/>
  <c r="D175" i="6"/>
  <c r="D196" i="6"/>
  <c r="E21" i="6"/>
  <c r="E53" i="6"/>
  <c r="E85" i="6"/>
  <c r="E117" i="6"/>
  <c r="E149" i="6"/>
  <c r="E181" i="6"/>
  <c r="E213" i="6"/>
  <c r="E245" i="6"/>
  <c r="E277" i="6"/>
  <c r="E309" i="6"/>
  <c r="E341" i="6"/>
  <c r="E373" i="6"/>
  <c r="E405" i="6"/>
  <c r="E437" i="6"/>
  <c r="E469" i="6"/>
  <c r="E501" i="6"/>
  <c r="E533" i="6"/>
  <c r="E565" i="6"/>
  <c r="E597" i="6"/>
  <c r="E629" i="6"/>
  <c r="E661" i="6"/>
  <c r="E693" i="6"/>
  <c r="E725" i="6"/>
  <c r="E757" i="6"/>
  <c r="E789" i="6"/>
  <c r="E821" i="6"/>
  <c r="E853" i="6"/>
  <c r="E885" i="6"/>
  <c r="E917" i="6"/>
  <c r="E949" i="6"/>
  <c r="E981" i="6"/>
  <c r="E1013" i="6"/>
  <c r="E1045" i="6"/>
  <c r="E1077" i="6"/>
  <c r="E1109" i="6"/>
  <c r="E1141" i="6"/>
  <c r="E1173" i="6"/>
  <c r="E1205" i="6"/>
  <c r="E1237" i="6"/>
  <c r="E1269" i="6"/>
  <c r="E1301" i="6"/>
  <c r="E1333" i="6"/>
  <c r="E1365" i="6"/>
  <c r="E1397" i="6"/>
  <c r="E1429" i="6"/>
  <c r="E1461" i="6"/>
  <c r="E1493" i="6"/>
  <c r="E1525" i="6"/>
  <c r="E1557" i="6"/>
  <c r="E1589" i="6"/>
  <c r="E1621" i="6"/>
  <c r="E1653" i="6"/>
  <c r="E1685" i="6"/>
  <c r="E1717" i="6"/>
  <c r="E1749" i="6"/>
  <c r="E1781" i="6"/>
  <c r="E1813" i="6"/>
  <c r="E1845" i="6"/>
  <c r="E1877" i="6"/>
  <c r="E1906" i="6"/>
  <c r="E1928" i="6"/>
  <c r="E1949" i="6"/>
  <c r="E1970" i="6"/>
  <c r="E1992" i="6"/>
  <c r="E2013" i="6"/>
  <c r="E2034" i="6"/>
  <c r="E2056" i="6"/>
  <c r="E2077" i="6"/>
  <c r="E2098" i="6"/>
  <c r="D14" i="6"/>
  <c r="D35" i="6"/>
  <c r="D56" i="6"/>
  <c r="D78" i="6"/>
  <c r="D99" i="6"/>
  <c r="D120" i="6"/>
  <c r="D142" i="6"/>
  <c r="D163" i="6"/>
  <c r="D184" i="6"/>
  <c r="D206" i="6"/>
  <c r="E22" i="6"/>
  <c r="E54" i="6"/>
  <c r="E86" i="6"/>
  <c r="E118" i="6"/>
  <c r="E150" i="6"/>
  <c r="E182" i="6"/>
  <c r="E214" i="6"/>
  <c r="E246" i="6"/>
  <c r="E278" i="6"/>
  <c r="E310" i="6"/>
  <c r="E342" i="6"/>
  <c r="E374" i="6"/>
  <c r="E406" i="6"/>
  <c r="E438" i="6"/>
  <c r="E470" i="6"/>
  <c r="E502" i="6"/>
  <c r="E534" i="6"/>
  <c r="E566" i="6"/>
  <c r="E598" i="6"/>
  <c r="E630" i="6"/>
  <c r="E662" i="6"/>
  <c r="E694" i="6"/>
  <c r="E726" i="6"/>
  <c r="E758" i="6"/>
  <c r="E790" i="6"/>
  <c r="E822" i="6"/>
  <c r="E854" i="6"/>
  <c r="E886" i="6"/>
  <c r="E918" i="6"/>
  <c r="E950" i="6"/>
  <c r="E982" i="6"/>
  <c r="E1014" i="6"/>
  <c r="E1046" i="6"/>
  <c r="E1078" i="6"/>
  <c r="E1110" i="6"/>
  <c r="E1142" i="6"/>
  <c r="E1174" i="6"/>
  <c r="E1206" i="6"/>
  <c r="E1238" i="6"/>
  <c r="E1270" i="6"/>
  <c r="E1302" i="6"/>
  <c r="E1334" i="6"/>
  <c r="E1366" i="6"/>
  <c r="E1398" i="6"/>
  <c r="E1430" i="6"/>
  <c r="E1462" i="6"/>
  <c r="E1494" i="6"/>
  <c r="E1526" i="6"/>
  <c r="E1558" i="6"/>
  <c r="E1590" i="6"/>
  <c r="E1622" i="6"/>
  <c r="E1654" i="6"/>
  <c r="E1686" i="6"/>
  <c r="E1718" i="6"/>
  <c r="E1750" i="6"/>
  <c r="E1782" i="6"/>
  <c r="E1814" i="6"/>
  <c r="E1846" i="6"/>
  <c r="E1878" i="6"/>
  <c r="E1908" i="6"/>
  <c r="E1929" i="6"/>
  <c r="E1950" i="6"/>
  <c r="E1972" i="6"/>
  <c r="E1993" i="6"/>
  <c r="E2014" i="6"/>
  <c r="E2036" i="6"/>
  <c r="E2057" i="6"/>
  <c r="E2078" i="6"/>
  <c r="E2100" i="6"/>
  <c r="D15" i="6"/>
  <c r="D36" i="6"/>
  <c r="D58" i="6"/>
  <c r="D79" i="6"/>
  <c r="D100" i="6"/>
  <c r="D122" i="6"/>
  <c r="D143" i="6"/>
  <c r="D164" i="6"/>
  <c r="D186" i="6"/>
  <c r="D207" i="6"/>
  <c r="E101" i="6"/>
  <c r="E229" i="6"/>
  <c r="E357" i="6"/>
  <c r="E485" i="6"/>
  <c r="E613" i="6"/>
  <c r="E741" i="6"/>
  <c r="E869" i="6"/>
  <c r="E997" i="6"/>
  <c r="E1125" i="6"/>
  <c r="E1253" i="6"/>
  <c r="E1381" i="6"/>
  <c r="E1509" i="6"/>
  <c r="E1637" i="6"/>
  <c r="E1765" i="6"/>
  <c r="E1893" i="6"/>
  <c r="E1981" i="6"/>
  <c r="E2066" i="6"/>
  <c r="D46" i="6"/>
  <c r="D131" i="6"/>
  <c r="D216" i="6"/>
  <c r="D238" i="6"/>
  <c r="D259" i="6"/>
  <c r="D280" i="6"/>
  <c r="D298" i="6"/>
  <c r="D314" i="6"/>
  <c r="D330" i="6"/>
  <c r="D346" i="6"/>
  <c r="D362" i="6"/>
  <c r="D378" i="6"/>
  <c r="D394" i="6"/>
  <c r="D410" i="6"/>
  <c r="D426" i="6"/>
  <c r="D442" i="6"/>
  <c r="D458" i="6"/>
  <c r="D474" i="6"/>
  <c r="D490" i="6"/>
  <c r="D506" i="6"/>
  <c r="D522" i="6"/>
  <c r="D538" i="6"/>
  <c r="D554" i="6"/>
  <c r="D570" i="6"/>
  <c r="D586" i="6"/>
  <c r="D602" i="6"/>
  <c r="D618" i="6"/>
  <c r="D634" i="6"/>
  <c r="D650" i="6"/>
  <c r="D666" i="6"/>
  <c r="D682" i="6"/>
  <c r="D698" i="6"/>
  <c r="D714" i="6"/>
  <c r="D730" i="6"/>
  <c r="D746" i="6"/>
  <c r="D762" i="6"/>
  <c r="D778" i="6"/>
  <c r="D794" i="6"/>
  <c r="D810" i="6"/>
  <c r="D826" i="6"/>
  <c r="D842" i="6"/>
  <c r="D858" i="6"/>
  <c r="D874" i="6"/>
  <c r="D890" i="6"/>
  <c r="D906" i="6"/>
  <c r="D922" i="6"/>
  <c r="D938" i="6"/>
  <c r="D954" i="6"/>
  <c r="D970" i="6"/>
  <c r="D986" i="6"/>
  <c r="D1002" i="6"/>
  <c r="D1018" i="6"/>
  <c r="D1034" i="6"/>
  <c r="D1050" i="6"/>
  <c r="D1066" i="6"/>
  <c r="D1082" i="6"/>
  <c r="D1098" i="6"/>
  <c r="D1114" i="6"/>
  <c r="D1130" i="6"/>
  <c r="D1146" i="6"/>
  <c r="D1162" i="6"/>
  <c r="D1178" i="6"/>
  <c r="D1194" i="6"/>
  <c r="D1210" i="6"/>
  <c r="D1226" i="6"/>
  <c r="D1242" i="6"/>
  <c r="D1258" i="6"/>
  <c r="E5" i="6"/>
  <c r="E133" i="6"/>
  <c r="E261" i="6"/>
  <c r="E389" i="6"/>
  <c r="E517" i="6"/>
  <c r="E645" i="6"/>
  <c r="E773" i="6"/>
  <c r="E901" i="6"/>
  <c r="E1029" i="6"/>
  <c r="E1157" i="6"/>
  <c r="E1285" i="6"/>
  <c r="E1413" i="6"/>
  <c r="E1541" i="6"/>
  <c r="E1669" i="6"/>
  <c r="E1797" i="6"/>
  <c r="E1917" i="6"/>
  <c r="E2002" i="6"/>
  <c r="E2088" i="6"/>
  <c r="D67" i="6"/>
  <c r="D152" i="6"/>
  <c r="D218" i="6"/>
  <c r="D239" i="6"/>
  <c r="D260" i="6"/>
  <c r="D282" i="6"/>
  <c r="D299" i="6"/>
  <c r="D315" i="6"/>
  <c r="D331" i="6"/>
  <c r="D347" i="6"/>
  <c r="D363" i="6"/>
  <c r="D379" i="6"/>
  <c r="D395" i="6"/>
  <c r="D411" i="6"/>
  <c r="D427" i="6"/>
  <c r="D443" i="6"/>
  <c r="D459" i="6"/>
  <c r="D475" i="6"/>
  <c r="D491" i="6"/>
  <c r="D507" i="6"/>
  <c r="D523" i="6"/>
  <c r="D539" i="6"/>
  <c r="D555" i="6"/>
  <c r="D571" i="6"/>
  <c r="D587" i="6"/>
  <c r="D603" i="6"/>
  <c r="D619" i="6"/>
  <c r="D635" i="6"/>
  <c r="D651" i="6"/>
  <c r="D667" i="6"/>
  <c r="D683" i="6"/>
  <c r="D699" i="6"/>
  <c r="D715" i="6"/>
  <c r="D731" i="6"/>
  <c r="D747" i="6"/>
  <c r="D763" i="6"/>
  <c r="D779" i="6"/>
  <c r="D795" i="6"/>
  <c r="D811" i="6"/>
  <c r="D827" i="6"/>
  <c r="D843" i="6"/>
  <c r="D859" i="6"/>
  <c r="D875" i="6"/>
  <c r="D891" i="6"/>
  <c r="D907" i="6"/>
  <c r="D923" i="6"/>
  <c r="D939" i="6"/>
  <c r="D955" i="6"/>
  <c r="D971" i="6"/>
  <c r="D987" i="6"/>
  <c r="D1003" i="6"/>
  <c r="D1019" i="6"/>
  <c r="D1035" i="6"/>
  <c r="D1051" i="6"/>
  <c r="D1067" i="6"/>
  <c r="D1083" i="6"/>
  <c r="D1099" i="6"/>
  <c r="D1115" i="6"/>
  <c r="D1131" i="6"/>
  <c r="D1147" i="6"/>
  <c r="D1163" i="6"/>
  <c r="D1179" i="6"/>
  <c r="D1195" i="6"/>
  <c r="D1211" i="6"/>
  <c r="D1227" i="6"/>
  <c r="D1243" i="6"/>
  <c r="D2099" i="6"/>
  <c r="D2083" i="6"/>
  <c r="D2067" i="6"/>
  <c r="D2051" i="6"/>
  <c r="D2035" i="6"/>
  <c r="D2019" i="6"/>
  <c r="D2003" i="6"/>
  <c r="D1987" i="6"/>
  <c r="D1971" i="6"/>
  <c r="D1955" i="6"/>
  <c r="D1939" i="6"/>
  <c r="D1923" i="6"/>
  <c r="D1907" i="6"/>
  <c r="D1891" i="6"/>
  <c r="D1875" i="6"/>
  <c r="D1859" i="6"/>
  <c r="D1843" i="6"/>
  <c r="D1827" i="6"/>
  <c r="D1811" i="6"/>
  <c r="D1795" i="6"/>
  <c r="D1779" i="6"/>
  <c r="D1763" i="6"/>
  <c r="D1747" i="6"/>
  <c r="D1731" i="6"/>
  <c r="D1715" i="6"/>
  <c r="D1699" i="6"/>
  <c r="D1683" i="6"/>
  <c r="D1667" i="6"/>
  <c r="D1651" i="6"/>
  <c r="D1635" i="6"/>
  <c r="D1619" i="6"/>
  <c r="D1603" i="6"/>
  <c r="D1587" i="6"/>
  <c r="D1571" i="6"/>
  <c r="D1555" i="6"/>
  <c r="D1539" i="6"/>
  <c r="D1523" i="6"/>
  <c r="D1507" i="6"/>
  <c r="D1491" i="6"/>
  <c r="D1475" i="6"/>
  <c r="D1459" i="6"/>
  <c r="D1443" i="6"/>
  <c r="D1427" i="6"/>
  <c r="D1411" i="6"/>
  <c r="D1395" i="6"/>
  <c r="D1379" i="6"/>
  <c r="D1363" i="6"/>
  <c r="D1347" i="6"/>
  <c r="D1331" i="6"/>
  <c r="D1315" i="6"/>
  <c r="D1299" i="6"/>
  <c r="D1283" i="6"/>
  <c r="D1267" i="6"/>
  <c r="D1250" i="6"/>
  <c r="D1218" i="6"/>
  <c r="D1186" i="6"/>
  <c r="D1154" i="6"/>
  <c r="D1122" i="6"/>
  <c r="D1090" i="6"/>
  <c r="D1058" i="6"/>
  <c r="D1026" i="6"/>
  <c r="D994" i="6"/>
  <c r="D962" i="6"/>
  <c r="D930" i="6"/>
  <c r="D898" i="6"/>
  <c r="D866" i="6"/>
  <c r="D834" i="6"/>
  <c r="D802" i="6"/>
  <c r="D770" i="6"/>
  <c r="D738" i="6"/>
  <c r="D706" i="6"/>
  <c r="D674" i="6"/>
  <c r="D642" i="6"/>
  <c r="D610" i="6"/>
  <c r="D578" i="6"/>
  <c r="D546" i="6"/>
  <c r="D514" i="6"/>
  <c r="D482" i="6"/>
  <c r="D450" i="6"/>
  <c r="D418" i="6"/>
  <c r="D386" i="6"/>
  <c r="D354" i="6"/>
  <c r="D322" i="6"/>
  <c r="D290" i="6"/>
  <c r="D248" i="6"/>
  <c r="D174" i="6"/>
  <c r="D3" i="6"/>
  <c r="E1938" i="6"/>
  <c r="E1701" i="6"/>
  <c r="E1445" i="6"/>
  <c r="E1189" i="6"/>
  <c r="E933" i="6"/>
  <c r="E677" i="6"/>
  <c r="E421" i="6"/>
  <c r="E165" i="6"/>
  <c r="B2105" i="6"/>
  <c r="B2097" i="6"/>
  <c r="B2089" i="6"/>
  <c r="B2081" i="6"/>
  <c r="B2073" i="6"/>
  <c r="B2065" i="6"/>
  <c r="B2057" i="6"/>
  <c r="B2049" i="6"/>
  <c r="B2041" i="6"/>
  <c r="B2033" i="6"/>
  <c r="B2025" i="6"/>
  <c r="B2017" i="6"/>
  <c r="B2009" i="6"/>
  <c r="B2001" i="6"/>
  <c r="B1993" i="6"/>
  <c r="B1985" i="6"/>
  <c r="B1977" i="6"/>
  <c r="B1969" i="6"/>
  <c r="B1961" i="6"/>
  <c r="B1949" i="6"/>
  <c r="B1933" i="6"/>
  <c r="B1917" i="6"/>
  <c r="B1901" i="6"/>
  <c r="B1885" i="6"/>
  <c r="B1869" i="6"/>
  <c r="B1853" i="6"/>
  <c r="B1837" i="6"/>
  <c r="B1821" i="6"/>
  <c r="B1805" i="6"/>
  <c r="B1789" i="6"/>
  <c r="B1773" i="6"/>
  <c r="B1757" i="6"/>
  <c r="B1741" i="6"/>
  <c r="B1725" i="6"/>
  <c r="B1709" i="6"/>
  <c r="B1693" i="6"/>
  <c r="B1677" i="6"/>
  <c r="B1661" i="6"/>
  <c r="B1645" i="6"/>
  <c r="B1629" i="6"/>
  <c r="B1613" i="6"/>
  <c r="B1597" i="6"/>
  <c r="B1581" i="6"/>
  <c r="B1565" i="6"/>
  <c r="B1549" i="6"/>
  <c r="B1533" i="6"/>
  <c r="B1517" i="6"/>
  <c r="B1501" i="6"/>
  <c r="B1485" i="6"/>
  <c r="B1469" i="6"/>
  <c r="B1453" i="6"/>
  <c r="B1437" i="6"/>
  <c r="B1421" i="6"/>
  <c r="B1405" i="6"/>
  <c r="B1389" i="6"/>
  <c r="B1373" i="6"/>
  <c r="B1357" i="6"/>
  <c r="B1341" i="6"/>
  <c r="B1325" i="6"/>
  <c r="B1309" i="6"/>
  <c r="B1293" i="6"/>
  <c r="B1277" i="6"/>
  <c r="B1261" i="6"/>
  <c r="B1245" i="6"/>
  <c r="B1229" i="6"/>
  <c r="B1213" i="6"/>
  <c r="B1197" i="6"/>
  <c r="B1181" i="6"/>
  <c r="B1165" i="6"/>
  <c r="B1149" i="6"/>
  <c r="B1133" i="6"/>
  <c r="B1117" i="6"/>
  <c r="B1101" i="6"/>
  <c r="B1085" i="6"/>
  <c r="B1065" i="6"/>
  <c r="B1033" i="6"/>
  <c r="B1001" i="6"/>
  <c r="B969" i="6"/>
  <c r="B937" i="6"/>
  <c r="B905" i="6"/>
  <c r="B873" i="6"/>
  <c r="B841" i="6"/>
  <c r="B809" i="6"/>
  <c r="B777" i="6"/>
  <c r="B745" i="6"/>
  <c r="B713" i="6"/>
  <c r="B681" i="6"/>
  <c r="B649" i="6"/>
  <c r="B617" i="6"/>
  <c r="B585" i="6"/>
  <c r="B553" i="6"/>
  <c r="B521" i="6"/>
  <c r="B489" i="6"/>
  <c r="B457" i="6"/>
  <c r="B425" i="6"/>
  <c r="B393" i="6"/>
  <c r="B361" i="6"/>
  <c r="B329" i="6"/>
  <c r="B297" i="6"/>
  <c r="B265" i="6"/>
  <c r="B233" i="6"/>
  <c r="B201" i="6"/>
  <c r="B169" i="6"/>
  <c r="B137" i="6"/>
  <c r="B105" i="6"/>
  <c r="B73" i="6"/>
  <c r="B41" i="6"/>
  <c r="B9" i="6"/>
  <c r="C2083" i="6"/>
  <c r="C2051" i="6"/>
  <c r="C2019" i="6"/>
  <c r="C1966" i="6"/>
  <c r="C1902" i="6"/>
  <c r="C1838" i="6"/>
  <c r="C1774" i="6"/>
  <c r="C1710" i="6"/>
  <c r="C1646" i="6"/>
  <c r="C1582" i="6"/>
  <c r="C1518" i="6"/>
  <c r="C1454" i="6"/>
  <c r="C1390" i="6"/>
  <c r="C1326" i="6"/>
  <c r="C1262" i="6"/>
  <c r="C1198" i="6"/>
  <c r="C1134" i="6"/>
  <c r="C1068" i="6"/>
  <c r="C983" i="6"/>
  <c r="C897" i="6"/>
  <c r="C812" i="6"/>
  <c r="C673" i="6"/>
  <c r="C417" i="6"/>
  <c r="C161" i="6"/>
  <c r="T13" i="1"/>
  <c r="U13" i="1" s="1"/>
  <c r="B2104" i="6"/>
  <c r="B2096" i="6"/>
  <c r="B2088" i="6"/>
  <c r="B2080" i="6"/>
  <c r="B2072" i="6"/>
  <c r="B2064" i="6"/>
  <c r="B2056" i="6"/>
  <c r="B2048" i="6"/>
  <c r="B2040" i="6"/>
  <c r="B2032" i="6"/>
  <c r="B2024" i="6"/>
  <c r="B2016" i="6"/>
  <c r="B2008" i="6"/>
  <c r="B2000" i="6"/>
  <c r="B1992" i="6"/>
  <c r="B1984" i="6"/>
  <c r="B1976" i="6"/>
  <c r="B1968" i="6"/>
  <c r="B1957" i="6"/>
  <c r="B1945" i="6"/>
  <c r="B1929" i="6"/>
  <c r="B1913" i="6"/>
  <c r="B1897" i="6"/>
  <c r="B1881" i="6"/>
  <c r="B1865" i="6"/>
  <c r="B1849" i="6"/>
  <c r="B1833" i="6"/>
  <c r="B1817" i="6"/>
  <c r="B1801" i="6"/>
  <c r="B1785" i="6"/>
  <c r="B1769" i="6"/>
  <c r="B1753" i="6"/>
  <c r="B1737" i="6"/>
  <c r="B1721" i="6"/>
  <c r="B1705" i="6"/>
  <c r="B1689" i="6"/>
  <c r="B1673" i="6"/>
  <c r="B1657" i="6"/>
  <c r="B1641" i="6"/>
  <c r="B1625" i="6"/>
  <c r="B1609" i="6"/>
  <c r="B1593" i="6"/>
  <c r="B1577" i="6"/>
  <c r="B1561" i="6"/>
  <c r="B1545" i="6"/>
  <c r="B1529" i="6"/>
  <c r="B1513" i="6"/>
  <c r="B1497" i="6"/>
  <c r="B1481" i="6"/>
  <c r="B1465" i="6"/>
  <c r="B1449" i="6"/>
  <c r="B1433" i="6"/>
  <c r="B1417" i="6"/>
  <c r="B1401" i="6"/>
  <c r="B1385" i="6"/>
  <c r="B1369" i="6"/>
  <c r="B1353" i="6"/>
  <c r="B1337" i="6"/>
  <c r="B1321" i="6"/>
  <c r="B1305" i="6"/>
  <c r="B1289" i="6"/>
  <c r="B1273" i="6"/>
  <c r="B1257" i="6"/>
  <c r="B1241" i="6"/>
  <c r="B1225" i="6"/>
  <c r="B1209" i="6"/>
  <c r="B1193" i="6"/>
  <c r="B1177" i="6"/>
  <c r="B1161" i="6"/>
  <c r="B1145" i="6"/>
  <c r="B1129" i="6"/>
  <c r="B1113" i="6"/>
  <c r="B1097" i="6"/>
  <c r="B1081" i="6"/>
  <c r="B1057" i="6"/>
  <c r="B1025" i="6"/>
  <c r="B993" i="6"/>
  <c r="B961" i="6"/>
  <c r="B929" i="6"/>
  <c r="B897" i="6"/>
  <c r="B865" i="6"/>
  <c r="B833" i="6"/>
  <c r="B801" i="6"/>
  <c r="B769" i="6"/>
  <c r="B737" i="6"/>
  <c r="B705" i="6"/>
  <c r="B673" i="6"/>
  <c r="B641" i="6"/>
  <c r="B609" i="6"/>
  <c r="B577" i="6"/>
  <c r="B545" i="6"/>
  <c r="B513" i="6"/>
  <c r="B481" i="6"/>
  <c r="B449" i="6"/>
  <c r="B417" i="6"/>
  <c r="B385" i="6"/>
  <c r="B353" i="6"/>
  <c r="B321" i="6"/>
  <c r="B289" i="6"/>
  <c r="B257" i="6"/>
  <c r="B225" i="6"/>
  <c r="B193" i="6"/>
  <c r="B161" i="6"/>
  <c r="B129" i="6"/>
  <c r="B97" i="6"/>
  <c r="B65" i="6"/>
  <c r="B33" i="6"/>
  <c r="C2107" i="6"/>
  <c r="C2075" i="6"/>
  <c r="C2043" i="6"/>
  <c r="C2011" i="6"/>
  <c r="C1950" i="6"/>
  <c r="C1886" i="6"/>
  <c r="C1822" i="6"/>
  <c r="C1758" i="6"/>
  <c r="C1694" i="6"/>
  <c r="C1630" i="6"/>
  <c r="C1566" i="6"/>
  <c r="C1502" i="6"/>
  <c r="C1438" i="6"/>
  <c r="C1374" i="6"/>
  <c r="C1310" i="6"/>
  <c r="C1246" i="6"/>
  <c r="C1182" i="6"/>
  <c r="C1118" i="6"/>
  <c r="C1047" i="6"/>
  <c r="C961" i="6"/>
  <c r="C876" i="6"/>
  <c r="C791" i="6"/>
  <c r="C609" i="6"/>
  <c r="C353" i="6"/>
  <c r="C2107" i="7"/>
  <c r="C2106" i="7"/>
  <c r="C2105" i="7"/>
  <c r="C2104" i="7"/>
  <c r="C2103" i="7"/>
  <c r="C2102" i="7"/>
  <c r="C2101" i="7"/>
  <c r="C2100" i="7"/>
  <c r="C2099" i="7"/>
  <c r="C2098" i="7"/>
  <c r="C2097" i="7"/>
  <c r="C2096" i="7"/>
  <c r="C2095" i="7"/>
  <c r="C2094" i="7"/>
  <c r="C2093" i="7"/>
  <c r="C2092" i="7"/>
  <c r="C2091" i="7"/>
  <c r="C2090" i="7"/>
  <c r="C2089" i="7"/>
  <c r="C2088" i="7"/>
  <c r="C2087" i="7"/>
  <c r="C2086" i="7"/>
  <c r="C2085" i="7"/>
  <c r="C2084" i="7"/>
  <c r="C2083" i="7"/>
  <c r="C2082" i="7"/>
  <c r="C2081" i="7"/>
  <c r="C2080" i="7"/>
  <c r="C2079" i="7"/>
  <c r="C2078" i="7"/>
  <c r="C2077" i="7"/>
  <c r="C2076" i="7"/>
  <c r="C2075" i="7"/>
  <c r="C2074" i="7"/>
  <c r="C2073" i="7"/>
  <c r="C2072" i="7"/>
  <c r="C2071" i="7"/>
  <c r="C2070" i="7"/>
  <c r="C2069" i="7"/>
  <c r="C2068" i="7"/>
  <c r="C2067" i="7"/>
  <c r="C2066" i="7"/>
  <c r="C2065" i="7"/>
  <c r="C2064" i="7"/>
  <c r="C2063" i="7"/>
  <c r="C2062" i="7"/>
  <c r="C2061" i="7"/>
  <c r="C2060" i="7"/>
  <c r="C2059" i="7"/>
  <c r="C2058" i="7"/>
  <c r="C2057" i="7"/>
  <c r="C2056" i="7"/>
  <c r="C2055" i="7"/>
  <c r="C2054" i="7"/>
  <c r="C2053" i="7"/>
  <c r="C2052" i="7"/>
  <c r="C2051" i="7"/>
  <c r="C2050" i="7"/>
  <c r="C2049" i="7"/>
  <c r="C2048" i="7"/>
  <c r="C2047" i="7"/>
  <c r="C2046" i="7"/>
  <c r="C2045" i="7"/>
  <c r="C2044" i="7"/>
  <c r="C2043" i="7"/>
  <c r="C2042" i="7"/>
  <c r="C2041" i="7"/>
  <c r="C2040" i="7"/>
  <c r="C2039" i="7"/>
  <c r="C2038" i="7"/>
  <c r="C2037" i="7"/>
  <c r="C2036" i="7"/>
  <c r="C2035" i="7"/>
  <c r="C2034" i="7"/>
  <c r="C2033" i="7"/>
  <c r="C2032" i="7"/>
  <c r="C2031" i="7"/>
  <c r="C2030" i="7"/>
  <c r="C2029" i="7"/>
  <c r="C2028" i="7"/>
  <c r="C2027" i="7"/>
  <c r="C2026" i="7"/>
  <c r="C2025" i="7"/>
  <c r="C2024" i="7"/>
  <c r="C2023" i="7"/>
  <c r="B2107" i="7"/>
  <c r="B2104" i="7"/>
  <c r="B2100" i="7"/>
  <c r="B2096" i="7"/>
  <c r="B2092" i="7"/>
  <c r="B2088" i="7"/>
  <c r="B2084" i="7"/>
  <c r="B2080" i="7"/>
  <c r="B2076" i="7"/>
  <c r="B2072" i="7"/>
  <c r="B2068" i="7"/>
  <c r="B2064" i="7"/>
  <c r="B2060" i="7"/>
  <c r="B2056" i="7"/>
  <c r="B2052" i="7"/>
  <c r="B2048" i="7"/>
  <c r="B2044" i="7"/>
  <c r="B2040" i="7"/>
  <c r="B2036" i="7"/>
  <c r="B2032" i="7"/>
  <c r="B2028" i="7"/>
  <c r="B2024" i="7"/>
  <c r="B2105" i="7"/>
  <c r="B2101" i="7"/>
  <c r="B2097" i="7"/>
  <c r="B2093" i="7"/>
  <c r="B2089" i="7"/>
  <c r="B2085" i="7"/>
  <c r="B2081" i="7"/>
  <c r="B2077" i="7"/>
  <c r="B2073" i="7"/>
  <c r="B2069" i="7"/>
  <c r="B2065" i="7"/>
  <c r="B2061" i="7"/>
  <c r="B2057" i="7"/>
  <c r="B2053" i="7"/>
  <c r="B2049" i="7"/>
  <c r="B2045" i="7"/>
  <c r="B2041" i="7"/>
  <c r="B2037" i="7"/>
  <c r="B2033" i="7"/>
  <c r="B2029" i="7"/>
  <c r="B2025" i="7"/>
  <c r="B2106" i="7"/>
  <c r="B2098" i="7"/>
  <c r="B2090" i="7"/>
  <c r="B2082" i="7"/>
  <c r="B2074" i="7"/>
  <c r="B2066" i="7"/>
  <c r="B2058" i="7"/>
  <c r="B2050" i="7"/>
  <c r="B2042" i="7"/>
  <c r="B2034" i="7"/>
  <c r="B2026" i="7"/>
  <c r="C2021" i="7"/>
  <c r="C2019" i="7"/>
  <c r="C2017" i="7"/>
  <c r="C2015" i="7"/>
  <c r="C2013" i="7"/>
  <c r="C2011" i="7"/>
  <c r="C2009" i="7"/>
  <c r="C2007" i="7"/>
  <c r="C2005" i="7"/>
  <c r="C2003" i="7"/>
  <c r="C2001" i="7"/>
  <c r="C2000" i="7"/>
  <c r="C1999" i="7"/>
  <c r="C1998" i="7"/>
  <c r="C1997" i="7"/>
  <c r="C1996" i="7"/>
  <c r="C1995" i="7"/>
  <c r="C1994" i="7"/>
  <c r="C1993" i="7"/>
  <c r="C1992" i="7"/>
  <c r="C1991" i="7"/>
  <c r="C1990" i="7"/>
  <c r="C1989" i="7"/>
  <c r="C1988" i="7"/>
  <c r="C1987" i="7"/>
  <c r="C1986" i="7"/>
  <c r="C1985" i="7"/>
  <c r="C1984" i="7"/>
  <c r="C1983" i="7"/>
  <c r="C1982" i="7"/>
  <c r="C1981" i="7"/>
  <c r="C1980" i="7"/>
  <c r="C1979" i="7"/>
  <c r="C1978" i="7"/>
  <c r="C1977" i="7"/>
  <c r="C1976" i="7"/>
  <c r="C1975" i="7"/>
  <c r="C1974" i="7"/>
  <c r="C1973" i="7"/>
  <c r="C1972" i="7"/>
  <c r="C1971" i="7"/>
  <c r="C1970" i="7"/>
  <c r="C1969" i="7"/>
  <c r="C1968" i="7"/>
  <c r="C1967" i="7"/>
  <c r="C1966" i="7"/>
  <c r="C1965" i="7"/>
  <c r="C1964" i="7"/>
  <c r="C1963" i="7"/>
  <c r="C1962" i="7"/>
  <c r="C1961" i="7"/>
  <c r="C1960" i="7"/>
  <c r="B2103" i="7"/>
  <c r="B2095" i="7"/>
  <c r="B2087" i="7"/>
  <c r="B2079" i="7"/>
  <c r="B2071" i="7"/>
  <c r="B2063" i="7"/>
  <c r="B2055" i="7"/>
  <c r="B2047" i="7"/>
  <c r="B2039" i="7"/>
  <c r="B2031" i="7"/>
  <c r="B2023" i="7"/>
  <c r="B2021" i="7"/>
  <c r="B2019" i="7"/>
  <c r="B2017" i="7"/>
  <c r="B2015" i="7"/>
  <c r="B2013" i="7"/>
  <c r="B2011" i="7"/>
  <c r="B2009" i="7"/>
  <c r="B2007" i="7"/>
  <c r="B2005" i="7"/>
  <c r="B2003"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2094" i="7"/>
  <c r="B2078" i="7"/>
  <c r="B2062" i="7"/>
  <c r="B2046" i="7"/>
  <c r="B2030" i="7"/>
  <c r="C2020" i="7"/>
  <c r="C2016" i="7"/>
  <c r="C2012" i="7"/>
  <c r="C2008" i="7"/>
  <c r="C2004" i="7"/>
  <c r="C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2099" i="7"/>
  <c r="B2083" i="7"/>
  <c r="B2067" i="7"/>
  <c r="B2051" i="7"/>
  <c r="B2035" i="7"/>
  <c r="B2020" i="7"/>
  <c r="B2016" i="7"/>
  <c r="B2012" i="7"/>
  <c r="B2008" i="7"/>
  <c r="B2004" i="7"/>
  <c r="B2102" i="7"/>
  <c r="B2070" i="7"/>
  <c r="B2038" i="7"/>
  <c r="C2018" i="7"/>
  <c r="C2010" i="7"/>
  <c r="C200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2091" i="7"/>
  <c r="B2059" i="7"/>
  <c r="B2027" i="7"/>
  <c r="B2018" i="7"/>
  <c r="B2010" i="7"/>
  <c r="B2002" i="7"/>
  <c r="C1958" i="7"/>
  <c r="C1956" i="7"/>
  <c r="C1954" i="7"/>
  <c r="C1952" i="7"/>
  <c r="C1950" i="7"/>
  <c r="C1948" i="7"/>
  <c r="C1946" i="7"/>
  <c r="C1944" i="7"/>
  <c r="C1942" i="7"/>
  <c r="C1940" i="7"/>
  <c r="C1938" i="7"/>
  <c r="C1936" i="7"/>
  <c r="C1934" i="7"/>
  <c r="C1932" i="7"/>
  <c r="C1930" i="7"/>
  <c r="C1928" i="7"/>
  <c r="C1926" i="7"/>
  <c r="C1924" i="7"/>
  <c r="C1922" i="7"/>
  <c r="C1920" i="7"/>
  <c r="C1918" i="7"/>
  <c r="C1916" i="7"/>
  <c r="C1914" i="7"/>
  <c r="C1912" i="7"/>
  <c r="C1910" i="7"/>
  <c r="C1908" i="7"/>
  <c r="C1906" i="7"/>
  <c r="C1904" i="7"/>
  <c r="C1902" i="7"/>
  <c r="C1900" i="7"/>
  <c r="C1898" i="7"/>
  <c r="C1896" i="7"/>
  <c r="C1894" i="7"/>
  <c r="C1892" i="7"/>
  <c r="C1890" i="7"/>
  <c r="C1888" i="7"/>
  <c r="C1886" i="7"/>
  <c r="C1884" i="7"/>
  <c r="C1882" i="7"/>
  <c r="C1880" i="7"/>
  <c r="C1878" i="7"/>
  <c r="C1876" i="7"/>
  <c r="C1874" i="7"/>
  <c r="C1872" i="7"/>
  <c r="C1870" i="7"/>
  <c r="C1868" i="7"/>
  <c r="C1866" i="7"/>
  <c r="C1864" i="7"/>
  <c r="C1862" i="7"/>
  <c r="C1860" i="7"/>
  <c r="C1858" i="7"/>
  <c r="C1856" i="7"/>
  <c r="C1854" i="7"/>
  <c r="C1852" i="7"/>
  <c r="C1850" i="7"/>
  <c r="C1848" i="7"/>
  <c r="C1846" i="7"/>
  <c r="C1844" i="7"/>
  <c r="C1842" i="7"/>
  <c r="C1840" i="7"/>
  <c r="C1838" i="7"/>
  <c r="C1836" i="7"/>
  <c r="C1834" i="7"/>
  <c r="C1832" i="7"/>
  <c r="B2054" i="7"/>
  <c r="C2014" i="7"/>
  <c r="C1743" i="7"/>
  <c r="C1742" i="7"/>
  <c r="C1741" i="7"/>
  <c r="C1740" i="7"/>
  <c r="C1739" i="7"/>
  <c r="C1738" i="7"/>
  <c r="C1737" i="7"/>
  <c r="C1736" i="7"/>
  <c r="C1735" i="7"/>
  <c r="C1734" i="7"/>
  <c r="C1733" i="7"/>
  <c r="C1732" i="7"/>
  <c r="C1731" i="7"/>
  <c r="C1730" i="7"/>
  <c r="C1729" i="7"/>
  <c r="C1728" i="7"/>
  <c r="C1727" i="7"/>
  <c r="C1726" i="7"/>
  <c r="C1725" i="7"/>
  <c r="C1724" i="7"/>
  <c r="C1723" i="7"/>
  <c r="C1722" i="7"/>
  <c r="C1721" i="7"/>
  <c r="C1720" i="7"/>
  <c r="C1719" i="7"/>
  <c r="C1718" i="7"/>
  <c r="C1717" i="7"/>
  <c r="C1716" i="7"/>
  <c r="C1715" i="7"/>
  <c r="C1714" i="7"/>
  <c r="C1713" i="7"/>
  <c r="C1712" i="7"/>
  <c r="C1711" i="7"/>
  <c r="C1710" i="7"/>
  <c r="C1709" i="7"/>
  <c r="C1708" i="7"/>
  <c r="C1707" i="7"/>
  <c r="C1706" i="7"/>
  <c r="C1705" i="7"/>
  <c r="C1704" i="7"/>
  <c r="C1703" i="7"/>
  <c r="C1702" i="7"/>
  <c r="C1701" i="7"/>
  <c r="C1700" i="7"/>
  <c r="C1699" i="7"/>
  <c r="C1698" i="7"/>
  <c r="C1697" i="7"/>
  <c r="C1696" i="7"/>
  <c r="C1695" i="7"/>
  <c r="C1694" i="7"/>
  <c r="C1693" i="7"/>
  <c r="C1692" i="7"/>
  <c r="C1691" i="7"/>
  <c r="C1690" i="7"/>
  <c r="C1689" i="7"/>
  <c r="C1688" i="7"/>
  <c r="C1687" i="7"/>
  <c r="C1686" i="7"/>
  <c r="C1685" i="7"/>
  <c r="C1684" i="7"/>
  <c r="C1683" i="7"/>
  <c r="C1682" i="7"/>
  <c r="C1681" i="7"/>
  <c r="C1680" i="7"/>
  <c r="C1679" i="7"/>
  <c r="C1678" i="7"/>
  <c r="C1677" i="7"/>
  <c r="C1676" i="7"/>
  <c r="C1675" i="7"/>
  <c r="C1674" i="7"/>
  <c r="C1673" i="7"/>
  <c r="C1672" i="7"/>
  <c r="C1671" i="7"/>
  <c r="C1670" i="7"/>
  <c r="C1669" i="7"/>
  <c r="C1668" i="7"/>
  <c r="C1667" i="7"/>
  <c r="C1666" i="7"/>
  <c r="C1665" i="7"/>
  <c r="C1664" i="7"/>
  <c r="C1663" i="7"/>
  <c r="C1662" i="7"/>
  <c r="C1661" i="7"/>
  <c r="C1660" i="7"/>
  <c r="C1659" i="7"/>
  <c r="C1658" i="7"/>
  <c r="C1657" i="7"/>
  <c r="C1656" i="7"/>
  <c r="C1655" i="7"/>
  <c r="C1654" i="7"/>
  <c r="C1653" i="7"/>
  <c r="C1652" i="7"/>
  <c r="C1651" i="7"/>
  <c r="C1650" i="7"/>
  <c r="C1649" i="7"/>
  <c r="C1648" i="7"/>
  <c r="C1647" i="7"/>
  <c r="C1646" i="7"/>
  <c r="C1645" i="7"/>
  <c r="C1644" i="7"/>
  <c r="C1643" i="7"/>
  <c r="C1642" i="7"/>
  <c r="C1641" i="7"/>
  <c r="C1640" i="7"/>
  <c r="C1639" i="7"/>
  <c r="C1638" i="7"/>
  <c r="C1637" i="7"/>
  <c r="C1636" i="7"/>
  <c r="C1635" i="7"/>
  <c r="C1634" i="7"/>
  <c r="C1633" i="7"/>
  <c r="C1632" i="7"/>
  <c r="C1631" i="7"/>
  <c r="C1630" i="7"/>
  <c r="C1629" i="7"/>
  <c r="C1628" i="7"/>
  <c r="C1627" i="7"/>
  <c r="C1626" i="7"/>
  <c r="C1625" i="7"/>
  <c r="C1624" i="7"/>
  <c r="C1623" i="7"/>
  <c r="C1622" i="7"/>
  <c r="C1621" i="7"/>
  <c r="C1620" i="7"/>
  <c r="C1619" i="7"/>
  <c r="C1618" i="7"/>
  <c r="C1617" i="7"/>
  <c r="C1616" i="7"/>
  <c r="C1615" i="7"/>
  <c r="C1614" i="7"/>
  <c r="C1613" i="7"/>
  <c r="C1612" i="7"/>
  <c r="C1611" i="7"/>
  <c r="C1610" i="7"/>
  <c r="C1609" i="7"/>
  <c r="C1608" i="7"/>
  <c r="C1607" i="7"/>
  <c r="C1606" i="7"/>
  <c r="C1605" i="7"/>
  <c r="C1604" i="7"/>
  <c r="C1603" i="7"/>
  <c r="C1602" i="7"/>
  <c r="C1601" i="7"/>
  <c r="C1600" i="7"/>
  <c r="C1599" i="7"/>
  <c r="C1598" i="7"/>
  <c r="C1597" i="7"/>
  <c r="C1596" i="7"/>
  <c r="C1595" i="7"/>
  <c r="C1594" i="7"/>
  <c r="C1593" i="7"/>
  <c r="C1592" i="7"/>
  <c r="C1591" i="7"/>
  <c r="C1590" i="7"/>
  <c r="C1589" i="7"/>
  <c r="C1588" i="7"/>
  <c r="C1587" i="7"/>
  <c r="C1586" i="7"/>
  <c r="C1585" i="7"/>
  <c r="C1584" i="7"/>
  <c r="C1583" i="7"/>
  <c r="C1582" i="7"/>
  <c r="C1581" i="7"/>
  <c r="C1580" i="7"/>
  <c r="C1579" i="7"/>
  <c r="C1578" i="7"/>
  <c r="C1577" i="7"/>
  <c r="C1576" i="7"/>
  <c r="C1575" i="7"/>
  <c r="C1574" i="7"/>
  <c r="C1573" i="7"/>
  <c r="C1572" i="7"/>
  <c r="C1571" i="7"/>
  <c r="C1570" i="7"/>
  <c r="C1569" i="7"/>
  <c r="C1568" i="7"/>
  <c r="C1567" i="7"/>
  <c r="C1566" i="7"/>
  <c r="C1565" i="7"/>
  <c r="C1564" i="7"/>
  <c r="C1563" i="7"/>
  <c r="C1562" i="7"/>
  <c r="C1561" i="7"/>
  <c r="C1560" i="7"/>
  <c r="C1559" i="7"/>
  <c r="C1558" i="7"/>
  <c r="C1557" i="7"/>
  <c r="C1556" i="7"/>
  <c r="C1555" i="7"/>
  <c r="C1554" i="7"/>
  <c r="C1553" i="7"/>
  <c r="C1552" i="7"/>
  <c r="C1551" i="7"/>
  <c r="C1550" i="7"/>
  <c r="C1549" i="7"/>
  <c r="C1548" i="7"/>
  <c r="C1547" i="7"/>
  <c r="C1546" i="7"/>
  <c r="C1545" i="7"/>
  <c r="C1544" i="7"/>
  <c r="C1543" i="7"/>
  <c r="C1542" i="7"/>
  <c r="C1541" i="7"/>
  <c r="C1540" i="7"/>
  <c r="C1539" i="7"/>
  <c r="C1538" i="7"/>
  <c r="C1537" i="7"/>
  <c r="C1536" i="7"/>
  <c r="C1535" i="7"/>
  <c r="C1534" i="7"/>
  <c r="C1533" i="7"/>
  <c r="C1532" i="7"/>
  <c r="C1531" i="7"/>
  <c r="C1530" i="7"/>
  <c r="C1529" i="7"/>
  <c r="C1528" i="7"/>
  <c r="C1527" i="7"/>
  <c r="C1526" i="7"/>
  <c r="C1525" i="7"/>
  <c r="C1524" i="7"/>
  <c r="C1523" i="7"/>
  <c r="C1522" i="7"/>
  <c r="C1521" i="7"/>
  <c r="C1520" i="7"/>
  <c r="C1519" i="7"/>
  <c r="C1518" i="7"/>
  <c r="C1517" i="7"/>
  <c r="C1516" i="7"/>
  <c r="C1515" i="7"/>
  <c r="C1514" i="7"/>
  <c r="C1513" i="7"/>
  <c r="C1512" i="7"/>
  <c r="C1511" i="7"/>
  <c r="C1510" i="7"/>
  <c r="C1509" i="7"/>
  <c r="C1508" i="7"/>
  <c r="C1507" i="7"/>
  <c r="C1506" i="7"/>
  <c r="C1505" i="7"/>
  <c r="C1504" i="7"/>
  <c r="C1503" i="7"/>
  <c r="C1502" i="7"/>
  <c r="C1501" i="7"/>
  <c r="C1500" i="7"/>
  <c r="C1499" i="7"/>
  <c r="C1498" i="7"/>
  <c r="C1497" i="7"/>
  <c r="C1496" i="7"/>
  <c r="C1495" i="7"/>
  <c r="C1494" i="7"/>
  <c r="C1493" i="7"/>
  <c r="C1492" i="7"/>
  <c r="C1491" i="7"/>
  <c r="C1490" i="7"/>
  <c r="B2075" i="7"/>
  <c r="B2014" i="7"/>
  <c r="C1955" i="7"/>
  <c r="C1951" i="7"/>
  <c r="C1947" i="7"/>
  <c r="C1943" i="7"/>
  <c r="C1939" i="7"/>
  <c r="C1935" i="7"/>
  <c r="C1931" i="7"/>
  <c r="C1927" i="7"/>
  <c r="C1923" i="7"/>
  <c r="C1919" i="7"/>
  <c r="C1915" i="7"/>
  <c r="C1911" i="7"/>
  <c r="C1907" i="7"/>
  <c r="C1903" i="7"/>
  <c r="C1899" i="7"/>
  <c r="C1895" i="7"/>
  <c r="C1891" i="7"/>
  <c r="C1887" i="7"/>
  <c r="C1883" i="7"/>
  <c r="C1879" i="7"/>
  <c r="C1875" i="7"/>
  <c r="C1871" i="7"/>
  <c r="C1867" i="7"/>
  <c r="C1863" i="7"/>
  <c r="C1859" i="7"/>
  <c r="C1855" i="7"/>
  <c r="C1851" i="7"/>
  <c r="C1847" i="7"/>
  <c r="C1843" i="7"/>
  <c r="C1839" i="7"/>
  <c r="C1835" i="7"/>
  <c r="C1831" i="7"/>
  <c r="C1829" i="7"/>
  <c r="C1827" i="7"/>
  <c r="C1825" i="7"/>
  <c r="C1823" i="7"/>
  <c r="C1821" i="7"/>
  <c r="C1819" i="7"/>
  <c r="C1817" i="7"/>
  <c r="C1815" i="7"/>
  <c r="C1813" i="7"/>
  <c r="C1811" i="7"/>
  <c r="C1809" i="7"/>
  <c r="C1807" i="7"/>
  <c r="C1805" i="7"/>
  <c r="C1803" i="7"/>
  <c r="C1801" i="7"/>
  <c r="C1799" i="7"/>
  <c r="C1797" i="7"/>
  <c r="C1795" i="7"/>
  <c r="C1793" i="7"/>
  <c r="C1791" i="7"/>
  <c r="C1789" i="7"/>
  <c r="C1787" i="7"/>
  <c r="C1785" i="7"/>
  <c r="C1783" i="7"/>
  <c r="C1781" i="7"/>
  <c r="C1779" i="7"/>
  <c r="C1777" i="7"/>
  <c r="C1775" i="7"/>
  <c r="C1773" i="7"/>
  <c r="C1771" i="7"/>
  <c r="C1769" i="7"/>
  <c r="C1767" i="7"/>
  <c r="C1765" i="7"/>
  <c r="C1763" i="7"/>
  <c r="C1761" i="7"/>
  <c r="C1759" i="7"/>
  <c r="C1757" i="7"/>
  <c r="C1755" i="7"/>
  <c r="C1753" i="7"/>
  <c r="C1751" i="7"/>
  <c r="C1749" i="7"/>
  <c r="C1747" i="7"/>
  <c r="C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2086" i="7"/>
  <c r="C2006" i="7"/>
  <c r="B2043" i="7"/>
  <c r="B2006" i="7"/>
  <c r="C1957" i="7"/>
  <c r="C1949" i="7"/>
  <c r="C1941" i="7"/>
  <c r="C1933" i="7"/>
  <c r="C1925" i="7"/>
  <c r="C1917" i="7"/>
  <c r="C1909" i="7"/>
  <c r="C1901" i="7"/>
  <c r="C1893" i="7"/>
  <c r="C1885" i="7"/>
  <c r="C1877" i="7"/>
  <c r="C1869" i="7"/>
  <c r="C1861" i="7"/>
  <c r="C1853" i="7"/>
  <c r="C1845" i="7"/>
  <c r="C1837" i="7"/>
  <c r="C1830" i="7"/>
  <c r="C1826" i="7"/>
  <c r="C1822" i="7"/>
  <c r="C1818" i="7"/>
  <c r="C1814" i="7"/>
  <c r="C1810" i="7"/>
  <c r="C1806" i="7"/>
  <c r="C1802" i="7"/>
  <c r="C1798" i="7"/>
  <c r="C1794" i="7"/>
  <c r="C1790" i="7"/>
  <c r="C1786" i="7"/>
  <c r="C1782" i="7"/>
  <c r="C1778" i="7"/>
  <c r="C1774" i="7"/>
  <c r="C1770" i="7"/>
  <c r="C1766" i="7"/>
  <c r="C1762" i="7"/>
  <c r="C1758" i="7"/>
  <c r="C1754" i="7"/>
  <c r="C1750" i="7"/>
  <c r="C1746" i="7"/>
  <c r="C1745" i="7"/>
  <c r="C1489" i="7"/>
  <c r="C1487" i="7"/>
  <c r="C1485" i="7"/>
  <c r="C1483" i="7"/>
  <c r="C1481" i="7"/>
  <c r="C1479" i="7"/>
  <c r="C1477" i="7"/>
  <c r="C1475" i="7"/>
  <c r="C1473" i="7"/>
  <c r="C1471" i="7"/>
  <c r="C1469" i="7"/>
  <c r="C1467" i="7"/>
  <c r="C1465" i="7"/>
  <c r="C1463" i="7"/>
  <c r="C1461" i="7"/>
  <c r="C1459" i="7"/>
  <c r="C1457" i="7"/>
  <c r="C1455" i="7"/>
  <c r="C1453" i="7"/>
  <c r="C1451" i="7"/>
  <c r="C1449" i="7"/>
  <c r="C1447" i="7"/>
  <c r="C1445" i="7"/>
  <c r="C1443" i="7"/>
  <c r="C1441" i="7"/>
  <c r="C1439" i="7"/>
  <c r="C1437" i="7"/>
  <c r="C1435" i="7"/>
  <c r="C1433" i="7"/>
  <c r="C1431" i="7"/>
  <c r="C1429" i="7"/>
  <c r="C1427" i="7"/>
  <c r="C1425" i="7"/>
  <c r="C1423" i="7"/>
  <c r="C1421" i="7"/>
  <c r="C1419" i="7"/>
  <c r="C1417" i="7"/>
  <c r="C1415" i="7"/>
  <c r="C1413" i="7"/>
  <c r="C1411" i="7"/>
  <c r="C1409" i="7"/>
  <c r="C1407" i="7"/>
  <c r="C1405" i="7"/>
  <c r="C1403" i="7"/>
  <c r="C1401" i="7"/>
  <c r="C1399" i="7"/>
  <c r="C1397" i="7"/>
  <c r="C1395" i="7"/>
  <c r="C1393" i="7"/>
  <c r="C1391" i="7"/>
  <c r="C1389" i="7"/>
  <c r="C1387" i="7"/>
  <c r="C1385" i="7"/>
  <c r="C1383" i="7"/>
  <c r="C1381" i="7"/>
  <c r="C1379" i="7"/>
  <c r="C1377" i="7"/>
  <c r="C1375" i="7"/>
  <c r="C1373" i="7"/>
  <c r="C1371" i="7"/>
  <c r="C1369" i="7"/>
  <c r="C1367" i="7"/>
  <c r="C1365" i="7"/>
  <c r="C1363" i="7"/>
  <c r="C1361" i="7"/>
  <c r="C1359" i="7"/>
  <c r="C1357" i="7"/>
  <c r="C1355" i="7"/>
  <c r="C1353" i="7"/>
  <c r="C1351" i="7"/>
  <c r="C1349" i="7"/>
  <c r="C1347" i="7"/>
  <c r="C1345" i="7"/>
  <c r="C1343" i="7"/>
  <c r="C1341" i="7"/>
  <c r="C1339" i="7"/>
  <c r="C1337" i="7"/>
  <c r="C1335" i="7"/>
  <c r="C1333" i="7"/>
  <c r="C1331" i="7"/>
  <c r="C1329" i="7"/>
  <c r="C1327" i="7"/>
  <c r="C1325" i="7"/>
  <c r="C1323" i="7"/>
  <c r="C1321" i="7"/>
  <c r="C1319" i="7"/>
  <c r="B1318" i="7"/>
  <c r="C1315" i="7"/>
  <c r="B1314" i="7"/>
  <c r="C1311" i="7"/>
  <c r="B1310" i="7"/>
  <c r="C1307" i="7"/>
  <c r="B1306" i="7"/>
  <c r="C1303" i="7"/>
  <c r="B1302" i="7"/>
  <c r="C1299" i="7"/>
  <c r="B1298" i="7"/>
  <c r="C1295" i="7"/>
  <c r="B1294" i="7"/>
  <c r="C1291" i="7"/>
  <c r="B1290" i="7"/>
  <c r="C1287" i="7"/>
  <c r="B1286" i="7"/>
  <c r="C1283" i="7"/>
  <c r="B1282" i="7"/>
  <c r="C1279" i="7"/>
  <c r="B1278" i="7"/>
  <c r="C1275" i="7"/>
  <c r="B1274" i="7"/>
  <c r="C1271" i="7"/>
  <c r="B1270" i="7"/>
  <c r="C1267" i="7"/>
  <c r="B1266" i="7"/>
  <c r="C1263" i="7"/>
  <c r="B1262" i="7"/>
  <c r="C1259" i="7"/>
  <c r="B1258" i="7"/>
  <c r="C1945" i="7"/>
  <c r="C1929" i="7"/>
  <c r="C1913" i="7"/>
  <c r="C1897" i="7"/>
  <c r="C1881" i="7"/>
  <c r="C1865" i="7"/>
  <c r="C1849" i="7"/>
  <c r="C1833" i="7"/>
  <c r="C1824" i="7"/>
  <c r="C1816" i="7"/>
  <c r="C1808" i="7"/>
  <c r="C1800" i="7"/>
  <c r="C1792" i="7"/>
  <c r="C1784" i="7"/>
  <c r="C1776" i="7"/>
  <c r="C1768" i="7"/>
  <c r="C1760" i="7"/>
  <c r="C1752" i="7"/>
  <c r="B1489" i="7"/>
  <c r="B1487" i="7"/>
  <c r="B1485" i="7"/>
  <c r="B1483" i="7"/>
  <c r="B1481" i="7"/>
  <c r="B1479" i="7"/>
  <c r="B1477" i="7"/>
  <c r="B1475" i="7"/>
  <c r="B1473" i="7"/>
  <c r="B1471" i="7"/>
  <c r="B1469" i="7"/>
  <c r="B1467" i="7"/>
  <c r="B1465" i="7"/>
  <c r="B1463" i="7"/>
  <c r="B1461" i="7"/>
  <c r="B1459" i="7"/>
  <c r="B1457" i="7"/>
  <c r="B1455" i="7"/>
  <c r="B1453" i="7"/>
  <c r="B1451" i="7"/>
  <c r="B1449" i="7"/>
  <c r="B1447" i="7"/>
  <c r="B1445" i="7"/>
  <c r="B1443" i="7"/>
  <c r="B1441" i="7"/>
  <c r="B1439" i="7"/>
  <c r="B1437" i="7"/>
  <c r="B1435" i="7"/>
  <c r="B1433" i="7"/>
  <c r="B1431" i="7"/>
  <c r="B1429" i="7"/>
  <c r="B1427" i="7"/>
  <c r="B1425" i="7"/>
  <c r="B1423" i="7"/>
  <c r="B1421" i="7"/>
  <c r="B1419" i="7"/>
  <c r="B1417" i="7"/>
  <c r="B1415" i="7"/>
  <c r="B1413" i="7"/>
  <c r="B1411" i="7"/>
  <c r="B1409" i="7"/>
  <c r="B1407" i="7"/>
  <c r="B1405" i="7"/>
  <c r="B1403" i="7"/>
  <c r="B1401" i="7"/>
  <c r="B1399" i="7"/>
  <c r="B1397" i="7"/>
  <c r="B1395" i="7"/>
  <c r="B1393" i="7"/>
  <c r="B1391" i="7"/>
  <c r="B1389" i="7"/>
  <c r="B1387" i="7"/>
  <c r="B1385" i="7"/>
  <c r="B1383" i="7"/>
  <c r="B1381" i="7"/>
  <c r="B1379" i="7"/>
  <c r="B1377" i="7"/>
  <c r="B1375" i="7"/>
  <c r="B1373" i="7"/>
  <c r="B1371" i="7"/>
  <c r="B1369" i="7"/>
  <c r="B1367" i="7"/>
  <c r="B1365" i="7"/>
  <c r="B1363" i="7"/>
  <c r="B1361" i="7"/>
  <c r="B1359" i="7"/>
  <c r="B1357" i="7"/>
  <c r="B1355" i="7"/>
  <c r="B1353" i="7"/>
  <c r="B1351" i="7"/>
  <c r="B1349" i="7"/>
  <c r="B1347" i="7"/>
  <c r="B1345" i="7"/>
  <c r="B1343" i="7"/>
  <c r="B1341" i="7"/>
  <c r="B1339" i="7"/>
  <c r="B1337" i="7"/>
  <c r="B1335" i="7"/>
  <c r="B1333" i="7"/>
  <c r="B1331" i="7"/>
  <c r="B1329" i="7"/>
  <c r="B1327" i="7"/>
  <c r="B1325" i="7"/>
  <c r="B1323" i="7"/>
  <c r="B1321" i="7"/>
  <c r="B1319" i="7"/>
  <c r="C1316" i="7"/>
  <c r="B1315" i="7"/>
  <c r="C1312" i="7"/>
  <c r="B1311" i="7"/>
  <c r="C1308" i="7"/>
  <c r="B1307" i="7"/>
  <c r="C1304" i="7"/>
  <c r="B1303" i="7"/>
  <c r="C1300" i="7"/>
  <c r="B1299" i="7"/>
  <c r="C1296" i="7"/>
  <c r="B1295" i="7"/>
  <c r="C1292" i="7"/>
  <c r="B1291" i="7"/>
  <c r="C1288" i="7"/>
  <c r="B1287" i="7"/>
  <c r="C1284" i="7"/>
  <c r="B1283" i="7"/>
  <c r="C1280" i="7"/>
  <c r="B1279" i="7"/>
  <c r="C1276" i="7"/>
  <c r="B1275" i="7"/>
  <c r="C1272" i="7"/>
  <c r="B1271" i="7"/>
  <c r="C1268" i="7"/>
  <c r="B1267" i="7"/>
  <c r="C1264" i="7"/>
  <c r="B1263" i="7"/>
  <c r="C1260" i="7"/>
  <c r="B1259" i="7"/>
  <c r="C1256" i="7"/>
  <c r="C1255" i="7"/>
  <c r="C1254" i="7"/>
  <c r="C1253" i="7"/>
  <c r="C1252" i="7"/>
  <c r="C1251" i="7"/>
  <c r="C1250" i="7"/>
  <c r="C1249" i="7"/>
  <c r="C1248" i="7"/>
  <c r="C1247" i="7"/>
  <c r="C1246" i="7"/>
  <c r="C1245" i="7"/>
  <c r="C1244" i="7"/>
  <c r="C1243" i="7"/>
  <c r="C1242" i="7"/>
  <c r="C1241" i="7"/>
  <c r="C1240" i="7"/>
  <c r="C1239" i="7"/>
  <c r="C1238" i="7"/>
  <c r="C1237" i="7"/>
  <c r="C1236" i="7"/>
  <c r="C1235" i="7"/>
  <c r="C1234" i="7"/>
  <c r="C1233" i="7"/>
  <c r="C1232" i="7"/>
  <c r="C1231" i="7"/>
  <c r="C1230" i="7"/>
  <c r="C1229" i="7"/>
  <c r="C1228" i="7"/>
  <c r="C1227" i="7"/>
  <c r="C1226" i="7"/>
  <c r="C1225" i="7"/>
  <c r="C1224" i="7"/>
  <c r="C1223" i="7"/>
  <c r="C1222" i="7"/>
  <c r="C1221" i="7"/>
  <c r="C1220" i="7"/>
  <c r="C1219" i="7"/>
  <c r="C1218" i="7"/>
  <c r="C1217" i="7"/>
  <c r="C1216" i="7"/>
  <c r="C1215" i="7"/>
  <c r="C1214" i="7"/>
  <c r="C1213" i="7"/>
  <c r="C1212" i="7"/>
  <c r="C1211" i="7"/>
  <c r="C1210" i="7"/>
  <c r="C1209" i="7"/>
  <c r="C1208" i="7"/>
  <c r="C1207" i="7"/>
  <c r="C1206" i="7"/>
  <c r="C1205" i="7"/>
  <c r="C1204" i="7"/>
  <c r="C1203" i="7"/>
  <c r="C1202" i="7"/>
  <c r="C1201" i="7"/>
  <c r="C1200" i="7"/>
  <c r="C1199" i="7"/>
  <c r="C1198" i="7"/>
  <c r="C1197" i="7"/>
  <c r="C1196" i="7"/>
  <c r="C1195" i="7"/>
  <c r="C1194" i="7"/>
  <c r="C1193" i="7"/>
  <c r="C1192" i="7"/>
  <c r="C1191" i="7"/>
  <c r="C1190" i="7"/>
  <c r="C1189" i="7"/>
  <c r="C1188" i="7"/>
  <c r="C1187" i="7"/>
  <c r="C1186" i="7"/>
  <c r="C1185" i="7"/>
  <c r="C1184" i="7"/>
  <c r="C1183" i="7"/>
  <c r="C1182" i="7"/>
  <c r="C1181" i="7"/>
  <c r="C1180" i="7"/>
  <c r="C1179" i="7"/>
  <c r="C1178" i="7"/>
  <c r="C1177" i="7"/>
  <c r="C1176" i="7"/>
  <c r="C1175" i="7"/>
  <c r="C1174" i="7"/>
  <c r="C1173" i="7"/>
  <c r="C1172" i="7"/>
  <c r="C1171" i="7"/>
  <c r="C1170" i="7"/>
  <c r="C1169" i="7"/>
  <c r="C1168" i="7"/>
  <c r="C1167" i="7"/>
  <c r="C1166" i="7"/>
  <c r="C1165" i="7"/>
  <c r="C1164" i="7"/>
  <c r="C1163" i="7"/>
  <c r="C1162" i="7"/>
  <c r="C1161" i="7"/>
  <c r="C1160" i="7"/>
  <c r="C1159" i="7"/>
  <c r="C1158" i="7"/>
  <c r="C1157" i="7"/>
  <c r="C1156" i="7"/>
  <c r="C1155" i="7"/>
  <c r="C1154" i="7"/>
  <c r="C1153" i="7"/>
  <c r="C1152" i="7"/>
  <c r="C1151" i="7"/>
  <c r="C1150" i="7"/>
  <c r="C1149" i="7"/>
  <c r="C1148" i="7"/>
  <c r="C1147" i="7"/>
  <c r="C1146" i="7"/>
  <c r="C1145" i="7"/>
  <c r="C1144" i="7"/>
  <c r="C1143" i="7"/>
  <c r="C1142" i="7"/>
  <c r="C1141" i="7"/>
  <c r="C1140" i="7"/>
  <c r="C1139" i="7"/>
  <c r="C1138" i="7"/>
  <c r="C1137" i="7"/>
  <c r="C1136" i="7"/>
  <c r="C1135" i="7"/>
  <c r="C1134" i="7"/>
  <c r="C1133" i="7"/>
  <c r="C1132" i="7"/>
  <c r="C1131" i="7"/>
  <c r="C1130" i="7"/>
  <c r="C1129" i="7"/>
  <c r="C1128" i="7"/>
  <c r="C1127" i="7"/>
  <c r="C1126" i="7"/>
  <c r="C1125" i="7"/>
  <c r="C1124" i="7"/>
  <c r="C1123" i="7"/>
  <c r="C1122" i="7"/>
  <c r="C1121" i="7"/>
  <c r="C1120" i="7"/>
  <c r="C1119" i="7"/>
  <c r="C1118" i="7"/>
  <c r="C1117" i="7"/>
  <c r="C1116" i="7"/>
  <c r="C1115" i="7"/>
  <c r="C1114" i="7"/>
  <c r="C1113" i="7"/>
  <c r="C1112" i="7"/>
  <c r="C1111" i="7"/>
  <c r="C1110" i="7"/>
  <c r="C1109" i="7"/>
  <c r="C1108" i="7"/>
  <c r="C1107" i="7"/>
  <c r="C1106" i="7"/>
  <c r="C1105" i="7"/>
  <c r="C1104" i="7"/>
  <c r="C1103" i="7"/>
  <c r="C1102" i="7"/>
  <c r="C1101" i="7"/>
  <c r="C1100" i="7"/>
  <c r="C1099" i="7"/>
  <c r="C1098" i="7"/>
  <c r="C1097" i="7"/>
  <c r="C1096" i="7"/>
  <c r="C1095" i="7"/>
  <c r="C1094" i="7"/>
  <c r="C1093" i="7"/>
  <c r="C1092" i="7"/>
  <c r="C1091" i="7"/>
  <c r="C1090" i="7"/>
  <c r="C1089" i="7"/>
  <c r="C1088" i="7"/>
  <c r="C1087" i="7"/>
  <c r="C1086" i="7"/>
  <c r="C1085" i="7"/>
  <c r="C1084" i="7"/>
  <c r="C1083" i="7"/>
  <c r="C1082" i="7"/>
  <c r="C1081" i="7"/>
  <c r="C1080" i="7"/>
  <c r="C1079" i="7"/>
  <c r="C1078" i="7"/>
  <c r="C1077" i="7"/>
  <c r="C1076" i="7"/>
  <c r="C1075" i="7"/>
  <c r="C1074" i="7"/>
  <c r="C1073" i="7"/>
  <c r="C1072" i="7"/>
  <c r="C1071" i="7"/>
  <c r="C1070" i="7"/>
  <c r="C1069" i="7"/>
  <c r="C1068" i="7"/>
  <c r="C1067" i="7"/>
  <c r="C1066" i="7"/>
  <c r="C1065" i="7"/>
  <c r="C1064" i="7"/>
  <c r="C1063" i="7"/>
  <c r="C1062" i="7"/>
  <c r="C1061" i="7"/>
  <c r="C1060" i="7"/>
  <c r="C1059" i="7"/>
  <c r="C1058" i="7"/>
  <c r="C1057" i="7"/>
  <c r="C1056" i="7"/>
  <c r="C1055" i="7"/>
  <c r="C1054" i="7"/>
  <c r="C1053" i="7"/>
  <c r="C1052" i="7"/>
  <c r="C1051" i="7"/>
  <c r="C1050" i="7"/>
  <c r="C1049" i="7"/>
  <c r="C1048" i="7"/>
  <c r="C1047" i="7"/>
  <c r="C1046" i="7"/>
  <c r="C1045" i="7"/>
  <c r="C1044" i="7"/>
  <c r="C1043" i="7"/>
  <c r="C1042" i="7"/>
  <c r="C1041" i="7"/>
  <c r="C1040" i="7"/>
  <c r="C1039" i="7"/>
  <c r="C1038" i="7"/>
  <c r="C1037" i="7"/>
  <c r="C1036" i="7"/>
  <c r="C1035" i="7"/>
  <c r="C1034" i="7"/>
  <c r="C1033" i="7"/>
  <c r="C1032" i="7"/>
  <c r="C1031" i="7"/>
  <c r="C1030" i="7"/>
  <c r="C1029" i="7"/>
  <c r="C1028" i="7"/>
  <c r="C1027" i="7"/>
  <c r="C1026" i="7"/>
  <c r="C1025" i="7"/>
  <c r="C1024" i="7"/>
  <c r="C1023" i="7"/>
  <c r="C1022" i="7"/>
  <c r="C1021" i="7"/>
  <c r="C1020" i="7"/>
  <c r="C1019" i="7"/>
  <c r="C1018" i="7"/>
  <c r="C1017" i="7"/>
  <c r="C1016" i="7"/>
  <c r="C1015" i="7"/>
  <c r="C1014" i="7"/>
  <c r="C1013" i="7"/>
  <c r="C1012" i="7"/>
  <c r="C1011" i="7"/>
  <c r="C1010" i="7"/>
  <c r="C1009" i="7"/>
  <c r="C1008" i="7"/>
  <c r="C1007" i="7"/>
  <c r="C1006" i="7"/>
  <c r="C1005" i="7"/>
  <c r="C1004" i="7"/>
  <c r="C1003" i="7"/>
  <c r="C1002" i="7"/>
  <c r="C1001" i="7"/>
  <c r="C1000" i="7"/>
  <c r="C999" i="7"/>
  <c r="C998" i="7"/>
  <c r="C997" i="7"/>
  <c r="C996" i="7"/>
  <c r="C995" i="7"/>
  <c r="C994" i="7"/>
  <c r="C993" i="7"/>
  <c r="C992" i="7"/>
  <c r="C991" i="7"/>
  <c r="C990" i="7"/>
  <c r="C989" i="7"/>
  <c r="C988" i="7"/>
  <c r="C987" i="7"/>
  <c r="C986" i="7"/>
  <c r="C985" i="7"/>
  <c r="C984" i="7"/>
  <c r="C983" i="7"/>
  <c r="C982" i="7"/>
  <c r="C981" i="7"/>
  <c r="C980" i="7"/>
  <c r="C979" i="7"/>
  <c r="C978" i="7"/>
  <c r="C977" i="7"/>
  <c r="C976" i="7"/>
  <c r="C975" i="7"/>
  <c r="C974" i="7"/>
  <c r="C973" i="7"/>
  <c r="C972" i="7"/>
  <c r="C971" i="7"/>
  <c r="C970" i="7"/>
  <c r="C969" i="7"/>
  <c r="C968" i="7"/>
  <c r="C967" i="7"/>
  <c r="C966" i="7"/>
  <c r="C965" i="7"/>
  <c r="C964" i="7"/>
  <c r="C963" i="7"/>
  <c r="C962" i="7"/>
  <c r="C961" i="7"/>
  <c r="C960" i="7"/>
  <c r="C959" i="7"/>
  <c r="C958" i="7"/>
  <c r="C957" i="7"/>
  <c r="C956" i="7"/>
  <c r="C955" i="7"/>
  <c r="C954" i="7"/>
  <c r="C953" i="7"/>
  <c r="C952" i="7"/>
  <c r="C951" i="7"/>
  <c r="C950" i="7"/>
  <c r="C949" i="7"/>
  <c r="C948" i="7"/>
  <c r="C947" i="7"/>
  <c r="C946" i="7"/>
  <c r="C945" i="7"/>
  <c r="C944" i="7"/>
  <c r="C943" i="7"/>
  <c r="C942" i="7"/>
  <c r="C941" i="7"/>
  <c r="C940" i="7"/>
  <c r="C939" i="7"/>
  <c r="C938" i="7"/>
  <c r="C937" i="7"/>
  <c r="C936" i="7"/>
  <c r="C935" i="7"/>
  <c r="C934" i="7"/>
  <c r="C933" i="7"/>
  <c r="C932" i="7"/>
  <c r="C931" i="7"/>
  <c r="C930" i="7"/>
  <c r="C929" i="7"/>
  <c r="C928" i="7"/>
  <c r="C927" i="7"/>
  <c r="C926" i="7"/>
  <c r="C925" i="7"/>
  <c r="C924" i="7"/>
  <c r="C923" i="7"/>
  <c r="C922" i="7"/>
  <c r="C921" i="7"/>
  <c r="C920" i="7"/>
  <c r="C919" i="7"/>
  <c r="C918" i="7"/>
  <c r="C917" i="7"/>
  <c r="C916" i="7"/>
  <c r="C915" i="7"/>
  <c r="C914" i="7"/>
  <c r="C913" i="7"/>
  <c r="C912" i="7"/>
  <c r="C911" i="7"/>
  <c r="C910" i="7"/>
  <c r="C909" i="7"/>
  <c r="C908" i="7"/>
  <c r="C907" i="7"/>
  <c r="C906" i="7"/>
  <c r="C905" i="7"/>
  <c r="C904" i="7"/>
  <c r="C903" i="7"/>
  <c r="C902" i="7"/>
  <c r="C901" i="7"/>
  <c r="C900" i="7"/>
  <c r="C899" i="7"/>
  <c r="C898" i="7"/>
  <c r="C897" i="7"/>
  <c r="C896" i="7"/>
  <c r="C895" i="7"/>
  <c r="C894" i="7"/>
  <c r="C893" i="7"/>
  <c r="C892" i="7"/>
  <c r="C891" i="7"/>
  <c r="C890" i="7"/>
  <c r="C889" i="7"/>
  <c r="C888" i="7"/>
  <c r="C887" i="7"/>
  <c r="C886" i="7"/>
  <c r="C885" i="7"/>
  <c r="C884" i="7"/>
  <c r="C883" i="7"/>
  <c r="C882" i="7"/>
  <c r="C881" i="7"/>
  <c r="C880" i="7"/>
  <c r="C879" i="7"/>
  <c r="C878" i="7"/>
  <c r="C877" i="7"/>
  <c r="C876" i="7"/>
  <c r="C875" i="7"/>
  <c r="C874" i="7"/>
  <c r="C873" i="7"/>
  <c r="C872" i="7"/>
  <c r="C871" i="7"/>
  <c r="C870" i="7"/>
  <c r="C869" i="7"/>
  <c r="C868" i="7"/>
  <c r="C867" i="7"/>
  <c r="C866" i="7"/>
  <c r="C865" i="7"/>
  <c r="C864" i="7"/>
  <c r="C863" i="7"/>
  <c r="C862" i="7"/>
  <c r="C861" i="7"/>
  <c r="C860" i="7"/>
  <c r="C859" i="7"/>
  <c r="C858" i="7"/>
  <c r="C857" i="7"/>
  <c r="C2022" i="7"/>
  <c r="C1486" i="7"/>
  <c r="C1482" i="7"/>
  <c r="C1478" i="7"/>
  <c r="C1474" i="7"/>
  <c r="C1470" i="7"/>
  <c r="C1466" i="7"/>
  <c r="C1462" i="7"/>
  <c r="C1458" i="7"/>
  <c r="C1454" i="7"/>
  <c r="C1450" i="7"/>
  <c r="C1446" i="7"/>
  <c r="C1442" i="7"/>
  <c r="C1438" i="7"/>
  <c r="C1434" i="7"/>
  <c r="C1430" i="7"/>
  <c r="C1426" i="7"/>
  <c r="C1422" i="7"/>
  <c r="C1418" i="7"/>
  <c r="C1414" i="7"/>
  <c r="C1410" i="7"/>
  <c r="C1406" i="7"/>
  <c r="C1402" i="7"/>
  <c r="C1398" i="7"/>
  <c r="C1394" i="7"/>
  <c r="C1390" i="7"/>
  <c r="C1386" i="7"/>
  <c r="C1382" i="7"/>
  <c r="C1378" i="7"/>
  <c r="C1374" i="7"/>
  <c r="C1370" i="7"/>
  <c r="C1366" i="7"/>
  <c r="C1362" i="7"/>
  <c r="C1358" i="7"/>
  <c r="C1354" i="7"/>
  <c r="C1350" i="7"/>
  <c r="C1346" i="7"/>
  <c r="C1342" i="7"/>
  <c r="C1338" i="7"/>
  <c r="C1334" i="7"/>
  <c r="C1330" i="7"/>
  <c r="C1326" i="7"/>
  <c r="C1322" i="7"/>
  <c r="B1316" i="7"/>
  <c r="C1313" i="7"/>
  <c r="B1308" i="7"/>
  <c r="C1305" i="7"/>
  <c r="B1300" i="7"/>
  <c r="C1297" i="7"/>
  <c r="B1292" i="7"/>
  <c r="C1289" i="7"/>
  <c r="B1284" i="7"/>
  <c r="C1281" i="7"/>
  <c r="B1276" i="7"/>
  <c r="C1273" i="7"/>
  <c r="B1268" i="7"/>
  <c r="C1265" i="7"/>
  <c r="B1260" i="7"/>
  <c r="C1257" i="7"/>
  <c r="B1255" i="7"/>
  <c r="B1253" i="7"/>
  <c r="B1251" i="7"/>
  <c r="B1249" i="7"/>
  <c r="B1247" i="7"/>
  <c r="B1245" i="7"/>
  <c r="B1243" i="7"/>
  <c r="B1241" i="7"/>
  <c r="B1239" i="7"/>
  <c r="B1237" i="7"/>
  <c r="B1235" i="7"/>
  <c r="B1233" i="7"/>
  <c r="B1231" i="7"/>
  <c r="B1229" i="7"/>
  <c r="B1227" i="7"/>
  <c r="B1225" i="7"/>
  <c r="B1223" i="7"/>
  <c r="B1221" i="7"/>
  <c r="B1219" i="7"/>
  <c r="B1217" i="7"/>
  <c r="B1215" i="7"/>
  <c r="B1213" i="7"/>
  <c r="B1211" i="7"/>
  <c r="B1209" i="7"/>
  <c r="B1207" i="7"/>
  <c r="B1205" i="7"/>
  <c r="B1203" i="7"/>
  <c r="B1201" i="7"/>
  <c r="B1199" i="7"/>
  <c r="B1197" i="7"/>
  <c r="B1195" i="7"/>
  <c r="B1193" i="7"/>
  <c r="B1191" i="7"/>
  <c r="B1189" i="7"/>
  <c r="B1187" i="7"/>
  <c r="B1185" i="7"/>
  <c r="B1183" i="7"/>
  <c r="B1181" i="7"/>
  <c r="B1179" i="7"/>
  <c r="B1177" i="7"/>
  <c r="B1175" i="7"/>
  <c r="B1173" i="7"/>
  <c r="B1171" i="7"/>
  <c r="B1169" i="7"/>
  <c r="B1167" i="7"/>
  <c r="B1165" i="7"/>
  <c r="B1163" i="7"/>
  <c r="B1161" i="7"/>
  <c r="B1159" i="7"/>
  <c r="B1157" i="7"/>
  <c r="B1155" i="7"/>
  <c r="B1153" i="7"/>
  <c r="B1151" i="7"/>
  <c r="B1149" i="7"/>
  <c r="B1147" i="7"/>
  <c r="B1145" i="7"/>
  <c r="B1143" i="7"/>
  <c r="B1141" i="7"/>
  <c r="B1139" i="7"/>
  <c r="B1137" i="7"/>
  <c r="B1135" i="7"/>
  <c r="B1133" i="7"/>
  <c r="B1131" i="7"/>
  <c r="B1129" i="7"/>
  <c r="B1127" i="7"/>
  <c r="B1125" i="7"/>
  <c r="B1123" i="7"/>
  <c r="B1121" i="7"/>
  <c r="B1119" i="7"/>
  <c r="B1117" i="7"/>
  <c r="B1115" i="7"/>
  <c r="B1113" i="7"/>
  <c r="B1111" i="7"/>
  <c r="B1109" i="7"/>
  <c r="B1107" i="7"/>
  <c r="B1105" i="7"/>
  <c r="B1103" i="7"/>
  <c r="B1101" i="7"/>
  <c r="B1099" i="7"/>
  <c r="B1097" i="7"/>
  <c r="B1095" i="7"/>
  <c r="B1093" i="7"/>
  <c r="B1091" i="7"/>
  <c r="B1089" i="7"/>
  <c r="B1087" i="7"/>
  <c r="B1085" i="7"/>
  <c r="B1083" i="7"/>
  <c r="B1081" i="7"/>
  <c r="B1079" i="7"/>
  <c r="B1077" i="7"/>
  <c r="B1075" i="7"/>
  <c r="B1073" i="7"/>
  <c r="B1071" i="7"/>
  <c r="B1069" i="7"/>
  <c r="B1067" i="7"/>
  <c r="B1065" i="7"/>
  <c r="B1063" i="7"/>
  <c r="B1061" i="7"/>
  <c r="B1059" i="7"/>
  <c r="B1057" i="7"/>
  <c r="B1055" i="7"/>
  <c r="B1053" i="7"/>
  <c r="B1051" i="7"/>
  <c r="B1049" i="7"/>
  <c r="B1047" i="7"/>
  <c r="B1045" i="7"/>
  <c r="B1043" i="7"/>
  <c r="B1041" i="7"/>
  <c r="B1039" i="7"/>
  <c r="B1037" i="7"/>
  <c r="B1035" i="7"/>
  <c r="B1033" i="7"/>
  <c r="B1031" i="7"/>
  <c r="B1029" i="7"/>
  <c r="B1027" i="7"/>
  <c r="B1025" i="7"/>
  <c r="B1023" i="7"/>
  <c r="B1021" i="7"/>
  <c r="B1019" i="7"/>
  <c r="B1017" i="7"/>
  <c r="B1015" i="7"/>
  <c r="B1013" i="7"/>
  <c r="B1011" i="7"/>
  <c r="B1009" i="7"/>
  <c r="B1007" i="7"/>
  <c r="B1005" i="7"/>
  <c r="B1003" i="7"/>
  <c r="B1001" i="7"/>
  <c r="B999" i="7"/>
  <c r="B997" i="7"/>
  <c r="B995" i="7"/>
  <c r="B993" i="7"/>
  <c r="B991" i="7"/>
  <c r="B989" i="7"/>
  <c r="B987" i="7"/>
  <c r="B985" i="7"/>
  <c r="B983" i="7"/>
  <c r="B981" i="7"/>
  <c r="B979" i="7"/>
  <c r="B977" i="7"/>
  <c r="B975" i="7"/>
  <c r="B973" i="7"/>
  <c r="B971" i="7"/>
  <c r="B969" i="7"/>
  <c r="B967" i="7"/>
  <c r="B965" i="7"/>
  <c r="B963" i="7"/>
  <c r="B961" i="7"/>
  <c r="B959" i="7"/>
  <c r="B957" i="7"/>
  <c r="B955" i="7"/>
  <c r="B953" i="7"/>
  <c r="B951" i="7"/>
  <c r="B949" i="7"/>
  <c r="B947" i="7"/>
  <c r="B945" i="7"/>
  <c r="B943" i="7"/>
  <c r="B941" i="7"/>
  <c r="B939" i="7"/>
  <c r="B937" i="7"/>
  <c r="B935" i="7"/>
  <c r="B933" i="7"/>
  <c r="B931" i="7"/>
  <c r="B929" i="7"/>
  <c r="B927" i="7"/>
  <c r="B925" i="7"/>
  <c r="B923" i="7"/>
  <c r="B921" i="7"/>
  <c r="B919" i="7"/>
  <c r="B917" i="7"/>
  <c r="B915" i="7"/>
  <c r="B913" i="7"/>
  <c r="B911" i="7"/>
  <c r="B909" i="7"/>
  <c r="B907" i="7"/>
  <c r="B905" i="7"/>
  <c r="B903" i="7"/>
  <c r="B901" i="7"/>
  <c r="B899" i="7"/>
  <c r="B897" i="7"/>
  <c r="B895" i="7"/>
  <c r="B893" i="7"/>
  <c r="B891" i="7"/>
  <c r="B889" i="7"/>
  <c r="B887" i="7"/>
  <c r="B885" i="7"/>
  <c r="B883" i="7"/>
  <c r="B881" i="7"/>
  <c r="B879" i="7"/>
  <c r="B877" i="7"/>
  <c r="B875" i="7"/>
  <c r="B873" i="7"/>
  <c r="B871" i="7"/>
  <c r="B869" i="7"/>
  <c r="B867" i="7"/>
  <c r="B865" i="7"/>
  <c r="B863" i="7"/>
  <c r="B861" i="7"/>
  <c r="B859" i="7"/>
  <c r="B857" i="7"/>
  <c r="C854" i="7"/>
  <c r="B853" i="7"/>
  <c r="C850" i="7"/>
  <c r="B849" i="7"/>
  <c r="C846" i="7"/>
  <c r="B845" i="7"/>
  <c r="C842" i="7"/>
  <c r="B841" i="7"/>
  <c r="C838" i="7"/>
  <c r="B837" i="7"/>
  <c r="C834" i="7"/>
  <c r="B833" i="7"/>
  <c r="C830" i="7"/>
  <c r="B829" i="7"/>
  <c r="C826" i="7"/>
  <c r="B825" i="7"/>
  <c r="C822" i="7"/>
  <c r="B821" i="7"/>
  <c r="C818" i="7"/>
  <c r="B817" i="7"/>
  <c r="C814" i="7"/>
  <c r="B813" i="7"/>
  <c r="C810" i="7"/>
  <c r="B809" i="7"/>
  <c r="C806" i="7"/>
  <c r="B805" i="7"/>
  <c r="C802" i="7"/>
  <c r="B801" i="7"/>
  <c r="C798" i="7"/>
  <c r="B797" i="7"/>
  <c r="C794" i="7"/>
  <c r="B793" i="7"/>
  <c r="B2022" i="7"/>
  <c r="C1953" i="7"/>
  <c r="C1921" i="7"/>
  <c r="C1889" i="7"/>
  <c r="C1857" i="7"/>
  <c r="C1828" i="7"/>
  <c r="C1812" i="7"/>
  <c r="C1796" i="7"/>
  <c r="C1780" i="7"/>
  <c r="C1764" i="7"/>
  <c r="C1748" i="7"/>
  <c r="B1486" i="7"/>
  <c r="B1482" i="7"/>
  <c r="B1478" i="7"/>
  <c r="B1474" i="7"/>
  <c r="B1470" i="7"/>
  <c r="B1466" i="7"/>
  <c r="B1462" i="7"/>
  <c r="B1458" i="7"/>
  <c r="B1454" i="7"/>
  <c r="B1450" i="7"/>
  <c r="B1446" i="7"/>
  <c r="B1442" i="7"/>
  <c r="B1438" i="7"/>
  <c r="B1434" i="7"/>
  <c r="B1430" i="7"/>
  <c r="B1426" i="7"/>
  <c r="B1422" i="7"/>
  <c r="B1418" i="7"/>
  <c r="B1414" i="7"/>
  <c r="B1410" i="7"/>
  <c r="B1406" i="7"/>
  <c r="B1402" i="7"/>
  <c r="B1398" i="7"/>
  <c r="B1394" i="7"/>
  <c r="B1390" i="7"/>
  <c r="B1386" i="7"/>
  <c r="B1382" i="7"/>
  <c r="B1378" i="7"/>
  <c r="B1374" i="7"/>
  <c r="B1370" i="7"/>
  <c r="B1366" i="7"/>
  <c r="B1362" i="7"/>
  <c r="B1358" i="7"/>
  <c r="B1354" i="7"/>
  <c r="B1350" i="7"/>
  <c r="B1346" i="7"/>
  <c r="B1342" i="7"/>
  <c r="B1338" i="7"/>
  <c r="B1334" i="7"/>
  <c r="B1330" i="7"/>
  <c r="B1326" i="7"/>
  <c r="B1322" i="7"/>
  <c r="C1318" i="7"/>
  <c r="B1313" i="7"/>
  <c r="C1310" i="7"/>
  <c r="B1305" i="7"/>
  <c r="C1302" i="7"/>
  <c r="B1297" i="7"/>
  <c r="C1294" i="7"/>
  <c r="B1289" i="7"/>
  <c r="C1286" i="7"/>
  <c r="B1281" i="7"/>
  <c r="C1278" i="7"/>
  <c r="B1273" i="7"/>
  <c r="C1270" i="7"/>
  <c r="B1265" i="7"/>
  <c r="C1262" i="7"/>
  <c r="B1257" i="7"/>
  <c r="C855" i="7"/>
  <c r="B854" i="7"/>
  <c r="C851" i="7"/>
  <c r="B850" i="7"/>
  <c r="C847" i="7"/>
  <c r="B846" i="7"/>
  <c r="C843" i="7"/>
  <c r="B842" i="7"/>
  <c r="C839" i="7"/>
  <c r="B838" i="7"/>
  <c r="C835" i="7"/>
  <c r="B834" i="7"/>
  <c r="C831" i="7"/>
  <c r="B830" i="7"/>
  <c r="C827" i="7"/>
  <c r="B826" i="7"/>
  <c r="C823" i="7"/>
  <c r="B822" i="7"/>
  <c r="C819" i="7"/>
  <c r="B818" i="7"/>
  <c r="C815" i="7"/>
  <c r="B814" i="7"/>
  <c r="C811" i="7"/>
  <c r="B810" i="7"/>
  <c r="C807" i="7"/>
  <c r="B806" i="7"/>
  <c r="C803" i="7"/>
  <c r="B802" i="7"/>
  <c r="C799" i="7"/>
  <c r="B798" i="7"/>
  <c r="C795" i="7"/>
  <c r="B794" i="7"/>
  <c r="C1488" i="7"/>
  <c r="C1480" i="7"/>
  <c r="C1472" i="7"/>
  <c r="C1464" i="7"/>
  <c r="C1456" i="7"/>
  <c r="C1448" i="7"/>
  <c r="C1440" i="7"/>
  <c r="C1432" i="7"/>
  <c r="C1424" i="7"/>
  <c r="C1416" i="7"/>
  <c r="C1408" i="7"/>
  <c r="C1400" i="7"/>
  <c r="C1392" i="7"/>
  <c r="C1384" i="7"/>
  <c r="C1376" i="7"/>
  <c r="C1368" i="7"/>
  <c r="C1360" i="7"/>
  <c r="C1352" i="7"/>
  <c r="C1344" i="7"/>
  <c r="C1336" i="7"/>
  <c r="C1328" i="7"/>
  <c r="C1320" i="7"/>
  <c r="C1309" i="7"/>
  <c r="B1304" i="7"/>
  <c r="C1293" i="7"/>
  <c r="B1288" i="7"/>
  <c r="C1277" i="7"/>
  <c r="B1272" i="7"/>
  <c r="C1261"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C856" i="7"/>
  <c r="B851" i="7"/>
  <c r="C848" i="7"/>
  <c r="B843" i="7"/>
  <c r="C840" i="7"/>
  <c r="B835" i="7"/>
  <c r="C832" i="7"/>
  <c r="B827" i="7"/>
  <c r="C824" i="7"/>
  <c r="B819" i="7"/>
  <c r="C816" i="7"/>
  <c r="B811" i="7"/>
  <c r="C808" i="7"/>
  <c r="B803" i="7"/>
  <c r="C800" i="7"/>
  <c r="B795" i="7"/>
  <c r="C792" i="7"/>
  <c r="C790" i="7"/>
  <c r="C788" i="7"/>
  <c r="C786" i="7"/>
  <c r="C784" i="7"/>
  <c r="C782" i="7"/>
  <c r="C780" i="7"/>
  <c r="C778" i="7"/>
  <c r="C776" i="7"/>
  <c r="C774" i="7"/>
  <c r="C772" i="7"/>
  <c r="C770" i="7"/>
  <c r="C768" i="7"/>
  <c r="C766" i="7"/>
  <c r="C764" i="7"/>
  <c r="C762" i="7"/>
  <c r="C760" i="7"/>
  <c r="C758" i="7"/>
  <c r="C756" i="7"/>
  <c r="C754" i="7"/>
  <c r="C752" i="7"/>
  <c r="C750" i="7"/>
  <c r="C748" i="7"/>
  <c r="C746" i="7"/>
  <c r="C744" i="7"/>
  <c r="C742" i="7"/>
  <c r="C740" i="7"/>
  <c r="C738" i="7"/>
  <c r="C736" i="7"/>
  <c r="C734" i="7"/>
  <c r="C732" i="7"/>
  <c r="C730" i="7"/>
  <c r="C728" i="7"/>
  <c r="C726" i="7"/>
  <c r="C724" i="7"/>
  <c r="C722" i="7"/>
  <c r="C720" i="7"/>
  <c r="C718" i="7"/>
  <c r="C716" i="7"/>
  <c r="C714" i="7"/>
  <c r="C712" i="7"/>
  <c r="C710" i="7"/>
  <c r="C708" i="7"/>
  <c r="C706" i="7"/>
  <c r="C704" i="7"/>
  <c r="C702" i="7"/>
  <c r="C700" i="7"/>
  <c r="C698" i="7"/>
  <c r="C696" i="7"/>
  <c r="C694" i="7"/>
  <c r="C692" i="7"/>
  <c r="C690" i="7"/>
  <c r="C688" i="7"/>
  <c r="C686" i="7"/>
  <c r="C684" i="7"/>
  <c r="C682" i="7"/>
  <c r="C680" i="7"/>
  <c r="C678" i="7"/>
  <c r="C676" i="7"/>
  <c r="C674" i="7"/>
  <c r="C672" i="7"/>
  <c r="C670" i="7"/>
  <c r="C668" i="7"/>
  <c r="C666" i="7"/>
  <c r="C664" i="7"/>
  <c r="C662" i="7"/>
  <c r="C660" i="7"/>
  <c r="C658" i="7"/>
  <c r="C656" i="7"/>
  <c r="C654" i="7"/>
  <c r="C652" i="7"/>
  <c r="C650" i="7"/>
  <c r="C648" i="7"/>
  <c r="C646" i="7"/>
  <c r="C644" i="7"/>
  <c r="C642" i="7"/>
  <c r="C640" i="7"/>
  <c r="C638" i="7"/>
  <c r="C636" i="7"/>
  <c r="C634" i="7"/>
  <c r="C632" i="7"/>
  <c r="C630" i="7"/>
  <c r="C628" i="7"/>
  <c r="C626" i="7"/>
  <c r="C624" i="7"/>
  <c r="C622" i="7"/>
  <c r="C620" i="7"/>
  <c r="C618" i="7"/>
  <c r="C616" i="7"/>
  <c r="C614" i="7"/>
  <c r="C612" i="7"/>
  <c r="C610" i="7"/>
  <c r="C608" i="7"/>
  <c r="C606" i="7"/>
  <c r="C604" i="7"/>
  <c r="C602" i="7"/>
  <c r="C600" i="7"/>
  <c r="C598" i="7"/>
  <c r="C596" i="7"/>
  <c r="C594" i="7"/>
  <c r="C592" i="7"/>
  <c r="C590" i="7"/>
  <c r="C588" i="7"/>
  <c r="C586" i="7"/>
  <c r="C584" i="7"/>
  <c r="C582" i="7"/>
  <c r="C580" i="7"/>
  <c r="C578" i="7"/>
  <c r="C576" i="7"/>
  <c r="C574" i="7"/>
  <c r="C572" i="7"/>
  <c r="C570" i="7"/>
  <c r="C568" i="7"/>
  <c r="C566" i="7"/>
  <c r="C564" i="7"/>
  <c r="C562" i="7"/>
  <c r="C560" i="7"/>
  <c r="C558" i="7"/>
  <c r="C556" i="7"/>
  <c r="C554" i="7"/>
  <c r="C552" i="7"/>
  <c r="C550" i="7"/>
  <c r="C548" i="7"/>
  <c r="C546" i="7"/>
  <c r="C544" i="7"/>
  <c r="C542" i="7"/>
  <c r="C540" i="7"/>
  <c r="C538" i="7"/>
  <c r="C536" i="7"/>
  <c r="C534" i="7"/>
  <c r="C532" i="7"/>
  <c r="C530" i="7"/>
  <c r="C528" i="7"/>
  <c r="C526" i="7"/>
  <c r="C524" i="7"/>
  <c r="C522" i="7"/>
  <c r="C520" i="7"/>
  <c r="C518" i="7"/>
  <c r="C516" i="7"/>
  <c r="C514" i="7"/>
  <c r="C512" i="7"/>
  <c r="C510" i="7"/>
  <c r="C508" i="7"/>
  <c r="C506" i="7"/>
  <c r="C504" i="7"/>
  <c r="C502" i="7"/>
  <c r="C500" i="7"/>
  <c r="C498" i="7"/>
  <c r="C496" i="7"/>
  <c r="C494" i="7"/>
  <c r="C492" i="7"/>
  <c r="C490" i="7"/>
  <c r="C488" i="7"/>
  <c r="C486" i="7"/>
  <c r="C484" i="7"/>
  <c r="C482" i="7"/>
  <c r="C480" i="7"/>
  <c r="C478" i="7"/>
  <c r="C476" i="7"/>
  <c r="C474" i="7"/>
  <c r="C472" i="7"/>
  <c r="C470" i="7"/>
  <c r="C468" i="7"/>
  <c r="C465" i="7"/>
  <c r="B464" i="7"/>
  <c r="C461" i="7"/>
  <c r="B460" i="7"/>
  <c r="C457" i="7"/>
  <c r="B456" i="7"/>
  <c r="C453" i="7"/>
  <c r="B452" i="7"/>
  <c r="C449" i="7"/>
  <c r="B448" i="7"/>
  <c r="C445" i="7"/>
  <c r="B444" i="7"/>
  <c r="C441" i="7"/>
  <c r="B440" i="7"/>
  <c r="C437" i="7"/>
  <c r="B436" i="7"/>
  <c r="C433" i="7"/>
  <c r="B432" i="7"/>
  <c r="C429" i="7"/>
  <c r="B428" i="7"/>
  <c r="C425" i="7"/>
  <c r="B424" i="7"/>
  <c r="C421" i="7"/>
  <c r="B420" i="7"/>
  <c r="C417" i="7"/>
  <c r="B416" i="7"/>
  <c r="C413" i="7"/>
  <c r="B412" i="7"/>
  <c r="C409" i="7"/>
  <c r="B408" i="7"/>
  <c r="C405" i="7"/>
  <c r="B404" i="7"/>
  <c r="C401" i="7"/>
  <c r="B400" i="7"/>
  <c r="C397" i="7"/>
  <c r="B396" i="7"/>
  <c r="C393" i="7"/>
  <c r="B392" i="7"/>
  <c r="C389" i="7"/>
  <c r="B388" i="7"/>
  <c r="C385" i="7"/>
  <c r="B384" i="7"/>
  <c r="C381" i="7"/>
  <c r="B380" i="7"/>
  <c r="C377" i="7"/>
  <c r="B376" i="7"/>
  <c r="C373" i="7"/>
  <c r="B372" i="7"/>
  <c r="C369" i="7"/>
  <c r="B368" i="7"/>
  <c r="C365" i="7"/>
  <c r="B364" i="7"/>
  <c r="C361" i="7"/>
  <c r="B360" i="7"/>
  <c r="C357" i="7"/>
  <c r="B356" i="7"/>
  <c r="C353" i="7"/>
  <c r="B352" i="7"/>
  <c r="C349" i="7"/>
  <c r="B348" i="7"/>
  <c r="C345" i="7"/>
  <c r="B344" i="7"/>
  <c r="C341" i="7"/>
  <c r="B340" i="7"/>
  <c r="C337" i="7"/>
  <c r="B336" i="7"/>
  <c r="C333" i="7"/>
  <c r="B332" i="7"/>
  <c r="C329" i="7"/>
  <c r="B328" i="7"/>
  <c r="C325" i="7"/>
  <c r="B324" i="7"/>
  <c r="C321" i="7"/>
  <c r="B320" i="7"/>
  <c r="C317" i="7"/>
  <c r="B316" i="7"/>
  <c r="C313" i="7"/>
  <c r="B312" i="7"/>
  <c r="C1905" i="7"/>
  <c r="C1841" i="7"/>
  <c r="C1804" i="7"/>
  <c r="C1772" i="7"/>
  <c r="B1488" i="7"/>
  <c r="B1480" i="7"/>
  <c r="B1472" i="7"/>
  <c r="B1464" i="7"/>
  <c r="B1456" i="7"/>
  <c r="B1448" i="7"/>
  <c r="B1440" i="7"/>
  <c r="B1432" i="7"/>
  <c r="B1424" i="7"/>
  <c r="B1416" i="7"/>
  <c r="B1408" i="7"/>
  <c r="B1400" i="7"/>
  <c r="B1392" i="7"/>
  <c r="B1384" i="7"/>
  <c r="B1376" i="7"/>
  <c r="B1368" i="7"/>
  <c r="B1360" i="7"/>
  <c r="B1352" i="7"/>
  <c r="B1344" i="7"/>
  <c r="B1336" i="7"/>
  <c r="B1328" i="7"/>
  <c r="B1320" i="7"/>
  <c r="C1314" i="7"/>
  <c r="B1309" i="7"/>
  <c r="C1298" i="7"/>
  <c r="B1293" i="7"/>
  <c r="C1282" i="7"/>
  <c r="B1277" i="7"/>
  <c r="C1266" i="7"/>
  <c r="B1261" i="7"/>
  <c r="B856" i="7"/>
  <c r="C853" i="7"/>
  <c r="B848" i="7"/>
  <c r="C845" i="7"/>
  <c r="B840" i="7"/>
  <c r="C837" i="7"/>
  <c r="B832" i="7"/>
  <c r="C829" i="7"/>
  <c r="B824" i="7"/>
  <c r="C821" i="7"/>
  <c r="B816" i="7"/>
  <c r="C813" i="7"/>
  <c r="B808" i="7"/>
  <c r="C805" i="7"/>
  <c r="B800" i="7"/>
  <c r="C797" i="7"/>
  <c r="B792" i="7"/>
  <c r="B790" i="7"/>
  <c r="B788" i="7"/>
  <c r="B786" i="7"/>
  <c r="B784" i="7"/>
  <c r="B782" i="7"/>
  <c r="B780" i="7"/>
  <c r="B778" i="7"/>
  <c r="B776" i="7"/>
  <c r="B774" i="7"/>
  <c r="B772" i="7"/>
  <c r="B770" i="7"/>
  <c r="B768" i="7"/>
  <c r="B766" i="7"/>
  <c r="B764" i="7"/>
  <c r="B762" i="7"/>
  <c r="B760" i="7"/>
  <c r="B758" i="7"/>
  <c r="B756" i="7"/>
  <c r="B754" i="7"/>
  <c r="B752" i="7"/>
  <c r="B750" i="7"/>
  <c r="B748" i="7"/>
  <c r="B746" i="7"/>
  <c r="B744" i="7"/>
  <c r="B742" i="7"/>
  <c r="B740" i="7"/>
  <c r="B738" i="7"/>
  <c r="B736" i="7"/>
  <c r="B734" i="7"/>
  <c r="B732" i="7"/>
  <c r="B730" i="7"/>
  <c r="B728" i="7"/>
  <c r="B726" i="7"/>
  <c r="B724" i="7"/>
  <c r="B722" i="7"/>
  <c r="B720" i="7"/>
  <c r="B718" i="7"/>
  <c r="B716" i="7"/>
  <c r="B714" i="7"/>
  <c r="B712" i="7"/>
  <c r="B710" i="7"/>
  <c r="B708" i="7"/>
  <c r="B706" i="7"/>
  <c r="B704" i="7"/>
  <c r="B702" i="7"/>
  <c r="B700" i="7"/>
  <c r="B698" i="7"/>
  <c r="B696" i="7"/>
  <c r="B694" i="7"/>
  <c r="B692" i="7"/>
  <c r="B690" i="7"/>
  <c r="B688" i="7"/>
  <c r="B686" i="7"/>
  <c r="B684" i="7"/>
  <c r="B682" i="7"/>
  <c r="B680" i="7"/>
  <c r="B678" i="7"/>
  <c r="B676" i="7"/>
  <c r="B674" i="7"/>
  <c r="B672" i="7"/>
  <c r="B670" i="7"/>
  <c r="B668" i="7"/>
  <c r="B666" i="7"/>
  <c r="B664" i="7"/>
  <c r="B662" i="7"/>
  <c r="B660" i="7"/>
  <c r="B658" i="7"/>
  <c r="B656" i="7"/>
  <c r="B654" i="7"/>
  <c r="B652" i="7"/>
  <c r="B650" i="7"/>
  <c r="B648" i="7"/>
  <c r="B646" i="7"/>
  <c r="B644" i="7"/>
  <c r="B642" i="7"/>
  <c r="B640" i="7"/>
  <c r="B638" i="7"/>
  <c r="B636" i="7"/>
  <c r="B634" i="7"/>
  <c r="B632" i="7"/>
  <c r="B630" i="7"/>
  <c r="B628" i="7"/>
  <c r="B626" i="7"/>
  <c r="B624" i="7"/>
  <c r="B622" i="7"/>
  <c r="B620" i="7"/>
  <c r="B618" i="7"/>
  <c r="B616" i="7"/>
  <c r="B614" i="7"/>
  <c r="B612" i="7"/>
  <c r="B610" i="7"/>
  <c r="B608" i="7"/>
  <c r="B606" i="7"/>
  <c r="B604" i="7"/>
  <c r="B602" i="7"/>
  <c r="B600" i="7"/>
  <c r="B598" i="7"/>
  <c r="B596" i="7"/>
  <c r="B594" i="7"/>
  <c r="B592" i="7"/>
  <c r="B590" i="7"/>
  <c r="B588" i="7"/>
  <c r="B586" i="7"/>
  <c r="B584" i="7"/>
  <c r="B582" i="7"/>
  <c r="B580" i="7"/>
  <c r="B578" i="7"/>
  <c r="B576" i="7"/>
  <c r="B574" i="7"/>
  <c r="B572" i="7"/>
  <c r="B570" i="7"/>
  <c r="B568" i="7"/>
  <c r="B566" i="7"/>
  <c r="B564" i="7"/>
  <c r="B562" i="7"/>
  <c r="B560" i="7"/>
  <c r="B558" i="7"/>
  <c r="B556" i="7"/>
  <c r="B554" i="7"/>
  <c r="B552" i="7"/>
  <c r="B550" i="7"/>
  <c r="B548" i="7"/>
  <c r="B546" i="7"/>
  <c r="B544" i="7"/>
  <c r="B542" i="7"/>
  <c r="B540" i="7"/>
  <c r="B538" i="7"/>
  <c r="B536" i="7"/>
  <c r="B534" i="7"/>
  <c r="B532" i="7"/>
  <c r="B530" i="7"/>
  <c r="B528" i="7"/>
  <c r="B526" i="7"/>
  <c r="B524" i="7"/>
  <c r="B522" i="7"/>
  <c r="B520" i="7"/>
  <c r="B518" i="7"/>
  <c r="B516" i="7"/>
  <c r="B514" i="7"/>
  <c r="B512" i="7"/>
  <c r="B510" i="7"/>
  <c r="B508" i="7"/>
  <c r="B506" i="7"/>
  <c r="B504" i="7"/>
  <c r="B502" i="7"/>
  <c r="B500" i="7"/>
  <c r="B498" i="7"/>
  <c r="B496" i="7"/>
  <c r="B494" i="7"/>
  <c r="B492" i="7"/>
  <c r="B490" i="7"/>
  <c r="B488" i="7"/>
  <c r="B486" i="7"/>
  <c r="B484" i="7"/>
  <c r="B482" i="7"/>
  <c r="B480" i="7"/>
  <c r="B478" i="7"/>
  <c r="B476" i="7"/>
  <c r="B474" i="7"/>
  <c r="B472" i="7"/>
  <c r="B470" i="7"/>
  <c r="B468" i="7"/>
  <c r="C466" i="7"/>
  <c r="B465" i="7"/>
  <c r="C462" i="7"/>
  <c r="B461" i="7"/>
  <c r="C458" i="7"/>
  <c r="B457" i="7"/>
  <c r="C454" i="7"/>
  <c r="B453" i="7"/>
  <c r="C450" i="7"/>
  <c r="B449" i="7"/>
  <c r="C446" i="7"/>
  <c r="B445" i="7"/>
  <c r="C442" i="7"/>
  <c r="B441" i="7"/>
  <c r="C438" i="7"/>
  <c r="B437" i="7"/>
  <c r="C434" i="7"/>
  <c r="B433" i="7"/>
  <c r="C430" i="7"/>
  <c r="B429" i="7"/>
  <c r="C426" i="7"/>
  <c r="B425" i="7"/>
  <c r="C422" i="7"/>
  <c r="B421" i="7"/>
  <c r="C418" i="7"/>
  <c r="B417" i="7"/>
  <c r="C414" i="7"/>
  <c r="B413" i="7"/>
  <c r="C410" i="7"/>
  <c r="B409" i="7"/>
  <c r="C406" i="7"/>
  <c r="B405" i="7"/>
  <c r="C402" i="7"/>
  <c r="B401" i="7"/>
  <c r="C398" i="7"/>
  <c r="B397" i="7"/>
  <c r="C394" i="7"/>
  <c r="B393" i="7"/>
  <c r="C390" i="7"/>
  <c r="B389" i="7"/>
  <c r="C386" i="7"/>
  <c r="B385" i="7"/>
  <c r="C382" i="7"/>
  <c r="B381" i="7"/>
  <c r="C378" i="7"/>
  <c r="B377" i="7"/>
  <c r="C374" i="7"/>
  <c r="B373" i="7"/>
  <c r="C370" i="7"/>
  <c r="B369" i="7"/>
  <c r="C366" i="7"/>
  <c r="B365" i="7"/>
  <c r="C362" i="7"/>
  <c r="B361" i="7"/>
  <c r="C358" i="7"/>
  <c r="B357" i="7"/>
  <c r="C354" i="7"/>
  <c r="B353" i="7"/>
  <c r="C350" i="7"/>
  <c r="B349" i="7"/>
  <c r="C346" i="7"/>
  <c r="B345" i="7"/>
  <c r="C342" i="7"/>
  <c r="B341" i="7"/>
  <c r="C338" i="7"/>
  <c r="B337" i="7"/>
  <c r="C334" i="7"/>
  <c r="B333" i="7"/>
  <c r="C330" i="7"/>
  <c r="B329" i="7"/>
  <c r="C326" i="7"/>
  <c r="B325" i="7"/>
  <c r="C322" i="7"/>
  <c r="B321" i="7"/>
  <c r="C318" i="7"/>
  <c r="B317" i="7"/>
  <c r="C314" i="7"/>
  <c r="B313" i="7"/>
  <c r="C1476" i="7"/>
  <c r="C1460" i="7"/>
  <c r="C1444" i="7"/>
  <c r="C1428" i="7"/>
  <c r="C1412" i="7"/>
  <c r="C1396" i="7"/>
  <c r="C1380" i="7"/>
  <c r="C1364" i="7"/>
  <c r="C1348" i="7"/>
  <c r="C1332" i="7"/>
  <c r="C1317" i="7"/>
  <c r="B1296" i="7"/>
  <c r="C1285" i="7"/>
  <c r="B1264" i="7"/>
  <c r="B1254" i="7"/>
  <c r="B1246" i="7"/>
  <c r="B1238" i="7"/>
  <c r="B1230" i="7"/>
  <c r="B1222" i="7"/>
  <c r="B1214" i="7"/>
  <c r="B1206" i="7"/>
  <c r="B1198" i="7"/>
  <c r="B1190" i="7"/>
  <c r="B1182" i="7"/>
  <c r="B1174" i="7"/>
  <c r="B1166" i="7"/>
  <c r="B1158" i="7"/>
  <c r="B1150" i="7"/>
  <c r="B1142" i="7"/>
  <c r="B1134" i="7"/>
  <c r="B1126" i="7"/>
  <c r="B1118" i="7"/>
  <c r="B1110" i="7"/>
  <c r="B1102" i="7"/>
  <c r="B1094" i="7"/>
  <c r="B1086" i="7"/>
  <c r="B1078" i="7"/>
  <c r="B1070" i="7"/>
  <c r="B1062" i="7"/>
  <c r="B1054" i="7"/>
  <c r="B1046" i="7"/>
  <c r="B1038" i="7"/>
  <c r="B1030" i="7"/>
  <c r="B1022" i="7"/>
  <c r="B1014" i="7"/>
  <c r="B1006" i="7"/>
  <c r="B998" i="7"/>
  <c r="B990" i="7"/>
  <c r="B982" i="7"/>
  <c r="B974" i="7"/>
  <c r="B966" i="7"/>
  <c r="B958" i="7"/>
  <c r="B950" i="7"/>
  <c r="B942" i="7"/>
  <c r="B934" i="7"/>
  <c r="B926" i="7"/>
  <c r="B918" i="7"/>
  <c r="B910" i="7"/>
  <c r="B902" i="7"/>
  <c r="B894" i="7"/>
  <c r="B886" i="7"/>
  <c r="B878" i="7"/>
  <c r="B870" i="7"/>
  <c r="B862" i="7"/>
  <c r="B855" i="7"/>
  <c r="C844" i="7"/>
  <c r="B839" i="7"/>
  <c r="C828" i="7"/>
  <c r="B823" i="7"/>
  <c r="C812" i="7"/>
  <c r="B807" i="7"/>
  <c r="C796" i="7"/>
  <c r="C791" i="7"/>
  <c r="C787" i="7"/>
  <c r="C783" i="7"/>
  <c r="C779" i="7"/>
  <c r="C775" i="7"/>
  <c r="C771" i="7"/>
  <c r="C767" i="7"/>
  <c r="C763" i="7"/>
  <c r="C759" i="7"/>
  <c r="C755" i="7"/>
  <c r="C751" i="7"/>
  <c r="C747" i="7"/>
  <c r="C743" i="7"/>
  <c r="C739" i="7"/>
  <c r="C735" i="7"/>
  <c r="C731" i="7"/>
  <c r="C727" i="7"/>
  <c r="C723" i="7"/>
  <c r="C719" i="7"/>
  <c r="C715" i="7"/>
  <c r="C711" i="7"/>
  <c r="C707" i="7"/>
  <c r="C703" i="7"/>
  <c r="C699" i="7"/>
  <c r="C695" i="7"/>
  <c r="C691" i="7"/>
  <c r="C687" i="7"/>
  <c r="C683" i="7"/>
  <c r="C679" i="7"/>
  <c r="C675" i="7"/>
  <c r="C671" i="7"/>
  <c r="C667" i="7"/>
  <c r="C663" i="7"/>
  <c r="C659" i="7"/>
  <c r="C655" i="7"/>
  <c r="C651" i="7"/>
  <c r="C647" i="7"/>
  <c r="C643" i="7"/>
  <c r="C639" i="7"/>
  <c r="C635" i="7"/>
  <c r="C631" i="7"/>
  <c r="C627" i="7"/>
  <c r="C623" i="7"/>
  <c r="C619" i="7"/>
  <c r="C615" i="7"/>
  <c r="C611" i="7"/>
  <c r="C607" i="7"/>
  <c r="C603" i="7"/>
  <c r="C599" i="7"/>
  <c r="C595" i="7"/>
  <c r="C591" i="7"/>
  <c r="C587" i="7"/>
  <c r="C583" i="7"/>
  <c r="C579" i="7"/>
  <c r="C575" i="7"/>
  <c r="C571" i="7"/>
  <c r="C567" i="7"/>
  <c r="C563" i="7"/>
  <c r="C559" i="7"/>
  <c r="C555" i="7"/>
  <c r="C551" i="7"/>
  <c r="C547" i="7"/>
  <c r="C543" i="7"/>
  <c r="C539" i="7"/>
  <c r="C535" i="7"/>
  <c r="C531" i="7"/>
  <c r="C527" i="7"/>
  <c r="C523" i="7"/>
  <c r="C519" i="7"/>
  <c r="C515" i="7"/>
  <c r="C511" i="7"/>
  <c r="C507" i="7"/>
  <c r="C503" i="7"/>
  <c r="C499" i="7"/>
  <c r="C495" i="7"/>
  <c r="C491" i="7"/>
  <c r="C487" i="7"/>
  <c r="C483" i="7"/>
  <c r="C479" i="7"/>
  <c r="C475" i="7"/>
  <c r="C471" i="7"/>
  <c r="C467" i="7"/>
  <c r="B462" i="7"/>
  <c r="C459" i="7"/>
  <c r="B454" i="7"/>
  <c r="C451" i="7"/>
  <c r="B446" i="7"/>
  <c r="C443" i="7"/>
  <c r="B438" i="7"/>
  <c r="C435" i="7"/>
  <c r="B430" i="7"/>
  <c r="C427" i="7"/>
  <c r="B422" i="7"/>
  <c r="C419" i="7"/>
  <c r="B414" i="7"/>
  <c r="C411" i="7"/>
  <c r="B406" i="7"/>
  <c r="C403" i="7"/>
  <c r="B398" i="7"/>
  <c r="C395" i="7"/>
  <c r="B390" i="7"/>
  <c r="C387" i="7"/>
  <c r="B382" i="7"/>
  <c r="C379" i="7"/>
  <c r="B374" i="7"/>
  <c r="C371" i="7"/>
  <c r="B366" i="7"/>
  <c r="C363" i="7"/>
  <c r="B358" i="7"/>
  <c r="C355" i="7"/>
  <c r="B350" i="7"/>
  <c r="C347" i="7"/>
  <c r="B342" i="7"/>
  <c r="C339" i="7"/>
  <c r="B334" i="7"/>
  <c r="C331" i="7"/>
  <c r="B326" i="7"/>
  <c r="C323" i="7"/>
  <c r="B318" i="7"/>
  <c r="C315" i="7"/>
  <c r="C310" i="7"/>
  <c r="C308" i="7"/>
  <c r="C306" i="7"/>
  <c r="C304" i="7"/>
  <c r="C302" i="7"/>
  <c r="C300" i="7"/>
  <c r="C298" i="7"/>
  <c r="C296" i="7"/>
  <c r="C294" i="7"/>
  <c r="C292" i="7"/>
  <c r="C290" i="7"/>
  <c r="C288" i="7"/>
  <c r="C286" i="7"/>
  <c r="C284" i="7"/>
  <c r="C282" i="7"/>
  <c r="C280" i="7"/>
  <c r="C278" i="7"/>
  <c r="C276" i="7"/>
  <c r="C274" i="7"/>
  <c r="C272" i="7"/>
  <c r="C270" i="7"/>
  <c r="C268" i="7"/>
  <c r="C266" i="7"/>
  <c r="C264" i="7"/>
  <c r="C262" i="7"/>
  <c r="C260" i="7"/>
  <c r="C258" i="7"/>
  <c r="C256" i="7"/>
  <c r="C254" i="7"/>
  <c r="C252" i="7"/>
  <c r="C250" i="7"/>
  <c r="C248" i="7"/>
  <c r="C246" i="7"/>
  <c r="C244" i="7"/>
  <c r="C242" i="7"/>
  <c r="C240" i="7"/>
  <c r="C238" i="7"/>
  <c r="C236" i="7"/>
  <c r="C234" i="7"/>
  <c r="C232" i="7"/>
  <c r="C230" i="7"/>
  <c r="C228" i="7"/>
  <c r="C226" i="7"/>
  <c r="C224" i="7"/>
  <c r="C222" i="7"/>
  <c r="C220" i="7"/>
  <c r="C218" i="7"/>
  <c r="C216" i="7"/>
  <c r="C214" i="7"/>
  <c r="C212" i="7"/>
  <c r="C210" i="7"/>
  <c r="C208" i="7"/>
  <c r="C206" i="7"/>
  <c r="C204" i="7"/>
  <c r="C202" i="7"/>
  <c r="C200" i="7"/>
  <c r="C198" i="7"/>
  <c r="C196" i="7"/>
  <c r="C194" i="7"/>
  <c r="C192" i="7"/>
  <c r="C190" i="7"/>
  <c r="C188" i="7"/>
  <c r="C186" i="7"/>
  <c r="C184" i="7"/>
  <c r="C182" i="7"/>
  <c r="C180" i="7"/>
  <c r="C178" i="7"/>
  <c r="C176" i="7"/>
  <c r="C174" i="7"/>
  <c r="C172" i="7"/>
  <c r="C170" i="7"/>
  <c r="C168" i="7"/>
  <c r="C166" i="7"/>
  <c r="C164" i="7"/>
  <c r="C162" i="7"/>
  <c r="C160" i="7"/>
  <c r="C158" i="7"/>
  <c r="C156" i="7"/>
  <c r="C154" i="7"/>
  <c r="C152" i="7"/>
  <c r="C150" i="7"/>
  <c r="C148" i="7"/>
  <c r="C146" i="7"/>
  <c r="C144" i="7"/>
  <c r="C142" i="7"/>
  <c r="C140" i="7"/>
  <c r="C138" i="7"/>
  <c r="C136" i="7"/>
  <c r="C134" i="7"/>
  <c r="C132" i="7"/>
  <c r="C130" i="7"/>
  <c r="C128" i="7"/>
  <c r="C126" i="7"/>
  <c r="C124" i="7"/>
  <c r="C122" i="7"/>
  <c r="C120" i="7"/>
  <c r="C118" i="7"/>
  <c r="C116" i="7"/>
  <c r="C114" i="7"/>
  <c r="C112" i="7"/>
  <c r="C110" i="7"/>
  <c r="C108" i="7"/>
  <c r="C106" i="7"/>
  <c r="C104" i="7"/>
  <c r="C102" i="7"/>
  <c r="C100" i="7"/>
  <c r="C98" i="7"/>
  <c r="C96" i="7"/>
  <c r="C94" i="7"/>
  <c r="C92" i="7"/>
  <c r="C90" i="7"/>
  <c r="C88" i="7"/>
  <c r="C86" i="7"/>
  <c r="C84" i="7"/>
  <c r="C82" i="7"/>
  <c r="C80" i="7"/>
  <c r="C78" i="7"/>
  <c r="C76" i="7"/>
  <c r="C74" i="7"/>
  <c r="C72" i="7"/>
  <c r="C70" i="7"/>
  <c r="C68" i="7"/>
  <c r="C66" i="7"/>
  <c r="C64" i="7"/>
  <c r="C62" i="7"/>
  <c r="C60" i="7"/>
  <c r="C58" i="7"/>
  <c r="C56" i="7"/>
  <c r="C54" i="7"/>
  <c r="C52" i="7"/>
  <c r="C50" i="7"/>
  <c r="C48" i="7"/>
  <c r="C46" i="7"/>
  <c r="C44" i="7"/>
  <c r="C42" i="7"/>
  <c r="C40" i="7"/>
  <c r="C38" i="7"/>
  <c r="C36" i="7"/>
  <c r="C34" i="7"/>
  <c r="C32" i="7"/>
  <c r="C30" i="7"/>
  <c r="C28" i="7"/>
  <c r="C26" i="7"/>
  <c r="C24" i="7"/>
  <c r="C22" i="7"/>
  <c r="C20" i="7"/>
  <c r="C18" i="7"/>
  <c r="C16" i="7"/>
  <c r="C14" i="7"/>
  <c r="C12" i="7"/>
  <c r="C10" i="7"/>
  <c r="C8" i="7"/>
  <c r="C6" i="7"/>
  <c r="C4" i="7"/>
  <c r="C6" i="6"/>
  <c r="C10" i="6"/>
  <c r="C14" i="6"/>
  <c r="C18" i="6"/>
  <c r="C22" i="6"/>
  <c r="C26" i="6"/>
  <c r="C30" i="6"/>
  <c r="C34" i="6"/>
  <c r="C38" i="6"/>
  <c r="C42" i="6"/>
  <c r="C46" i="6"/>
  <c r="C50" i="6"/>
  <c r="C54" i="6"/>
  <c r="C58" i="6"/>
  <c r="C62" i="6"/>
  <c r="C66" i="6"/>
  <c r="C70" i="6"/>
  <c r="C74" i="6"/>
  <c r="C78" i="6"/>
  <c r="C82" i="6"/>
  <c r="C86" i="6"/>
  <c r="C90" i="6"/>
  <c r="C94" i="6"/>
  <c r="C98" i="6"/>
  <c r="C102" i="6"/>
  <c r="C106" i="6"/>
  <c r="C110" i="6"/>
  <c r="C114" i="6"/>
  <c r="C118" i="6"/>
  <c r="C122" i="6"/>
  <c r="C126" i="6"/>
  <c r="C130" i="6"/>
  <c r="C134" i="6"/>
  <c r="C138" i="6"/>
  <c r="C142" i="6"/>
  <c r="C146" i="6"/>
  <c r="C150" i="6"/>
  <c r="C154" i="6"/>
  <c r="C158" i="6"/>
  <c r="C162" i="6"/>
  <c r="C166" i="6"/>
  <c r="C170" i="6"/>
  <c r="C174" i="6"/>
  <c r="C178" i="6"/>
  <c r="C182" i="6"/>
  <c r="C186" i="6"/>
  <c r="C190" i="6"/>
  <c r="C194" i="6"/>
  <c r="C198" i="6"/>
  <c r="C202" i="6"/>
  <c r="C206" i="6"/>
  <c r="C210" i="6"/>
  <c r="C214" i="6"/>
  <c r="C218" i="6"/>
  <c r="C222" i="6"/>
  <c r="C226" i="6"/>
  <c r="C230" i="6"/>
  <c r="C234" i="6"/>
  <c r="C238" i="6"/>
  <c r="C242" i="6"/>
  <c r="C246" i="6"/>
  <c r="C250" i="6"/>
  <c r="C254" i="6"/>
  <c r="C258" i="6"/>
  <c r="C262" i="6"/>
  <c r="C266" i="6"/>
  <c r="C270" i="6"/>
  <c r="C274" i="6"/>
  <c r="C278" i="6"/>
  <c r="C282" i="6"/>
  <c r="C286" i="6"/>
  <c r="C290" i="6"/>
  <c r="C294" i="6"/>
  <c r="C298" i="6"/>
  <c r="C302" i="6"/>
  <c r="C306" i="6"/>
  <c r="C310" i="6"/>
  <c r="C314" i="6"/>
  <c r="C318" i="6"/>
  <c r="C322" i="6"/>
  <c r="C326" i="6"/>
  <c r="C330" i="6"/>
  <c r="C334" i="6"/>
  <c r="C338" i="6"/>
  <c r="C342" i="6"/>
  <c r="C346" i="6"/>
  <c r="C350" i="6"/>
  <c r="C354" i="6"/>
  <c r="C358" i="6"/>
  <c r="C362" i="6"/>
  <c r="C366" i="6"/>
  <c r="C370" i="6"/>
  <c r="C374" i="6"/>
  <c r="C378" i="6"/>
  <c r="C382" i="6"/>
  <c r="C386" i="6"/>
  <c r="C390" i="6"/>
  <c r="C394" i="6"/>
  <c r="C398" i="6"/>
  <c r="C402" i="6"/>
  <c r="C406" i="6"/>
  <c r="C410" i="6"/>
  <c r="C414" i="6"/>
  <c r="C418" i="6"/>
  <c r="C422" i="6"/>
  <c r="C426" i="6"/>
  <c r="C430" i="6"/>
  <c r="C434" i="6"/>
  <c r="C438" i="6"/>
  <c r="C442" i="6"/>
  <c r="C446" i="6"/>
  <c r="C450" i="6"/>
  <c r="C454" i="6"/>
  <c r="C458" i="6"/>
  <c r="C462" i="6"/>
  <c r="C466" i="6"/>
  <c r="C470" i="6"/>
  <c r="C474" i="6"/>
  <c r="C478" i="6"/>
  <c r="C482" i="6"/>
  <c r="C486" i="6"/>
  <c r="C490" i="6"/>
  <c r="C494" i="6"/>
  <c r="C498" i="6"/>
  <c r="C502" i="6"/>
  <c r="C506" i="6"/>
  <c r="C510" i="6"/>
  <c r="C514" i="6"/>
  <c r="C518" i="6"/>
  <c r="C522" i="6"/>
  <c r="C526" i="6"/>
  <c r="C530" i="6"/>
  <c r="C534" i="6"/>
  <c r="C538" i="6"/>
  <c r="C542" i="6"/>
  <c r="C546" i="6"/>
  <c r="C550" i="6"/>
  <c r="C554" i="6"/>
  <c r="C558" i="6"/>
  <c r="C562" i="6"/>
  <c r="C566" i="6"/>
  <c r="C570" i="6"/>
  <c r="C574" i="6"/>
  <c r="C578" i="6"/>
  <c r="C582" i="6"/>
  <c r="C586" i="6"/>
  <c r="C590" i="6"/>
  <c r="C594" i="6"/>
  <c r="C598" i="6"/>
  <c r="C602" i="6"/>
  <c r="C606" i="6"/>
  <c r="C610" i="6"/>
  <c r="C614" i="6"/>
  <c r="C618" i="6"/>
  <c r="C622" i="6"/>
  <c r="C626" i="6"/>
  <c r="C630" i="6"/>
  <c r="C634" i="6"/>
  <c r="C638" i="6"/>
  <c r="C642" i="6"/>
  <c r="C646" i="6"/>
  <c r="C650" i="6"/>
  <c r="C654" i="6"/>
  <c r="C658" i="6"/>
  <c r="C662" i="6"/>
  <c r="C666" i="6"/>
  <c r="C670" i="6"/>
  <c r="C674" i="6"/>
  <c r="C678" i="6"/>
  <c r="C682" i="6"/>
  <c r="C686" i="6"/>
  <c r="C690" i="6"/>
  <c r="C694" i="6"/>
  <c r="C698" i="6"/>
  <c r="C702" i="6"/>
  <c r="C706" i="6"/>
  <c r="C710" i="6"/>
  <c r="C714" i="6"/>
  <c r="C718" i="6"/>
  <c r="C722" i="6"/>
  <c r="C726" i="6"/>
  <c r="C730" i="6"/>
  <c r="C734" i="6"/>
  <c r="C738" i="6"/>
  <c r="C742" i="6"/>
  <c r="C746" i="6"/>
  <c r="C750" i="6"/>
  <c r="C754" i="6"/>
  <c r="C758" i="6"/>
  <c r="C762" i="6"/>
  <c r="C766" i="6"/>
  <c r="C770" i="6"/>
  <c r="C774" i="6"/>
  <c r="C778" i="6"/>
  <c r="C782" i="6"/>
  <c r="C786" i="6"/>
  <c r="C790" i="6"/>
  <c r="C794" i="6"/>
  <c r="C798" i="6"/>
  <c r="C802" i="6"/>
  <c r="C806" i="6"/>
  <c r="C810" i="6"/>
  <c r="C814" i="6"/>
  <c r="C818" i="6"/>
  <c r="C822" i="6"/>
  <c r="C826" i="6"/>
  <c r="C830" i="6"/>
  <c r="C834" i="6"/>
  <c r="C838" i="6"/>
  <c r="C842" i="6"/>
  <c r="C846" i="6"/>
  <c r="C850" i="6"/>
  <c r="C854" i="6"/>
  <c r="C858" i="6"/>
  <c r="C862" i="6"/>
  <c r="C866" i="6"/>
  <c r="C870" i="6"/>
  <c r="C874" i="6"/>
  <c r="C878" i="6"/>
  <c r="C882" i="6"/>
  <c r="C886" i="6"/>
  <c r="C890" i="6"/>
  <c r="C894" i="6"/>
  <c r="C898" i="6"/>
  <c r="C902" i="6"/>
  <c r="C906" i="6"/>
  <c r="C910" i="6"/>
  <c r="C914" i="6"/>
  <c r="C918" i="6"/>
  <c r="C922" i="6"/>
  <c r="C926" i="6"/>
  <c r="C930" i="6"/>
  <c r="C934" i="6"/>
  <c r="C938" i="6"/>
  <c r="C942" i="6"/>
  <c r="C946" i="6"/>
  <c r="C950" i="6"/>
  <c r="C954" i="6"/>
  <c r="C958" i="6"/>
  <c r="C962" i="6"/>
  <c r="C966" i="6"/>
  <c r="C970" i="6"/>
  <c r="C974" i="6"/>
  <c r="C978" i="6"/>
  <c r="C982" i="6"/>
  <c r="C986" i="6"/>
  <c r="C990" i="6"/>
  <c r="C994" i="6"/>
  <c r="C998" i="6"/>
  <c r="C1002" i="6"/>
  <c r="C1006" i="6"/>
  <c r="C1010" i="6"/>
  <c r="C1014" i="6"/>
  <c r="C1018" i="6"/>
  <c r="C1022" i="6"/>
  <c r="C1026" i="6"/>
  <c r="C1030" i="6"/>
  <c r="C1034" i="6"/>
  <c r="C1038" i="6"/>
  <c r="C1042" i="6"/>
  <c r="C1046" i="6"/>
  <c r="C1050" i="6"/>
  <c r="C1054" i="6"/>
  <c r="C1058" i="6"/>
  <c r="C1062" i="6"/>
  <c r="C1066" i="6"/>
  <c r="C1070" i="6"/>
  <c r="C1074" i="6"/>
  <c r="C1937" i="7"/>
  <c r="C1820" i="7"/>
  <c r="C1756" i="7"/>
  <c r="B1476" i="7"/>
  <c r="B1460" i="7"/>
  <c r="B1444" i="7"/>
  <c r="B1428" i="7"/>
  <c r="B1412" i="7"/>
  <c r="B1396" i="7"/>
  <c r="B1380" i="7"/>
  <c r="B1364" i="7"/>
  <c r="B1348" i="7"/>
  <c r="B1332" i="7"/>
  <c r="B1317" i="7"/>
  <c r="C1306" i="7"/>
  <c r="B1285" i="7"/>
  <c r="C1274" i="7"/>
  <c r="C849" i="7"/>
  <c r="B844" i="7"/>
  <c r="C833" i="7"/>
  <c r="B828" i="7"/>
  <c r="C817" i="7"/>
  <c r="B812" i="7"/>
  <c r="C801" i="7"/>
  <c r="B796"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483" i="7"/>
  <c r="B479" i="7"/>
  <c r="B475" i="7"/>
  <c r="B471" i="7"/>
  <c r="B467" i="7"/>
  <c r="C464" i="7"/>
  <c r="B459" i="7"/>
  <c r="C456" i="7"/>
  <c r="B451" i="7"/>
  <c r="C448" i="7"/>
  <c r="B443" i="7"/>
  <c r="C440" i="7"/>
  <c r="B435" i="7"/>
  <c r="C432" i="7"/>
  <c r="B427" i="7"/>
  <c r="C424" i="7"/>
  <c r="B419" i="7"/>
  <c r="C416" i="7"/>
  <c r="B411" i="7"/>
  <c r="C408" i="7"/>
  <c r="B403" i="7"/>
  <c r="C400" i="7"/>
  <c r="B395" i="7"/>
  <c r="C392" i="7"/>
  <c r="B387" i="7"/>
  <c r="C384" i="7"/>
  <c r="B379" i="7"/>
  <c r="C376" i="7"/>
  <c r="B371" i="7"/>
  <c r="C368" i="7"/>
  <c r="B363" i="7"/>
  <c r="C360" i="7"/>
  <c r="B355" i="7"/>
  <c r="C352" i="7"/>
  <c r="B347" i="7"/>
  <c r="C344" i="7"/>
  <c r="B339" i="7"/>
  <c r="C336" i="7"/>
  <c r="B331" i="7"/>
  <c r="C328" i="7"/>
  <c r="B323" i="7"/>
  <c r="C320" i="7"/>
  <c r="B315" i="7"/>
  <c r="C312" i="7"/>
  <c r="B310" i="7"/>
  <c r="B308" i="7"/>
  <c r="B306" i="7"/>
  <c r="B304" i="7"/>
  <c r="B302" i="7"/>
  <c r="B300" i="7"/>
  <c r="B298" i="7"/>
  <c r="B296" i="7"/>
  <c r="B294" i="7"/>
  <c r="B292" i="7"/>
  <c r="B290" i="7"/>
  <c r="B288" i="7"/>
  <c r="B286" i="7"/>
  <c r="B284" i="7"/>
  <c r="B282" i="7"/>
  <c r="B280" i="7"/>
  <c r="B278" i="7"/>
  <c r="B276" i="7"/>
  <c r="B274" i="7"/>
  <c r="B272" i="7"/>
  <c r="B270" i="7"/>
  <c r="B268" i="7"/>
  <c r="B266" i="7"/>
  <c r="B264" i="7"/>
  <c r="B262" i="7"/>
  <c r="B260" i="7"/>
  <c r="B258" i="7"/>
  <c r="B256" i="7"/>
  <c r="B254" i="7"/>
  <c r="B252" i="7"/>
  <c r="B250" i="7"/>
  <c r="B248" i="7"/>
  <c r="B246" i="7"/>
  <c r="B244" i="7"/>
  <c r="B242" i="7"/>
  <c r="B240" i="7"/>
  <c r="B238" i="7"/>
  <c r="B236" i="7"/>
  <c r="B234" i="7"/>
  <c r="B232" i="7"/>
  <c r="B230" i="7"/>
  <c r="B228" i="7"/>
  <c r="B226" i="7"/>
  <c r="B224" i="7"/>
  <c r="B222" i="7"/>
  <c r="B220" i="7"/>
  <c r="B218" i="7"/>
  <c r="B216" i="7"/>
  <c r="B214" i="7"/>
  <c r="B212" i="7"/>
  <c r="B210" i="7"/>
  <c r="B208" i="7"/>
  <c r="B206" i="7"/>
  <c r="B204" i="7"/>
  <c r="B202" i="7"/>
  <c r="B200" i="7"/>
  <c r="B198" i="7"/>
  <c r="B196" i="7"/>
  <c r="B194" i="7"/>
  <c r="B192" i="7"/>
  <c r="B190" i="7"/>
  <c r="B188" i="7"/>
  <c r="B186" i="7"/>
  <c r="B184" i="7"/>
  <c r="B182" i="7"/>
  <c r="B180" i="7"/>
  <c r="B178" i="7"/>
  <c r="B176" i="7"/>
  <c r="B174" i="7"/>
  <c r="B172" i="7"/>
  <c r="B170" i="7"/>
  <c r="B168" i="7"/>
  <c r="B166" i="7"/>
  <c r="B164" i="7"/>
  <c r="B162" i="7"/>
  <c r="B160" i="7"/>
  <c r="B158" i="7"/>
  <c r="B156" i="7"/>
  <c r="B154" i="7"/>
  <c r="B152" i="7"/>
  <c r="B150" i="7"/>
  <c r="B148" i="7"/>
  <c r="B146" i="7"/>
  <c r="B144" i="7"/>
  <c r="B142" i="7"/>
  <c r="B140" i="7"/>
  <c r="B138" i="7"/>
  <c r="B136" i="7"/>
  <c r="B134" i="7"/>
  <c r="B132" i="7"/>
  <c r="B130" i="7"/>
  <c r="B128" i="7"/>
  <c r="B126" i="7"/>
  <c r="B124" i="7"/>
  <c r="B122" i="7"/>
  <c r="B120" i="7"/>
  <c r="B118" i="7"/>
  <c r="B116" i="7"/>
  <c r="B114" i="7"/>
  <c r="B112" i="7"/>
  <c r="B110" i="7"/>
  <c r="B108" i="7"/>
  <c r="B106" i="7"/>
  <c r="B104" i="7"/>
  <c r="B102" i="7"/>
  <c r="B100" i="7"/>
  <c r="B98" i="7"/>
  <c r="B96" i="7"/>
  <c r="B94" i="7"/>
  <c r="B92" i="7"/>
  <c r="B90" i="7"/>
  <c r="B88" i="7"/>
  <c r="B86" i="7"/>
  <c r="B84" i="7"/>
  <c r="B82" i="7"/>
  <c r="B80" i="7"/>
  <c r="B78" i="7"/>
  <c r="B76" i="7"/>
  <c r="B74" i="7"/>
  <c r="B72" i="7"/>
  <c r="B70" i="7"/>
  <c r="B68" i="7"/>
  <c r="B66" i="7"/>
  <c r="B64" i="7"/>
  <c r="B62" i="7"/>
  <c r="B60" i="7"/>
  <c r="B58" i="7"/>
  <c r="B56" i="7"/>
  <c r="B54" i="7"/>
  <c r="B52" i="7"/>
  <c r="B50" i="7"/>
  <c r="B48" i="7"/>
  <c r="B46" i="7"/>
  <c r="B44" i="7"/>
  <c r="B42" i="7"/>
  <c r="B40" i="7"/>
  <c r="B38" i="7"/>
  <c r="B36" i="7"/>
  <c r="B34" i="7"/>
  <c r="B32" i="7"/>
  <c r="B30" i="7"/>
  <c r="B28" i="7"/>
  <c r="B26" i="7"/>
  <c r="B24" i="7"/>
  <c r="B22" i="7"/>
  <c r="B20" i="7"/>
  <c r="B18" i="7"/>
  <c r="B16" i="7"/>
  <c r="B14" i="7"/>
  <c r="B12" i="7"/>
  <c r="B10" i="7"/>
  <c r="B8" i="7"/>
  <c r="B6" i="7"/>
  <c r="B4" i="7"/>
  <c r="C3" i="6"/>
  <c r="C7" i="6"/>
  <c r="C11" i="6"/>
  <c r="C15" i="6"/>
  <c r="C19" i="6"/>
  <c r="C23" i="6"/>
  <c r="C27" i="6"/>
  <c r="C31" i="6"/>
  <c r="C35" i="6"/>
  <c r="C39" i="6"/>
  <c r="C43" i="6"/>
  <c r="C47" i="6"/>
  <c r="C51" i="6"/>
  <c r="C55" i="6"/>
  <c r="C59" i="6"/>
  <c r="C63" i="6"/>
  <c r="C67" i="6"/>
  <c r="C71" i="6"/>
  <c r="C75" i="6"/>
  <c r="C79" i="6"/>
  <c r="C83" i="6"/>
  <c r="C87" i="6"/>
  <c r="C91" i="6"/>
  <c r="C95" i="6"/>
  <c r="C99" i="6"/>
  <c r="C103" i="6"/>
  <c r="C107" i="6"/>
  <c r="C111" i="6"/>
  <c r="C115" i="6"/>
  <c r="C119" i="6"/>
  <c r="C123" i="6"/>
  <c r="C127" i="6"/>
  <c r="C131" i="6"/>
  <c r="C135" i="6"/>
  <c r="C139" i="6"/>
  <c r="C143" i="6"/>
  <c r="C147" i="6"/>
  <c r="C151" i="6"/>
  <c r="C155" i="6"/>
  <c r="C159" i="6"/>
  <c r="C163" i="6"/>
  <c r="C167" i="6"/>
  <c r="C171" i="6"/>
  <c r="C175" i="6"/>
  <c r="C179" i="6"/>
  <c r="C183" i="6"/>
  <c r="C187" i="6"/>
  <c r="C191" i="6"/>
  <c r="C195" i="6"/>
  <c r="C199" i="6"/>
  <c r="C203" i="6"/>
  <c r="C207" i="6"/>
  <c r="C211" i="6"/>
  <c r="C215" i="6"/>
  <c r="C219" i="6"/>
  <c r="C223" i="6"/>
  <c r="C227" i="6"/>
  <c r="C231" i="6"/>
  <c r="C235" i="6"/>
  <c r="C239" i="6"/>
  <c r="C243" i="6"/>
  <c r="C247" i="6"/>
  <c r="C251" i="6"/>
  <c r="C255" i="6"/>
  <c r="C259" i="6"/>
  <c r="C263" i="6"/>
  <c r="C267" i="6"/>
  <c r="C271" i="6"/>
  <c r="C275" i="6"/>
  <c r="C279" i="6"/>
  <c r="C283" i="6"/>
  <c r="C287" i="6"/>
  <c r="C291" i="6"/>
  <c r="C295" i="6"/>
  <c r="C299" i="6"/>
  <c r="C303" i="6"/>
  <c r="C307" i="6"/>
  <c r="C311" i="6"/>
  <c r="C315" i="6"/>
  <c r="C319" i="6"/>
  <c r="C323" i="6"/>
  <c r="C327" i="6"/>
  <c r="C331" i="6"/>
  <c r="C335" i="6"/>
  <c r="C339" i="6"/>
  <c r="C343" i="6"/>
  <c r="C347" i="6"/>
  <c r="C351" i="6"/>
  <c r="C355" i="6"/>
  <c r="C359" i="6"/>
  <c r="C363" i="6"/>
  <c r="C367" i="6"/>
  <c r="C371" i="6"/>
  <c r="C375" i="6"/>
  <c r="C379" i="6"/>
  <c r="C383" i="6"/>
  <c r="C387" i="6"/>
  <c r="C391" i="6"/>
  <c r="C395" i="6"/>
  <c r="C399" i="6"/>
  <c r="C403" i="6"/>
  <c r="C407" i="6"/>
  <c r="C411" i="6"/>
  <c r="C415" i="6"/>
  <c r="C419" i="6"/>
  <c r="C423" i="6"/>
  <c r="C427" i="6"/>
  <c r="C431" i="6"/>
  <c r="C435" i="6"/>
  <c r="C439" i="6"/>
  <c r="C443" i="6"/>
  <c r="C447" i="6"/>
  <c r="C451" i="6"/>
  <c r="C455" i="6"/>
  <c r="C459" i="6"/>
  <c r="C463" i="6"/>
  <c r="C467" i="6"/>
  <c r="C471" i="6"/>
  <c r="C475" i="6"/>
  <c r="C479" i="6"/>
  <c r="C483" i="6"/>
  <c r="C487" i="6"/>
  <c r="C491" i="6"/>
  <c r="C495" i="6"/>
  <c r="C499" i="6"/>
  <c r="C503" i="6"/>
  <c r="C507" i="6"/>
  <c r="C511" i="6"/>
  <c r="C515" i="6"/>
  <c r="C519" i="6"/>
  <c r="C523" i="6"/>
  <c r="C527" i="6"/>
  <c r="C531" i="6"/>
  <c r="C535" i="6"/>
  <c r="C539" i="6"/>
  <c r="C543" i="6"/>
  <c r="C547" i="6"/>
  <c r="C551" i="6"/>
  <c r="C555" i="6"/>
  <c r="C559" i="6"/>
  <c r="C563" i="6"/>
  <c r="C567" i="6"/>
  <c r="C571" i="6"/>
  <c r="C575" i="6"/>
  <c r="C579" i="6"/>
  <c r="C583" i="6"/>
  <c r="C587" i="6"/>
  <c r="C591" i="6"/>
  <c r="C595" i="6"/>
  <c r="C599" i="6"/>
  <c r="C603" i="6"/>
  <c r="C607" i="6"/>
  <c r="C611" i="6"/>
  <c r="C615" i="6"/>
  <c r="C619" i="6"/>
  <c r="C623" i="6"/>
  <c r="C627" i="6"/>
  <c r="C631" i="6"/>
  <c r="C635" i="6"/>
  <c r="C639" i="6"/>
  <c r="C643" i="6"/>
  <c r="C647" i="6"/>
  <c r="C651" i="6"/>
  <c r="C655" i="6"/>
  <c r="C659" i="6"/>
  <c r="C663" i="6"/>
  <c r="C667" i="6"/>
  <c r="C671" i="6"/>
  <c r="C675" i="6"/>
  <c r="C679" i="6"/>
  <c r="C683" i="6"/>
  <c r="C687" i="6"/>
  <c r="C691" i="6"/>
  <c r="C695" i="6"/>
  <c r="C699" i="6"/>
  <c r="C703" i="6"/>
  <c r="C707" i="6"/>
  <c r="C711" i="6"/>
  <c r="C715" i="6"/>
  <c r="C719" i="6"/>
  <c r="C723" i="6"/>
  <c r="C727" i="6"/>
  <c r="C731" i="6"/>
  <c r="C735" i="6"/>
  <c r="C739" i="6"/>
  <c r="C743" i="6"/>
  <c r="C747" i="6"/>
  <c r="C751" i="6"/>
  <c r="C755" i="6"/>
  <c r="C759" i="6"/>
  <c r="C763" i="6"/>
  <c r="C767" i="6"/>
  <c r="C771" i="6"/>
  <c r="C775" i="6"/>
  <c r="C779" i="6"/>
  <c r="C783" i="6"/>
  <c r="C787" i="6"/>
  <c r="C1484" i="7"/>
  <c r="C1452" i="7"/>
  <c r="C1420" i="7"/>
  <c r="C1388" i="7"/>
  <c r="C1356" i="7"/>
  <c r="C1324" i="7"/>
  <c r="C1301" i="7"/>
  <c r="B1280" i="7"/>
  <c r="B1242" i="7"/>
  <c r="B1226" i="7"/>
  <c r="B1210" i="7"/>
  <c r="B1194" i="7"/>
  <c r="B1178" i="7"/>
  <c r="B1162" i="7"/>
  <c r="B1146" i="7"/>
  <c r="B1130" i="7"/>
  <c r="B1114" i="7"/>
  <c r="B1098" i="7"/>
  <c r="B1082" i="7"/>
  <c r="B1066" i="7"/>
  <c r="B1050" i="7"/>
  <c r="B1034" i="7"/>
  <c r="B1018" i="7"/>
  <c r="B1002" i="7"/>
  <c r="B986" i="7"/>
  <c r="B970" i="7"/>
  <c r="B954" i="7"/>
  <c r="B938" i="7"/>
  <c r="B922" i="7"/>
  <c r="B906" i="7"/>
  <c r="B890" i="7"/>
  <c r="B874" i="7"/>
  <c r="B858" i="7"/>
  <c r="B847" i="7"/>
  <c r="C836" i="7"/>
  <c r="B815" i="7"/>
  <c r="C804" i="7"/>
  <c r="C785" i="7"/>
  <c r="C777" i="7"/>
  <c r="C769" i="7"/>
  <c r="C761" i="7"/>
  <c r="C753" i="7"/>
  <c r="C745" i="7"/>
  <c r="C737" i="7"/>
  <c r="C729" i="7"/>
  <c r="C721" i="7"/>
  <c r="C713" i="7"/>
  <c r="C705" i="7"/>
  <c r="C697" i="7"/>
  <c r="C689" i="7"/>
  <c r="C681" i="7"/>
  <c r="C673" i="7"/>
  <c r="C665" i="7"/>
  <c r="C657" i="7"/>
  <c r="C649" i="7"/>
  <c r="C641" i="7"/>
  <c r="C633" i="7"/>
  <c r="C625" i="7"/>
  <c r="C617" i="7"/>
  <c r="C609" i="7"/>
  <c r="C601" i="7"/>
  <c r="C593" i="7"/>
  <c r="C585" i="7"/>
  <c r="C577" i="7"/>
  <c r="C569" i="7"/>
  <c r="C561" i="7"/>
  <c r="C553" i="7"/>
  <c r="C545" i="7"/>
  <c r="C537" i="7"/>
  <c r="C529" i="7"/>
  <c r="C521" i="7"/>
  <c r="C513" i="7"/>
  <c r="C505" i="7"/>
  <c r="C497" i="7"/>
  <c r="C489" i="7"/>
  <c r="C481" i="7"/>
  <c r="C473" i="7"/>
  <c r="B466" i="7"/>
  <c r="C455" i="7"/>
  <c r="B450" i="7"/>
  <c r="C439" i="7"/>
  <c r="B434" i="7"/>
  <c r="C423" i="7"/>
  <c r="B418" i="7"/>
  <c r="C407" i="7"/>
  <c r="B402" i="7"/>
  <c r="C391" i="7"/>
  <c r="B386" i="7"/>
  <c r="C375" i="7"/>
  <c r="B370" i="7"/>
  <c r="C359" i="7"/>
  <c r="B354" i="7"/>
  <c r="C343" i="7"/>
  <c r="B338" i="7"/>
  <c r="C327" i="7"/>
  <c r="B322" i="7"/>
  <c r="C311" i="7"/>
  <c r="C307" i="7"/>
  <c r="C303" i="7"/>
  <c r="C299" i="7"/>
  <c r="C295" i="7"/>
  <c r="C291" i="7"/>
  <c r="C287" i="7"/>
  <c r="C283" i="7"/>
  <c r="C279" i="7"/>
  <c r="C275" i="7"/>
  <c r="C271" i="7"/>
  <c r="C267" i="7"/>
  <c r="C263" i="7"/>
  <c r="C259" i="7"/>
  <c r="C255" i="7"/>
  <c r="C251" i="7"/>
  <c r="C247" i="7"/>
  <c r="C243" i="7"/>
  <c r="C239" i="7"/>
  <c r="C235" i="7"/>
  <c r="C231" i="7"/>
  <c r="C227" i="7"/>
  <c r="C223" i="7"/>
  <c r="C219" i="7"/>
  <c r="C215" i="7"/>
  <c r="C211" i="7"/>
  <c r="C207" i="7"/>
  <c r="C203" i="7"/>
  <c r="C199" i="7"/>
  <c r="C195" i="7"/>
  <c r="C191" i="7"/>
  <c r="C187" i="7"/>
  <c r="C183" i="7"/>
  <c r="C179" i="7"/>
  <c r="C175" i="7"/>
  <c r="C171" i="7"/>
  <c r="C167" i="7"/>
  <c r="C163" i="7"/>
  <c r="C159" i="7"/>
  <c r="C155" i="7"/>
  <c r="C151" i="7"/>
  <c r="C147" i="7"/>
  <c r="C143" i="7"/>
  <c r="C139" i="7"/>
  <c r="C135" i="7"/>
  <c r="C131" i="7"/>
  <c r="C127" i="7"/>
  <c r="C123" i="7"/>
  <c r="C119" i="7"/>
  <c r="C115" i="7"/>
  <c r="C111" i="7"/>
  <c r="C107" i="7"/>
  <c r="C103" i="7"/>
  <c r="C99" i="7"/>
  <c r="C95" i="7"/>
  <c r="C91" i="7"/>
  <c r="C87" i="7"/>
  <c r="C83" i="7"/>
  <c r="C79" i="7"/>
  <c r="C75" i="7"/>
  <c r="C71" i="7"/>
  <c r="C67" i="7"/>
  <c r="C63" i="7"/>
  <c r="C59" i="7"/>
  <c r="C55" i="7"/>
  <c r="C51" i="7"/>
  <c r="C47" i="7"/>
  <c r="C43" i="7"/>
  <c r="C39" i="7"/>
  <c r="C35" i="7"/>
  <c r="C31" i="7"/>
  <c r="C27" i="7"/>
  <c r="C23" i="7"/>
  <c r="C19" i="7"/>
  <c r="C15" i="7"/>
  <c r="C11" i="7"/>
  <c r="C7" i="7"/>
  <c r="C3" i="7"/>
  <c r="C4" i="6"/>
  <c r="C12" i="6"/>
  <c r="C20" i="6"/>
  <c r="C28" i="6"/>
  <c r="C36" i="6"/>
  <c r="C44" i="6"/>
  <c r="C52" i="6"/>
  <c r="C60" i="6"/>
  <c r="C68" i="6"/>
  <c r="C76" i="6"/>
  <c r="C84" i="6"/>
  <c r="C92" i="6"/>
  <c r="C100" i="6"/>
  <c r="C108" i="6"/>
  <c r="C116" i="6"/>
  <c r="C124" i="6"/>
  <c r="C132" i="6"/>
  <c r="C140" i="6"/>
  <c r="C148" i="6"/>
  <c r="C156" i="6"/>
  <c r="C164" i="6"/>
  <c r="C172" i="6"/>
  <c r="C180" i="6"/>
  <c r="C188" i="6"/>
  <c r="C196" i="6"/>
  <c r="C204" i="6"/>
  <c r="C212" i="6"/>
  <c r="C220" i="6"/>
  <c r="C228" i="6"/>
  <c r="C236" i="6"/>
  <c r="C244" i="6"/>
  <c r="C252" i="6"/>
  <c r="C260" i="6"/>
  <c r="C268" i="6"/>
  <c r="C276" i="6"/>
  <c r="C284" i="6"/>
  <c r="C292" i="6"/>
  <c r="C300" i="6"/>
  <c r="C308" i="6"/>
  <c r="C316" i="6"/>
  <c r="C324" i="6"/>
  <c r="C332" i="6"/>
  <c r="C340" i="6"/>
  <c r="C348" i="6"/>
  <c r="C356" i="6"/>
  <c r="C364" i="6"/>
  <c r="C372" i="6"/>
  <c r="C380" i="6"/>
  <c r="C388" i="6"/>
  <c r="C396" i="6"/>
  <c r="C404" i="6"/>
  <c r="C412" i="6"/>
  <c r="C420" i="6"/>
  <c r="C428" i="6"/>
  <c r="C436" i="6"/>
  <c r="C444" i="6"/>
  <c r="C452" i="6"/>
  <c r="C460" i="6"/>
  <c r="C468" i="6"/>
  <c r="C476" i="6"/>
  <c r="C484" i="6"/>
  <c r="C492" i="6"/>
  <c r="C500" i="6"/>
  <c r="C508" i="6"/>
  <c r="C516" i="6"/>
  <c r="C524" i="6"/>
  <c r="C532" i="6"/>
  <c r="C540" i="6"/>
  <c r="C548" i="6"/>
  <c r="C556" i="6"/>
  <c r="C564" i="6"/>
  <c r="C572" i="6"/>
  <c r="C580" i="6"/>
  <c r="C588" i="6"/>
  <c r="C596" i="6"/>
  <c r="C604" i="6"/>
  <c r="C612" i="6"/>
  <c r="C620" i="6"/>
  <c r="C628" i="6"/>
  <c r="C636" i="6"/>
  <c r="C644" i="6"/>
  <c r="C652" i="6"/>
  <c r="C660" i="6"/>
  <c r="C668" i="6"/>
  <c r="C676" i="6"/>
  <c r="C684" i="6"/>
  <c r="C692" i="6"/>
  <c r="C700" i="6"/>
  <c r="C708" i="6"/>
  <c r="C716" i="6"/>
  <c r="C724" i="6"/>
  <c r="C732" i="6"/>
  <c r="C740" i="6"/>
  <c r="C748" i="6"/>
  <c r="C756" i="6"/>
  <c r="C764" i="6"/>
  <c r="C772" i="6"/>
  <c r="C780" i="6"/>
  <c r="C788" i="6"/>
  <c r="C793" i="6"/>
  <c r="C799" i="6"/>
  <c r="C804" i="6"/>
  <c r="C809" i="6"/>
  <c r="C815" i="6"/>
  <c r="C820" i="6"/>
  <c r="C825" i="6"/>
  <c r="C831" i="6"/>
  <c r="C836" i="6"/>
  <c r="C841" i="6"/>
  <c r="C847" i="6"/>
  <c r="C852" i="6"/>
  <c r="C857" i="6"/>
  <c r="C863" i="6"/>
  <c r="C868" i="6"/>
  <c r="C873" i="6"/>
  <c r="C879" i="6"/>
  <c r="C884" i="6"/>
  <c r="C889" i="6"/>
  <c r="C895" i="6"/>
  <c r="C900" i="6"/>
  <c r="C905" i="6"/>
  <c r="C911" i="6"/>
  <c r="C916" i="6"/>
  <c r="C921" i="6"/>
  <c r="C927" i="6"/>
  <c r="C932" i="6"/>
  <c r="C937" i="6"/>
  <c r="C943" i="6"/>
  <c r="C948" i="6"/>
  <c r="C953" i="6"/>
  <c r="C959" i="6"/>
  <c r="C964" i="6"/>
  <c r="C969" i="6"/>
  <c r="C975" i="6"/>
  <c r="C980" i="6"/>
  <c r="C985" i="6"/>
  <c r="C991" i="6"/>
  <c r="C996" i="6"/>
  <c r="C1001" i="6"/>
  <c r="C1007" i="6"/>
  <c r="C1012" i="6"/>
  <c r="C1017" i="6"/>
  <c r="C1023" i="6"/>
  <c r="C1028" i="6"/>
  <c r="C1033" i="6"/>
  <c r="C1039" i="6"/>
  <c r="C1044" i="6"/>
  <c r="C1049" i="6"/>
  <c r="C1055" i="6"/>
  <c r="C1060" i="6"/>
  <c r="C1065" i="6"/>
  <c r="C1071" i="6"/>
  <c r="C1076" i="6"/>
  <c r="C1080" i="6"/>
  <c r="C1084" i="6"/>
  <c r="C1088" i="6"/>
  <c r="C1092" i="6"/>
  <c r="C1096" i="6"/>
  <c r="C1100" i="6"/>
  <c r="C1104" i="6"/>
  <c r="C1108" i="6"/>
  <c r="C1112" i="6"/>
  <c r="C1116" i="6"/>
  <c r="C1120" i="6"/>
  <c r="C1124" i="6"/>
  <c r="C1128" i="6"/>
  <c r="C1132" i="6"/>
  <c r="C1136" i="6"/>
  <c r="C1140" i="6"/>
  <c r="C1144" i="6"/>
  <c r="C1148" i="6"/>
  <c r="C1152" i="6"/>
  <c r="C1156" i="6"/>
  <c r="C1160" i="6"/>
  <c r="C1164" i="6"/>
  <c r="C1168" i="6"/>
  <c r="C1172" i="6"/>
  <c r="C1176" i="6"/>
  <c r="C1180" i="6"/>
  <c r="C1184" i="6"/>
  <c r="C1188" i="6"/>
  <c r="C1192" i="6"/>
  <c r="C1196" i="6"/>
  <c r="C1200" i="6"/>
  <c r="C1204" i="6"/>
  <c r="C1208" i="6"/>
  <c r="C1212" i="6"/>
  <c r="C1216" i="6"/>
  <c r="C1220" i="6"/>
  <c r="C1224" i="6"/>
  <c r="C1228" i="6"/>
  <c r="C1232" i="6"/>
  <c r="C1236" i="6"/>
  <c r="C1240" i="6"/>
  <c r="C1244" i="6"/>
  <c r="C1248" i="6"/>
  <c r="C1252" i="6"/>
  <c r="C1256" i="6"/>
  <c r="C1260" i="6"/>
  <c r="C1264" i="6"/>
  <c r="C1268" i="6"/>
  <c r="C1272" i="6"/>
  <c r="C1276" i="6"/>
  <c r="C1280" i="6"/>
  <c r="C1284" i="6"/>
  <c r="C1288" i="6"/>
  <c r="C1292" i="6"/>
  <c r="C1296" i="6"/>
  <c r="C1300" i="6"/>
  <c r="C1304" i="6"/>
  <c r="C1308" i="6"/>
  <c r="C1312" i="6"/>
  <c r="C1316" i="6"/>
  <c r="C1320" i="6"/>
  <c r="C1324" i="6"/>
  <c r="C1328" i="6"/>
  <c r="C1332" i="6"/>
  <c r="C1336" i="6"/>
  <c r="C1340" i="6"/>
  <c r="C1344"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572" i="6"/>
  <c r="C1576" i="6"/>
  <c r="C1580" i="6"/>
  <c r="C1584" i="6"/>
  <c r="C1588" i="6"/>
  <c r="C1592" i="6"/>
  <c r="C1596" i="6"/>
  <c r="C1600" i="6"/>
  <c r="C1604" i="6"/>
  <c r="C1608" i="6"/>
  <c r="C1612" i="6"/>
  <c r="C1616" i="6"/>
  <c r="C1620" i="6"/>
  <c r="C1624" i="6"/>
  <c r="C1628" i="6"/>
  <c r="C1632" i="6"/>
  <c r="C1636" i="6"/>
  <c r="C1640" i="6"/>
  <c r="C1644" i="6"/>
  <c r="C1648" i="6"/>
  <c r="C1652" i="6"/>
  <c r="C1656" i="6"/>
  <c r="C1660" i="6"/>
  <c r="C1664" i="6"/>
  <c r="C1668" i="6"/>
  <c r="C1672" i="6"/>
  <c r="C1676" i="6"/>
  <c r="C1680" i="6"/>
  <c r="C1684" i="6"/>
  <c r="C1688" i="6"/>
  <c r="C1692" i="6"/>
  <c r="C1696" i="6"/>
  <c r="C1700" i="6"/>
  <c r="C1704" i="6"/>
  <c r="C1708" i="6"/>
  <c r="C1712" i="6"/>
  <c r="C1716" i="6"/>
  <c r="C1720" i="6"/>
  <c r="C1724" i="6"/>
  <c r="C1728" i="6"/>
  <c r="C1732" i="6"/>
  <c r="C1736" i="6"/>
  <c r="C1740" i="6"/>
  <c r="C1744" i="6"/>
  <c r="C1748" i="6"/>
  <c r="C1752" i="6"/>
  <c r="C1756" i="6"/>
  <c r="C1760" i="6"/>
  <c r="C1764" i="6"/>
  <c r="C1768" i="6"/>
  <c r="C1772" i="6"/>
  <c r="C1776" i="6"/>
  <c r="C1780" i="6"/>
  <c r="C1784" i="6"/>
  <c r="C1788" i="6"/>
  <c r="C1792" i="6"/>
  <c r="C1796" i="6"/>
  <c r="C1800" i="6"/>
  <c r="C1804" i="6"/>
  <c r="C1808" i="6"/>
  <c r="C1812" i="6"/>
  <c r="C1816" i="6"/>
  <c r="C1820" i="6"/>
  <c r="C1824" i="6"/>
  <c r="C1828" i="6"/>
  <c r="C1832" i="6"/>
  <c r="C1836" i="6"/>
  <c r="C1840" i="6"/>
  <c r="C1844" i="6"/>
  <c r="C1848" i="6"/>
  <c r="C1852" i="6"/>
  <c r="C1856" i="6"/>
  <c r="C1860" i="6"/>
  <c r="C1864" i="6"/>
  <c r="C1868" i="6"/>
  <c r="C1872" i="6"/>
  <c r="C1876" i="6"/>
  <c r="C1880" i="6"/>
  <c r="C1884" i="6"/>
  <c r="C1888" i="6"/>
  <c r="C1892" i="6"/>
  <c r="C1896" i="6"/>
  <c r="C1900" i="6"/>
  <c r="C1904" i="6"/>
  <c r="C1908" i="6"/>
  <c r="C1912" i="6"/>
  <c r="C1916" i="6"/>
  <c r="C1920" i="6"/>
  <c r="C1924" i="6"/>
  <c r="C1928" i="6"/>
  <c r="C1932" i="6"/>
  <c r="C1936" i="6"/>
  <c r="C1940" i="6"/>
  <c r="C1944" i="6"/>
  <c r="C1948" i="6"/>
  <c r="C1952" i="6"/>
  <c r="C1956" i="6"/>
  <c r="C1960" i="6"/>
  <c r="C1964" i="6"/>
  <c r="C1968" i="6"/>
  <c r="C1972" i="6"/>
  <c r="C1976" i="6"/>
  <c r="C1980" i="6"/>
  <c r="C1984" i="6"/>
  <c r="C1988" i="6"/>
  <c r="C1992" i="6"/>
  <c r="C1996" i="6"/>
  <c r="C2000" i="6"/>
  <c r="C2004" i="6"/>
  <c r="C2008" i="6"/>
  <c r="C2012" i="6"/>
  <c r="C2016" i="6"/>
  <c r="C2020" i="6"/>
  <c r="C2024" i="6"/>
  <c r="C2028" i="6"/>
  <c r="C2032" i="6"/>
  <c r="C2036" i="6"/>
  <c r="C2040" i="6"/>
  <c r="C2044" i="6"/>
  <c r="C2048" i="6"/>
  <c r="C2052" i="6"/>
  <c r="C2056" i="6"/>
  <c r="C2060" i="6"/>
  <c r="C2064" i="6"/>
  <c r="C2068" i="6"/>
  <c r="C2072" i="6"/>
  <c r="C2076" i="6"/>
  <c r="C2080" i="6"/>
  <c r="C2084" i="6"/>
  <c r="C2088" i="6"/>
  <c r="C2092" i="6"/>
  <c r="C2096" i="6"/>
  <c r="C2100" i="6"/>
  <c r="C2104" i="6"/>
  <c r="B6" i="6"/>
  <c r="B10" i="6"/>
  <c r="B14" i="6"/>
  <c r="B18" i="6"/>
  <c r="B22" i="6"/>
  <c r="B26" i="6"/>
  <c r="B30" i="6"/>
  <c r="B34" i="6"/>
  <c r="B38" i="6"/>
  <c r="B42" i="6"/>
  <c r="B46" i="6"/>
  <c r="B50" i="6"/>
  <c r="B54" i="6"/>
  <c r="B58" i="6"/>
  <c r="B62" i="6"/>
  <c r="B66" i="6"/>
  <c r="B70" i="6"/>
  <c r="B74" i="6"/>
  <c r="B78" i="6"/>
  <c r="B82" i="6"/>
  <c r="B86" i="6"/>
  <c r="B90" i="6"/>
  <c r="B94" i="6"/>
  <c r="B98" i="6"/>
  <c r="B102" i="6"/>
  <c r="B106" i="6"/>
  <c r="B110" i="6"/>
  <c r="B114" i="6"/>
  <c r="B118" i="6"/>
  <c r="B122" i="6"/>
  <c r="B126" i="6"/>
  <c r="B130" i="6"/>
  <c r="B134" i="6"/>
  <c r="B138" i="6"/>
  <c r="B142" i="6"/>
  <c r="B146" i="6"/>
  <c r="B150" i="6"/>
  <c r="B154" i="6"/>
  <c r="B158" i="6"/>
  <c r="B162" i="6"/>
  <c r="B166" i="6"/>
  <c r="B170" i="6"/>
  <c r="B174" i="6"/>
  <c r="B178" i="6"/>
  <c r="B182" i="6"/>
  <c r="B186" i="6"/>
  <c r="B190" i="6"/>
  <c r="B194" i="6"/>
  <c r="B198" i="6"/>
  <c r="B202" i="6"/>
  <c r="B206" i="6"/>
  <c r="B210" i="6"/>
  <c r="B214" i="6"/>
  <c r="B218" i="6"/>
  <c r="B222" i="6"/>
  <c r="B226" i="6"/>
  <c r="B230" i="6"/>
  <c r="B234" i="6"/>
  <c r="B238" i="6"/>
  <c r="B242" i="6"/>
  <c r="B246" i="6"/>
  <c r="B250" i="6"/>
  <c r="B254" i="6"/>
  <c r="B258" i="6"/>
  <c r="B262" i="6"/>
  <c r="B266" i="6"/>
  <c r="B270" i="6"/>
  <c r="B274" i="6"/>
  <c r="B278" i="6"/>
  <c r="B282" i="6"/>
  <c r="B286" i="6"/>
  <c r="B290" i="6"/>
  <c r="B294" i="6"/>
  <c r="B298" i="6"/>
  <c r="B302" i="6"/>
  <c r="B306" i="6"/>
  <c r="B310" i="6"/>
  <c r="B314" i="6"/>
  <c r="B318" i="6"/>
  <c r="B322" i="6"/>
  <c r="B326" i="6"/>
  <c r="B330" i="6"/>
  <c r="B334" i="6"/>
  <c r="B338" i="6"/>
  <c r="B342" i="6"/>
  <c r="B346" i="6"/>
  <c r="B350" i="6"/>
  <c r="B354" i="6"/>
  <c r="B358" i="6"/>
  <c r="B362" i="6"/>
  <c r="B366" i="6"/>
  <c r="B370" i="6"/>
  <c r="B374" i="6"/>
  <c r="B378" i="6"/>
  <c r="B382" i="6"/>
  <c r="B386" i="6"/>
  <c r="B390" i="6"/>
  <c r="B394" i="6"/>
  <c r="B398" i="6"/>
  <c r="B402" i="6"/>
  <c r="B406" i="6"/>
  <c r="B410" i="6"/>
  <c r="B414" i="6"/>
  <c r="B418" i="6"/>
  <c r="B422" i="6"/>
  <c r="B426" i="6"/>
  <c r="B430" i="6"/>
  <c r="B434" i="6"/>
  <c r="B438" i="6"/>
  <c r="B442" i="6"/>
  <c r="B446" i="6"/>
  <c r="B450" i="6"/>
  <c r="B454" i="6"/>
  <c r="B458" i="6"/>
  <c r="B462" i="6"/>
  <c r="B466" i="6"/>
  <c r="B470" i="6"/>
  <c r="B474" i="6"/>
  <c r="B478" i="6"/>
  <c r="B482" i="6"/>
  <c r="B486" i="6"/>
  <c r="B490" i="6"/>
  <c r="B494" i="6"/>
  <c r="B498" i="6"/>
  <c r="B502" i="6"/>
  <c r="B506" i="6"/>
  <c r="B510" i="6"/>
  <c r="B514" i="6"/>
  <c r="B518" i="6"/>
  <c r="B522" i="6"/>
  <c r="B526" i="6"/>
  <c r="B530" i="6"/>
  <c r="B534" i="6"/>
  <c r="B538" i="6"/>
  <c r="B542" i="6"/>
  <c r="B546" i="6"/>
  <c r="B550" i="6"/>
  <c r="B554" i="6"/>
  <c r="B558" i="6"/>
  <c r="B562" i="6"/>
  <c r="B566" i="6"/>
  <c r="B570" i="6"/>
  <c r="B574" i="6"/>
  <c r="B578" i="6"/>
  <c r="B582" i="6"/>
  <c r="B586" i="6"/>
  <c r="B590" i="6"/>
  <c r="B594" i="6"/>
  <c r="B598" i="6"/>
  <c r="B602" i="6"/>
  <c r="B606" i="6"/>
  <c r="B610" i="6"/>
  <c r="B614" i="6"/>
  <c r="B618" i="6"/>
  <c r="B622" i="6"/>
  <c r="B626" i="6"/>
  <c r="B630" i="6"/>
  <c r="B634" i="6"/>
  <c r="B638" i="6"/>
  <c r="B642" i="6"/>
  <c r="B646" i="6"/>
  <c r="B650" i="6"/>
  <c r="B654" i="6"/>
  <c r="B658" i="6"/>
  <c r="B662" i="6"/>
  <c r="B666" i="6"/>
  <c r="B670" i="6"/>
  <c r="B674" i="6"/>
  <c r="B678" i="6"/>
  <c r="B682" i="6"/>
  <c r="B686" i="6"/>
  <c r="B690" i="6"/>
  <c r="B694" i="6"/>
  <c r="B698" i="6"/>
  <c r="B702" i="6"/>
  <c r="B706" i="6"/>
  <c r="B710" i="6"/>
  <c r="B714" i="6"/>
  <c r="B718" i="6"/>
  <c r="B722" i="6"/>
  <c r="B726" i="6"/>
  <c r="B730" i="6"/>
  <c r="B734" i="6"/>
  <c r="B738" i="6"/>
  <c r="B742" i="6"/>
  <c r="B746" i="6"/>
  <c r="B750" i="6"/>
  <c r="B754" i="6"/>
  <c r="B758" i="6"/>
  <c r="B762" i="6"/>
  <c r="B766" i="6"/>
  <c r="B770" i="6"/>
  <c r="B774" i="6"/>
  <c r="B778" i="6"/>
  <c r="B782" i="6"/>
  <c r="B786" i="6"/>
  <c r="B790" i="6"/>
  <c r="B794" i="6"/>
  <c r="B798" i="6"/>
  <c r="B802" i="6"/>
  <c r="B806" i="6"/>
  <c r="B810" i="6"/>
  <c r="B814" i="6"/>
  <c r="B818" i="6"/>
  <c r="B822" i="6"/>
  <c r="B826" i="6"/>
  <c r="B830" i="6"/>
  <c r="B834" i="6"/>
  <c r="B838" i="6"/>
  <c r="B842" i="6"/>
  <c r="B846" i="6"/>
  <c r="B850" i="6"/>
  <c r="B854" i="6"/>
  <c r="B858" i="6"/>
  <c r="B862" i="6"/>
  <c r="B866" i="6"/>
  <c r="B870" i="6"/>
  <c r="B874" i="6"/>
  <c r="B878" i="6"/>
  <c r="B882" i="6"/>
  <c r="B886" i="6"/>
  <c r="B890" i="6"/>
  <c r="B894" i="6"/>
  <c r="B898" i="6"/>
  <c r="B902" i="6"/>
  <c r="B906" i="6"/>
  <c r="B910" i="6"/>
  <c r="B914" i="6"/>
  <c r="B918" i="6"/>
  <c r="B922" i="6"/>
  <c r="B926" i="6"/>
  <c r="B930" i="6"/>
  <c r="B934" i="6"/>
  <c r="B938" i="6"/>
  <c r="B942" i="6"/>
  <c r="B946" i="6"/>
  <c r="B950" i="6"/>
  <c r="B954" i="6"/>
  <c r="B958" i="6"/>
  <c r="B962" i="6"/>
  <c r="B966" i="6"/>
  <c r="B970" i="6"/>
  <c r="B974" i="6"/>
  <c r="B978" i="6"/>
  <c r="B982" i="6"/>
  <c r="B986" i="6"/>
  <c r="B990" i="6"/>
  <c r="B994" i="6"/>
  <c r="B998" i="6"/>
  <c r="B1002" i="6"/>
  <c r="B1006" i="6"/>
  <c r="B1010" i="6"/>
  <c r="B1014" i="6"/>
  <c r="B1018" i="6"/>
  <c r="B1022" i="6"/>
  <c r="B1026" i="6"/>
  <c r="B1030" i="6"/>
  <c r="B1034" i="6"/>
  <c r="B1038" i="6"/>
  <c r="B1042" i="6"/>
  <c r="B1046" i="6"/>
  <c r="B1050" i="6"/>
  <c r="B1054" i="6"/>
  <c r="B1058" i="6"/>
  <c r="B1062" i="6"/>
  <c r="B1066" i="6"/>
  <c r="B1070" i="6"/>
  <c r="B1074" i="6"/>
  <c r="B1078" i="6"/>
  <c r="B1082" i="6"/>
  <c r="B1086" i="6"/>
  <c r="B1090" i="6"/>
  <c r="B1094" i="6"/>
  <c r="B1098" i="6"/>
  <c r="B1102" i="6"/>
  <c r="B1106" i="6"/>
  <c r="B1110" i="6"/>
  <c r="B1114" i="6"/>
  <c r="B1118" i="6"/>
  <c r="B1122" i="6"/>
  <c r="B1126" i="6"/>
  <c r="B1130" i="6"/>
  <c r="B1134" i="6"/>
  <c r="B1138" i="6"/>
  <c r="B1142" i="6"/>
  <c r="B1146" i="6"/>
  <c r="B1150" i="6"/>
  <c r="B1154" i="6"/>
  <c r="B1158" i="6"/>
  <c r="B1162" i="6"/>
  <c r="B1166" i="6"/>
  <c r="B1170" i="6"/>
  <c r="B1174" i="6"/>
  <c r="B1178" i="6"/>
  <c r="B1182" i="6"/>
  <c r="B1186" i="6"/>
  <c r="B1190" i="6"/>
  <c r="B1194" i="6"/>
  <c r="B1198" i="6"/>
  <c r="B1202" i="6"/>
  <c r="B1206" i="6"/>
  <c r="B1210" i="6"/>
  <c r="B1214" i="6"/>
  <c r="B1218" i="6"/>
  <c r="B1222" i="6"/>
  <c r="B1226" i="6"/>
  <c r="B1230" i="6"/>
  <c r="B1234" i="6"/>
  <c r="B1238" i="6"/>
  <c r="B1242" i="6"/>
  <c r="B1246" i="6"/>
  <c r="B1250" i="6"/>
  <c r="B1254" i="6"/>
  <c r="B1258" i="6"/>
  <c r="B1262" i="6"/>
  <c r="B1266" i="6"/>
  <c r="B1270" i="6"/>
  <c r="B1274" i="6"/>
  <c r="B1278" i="6"/>
  <c r="B1282" i="6"/>
  <c r="B1286" i="6"/>
  <c r="B1290" i="6"/>
  <c r="B1294" i="6"/>
  <c r="B1298" i="6"/>
  <c r="B1302" i="6"/>
  <c r="B1306" i="6"/>
  <c r="B1310" i="6"/>
  <c r="B1314" i="6"/>
  <c r="B1318" i="6"/>
  <c r="B1322" i="6"/>
  <c r="B1326" i="6"/>
  <c r="B1330" i="6"/>
  <c r="B1334" i="6"/>
  <c r="B1338" i="6"/>
  <c r="B1342" i="6"/>
  <c r="B1346" i="6"/>
  <c r="B1350" i="6"/>
  <c r="B1354" i="6"/>
  <c r="B1358" i="6"/>
  <c r="B1362" i="6"/>
  <c r="B1366" i="6"/>
  <c r="B1370" i="6"/>
  <c r="B1374" i="6"/>
  <c r="B1378" i="6"/>
  <c r="B1382" i="6"/>
  <c r="B1386" i="6"/>
  <c r="B1390" i="6"/>
  <c r="B1394" i="6"/>
  <c r="B1398" i="6"/>
  <c r="B1402" i="6"/>
  <c r="B1406" i="6"/>
  <c r="B1410" i="6"/>
  <c r="B1414" i="6"/>
  <c r="B1418" i="6"/>
  <c r="B1422" i="6"/>
  <c r="B1426" i="6"/>
  <c r="B1430" i="6"/>
  <c r="B1434" i="6"/>
  <c r="B1438" i="6"/>
  <c r="B1442" i="6"/>
  <c r="B1446" i="6"/>
  <c r="B1450" i="6"/>
  <c r="B1454" i="6"/>
  <c r="B1458" i="6"/>
  <c r="B1462" i="6"/>
  <c r="B1466" i="6"/>
  <c r="B1470" i="6"/>
  <c r="B1474" i="6"/>
  <c r="B1478" i="6"/>
  <c r="B1482" i="6"/>
  <c r="B1486" i="6"/>
  <c r="B1490" i="6"/>
  <c r="B1494" i="6"/>
  <c r="B1498" i="6"/>
  <c r="B1502" i="6"/>
  <c r="B1506" i="6"/>
  <c r="B1510" i="6"/>
  <c r="B1514" i="6"/>
  <c r="B1518" i="6"/>
  <c r="B1522" i="6"/>
  <c r="B1526" i="6"/>
  <c r="B1530" i="6"/>
  <c r="B1534" i="6"/>
  <c r="B1538" i="6"/>
  <c r="B1542" i="6"/>
  <c r="B1546" i="6"/>
  <c r="B1550" i="6"/>
  <c r="B1554" i="6"/>
  <c r="B1558" i="6"/>
  <c r="B1562" i="6"/>
  <c r="B1566" i="6"/>
  <c r="B1570" i="6"/>
  <c r="B1574" i="6"/>
  <c r="B1578" i="6"/>
  <c r="B1582" i="6"/>
  <c r="B1586" i="6"/>
  <c r="B1590" i="6"/>
  <c r="B1594" i="6"/>
  <c r="B1598" i="6"/>
  <c r="B1602" i="6"/>
  <c r="B1606" i="6"/>
  <c r="B1610" i="6"/>
  <c r="B1614" i="6"/>
  <c r="B1618" i="6"/>
  <c r="B1622" i="6"/>
  <c r="B1626" i="6"/>
  <c r="B1630" i="6"/>
  <c r="B1634" i="6"/>
  <c r="B1638" i="6"/>
  <c r="B1642" i="6"/>
  <c r="B1646" i="6"/>
  <c r="B1650" i="6"/>
  <c r="B1654" i="6"/>
  <c r="B1658" i="6"/>
  <c r="B1662" i="6"/>
  <c r="B1666" i="6"/>
  <c r="B1670" i="6"/>
  <c r="B1674" i="6"/>
  <c r="B1678" i="6"/>
  <c r="B1682" i="6"/>
  <c r="B1686" i="6"/>
  <c r="B1690" i="6"/>
  <c r="B1694" i="6"/>
  <c r="B1698" i="6"/>
  <c r="B1702" i="6"/>
  <c r="B1706" i="6"/>
  <c r="B1710" i="6"/>
  <c r="B1714" i="6"/>
  <c r="B1718" i="6"/>
  <c r="B1722" i="6"/>
  <c r="B1726" i="6"/>
  <c r="B1730" i="6"/>
  <c r="B1734" i="6"/>
  <c r="B1738" i="6"/>
  <c r="B1742" i="6"/>
  <c r="B1746" i="6"/>
  <c r="B1750" i="6"/>
  <c r="B1754" i="6"/>
  <c r="B1758" i="6"/>
  <c r="B1762" i="6"/>
  <c r="B1766" i="6"/>
  <c r="B1770" i="6"/>
  <c r="B1774" i="6"/>
  <c r="B1778" i="6"/>
  <c r="B1782" i="6"/>
  <c r="B1786" i="6"/>
  <c r="B1790" i="6"/>
  <c r="B1794" i="6"/>
  <c r="B1798" i="6"/>
  <c r="B1802" i="6"/>
  <c r="B1806" i="6"/>
  <c r="B1810" i="6"/>
  <c r="B1814" i="6"/>
  <c r="B1818" i="6"/>
  <c r="B1822" i="6"/>
  <c r="B1826" i="6"/>
  <c r="B1830" i="6"/>
  <c r="B1834" i="6"/>
  <c r="B1838" i="6"/>
  <c r="B1842" i="6"/>
  <c r="B1846" i="6"/>
  <c r="B1850" i="6"/>
  <c r="B1854" i="6"/>
  <c r="B1858" i="6"/>
  <c r="B1862" i="6"/>
  <c r="B1866" i="6"/>
  <c r="B1870" i="6"/>
  <c r="B1874" i="6"/>
  <c r="B1878" i="6"/>
  <c r="B1882" i="6"/>
  <c r="B1886" i="6"/>
  <c r="B1890" i="6"/>
  <c r="B1894" i="6"/>
  <c r="B1898" i="6"/>
  <c r="B1902" i="6"/>
  <c r="B1906" i="6"/>
  <c r="B1910" i="6"/>
  <c r="B1914" i="6"/>
  <c r="B1918" i="6"/>
  <c r="B1922" i="6"/>
  <c r="B1926" i="6"/>
  <c r="B1930" i="6"/>
  <c r="B1934" i="6"/>
  <c r="B1938" i="6"/>
  <c r="B1942" i="6"/>
  <c r="B1946" i="6"/>
  <c r="B1950" i="6"/>
  <c r="B1954" i="6"/>
  <c r="B1958" i="6"/>
  <c r="B1962" i="6"/>
  <c r="B1966" i="6"/>
  <c r="B1970" i="6"/>
  <c r="B1974" i="6"/>
  <c r="B1978" i="6"/>
  <c r="B1982" i="6"/>
  <c r="B1986" i="6"/>
  <c r="B1990" i="6"/>
  <c r="B1994" i="6"/>
  <c r="B1998" i="6"/>
  <c r="B2002" i="6"/>
  <c r="B2006" i="6"/>
  <c r="B2010" i="6"/>
  <c r="B2014" i="6"/>
  <c r="B2018" i="6"/>
  <c r="B2022" i="6"/>
  <c r="B2026" i="6"/>
  <c r="B2030" i="6"/>
  <c r="B2034" i="6"/>
  <c r="B2038" i="6"/>
  <c r="B2042" i="6"/>
  <c r="B2046" i="6"/>
  <c r="B2050" i="6"/>
  <c r="B2054" i="6"/>
  <c r="B2058" i="6"/>
  <c r="B2062" i="6"/>
  <c r="B2066" i="6"/>
  <c r="B2070" i="6"/>
  <c r="B2074" i="6"/>
  <c r="B2078" i="6"/>
  <c r="B2082" i="6"/>
  <c r="B2086" i="6"/>
  <c r="B2090" i="6"/>
  <c r="B2094" i="6"/>
  <c r="B2098" i="6"/>
  <c r="B2102" i="6"/>
  <c r="B2106" i="6"/>
  <c r="C1873" i="7"/>
  <c r="B1484" i="7"/>
  <c r="B1452" i="7"/>
  <c r="B1420" i="7"/>
  <c r="B1388" i="7"/>
  <c r="B1356" i="7"/>
  <c r="B1324" i="7"/>
  <c r="B1301" i="7"/>
  <c r="C1258" i="7"/>
  <c r="B836" i="7"/>
  <c r="C825" i="7"/>
  <c r="B804" i="7"/>
  <c r="C793" i="7"/>
  <c r="B785" i="7"/>
  <c r="B777" i="7"/>
  <c r="B769" i="7"/>
  <c r="B761" i="7"/>
  <c r="B753" i="7"/>
  <c r="B745" i="7"/>
  <c r="B737" i="7"/>
  <c r="B729" i="7"/>
  <c r="B721" i="7"/>
  <c r="B713" i="7"/>
  <c r="B705" i="7"/>
  <c r="B697" i="7"/>
  <c r="B689" i="7"/>
  <c r="B681" i="7"/>
  <c r="B673" i="7"/>
  <c r="B665" i="7"/>
  <c r="B657" i="7"/>
  <c r="B649" i="7"/>
  <c r="B641" i="7"/>
  <c r="B633" i="7"/>
  <c r="B625" i="7"/>
  <c r="B617" i="7"/>
  <c r="B609" i="7"/>
  <c r="B601" i="7"/>
  <c r="B593" i="7"/>
  <c r="B585" i="7"/>
  <c r="B577" i="7"/>
  <c r="B569" i="7"/>
  <c r="B561" i="7"/>
  <c r="B553" i="7"/>
  <c r="B545" i="7"/>
  <c r="B537" i="7"/>
  <c r="B529" i="7"/>
  <c r="B521" i="7"/>
  <c r="B513" i="7"/>
  <c r="B505" i="7"/>
  <c r="B497" i="7"/>
  <c r="B489" i="7"/>
  <c r="B481" i="7"/>
  <c r="B473" i="7"/>
  <c r="C460" i="7"/>
  <c r="B455" i="7"/>
  <c r="C444" i="7"/>
  <c r="B439" i="7"/>
  <c r="C428" i="7"/>
  <c r="B423" i="7"/>
  <c r="C412" i="7"/>
  <c r="B407" i="7"/>
  <c r="C396" i="7"/>
  <c r="B391" i="7"/>
  <c r="C380" i="7"/>
  <c r="B375" i="7"/>
  <c r="C364" i="7"/>
  <c r="B359" i="7"/>
  <c r="C348" i="7"/>
  <c r="B343" i="7"/>
  <c r="C332" i="7"/>
  <c r="B327" i="7"/>
  <c r="C316" i="7"/>
  <c r="B311" i="7"/>
  <c r="B307" i="7"/>
  <c r="B303" i="7"/>
  <c r="B299" i="7"/>
  <c r="B295" i="7"/>
  <c r="B291" i="7"/>
  <c r="B287" i="7"/>
  <c r="B283"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35" i="7"/>
  <c r="B131" i="7"/>
  <c r="B127" i="7"/>
  <c r="B123" i="7"/>
  <c r="B119" i="7"/>
  <c r="B115" i="7"/>
  <c r="B111" i="7"/>
  <c r="B107" i="7"/>
  <c r="B103" i="7"/>
  <c r="B99" i="7"/>
  <c r="B95" i="7"/>
  <c r="B91" i="7"/>
  <c r="B87" i="7"/>
  <c r="B83" i="7"/>
  <c r="B79" i="7"/>
  <c r="B75" i="7"/>
  <c r="B71" i="7"/>
  <c r="B67" i="7"/>
  <c r="B63" i="7"/>
  <c r="B59" i="7"/>
  <c r="B55" i="7"/>
  <c r="B51" i="7"/>
  <c r="B47" i="7"/>
  <c r="B43" i="7"/>
  <c r="B39" i="7"/>
  <c r="B35" i="7"/>
  <c r="B31" i="7"/>
  <c r="B27" i="7"/>
  <c r="B23" i="7"/>
  <c r="B19" i="7"/>
  <c r="B15" i="7"/>
  <c r="B11" i="7"/>
  <c r="B7" i="7"/>
  <c r="B3" i="7"/>
  <c r="C5" i="6"/>
  <c r="C13" i="6"/>
  <c r="C21" i="6"/>
  <c r="C29" i="6"/>
  <c r="C37" i="6"/>
  <c r="C45" i="6"/>
  <c r="C53" i="6"/>
  <c r="C61" i="6"/>
  <c r="C69" i="6"/>
  <c r="C77" i="6"/>
  <c r="C85" i="6"/>
  <c r="C93" i="6"/>
  <c r="C101" i="6"/>
  <c r="C109" i="6"/>
  <c r="C117" i="6"/>
  <c r="C125" i="6"/>
  <c r="C133" i="6"/>
  <c r="C141" i="6"/>
  <c r="C149" i="6"/>
  <c r="C157" i="6"/>
  <c r="C165" i="6"/>
  <c r="C173" i="6"/>
  <c r="C181" i="6"/>
  <c r="C189" i="6"/>
  <c r="C197" i="6"/>
  <c r="C205" i="6"/>
  <c r="C213" i="6"/>
  <c r="C221" i="6"/>
  <c r="C229" i="6"/>
  <c r="C237" i="6"/>
  <c r="C245" i="6"/>
  <c r="C253" i="6"/>
  <c r="C261" i="6"/>
  <c r="C269" i="6"/>
  <c r="C277" i="6"/>
  <c r="C285" i="6"/>
  <c r="C293" i="6"/>
  <c r="C301" i="6"/>
  <c r="C309" i="6"/>
  <c r="C317" i="6"/>
  <c r="C325" i="6"/>
  <c r="C333" i="6"/>
  <c r="C341" i="6"/>
  <c r="C349" i="6"/>
  <c r="C357" i="6"/>
  <c r="C365" i="6"/>
  <c r="C373" i="6"/>
  <c r="C381" i="6"/>
  <c r="C389" i="6"/>
  <c r="C397" i="6"/>
  <c r="C405" i="6"/>
  <c r="C413" i="6"/>
  <c r="C421" i="6"/>
  <c r="C429" i="6"/>
  <c r="C437" i="6"/>
  <c r="C445" i="6"/>
  <c r="C453" i="6"/>
  <c r="C461" i="6"/>
  <c r="C469" i="6"/>
  <c r="C477" i="6"/>
  <c r="C485" i="6"/>
  <c r="C493" i="6"/>
  <c r="C501" i="6"/>
  <c r="C509" i="6"/>
  <c r="C517" i="6"/>
  <c r="C525" i="6"/>
  <c r="C533" i="6"/>
  <c r="C541" i="6"/>
  <c r="C549" i="6"/>
  <c r="C557" i="6"/>
  <c r="C565" i="6"/>
  <c r="C573" i="6"/>
  <c r="C581" i="6"/>
  <c r="C589" i="6"/>
  <c r="C597" i="6"/>
  <c r="C605" i="6"/>
  <c r="C613" i="6"/>
  <c r="C621" i="6"/>
  <c r="C629" i="6"/>
  <c r="C637" i="6"/>
  <c r="C645" i="6"/>
  <c r="C653" i="6"/>
  <c r="C661" i="6"/>
  <c r="C669" i="6"/>
  <c r="C677" i="6"/>
  <c r="C685" i="6"/>
  <c r="C693" i="6"/>
  <c r="C701" i="6"/>
  <c r="C709" i="6"/>
  <c r="C717" i="6"/>
  <c r="C725" i="6"/>
  <c r="C733" i="6"/>
  <c r="C741" i="6"/>
  <c r="C749" i="6"/>
  <c r="C757" i="6"/>
  <c r="C765" i="6"/>
  <c r="C773" i="6"/>
  <c r="C781" i="6"/>
  <c r="C789" i="6"/>
  <c r="C795" i="6"/>
  <c r="C800" i="6"/>
  <c r="C805" i="6"/>
  <c r="C811" i="6"/>
  <c r="C816" i="6"/>
  <c r="C821" i="6"/>
  <c r="C827" i="6"/>
  <c r="C832" i="6"/>
  <c r="C837" i="6"/>
  <c r="C843" i="6"/>
  <c r="C848" i="6"/>
  <c r="C853" i="6"/>
  <c r="C859" i="6"/>
  <c r="C864" i="6"/>
  <c r="C869" i="6"/>
  <c r="C875" i="6"/>
  <c r="C880" i="6"/>
  <c r="C885" i="6"/>
  <c r="C891" i="6"/>
  <c r="C896" i="6"/>
  <c r="C901" i="6"/>
  <c r="C907" i="6"/>
  <c r="C912" i="6"/>
  <c r="C917" i="6"/>
  <c r="C923" i="6"/>
  <c r="C928" i="6"/>
  <c r="C933" i="6"/>
  <c r="C939" i="6"/>
  <c r="C944" i="6"/>
  <c r="C949" i="6"/>
  <c r="C955" i="6"/>
  <c r="C960" i="6"/>
  <c r="C965" i="6"/>
  <c r="C971" i="6"/>
  <c r="C976" i="6"/>
  <c r="C981" i="6"/>
  <c r="C987" i="6"/>
  <c r="C992" i="6"/>
  <c r="C997" i="6"/>
  <c r="C1003" i="6"/>
  <c r="C1008" i="6"/>
  <c r="C1013" i="6"/>
  <c r="C1019" i="6"/>
  <c r="C1024" i="6"/>
  <c r="C1029" i="6"/>
  <c r="C1035" i="6"/>
  <c r="C1040" i="6"/>
  <c r="C1045" i="6"/>
  <c r="C1051" i="6"/>
  <c r="C1056" i="6"/>
  <c r="C1061" i="6"/>
  <c r="C1067" i="6"/>
  <c r="C1072" i="6"/>
  <c r="C1077" i="6"/>
  <c r="C1081" i="6"/>
  <c r="C1085" i="6"/>
  <c r="C1089" i="6"/>
  <c r="C1093" i="6"/>
  <c r="C1097" i="6"/>
  <c r="C1101" i="6"/>
  <c r="C1105" i="6"/>
  <c r="C1109" i="6"/>
  <c r="C1113" i="6"/>
  <c r="C1117" i="6"/>
  <c r="C1121" i="6"/>
  <c r="C1125" i="6"/>
  <c r="C1129" i="6"/>
  <c r="C1133" i="6"/>
  <c r="C1137" i="6"/>
  <c r="C1141" i="6"/>
  <c r="C1145" i="6"/>
  <c r="C1149" i="6"/>
  <c r="C1153" i="6"/>
  <c r="C1157" i="6"/>
  <c r="C1161" i="6"/>
  <c r="C1165" i="6"/>
  <c r="C1169" i="6"/>
  <c r="C1173" i="6"/>
  <c r="C1177" i="6"/>
  <c r="C1181" i="6"/>
  <c r="C1185" i="6"/>
  <c r="C1189" i="6"/>
  <c r="C1193" i="6"/>
  <c r="C1197" i="6"/>
  <c r="C1201" i="6"/>
  <c r="C1205" i="6"/>
  <c r="C1209" i="6"/>
  <c r="C1213" i="6"/>
  <c r="C1217" i="6"/>
  <c r="C1221" i="6"/>
  <c r="C1225" i="6"/>
  <c r="C1229" i="6"/>
  <c r="C1233" i="6"/>
  <c r="C1237" i="6"/>
  <c r="C1241" i="6"/>
  <c r="C1245" i="6"/>
  <c r="C1249" i="6"/>
  <c r="C1253" i="6"/>
  <c r="C1257" i="6"/>
  <c r="C1261" i="6"/>
  <c r="C1265" i="6"/>
  <c r="C1269" i="6"/>
  <c r="C1273" i="6"/>
  <c r="C1277" i="6"/>
  <c r="C1281" i="6"/>
  <c r="C1285" i="6"/>
  <c r="C1289" i="6"/>
  <c r="C1293" i="6"/>
  <c r="C1297" i="6"/>
  <c r="C1301" i="6"/>
  <c r="C1305" i="6"/>
  <c r="C1309" i="6"/>
  <c r="C1313" i="6"/>
  <c r="C1317" i="6"/>
  <c r="C1321" i="6"/>
  <c r="C1325" i="6"/>
  <c r="C1329" i="6"/>
  <c r="C1333" i="6"/>
  <c r="C1337" i="6"/>
  <c r="C1341" i="6"/>
  <c r="C1345"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573" i="6"/>
  <c r="C1577" i="6"/>
  <c r="C1581" i="6"/>
  <c r="C1585" i="6"/>
  <c r="C1589" i="6"/>
  <c r="C1593" i="6"/>
  <c r="C1597" i="6"/>
  <c r="C1601" i="6"/>
  <c r="C1605" i="6"/>
  <c r="C1609" i="6"/>
  <c r="C1613" i="6"/>
  <c r="C1617" i="6"/>
  <c r="C1621" i="6"/>
  <c r="C1625" i="6"/>
  <c r="C1629" i="6"/>
  <c r="C1633" i="6"/>
  <c r="C1637" i="6"/>
  <c r="C1641" i="6"/>
  <c r="C1645" i="6"/>
  <c r="C1649" i="6"/>
  <c r="C1653" i="6"/>
  <c r="C1657" i="6"/>
  <c r="C1661" i="6"/>
  <c r="C1665" i="6"/>
  <c r="C1669" i="6"/>
  <c r="C1673" i="6"/>
  <c r="C1677" i="6"/>
  <c r="C1681" i="6"/>
  <c r="C1685" i="6"/>
  <c r="C1689" i="6"/>
  <c r="C1693" i="6"/>
  <c r="C1697" i="6"/>
  <c r="C1701" i="6"/>
  <c r="C1705" i="6"/>
  <c r="C1709" i="6"/>
  <c r="C1713" i="6"/>
  <c r="C1717" i="6"/>
  <c r="C1721" i="6"/>
  <c r="C1725" i="6"/>
  <c r="C1729" i="6"/>
  <c r="C1733" i="6"/>
  <c r="C1737" i="6"/>
  <c r="C1741" i="6"/>
  <c r="C1745" i="6"/>
  <c r="C1749" i="6"/>
  <c r="C1753" i="6"/>
  <c r="C1757" i="6"/>
  <c r="C1761" i="6"/>
  <c r="C1765" i="6"/>
  <c r="C1769" i="6"/>
  <c r="C1773" i="6"/>
  <c r="C1777" i="6"/>
  <c r="C1781" i="6"/>
  <c r="C1785" i="6"/>
  <c r="C1789" i="6"/>
  <c r="C1793" i="6"/>
  <c r="C1797" i="6"/>
  <c r="C1801" i="6"/>
  <c r="C1805" i="6"/>
  <c r="C1809" i="6"/>
  <c r="C1813" i="6"/>
  <c r="C1817" i="6"/>
  <c r="C1821" i="6"/>
  <c r="C1825" i="6"/>
  <c r="C1829" i="6"/>
  <c r="C1833" i="6"/>
  <c r="C1837" i="6"/>
  <c r="C1841" i="6"/>
  <c r="C1845" i="6"/>
  <c r="C1849" i="6"/>
  <c r="C1853" i="6"/>
  <c r="C1857" i="6"/>
  <c r="C1861" i="6"/>
  <c r="C1865" i="6"/>
  <c r="C1869" i="6"/>
  <c r="C1873" i="6"/>
  <c r="C1877" i="6"/>
  <c r="C1881" i="6"/>
  <c r="C1885" i="6"/>
  <c r="C1889" i="6"/>
  <c r="C1893" i="6"/>
  <c r="C1897" i="6"/>
  <c r="C1901" i="6"/>
  <c r="C1905" i="6"/>
  <c r="C1909" i="6"/>
  <c r="C1913" i="6"/>
  <c r="C1917" i="6"/>
  <c r="C1921" i="6"/>
  <c r="C1925" i="6"/>
  <c r="C1929" i="6"/>
  <c r="C1933" i="6"/>
  <c r="C1937" i="6"/>
  <c r="C1941" i="6"/>
  <c r="C1945" i="6"/>
  <c r="C1949" i="6"/>
  <c r="C1953" i="6"/>
  <c r="C1957" i="6"/>
  <c r="C1961" i="6"/>
  <c r="C1965" i="6"/>
  <c r="C1969" i="6"/>
  <c r="C1973" i="6"/>
  <c r="C1977" i="6"/>
  <c r="C1981" i="6"/>
  <c r="C1985" i="6"/>
  <c r="C1989" i="6"/>
  <c r="C1993" i="6"/>
  <c r="C1997" i="6"/>
  <c r="C2001" i="6"/>
  <c r="C2005" i="6"/>
  <c r="C2009" i="6"/>
  <c r="C2013" i="6"/>
  <c r="C2017" i="6"/>
  <c r="C2021" i="6"/>
  <c r="C2025" i="6"/>
  <c r="C2029" i="6"/>
  <c r="C2033" i="6"/>
  <c r="C2037" i="6"/>
  <c r="C2041" i="6"/>
  <c r="C2045" i="6"/>
  <c r="C2049" i="6"/>
  <c r="C2053" i="6"/>
  <c r="C2057" i="6"/>
  <c r="C2061" i="6"/>
  <c r="C2065" i="6"/>
  <c r="C2069" i="6"/>
  <c r="C2073" i="6"/>
  <c r="C2077" i="6"/>
  <c r="C2081" i="6"/>
  <c r="C2085" i="6"/>
  <c r="C2089" i="6"/>
  <c r="C2093" i="6"/>
  <c r="C2097" i="6"/>
  <c r="C2101" i="6"/>
  <c r="C2105" i="6"/>
  <c r="B3" i="6"/>
  <c r="B7" i="6"/>
  <c r="B11" i="6"/>
  <c r="B15" i="6"/>
  <c r="B19" i="6"/>
  <c r="B23" i="6"/>
  <c r="B27" i="6"/>
  <c r="B31" i="6"/>
  <c r="B35" i="6"/>
  <c r="B39" i="6"/>
  <c r="B43" i="6"/>
  <c r="B47" i="6"/>
  <c r="B51" i="6"/>
  <c r="B55" i="6"/>
  <c r="B59" i="6"/>
  <c r="B63" i="6"/>
  <c r="B67" i="6"/>
  <c r="B71" i="6"/>
  <c r="B75" i="6"/>
  <c r="B79" i="6"/>
  <c r="B83" i="6"/>
  <c r="B87" i="6"/>
  <c r="B91" i="6"/>
  <c r="B95" i="6"/>
  <c r="B99" i="6"/>
  <c r="B103" i="6"/>
  <c r="B107" i="6"/>
  <c r="B111" i="6"/>
  <c r="B115" i="6"/>
  <c r="B119" i="6"/>
  <c r="B123" i="6"/>
  <c r="B127" i="6"/>
  <c r="B131" i="6"/>
  <c r="B135" i="6"/>
  <c r="B139" i="6"/>
  <c r="B143" i="6"/>
  <c r="B147" i="6"/>
  <c r="B151" i="6"/>
  <c r="B155" i="6"/>
  <c r="B159" i="6"/>
  <c r="B163" i="6"/>
  <c r="B167" i="6"/>
  <c r="B171" i="6"/>
  <c r="B175" i="6"/>
  <c r="B179" i="6"/>
  <c r="B183" i="6"/>
  <c r="B187" i="6"/>
  <c r="B191" i="6"/>
  <c r="B195" i="6"/>
  <c r="B199" i="6"/>
  <c r="B203" i="6"/>
  <c r="B207" i="6"/>
  <c r="B211" i="6"/>
  <c r="B215" i="6"/>
  <c r="B219" i="6"/>
  <c r="B223" i="6"/>
  <c r="B227" i="6"/>
  <c r="B231" i="6"/>
  <c r="B235" i="6"/>
  <c r="B239" i="6"/>
  <c r="B243" i="6"/>
  <c r="B247" i="6"/>
  <c r="B251" i="6"/>
  <c r="B255" i="6"/>
  <c r="B259" i="6"/>
  <c r="B263" i="6"/>
  <c r="B267" i="6"/>
  <c r="B271" i="6"/>
  <c r="B275" i="6"/>
  <c r="B279" i="6"/>
  <c r="B283" i="6"/>
  <c r="B287" i="6"/>
  <c r="B291" i="6"/>
  <c r="B295" i="6"/>
  <c r="B299" i="6"/>
  <c r="B303" i="6"/>
  <c r="B307" i="6"/>
  <c r="B311" i="6"/>
  <c r="B315" i="6"/>
  <c r="B319" i="6"/>
  <c r="B323" i="6"/>
  <c r="B327" i="6"/>
  <c r="B331" i="6"/>
  <c r="B335" i="6"/>
  <c r="B339" i="6"/>
  <c r="B343" i="6"/>
  <c r="B347" i="6"/>
  <c r="B351" i="6"/>
  <c r="B355" i="6"/>
  <c r="B359" i="6"/>
  <c r="B363" i="6"/>
  <c r="B367" i="6"/>
  <c r="B371" i="6"/>
  <c r="B375" i="6"/>
  <c r="B379" i="6"/>
  <c r="B383" i="6"/>
  <c r="B387" i="6"/>
  <c r="B391" i="6"/>
  <c r="B395" i="6"/>
  <c r="B399" i="6"/>
  <c r="B403" i="6"/>
  <c r="B407" i="6"/>
  <c r="B411" i="6"/>
  <c r="B415" i="6"/>
  <c r="B419" i="6"/>
  <c r="B423" i="6"/>
  <c r="B427" i="6"/>
  <c r="B431" i="6"/>
  <c r="B435" i="6"/>
  <c r="B439" i="6"/>
  <c r="B443" i="6"/>
  <c r="B447" i="6"/>
  <c r="B451" i="6"/>
  <c r="B455" i="6"/>
  <c r="B459" i="6"/>
  <c r="B463" i="6"/>
  <c r="B467" i="6"/>
  <c r="B471" i="6"/>
  <c r="B475" i="6"/>
  <c r="B479" i="6"/>
  <c r="B483" i="6"/>
  <c r="B487" i="6"/>
  <c r="B491" i="6"/>
  <c r="B495" i="6"/>
  <c r="B499" i="6"/>
  <c r="B503" i="6"/>
  <c r="B507" i="6"/>
  <c r="B511" i="6"/>
  <c r="B515" i="6"/>
  <c r="B519" i="6"/>
  <c r="B523" i="6"/>
  <c r="B527" i="6"/>
  <c r="B531" i="6"/>
  <c r="B535" i="6"/>
  <c r="B539" i="6"/>
  <c r="B543" i="6"/>
  <c r="B547" i="6"/>
  <c r="B551" i="6"/>
  <c r="B555" i="6"/>
  <c r="B559" i="6"/>
  <c r="B563" i="6"/>
  <c r="B567" i="6"/>
  <c r="B571" i="6"/>
  <c r="B575" i="6"/>
  <c r="B579" i="6"/>
  <c r="B583" i="6"/>
  <c r="B587" i="6"/>
  <c r="B591" i="6"/>
  <c r="B595" i="6"/>
  <c r="B599" i="6"/>
  <c r="B603" i="6"/>
  <c r="B607" i="6"/>
  <c r="B611" i="6"/>
  <c r="B615" i="6"/>
  <c r="B619" i="6"/>
  <c r="B623" i="6"/>
  <c r="B627" i="6"/>
  <c r="B631" i="6"/>
  <c r="B635" i="6"/>
  <c r="B639" i="6"/>
  <c r="B643" i="6"/>
  <c r="B647" i="6"/>
  <c r="B651" i="6"/>
  <c r="B655" i="6"/>
  <c r="B659" i="6"/>
  <c r="B663" i="6"/>
  <c r="B667" i="6"/>
  <c r="B671" i="6"/>
  <c r="B675" i="6"/>
  <c r="B679" i="6"/>
  <c r="B683" i="6"/>
  <c r="B687" i="6"/>
  <c r="B691" i="6"/>
  <c r="B695" i="6"/>
  <c r="B699" i="6"/>
  <c r="B703" i="6"/>
  <c r="B707" i="6"/>
  <c r="B711" i="6"/>
  <c r="B715" i="6"/>
  <c r="B719" i="6"/>
  <c r="B723" i="6"/>
  <c r="B727" i="6"/>
  <c r="B731" i="6"/>
  <c r="B735" i="6"/>
  <c r="B739" i="6"/>
  <c r="B743" i="6"/>
  <c r="B747" i="6"/>
  <c r="B751" i="6"/>
  <c r="B755" i="6"/>
  <c r="B759" i="6"/>
  <c r="B763" i="6"/>
  <c r="B767" i="6"/>
  <c r="B771" i="6"/>
  <c r="B775" i="6"/>
  <c r="B779" i="6"/>
  <c r="B783" i="6"/>
  <c r="B787" i="6"/>
  <c r="B791" i="6"/>
  <c r="B795" i="6"/>
  <c r="B799" i="6"/>
  <c r="B803" i="6"/>
  <c r="B807" i="6"/>
  <c r="B811" i="6"/>
  <c r="B815" i="6"/>
  <c r="B819" i="6"/>
  <c r="B823" i="6"/>
  <c r="B827" i="6"/>
  <c r="B831" i="6"/>
  <c r="B835" i="6"/>
  <c r="B839" i="6"/>
  <c r="B843" i="6"/>
  <c r="B847" i="6"/>
  <c r="B851" i="6"/>
  <c r="B855" i="6"/>
  <c r="B859" i="6"/>
  <c r="B863" i="6"/>
  <c r="B867" i="6"/>
  <c r="B871" i="6"/>
  <c r="B875" i="6"/>
  <c r="B879" i="6"/>
  <c r="B883" i="6"/>
  <c r="B887" i="6"/>
  <c r="B891" i="6"/>
  <c r="B895" i="6"/>
  <c r="B899" i="6"/>
  <c r="B903" i="6"/>
  <c r="B907" i="6"/>
  <c r="B911" i="6"/>
  <c r="B915" i="6"/>
  <c r="B919" i="6"/>
  <c r="B923" i="6"/>
  <c r="B927" i="6"/>
  <c r="B931" i="6"/>
  <c r="B935" i="6"/>
  <c r="B939" i="6"/>
  <c r="B943" i="6"/>
  <c r="B947" i="6"/>
  <c r="B951" i="6"/>
  <c r="B955" i="6"/>
  <c r="B959" i="6"/>
  <c r="B963" i="6"/>
  <c r="B967" i="6"/>
  <c r="B971" i="6"/>
  <c r="B975" i="6"/>
  <c r="B979" i="6"/>
  <c r="B983" i="6"/>
  <c r="B987" i="6"/>
  <c r="B991" i="6"/>
  <c r="B995" i="6"/>
  <c r="B999" i="6"/>
  <c r="B1003" i="6"/>
  <c r="B1007" i="6"/>
  <c r="B1011" i="6"/>
  <c r="B1015" i="6"/>
  <c r="B1019" i="6"/>
  <c r="B1023" i="6"/>
  <c r="B1027" i="6"/>
  <c r="B1031" i="6"/>
  <c r="B1035" i="6"/>
  <c r="B1039" i="6"/>
  <c r="B1043" i="6"/>
  <c r="B1047" i="6"/>
  <c r="B1051" i="6"/>
  <c r="B1055" i="6"/>
  <c r="B1059" i="6"/>
  <c r="B1063" i="6"/>
  <c r="B1067" i="6"/>
  <c r="B1071" i="6"/>
  <c r="B1075" i="6"/>
  <c r="B1079" i="6"/>
  <c r="B1083" i="6"/>
  <c r="B1087" i="6"/>
  <c r="B1091" i="6"/>
  <c r="B1095" i="6"/>
  <c r="B1099" i="6"/>
  <c r="B1103" i="6"/>
  <c r="B1107" i="6"/>
  <c r="B1111" i="6"/>
  <c r="B1115" i="6"/>
  <c r="B1119" i="6"/>
  <c r="B1123" i="6"/>
  <c r="B1127" i="6"/>
  <c r="B1131" i="6"/>
  <c r="B1135" i="6"/>
  <c r="B1139" i="6"/>
  <c r="B1143" i="6"/>
  <c r="B1147" i="6"/>
  <c r="B1151" i="6"/>
  <c r="B1155" i="6"/>
  <c r="B1159" i="6"/>
  <c r="B1163" i="6"/>
  <c r="B1167" i="6"/>
  <c r="B1171" i="6"/>
  <c r="B1175" i="6"/>
  <c r="B1179" i="6"/>
  <c r="B1183" i="6"/>
  <c r="B1187" i="6"/>
  <c r="B1191" i="6"/>
  <c r="B1195" i="6"/>
  <c r="B1199" i="6"/>
  <c r="B1203" i="6"/>
  <c r="B1207" i="6"/>
  <c r="B1211" i="6"/>
  <c r="B1215" i="6"/>
  <c r="B1219" i="6"/>
  <c r="B1223" i="6"/>
  <c r="B1227" i="6"/>
  <c r="B1231" i="6"/>
  <c r="B1235" i="6"/>
  <c r="B1239" i="6"/>
  <c r="B1243" i="6"/>
  <c r="B1247" i="6"/>
  <c r="B1251" i="6"/>
  <c r="B1255" i="6"/>
  <c r="B1259" i="6"/>
  <c r="B1263" i="6"/>
  <c r="B1267" i="6"/>
  <c r="B1271" i="6"/>
  <c r="B1275" i="6"/>
  <c r="B1279" i="6"/>
  <c r="B1283" i="6"/>
  <c r="B1287" i="6"/>
  <c r="B1291" i="6"/>
  <c r="B1295" i="6"/>
  <c r="B1299" i="6"/>
  <c r="B1303" i="6"/>
  <c r="B1307" i="6"/>
  <c r="B1311" i="6"/>
  <c r="B1315" i="6"/>
  <c r="B1319" i="6"/>
  <c r="B1323" i="6"/>
  <c r="B1327" i="6"/>
  <c r="B1331" i="6"/>
  <c r="B1335" i="6"/>
  <c r="B1339" i="6"/>
  <c r="B1343" i="6"/>
  <c r="B1347" i="6"/>
  <c r="B1351" i="6"/>
  <c r="B1355" i="6"/>
  <c r="B1359" i="6"/>
  <c r="B1363" i="6"/>
  <c r="B1367" i="6"/>
  <c r="B1371" i="6"/>
  <c r="B1375" i="6"/>
  <c r="B1379" i="6"/>
  <c r="B1383" i="6"/>
  <c r="B1387" i="6"/>
  <c r="B1391" i="6"/>
  <c r="B1395" i="6"/>
  <c r="B1399" i="6"/>
  <c r="B1403" i="6"/>
  <c r="B1407" i="6"/>
  <c r="B1411" i="6"/>
  <c r="B1415" i="6"/>
  <c r="B1419" i="6"/>
  <c r="B1423" i="6"/>
  <c r="B1427" i="6"/>
  <c r="B1431" i="6"/>
  <c r="B1435" i="6"/>
  <c r="B1439" i="6"/>
  <c r="B1443" i="6"/>
  <c r="B1447" i="6"/>
  <c r="B1451" i="6"/>
  <c r="B1455" i="6"/>
  <c r="B1459" i="6"/>
  <c r="B1463" i="6"/>
  <c r="B1467" i="6"/>
  <c r="B1471" i="6"/>
  <c r="B1475" i="6"/>
  <c r="B1479" i="6"/>
  <c r="B1483" i="6"/>
  <c r="B1487" i="6"/>
  <c r="B1491" i="6"/>
  <c r="B1495" i="6"/>
  <c r="B1499" i="6"/>
  <c r="B1503" i="6"/>
  <c r="B1507" i="6"/>
  <c r="B1511" i="6"/>
  <c r="B1515" i="6"/>
  <c r="B1519" i="6"/>
  <c r="B1523" i="6"/>
  <c r="B1527" i="6"/>
  <c r="B1531" i="6"/>
  <c r="B1535" i="6"/>
  <c r="B1539" i="6"/>
  <c r="B1543" i="6"/>
  <c r="B1547" i="6"/>
  <c r="B1551" i="6"/>
  <c r="B1555" i="6"/>
  <c r="B1559" i="6"/>
  <c r="B1563" i="6"/>
  <c r="B1567" i="6"/>
  <c r="B1571" i="6"/>
  <c r="B1575" i="6"/>
  <c r="B1579" i="6"/>
  <c r="B1583" i="6"/>
  <c r="B1587" i="6"/>
  <c r="B1591" i="6"/>
  <c r="B1595" i="6"/>
  <c r="B1599" i="6"/>
  <c r="B1603" i="6"/>
  <c r="B1607" i="6"/>
  <c r="B1611" i="6"/>
  <c r="B1615" i="6"/>
  <c r="B1619" i="6"/>
  <c r="B1623" i="6"/>
  <c r="B1627" i="6"/>
  <c r="B1631" i="6"/>
  <c r="B1635" i="6"/>
  <c r="B1639" i="6"/>
  <c r="B1643" i="6"/>
  <c r="B1647" i="6"/>
  <c r="B1651" i="6"/>
  <c r="B1655" i="6"/>
  <c r="B1659" i="6"/>
  <c r="B1663" i="6"/>
  <c r="B1667" i="6"/>
  <c r="B1671" i="6"/>
  <c r="B1675" i="6"/>
  <c r="B1679" i="6"/>
  <c r="B1683" i="6"/>
  <c r="B1687" i="6"/>
  <c r="B1691" i="6"/>
  <c r="B1695" i="6"/>
  <c r="B1699" i="6"/>
  <c r="B1703" i="6"/>
  <c r="B1707" i="6"/>
  <c r="B1711" i="6"/>
  <c r="B1715" i="6"/>
  <c r="B1719" i="6"/>
  <c r="B1723" i="6"/>
  <c r="B1727" i="6"/>
  <c r="B1731" i="6"/>
  <c r="B1735" i="6"/>
  <c r="B1739" i="6"/>
  <c r="B1743" i="6"/>
  <c r="B1747" i="6"/>
  <c r="B1751" i="6"/>
  <c r="B1755" i="6"/>
  <c r="B1759" i="6"/>
  <c r="B1763" i="6"/>
  <c r="B1767" i="6"/>
  <c r="B1771" i="6"/>
  <c r="B1775" i="6"/>
  <c r="B1779" i="6"/>
  <c r="B1783" i="6"/>
  <c r="B1787" i="6"/>
  <c r="B1791" i="6"/>
  <c r="B1795" i="6"/>
  <c r="B1799" i="6"/>
  <c r="B1803" i="6"/>
  <c r="B1807" i="6"/>
  <c r="B1811" i="6"/>
  <c r="B1815" i="6"/>
  <c r="B1819" i="6"/>
  <c r="B1823" i="6"/>
  <c r="B1827" i="6"/>
  <c r="B1831" i="6"/>
  <c r="B1835" i="6"/>
  <c r="B1839" i="6"/>
  <c r="B1843" i="6"/>
  <c r="B1847" i="6"/>
  <c r="B1851" i="6"/>
  <c r="B1855" i="6"/>
  <c r="B1859" i="6"/>
  <c r="B1863" i="6"/>
  <c r="B1867" i="6"/>
  <c r="B1871" i="6"/>
  <c r="B1875" i="6"/>
  <c r="B1879" i="6"/>
  <c r="B1883" i="6"/>
  <c r="B1887" i="6"/>
  <c r="B1891" i="6"/>
  <c r="B1895" i="6"/>
  <c r="B1899" i="6"/>
  <c r="B1903" i="6"/>
  <c r="B1907" i="6"/>
  <c r="B1911" i="6"/>
  <c r="B1915" i="6"/>
  <c r="B1919" i="6"/>
  <c r="B1923" i="6"/>
  <c r="B1927" i="6"/>
  <c r="B1931" i="6"/>
  <c r="B1935" i="6"/>
  <c r="B1939" i="6"/>
  <c r="B1943" i="6"/>
  <c r="B1947" i="6"/>
  <c r="B1951" i="6"/>
  <c r="B1955" i="6"/>
  <c r="B1959" i="6"/>
  <c r="B1963" i="6"/>
  <c r="B1967" i="6"/>
  <c r="B1971" i="6"/>
  <c r="B1975" i="6"/>
  <c r="B1979" i="6"/>
  <c r="B1983" i="6"/>
  <c r="B1987" i="6"/>
  <c r="B1991" i="6"/>
  <c r="B1995" i="6"/>
  <c r="B1999" i="6"/>
  <c r="B2003" i="6"/>
  <c r="B2007" i="6"/>
  <c r="B2011" i="6"/>
  <c r="B2015" i="6"/>
  <c r="B2019" i="6"/>
  <c r="B2023" i="6"/>
  <c r="B2027" i="6"/>
  <c r="B2031" i="6"/>
  <c r="B2035" i="6"/>
  <c r="B2039" i="6"/>
  <c r="B2043" i="6"/>
  <c r="B2047" i="6"/>
  <c r="B2051" i="6"/>
  <c r="B2055" i="6"/>
  <c r="B2059" i="6"/>
  <c r="B2063" i="6"/>
  <c r="B2067" i="6"/>
  <c r="B2071" i="6"/>
  <c r="B2075" i="6"/>
  <c r="B2079" i="6"/>
  <c r="B2083" i="6"/>
  <c r="B2087" i="6"/>
  <c r="B2091" i="6"/>
  <c r="B2095" i="6"/>
  <c r="B2099" i="6"/>
  <c r="B2103" i="6"/>
  <c r="B2107" i="6"/>
  <c r="C1468" i="7"/>
  <c r="C1436" i="7"/>
  <c r="C1404" i="7"/>
  <c r="C1372" i="7"/>
  <c r="C1340" i="7"/>
  <c r="B1312" i="7"/>
  <c r="C1269" i="7"/>
  <c r="B1250" i="7"/>
  <c r="B1234" i="7"/>
  <c r="B1218" i="7"/>
  <c r="B1202" i="7"/>
  <c r="B1186" i="7"/>
  <c r="B1170" i="7"/>
  <c r="B1154" i="7"/>
  <c r="B1138" i="7"/>
  <c r="B1122" i="7"/>
  <c r="B1106" i="7"/>
  <c r="B1090" i="7"/>
  <c r="B1074" i="7"/>
  <c r="B1058" i="7"/>
  <c r="B1042" i="7"/>
  <c r="B1026" i="7"/>
  <c r="B1010" i="7"/>
  <c r="B994" i="7"/>
  <c r="B978" i="7"/>
  <c r="B962" i="7"/>
  <c r="B946" i="7"/>
  <c r="B930" i="7"/>
  <c r="B914" i="7"/>
  <c r="B898" i="7"/>
  <c r="B882" i="7"/>
  <c r="B866" i="7"/>
  <c r="C852" i="7"/>
  <c r="B831" i="7"/>
  <c r="C820" i="7"/>
  <c r="B799" i="7"/>
  <c r="C789" i="7"/>
  <c r="C781" i="7"/>
  <c r="C773" i="7"/>
  <c r="C765" i="7"/>
  <c r="C757" i="7"/>
  <c r="C749" i="7"/>
  <c r="C741" i="7"/>
  <c r="C733" i="7"/>
  <c r="C725" i="7"/>
  <c r="C717" i="7"/>
  <c r="C709" i="7"/>
  <c r="C701" i="7"/>
  <c r="C693" i="7"/>
  <c r="C685" i="7"/>
  <c r="C677" i="7"/>
  <c r="C669" i="7"/>
  <c r="C661" i="7"/>
  <c r="C653" i="7"/>
  <c r="C645" i="7"/>
  <c r="C637" i="7"/>
  <c r="C629" i="7"/>
  <c r="C621" i="7"/>
  <c r="C613" i="7"/>
  <c r="C605" i="7"/>
  <c r="C597" i="7"/>
  <c r="C589" i="7"/>
  <c r="C581" i="7"/>
  <c r="C573" i="7"/>
  <c r="C565" i="7"/>
  <c r="C557" i="7"/>
  <c r="C549" i="7"/>
  <c r="C541" i="7"/>
  <c r="C533" i="7"/>
  <c r="C525" i="7"/>
  <c r="C517" i="7"/>
  <c r="C509" i="7"/>
  <c r="C501" i="7"/>
  <c r="C493" i="7"/>
  <c r="C485" i="7"/>
  <c r="C477" i="7"/>
  <c r="C469" i="7"/>
  <c r="C463" i="7"/>
  <c r="B458" i="7"/>
  <c r="C447" i="7"/>
  <c r="B442" i="7"/>
  <c r="C431" i="7"/>
  <c r="B426" i="7"/>
  <c r="C415" i="7"/>
  <c r="B410" i="7"/>
  <c r="C399" i="7"/>
  <c r="B394" i="7"/>
  <c r="C383" i="7"/>
  <c r="B378" i="7"/>
  <c r="C367" i="7"/>
  <c r="B362" i="7"/>
  <c r="C351" i="7"/>
  <c r="B346" i="7"/>
  <c r="C335" i="7"/>
  <c r="B330" i="7"/>
  <c r="C319" i="7"/>
  <c r="B314" i="7"/>
  <c r="C309" i="7"/>
  <c r="C305" i="7"/>
  <c r="C301" i="7"/>
  <c r="C297" i="7"/>
  <c r="C293" i="7"/>
  <c r="C289" i="7"/>
  <c r="C285" i="7"/>
  <c r="C281" i="7"/>
  <c r="C277" i="7"/>
  <c r="C273" i="7"/>
  <c r="C269" i="7"/>
  <c r="C265" i="7"/>
  <c r="C261" i="7"/>
  <c r="C257" i="7"/>
  <c r="C253" i="7"/>
  <c r="C249" i="7"/>
  <c r="C245" i="7"/>
  <c r="C241" i="7"/>
  <c r="C237" i="7"/>
  <c r="C233" i="7"/>
  <c r="C229" i="7"/>
  <c r="C225" i="7"/>
  <c r="C221" i="7"/>
  <c r="C217" i="7"/>
  <c r="C213" i="7"/>
  <c r="C209" i="7"/>
  <c r="C205" i="7"/>
  <c r="C201" i="7"/>
  <c r="C197" i="7"/>
  <c r="C193" i="7"/>
  <c r="C189" i="7"/>
  <c r="C185" i="7"/>
  <c r="C181" i="7"/>
  <c r="C177" i="7"/>
  <c r="C173" i="7"/>
  <c r="C169" i="7"/>
  <c r="C165" i="7"/>
  <c r="C161" i="7"/>
  <c r="C157" i="7"/>
  <c r="C153" i="7"/>
  <c r="C149" i="7"/>
  <c r="C145" i="7"/>
  <c r="C141" i="7"/>
  <c r="C137" i="7"/>
  <c r="C133" i="7"/>
  <c r="C129" i="7"/>
  <c r="C125" i="7"/>
  <c r="C121" i="7"/>
  <c r="C117" i="7"/>
  <c r="C113" i="7"/>
  <c r="C109" i="7"/>
  <c r="C105" i="7"/>
  <c r="C101" i="7"/>
  <c r="C97" i="7"/>
  <c r="C93" i="7"/>
  <c r="C89" i="7"/>
  <c r="C1788" i="7"/>
  <c r="B1468" i="7"/>
  <c r="B1436" i="7"/>
  <c r="B1404" i="7"/>
  <c r="B1372" i="7"/>
  <c r="B1340" i="7"/>
  <c r="C1290" i="7"/>
  <c r="B1269" i="7"/>
  <c r="C841" i="7"/>
  <c r="B765" i="7"/>
  <c r="B733" i="7"/>
  <c r="B701" i="7"/>
  <c r="B669" i="7"/>
  <c r="B637" i="7"/>
  <c r="B605" i="7"/>
  <c r="B573" i="7"/>
  <c r="B541" i="7"/>
  <c r="B509" i="7"/>
  <c r="B477" i="7"/>
  <c r="C452" i="7"/>
  <c r="B431" i="7"/>
  <c r="C388" i="7"/>
  <c r="B367" i="7"/>
  <c r="C324" i="7"/>
  <c r="B305" i="7"/>
  <c r="B289" i="7"/>
  <c r="B273" i="7"/>
  <c r="B257" i="7"/>
  <c r="B241" i="7"/>
  <c r="B225" i="7"/>
  <c r="B209" i="7"/>
  <c r="B193" i="7"/>
  <c r="B177" i="7"/>
  <c r="B161" i="7"/>
  <c r="B145" i="7"/>
  <c r="B129" i="7"/>
  <c r="B113" i="7"/>
  <c r="B97" i="7"/>
  <c r="B85" i="7"/>
  <c r="B77" i="7"/>
  <c r="B69" i="7"/>
  <c r="B61" i="7"/>
  <c r="B53" i="7"/>
  <c r="B45" i="7"/>
  <c r="B37" i="7"/>
  <c r="B29" i="7"/>
  <c r="B21" i="7"/>
  <c r="B13" i="7"/>
  <c r="B5" i="7"/>
  <c r="B789" i="7"/>
  <c r="B757" i="7"/>
  <c r="B725" i="7"/>
  <c r="B693" i="7"/>
  <c r="B661" i="7"/>
  <c r="B629" i="7"/>
  <c r="B597" i="7"/>
  <c r="B565" i="7"/>
  <c r="B533" i="7"/>
  <c r="B501" i="7"/>
  <c r="B469" i="7"/>
  <c r="B447" i="7"/>
  <c r="C404" i="7"/>
  <c r="B383" i="7"/>
  <c r="C340" i="7"/>
  <c r="B319" i="7"/>
  <c r="B301" i="7"/>
  <c r="B285" i="7"/>
  <c r="B269" i="7"/>
  <c r="B253" i="7"/>
  <c r="B237" i="7"/>
  <c r="B221" i="7"/>
  <c r="B205" i="7"/>
  <c r="B189" i="7"/>
  <c r="B173" i="7"/>
  <c r="B157" i="7"/>
  <c r="B141" i="7"/>
  <c r="B125" i="7"/>
  <c r="B109" i="7"/>
  <c r="B93" i="7"/>
  <c r="C81" i="7"/>
  <c r="C73" i="7"/>
  <c r="C65" i="7"/>
  <c r="C57" i="7"/>
  <c r="C49" i="7"/>
  <c r="C41" i="7"/>
  <c r="C33" i="7"/>
  <c r="C25" i="7"/>
  <c r="C17" i="7"/>
  <c r="C9" i="7"/>
  <c r="C16" i="6"/>
  <c r="C32" i="6"/>
  <c r="C48" i="6"/>
  <c r="C64" i="6"/>
  <c r="C80" i="6"/>
  <c r="C96" i="6"/>
  <c r="C112" i="6"/>
  <c r="C128" i="6"/>
  <c r="C144" i="6"/>
  <c r="C160" i="6"/>
  <c r="C176" i="6"/>
  <c r="C192" i="6"/>
  <c r="C208" i="6"/>
  <c r="C224" i="6"/>
  <c r="C240" i="6"/>
  <c r="C256" i="6"/>
  <c r="C272" i="6"/>
  <c r="C288" i="6"/>
  <c r="C304" i="6"/>
  <c r="C320" i="6"/>
  <c r="C336" i="6"/>
  <c r="C352" i="6"/>
  <c r="C368" i="6"/>
  <c r="C384" i="6"/>
  <c r="C400" i="6"/>
  <c r="C416" i="6"/>
  <c r="C432" i="6"/>
  <c r="C448" i="6"/>
  <c r="C464" i="6"/>
  <c r="C480" i="6"/>
  <c r="C496" i="6"/>
  <c r="C512" i="6"/>
  <c r="C528" i="6"/>
  <c r="C544" i="6"/>
  <c r="C560" i="6"/>
  <c r="C576" i="6"/>
  <c r="C592" i="6"/>
  <c r="C608" i="6"/>
  <c r="C624" i="6"/>
  <c r="C640" i="6"/>
  <c r="C656" i="6"/>
  <c r="C672" i="6"/>
  <c r="C688" i="6"/>
  <c r="C704" i="6"/>
  <c r="C720" i="6"/>
  <c r="B820" i="7"/>
  <c r="B781" i="7"/>
  <c r="B749" i="7"/>
  <c r="B717" i="7"/>
  <c r="B685" i="7"/>
  <c r="B653" i="7"/>
  <c r="B621" i="7"/>
  <c r="B589" i="7"/>
  <c r="B557" i="7"/>
  <c r="B525" i="7"/>
  <c r="B493" i="7"/>
  <c r="B463" i="7"/>
  <c r="C420" i="7"/>
  <c r="B399" i="7"/>
  <c r="C356" i="7"/>
  <c r="B335" i="7"/>
  <c r="B297" i="7"/>
  <c r="B281" i="7"/>
  <c r="B265" i="7"/>
  <c r="B249" i="7"/>
  <c r="B233" i="7"/>
  <c r="B217" i="7"/>
  <c r="B201" i="7"/>
  <c r="B185" i="7"/>
  <c r="B169" i="7"/>
  <c r="B153" i="7"/>
  <c r="B137" i="7"/>
  <c r="B121" i="7"/>
  <c r="B105" i="7"/>
  <c r="B89" i="7"/>
  <c r="B81" i="7"/>
  <c r="B73" i="7"/>
  <c r="B65" i="7"/>
  <c r="B57" i="7"/>
  <c r="B49" i="7"/>
  <c r="B41" i="7"/>
  <c r="B33" i="7"/>
  <c r="B25" i="7"/>
  <c r="B17" i="7"/>
  <c r="B9" i="7"/>
  <c r="B852" i="7"/>
  <c r="C809" i="7"/>
  <c r="B773" i="7"/>
  <c r="B741" i="7"/>
  <c r="B709" i="7"/>
  <c r="B677" i="7"/>
  <c r="B645" i="7"/>
  <c r="B613" i="7"/>
  <c r="B581" i="7"/>
  <c r="B549" i="7"/>
  <c r="B517" i="7"/>
  <c r="B485" i="7"/>
  <c r="C436" i="7"/>
  <c r="B415" i="7"/>
  <c r="C372" i="7"/>
  <c r="B351" i="7"/>
  <c r="B309" i="7"/>
  <c r="B293" i="7"/>
  <c r="B277" i="7"/>
  <c r="B261" i="7"/>
  <c r="B245" i="7"/>
  <c r="B229" i="7"/>
  <c r="B213" i="7"/>
  <c r="B197" i="7"/>
  <c r="B181" i="7"/>
  <c r="B165" i="7"/>
  <c r="B149" i="7"/>
  <c r="B133" i="7"/>
  <c r="B117" i="7"/>
  <c r="B101" i="7"/>
  <c r="C85" i="7"/>
  <c r="C77" i="7"/>
  <c r="C69" i="7"/>
  <c r="C61" i="7"/>
  <c r="C53" i="7"/>
  <c r="C45" i="7"/>
  <c r="C37" i="7"/>
  <c r="C29" i="7"/>
  <c r="C21" i="7"/>
  <c r="C13" i="7"/>
  <c r="C5" i="7"/>
  <c r="C8" i="6"/>
  <c r="C24" i="6"/>
  <c r="C40" i="6"/>
  <c r="C56" i="6"/>
  <c r="C72" i="6"/>
  <c r="C88" i="6"/>
  <c r="C104" i="6"/>
  <c r="C120" i="6"/>
  <c r="C136" i="6"/>
  <c r="C152" i="6"/>
  <c r="C168" i="6"/>
  <c r="C184" i="6"/>
  <c r="C200" i="6"/>
  <c r="C216" i="6"/>
  <c r="C232" i="6"/>
  <c r="C248" i="6"/>
  <c r="C264" i="6"/>
  <c r="C280" i="6"/>
  <c r="C296" i="6"/>
  <c r="C312" i="6"/>
  <c r="C328" i="6"/>
  <c r="C344" i="6"/>
  <c r="C360" i="6"/>
  <c r="C376" i="6"/>
  <c r="C392" i="6"/>
  <c r="C408" i="6"/>
  <c r="C424" i="6"/>
  <c r="C440" i="6"/>
  <c r="C456" i="6"/>
  <c r="C472" i="6"/>
  <c r="C488" i="6"/>
  <c r="C504" i="6"/>
  <c r="C520" i="6"/>
  <c r="C536" i="6"/>
  <c r="C552" i="6"/>
  <c r="C568" i="6"/>
  <c r="C584" i="6"/>
  <c r="C600" i="6"/>
  <c r="C616" i="6"/>
  <c r="C632" i="6"/>
  <c r="C648" i="6"/>
  <c r="C664" i="6"/>
  <c r="C680" i="6"/>
  <c r="C696" i="6"/>
  <c r="C9" i="6"/>
  <c r="C41" i="6"/>
  <c r="C73" i="6"/>
  <c r="C105" i="6"/>
  <c r="C137" i="6"/>
  <c r="C169" i="6"/>
  <c r="C201" i="6"/>
  <c r="C233" i="6"/>
  <c r="C265" i="6"/>
  <c r="C297" i="6"/>
  <c r="C329" i="6"/>
  <c r="C361" i="6"/>
  <c r="C393" i="6"/>
  <c r="C425" i="6"/>
  <c r="C457" i="6"/>
  <c r="C489" i="6"/>
  <c r="C521" i="6"/>
  <c r="C553" i="6"/>
  <c r="C585" i="6"/>
  <c r="C617" i="6"/>
  <c r="C649" i="6"/>
  <c r="C681" i="6"/>
  <c r="C712" i="6"/>
  <c r="C729" i="6"/>
  <c r="C745" i="6"/>
  <c r="C761" i="6"/>
  <c r="C777" i="6"/>
  <c r="C792" i="6"/>
  <c r="C803" i="6"/>
  <c r="C813" i="6"/>
  <c r="C824" i="6"/>
  <c r="C835" i="6"/>
  <c r="C845" i="6"/>
  <c r="C856" i="6"/>
  <c r="C867" i="6"/>
  <c r="C877" i="6"/>
  <c r="C888" i="6"/>
  <c r="C899" i="6"/>
  <c r="C909" i="6"/>
  <c r="C920" i="6"/>
  <c r="C931" i="6"/>
  <c r="C941" i="6"/>
  <c r="C952" i="6"/>
  <c r="C963" i="6"/>
  <c r="C973" i="6"/>
  <c r="C984" i="6"/>
  <c r="C995" i="6"/>
  <c r="C1005" i="6"/>
  <c r="C1016" i="6"/>
  <c r="C1027" i="6"/>
  <c r="C1037" i="6"/>
  <c r="C1048" i="6"/>
  <c r="C1059" i="6"/>
  <c r="C1069" i="6"/>
  <c r="C1079" i="6"/>
  <c r="C1087" i="6"/>
  <c r="C1095" i="6"/>
  <c r="C1103" i="6"/>
  <c r="C1111" i="6"/>
  <c r="C1119" i="6"/>
  <c r="C1127" i="6"/>
  <c r="C1135" i="6"/>
  <c r="C1143" i="6"/>
  <c r="C1151" i="6"/>
  <c r="C1159" i="6"/>
  <c r="C1167" i="6"/>
  <c r="C1175" i="6"/>
  <c r="C1183" i="6"/>
  <c r="C1191" i="6"/>
  <c r="C1199" i="6"/>
  <c r="C1207" i="6"/>
  <c r="C1215" i="6"/>
  <c r="C1223" i="6"/>
  <c r="C1231" i="6"/>
  <c r="C1239" i="6"/>
  <c r="C1247" i="6"/>
  <c r="C1255" i="6"/>
  <c r="C1263" i="6"/>
  <c r="C1271" i="6"/>
  <c r="C1279" i="6"/>
  <c r="C1287" i="6"/>
  <c r="C1295" i="6"/>
  <c r="C1303" i="6"/>
  <c r="C1311" i="6"/>
  <c r="C1319" i="6"/>
  <c r="C1327" i="6"/>
  <c r="C1335" i="6"/>
  <c r="C1343" i="6"/>
  <c r="C1351" i="6"/>
  <c r="C1359" i="6"/>
  <c r="C1367" i="6"/>
  <c r="C1375" i="6"/>
  <c r="C1383" i="6"/>
  <c r="C1391" i="6"/>
  <c r="C1399" i="6"/>
  <c r="C1407" i="6"/>
  <c r="C1415" i="6"/>
  <c r="C1423" i="6"/>
  <c r="C1431" i="6"/>
  <c r="C1439" i="6"/>
  <c r="C1447" i="6"/>
  <c r="C1455" i="6"/>
  <c r="C1463" i="6"/>
  <c r="C1471" i="6"/>
  <c r="C1479" i="6"/>
  <c r="C1487" i="6"/>
  <c r="C1495" i="6"/>
  <c r="C1503" i="6"/>
  <c r="C1511" i="6"/>
  <c r="C1519" i="6"/>
  <c r="C1527" i="6"/>
  <c r="C1535" i="6"/>
  <c r="C1543" i="6"/>
  <c r="C1551" i="6"/>
  <c r="C1559" i="6"/>
  <c r="C1567" i="6"/>
  <c r="C1575" i="6"/>
  <c r="C1583" i="6"/>
  <c r="C1591" i="6"/>
  <c r="C1599" i="6"/>
  <c r="C1607" i="6"/>
  <c r="C1615" i="6"/>
  <c r="C1623" i="6"/>
  <c r="C1631" i="6"/>
  <c r="C1639" i="6"/>
  <c r="C1647" i="6"/>
  <c r="C1655" i="6"/>
  <c r="C1663" i="6"/>
  <c r="C1671" i="6"/>
  <c r="C1679" i="6"/>
  <c r="C1687" i="6"/>
  <c r="C1695" i="6"/>
  <c r="C1703" i="6"/>
  <c r="C1711" i="6"/>
  <c r="C1719" i="6"/>
  <c r="C1727" i="6"/>
  <c r="C1735" i="6"/>
  <c r="C1743" i="6"/>
  <c r="C1751" i="6"/>
  <c r="C1759" i="6"/>
  <c r="C1767" i="6"/>
  <c r="C1775" i="6"/>
  <c r="C1783" i="6"/>
  <c r="C1791" i="6"/>
  <c r="C1799" i="6"/>
  <c r="C1807" i="6"/>
  <c r="C1815" i="6"/>
  <c r="C1823" i="6"/>
  <c r="C1831" i="6"/>
  <c r="C1839" i="6"/>
  <c r="C1847" i="6"/>
  <c r="C1855" i="6"/>
  <c r="C1863" i="6"/>
  <c r="C1871" i="6"/>
  <c r="C1879" i="6"/>
  <c r="C1887" i="6"/>
  <c r="C1895" i="6"/>
  <c r="C1903" i="6"/>
  <c r="C1911" i="6"/>
  <c r="C1919" i="6"/>
  <c r="C1927" i="6"/>
  <c r="C1935" i="6"/>
  <c r="C1943" i="6"/>
  <c r="C1951" i="6"/>
  <c r="C1959" i="6"/>
  <c r="C1967" i="6"/>
  <c r="C1975" i="6"/>
  <c r="C1983" i="6"/>
  <c r="C1991" i="6"/>
  <c r="C1999" i="6"/>
  <c r="C2007" i="6"/>
  <c r="C25" i="6"/>
  <c r="C57" i="6"/>
  <c r="C89" i="6"/>
  <c r="C121" i="6"/>
  <c r="C153" i="6"/>
  <c r="C185" i="6"/>
  <c r="C217" i="6"/>
  <c r="C249" i="6"/>
  <c r="C281" i="6"/>
  <c r="C313" i="6"/>
  <c r="C345" i="6"/>
  <c r="C377" i="6"/>
  <c r="C409" i="6"/>
  <c r="C441" i="6"/>
  <c r="C473" i="6"/>
  <c r="C505" i="6"/>
  <c r="C537" i="6"/>
  <c r="C569" i="6"/>
  <c r="C601" i="6"/>
  <c r="C633" i="6"/>
  <c r="C665" i="6"/>
  <c r="C697" i="6"/>
  <c r="C721" i="6"/>
  <c r="C737" i="6"/>
  <c r="C753" i="6"/>
  <c r="C769" i="6"/>
  <c r="C785" i="6"/>
  <c r="C797" i="6"/>
  <c r="C808" i="6"/>
  <c r="C819" i="6"/>
  <c r="C829" i="6"/>
  <c r="C840" i="6"/>
  <c r="C851" i="6"/>
  <c r="C861" i="6"/>
  <c r="C872" i="6"/>
  <c r="C883" i="6"/>
  <c r="C893" i="6"/>
  <c r="C904" i="6"/>
  <c r="C915" i="6"/>
  <c r="C925" i="6"/>
  <c r="C936" i="6"/>
  <c r="C947" i="6"/>
  <c r="C957" i="6"/>
  <c r="C968" i="6"/>
  <c r="C979" i="6"/>
  <c r="C989" i="6"/>
  <c r="C1000" i="6"/>
  <c r="C1011" i="6"/>
  <c r="C1021" i="6"/>
  <c r="C1032" i="6"/>
  <c r="C1043" i="6"/>
  <c r="C1053" i="6"/>
  <c r="C1064" i="6"/>
  <c r="C1075" i="6"/>
  <c r="C1083" i="6"/>
  <c r="C1091" i="6"/>
  <c r="C1099" i="6"/>
  <c r="C1107" i="6"/>
  <c r="C1115" i="6"/>
  <c r="C1123" i="6"/>
  <c r="C1131" i="6"/>
  <c r="C1139" i="6"/>
  <c r="C1147" i="6"/>
  <c r="C1155" i="6"/>
  <c r="C1163" i="6"/>
  <c r="C1171" i="6"/>
  <c r="C1179" i="6"/>
  <c r="C1187" i="6"/>
  <c r="C1195" i="6"/>
  <c r="C1203" i="6"/>
  <c r="C1211" i="6"/>
  <c r="C1219" i="6"/>
  <c r="C1227" i="6"/>
  <c r="C1235" i="6"/>
  <c r="C1243" i="6"/>
  <c r="C1251" i="6"/>
  <c r="C1259" i="6"/>
  <c r="C1267" i="6"/>
  <c r="C1275" i="6"/>
  <c r="C1283" i="6"/>
  <c r="C1291" i="6"/>
  <c r="C1299" i="6"/>
  <c r="C1307" i="6"/>
  <c r="C1315" i="6"/>
  <c r="C1323" i="6"/>
  <c r="C1331" i="6"/>
  <c r="C1339" i="6"/>
  <c r="C1347" i="6"/>
  <c r="C1355" i="6"/>
  <c r="C1363" i="6"/>
  <c r="C1371" i="6"/>
  <c r="C1379" i="6"/>
  <c r="C1387" i="6"/>
  <c r="C1395" i="6"/>
  <c r="C1403" i="6"/>
  <c r="C1411" i="6"/>
  <c r="C1419" i="6"/>
  <c r="C1427" i="6"/>
  <c r="C1435" i="6"/>
  <c r="C1443" i="6"/>
  <c r="C1451" i="6"/>
  <c r="C1459" i="6"/>
  <c r="C1467" i="6"/>
  <c r="C1475" i="6"/>
  <c r="C1483" i="6"/>
  <c r="C1491" i="6"/>
  <c r="C1499" i="6"/>
  <c r="C1507" i="6"/>
  <c r="C1515" i="6"/>
  <c r="C1523" i="6"/>
  <c r="C1531" i="6"/>
  <c r="C1539" i="6"/>
  <c r="C1547" i="6"/>
  <c r="C1555" i="6"/>
  <c r="C1563" i="6"/>
  <c r="C1571" i="6"/>
  <c r="C1579" i="6"/>
  <c r="C1587" i="6"/>
  <c r="C1595" i="6"/>
  <c r="C1603" i="6"/>
  <c r="C1611" i="6"/>
  <c r="C1619" i="6"/>
  <c r="C1627" i="6"/>
  <c r="C1635" i="6"/>
  <c r="C1643" i="6"/>
  <c r="C1651" i="6"/>
  <c r="C1659" i="6"/>
  <c r="C1667" i="6"/>
  <c r="C1675" i="6"/>
  <c r="C1683" i="6"/>
  <c r="C1691" i="6"/>
  <c r="C1699" i="6"/>
  <c r="C1707" i="6"/>
  <c r="C1715" i="6"/>
  <c r="C1723" i="6"/>
  <c r="C1731" i="6"/>
  <c r="C1739" i="6"/>
  <c r="C1747" i="6"/>
  <c r="C1755" i="6"/>
  <c r="C1763" i="6"/>
  <c r="C1771" i="6"/>
  <c r="C1779" i="6"/>
  <c r="C1787" i="6"/>
  <c r="C1795" i="6"/>
  <c r="C1803" i="6"/>
  <c r="C1811" i="6"/>
  <c r="C1819" i="6"/>
  <c r="C1827" i="6"/>
  <c r="C1835" i="6"/>
  <c r="C1843" i="6"/>
  <c r="C1851" i="6"/>
  <c r="C1859" i="6"/>
  <c r="C1867" i="6"/>
  <c r="C1875" i="6"/>
  <c r="C1883" i="6"/>
  <c r="C1891" i="6"/>
  <c r="C1899" i="6"/>
  <c r="C1907" i="6"/>
  <c r="C1915" i="6"/>
  <c r="C1923" i="6"/>
  <c r="C1931" i="6"/>
  <c r="C1939" i="6"/>
  <c r="C1947" i="6"/>
  <c r="C1955" i="6"/>
  <c r="C1963" i="6"/>
  <c r="C1971" i="6"/>
  <c r="C1979" i="6"/>
  <c r="C1987" i="6"/>
  <c r="C1995" i="6"/>
  <c r="C2003" i="6"/>
  <c r="C65" i="6"/>
  <c r="C129" i="6"/>
  <c r="C193" i="6"/>
  <c r="C257" i="6"/>
  <c r="C321" i="6"/>
  <c r="C385" i="6"/>
  <c r="C449" i="6"/>
  <c r="C513" i="6"/>
  <c r="C577" i="6"/>
  <c r="C641" i="6"/>
  <c r="C705" i="6"/>
  <c r="C744" i="6"/>
  <c r="C776" i="6"/>
  <c r="C801" i="6"/>
  <c r="C823" i="6"/>
  <c r="C844" i="6"/>
  <c r="C865" i="6"/>
  <c r="C887" i="6"/>
  <c r="C908" i="6"/>
  <c r="C929" i="6"/>
  <c r="C951" i="6"/>
  <c r="C972" i="6"/>
  <c r="C993" i="6"/>
  <c r="C1015" i="6"/>
  <c r="C1036" i="6"/>
  <c r="C1057" i="6"/>
  <c r="C1078" i="6"/>
  <c r="C1094" i="6"/>
  <c r="C1110" i="6"/>
  <c r="C1126" i="6"/>
  <c r="C1142" i="6"/>
  <c r="C1158" i="6"/>
  <c r="C1174" i="6"/>
  <c r="C1190" i="6"/>
  <c r="C1206" i="6"/>
  <c r="C1222" i="6"/>
  <c r="C1238" i="6"/>
  <c r="C1254" i="6"/>
  <c r="C1270" i="6"/>
  <c r="C1286" i="6"/>
  <c r="C1302" i="6"/>
  <c r="C1318" i="6"/>
  <c r="C1334" i="6"/>
  <c r="C1350" i="6"/>
  <c r="C1366" i="6"/>
  <c r="C1382" i="6"/>
  <c r="C1398" i="6"/>
  <c r="C1414" i="6"/>
  <c r="C1430" i="6"/>
  <c r="C1446" i="6"/>
  <c r="C1462" i="6"/>
  <c r="C1478" i="6"/>
  <c r="C1494" i="6"/>
  <c r="C1510" i="6"/>
  <c r="C1526" i="6"/>
  <c r="C1542" i="6"/>
  <c r="C1558" i="6"/>
  <c r="C1574" i="6"/>
  <c r="C1590" i="6"/>
  <c r="C1606" i="6"/>
  <c r="C1622" i="6"/>
  <c r="C1638" i="6"/>
  <c r="C1654" i="6"/>
  <c r="C1670" i="6"/>
  <c r="C1686" i="6"/>
  <c r="C1702" i="6"/>
  <c r="C1718" i="6"/>
  <c r="C1734" i="6"/>
  <c r="C1750" i="6"/>
  <c r="C1766" i="6"/>
  <c r="C1782" i="6"/>
  <c r="C1798" i="6"/>
  <c r="C1814" i="6"/>
  <c r="C1830" i="6"/>
  <c r="C1846" i="6"/>
  <c r="C1862" i="6"/>
  <c r="C1878" i="6"/>
  <c r="C1894" i="6"/>
  <c r="C1910" i="6"/>
  <c r="C1926" i="6"/>
  <c r="C1942" i="6"/>
  <c r="C1958" i="6"/>
  <c r="C1974" i="6"/>
  <c r="C1990" i="6"/>
  <c r="C2006" i="6"/>
  <c r="C2015" i="6"/>
  <c r="C2023" i="6"/>
  <c r="C2031" i="6"/>
  <c r="C2039" i="6"/>
  <c r="C2047" i="6"/>
  <c r="C2055" i="6"/>
  <c r="C2063" i="6"/>
  <c r="C2071" i="6"/>
  <c r="C2079" i="6"/>
  <c r="C2087" i="6"/>
  <c r="C2095" i="6"/>
  <c r="C2103" i="6"/>
  <c r="B5" i="6"/>
  <c r="B13" i="6"/>
  <c r="B21" i="6"/>
  <c r="B29" i="6"/>
  <c r="B37" i="6"/>
  <c r="B45" i="6"/>
  <c r="B53" i="6"/>
  <c r="B61" i="6"/>
  <c r="B69" i="6"/>
  <c r="B77" i="6"/>
  <c r="B85" i="6"/>
  <c r="B93" i="6"/>
  <c r="B101" i="6"/>
  <c r="B109" i="6"/>
  <c r="B117" i="6"/>
  <c r="B125" i="6"/>
  <c r="B133" i="6"/>
  <c r="B141" i="6"/>
  <c r="B149" i="6"/>
  <c r="B157" i="6"/>
  <c r="B165" i="6"/>
  <c r="B173" i="6"/>
  <c r="B181" i="6"/>
  <c r="B189" i="6"/>
  <c r="B197" i="6"/>
  <c r="B205" i="6"/>
  <c r="B213" i="6"/>
  <c r="B221" i="6"/>
  <c r="B229" i="6"/>
  <c r="B237" i="6"/>
  <c r="B245" i="6"/>
  <c r="B253" i="6"/>
  <c r="B261" i="6"/>
  <c r="B269" i="6"/>
  <c r="B277" i="6"/>
  <c r="B285" i="6"/>
  <c r="B293" i="6"/>
  <c r="B301" i="6"/>
  <c r="B309" i="6"/>
  <c r="B317" i="6"/>
  <c r="B325" i="6"/>
  <c r="B333" i="6"/>
  <c r="B341" i="6"/>
  <c r="B349" i="6"/>
  <c r="B357" i="6"/>
  <c r="B365" i="6"/>
  <c r="B373" i="6"/>
  <c r="B381" i="6"/>
  <c r="B389" i="6"/>
  <c r="B397" i="6"/>
  <c r="B405" i="6"/>
  <c r="B413" i="6"/>
  <c r="B421" i="6"/>
  <c r="B429" i="6"/>
  <c r="B437" i="6"/>
  <c r="B445" i="6"/>
  <c r="B453" i="6"/>
  <c r="B461" i="6"/>
  <c r="B469" i="6"/>
  <c r="B477" i="6"/>
  <c r="B485" i="6"/>
  <c r="B493" i="6"/>
  <c r="B501" i="6"/>
  <c r="B509" i="6"/>
  <c r="B517" i="6"/>
  <c r="B525" i="6"/>
  <c r="B533" i="6"/>
  <c r="B541" i="6"/>
  <c r="B549" i="6"/>
  <c r="B557" i="6"/>
  <c r="B565" i="6"/>
  <c r="B573" i="6"/>
  <c r="B581" i="6"/>
  <c r="B589" i="6"/>
  <c r="B597" i="6"/>
  <c r="B605" i="6"/>
  <c r="B613" i="6"/>
  <c r="B621" i="6"/>
  <c r="B629" i="6"/>
  <c r="B637" i="6"/>
  <c r="B645" i="6"/>
  <c r="B653" i="6"/>
  <c r="B661" i="6"/>
  <c r="B669" i="6"/>
  <c r="B677" i="6"/>
  <c r="B685" i="6"/>
  <c r="B693" i="6"/>
  <c r="B701" i="6"/>
  <c r="B709" i="6"/>
  <c r="B717" i="6"/>
  <c r="B725" i="6"/>
  <c r="B733" i="6"/>
  <c r="B741" i="6"/>
  <c r="B749" i="6"/>
  <c r="B757" i="6"/>
  <c r="B765" i="6"/>
  <c r="B773" i="6"/>
  <c r="B781" i="6"/>
  <c r="B789" i="6"/>
  <c r="B797" i="6"/>
  <c r="B805" i="6"/>
  <c r="B813" i="6"/>
  <c r="B821" i="6"/>
  <c r="B829" i="6"/>
  <c r="B837" i="6"/>
  <c r="B845" i="6"/>
  <c r="B853" i="6"/>
  <c r="B861" i="6"/>
  <c r="B869" i="6"/>
  <c r="B877" i="6"/>
  <c r="B885" i="6"/>
  <c r="B893" i="6"/>
  <c r="B901" i="6"/>
  <c r="B909" i="6"/>
  <c r="B917" i="6"/>
  <c r="B925" i="6"/>
  <c r="B933" i="6"/>
  <c r="B941" i="6"/>
  <c r="B949" i="6"/>
  <c r="B957" i="6"/>
  <c r="B965" i="6"/>
  <c r="B973" i="6"/>
  <c r="B981" i="6"/>
  <c r="B989" i="6"/>
  <c r="B997" i="6"/>
  <c r="B1005" i="6"/>
  <c r="B1013" i="6"/>
  <c r="B1021" i="6"/>
  <c r="B1029" i="6"/>
  <c r="B1037" i="6"/>
  <c r="B1045" i="6"/>
  <c r="B1053" i="6"/>
  <c r="B1061" i="6"/>
  <c r="B1069" i="6"/>
  <c r="C17" i="6"/>
  <c r="C81" i="6"/>
  <c r="C145" i="6"/>
  <c r="C209" i="6"/>
  <c r="C273" i="6"/>
  <c r="C337" i="6"/>
  <c r="C401" i="6"/>
  <c r="C465" i="6"/>
  <c r="C529" i="6"/>
  <c r="C593" i="6"/>
  <c r="C657" i="6"/>
  <c r="C713" i="6"/>
  <c r="C752" i="6"/>
  <c r="C784" i="6"/>
  <c r="C807" i="6"/>
  <c r="C828" i="6"/>
  <c r="C849" i="6"/>
  <c r="C871" i="6"/>
  <c r="C892" i="6"/>
  <c r="C913" i="6"/>
  <c r="C935" i="6"/>
  <c r="C956" i="6"/>
  <c r="C977" i="6"/>
  <c r="C999" i="6"/>
  <c r="C1020" i="6"/>
  <c r="C1041" i="6"/>
  <c r="C1063" i="6"/>
  <c r="C1082" i="6"/>
  <c r="C1098" i="6"/>
  <c r="C1114" i="6"/>
  <c r="C1130" i="6"/>
  <c r="C1146" i="6"/>
  <c r="C1162" i="6"/>
  <c r="C1178" i="6"/>
  <c r="C1194" i="6"/>
  <c r="C1210" i="6"/>
  <c r="C1226" i="6"/>
  <c r="C1242" i="6"/>
  <c r="C1258" i="6"/>
  <c r="C1274" i="6"/>
  <c r="C1290" i="6"/>
  <c r="C1306" i="6"/>
  <c r="C1322" i="6"/>
  <c r="C1338" i="6"/>
  <c r="C1354" i="6"/>
  <c r="C1370" i="6"/>
  <c r="C1386" i="6"/>
  <c r="C1402" i="6"/>
  <c r="C1418" i="6"/>
  <c r="C1434" i="6"/>
  <c r="C1450" i="6"/>
  <c r="C1466" i="6"/>
  <c r="C1482" i="6"/>
  <c r="C1498" i="6"/>
  <c r="C1514" i="6"/>
  <c r="C1530" i="6"/>
  <c r="C1546" i="6"/>
  <c r="C1562" i="6"/>
  <c r="C1578" i="6"/>
  <c r="C1594" i="6"/>
  <c r="C1610" i="6"/>
  <c r="C1626" i="6"/>
  <c r="C1642" i="6"/>
  <c r="C1658" i="6"/>
  <c r="C1674" i="6"/>
  <c r="C1690" i="6"/>
  <c r="C1706" i="6"/>
  <c r="C1722" i="6"/>
  <c r="C1738" i="6"/>
  <c r="C1754" i="6"/>
  <c r="C1770" i="6"/>
  <c r="C1786" i="6"/>
  <c r="C1802" i="6"/>
  <c r="C1818" i="6"/>
  <c r="C1834" i="6"/>
  <c r="C1850" i="6"/>
  <c r="C1866" i="6"/>
  <c r="C1882" i="6"/>
  <c r="C1898" i="6"/>
  <c r="C1914" i="6"/>
  <c r="C1930" i="6"/>
  <c r="C1946" i="6"/>
  <c r="C1962" i="6"/>
  <c r="C1978" i="6"/>
  <c r="C1994" i="6"/>
  <c r="C2010" i="6"/>
  <c r="C2018" i="6"/>
  <c r="C2026" i="6"/>
  <c r="C2034" i="6"/>
  <c r="C2042" i="6"/>
  <c r="C2050" i="6"/>
  <c r="C2058" i="6"/>
  <c r="C2066" i="6"/>
  <c r="C2074" i="6"/>
  <c r="C2082" i="6"/>
  <c r="C2090" i="6"/>
  <c r="C2098" i="6"/>
  <c r="C2106" i="6"/>
  <c r="B8" i="6"/>
  <c r="B16" i="6"/>
  <c r="B24" i="6"/>
  <c r="B32" i="6"/>
  <c r="B40" i="6"/>
  <c r="B48" i="6"/>
  <c r="B56" i="6"/>
  <c r="B64" i="6"/>
  <c r="B72" i="6"/>
  <c r="B80" i="6"/>
  <c r="B88" i="6"/>
  <c r="B96" i="6"/>
  <c r="B104" i="6"/>
  <c r="B112" i="6"/>
  <c r="B120" i="6"/>
  <c r="B128" i="6"/>
  <c r="B136" i="6"/>
  <c r="B144" i="6"/>
  <c r="B152" i="6"/>
  <c r="B160" i="6"/>
  <c r="B168" i="6"/>
  <c r="B176" i="6"/>
  <c r="B184" i="6"/>
  <c r="B192" i="6"/>
  <c r="B200" i="6"/>
  <c r="B208" i="6"/>
  <c r="B216" i="6"/>
  <c r="B224" i="6"/>
  <c r="B232" i="6"/>
  <c r="B240" i="6"/>
  <c r="B248" i="6"/>
  <c r="B256" i="6"/>
  <c r="B264" i="6"/>
  <c r="B272" i="6"/>
  <c r="B280" i="6"/>
  <c r="B288" i="6"/>
  <c r="B296" i="6"/>
  <c r="B304" i="6"/>
  <c r="B312" i="6"/>
  <c r="B320" i="6"/>
  <c r="B328" i="6"/>
  <c r="B336" i="6"/>
  <c r="B344" i="6"/>
  <c r="B352" i="6"/>
  <c r="B360" i="6"/>
  <c r="B368" i="6"/>
  <c r="B376" i="6"/>
  <c r="B384" i="6"/>
  <c r="B392" i="6"/>
  <c r="B400" i="6"/>
  <c r="B408" i="6"/>
  <c r="B416" i="6"/>
  <c r="B424" i="6"/>
  <c r="B432" i="6"/>
  <c r="B440" i="6"/>
  <c r="B448" i="6"/>
  <c r="B456" i="6"/>
  <c r="B464" i="6"/>
  <c r="B472" i="6"/>
  <c r="B480" i="6"/>
  <c r="B488" i="6"/>
  <c r="B496" i="6"/>
  <c r="B504" i="6"/>
  <c r="B512" i="6"/>
  <c r="B520" i="6"/>
  <c r="B528" i="6"/>
  <c r="B536" i="6"/>
  <c r="B544" i="6"/>
  <c r="B552" i="6"/>
  <c r="B560" i="6"/>
  <c r="B568" i="6"/>
  <c r="B576" i="6"/>
  <c r="B584" i="6"/>
  <c r="B592" i="6"/>
  <c r="B600" i="6"/>
  <c r="B608" i="6"/>
  <c r="B616" i="6"/>
  <c r="B624" i="6"/>
  <c r="B632" i="6"/>
  <c r="B640" i="6"/>
  <c r="B648" i="6"/>
  <c r="B656" i="6"/>
  <c r="B664" i="6"/>
  <c r="B672" i="6"/>
  <c r="B680" i="6"/>
  <c r="B688" i="6"/>
  <c r="B696" i="6"/>
  <c r="B704" i="6"/>
  <c r="B712" i="6"/>
  <c r="B720" i="6"/>
  <c r="B728" i="6"/>
  <c r="B736" i="6"/>
  <c r="B744" i="6"/>
  <c r="B752" i="6"/>
  <c r="B760" i="6"/>
  <c r="B768" i="6"/>
  <c r="B776" i="6"/>
  <c r="B784" i="6"/>
  <c r="B792" i="6"/>
  <c r="B800" i="6"/>
  <c r="B808" i="6"/>
  <c r="B816" i="6"/>
  <c r="B824" i="6"/>
  <c r="B832" i="6"/>
  <c r="B840" i="6"/>
  <c r="B848" i="6"/>
  <c r="B856" i="6"/>
  <c r="B864" i="6"/>
  <c r="B872" i="6"/>
  <c r="B880" i="6"/>
  <c r="B888" i="6"/>
  <c r="B896" i="6"/>
  <c r="B904" i="6"/>
  <c r="B912" i="6"/>
  <c r="B920" i="6"/>
  <c r="B928" i="6"/>
  <c r="B936" i="6"/>
  <c r="B944" i="6"/>
  <c r="B952" i="6"/>
  <c r="B960" i="6"/>
  <c r="B968" i="6"/>
  <c r="B976" i="6"/>
  <c r="B984" i="6"/>
  <c r="B992" i="6"/>
  <c r="B1000" i="6"/>
  <c r="B1008" i="6"/>
  <c r="B1016" i="6"/>
  <c r="B1024" i="6"/>
  <c r="B1032" i="6"/>
  <c r="B1040" i="6"/>
  <c r="B1048" i="6"/>
  <c r="B1056" i="6"/>
  <c r="B1064" i="6"/>
  <c r="B1072" i="6"/>
  <c r="B1080" i="6"/>
  <c r="B1088" i="6"/>
  <c r="B1096" i="6"/>
  <c r="B1104" i="6"/>
  <c r="B1112" i="6"/>
  <c r="B1120" i="6"/>
  <c r="B1128" i="6"/>
  <c r="B1136" i="6"/>
  <c r="B1144" i="6"/>
  <c r="B1152" i="6"/>
  <c r="B1160" i="6"/>
  <c r="B1168" i="6"/>
  <c r="B1176" i="6"/>
  <c r="B1184" i="6"/>
  <c r="B1192" i="6"/>
  <c r="B1200" i="6"/>
  <c r="B1208" i="6"/>
  <c r="B1216" i="6"/>
  <c r="B1224" i="6"/>
  <c r="B1232" i="6"/>
  <c r="B1240" i="6"/>
  <c r="B1248" i="6"/>
  <c r="B1256" i="6"/>
  <c r="B1264" i="6"/>
  <c r="B1272" i="6"/>
  <c r="B1280" i="6"/>
  <c r="B1288" i="6"/>
  <c r="B1296" i="6"/>
  <c r="B1304" i="6"/>
  <c r="B1312" i="6"/>
  <c r="B1320" i="6"/>
  <c r="B1328" i="6"/>
  <c r="B1336" i="6"/>
  <c r="B1344" i="6"/>
  <c r="B1352" i="6"/>
  <c r="B1360" i="6"/>
  <c r="B1368" i="6"/>
  <c r="B1376" i="6"/>
  <c r="B1384" i="6"/>
  <c r="B1392" i="6"/>
  <c r="B1400" i="6"/>
  <c r="B1408" i="6"/>
  <c r="B1416" i="6"/>
  <c r="B1424" i="6"/>
  <c r="B1432" i="6"/>
  <c r="B1440" i="6"/>
  <c r="B1448" i="6"/>
  <c r="B1456" i="6"/>
  <c r="B1464" i="6"/>
  <c r="B1472" i="6"/>
  <c r="B1480" i="6"/>
  <c r="B1488" i="6"/>
  <c r="B1496" i="6"/>
  <c r="B1504" i="6"/>
  <c r="B1512" i="6"/>
  <c r="B1520" i="6"/>
  <c r="B1528" i="6"/>
  <c r="B1536" i="6"/>
  <c r="B1544" i="6"/>
  <c r="B1552" i="6"/>
  <c r="B1560" i="6"/>
  <c r="B1568" i="6"/>
  <c r="B1576" i="6"/>
  <c r="B1584" i="6"/>
  <c r="B1592" i="6"/>
  <c r="B1600" i="6"/>
  <c r="B1608" i="6"/>
  <c r="B1616" i="6"/>
  <c r="B1624" i="6"/>
  <c r="B1632" i="6"/>
  <c r="B1640" i="6"/>
  <c r="B1648" i="6"/>
  <c r="B1656" i="6"/>
  <c r="B1664" i="6"/>
  <c r="B1672" i="6"/>
  <c r="B1680" i="6"/>
  <c r="B1688" i="6"/>
  <c r="B1696" i="6"/>
  <c r="B1704" i="6"/>
  <c r="B1712" i="6"/>
  <c r="B1720" i="6"/>
  <c r="B1728" i="6"/>
  <c r="B1736" i="6"/>
  <c r="B1744" i="6"/>
  <c r="B1752" i="6"/>
  <c r="B1760" i="6"/>
  <c r="B1768" i="6"/>
  <c r="B1776" i="6"/>
  <c r="B1784" i="6"/>
  <c r="B1792" i="6"/>
  <c r="B1800" i="6"/>
  <c r="B1808" i="6"/>
  <c r="B1816" i="6"/>
  <c r="B1824" i="6"/>
  <c r="B1832" i="6"/>
  <c r="B1840" i="6"/>
  <c r="B1848" i="6"/>
  <c r="B1856" i="6"/>
  <c r="B1864" i="6"/>
  <c r="B1872" i="6"/>
  <c r="B1880" i="6"/>
  <c r="B1888" i="6"/>
  <c r="B1896" i="6"/>
  <c r="B1904" i="6"/>
  <c r="B1912" i="6"/>
  <c r="B1920" i="6"/>
  <c r="B1928" i="6"/>
  <c r="B1936" i="6"/>
  <c r="B1944" i="6"/>
  <c r="B1952" i="6"/>
  <c r="B1960" i="6"/>
  <c r="C49" i="6"/>
  <c r="C113" i="6"/>
  <c r="C177" i="6"/>
  <c r="C241" i="6"/>
  <c r="C305" i="6"/>
  <c r="C369" i="6"/>
  <c r="C433" i="6"/>
  <c r="C497" i="6"/>
  <c r="C561" i="6"/>
  <c r="C625" i="6"/>
  <c r="C689" i="6"/>
  <c r="C736" i="6"/>
  <c r="C768" i="6"/>
  <c r="C796" i="6"/>
  <c r="C817" i="6"/>
  <c r="C839" i="6"/>
  <c r="C860" i="6"/>
  <c r="C881" i="6"/>
  <c r="C903" i="6"/>
  <c r="C924" i="6"/>
  <c r="C945" i="6"/>
  <c r="C967" i="6"/>
  <c r="C988" i="6"/>
  <c r="C1009" i="6"/>
  <c r="C1031" i="6"/>
  <c r="C1052" i="6"/>
  <c r="C1073" i="6"/>
  <c r="C1090" i="6"/>
  <c r="C1106" i="6"/>
  <c r="C1122" i="6"/>
  <c r="C1138" i="6"/>
  <c r="C1154" i="6"/>
  <c r="C1170" i="6"/>
  <c r="C1186" i="6"/>
  <c r="C1202" i="6"/>
  <c r="C1218" i="6"/>
  <c r="C1234" i="6"/>
  <c r="C1250" i="6"/>
  <c r="C1266" i="6"/>
  <c r="C1282" i="6"/>
  <c r="C1298" i="6"/>
  <c r="C1314" i="6"/>
  <c r="C1330" i="6"/>
  <c r="C1346" i="6"/>
  <c r="C1362" i="6"/>
  <c r="C1378" i="6"/>
  <c r="C1394" i="6"/>
  <c r="C1410" i="6"/>
  <c r="C1426" i="6"/>
  <c r="C1442" i="6"/>
  <c r="C1458" i="6"/>
  <c r="C1474" i="6"/>
  <c r="C1490" i="6"/>
  <c r="C1506" i="6"/>
  <c r="C1522" i="6"/>
  <c r="C1538" i="6"/>
  <c r="C1554" i="6"/>
  <c r="C1570" i="6"/>
  <c r="C1586" i="6"/>
  <c r="C1602" i="6"/>
  <c r="C1618" i="6"/>
  <c r="C1634" i="6"/>
  <c r="C1650" i="6"/>
  <c r="C1666" i="6"/>
  <c r="C1682" i="6"/>
  <c r="C1698" i="6"/>
  <c r="C1714" i="6"/>
  <c r="C1730" i="6"/>
  <c r="C1746" i="6"/>
  <c r="C1762" i="6"/>
  <c r="C1778" i="6"/>
  <c r="C1794" i="6"/>
  <c r="C1810" i="6"/>
  <c r="C1826" i="6"/>
  <c r="C1842" i="6"/>
  <c r="C1858" i="6"/>
  <c r="C1874" i="6"/>
  <c r="C1890" i="6"/>
  <c r="C1906" i="6"/>
  <c r="C1922" i="6"/>
  <c r="C1938" i="6"/>
  <c r="C1954" i="6"/>
  <c r="C1970" i="6"/>
  <c r="C1986" i="6"/>
  <c r="C2002" i="6"/>
  <c r="C2014" i="6"/>
  <c r="C2022" i="6"/>
  <c r="C2030" i="6"/>
  <c r="C2038" i="6"/>
  <c r="C2046" i="6"/>
  <c r="C2054" i="6"/>
  <c r="C2062" i="6"/>
  <c r="C2070" i="6"/>
  <c r="C2078" i="6"/>
  <c r="C2086" i="6"/>
  <c r="C2094" i="6"/>
  <c r="C2102" i="6"/>
  <c r="B4" i="6"/>
  <c r="B12" i="6"/>
  <c r="B20" i="6"/>
  <c r="B28" i="6"/>
  <c r="B36" i="6"/>
  <c r="B44" i="6"/>
  <c r="B52" i="6"/>
  <c r="B60" i="6"/>
  <c r="B68" i="6"/>
  <c r="B76" i="6"/>
  <c r="B84" i="6"/>
  <c r="B92" i="6"/>
  <c r="B100" i="6"/>
  <c r="B108" i="6"/>
  <c r="B116" i="6"/>
  <c r="B124" i="6"/>
  <c r="B132" i="6"/>
  <c r="B140" i="6"/>
  <c r="B148" i="6"/>
  <c r="B156" i="6"/>
  <c r="B164" i="6"/>
  <c r="B172" i="6"/>
  <c r="B180" i="6"/>
  <c r="B188" i="6"/>
  <c r="B196" i="6"/>
  <c r="B204" i="6"/>
  <c r="B212" i="6"/>
  <c r="B220" i="6"/>
  <c r="B228" i="6"/>
  <c r="B236" i="6"/>
  <c r="B244" i="6"/>
  <c r="B252" i="6"/>
  <c r="B260" i="6"/>
  <c r="B268" i="6"/>
  <c r="B276" i="6"/>
  <c r="B284" i="6"/>
  <c r="B292" i="6"/>
  <c r="B300" i="6"/>
  <c r="B308" i="6"/>
  <c r="B316" i="6"/>
  <c r="B324" i="6"/>
  <c r="B332" i="6"/>
  <c r="B340" i="6"/>
  <c r="B348" i="6"/>
  <c r="B356" i="6"/>
  <c r="B364" i="6"/>
  <c r="B372" i="6"/>
  <c r="B380" i="6"/>
  <c r="B388" i="6"/>
  <c r="B396" i="6"/>
  <c r="B404" i="6"/>
  <c r="B412" i="6"/>
  <c r="B420" i="6"/>
  <c r="B428" i="6"/>
  <c r="B436" i="6"/>
  <c r="B444" i="6"/>
  <c r="B452" i="6"/>
  <c r="B460" i="6"/>
  <c r="B468" i="6"/>
  <c r="B476" i="6"/>
  <c r="B484" i="6"/>
  <c r="B492" i="6"/>
  <c r="B500" i="6"/>
  <c r="B508" i="6"/>
  <c r="B516" i="6"/>
  <c r="B524" i="6"/>
  <c r="B532" i="6"/>
  <c r="B540" i="6"/>
  <c r="B548" i="6"/>
  <c r="B556" i="6"/>
  <c r="B564" i="6"/>
  <c r="B572" i="6"/>
  <c r="B580" i="6"/>
  <c r="B588" i="6"/>
  <c r="B596" i="6"/>
  <c r="B604" i="6"/>
  <c r="B612" i="6"/>
  <c r="B620" i="6"/>
  <c r="B628" i="6"/>
  <c r="B636" i="6"/>
  <c r="B644" i="6"/>
  <c r="B652" i="6"/>
  <c r="B660" i="6"/>
  <c r="B668" i="6"/>
  <c r="B676" i="6"/>
  <c r="B684" i="6"/>
  <c r="B692" i="6"/>
  <c r="B700" i="6"/>
  <c r="B708" i="6"/>
  <c r="B716" i="6"/>
  <c r="B724" i="6"/>
  <c r="B732" i="6"/>
  <c r="B740" i="6"/>
  <c r="B748" i="6"/>
  <c r="B756" i="6"/>
  <c r="B764" i="6"/>
  <c r="B772" i="6"/>
  <c r="B780" i="6"/>
  <c r="B788" i="6"/>
  <c r="B796" i="6"/>
  <c r="B804" i="6"/>
  <c r="B812" i="6"/>
  <c r="B820" i="6"/>
  <c r="B828" i="6"/>
  <c r="B836" i="6"/>
  <c r="B844" i="6"/>
  <c r="B852" i="6"/>
  <c r="B860" i="6"/>
  <c r="B868" i="6"/>
  <c r="B876" i="6"/>
  <c r="B884" i="6"/>
  <c r="B892" i="6"/>
  <c r="B900" i="6"/>
  <c r="B908" i="6"/>
  <c r="B916" i="6"/>
  <c r="B924" i="6"/>
  <c r="B932" i="6"/>
  <c r="B940" i="6"/>
  <c r="B948" i="6"/>
  <c r="B956" i="6"/>
  <c r="B964" i="6"/>
  <c r="B972" i="6"/>
  <c r="B980" i="6"/>
  <c r="B988" i="6"/>
  <c r="B996" i="6"/>
  <c r="B1004" i="6"/>
  <c r="B1012" i="6"/>
  <c r="B1020" i="6"/>
  <c r="B1028" i="6"/>
  <c r="B1036" i="6"/>
  <c r="B1044" i="6"/>
  <c r="B1052" i="6"/>
  <c r="B1060" i="6"/>
  <c r="B1068" i="6"/>
  <c r="B1076" i="6"/>
  <c r="B1084" i="6"/>
  <c r="B1092" i="6"/>
  <c r="B1100" i="6"/>
  <c r="B1108" i="6"/>
  <c r="B1116" i="6"/>
  <c r="B1124" i="6"/>
  <c r="B1132" i="6"/>
  <c r="B1140" i="6"/>
  <c r="B1148" i="6"/>
  <c r="B1156" i="6"/>
  <c r="B1164" i="6"/>
  <c r="B1172" i="6"/>
  <c r="B1180" i="6"/>
  <c r="B1188" i="6"/>
  <c r="B1196" i="6"/>
  <c r="B1204" i="6"/>
  <c r="B1212" i="6"/>
  <c r="B1220" i="6"/>
  <c r="B1228" i="6"/>
  <c r="B1236" i="6"/>
  <c r="B1244" i="6"/>
  <c r="B1252" i="6"/>
  <c r="B1260" i="6"/>
  <c r="B1268" i="6"/>
  <c r="B1276" i="6"/>
  <c r="B1284" i="6"/>
  <c r="B1292" i="6"/>
  <c r="B1300" i="6"/>
  <c r="B1308" i="6"/>
  <c r="B1316" i="6"/>
  <c r="B1324" i="6"/>
  <c r="B1332" i="6"/>
  <c r="B1340" i="6"/>
  <c r="B1348" i="6"/>
  <c r="B1356" i="6"/>
  <c r="B1364" i="6"/>
  <c r="B1372" i="6"/>
  <c r="B1380" i="6"/>
  <c r="B1388" i="6"/>
  <c r="B1396" i="6"/>
  <c r="B1404" i="6"/>
  <c r="B1412" i="6"/>
  <c r="B1420" i="6"/>
  <c r="B1428" i="6"/>
  <c r="B1436" i="6"/>
  <c r="B1444" i="6"/>
  <c r="B1452" i="6"/>
  <c r="B1460" i="6"/>
  <c r="B1468" i="6"/>
  <c r="B1476" i="6"/>
  <c r="B1484" i="6"/>
  <c r="B1492" i="6"/>
  <c r="B1500" i="6"/>
  <c r="B1508" i="6"/>
  <c r="B1516" i="6"/>
  <c r="B1524" i="6"/>
  <c r="B1532" i="6"/>
  <c r="B1540" i="6"/>
  <c r="B1548" i="6"/>
  <c r="B1556" i="6"/>
  <c r="B1564" i="6"/>
  <c r="B1572" i="6"/>
  <c r="B1580" i="6"/>
  <c r="B1588" i="6"/>
  <c r="B1596" i="6"/>
  <c r="B1604" i="6"/>
  <c r="B1612" i="6"/>
  <c r="B1620" i="6"/>
  <c r="B1628" i="6"/>
  <c r="B1636" i="6"/>
  <c r="B1644" i="6"/>
  <c r="B1652" i="6"/>
  <c r="B1660" i="6"/>
  <c r="B1668" i="6"/>
  <c r="B1676" i="6"/>
  <c r="B1684" i="6"/>
  <c r="B1692" i="6"/>
  <c r="B1700" i="6"/>
  <c r="B1708" i="6"/>
  <c r="B1716" i="6"/>
  <c r="B1724" i="6"/>
  <c r="B1732" i="6"/>
  <c r="B1740" i="6"/>
  <c r="B1748" i="6"/>
  <c r="B1756" i="6"/>
  <c r="B1764" i="6"/>
  <c r="B1772" i="6"/>
  <c r="B1780" i="6"/>
  <c r="B1788" i="6"/>
  <c r="B1796" i="6"/>
  <c r="B1804" i="6"/>
  <c r="B1812" i="6"/>
  <c r="B1820" i="6"/>
  <c r="B1828" i="6"/>
  <c r="B1836" i="6"/>
  <c r="B1844" i="6"/>
  <c r="B1852" i="6"/>
  <c r="B1860" i="6"/>
  <c r="B1868" i="6"/>
  <c r="B1876" i="6"/>
  <c r="B1884" i="6"/>
  <c r="B1892" i="6"/>
  <c r="B1900" i="6"/>
  <c r="B1908" i="6"/>
  <c r="B1916" i="6"/>
  <c r="B1924" i="6"/>
  <c r="B1932" i="6"/>
  <c r="B1940" i="6"/>
  <c r="B1948" i="6"/>
  <c r="B2101" i="6"/>
  <c r="B2093" i="6"/>
  <c r="B2085" i="6"/>
  <c r="B2077" i="6"/>
  <c r="B2069" i="6"/>
  <c r="B2061" i="6"/>
  <c r="B2053" i="6"/>
  <c r="B2045" i="6"/>
  <c r="B2037" i="6"/>
  <c r="B2029" i="6"/>
  <c r="B2021" i="6"/>
  <c r="B2013" i="6"/>
  <c r="B2005" i="6"/>
  <c r="B1997" i="6"/>
  <c r="B1989" i="6"/>
  <c r="B1981" i="6"/>
  <c r="B1973" i="6"/>
  <c r="B1965" i="6"/>
  <c r="B1956" i="6"/>
  <c r="B1941" i="6"/>
  <c r="B1925" i="6"/>
  <c r="B1909" i="6"/>
  <c r="B1893" i="6"/>
  <c r="B1877" i="6"/>
  <c r="B1861" i="6"/>
  <c r="B1845" i="6"/>
  <c r="B1829" i="6"/>
  <c r="B1813" i="6"/>
  <c r="B1797" i="6"/>
  <c r="B1781" i="6"/>
  <c r="B1765" i="6"/>
  <c r="B1749" i="6"/>
  <c r="B1733" i="6"/>
  <c r="B1717" i="6"/>
  <c r="B1701" i="6"/>
  <c r="B1685" i="6"/>
  <c r="B1669" i="6"/>
  <c r="B1653" i="6"/>
  <c r="B1637" i="6"/>
  <c r="B1621" i="6"/>
  <c r="B1605" i="6"/>
  <c r="B1589" i="6"/>
  <c r="B1573" i="6"/>
  <c r="B1557" i="6"/>
  <c r="B1541" i="6"/>
  <c r="B1525" i="6"/>
  <c r="B1509" i="6"/>
  <c r="B1493" i="6"/>
  <c r="B1477" i="6"/>
  <c r="B1461" i="6"/>
  <c r="B1445" i="6"/>
  <c r="B1429" i="6"/>
  <c r="B1413" i="6"/>
  <c r="B1397" i="6"/>
  <c r="B1381" i="6"/>
  <c r="B1365" i="6"/>
  <c r="B1349" i="6"/>
  <c r="B1333" i="6"/>
  <c r="B1317" i="6"/>
  <c r="B1301" i="6"/>
  <c r="B1285" i="6"/>
  <c r="B1269" i="6"/>
  <c r="B1253" i="6"/>
  <c r="B1237" i="6"/>
  <c r="B1221" i="6"/>
  <c r="B1205" i="6"/>
  <c r="B1189" i="6"/>
  <c r="B1173" i="6"/>
  <c r="B1157" i="6"/>
  <c r="B1141" i="6"/>
  <c r="B1125" i="6"/>
  <c r="B1109" i="6"/>
  <c r="B1093" i="6"/>
  <c r="B1077" i="6"/>
  <c r="B1049" i="6"/>
  <c r="B1017" i="6"/>
  <c r="B985" i="6"/>
  <c r="B953" i="6"/>
  <c r="B921" i="6"/>
  <c r="B889" i="6"/>
  <c r="B857" i="6"/>
  <c r="B825" i="6"/>
  <c r="B793" i="6"/>
  <c r="B761" i="6"/>
  <c r="B729" i="6"/>
  <c r="B697" i="6"/>
  <c r="B665" i="6"/>
  <c r="B633" i="6"/>
  <c r="B601" i="6"/>
  <c r="B569" i="6"/>
  <c r="B537" i="6"/>
  <c r="B505" i="6"/>
  <c r="B473" i="6"/>
  <c r="B441" i="6"/>
  <c r="B409" i="6"/>
  <c r="B377" i="6"/>
  <c r="B345" i="6"/>
  <c r="B313" i="6"/>
  <c r="B281" i="6"/>
  <c r="B249" i="6"/>
  <c r="B217" i="6"/>
  <c r="B185" i="6"/>
  <c r="B153" i="6"/>
  <c r="B121" i="6"/>
  <c r="B89" i="6"/>
  <c r="B57" i="6"/>
  <c r="B25" i="6"/>
  <c r="C2099" i="6"/>
  <c r="C2067" i="6"/>
  <c r="C2035" i="6"/>
  <c r="C1998" i="6"/>
  <c r="C1934" i="6"/>
  <c r="C1870" i="6"/>
  <c r="C1806" i="6"/>
  <c r="C1742" i="6"/>
  <c r="C1678" i="6"/>
  <c r="C1614" i="6"/>
  <c r="C1550" i="6"/>
  <c r="C1486" i="6"/>
  <c r="C1422" i="6"/>
  <c r="C1358" i="6"/>
  <c r="C1294" i="6"/>
  <c r="C1230" i="6"/>
  <c r="C1166" i="6"/>
  <c r="C1102" i="6"/>
  <c r="C1025" i="6"/>
  <c r="C940" i="6"/>
  <c r="C855" i="6"/>
  <c r="C760" i="6"/>
  <c r="C545" i="6"/>
  <c r="C289" i="6"/>
  <c r="C33" i="6"/>
  <c r="B2100" i="6"/>
  <c r="B2092" i="6"/>
  <c r="B2084" i="6"/>
  <c r="B2076" i="6"/>
  <c r="B2068" i="6"/>
  <c r="B2060" i="6"/>
  <c r="B2052" i="6"/>
  <c r="B2044" i="6"/>
  <c r="B2036" i="6"/>
  <c r="B2028" i="6"/>
  <c r="B2020" i="6"/>
  <c r="B2012" i="6"/>
  <c r="B2004" i="6"/>
  <c r="B1996" i="6"/>
  <c r="B1988" i="6"/>
  <c r="B1980" i="6"/>
  <c r="B1972" i="6"/>
  <c r="B1964" i="6"/>
  <c r="B1953" i="6"/>
  <c r="B1937" i="6"/>
  <c r="B1921" i="6"/>
  <c r="B1905" i="6"/>
  <c r="B1889" i="6"/>
  <c r="B1873" i="6"/>
  <c r="B1857" i="6"/>
  <c r="B1841" i="6"/>
  <c r="B1825" i="6"/>
  <c r="B1809" i="6"/>
  <c r="B1793" i="6"/>
  <c r="B1777" i="6"/>
  <c r="B1761" i="6"/>
  <c r="B1745" i="6"/>
  <c r="B1729" i="6"/>
  <c r="B1713" i="6"/>
  <c r="B1697" i="6"/>
  <c r="B1681" i="6"/>
  <c r="B1665" i="6"/>
  <c r="B1649" i="6"/>
  <c r="B1633" i="6"/>
  <c r="B1617" i="6"/>
  <c r="B1601" i="6"/>
  <c r="B1585" i="6"/>
  <c r="B1569" i="6"/>
  <c r="B1553" i="6"/>
  <c r="B1537" i="6"/>
  <c r="B1521" i="6"/>
  <c r="B1505" i="6"/>
  <c r="B1489" i="6"/>
  <c r="B1473" i="6"/>
  <c r="B1457" i="6"/>
  <c r="B1441" i="6"/>
  <c r="B1425" i="6"/>
  <c r="B1409" i="6"/>
  <c r="B1393" i="6"/>
  <c r="B1377" i="6"/>
  <c r="B1361" i="6"/>
  <c r="B1345" i="6"/>
  <c r="B1329" i="6"/>
  <c r="B1313" i="6"/>
  <c r="B1297" i="6"/>
  <c r="B1281" i="6"/>
  <c r="B1265" i="6"/>
  <c r="B1249" i="6"/>
  <c r="B1233" i="6"/>
  <c r="B1217" i="6"/>
  <c r="B1201" i="6"/>
  <c r="B1185" i="6"/>
  <c r="B1169" i="6"/>
  <c r="B1153" i="6"/>
  <c r="B1137" i="6"/>
  <c r="B1121" i="6"/>
  <c r="B1105" i="6"/>
  <c r="B1089" i="6"/>
  <c r="B1073" i="6"/>
  <c r="B1041" i="6"/>
  <c r="B1009" i="6"/>
  <c r="B977" i="6"/>
  <c r="B945" i="6"/>
  <c r="B913" i="6"/>
  <c r="B881" i="6"/>
  <c r="B849" i="6"/>
  <c r="B817" i="6"/>
  <c r="B785" i="6"/>
  <c r="B753" i="6"/>
  <c r="B721" i="6"/>
  <c r="B689" i="6"/>
  <c r="B657" i="6"/>
  <c r="B625" i="6"/>
  <c r="B593" i="6"/>
  <c r="B561" i="6"/>
  <c r="B529" i="6"/>
  <c r="B497" i="6"/>
  <c r="B465" i="6"/>
  <c r="B433" i="6"/>
  <c r="B401" i="6"/>
  <c r="B369" i="6"/>
  <c r="B337" i="6"/>
  <c r="B305" i="6"/>
  <c r="B273" i="6"/>
  <c r="B241" i="6"/>
  <c r="B209" i="6"/>
  <c r="B177" i="6"/>
  <c r="B145" i="6"/>
  <c r="B113" i="6"/>
  <c r="B81" i="6"/>
  <c r="B49" i="6"/>
  <c r="B17" i="6"/>
  <c r="C2091" i="6"/>
  <c r="C2059" i="6"/>
  <c r="C2027" i="6"/>
  <c r="C1982" i="6"/>
  <c r="C1918" i="6"/>
  <c r="C1854" i="6"/>
  <c r="C1790" i="6"/>
  <c r="C1726" i="6"/>
  <c r="C1662" i="6"/>
  <c r="C1598" i="6"/>
  <c r="C1534" i="6"/>
  <c r="C1470" i="6"/>
  <c r="C1406" i="6"/>
  <c r="C1342" i="6"/>
  <c r="C1278" i="6"/>
  <c r="C1214" i="6"/>
  <c r="C1150" i="6"/>
  <c r="C1086" i="6"/>
  <c r="C1004" i="6"/>
  <c r="C919" i="6"/>
  <c r="C833" i="6"/>
  <c r="C728" i="6"/>
  <c r="C481" i="6"/>
  <c r="C225" i="6"/>
  <c r="D2103" i="6"/>
  <c r="D2095" i="6"/>
  <c r="D2087" i="6"/>
  <c r="D2079" i="6"/>
  <c r="D2071" i="6"/>
  <c r="D2063" i="6"/>
  <c r="D2055" i="6"/>
  <c r="D2047" i="6"/>
  <c r="D2039" i="6"/>
  <c r="D2031" i="6"/>
  <c r="D2023" i="6"/>
  <c r="D2015" i="6"/>
  <c r="D2007" i="6"/>
  <c r="D1999" i="6"/>
  <c r="D1991" i="6"/>
  <c r="D1983" i="6"/>
  <c r="D1975" i="6"/>
  <c r="D1967" i="6"/>
  <c r="D1959" i="6"/>
  <c r="D1951" i="6"/>
  <c r="D1943" i="6"/>
  <c r="D1935" i="6"/>
  <c r="D1927" i="6"/>
  <c r="D1919" i="6"/>
  <c r="D1911" i="6"/>
  <c r="D1903" i="6"/>
  <c r="D1895" i="6"/>
  <c r="D1887" i="6"/>
  <c r="D1879" i="6"/>
  <c r="D1871" i="6"/>
  <c r="D1863" i="6"/>
  <c r="D1855" i="6"/>
  <c r="D1847" i="6"/>
  <c r="D1839" i="6"/>
  <c r="D1831" i="6"/>
  <c r="D1823" i="6"/>
  <c r="D1815" i="6"/>
  <c r="D1807" i="6"/>
  <c r="D1799" i="6"/>
  <c r="D1791" i="6"/>
  <c r="D1783" i="6"/>
  <c r="D1775" i="6"/>
  <c r="D1767" i="6"/>
  <c r="D1759" i="6"/>
  <c r="D1751" i="6"/>
  <c r="D1743" i="6"/>
  <c r="D1735" i="6"/>
  <c r="D1727" i="6"/>
  <c r="D1719" i="6"/>
  <c r="D1711" i="6"/>
  <c r="D1703" i="6"/>
  <c r="D1695" i="6"/>
  <c r="D1687" i="6"/>
  <c r="D1679" i="6"/>
  <c r="D1671" i="6"/>
  <c r="D1663" i="6"/>
  <c r="D1655" i="6"/>
  <c r="D1647" i="6"/>
  <c r="D1639" i="6"/>
  <c r="D1631" i="6"/>
  <c r="D1623" i="6"/>
  <c r="D1615" i="6"/>
  <c r="D1607" i="6"/>
  <c r="D1599" i="6"/>
  <c r="D1591" i="6"/>
  <c r="D1583" i="6"/>
  <c r="D1575" i="6"/>
  <c r="D1567" i="6"/>
  <c r="D1559" i="6"/>
  <c r="D1551" i="6"/>
  <c r="D1543" i="6"/>
  <c r="D1535" i="6"/>
  <c r="D1527" i="6"/>
  <c r="D1519" i="6"/>
  <c r="D1511" i="6"/>
  <c r="D1503" i="6"/>
  <c r="D1495" i="6"/>
  <c r="D1487" i="6"/>
  <c r="D1479" i="6"/>
  <c r="D1471" i="6"/>
  <c r="D1463" i="6"/>
  <c r="D1455" i="6"/>
  <c r="D1447" i="6"/>
  <c r="D1439" i="6"/>
  <c r="D1431" i="6"/>
  <c r="D1423" i="6"/>
  <c r="D1415" i="6"/>
  <c r="D1407" i="6"/>
  <c r="D1399" i="6"/>
  <c r="D1391" i="6"/>
  <c r="D1383" i="6"/>
  <c r="D1375" i="6"/>
  <c r="D1367" i="6"/>
  <c r="D1359" i="6"/>
  <c r="D1351" i="6"/>
  <c r="D1343" i="6"/>
  <c r="D1335" i="6"/>
  <c r="D1327" i="6"/>
  <c r="D1319" i="6"/>
  <c r="D1311" i="6"/>
  <c r="D1303" i="6"/>
  <c r="D1295" i="6"/>
  <c r="D1287" i="6"/>
  <c r="D1279" i="6"/>
  <c r="D1271" i="6"/>
  <c r="D1263" i="6"/>
  <c r="D1255" i="6"/>
  <c r="D1247" i="6"/>
  <c r="D1239" i="6"/>
  <c r="D1231" i="6"/>
  <c r="D1223" i="6"/>
  <c r="D1215" i="6"/>
  <c r="D1207" i="6"/>
  <c r="D1199" i="6"/>
  <c r="D1191" i="6"/>
  <c r="D1183" i="6"/>
  <c r="D1175" i="6"/>
  <c r="D1167" i="6"/>
  <c r="D1159" i="6"/>
  <c r="D1151" i="6"/>
  <c r="D1143" i="6"/>
  <c r="D1135" i="6"/>
  <c r="D1127" i="6"/>
  <c r="D1119" i="6"/>
  <c r="D1111" i="6"/>
  <c r="D1103" i="6"/>
  <c r="D1095" i="6"/>
  <c r="D1087" i="6"/>
  <c r="D1079" i="6"/>
  <c r="D1071" i="6"/>
  <c r="D1063" i="6"/>
  <c r="D1055" i="6"/>
  <c r="D1047" i="6"/>
  <c r="D1039" i="6"/>
  <c r="D1031" i="6"/>
  <c r="D1023" i="6"/>
  <c r="D1015" i="6"/>
  <c r="D1007" i="6"/>
  <c r="D999" i="6"/>
  <c r="D991" i="6"/>
  <c r="D983" i="6"/>
  <c r="D975" i="6"/>
  <c r="D967" i="6"/>
  <c r="D959" i="6"/>
  <c r="D951" i="6"/>
  <c r="D943" i="6"/>
  <c r="D935" i="6"/>
  <c r="D927" i="6"/>
  <c r="D919" i="6"/>
  <c r="D911" i="6"/>
  <c r="D903" i="6"/>
  <c r="D895" i="6"/>
  <c r="D887" i="6"/>
  <c r="D879" i="6"/>
  <c r="D871" i="6"/>
  <c r="D863" i="6"/>
  <c r="D855" i="6"/>
  <c r="D847" i="6"/>
  <c r="D839" i="6"/>
  <c r="D831" i="6"/>
  <c r="D823" i="6"/>
  <c r="D815" i="6"/>
  <c r="D807" i="6"/>
  <c r="D799" i="6"/>
  <c r="D791" i="6"/>
  <c r="D783" i="6"/>
  <c r="D775" i="6"/>
  <c r="D767" i="6"/>
  <c r="D759" i="6"/>
  <c r="D751" i="6"/>
  <c r="D743" i="6"/>
  <c r="D735" i="6"/>
  <c r="D727" i="6"/>
  <c r="D719" i="6"/>
  <c r="D711" i="6"/>
  <c r="D703" i="6"/>
  <c r="D695" i="6"/>
  <c r="D687" i="6"/>
  <c r="D679" i="6"/>
  <c r="D671" i="6"/>
  <c r="D663" i="6"/>
  <c r="D655" i="6"/>
  <c r="D647" i="6"/>
  <c r="D639" i="6"/>
  <c r="D631" i="6"/>
  <c r="D623" i="6"/>
  <c r="D615" i="6"/>
  <c r="D607" i="6"/>
  <c r="D599" i="6"/>
  <c r="D591" i="6"/>
  <c r="D583" i="6"/>
  <c r="D575" i="6"/>
  <c r="D567" i="6"/>
  <c r="D559" i="6"/>
  <c r="D551" i="6"/>
  <c r="D543" i="6"/>
  <c r="D535" i="6"/>
  <c r="D527" i="6"/>
  <c r="D519" i="6"/>
  <c r="D511" i="6"/>
  <c r="D503" i="6"/>
  <c r="D495" i="6"/>
  <c r="D487" i="6"/>
  <c r="D479" i="6"/>
  <c r="D471" i="6"/>
  <c r="D463" i="6"/>
  <c r="D455" i="6"/>
  <c r="D447" i="6"/>
  <c r="D439" i="6"/>
  <c r="D431" i="6"/>
  <c r="D423" i="6"/>
  <c r="D415" i="6"/>
  <c r="D407" i="6"/>
  <c r="D399" i="6"/>
  <c r="D391" i="6"/>
  <c r="D383" i="6"/>
  <c r="D375" i="6"/>
  <c r="D367" i="6"/>
  <c r="D359" i="6"/>
  <c r="D351" i="6"/>
  <c r="D343" i="6"/>
  <c r="D335" i="6"/>
  <c r="D327" i="6"/>
  <c r="D319" i="6"/>
  <c r="D311" i="6"/>
  <c r="D303" i="6"/>
  <c r="D295" i="6"/>
  <c r="D287" i="6"/>
  <c r="D276" i="6"/>
  <c r="D266" i="6"/>
  <c r="D255" i="6"/>
  <c r="D244" i="6"/>
  <c r="D234" i="6"/>
  <c r="D223" i="6"/>
  <c r="D212" i="6"/>
  <c r="D202" i="6"/>
  <c r="D191" i="6"/>
  <c r="D180" i="6"/>
  <c r="D170" i="6"/>
  <c r="D159" i="6"/>
  <c r="D148" i="6"/>
  <c r="D138" i="6"/>
  <c r="D127" i="6"/>
  <c r="D116" i="6"/>
  <c r="D106" i="6"/>
  <c r="D95" i="6"/>
  <c r="D84" i="6"/>
  <c r="D74" i="6"/>
  <c r="D63" i="6"/>
  <c r="D52" i="6"/>
  <c r="D42" i="6"/>
  <c r="D31" i="6"/>
  <c r="D20" i="6"/>
  <c r="D10" i="6"/>
  <c r="E2105" i="6"/>
  <c r="E2094" i="6"/>
  <c r="E2084" i="6"/>
  <c r="E2073" i="6"/>
  <c r="E2062" i="6"/>
  <c r="E2052" i="6"/>
  <c r="E2041" i="6"/>
  <c r="E2030" i="6"/>
  <c r="E2020" i="6"/>
  <c r="E2009" i="6"/>
  <c r="E1998" i="6"/>
  <c r="E1988" i="6"/>
  <c r="E1977" i="6"/>
  <c r="E1966" i="6"/>
  <c r="E1956" i="6"/>
  <c r="E1945" i="6"/>
  <c r="E1934" i="6"/>
  <c r="E1924" i="6"/>
  <c r="E1913" i="6"/>
  <c r="E1902" i="6"/>
  <c r="E1886" i="6"/>
  <c r="E1870" i="6"/>
  <c r="E1854" i="6"/>
  <c r="E1838" i="6"/>
  <c r="E1822" i="6"/>
  <c r="E1806" i="6"/>
  <c r="E1790" i="6"/>
  <c r="E1774" i="6"/>
  <c r="E1758" i="6"/>
  <c r="E1742" i="6"/>
  <c r="E1726" i="6"/>
  <c r="E1710" i="6"/>
  <c r="E1694" i="6"/>
  <c r="E1678" i="6"/>
  <c r="E1662" i="6"/>
  <c r="E1646" i="6"/>
  <c r="E1630" i="6"/>
  <c r="E1614" i="6"/>
  <c r="E1598" i="6"/>
  <c r="E1582" i="6"/>
  <c r="E1566" i="6"/>
  <c r="E1550" i="6"/>
  <c r="E1534" i="6"/>
  <c r="E1518" i="6"/>
  <c r="E1502" i="6"/>
  <c r="E1486" i="6"/>
  <c r="E1470" i="6"/>
  <c r="E1454" i="6"/>
  <c r="E1438" i="6"/>
  <c r="E1422" i="6"/>
  <c r="E1406" i="6"/>
  <c r="E1390" i="6"/>
  <c r="E1374" i="6"/>
  <c r="E1358" i="6"/>
  <c r="E1342" i="6"/>
  <c r="E1326" i="6"/>
  <c r="E1310" i="6"/>
  <c r="E1294" i="6"/>
  <c r="E1278" i="6"/>
  <c r="E1262" i="6"/>
  <c r="E1246" i="6"/>
  <c r="E1230" i="6"/>
  <c r="E1214" i="6"/>
  <c r="E1198" i="6"/>
  <c r="E1182" i="6"/>
  <c r="E1166" i="6"/>
  <c r="E1150" i="6"/>
  <c r="E1134" i="6"/>
  <c r="E1118" i="6"/>
  <c r="E1102" i="6"/>
  <c r="E1086" i="6"/>
  <c r="E1070" i="6"/>
  <c r="E1054" i="6"/>
  <c r="E1038" i="6"/>
  <c r="E1022" i="6"/>
  <c r="E1006" i="6"/>
  <c r="E990" i="6"/>
  <c r="E974" i="6"/>
  <c r="E958" i="6"/>
  <c r="E942" i="6"/>
  <c r="E926" i="6"/>
  <c r="E910" i="6"/>
  <c r="E894" i="6"/>
  <c r="E878" i="6"/>
  <c r="E862" i="6"/>
  <c r="E846" i="6"/>
  <c r="E830" i="6"/>
  <c r="E814" i="6"/>
  <c r="E798" i="6"/>
  <c r="E782" i="6"/>
  <c r="E766" i="6"/>
  <c r="E750" i="6"/>
  <c r="E734" i="6"/>
  <c r="E718" i="6"/>
  <c r="E702" i="6"/>
  <c r="E686" i="6"/>
  <c r="E670" i="6"/>
  <c r="E654" i="6"/>
  <c r="E638" i="6"/>
  <c r="E622" i="6"/>
  <c r="E606" i="6"/>
  <c r="E590" i="6"/>
  <c r="E574" i="6"/>
  <c r="E558" i="6"/>
  <c r="E542" i="6"/>
  <c r="E526" i="6"/>
  <c r="E510" i="6"/>
  <c r="E494" i="6"/>
  <c r="E478" i="6"/>
  <c r="E462" i="6"/>
  <c r="E446" i="6"/>
  <c r="E430" i="6"/>
  <c r="E414" i="6"/>
  <c r="E398" i="6"/>
  <c r="E382" i="6"/>
  <c r="E366" i="6"/>
  <c r="E350" i="6"/>
  <c r="E334" i="6"/>
  <c r="E318" i="6"/>
  <c r="E302" i="6"/>
  <c r="E286" i="6"/>
  <c r="E270" i="6"/>
  <c r="E254" i="6"/>
  <c r="E238" i="6"/>
  <c r="E222" i="6"/>
  <c r="E206" i="6"/>
  <c r="E190" i="6"/>
  <c r="E174" i="6"/>
  <c r="E158" i="6"/>
  <c r="E142" i="6"/>
  <c r="E126" i="6"/>
  <c r="E110" i="6"/>
  <c r="E94" i="6"/>
  <c r="E78" i="6"/>
  <c r="E62" i="6"/>
  <c r="E46" i="6"/>
  <c r="E30" i="6"/>
  <c r="E14" i="6"/>
  <c r="E3" i="6"/>
  <c r="E7" i="6"/>
  <c r="E11" i="6"/>
  <c r="E15" i="6"/>
  <c r="E19" i="6"/>
  <c r="E23" i="6"/>
  <c r="E27" i="6"/>
  <c r="E31" i="6"/>
  <c r="E35" i="6"/>
  <c r="E39" i="6"/>
  <c r="E43" i="6"/>
  <c r="E47" i="6"/>
  <c r="E51" i="6"/>
  <c r="E55" i="6"/>
  <c r="E59" i="6"/>
  <c r="E63" i="6"/>
  <c r="E67" i="6"/>
  <c r="E71" i="6"/>
  <c r="E75" i="6"/>
  <c r="E79" i="6"/>
  <c r="E83" i="6"/>
  <c r="E87" i="6"/>
  <c r="E91" i="6"/>
  <c r="E95" i="6"/>
  <c r="E99" i="6"/>
  <c r="E103" i="6"/>
  <c r="E107" i="6"/>
  <c r="E111" i="6"/>
  <c r="E115" i="6"/>
  <c r="E119" i="6"/>
  <c r="E123" i="6"/>
  <c r="E127" i="6"/>
  <c r="E131" i="6"/>
  <c r="E135" i="6"/>
  <c r="E139" i="6"/>
  <c r="E143" i="6"/>
  <c r="E147" i="6"/>
  <c r="E151" i="6"/>
  <c r="E155" i="6"/>
  <c r="E159" i="6"/>
  <c r="E163" i="6"/>
  <c r="E167" i="6"/>
  <c r="E171" i="6"/>
  <c r="E175" i="6"/>
  <c r="E179" i="6"/>
  <c r="E183" i="6"/>
  <c r="E187" i="6"/>
  <c r="E191" i="6"/>
  <c r="E195" i="6"/>
  <c r="E199" i="6"/>
  <c r="E203" i="6"/>
  <c r="E207" i="6"/>
  <c r="E211" i="6"/>
  <c r="E215" i="6"/>
  <c r="E219" i="6"/>
  <c r="E223" i="6"/>
  <c r="E227" i="6"/>
  <c r="E231" i="6"/>
  <c r="E235" i="6"/>
  <c r="E239" i="6"/>
  <c r="E243" i="6"/>
  <c r="E247" i="6"/>
  <c r="E251" i="6"/>
  <c r="E255" i="6"/>
  <c r="E259" i="6"/>
  <c r="E263" i="6"/>
  <c r="E267" i="6"/>
  <c r="E271" i="6"/>
  <c r="E275" i="6"/>
  <c r="E279" i="6"/>
  <c r="E283" i="6"/>
  <c r="E287" i="6"/>
  <c r="E291" i="6"/>
  <c r="E295" i="6"/>
  <c r="E299" i="6"/>
  <c r="E303" i="6"/>
  <c r="E307" i="6"/>
  <c r="E311" i="6"/>
  <c r="E315" i="6"/>
  <c r="E319" i="6"/>
  <c r="E323" i="6"/>
  <c r="E327" i="6"/>
  <c r="E331" i="6"/>
  <c r="E335" i="6"/>
  <c r="E339" i="6"/>
  <c r="E343" i="6"/>
  <c r="E347" i="6"/>
  <c r="E351" i="6"/>
  <c r="E355" i="6"/>
  <c r="E359" i="6"/>
  <c r="E363" i="6"/>
  <c r="E367" i="6"/>
  <c r="E371" i="6"/>
  <c r="E375" i="6"/>
  <c r="E379" i="6"/>
  <c r="E383" i="6"/>
  <c r="E387" i="6"/>
  <c r="E391" i="6"/>
  <c r="E395" i="6"/>
  <c r="E399" i="6"/>
  <c r="E403" i="6"/>
  <c r="E407" i="6"/>
  <c r="E411" i="6"/>
  <c r="E415" i="6"/>
  <c r="E419" i="6"/>
  <c r="E423" i="6"/>
  <c r="E427" i="6"/>
  <c r="E431" i="6"/>
  <c r="E435" i="6"/>
  <c r="E439" i="6"/>
  <c r="E443" i="6"/>
  <c r="E447" i="6"/>
  <c r="E451" i="6"/>
  <c r="E455" i="6"/>
  <c r="E459" i="6"/>
  <c r="E463" i="6"/>
  <c r="E467" i="6"/>
  <c r="E471" i="6"/>
  <c r="E475" i="6"/>
  <c r="E479" i="6"/>
  <c r="E483" i="6"/>
  <c r="E487" i="6"/>
  <c r="E491" i="6"/>
  <c r="E495" i="6"/>
  <c r="E499" i="6"/>
  <c r="E503" i="6"/>
  <c r="E507" i="6"/>
  <c r="E511" i="6"/>
  <c r="E515" i="6"/>
  <c r="E519" i="6"/>
  <c r="E523" i="6"/>
  <c r="E527" i="6"/>
  <c r="E531" i="6"/>
  <c r="E535" i="6"/>
  <c r="E539" i="6"/>
  <c r="E543" i="6"/>
  <c r="E547" i="6"/>
  <c r="E551" i="6"/>
  <c r="E555" i="6"/>
  <c r="E559" i="6"/>
  <c r="E563" i="6"/>
  <c r="E567" i="6"/>
  <c r="E571" i="6"/>
  <c r="E575" i="6"/>
  <c r="E579" i="6"/>
  <c r="E583" i="6"/>
  <c r="E587" i="6"/>
  <c r="E591" i="6"/>
  <c r="E595" i="6"/>
  <c r="E599" i="6"/>
  <c r="E603" i="6"/>
  <c r="E607" i="6"/>
  <c r="E611" i="6"/>
  <c r="E615" i="6"/>
  <c r="E619" i="6"/>
  <c r="E623" i="6"/>
  <c r="E627" i="6"/>
  <c r="E631" i="6"/>
  <c r="E635" i="6"/>
  <c r="E639" i="6"/>
  <c r="E643" i="6"/>
  <c r="E647" i="6"/>
  <c r="E651" i="6"/>
  <c r="E655" i="6"/>
  <c r="E659" i="6"/>
  <c r="E663" i="6"/>
  <c r="E667" i="6"/>
  <c r="E671" i="6"/>
  <c r="E675" i="6"/>
  <c r="E679" i="6"/>
  <c r="E683" i="6"/>
  <c r="E687" i="6"/>
  <c r="E691" i="6"/>
  <c r="E695" i="6"/>
  <c r="E699" i="6"/>
  <c r="E703" i="6"/>
  <c r="E707" i="6"/>
  <c r="E711" i="6"/>
  <c r="E715" i="6"/>
  <c r="E719" i="6"/>
  <c r="E723" i="6"/>
  <c r="E727" i="6"/>
  <c r="E731" i="6"/>
  <c r="E735" i="6"/>
  <c r="E739" i="6"/>
  <c r="E743" i="6"/>
  <c r="E747" i="6"/>
  <c r="E751" i="6"/>
  <c r="E755" i="6"/>
  <c r="E759" i="6"/>
  <c r="E763" i="6"/>
  <c r="E767" i="6"/>
  <c r="E771" i="6"/>
  <c r="E775" i="6"/>
  <c r="E779" i="6"/>
  <c r="E783" i="6"/>
  <c r="E787" i="6"/>
  <c r="E791" i="6"/>
  <c r="E795" i="6"/>
  <c r="E799" i="6"/>
  <c r="E803" i="6"/>
  <c r="E807" i="6"/>
  <c r="E811" i="6"/>
  <c r="E815" i="6"/>
  <c r="E819" i="6"/>
  <c r="E823" i="6"/>
  <c r="E827" i="6"/>
  <c r="E831" i="6"/>
  <c r="E835" i="6"/>
  <c r="E839" i="6"/>
  <c r="E843" i="6"/>
  <c r="E847" i="6"/>
  <c r="E851" i="6"/>
  <c r="E855" i="6"/>
  <c r="E859" i="6"/>
  <c r="E863" i="6"/>
  <c r="E867" i="6"/>
  <c r="E871" i="6"/>
  <c r="E875" i="6"/>
  <c r="E879" i="6"/>
  <c r="E883" i="6"/>
  <c r="E887" i="6"/>
  <c r="E891" i="6"/>
  <c r="E895" i="6"/>
  <c r="E899" i="6"/>
  <c r="E903" i="6"/>
  <c r="E907" i="6"/>
  <c r="E911" i="6"/>
  <c r="E915" i="6"/>
  <c r="E919" i="6"/>
  <c r="E923" i="6"/>
  <c r="E927" i="6"/>
  <c r="E931" i="6"/>
  <c r="E935" i="6"/>
  <c r="E939" i="6"/>
  <c r="E943" i="6"/>
  <c r="E947" i="6"/>
  <c r="E951" i="6"/>
  <c r="E955" i="6"/>
  <c r="E959" i="6"/>
  <c r="E963" i="6"/>
  <c r="E967" i="6"/>
  <c r="E971" i="6"/>
  <c r="E975" i="6"/>
  <c r="E979" i="6"/>
  <c r="E983" i="6"/>
  <c r="E987" i="6"/>
  <c r="E991" i="6"/>
  <c r="E995" i="6"/>
  <c r="E999" i="6"/>
  <c r="E1003" i="6"/>
  <c r="E1007" i="6"/>
  <c r="E1011" i="6"/>
  <c r="E1015" i="6"/>
  <c r="E1019" i="6"/>
  <c r="E1023" i="6"/>
  <c r="E1027" i="6"/>
  <c r="E1031" i="6"/>
  <c r="E1035" i="6"/>
  <c r="E1039" i="6"/>
  <c r="E1043" i="6"/>
  <c r="E1047" i="6"/>
  <c r="E1051" i="6"/>
  <c r="E1055" i="6"/>
  <c r="E1059" i="6"/>
  <c r="E1063" i="6"/>
  <c r="E1067" i="6"/>
  <c r="E1071" i="6"/>
  <c r="E1075" i="6"/>
  <c r="E1079" i="6"/>
  <c r="E1083" i="6"/>
  <c r="E1087" i="6"/>
  <c r="E1091" i="6"/>
  <c r="E1095" i="6"/>
  <c r="E1099" i="6"/>
  <c r="E1103" i="6"/>
  <c r="E1107" i="6"/>
  <c r="E1111" i="6"/>
  <c r="E1115" i="6"/>
  <c r="E1119" i="6"/>
  <c r="E1123" i="6"/>
  <c r="E1127" i="6"/>
  <c r="E1131" i="6"/>
  <c r="E1135" i="6"/>
  <c r="E1139" i="6"/>
  <c r="E1143" i="6"/>
  <c r="E1147" i="6"/>
  <c r="E1151" i="6"/>
  <c r="E1155" i="6"/>
  <c r="E1159" i="6"/>
  <c r="E1163" i="6"/>
  <c r="E1167" i="6"/>
  <c r="E1171" i="6"/>
  <c r="E1175" i="6"/>
  <c r="E1179" i="6"/>
  <c r="E1183" i="6"/>
  <c r="E1187" i="6"/>
  <c r="E1191" i="6"/>
  <c r="E1195" i="6"/>
  <c r="E1199" i="6"/>
  <c r="E1203" i="6"/>
  <c r="E1207" i="6"/>
  <c r="E1211" i="6"/>
  <c r="E1215" i="6"/>
  <c r="E1219" i="6"/>
  <c r="E1223" i="6"/>
  <c r="E1227" i="6"/>
  <c r="E1231" i="6"/>
  <c r="E1235" i="6"/>
  <c r="E1239" i="6"/>
  <c r="E1243" i="6"/>
  <c r="E1247" i="6"/>
  <c r="E1251" i="6"/>
  <c r="E1255" i="6"/>
  <c r="E1259" i="6"/>
  <c r="E1263" i="6"/>
  <c r="E1267" i="6"/>
  <c r="E1271" i="6"/>
  <c r="E1275" i="6"/>
  <c r="E1279" i="6"/>
  <c r="E1283" i="6"/>
  <c r="E1287" i="6"/>
  <c r="E1291" i="6"/>
  <c r="E1295" i="6"/>
  <c r="E1299" i="6"/>
  <c r="E1303" i="6"/>
  <c r="E1307" i="6"/>
  <c r="E1311" i="6"/>
  <c r="E1315" i="6"/>
  <c r="E1319" i="6"/>
  <c r="E1323" i="6"/>
  <c r="E1327" i="6"/>
  <c r="E1331" i="6"/>
  <c r="E1335" i="6"/>
  <c r="E1339" i="6"/>
  <c r="E1343" i="6"/>
  <c r="E1347" i="6"/>
  <c r="E1351" i="6"/>
  <c r="E1355" i="6"/>
  <c r="E1359" i="6"/>
  <c r="E1363" i="6"/>
  <c r="E1367" i="6"/>
  <c r="E1371" i="6"/>
  <c r="E1375" i="6"/>
  <c r="E1379" i="6"/>
  <c r="E1383" i="6"/>
  <c r="E1387" i="6"/>
  <c r="E1391" i="6"/>
  <c r="E1395" i="6"/>
  <c r="E1399" i="6"/>
  <c r="E1403" i="6"/>
  <c r="E1407" i="6"/>
  <c r="E1411" i="6"/>
  <c r="E1415" i="6"/>
  <c r="E1419" i="6"/>
  <c r="E1423" i="6"/>
  <c r="E1427" i="6"/>
  <c r="E1431" i="6"/>
  <c r="E1435" i="6"/>
  <c r="E1439" i="6"/>
  <c r="E1443" i="6"/>
  <c r="E1447" i="6"/>
  <c r="E1451" i="6"/>
  <c r="E1455" i="6"/>
  <c r="E1459" i="6"/>
  <c r="E1463" i="6"/>
  <c r="E1467" i="6"/>
  <c r="E1471" i="6"/>
  <c r="E1475" i="6"/>
  <c r="E1479" i="6"/>
  <c r="E1483" i="6"/>
  <c r="E1487" i="6"/>
  <c r="E1491" i="6"/>
  <c r="E1495" i="6"/>
  <c r="E1499" i="6"/>
  <c r="E1503" i="6"/>
  <c r="E1507" i="6"/>
  <c r="E1511" i="6"/>
  <c r="E1515" i="6"/>
  <c r="E1519" i="6"/>
  <c r="E1523" i="6"/>
  <c r="E1527" i="6"/>
  <c r="E1531" i="6"/>
  <c r="E1535" i="6"/>
  <c r="E1539" i="6"/>
  <c r="E1543" i="6"/>
  <c r="E1547" i="6"/>
  <c r="E1551" i="6"/>
  <c r="E1555" i="6"/>
  <c r="E1559" i="6"/>
  <c r="E1563" i="6"/>
  <c r="E1567" i="6"/>
  <c r="E1571" i="6"/>
  <c r="E1575" i="6"/>
  <c r="E1579" i="6"/>
  <c r="E1583" i="6"/>
  <c r="E1587" i="6"/>
  <c r="E1591" i="6"/>
  <c r="E1595" i="6"/>
  <c r="E1599" i="6"/>
  <c r="E1603" i="6"/>
  <c r="E1607" i="6"/>
  <c r="E1611" i="6"/>
  <c r="E1615" i="6"/>
  <c r="E1619" i="6"/>
  <c r="E1623" i="6"/>
  <c r="E1627" i="6"/>
  <c r="E1631" i="6"/>
  <c r="E1635" i="6"/>
  <c r="E1639" i="6"/>
  <c r="E1643" i="6"/>
  <c r="E1647" i="6"/>
  <c r="E1651" i="6"/>
  <c r="E1655" i="6"/>
  <c r="E1659" i="6"/>
  <c r="E1663" i="6"/>
  <c r="E1667" i="6"/>
  <c r="E1671" i="6"/>
  <c r="E1675" i="6"/>
  <c r="E1679" i="6"/>
  <c r="E1683" i="6"/>
  <c r="E1687" i="6"/>
  <c r="E1691" i="6"/>
  <c r="E1695" i="6"/>
  <c r="E1699" i="6"/>
  <c r="E1703" i="6"/>
  <c r="E1707" i="6"/>
  <c r="E1711" i="6"/>
  <c r="E1715" i="6"/>
  <c r="E1719" i="6"/>
  <c r="E1723" i="6"/>
  <c r="E1727" i="6"/>
  <c r="E1731" i="6"/>
  <c r="E1735" i="6"/>
  <c r="E1739" i="6"/>
  <c r="E1743" i="6"/>
  <c r="E1747" i="6"/>
  <c r="E1751" i="6"/>
  <c r="E1755" i="6"/>
  <c r="E1759" i="6"/>
  <c r="E1763" i="6"/>
  <c r="E1767" i="6"/>
  <c r="E1771" i="6"/>
  <c r="E1775" i="6"/>
  <c r="E1779" i="6"/>
  <c r="E1783" i="6"/>
  <c r="E1787" i="6"/>
  <c r="E1791" i="6"/>
  <c r="E1795" i="6"/>
  <c r="E1799" i="6"/>
  <c r="E1803" i="6"/>
  <c r="E1807" i="6"/>
  <c r="E1811" i="6"/>
  <c r="E1815" i="6"/>
  <c r="E1819" i="6"/>
  <c r="E1823" i="6"/>
  <c r="E1827" i="6"/>
  <c r="E1831" i="6"/>
  <c r="E1835" i="6"/>
  <c r="E1839" i="6"/>
  <c r="E1843" i="6"/>
  <c r="E1847" i="6"/>
  <c r="E1851" i="6"/>
  <c r="E1855" i="6"/>
  <c r="E1859" i="6"/>
  <c r="E1863" i="6"/>
  <c r="E1867" i="6"/>
  <c r="E1871" i="6"/>
  <c r="E1875" i="6"/>
  <c r="E1879" i="6"/>
  <c r="E1883" i="6"/>
  <c r="E1887" i="6"/>
  <c r="E1891" i="6"/>
  <c r="E1895" i="6"/>
  <c r="E1899" i="6"/>
  <c r="E1903" i="6"/>
  <c r="E1907" i="6"/>
  <c r="E1911" i="6"/>
  <c r="E1915" i="6"/>
  <c r="E1919" i="6"/>
  <c r="E1923" i="6"/>
  <c r="E1927" i="6"/>
  <c r="E1931" i="6"/>
  <c r="E1935" i="6"/>
  <c r="E1939" i="6"/>
  <c r="E1943" i="6"/>
  <c r="E1947" i="6"/>
  <c r="E1951" i="6"/>
  <c r="E1955" i="6"/>
  <c r="E1959" i="6"/>
  <c r="E1963" i="6"/>
  <c r="E1967" i="6"/>
  <c r="E1971" i="6"/>
  <c r="E1975" i="6"/>
  <c r="E1979" i="6"/>
  <c r="E1983" i="6"/>
  <c r="E1987" i="6"/>
  <c r="E1991" i="6"/>
  <c r="E1995" i="6"/>
  <c r="E1999" i="6"/>
  <c r="E2003" i="6"/>
  <c r="E2007" i="6"/>
  <c r="E2011" i="6"/>
  <c r="E2015" i="6"/>
  <c r="E2019" i="6"/>
  <c r="E2023" i="6"/>
  <c r="E2027" i="6"/>
  <c r="E2031" i="6"/>
  <c r="E2035" i="6"/>
  <c r="E2039" i="6"/>
  <c r="E2043" i="6"/>
  <c r="E2047" i="6"/>
  <c r="E2051" i="6"/>
  <c r="E2055" i="6"/>
  <c r="E2059" i="6"/>
  <c r="E2063" i="6"/>
  <c r="E2067" i="6"/>
  <c r="E2071" i="6"/>
  <c r="E2075" i="6"/>
  <c r="E2079" i="6"/>
  <c r="E2083" i="6"/>
  <c r="E2087" i="6"/>
  <c r="E2091" i="6"/>
  <c r="E2095" i="6"/>
  <c r="E2099" i="6"/>
  <c r="E2103" i="6"/>
  <c r="E2107" i="6"/>
  <c r="D5" i="6"/>
  <c r="D9" i="6"/>
  <c r="D13" i="6"/>
  <c r="D17" i="6"/>
  <c r="D21" i="6"/>
  <c r="D25" i="6"/>
  <c r="D29" i="6"/>
  <c r="D33" i="6"/>
  <c r="D37" i="6"/>
  <c r="D41" i="6"/>
  <c r="D45" i="6"/>
  <c r="D49" i="6"/>
  <c r="D53" i="6"/>
  <c r="D57" i="6"/>
  <c r="D61" i="6"/>
  <c r="D65" i="6"/>
  <c r="D69" i="6"/>
  <c r="D73" i="6"/>
  <c r="D77" i="6"/>
  <c r="D81" i="6"/>
  <c r="D85" i="6"/>
  <c r="D89" i="6"/>
  <c r="D93" i="6"/>
  <c r="D97" i="6"/>
  <c r="D101" i="6"/>
  <c r="D105" i="6"/>
  <c r="D109" i="6"/>
  <c r="D113" i="6"/>
  <c r="D117" i="6"/>
  <c r="D121" i="6"/>
  <c r="D125" i="6"/>
  <c r="D129" i="6"/>
  <c r="D133" i="6"/>
  <c r="D137" i="6"/>
  <c r="D141" i="6"/>
  <c r="D145" i="6"/>
  <c r="D149" i="6"/>
  <c r="D153" i="6"/>
  <c r="D157" i="6"/>
  <c r="D161" i="6"/>
  <c r="D165" i="6"/>
  <c r="D169" i="6"/>
  <c r="D173" i="6"/>
  <c r="D177" i="6"/>
  <c r="D181" i="6"/>
  <c r="D185" i="6"/>
  <c r="D189" i="6"/>
  <c r="D193" i="6"/>
  <c r="D197" i="6"/>
  <c r="D201" i="6"/>
  <c r="D205" i="6"/>
  <c r="D209" i="6"/>
  <c r="D213" i="6"/>
  <c r="D217" i="6"/>
  <c r="D221" i="6"/>
  <c r="D225" i="6"/>
  <c r="D229" i="6"/>
  <c r="D233" i="6"/>
  <c r="D237" i="6"/>
  <c r="D241" i="6"/>
  <c r="D245" i="6"/>
  <c r="D249" i="6"/>
  <c r="D253" i="6"/>
  <c r="D257" i="6"/>
  <c r="D261" i="6"/>
  <c r="D265" i="6"/>
  <c r="D269" i="6"/>
  <c r="D273" i="6"/>
  <c r="D277" i="6"/>
  <c r="D281" i="6"/>
  <c r="D285" i="6"/>
  <c r="E4" i="6"/>
  <c r="E8" i="6"/>
  <c r="E12" i="6"/>
  <c r="E16" i="6"/>
  <c r="E20" i="6"/>
  <c r="E24" i="6"/>
  <c r="E28" i="6"/>
  <c r="E32" i="6"/>
  <c r="E36" i="6"/>
  <c r="E40" i="6"/>
  <c r="E44" i="6"/>
  <c r="E48" i="6"/>
  <c r="E52" i="6"/>
  <c r="E56" i="6"/>
  <c r="E60" i="6"/>
  <c r="E64" i="6"/>
  <c r="E68" i="6"/>
  <c r="E72" i="6"/>
  <c r="E76" i="6"/>
  <c r="E80" i="6"/>
  <c r="E84" i="6"/>
  <c r="E88" i="6"/>
  <c r="E92" i="6"/>
  <c r="E96" i="6"/>
  <c r="E100" i="6"/>
  <c r="E104" i="6"/>
  <c r="E108" i="6"/>
  <c r="E112" i="6"/>
  <c r="E116" i="6"/>
  <c r="E120" i="6"/>
  <c r="E124" i="6"/>
  <c r="E128" i="6"/>
  <c r="E132" i="6"/>
  <c r="E136" i="6"/>
  <c r="E140" i="6"/>
  <c r="E144" i="6"/>
  <c r="E148" i="6"/>
  <c r="E152" i="6"/>
  <c r="E156" i="6"/>
  <c r="E160" i="6"/>
  <c r="E164" i="6"/>
  <c r="E168" i="6"/>
  <c r="E172" i="6"/>
  <c r="E176" i="6"/>
  <c r="E180" i="6"/>
  <c r="E184" i="6"/>
  <c r="E188" i="6"/>
  <c r="E192" i="6"/>
  <c r="E196" i="6"/>
  <c r="E200" i="6"/>
  <c r="E204" i="6"/>
  <c r="E208" i="6"/>
  <c r="E212" i="6"/>
  <c r="E216" i="6"/>
  <c r="E220" i="6"/>
  <c r="E224" i="6"/>
  <c r="E228" i="6"/>
  <c r="E232" i="6"/>
  <c r="E236" i="6"/>
  <c r="E240" i="6"/>
  <c r="E244" i="6"/>
  <c r="E248" i="6"/>
  <c r="E252" i="6"/>
  <c r="E256" i="6"/>
  <c r="E260" i="6"/>
  <c r="E264" i="6"/>
  <c r="E268" i="6"/>
  <c r="E272" i="6"/>
  <c r="E276" i="6"/>
  <c r="E280" i="6"/>
  <c r="E284" i="6"/>
  <c r="E288" i="6"/>
  <c r="E292" i="6"/>
  <c r="E296" i="6"/>
  <c r="E300" i="6"/>
  <c r="E304" i="6"/>
  <c r="E308" i="6"/>
  <c r="E312" i="6"/>
  <c r="E316" i="6"/>
  <c r="E320" i="6"/>
  <c r="E324" i="6"/>
  <c r="E328" i="6"/>
  <c r="E332" i="6"/>
  <c r="E336" i="6"/>
  <c r="E340" i="6"/>
  <c r="E344" i="6"/>
  <c r="E348" i="6"/>
  <c r="E352" i="6"/>
  <c r="E356" i="6"/>
  <c r="E360" i="6"/>
  <c r="E364" i="6"/>
  <c r="E368" i="6"/>
  <c r="E372" i="6"/>
  <c r="E376" i="6"/>
  <c r="E380" i="6"/>
  <c r="E384" i="6"/>
  <c r="E388" i="6"/>
  <c r="E392" i="6"/>
  <c r="E396" i="6"/>
  <c r="E400" i="6"/>
  <c r="E404" i="6"/>
  <c r="E408" i="6"/>
  <c r="E412" i="6"/>
  <c r="E416" i="6"/>
  <c r="E420" i="6"/>
  <c r="E424" i="6"/>
  <c r="E428" i="6"/>
  <c r="E432" i="6"/>
  <c r="E436" i="6"/>
  <c r="E440" i="6"/>
  <c r="E444" i="6"/>
  <c r="E448" i="6"/>
  <c r="E452" i="6"/>
  <c r="E456" i="6"/>
  <c r="E460" i="6"/>
  <c r="E464" i="6"/>
  <c r="E468" i="6"/>
  <c r="E472" i="6"/>
  <c r="E476" i="6"/>
  <c r="E480" i="6"/>
  <c r="E484" i="6"/>
  <c r="E488" i="6"/>
  <c r="E492" i="6"/>
  <c r="E496" i="6"/>
  <c r="E500" i="6"/>
  <c r="E504" i="6"/>
  <c r="E508" i="6"/>
  <c r="E512" i="6"/>
  <c r="E516" i="6"/>
  <c r="E520" i="6"/>
  <c r="E524" i="6"/>
  <c r="E528" i="6"/>
  <c r="E532" i="6"/>
  <c r="E536" i="6"/>
  <c r="E540" i="6"/>
  <c r="E544" i="6"/>
  <c r="E548" i="6"/>
  <c r="E552" i="6"/>
  <c r="E556" i="6"/>
  <c r="E560" i="6"/>
  <c r="E564" i="6"/>
  <c r="E568" i="6"/>
  <c r="E572" i="6"/>
  <c r="E576" i="6"/>
  <c r="E580" i="6"/>
  <c r="E584" i="6"/>
  <c r="E588" i="6"/>
  <c r="E592" i="6"/>
  <c r="E596" i="6"/>
  <c r="E600" i="6"/>
  <c r="E604" i="6"/>
  <c r="E608" i="6"/>
  <c r="E612" i="6"/>
  <c r="E616" i="6"/>
  <c r="E620" i="6"/>
  <c r="E624" i="6"/>
  <c r="E628" i="6"/>
  <c r="E632" i="6"/>
  <c r="E636" i="6"/>
  <c r="E640" i="6"/>
  <c r="E644" i="6"/>
  <c r="E648" i="6"/>
  <c r="E652" i="6"/>
  <c r="E656" i="6"/>
  <c r="E660" i="6"/>
  <c r="E664" i="6"/>
  <c r="E668" i="6"/>
  <c r="E672" i="6"/>
  <c r="E676" i="6"/>
  <c r="E680" i="6"/>
  <c r="E684" i="6"/>
  <c r="E688" i="6"/>
  <c r="E692" i="6"/>
  <c r="E696" i="6"/>
  <c r="E700" i="6"/>
  <c r="E704" i="6"/>
  <c r="E708" i="6"/>
  <c r="E712" i="6"/>
  <c r="E716" i="6"/>
  <c r="E720" i="6"/>
  <c r="E724" i="6"/>
  <c r="E728" i="6"/>
  <c r="E732" i="6"/>
  <c r="E736" i="6"/>
  <c r="E740" i="6"/>
  <c r="E744" i="6"/>
  <c r="E748" i="6"/>
  <c r="E752" i="6"/>
  <c r="E756" i="6"/>
  <c r="E760" i="6"/>
  <c r="E764" i="6"/>
  <c r="E768" i="6"/>
  <c r="E772" i="6"/>
  <c r="E776" i="6"/>
  <c r="E780" i="6"/>
  <c r="E784" i="6"/>
  <c r="E788" i="6"/>
  <c r="E792" i="6"/>
  <c r="E796" i="6"/>
  <c r="E800" i="6"/>
  <c r="E804" i="6"/>
  <c r="E808" i="6"/>
  <c r="E812" i="6"/>
  <c r="E816" i="6"/>
  <c r="E820" i="6"/>
  <c r="E824" i="6"/>
  <c r="E828" i="6"/>
  <c r="E832" i="6"/>
  <c r="E836" i="6"/>
  <c r="E840" i="6"/>
  <c r="E844" i="6"/>
  <c r="E848" i="6"/>
  <c r="E852" i="6"/>
  <c r="E856" i="6"/>
  <c r="E860" i="6"/>
  <c r="E864" i="6"/>
  <c r="E868" i="6"/>
  <c r="E872" i="6"/>
  <c r="E876" i="6"/>
  <c r="E880" i="6"/>
  <c r="E884" i="6"/>
  <c r="E888" i="6"/>
  <c r="E892" i="6"/>
  <c r="E896" i="6"/>
  <c r="E900" i="6"/>
  <c r="E904" i="6"/>
  <c r="E908" i="6"/>
  <c r="E912" i="6"/>
  <c r="E916" i="6"/>
  <c r="E920" i="6"/>
  <c r="E924" i="6"/>
  <c r="E928" i="6"/>
  <c r="E932" i="6"/>
  <c r="E936" i="6"/>
  <c r="E940" i="6"/>
  <c r="E944" i="6"/>
  <c r="E948" i="6"/>
  <c r="E952" i="6"/>
  <c r="E956" i="6"/>
  <c r="E960" i="6"/>
  <c r="E964" i="6"/>
  <c r="E968" i="6"/>
  <c r="E972" i="6"/>
  <c r="E976" i="6"/>
  <c r="E980" i="6"/>
  <c r="E984" i="6"/>
  <c r="E988" i="6"/>
  <c r="E992" i="6"/>
  <c r="E996" i="6"/>
  <c r="E1000" i="6"/>
  <c r="E1004" i="6"/>
  <c r="E1008" i="6"/>
  <c r="E1012" i="6"/>
  <c r="E1016" i="6"/>
  <c r="E1020" i="6"/>
  <c r="E1024" i="6"/>
  <c r="E1028" i="6"/>
  <c r="E1032" i="6"/>
  <c r="E1036" i="6"/>
  <c r="E1040" i="6"/>
  <c r="E1044" i="6"/>
  <c r="E1048" i="6"/>
  <c r="E1052" i="6"/>
  <c r="E1056" i="6"/>
  <c r="E1060" i="6"/>
  <c r="E1064" i="6"/>
  <c r="E1068" i="6"/>
  <c r="E1072" i="6"/>
  <c r="E1076" i="6"/>
  <c r="E1080" i="6"/>
  <c r="E1084" i="6"/>
  <c r="E1088" i="6"/>
  <c r="E1092" i="6"/>
  <c r="E1096" i="6"/>
  <c r="E1100" i="6"/>
  <c r="E1104" i="6"/>
  <c r="E1108" i="6"/>
  <c r="E1112" i="6"/>
  <c r="E1116" i="6"/>
  <c r="E1120" i="6"/>
  <c r="E1124" i="6"/>
  <c r="E1128" i="6"/>
  <c r="E1132" i="6"/>
  <c r="E1136" i="6"/>
  <c r="E1140" i="6"/>
  <c r="E1144" i="6"/>
  <c r="E1148" i="6"/>
  <c r="E1152" i="6"/>
  <c r="E1156" i="6"/>
  <c r="E1160" i="6"/>
  <c r="E1164" i="6"/>
  <c r="E1168" i="6"/>
  <c r="E1172" i="6"/>
  <c r="E1176" i="6"/>
  <c r="E1180" i="6"/>
  <c r="E1184" i="6"/>
  <c r="E1188" i="6"/>
  <c r="E1192" i="6"/>
  <c r="E1196" i="6"/>
  <c r="E1200" i="6"/>
  <c r="E1204" i="6"/>
  <c r="E1208" i="6"/>
  <c r="E1212" i="6"/>
  <c r="E1216" i="6"/>
  <c r="E1220" i="6"/>
  <c r="E1224" i="6"/>
  <c r="E1228" i="6"/>
  <c r="E1232" i="6"/>
  <c r="E1236" i="6"/>
  <c r="E1240" i="6"/>
  <c r="E1244" i="6"/>
  <c r="E1248" i="6"/>
  <c r="E1252" i="6"/>
  <c r="E1256" i="6"/>
  <c r="E1260" i="6"/>
  <c r="E1264" i="6"/>
  <c r="E1268" i="6"/>
  <c r="E1272" i="6"/>
  <c r="E1276" i="6"/>
  <c r="E1280" i="6"/>
  <c r="E1284" i="6"/>
  <c r="E1288" i="6"/>
  <c r="E1292" i="6"/>
  <c r="E1296" i="6"/>
  <c r="E1300" i="6"/>
  <c r="E1304" i="6"/>
  <c r="E1308" i="6"/>
  <c r="E1312" i="6"/>
  <c r="E1316" i="6"/>
  <c r="E1320" i="6"/>
  <c r="E1324" i="6"/>
  <c r="E1328" i="6"/>
  <c r="E1332" i="6"/>
  <c r="E1336" i="6"/>
  <c r="E1340" i="6"/>
  <c r="E1344" i="6"/>
  <c r="E1348" i="6"/>
  <c r="E1352" i="6"/>
  <c r="E1356" i="6"/>
  <c r="E1360" i="6"/>
  <c r="E1364" i="6"/>
  <c r="E1368" i="6"/>
  <c r="E1372" i="6"/>
  <c r="E1376" i="6"/>
  <c r="E1380" i="6"/>
  <c r="E1384" i="6"/>
  <c r="E1388" i="6"/>
  <c r="E1392" i="6"/>
  <c r="E1396" i="6"/>
  <c r="E1400" i="6"/>
  <c r="E1404" i="6"/>
  <c r="E1408" i="6"/>
  <c r="E1412" i="6"/>
  <c r="E1416" i="6"/>
  <c r="E1420" i="6"/>
  <c r="E1424" i="6"/>
  <c r="E1428" i="6"/>
  <c r="E1432" i="6"/>
  <c r="E1436" i="6"/>
  <c r="E1440" i="6"/>
  <c r="E1444" i="6"/>
  <c r="E1448" i="6"/>
  <c r="E1452" i="6"/>
  <c r="E1456" i="6"/>
  <c r="E1460" i="6"/>
  <c r="E1464" i="6"/>
  <c r="E1468" i="6"/>
  <c r="E1472" i="6"/>
  <c r="E1476" i="6"/>
  <c r="E1480" i="6"/>
  <c r="E1484" i="6"/>
  <c r="E1488" i="6"/>
  <c r="E1492" i="6"/>
  <c r="E1496" i="6"/>
  <c r="E1500" i="6"/>
  <c r="E1504" i="6"/>
  <c r="E1508" i="6"/>
  <c r="E1512" i="6"/>
  <c r="E1516" i="6"/>
  <c r="E1520" i="6"/>
  <c r="E1524" i="6"/>
  <c r="E1528" i="6"/>
  <c r="E1532" i="6"/>
  <c r="E1536" i="6"/>
  <c r="E1540" i="6"/>
  <c r="E1544" i="6"/>
  <c r="E1548" i="6"/>
  <c r="E1552" i="6"/>
  <c r="E1556" i="6"/>
  <c r="E1560" i="6"/>
  <c r="E1564" i="6"/>
  <c r="E1568" i="6"/>
  <c r="E1572" i="6"/>
  <c r="E1576" i="6"/>
  <c r="E1580" i="6"/>
  <c r="E1584" i="6"/>
  <c r="E1588" i="6"/>
  <c r="E1592" i="6"/>
  <c r="E1596" i="6"/>
  <c r="E1600" i="6"/>
  <c r="E1604" i="6"/>
  <c r="E1608" i="6"/>
  <c r="E1612" i="6"/>
  <c r="E1616" i="6"/>
  <c r="E1620" i="6"/>
  <c r="E1624" i="6"/>
  <c r="E1628" i="6"/>
  <c r="E1632" i="6"/>
  <c r="E1636" i="6"/>
  <c r="E1640" i="6"/>
  <c r="E1644" i="6"/>
  <c r="E1648" i="6"/>
  <c r="E1652" i="6"/>
  <c r="E1656" i="6"/>
  <c r="E1660" i="6"/>
  <c r="E1664" i="6"/>
  <c r="E1668" i="6"/>
  <c r="E1672" i="6"/>
  <c r="E1676" i="6"/>
  <c r="E1680" i="6"/>
  <c r="E1684" i="6"/>
  <c r="E1688" i="6"/>
  <c r="E1692" i="6"/>
  <c r="E1696" i="6"/>
  <c r="E1700" i="6"/>
  <c r="E1704" i="6"/>
  <c r="E1708" i="6"/>
  <c r="E1712" i="6"/>
  <c r="E1716" i="6"/>
  <c r="E1720" i="6"/>
  <c r="E1724" i="6"/>
  <c r="E1728" i="6"/>
  <c r="E1732" i="6"/>
  <c r="E1736" i="6"/>
  <c r="E1740" i="6"/>
  <c r="E1744" i="6"/>
  <c r="E1748" i="6"/>
  <c r="E1752" i="6"/>
  <c r="E1756" i="6"/>
  <c r="E1760" i="6"/>
  <c r="E1764" i="6"/>
  <c r="E1768" i="6"/>
  <c r="E1772" i="6"/>
  <c r="E1776" i="6"/>
  <c r="E1780" i="6"/>
  <c r="E1784" i="6"/>
  <c r="E1788" i="6"/>
  <c r="E1792" i="6"/>
  <c r="E1796" i="6"/>
  <c r="E1800" i="6"/>
  <c r="E1804" i="6"/>
  <c r="E1808" i="6"/>
  <c r="E1812" i="6"/>
  <c r="E1816" i="6"/>
  <c r="E1820" i="6"/>
  <c r="E1824" i="6"/>
  <c r="E1828" i="6"/>
  <c r="E1832" i="6"/>
  <c r="E1836" i="6"/>
  <c r="E1840" i="6"/>
  <c r="E1844" i="6"/>
  <c r="E1848" i="6"/>
  <c r="E1852" i="6"/>
  <c r="E1856" i="6"/>
  <c r="E1860" i="6"/>
  <c r="E1864" i="6"/>
  <c r="E1868" i="6"/>
  <c r="E1872" i="6"/>
  <c r="E1876" i="6"/>
  <c r="E1880" i="6"/>
  <c r="E1884" i="6"/>
  <c r="E1888" i="6"/>
  <c r="E1892" i="6"/>
  <c r="E1896" i="6"/>
  <c r="E1900" i="6"/>
  <c r="E9" i="6"/>
  <c r="E17" i="6"/>
  <c r="E25" i="6"/>
  <c r="E33" i="6"/>
  <c r="E41" i="6"/>
  <c r="E49" i="6"/>
  <c r="E57" i="6"/>
  <c r="E65" i="6"/>
  <c r="E73" i="6"/>
  <c r="E81" i="6"/>
  <c r="E89" i="6"/>
  <c r="E97" i="6"/>
  <c r="E105" i="6"/>
  <c r="E113" i="6"/>
  <c r="E121" i="6"/>
  <c r="E129" i="6"/>
  <c r="E137" i="6"/>
  <c r="E145" i="6"/>
  <c r="E153" i="6"/>
  <c r="E161" i="6"/>
  <c r="E169" i="6"/>
  <c r="E177" i="6"/>
  <c r="E185" i="6"/>
  <c r="E193" i="6"/>
  <c r="E201" i="6"/>
  <c r="E209" i="6"/>
  <c r="E217" i="6"/>
  <c r="E225" i="6"/>
  <c r="E233" i="6"/>
  <c r="E241" i="6"/>
  <c r="E249" i="6"/>
  <c r="E257" i="6"/>
  <c r="E265" i="6"/>
  <c r="E273" i="6"/>
  <c r="E281" i="6"/>
  <c r="E289" i="6"/>
  <c r="E297" i="6"/>
  <c r="E305" i="6"/>
  <c r="E313" i="6"/>
  <c r="E321" i="6"/>
  <c r="E329" i="6"/>
  <c r="E337" i="6"/>
  <c r="E345" i="6"/>
  <c r="E353" i="6"/>
  <c r="E361" i="6"/>
  <c r="E369" i="6"/>
  <c r="E377" i="6"/>
  <c r="E385" i="6"/>
  <c r="E393" i="6"/>
  <c r="E401" i="6"/>
  <c r="E409" i="6"/>
  <c r="E417" i="6"/>
  <c r="E425" i="6"/>
  <c r="E433" i="6"/>
  <c r="E441" i="6"/>
  <c r="E449" i="6"/>
  <c r="E457" i="6"/>
  <c r="E465" i="6"/>
  <c r="E473" i="6"/>
  <c r="E481" i="6"/>
  <c r="E489" i="6"/>
  <c r="E497" i="6"/>
  <c r="E505" i="6"/>
  <c r="E513" i="6"/>
  <c r="E521" i="6"/>
  <c r="E529" i="6"/>
  <c r="E537" i="6"/>
  <c r="E545" i="6"/>
  <c r="E553" i="6"/>
  <c r="E561" i="6"/>
  <c r="E569" i="6"/>
  <c r="E577" i="6"/>
  <c r="E585" i="6"/>
  <c r="E593" i="6"/>
  <c r="E601" i="6"/>
  <c r="E609" i="6"/>
  <c r="E617" i="6"/>
  <c r="E625" i="6"/>
  <c r="E633" i="6"/>
  <c r="E641" i="6"/>
  <c r="E649" i="6"/>
  <c r="E657" i="6"/>
  <c r="E665" i="6"/>
  <c r="E673" i="6"/>
  <c r="E681" i="6"/>
  <c r="E689" i="6"/>
  <c r="E697" i="6"/>
  <c r="E705" i="6"/>
  <c r="E713" i="6"/>
  <c r="E721" i="6"/>
  <c r="E729" i="6"/>
  <c r="E737" i="6"/>
  <c r="E745" i="6"/>
  <c r="E753" i="6"/>
  <c r="E761" i="6"/>
  <c r="E769" i="6"/>
  <c r="E777" i="6"/>
  <c r="E785" i="6"/>
  <c r="E793" i="6"/>
  <c r="E801" i="6"/>
  <c r="E809" i="6"/>
  <c r="E817" i="6"/>
  <c r="E825" i="6"/>
  <c r="E833" i="6"/>
  <c r="E841" i="6"/>
  <c r="E849" i="6"/>
  <c r="E857" i="6"/>
  <c r="E865" i="6"/>
  <c r="E873" i="6"/>
  <c r="E881" i="6"/>
  <c r="E889" i="6"/>
  <c r="E897" i="6"/>
  <c r="E905" i="6"/>
  <c r="E913" i="6"/>
  <c r="E921" i="6"/>
  <c r="E929" i="6"/>
  <c r="E937" i="6"/>
  <c r="E945" i="6"/>
  <c r="E953" i="6"/>
  <c r="E961" i="6"/>
  <c r="E969" i="6"/>
  <c r="E977" i="6"/>
  <c r="E985" i="6"/>
  <c r="E993" i="6"/>
  <c r="E1001" i="6"/>
  <c r="E1009" i="6"/>
  <c r="E1017" i="6"/>
  <c r="E1025" i="6"/>
  <c r="E1033" i="6"/>
  <c r="E1041" i="6"/>
  <c r="E1049" i="6"/>
  <c r="E1057" i="6"/>
  <c r="E1065" i="6"/>
  <c r="E1073" i="6"/>
  <c r="E1081" i="6"/>
  <c r="E1089" i="6"/>
  <c r="E1097" i="6"/>
  <c r="E1105" i="6"/>
  <c r="E1113" i="6"/>
  <c r="E1121" i="6"/>
  <c r="E1129" i="6"/>
  <c r="E1137" i="6"/>
  <c r="E1145" i="6"/>
  <c r="E1153" i="6"/>
  <c r="E1161" i="6"/>
  <c r="E1169" i="6"/>
  <c r="E1177" i="6"/>
  <c r="E1185" i="6"/>
  <c r="E1193" i="6"/>
  <c r="E1201" i="6"/>
  <c r="E1209" i="6"/>
  <c r="E1217" i="6"/>
  <c r="E1225" i="6"/>
  <c r="E1233" i="6"/>
  <c r="E1241" i="6"/>
  <c r="E1249" i="6"/>
  <c r="E1257" i="6"/>
  <c r="E1265" i="6"/>
  <c r="E1273" i="6"/>
  <c r="E1281" i="6"/>
  <c r="E1289" i="6"/>
  <c r="E1297" i="6"/>
  <c r="E1305" i="6"/>
  <c r="E1313" i="6"/>
  <c r="E1321" i="6"/>
  <c r="E1329" i="6"/>
  <c r="E1337" i="6"/>
  <c r="E1345" i="6"/>
  <c r="E1353" i="6"/>
  <c r="E1361" i="6"/>
  <c r="E1369" i="6"/>
  <c r="E1377" i="6"/>
  <c r="E1385" i="6"/>
  <c r="E1393" i="6"/>
  <c r="E1401" i="6"/>
  <c r="E1409" i="6"/>
  <c r="E1417" i="6"/>
  <c r="E1425" i="6"/>
  <c r="E1433" i="6"/>
  <c r="E1441" i="6"/>
  <c r="E1449" i="6"/>
  <c r="E1457" i="6"/>
  <c r="E1465" i="6"/>
  <c r="E1473" i="6"/>
  <c r="E1481" i="6"/>
  <c r="E1489" i="6"/>
  <c r="E1497" i="6"/>
  <c r="E1505" i="6"/>
  <c r="E1513" i="6"/>
  <c r="E1521" i="6"/>
  <c r="E1529" i="6"/>
  <c r="E1537" i="6"/>
  <c r="E1545" i="6"/>
  <c r="E1553" i="6"/>
  <c r="E1561" i="6"/>
  <c r="E1569" i="6"/>
  <c r="E1577" i="6"/>
  <c r="E1585" i="6"/>
  <c r="E1593" i="6"/>
  <c r="E1601" i="6"/>
  <c r="E1609" i="6"/>
  <c r="E1617" i="6"/>
  <c r="E1625" i="6"/>
  <c r="E1633" i="6"/>
  <c r="E1641" i="6"/>
  <c r="E1649" i="6"/>
  <c r="E1657" i="6"/>
  <c r="E1665" i="6"/>
  <c r="E1673" i="6"/>
  <c r="E1681" i="6"/>
  <c r="E1689" i="6"/>
  <c r="E1697" i="6"/>
  <c r="E1705" i="6"/>
  <c r="E1713" i="6"/>
  <c r="E1721" i="6"/>
  <c r="E1729" i="6"/>
  <c r="E1737" i="6"/>
  <c r="E1745" i="6"/>
  <c r="E1753" i="6"/>
  <c r="E1761" i="6"/>
  <c r="E1769" i="6"/>
  <c r="E1777" i="6"/>
  <c r="E1785" i="6"/>
  <c r="E1793" i="6"/>
  <c r="E1801" i="6"/>
  <c r="E1809" i="6"/>
  <c r="E1817" i="6"/>
  <c r="E1825" i="6"/>
  <c r="E1833" i="6"/>
  <c r="E1841" i="6"/>
  <c r="E1849" i="6"/>
  <c r="E1857" i="6"/>
  <c r="E1865" i="6"/>
  <c r="E1873" i="6"/>
  <c r="E1881" i="6"/>
  <c r="E1889" i="6"/>
  <c r="E1897" i="6"/>
  <c r="E1904" i="6"/>
  <c r="E1909" i="6"/>
  <c r="E1914" i="6"/>
  <c r="E1920" i="6"/>
  <c r="E1925" i="6"/>
  <c r="E1930" i="6"/>
  <c r="E1936" i="6"/>
  <c r="E1941" i="6"/>
  <c r="E1946" i="6"/>
  <c r="E1952" i="6"/>
  <c r="E1957" i="6"/>
  <c r="E1962" i="6"/>
  <c r="E1968" i="6"/>
  <c r="E1973" i="6"/>
  <c r="E1978" i="6"/>
  <c r="E1984" i="6"/>
  <c r="E1989" i="6"/>
  <c r="E1994" i="6"/>
  <c r="E2000" i="6"/>
  <c r="E2005" i="6"/>
  <c r="E2010" i="6"/>
  <c r="E2016" i="6"/>
  <c r="E2021" i="6"/>
  <c r="E2026" i="6"/>
  <c r="E2032" i="6"/>
  <c r="E2037" i="6"/>
  <c r="E2042" i="6"/>
  <c r="E2048" i="6"/>
  <c r="E2053" i="6"/>
  <c r="E2058" i="6"/>
  <c r="E2064" i="6"/>
  <c r="E2069" i="6"/>
  <c r="E2074" i="6"/>
  <c r="E2080" i="6"/>
  <c r="E2085" i="6"/>
  <c r="E2090" i="6"/>
  <c r="E2096" i="6"/>
  <c r="E2101" i="6"/>
  <c r="E2106" i="6"/>
  <c r="D6" i="6"/>
  <c r="D11" i="6"/>
  <c r="D16" i="6"/>
  <c r="D22" i="6"/>
  <c r="D27" i="6"/>
  <c r="D32" i="6"/>
  <c r="D38" i="6"/>
  <c r="D43" i="6"/>
  <c r="D48" i="6"/>
  <c r="D54" i="6"/>
  <c r="D59" i="6"/>
  <c r="D64" i="6"/>
  <c r="D70" i="6"/>
  <c r="D75" i="6"/>
  <c r="D80" i="6"/>
  <c r="D86" i="6"/>
  <c r="D91" i="6"/>
  <c r="D96" i="6"/>
  <c r="D102" i="6"/>
  <c r="D107" i="6"/>
  <c r="D112" i="6"/>
  <c r="D118" i="6"/>
  <c r="D123" i="6"/>
  <c r="D128" i="6"/>
  <c r="D134" i="6"/>
  <c r="D139" i="6"/>
  <c r="D144" i="6"/>
  <c r="D150" i="6"/>
  <c r="D155" i="6"/>
  <c r="D160" i="6"/>
  <c r="D166" i="6"/>
  <c r="D171" i="6"/>
  <c r="D176" i="6"/>
  <c r="D182" i="6"/>
  <c r="D187" i="6"/>
  <c r="D192" i="6"/>
  <c r="D198" i="6"/>
  <c r="D203" i="6"/>
  <c r="D208" i="6"/>
  <c r="D214" i="6"/>
  <c r="D219" i="6"/>
  <c r="D224" i="6"/>
  <c r="D230" i="6"/>
  <c r="D235" i="6"/>
  <c r="D240" i="6"/>
  <c r="D246" i="6"/>
  <c r="D251" i="6"/>
  <c r="D256" i="6"/>
  <c r="D262" i="6"/>
  <c r="D267" i="6"/>
  <c r="D272" i="6"/>
  <c r="D278" i="6"/>
  <c r="D283" i="6"/>
  <c r="D288" i="6"/>
  <c r="D292" i="6"/>
  <c r="D296" i="6"/>
  <c r="D300" i="6"/>
  <c r="D304" i="6"/>
  <c r="D308" i="6"/>
  <c r="D312" i="6"/>
  <c r="D316" i="6"/>
  <c r="D320" i="6"/>
  <c r="D324" i="6"/>
  <c r="D328" i="6"/>
  <c r="D332" i="6"/>
  <c r="D336" i="6"/>
  <c r="D340" i="6"/>
  <c r="D344" i="6"/>
  <c r="D348" i="6"/>
  <c r="D352" i="6"/>
  <c r="D356" i="6"/>
  <c r="D360" i="6"/>
  <c r="D364" i="6"/>
  <c r="D368" i="6"/>
  <c r="D372" i="6"/>
  <c r="D376" i="6"/>
  <c r="D380" i="6"/>
  <c r="D384" i="6"/>
  <c r="D388" i="6"/>
  <c r="D392" i="6"/>
  <c r="D396" i="6"/>
  <c r="D400" i="6"/>
  <c r="D404" i="6"/>
  <c r="D408" i="6"/>
  <c r="D412" i="6"/>
  <c r="D416" i="6"/>
  <c r="D420" i="6"/>
  <c r="D424" i="6"/>
  <c r="D428" i="6"/>
  <c r="D432" i="6"/>
  <c r="D436" i="6"/>
  <c r="D440" i="6"/>
  <c r="D444" i="6"/>
  <c r="D448" i="6"/>
  <c r="D452" i="6"/>
  <c r="D456" i="6"/>
  <c r="D460" i="6"/>
  <c r="D464" i="6"/>
  <c r="D468" i="6"/>
  <c r="D472" i="6"/>
  <c r="D476" i="6"/>
  <c r="D480" i="6"/>
  <c r="D484" i="6"/>
  <c r="D488" i="6"/>
  <c r="D492" i="6"/>
  <c r="D496" i="6"/>
  <c r="D500" i="6"/>
  <c r="D504" i="6"/>
  <c r="D508" i="6"/>
  <c r="D512" i="6"/>
  <c r="D516" i="6"/>
  <c r="D520" i="6"/>
  <c r="D524" i="6"/>
  <c r="D528" i="6"/>
  <c r="D532" i="6"/>
  <c r="D536" i="6"/>
  <c r="D540" i="6"/>
  <c r="D544" i="6"/>
  <c r="D548" i="6"/>
  <c r="D552" i="6"/>
  <c r="D556" i="6"/>
  <c r="D560" i="6"/>
  <c r="D564" i="6"/>
  <c r="D568" i="6"/>
  <c r="D572" i="6"/>
  <c r="D576" i="6"/>
  <c r="D580" i="6"/>
  <c r="D584" i="6"/>
  <c r="D588" i="6"/>
  <c r="D592" i="6"/>
  <c r="D596" i="6"/>
  <c r="D600" i="6"/>
  <c r="D604" i="6"/>
  <c r="D608" i="6"/>
  <c r="D612" i="6"/>
  <c r="D616" i="6"/>
  <c r="D620" i="6"/>
  <c r="D624" i="6"/>
  <c r="D628" i="6"/>
  <c r="D632" i="6"/>
  <c r="D636" i="6"/>
  <c r="D640" i="6"/>
  <c r="D644" i="6"/>
  <c r="D648" i="6"/>
  <c r="D652" i="6"/>
  <c r="D656" i="6"/>
  <c r="D660" i="6"/>
  <c r="D664" i="6"/>
  <c r="D668" i="6"/>
  <c r="D672" i="6"/>
  <c r="D676" i="6"/>
  <c r="D680" i="6"/>
  <c r="D684" i="6"/>
  <c r="D688" i="6"/>
  <c r="D692" i="6"/>
  <c r="D696" i="6"/>
  <c r="D700" i="6"/>
  <c r="D704" i="6"/>
  <c r="D708" i="6"/>
  <c r="D712" i="6"/>
  <c r="D716" i="6"/>
  <c r="D720" i="6"/>
  <c r="D724" i="6"/>
  <c r="D728" i="6"/>
  <c r="D732" i="6"/>
  <c r="D736" i="6"/>
  <c r="D740" i="6"/>
  <c r="D744" i="6"/>
  <c r="D748" i="6"/>
  <c r="D752" i="6"/>
  <c r="D756" i="6"/>
  <c r="D760" i="6"/>
  <c r="D764" i="6"/>
  <c r="D768" i="6"/>
  <c r="D772" i="6"/>
  <c r="D776" i="6"/>
  <c r="D780" i="6"/>
  <c r="D784" i="6"/>
  <c r="D788" i="6"/>
  <c r="D792" i="6"/>
  <c r="D796" i="6"/>
  <c r="D800" i="6"/>
  <c r="D804" i="6"/>
  <c r="D808" i="6"/>
  <c r="D812" i="6"/>
  <c r="D816" i="6"/>
  <c r="D820" i="6"/>
  <c r="D824" i="6"/>
  <c r="D828" i="6"/>
  <c r="D832" i="6"/>
  <c r="D836" i="6"/>
  <c r="D840" i="6"/>
  <c r="D844" i="6"/>
  <c r="D848" i="6"/>
  <c r="D852" i="6"/>
  <c r="D856" i="6"/>
  <c r="D860" i="6"/>
  <c r="D864" i="6"/>
  <c r="D868" i="6"/>
  <c r="D872" i="6"/>
  <c r="D876" i="6"/>
  <c r="D880" i="6"/>
  <c r="D884" i="6"/>
  <c r="D888" i="6"/>
  <c r="D892" i="6"/>
  <c r="D896" i="6"/>
  <c r="D900" i="6"/>
  <c r="D904" i="6"/>
  <c r="D908" i="6"/>
  <c r="D912" i="6"/>
  <c r="D916" i="6"/>
  <c r="D920" i="6"/>
  <c r="D924" i="6"/>
  <c r="D928" i="6"/>
  <c r="D932" i="6"/>
  <c r="D936" i="6"/>
  <c r="D940" i="6"/>
  <c r="D944" i="6"/>
  <c r="D948" i="6"/>
  <c r="D952" i="6"/>
  <c r="D956" i="6"/>
  <c r="D960" i="6"/>
  <c r="D964" i="6"/>
  <c r="D968" i="6"/>
  <c r="D972" i="6"/>
  <c r="D976" i="6"/>
  <c r="D980" i="6"/>
  <c r="D984" i="6"/>
  <c r="D988" i="6"/>
  <c r="D992" i="6"/>
  <c r="D996" i="6"/>
  <c r="D1000" i="6"/>
  <c r="D1004" i="6"/>
  <c r="D1008" i="6"/>
  <c r="D1012" i="6"/>
  <c r="D1016" i="6"/>
  <c r="D1020" i="6"/>
  <c r="D1024" i="6"/>
  <c r="D1028" i="6"/>
  <c r="D1032" i="6"/>
  <c r="D1036" i="6"/>
  <c r="D1040" i="6"/>
  <c r="D1044" i="6"/>
  <c r="D1048" i="6"/>
  <c r="D1052" i="6"/>
  <c r="D1056" i="6"/>
  <c r="D1060" i="6"/>
  <c r="D1064" i="6"/>
  <c r="D1068" i="6"/>
  <c r="D1072" i="6"/>
  <c r="D1076" i="6"/>
  <c r="D1080" i="6"/>
  <c r="D1084" i="6"/>
  <c r="D1088" i="6"/>
  <c r="D1092" i="6"/>
  <c r="D1096" i="6"/>
  <c r="D1100" i="6"/>
  <c r="D1104" i="6"/>
  <c r="D1108" i="6"/>
  <c r="D1112" i="6"/>
  <c r="D1116" i="6"/>
  <c r="D1120" i="6"/>
  <c r="D1124" i="6"/>
  <c r="D1128" i="6"/>
  <c r="D1132" i="6"/>
  <c r="D1136" i="6"/>
  <c r="D1140" i="6"/>
  <c r="D1144" i="6"/>
  <c r="D1148" i="6"/>
  <c r="D1152" i="6"/>
  <c r="D1156" i="6"/>
  <c r="D1160" i="6"/>
  <c r="D1164" i="6"/>
  <c r="D1168" i="6"/>
  <c r="D1172" i="6"/>
  <c r="D1176" i="6"/>
  <c r="D1180" i="6"/>
  <c r="D1184" i="6"/>
  <c r="D1188" i="6"/>
  <c r="D1192" i="6"/>
  <c r="D1196" i="6"/>
  <c r="D1200" i="6"/>
  <c r="D1204" i="6"/>
  <c r="D1208" i="6"/>
  <c r="D1212" i="6"/>
  <c r="D1216" i="6"/>
  <c r="D1220" i="6"/>
  <c r="D1224" i="6"/>
  <c r="D1228" i="6"/>
  <c r="D1232" i="6"/>
  <c r="D1236" i="6"/>
  <c r="D1240" i="6"/>
  <c r="D1244" i="6"/>
  <c r="D1248" i="6"/>
  <c r="D1252" i="6"/>
  <c r="D1256" i="6"/>
  <c r="D1260" i="6"/>
  <c r="D1264" i="6"/>
  <c r="D1268" i="6"/>
  <c r="D1272" i="6"/>
  <c r="D1276" i="6"/>
  <c r="D1280" i="6"/>
  <c r="D1284" i="6"/>
  <c r="D1288" i="6"/>
  <c r="D1292" i="6"/>
  <c r="D1296" i="6"/>
  <c r="D1300" i="6"/>
  <c r="D1304" i="6"/>
  <c r="D1308" i="6"/>
  <c r="D1312" i="6"/>
  <c r="D1316" i="6"/>
  <c r="D1320" i="6"/>
  <c r="D1324" i="6"/>
  <c r="D1328" i="6"/>
  <c r="D1332" i="6"/>
  <c r="D1336" i="6"/>
  <c r="D1340" i="6"/>
  <c r="D1344" i="6"/>
  <c r="D1348" i="6"/>
  <c r="D1352" i="6"/>
  <c r="D1356" i="6"/>
  <c r="D1360" i="6"/>
  <c r="D1364" i="6"/>
  <c r="D1368" i="6"/>
  <c r="D1372" i="6"/>
  <c r="D1376" i="6"/>
  <c r="D1380" i="6"/>
  <c r="D1384" i="6"/>
  <c r="D1388" i="6"/>
  <c r="D1392" i="6"/>
  <c r="D1396" i="6"/>
  <c r="D1400" i="6"/>
  <c r="D1404" i="6"/>
  <c r="D1408" i="6"/>
  <c r="D1412" i="6"/>
  <c r="D1416" i="6"/>
  <c r="D1420" i="6"/>
  <c r="D1424" i="6"/>
  <c r="D1428" i="6"/>
  <c r="D1432" i="6"/>
  <c r="D1436" i="6"/>
  <c r="D1440" i="6"/>
  <c r="D1444" i="6"/>
  <c r="D1448" i="6"/>
  <c r="D1452" i="6"/>
  <c r="D1456" i="6"/>
  <c r="D1460" i="6"/>
  <c r="D1464" i="6"/>
  <c r="D1468" i="6"/>
  <c r="D1472" i="6"/>
  <c r="D1476" i="6"/>
  <c r="D1480" i="6"/>
  <c r="D1484" i="6"/>
  <c r="D1488" i="6"/>
  <c r="D1492" i="6"/>
  <c r="D1496" i="6"/>
  <c r="D1500" i="6"/>
  <c r="D1504" i="6"/>
  <c r="D1508" i="6"/>
  <c r="D1512" i="6"/>
  <c r="D1516" i="6"/>
  <c r="D1520" i="6"/>
  <c r="D1524" i="6"/>
  <c r="D1528" i="6"/>
  <c r="D1532" i="6"/>
  <c r="D1536" i="6"/>
  <c r="D1540" i="6"/>
  <c r="D1544" i="6"/>
  <c r="D1548" i="6"/>
  <c r="D1552" i="6"/>
  <c r="D1556" i="6"/>
  <c r="D1560" i="6"/>
  <c r="D1564" i="6"/>
  <c r="D1568" i="6"/>
  <c r="D1572" i="6"/>
  <c r="D1576" i="6"/>
  <c r="D1580" i="6"/>
  <c r="D1584" i="6"/>
  <c r="D1588" i="6"/>
  <c r="D1592" i="6"/>
  <c r="D1596" i="6"/>
  <c r="D1600" i="6"/>
  <c r="D1604" i="6"/>
  <c r="D1608" i="6"/>
  <c r="D1612" i="6"/>
  <c r="D1616" i="6"/>
  <c r="D1620" i="6"/>
  <c r="D1624" i="6"/>
  <c r="D1628" i="6"/>
  <c r="D1632" i="6"/>
  <c r="D1636" i="6"/>
  <c r="D1640" i="6"/>
  <c r="D1644" i="6"/>
  <c r="D1648" i="6"/>
  <c r="D1652" i="6"/>
  <c r="D1656" i="6"/>
  <c r="D1660" i="6"/>
  <c r="D1664" i="6"/>
  <c r="D1668" i="6"/>
  <c r="D1672" i="6"/>
  <c r="D1676" i="6"/>
  <c r="D1680" i="6"/>
  <c r="D1684" i="6"/>
  <c r="D1688" i="6"/>
  <c r="D1692" i="6"/>
  <c r="D1696" i="6"/>
  <c r="D1700" i="6"/>
  <c r="D1704" i="6"/>
  <c r="D1708" i="6"/>
  <c r="D1712" i="6"/>
  <c r="D1716" i="6"/>
  <c r="D1720" i="6"/>
  <c r="D1724" i="6"/>
  <c r="D1728" i="6"/>
  <c r="D1732" i="6"/>
  <c r="D1736" i="6"/>
  <c r="D1740" i="6"/>
  <c r="D1744" i="6"/>
  <c r="D1748" i="6"/>
  <c r="D1752" i="6"/>
  <c r="D1756" i="6"/>
  <c r="D1760" i="6"/>
  <c r="D1764" i="6"/>
  <c r="D1768" i="6"/>
  <c r="D1772" i="6"/>
  <c r="D1776" i="6"/>
  <c r="D1780" i="6"/>
  <c r="D1784" i="6"/>
  <c r="D1788" i="6"/>
  <c r="D1792" i="6"/>
  <c r="D1796" i="6"/>
  <c r="D1800" i="6"/>
  <c r="D1804" i="6"/>
  <c r="D1808" i="6"/>
  <c r="D1812" i="6"/>
  <c r="D1816" i="6"/>
  <c r="D1820" i="6"/>
  <c r="D1824" i="6"/>
  <c r="D1828" i="6"/>
  <c r="D1832" i="6"/>
  <c r="D1836" i="6"/>
  <c r="D1840" i="6"/>
  <c r="D1844" i="6"/>
  <c r="D1848" i="6"/>
  <c r="D1852" i="6"/>
  <c r="D1856" i="6"/>
  <c r="D1860" i="6"/>
  <c r="D1864" i="6"/>
  <c r="D1868" i="6"/>
  <c r="D1872" i="6"/>
  <c r="D1876" i="6"/>
  <c r="D1880" i="6"/>
  <c r="D1884" i="6"/>
  <c r="D1888" i="6"/>
  <c r="D1892" i="6"/>
  <c r="D1896" i="6"/>
  <c r="D1900" i="6"/>
  <c r="D1904" i="6"/>
  <c r="D1908" i="6"/>
  <c r="D1912" i="6"/>
  <c r="D1916" i="6"/>
  <c r="D1920" i="6"/>
  <c r="D1924" i="6"/>
  <c r="D1928" i="6"/>
  <c r="D1932" i="6"/>
  <c r="D1936" i="6"/>
  <c r="D1940" i="6"/>
  <c r="D1944" i="6"/>
  <c r="D1948" i="6"/>
  <c r="D1952" i="6"/>
  <c r="D1956" i="6"/>
  <c r="D1960" i="6"/>
  <c r="D1964" i="6"/>
  <c r="D1968" i="6"/>
  <c r="D1972" i="6"/>
  <c r="D1976" i="6"/>
  <c r="D1980" i="6"/>
  <c r="D1984" i="6"/>
  <c r="D1988" i="6"/>
  <c r="D1992" i="6"/>
  <c r="D1996" i="6"/>
  <c r="D2000" i="6"/>
  <c r="D2004" i="6"/>
  <c r="D2008" i="6"/>
  <c r="D2012" i="6"/>
  <c r="D2016" i="6"/>
  <c r="D2020" i="6"/>
  <c r="D2024" i="6"/>
  <c r="D2028" i="6"/>
  <c r="D2032" i="6"/>
  <c r="D2036" i="6"/>
  <c r="D2040" i="6"/>
  <c r="D2044" i="6"/>
  <c r="D2048" i="6"/>
  <c r="D2052" i="6"/>
  <c r="D2056" i="6"/>
  <c r="D2060" i="6"/>
  <c r="D2064" i="6"/>
  <c r="D2068" i="6"/>
  <c r="D2072" i="6"/>
  <c r="D2076" i="6"/>
  <c r="D2080" i="6"/>
  <c r="D2084" i="6"/>
  <c r="D2088" i="6"/>
  <c r="D2092" i="6"/>
  <c r="D2096" i="6"/>
  <c r="D2100" i="6"/>
  <c r="D2104" i="6"/>
  <c r="E10" i="6"/>
  <c r="E18" i="6"/>
  <c r="E26" i="6"/>
  <c r="E34" i="6"/>
  <c r="E42" i="6"/>
  <c r="E50" i="6"/>
  <c r="E58" i="6"/>
  <c r="E66" i="6"/>
  <c r="E74" i="6"/>
  <c r="E82" i="6"/>
  <c r="E90" i="6"/>
  <c r="E98" i="6"/>
  <c r="E106" i="6"/>
  <c r="E114" i="6"/>
  <c r="E122" i="6"/>
  <c r="E130" i="6"/>
  <c r="E138" i="6"/>
  <c r="E146" i="6"/>
  <c r="E154" i="6"/>
  <c r="E162" i="6"/>
  <c r="E170" i="6"/>
  <c r="E178" i="6"/>
  <c r="E186" i="6"/>
  <c r="E194" i="6"/>
  <c r="E202" i="6"/>
  <c r="E210" i="6"/>
  <c r="E218" i="6"/>
  <c r="E226" i="6"/>
  <c r="E234" i="6"/>
  <c r="E242" i="6"/>
  <c r="E250" i="6"/>
  <c r="E258" i="6"/>
  <c r="E266" i="6"/>
  <c r="E274" i="6"/>
  <c r="E282" i="6"/>
  <c r="E290" i="6"/>
  <c r="E298" i="6"/>
  <c r="E306" i="6"/>
  <c r="E314" i="6"/>
  <c r="E322" i="6"/>
  <c r="E330" i="6"/>
  <c r="E338" i="6"/>
  <c r="E346" i="6"/>
  <c r="E354" i="6"/>
  <c r="E362" i="6"/>
  <c r="E370" i="6"/>
  <c r="E378" i="6"/>
  <c r="E386" i="6"/>
  <c r="E394" i="6"/>
  <c r="E402" i="6"/>
  <c r="E410" i="6"/>
  <c r="E418" i="6"/>
  <c r="E426" i="6"/>
  <c r="E434" i="6"/>
  <c r="E442" i="6"/>
  <c r="E450" i="6"/>
  <c r="E458" i="6"/>
  <c r="E466" i="6"/>
  <c r="E474" i="6"/>
  <c r="E482" i="6"/>
  <c r="E490" i="6"/>
  <c r="E498" i="6"/>
  <c r="E506" i="6"/>
  <c r="E514" i="6"/>
  <c r="E522" i="6"/>
  <c r="E530" i="6"/>
  <c r="E538" i="6"/>
  <c r="E546" i="6"/>
  <c r="E554" i="6"/>
  <c r="E562" i="6"/>
  <c r="E570" i="6"/>
  <c r="E578" i="6"/>
  <c r="E586" i="6"/>
  <c r="E594" i="6"/>
  <c r="E602" i="6"/>
  <c r="E610" i="6"/>
  <c r="E618" i="6"/>
  <c r="E626" i="6"/>
  <c r="E634" i="6"/>
  <c r="E642" i="6"/>
  <c r="E650" i="6"/>
  <c r="E658" i="6"/>
  <c r="E666" i="6"/>
  <c r="E674" i="6"/>
  <c r="E682" i="6"/>
  <c r="E690" i="6"/>
  <c r="E698" i="6"/>
  <c r="E706" i="6"/>
  <c r="E714" i="6"/>
  <c r="E722" i="6"/>
  <c r="E730" i="6"/>
  <c r="E738" i="6"/>
  <c r="E746" i="6"/>
  <c r="E754" i="6"/>
  <c r="E762" i="6"/>
  <c r="E770" i="6"/>
  <c r="E778" i="6"/>
  <c r="E786" i="6"/>
  <c r="E794" i="6"/>
  <c r="E802" i="6"/>
  <c r="E810" i="6"/>
  <c r="E818" i="6"/>
  <c r="E826" i="6"/>
  <c r="E834" i="6"/>
  <c r="E842" i="6"/>
  <c r="E850" i="6"/>
  <c r="E858" i="6"/>
  <c r="E866" i="6"/>
  <c r="E874" i="6"/>
  <c r="E882" i="6"/>
  <c r="E890" i="6"/>
  <c r="E898" i="6"/>
  <c r="E906" i="6"/>
  <c r="E914" i="6"/>
  <c r="E922" i="6"/>
  <c r="E930" i="6"/>
  <c r="E938" i="6"/>
  <c r="E946" i="6"/>
  <c r="E954" i="6"/>
  <c r="E962" i="6"/>
  <c r="E970" i="6"/>
  <c r="E978" i="6"/>
  <c r="E986" i="6"/>
  <c r="E994" i="6"/>
  <c r="E1002" i="6"/>
  <c r="E1010" i="6"/>
  <c r="E1018" i="6"/>
  <c r="E1026" i="6"/>
  <c r="E1034" i="6"/>
  <c r="E1042" i="6"/>
  <c r="E1050" i="6"/>
  <c r="E1058" i="6"/>
  <c r="E1066" i="6"/>
  <c r="E1074" i="6"/>
  <c r="E1082" i="6"/>
  <c r="E1090" i="6"/>
  <c r="E1098" i="6"/>
  <c r="E1106" i="6"/>
  <c r="E1114" i="6"/>
  <c r="E1122" i="6"/>
  <c r="E1130" i="6"/>
  <c r="E1138" i="6"/>
  <c r="E1146" i="6"/>
  <c r="E1154" i="6"/>
  <c r="E1162" i="6"/>
  <c r="E1170" i="6"/>
  <c r="E1178" i="6"/>
  <c r="E1186" i="6"/>
  <c r="E1194" i="6"/>
  <c r="E1202" i="6"/>
  <c r="E1210" i="6"/>
  <c r="E1218" i="6"/>
  <c r="E1226" i="6"/>
  <c r="E1234" i="6"/>
  <c r="E1242" i="6"/>
  <c r="E1250" i="6"/>
  <c r="E1258" i="6"/>
  <c r="E1266" i="6"/>
  <c r="E1274" i="6"/>
  <c r="E1282" i="6"/>
  <c r="E1290" i="6"/>
  <c r="E1298" i="6"/>
  <c r="E1306" i="6"/>
  <c r="E1314" i="6"/>
  <c r="E1322" i="6"/>
  <c r="E1330" i="6"/>
  <c r="E1338" i="6"/>
  <c r="E1346" i="6"/>
  <c r="E1354" i="6"/>
  <c r="E1362" i="6"/>
  <c r="E1370" i="6"/>
  <c r="E1378" i="6"/>
  <c r="E1386" i="6"/>
  <c r="E1394" i="6"/>
  <c r="E1402" i="6"/>
  <c r="E1410" i="6"/>
  <c r="E1418" i="6"/>
  <c r="E1426" i="6"/>
  <c r="E1434" i="6"/>
  <c r="E1442" i="6"/>
  <c r="E1450" i="6"/>
  <c r="E1458" i="6"/>
  <c r="E1466" i="6"/>
  <c r="E1474" i="6"/>
  <c r="E1482" i="6"/>
  <c r="E1490" i="6"/>
  <c r="E1498" i="6"/>
  <c r="E1506" i="6"/>
  <c r="E1514" i="6"/>
  <c r="E1522" i="6"/>
  <c r="E1530" i="6"/>
  <c r="E1538" i="6"/>
  <c r="E1546" i="6"/>
  <c r="E1554" i="6"/>
  <c r="E1562" i="6"/>
  <c r="E1570" i="6"/>
  <c r="E1578" i="6"/>
  <c r="E1586" i="6"/>
  <c r="E1594" i="6"/>
  <c r="E1602" i="6"/>
  <c r="E1610" i="6"/>
  <c r="E1618" i="6"/>
  <c r="E1626" i="6"/>
  <c r="E1634" i="6"/>
  <c r="E1642" i="6"/>
  <c r="E1650" i="6"/>
  <c r="E1658" i="6"/>
  <c r="E1666" i="6"/>
  <c r="E1674" i="6"/>
  <c r="E1682" i="6"/>
  <c r="E1690" i="6"/>
  <c r="E1698" i="6"/>
  <c r="E1706" i="6"/>
  <c r="E1714" i="6"/>
  <c r="E1722" i="6"/>
  <c r="E1730" i="6"/>
  <c r="E1738" i="6"/>
  <c r="E1746" i="6"/>
  <c r="E1754" i="6"/>
  <c r="E1762" i="6"/>
  <c r="E1770" i="6"/>
  <c r="E1778" i="6"/>
  <c r="E1786" i="6"/>
  <c r="E1794" i="6"/>
  <c r="E1802" i="6"/>
  <c r="E1810" i="6"/>
  <c r="E1818" i="6"/>
  <c r="E1826" i="6"/>
  <c r="E1834" i="6"/>
  <c r="E1842" i="6"/>
  <c r="E1850" i="6"/>
  <c r="E1858" i="6"/>
  <c r="E1866" i="6"/>
  <c r="E1874" i="6"/>
  <c r="E1882" i="6"/>
  <c r="E1890" i="6"/>
  <c r="E1898" i="6"/>
  <c r="E1905" i="6"/>
  <c r="E1910" i="6"/>
  <c r="E1916" i="6"/>
  <c r="E1921" i="6"/>
  <c r="E1926" i="6"/>
  <c r="E1932" i="6"/>
  <c r="E1937" i="6"/>
  <c r="E1942" i="6"/>
  <c r="E1948" i="6"/>
  <c r="E1953" i="6"/>
  <c r="E1958" i="6"/>
  <c r="E1964" i="6"/>
  <c r="E1969" i="6"/>
  <c r="E1974" i="6"/>
  <c r="E1980" i="6"/>
  <c r="E1985" i="6"/>
  <c r="E1990" i="6"/>
  <c r="E1996" i="6"/>
  <c r="E2001" i="6"/>
  <c r="E2006" i="6"/>
  <c r="E2012" i="6"/>
  <c r="E2017" i="6"/>
  <c r="E2022" i="6"/>
  <c r="E2028" i="6"/>
  <c r="E2033" i="6"/>
  <c r="E2038" i="6"/>
  <c r="E2044" i="6"/>
  <c r="E2049" i="6"/>
  <c r="E2054" i="6"/>
  <c r="E2060" i="6"/>
  <c r="E2065" i="6"/>
  <c r="E2070" i="6"/>
  <c r="E2076" i="6"/>
  <c r="E2081" i="6"/>
  <c r="E2086" i="6"/>
  <c r="E2092" i="6"/>
  <c r="E2097" i="6"/>
  <c r="E2102" i="6"/>
  <c r="D7" i="6"/>
  <c r="D12" i="6"/>
  <c r="D18" i="6"/>
  <c r="D23" i="6"/>
  <c r="D28" i="6"/>
  <c r="D34" i="6"/>
  <c r="D39" i="6"/>
  <c r="D44" i="6"/>
  <c r="D50" i="6"/>
  <c r="D55" i="6"/>
  <c r="D60" i="6"/>
  <c r="D66" i="6"/>
  <c r="D71" i="6"/>
  <c r="D76" i="6"/>
  <c r="D82" i="6"/>
  <c r="D87" i="6"/>
  <c r="D92" i="6"/>
  <c r="D98" i="6"/>
  <c r="D103" i="6"/>
  <c r="D108" i="6"/>
  <c r="D114" i="6"/>
  <c r="D119" i="6"/>
  <c r="D124" i="6"/>
  <c r="D130" i="6"/>
  <c r="D135" i="6"/>
  <c r="D140" i="6"/>
  <c r="D146" i="6"/>
  <c r="D151" i="6"/>
  <c r="D156" i="6"/>
  <c r="D162" i="6"/>
  <c r="D167" i="6"/>
  <c r="D172" i="6"/>
  <c r="D178" i="6"/>
  <c r="D183" i="6"/>
  <c r="D188" i="6"/>
  <c r="D194" i="6"/>
  <c r="D199" i="6"/>
  <c r="D204" i="6"/>
  <c r="D210" i="6"/>
  <c r="D215" i="6"/>
  <c r="D220" i="6"/>
  <c r="D226" i="6"/>
  <c r="D231" i="6"/>
  <c r="D236" i="6"/>
  <c r="D242" i="6"/>
  <c r="D247" i="6"/>
  <c r="D252" i="6"/>
  <c r="D258" i="6"/>
  <c r="D263" i="6"/>
  <c r="D268" i="6"/>
  <c r="D274" i="6"/>
  <c r="D279" i="6"/>
  <c r="D284" i="6"/>
  <c r="D289" i="6"/>
  <c r="D293" i="6"/>
  <c r="D297" i="6"/>
  <c r="D301" i="6"/>
  <c r="D305" i="6"/>
  <c r="D309" i="6"/>
  <c r="D313" i="6"/>
  <c r="D317" i="6"/>
  <c r="D321" i="6"/>
  <c r="D325" i="6"/>
  <c r="D329" i="6"/>
  <c r="D333" i="6"/>
  <c r="D337" i="6"/>
  <c r="D341" i="6"/>
  <c r="D345" i="6"/>
  <c r="D349" i="6"/>
  <c r="D353" i="6"/>
  <c r="D357" i="6"/>
  <c r="D361" i="6"/>
  <c r="D365" i="6"/>
  <c r="D369" i="6"/>
  <c r="D373" i="6"/>
  <c r="D377" i="6"/>
  <c r="D381" i="6"/>
  <c r="D385" i="6"/>
  <c r="D389" i="6"/>
  <c r="D393" i="6"/>
  <c r="D397" i="6"/>
  <c r="D401" i="6"/>
  <c r="D405" i="6"/>
  <c r="D409" i="6"/>
  <c r="D413" i="6"/>
  <c r="D417" i="6"/>
  <c r="D421" i="6"/>
  <c r="D425" i="6"/>
  <c r="D429" i="6"/>
  <c r="D433" i="6"/>
  <c r="D437" i="6"/>
  <c r="D441" i="6"/>
  <c r="D445" i="6"/>
  <c r="D449" i="6"/>
  <c r="D453" i="6"/>
  <c r="D457" i="6"/>
  <c r="D461" i="6"/>
  <c r="D465" i="6"/>
  <c r="D469" i="6"/>
  <c r="D473" i="6"/>
  <c r="D477" i="6"/>
  <c r="D481" i="6"/>
  <c r="D485" i="6"/>
  <c r="D489" i="6"/>
  <c r="D493" i="6"/>
  <c r="D497" i="6"/>
  <c r="D501" i="6"/>
  <c r="D505" i="6"/>
  <c r="D509" i="6"/>
  <c r="D513" i="6"/>
  <c r="D517" i="6"/>
  <c r="D521" i="6"/>
  <c r="D525" i="6"/>
  <c r="D529" i="6"/>
  <c r="D533" i="6"/>
  <c r="D537" i="6"/>
  <c r="D541" i="6"/>
  <c r="D545" i="6"/>
  <c r="D549" i="6"/>
  <c r="D553" i="6"/>
  <c r="D557" i="6"/>
  <c r="D561" i="6"/>
  <c r="D565" i="6"/>
  <c r="D569" i="6"/>
  <c r="D573" i="6"/>
  <c r="D577" i="6"/>
  <c r="D581" i="6"/>
  <c r="D585" i="6"/>
  <c r="D589" i="6"/>
  <c r="D593" i="6"/>
  <c r="D597" i="6"/>
  <c r="D601" i="6"/>
  <c r="D605" i="6"/>
  <c r="D609" i="6"/>
  <c r="D613" i="6"/>
  <c r="D617" i="6"/>
  <c r="D621" i="6"/>
  <c r="D625" i="6"/>
  <c r="D629" i="6"/>
  <c r="D633" i="6"/>
  <c r="D637" i="6"/>
  <c r="D641" i="6"/>
  <c r="D645" i="6"/>
  <c r="D649" i="6"/>
  <c r="D653" i="6"/>
  <c r="D657" i="6"/>
  <c r="D661" i="6"/>
  <c r="D665" i="6"/>
  <c r="D669" i="6"/>
  <c r="D673" i="6"/>
  <c r="D677" i="6"/>
  <c r="D681" i="6"/>
  <c r="D685" i="6"/>
  <c r="D689" i="6"/>
  <c r="D693" i="6"/>
  <c r="D697" i="6"/>
  <c r="D701" i="6"/>
  <c r="D705" i="6"/>
  <c r="D709" i="6"/>
  <c r="D713" i="6"/>
  <c r="D717" i="6"/>
  <c r="D721" i="6"/>
  <c r="D725" i="6"/>
  <c r="D729" i="6"/>
  <c r="D733" i="6"/>
  <c r="D737" i="6"/>
  <c r="D741" i="6"/>
  <c r="D745" i="6"/>
  <c r="D749" i="6"/>
  <c r="D753" i="6"/>
  <c r="D757" i="6"/>
  <c r="D761" i="6"/>
  <c r="D765" i="6"/>
  <c r="D769" i="6"/>
  <c r="D773" i="6"/>
  <c r="D777" i="6"/>
  <c r="D781" i="6"/>
  <c r="D785" i="6"/>
  <c r="D789" i="6"/>
  <c r="D793" i="6"/>
  <c r="D797" i="6"/>
  <c r="D801" i="6"/>
  <c r="D805" i="6"/>
  <c r="D809" i="6"/>
  <c r="D813" i="6"/>
  <c r="D817" i="6"/>
  <c r="D821" i="6"/>
  <c r="D825" i="6"/>
  <c r="D829" i="6"/>
  <c r="D833" i="6"/>
  <c r="D837" i="6"/>
  <c r="D841" i="6"/>
  <c r="D845" i="6"/>
  <c r="D849" i="6"/>
  <c r="D853" i="6"/>
  <c r="D857" i="6"/>
  <c r="D861" i="6"/>
  <c r="D865" i="6"/>
  <c r="D869" i="6"/>
  <c r="D873" i="6"/>
  <c r="D877" i="6"/>
  <c r="D881" i="6"/>
  <c r="D885" i="6"/>
  <c r="D889" i="6"/>
  <c r="D893" i="6"/>
  <c r="D897" i="6"/>
  <c r="D901" i="6"/>
  <c r="D905" i="6"/>
  <c r="D909" i="6"/>
  <c r="D913" i="6"/>
  <c r="D917" i="6"/>
  <c r="D921" i="6"/>
  <c r="D925" i="6"/>
  <c r="D929" i="6"/>
  <c r="D933" i="6"/>
  <c r="D937" i="6"/>
  <c r="D941" i="6"/>
  <c r="D945" i="6"/>
  <c r="D949" i="6"/>
  <c r="D953" i="6"/>
  <c r="D957" i="6"/>
  <c r="D961" i="6"/>
  <c r="D965" i="6"/>
  <c r="D969" i="6"/>
  <c r="D973" i="6"/>
  <c r="D977" i="6"/>
  <c r="D981" i="6"/>
  <c r="D985" i="6"/>
  <c r="D989" i="6"/>
  <c r="D993" i="6"/>
  <c r="D997" i="6"/>
  <c r="D1001" i="6"/>
  <c r="D1005" i="6"/>
  <c r="D1009" i="6"/>
  <c r="D1013" i="6"/>
  <c r="D1017" i="6"/>
  <c r="D1021" i="6"/>
  <c r="D1025" i="6"/>
  <c r="D1029" i="6"/>
  <c r="D1033" i="6"/>
  <c r="D1037" i="6"/>
  <c r="D1041" i="6"/>
  <c r="D1045" i="6"/>
  <c r="D1049" i="6"/>
  <c r="D1053" i="6"/>
  <c r="D1057" i="6"/>
  <c r="D1061" i="6"/>
  <c r="D1065" i="6"/>
  <c r="D1069" i="6"/>
  <c r="D1073" i="6"/>
  <c r="D1077" i="6"/>
  <c r="D1081" i="6"/>
  <c r="D1085" i="6"/>
  <c r="D1089" i="6"/>
  <c r="D1093" i="6"/>
  <c r="D1097" i="6"/>
  <c r="D1101" i="6"/>
  <c r="D1105" i="6"/>
  <c r="D1109" i="6"/>
  <c r="D1113" i="6"/>
  <c r="D1117" i="6"/>
  <c r="D1121" i="6"/>
  <c r="D1125" i="6"/>
  <c r="D1129" i="6"/>
  <c r="D1133" i="6"/>
  <c r="D1137" i="6"/>
  <c r="D1141" i="6"/>
  <c r="D1145" i="6"/>
  <c r="D1149" i="6"/>
  <c r="D1153" i="6"/>
  <c r="D1157" i="6"/>
  <c r="D1161" i="6"/>
  <c r="D1165" i="6"/>
  <c r="D1169" i="6"/>
  <c r="D1173" i="6"/>
  <c r="D1177" i="6"/>
  <c r="D1181" i="6"/>
  <c r="D1185" i="6"/>
  <c r="D1189" i="6"/>
  <c r="D1193" i="6"/>
  <c r="D1197" i="6"/>
  <c r="D1201" i="6"/>
  <c r="D1205" i="6"/>
  <c r="D1209" i="6"/>
  <c r="D1213" i="6"/>
  <c r="D1217" i="6"/>
  <c r="D1221" i="6"/>
  <c r="D1225" i="6"/>
  <c r="D1229" i="6"/>
  <c r="D1233" i="6"/>
  <c r="D1237" i="6"/>
  <c r="D1241" i="6"/>
  <c r="D1245" i="6"/>
  <c r="D1249" i="6"/>
  <c r="D1253" i="6"/>
  <c r="D1257" i="6"/>
  <c r="D1261" i="6"/>
  <c r="D1265" i="6"/>
  <c r="D1269" i="6"/>
  <c r="D1273" i="6"/>
  <c r="D1277" i="6"/>
  <c r="D1281" i="6"/>
  <c r="D1285" i="6"/>
  <c r="D1289" i="6"/>
  <c r="D1293" i="6"/>
  <c r="D1297" i="6"/>
  <c r="D1301" i="6"/>
  <c r="D1305" i="6"/>
  <c r="D1309" i="6"/>
  <c r="D1313" i="6"/>
  <c r="D1317" i="6"/>
  <c r="D1321" i="6"/>
  <c r="D1325" i="6"/>
  <c r="D1329" i="6"/>
  <c r="D1333" i="6"/>
  <c r="D1337" i="6"/>
  <c r="D1341" i="6"/>
  <c r="D1345" i="6"/>
  <c r="D1349" i="6"/>
  <c r="D1353" i="6"/>
  <c r="D1357" i="6"/>
  <c r="D1361" i="6"/>
  <c r="D1365" i="6"/>
  <c r="D1369" i="6"/>
  <c r="D1373" i="6"/>
  <c r="D1377" i="6"/>
  <c r="D1381" i="6"/>
  <c r="D1385" i="6"/>
  <c r="D1389" i="6"/>
  <c r="D1393" i="6"/>
  <c r="D1397" i="6"/>
  <c r="D1401" i="6"/>
  <c r="D1405" i="6"/>
  <c r="D1409" i="6"/>
  <c r="D1413" i="6"/>
  <c r="D1417" i="6"/>
  <c r="D1421" i="6"/>
  <c r="D1425" i="6"/>
  <c r="D1429" i="6"/>
  <c r="D1433" i="6"/>
  <c r="D1437" i="6"/>
  <c r="D1441" i="6"/>
  <c r="D1445" i="6"/>
  <c r="D1449" i="6"/>
  <c r="D1453" i="6"/>
  <c r="D1457" i="6"/>
  <c r="D1461" i="6"/>
  <c r="D1465" i="6"/>
  <c r="D1469" i="6"/>
  <c r="D1473" i="6"/>
  <c r="D1477" i="6"/>
  <c r="D1481" i="6"/>
  <c r="D1485" i="6"/>
  <c r="D1489" i="6"/>
  <c r="D1493" i="6"/>
  <c r="D1497" i="6"/>
  <c r="D1501" i="6"/>
  <c r="D1505" i="6"/>
  <c r="D1509" i="6"/>
  <c r="D1513" i="6"/>
  <c r="D1517" i="6"/>
  <c r="D1521" i="6"/>
  <c r="D1525" i="6"/>
  <c r="D1529" i="6"/>
  <c r="D1533" i="6"/>
  <c r="D1537" i="6"/>
  <c r="D1541" i="6"/>
  <c r="D1545" i="6"/>
  <c r="D1549" i="6"/>
  <c r="D1553" i="6"/>
  <c r="D1557" i="6"/>
  <c r="D1561" i="6"/>
  <c r="D1565" i="6"/>
  <c r="D1569" i="6"/>
  <c r="D1573" i="6"/>
  <c r="D1577" i="6"/>
  <c r="D1581" i="6"/>
  <c r="D1585" i="6"/>
  <c r="D1589" i="6"/>
  <c r="D1593" i="6"/>
  <c r="D1597" i="6"/>
  <c r="D1601" i="6"/>
  <c r="D1605" i="6"/>
  <c r="D1609" i="6"/>
  <c r="D1613" i="6"/>
  <c r="D1617" i="6"/>
  <c r="D1621" i="6"/>
  <c r="D1625" i="6"/>
  <c r="D1629" i="6"/>
  <c r="D1633" i="6"/>
  <c r="D1637" i="6"/>
  <c r="D1641" i="6"/>
  <c r="D1645" i="6"/>
  <c r="D1649" i="6"/>
  <c r="D1653" i="6"/>
  <c r="D1657" i="6"/>
  <c r="D1661" i="6"/>
  <c r="D1665" i="6"/>
  <c r="D1669" i="6"/>
  <c r="D1673" i="6"/>
  <c r="D1677" i="6"/>
  <c r="D1681" i="6"/>
  <c r="D1685" i="6"/>
  <c r="D1689" i="6"/>
  <c r="D1693" i="6"/>
  <c r="D1697" i="6"/>
  <c r="D1701" i="6"/>
  <c r="D1705" i="6"/>
  <c r="D1709" i="6"/>
  <c r="D1713" i="6"/>
  <c r="D1717" i="6"/>
  <c r="D1721" i="6"/>
  <c r="D1725" i="6"/>
  <c r="D1729" i="6"/>
  <c r="D1733" i="6"/>
  <c r="D1737" i="6"/>
  <c r="D1741" i="6"/>
  <c r="D1745" i="6"/>
  <c r="D1749" i="6"/>
  <c r="D1753" i="6"/>
  <c r="D1757" i="6"/>
  <c r="D1761" i="6"/>
  <c r="D1765" i="6"/>
  <c r="D1769" i="6"/>
  <c r="D1773" i="6"/>
  <c r="D1777" i="6"/>
  <c r="D1781" i="6"/>
  <c r="D1785" i="6"/>
  <c r="D1789" i="6"/>
  <c r="D1793" i="6"/>
  <c r="D1797" i="6"/>
  <c r="D1801" i="6"/>
  <c r="D1805" i="6"/>
  <c r="D1809" i="6"/>
  <c r="D1813" i="6"/>
  <c r="D1817" i="6"/>
  <c r="D1821" i="6"/>
  <c r="D1825" i="6"/>
  <c r="D1829" i="6"/>
  <c r="D1833" i="6"/>
  <c r="D1837" i="6"/>
  <c r="D1841" i="6"/>
  <c r="D1845" i="6"/>
  <c r="D1849" i="6"/>
  <c r="D1853" i="6"/>
  <c r="D1857" i="6"/>
  <c r="D1861" i="6"/>
  <c r="D1865" i="6"/>
  <c r="D1869" i="6"/>
  <c r="D1873" i="6"/>
  <c r="D1877" i="6"/>
  <c r="D1881" i="6"/>
  <c r="D1885" i="6"/>
  <c r="D1889" i="6"/>
  <c r="D1893" i="6"/>
  <c r="D1897" i="6"/>
  <c r="D1901" i="6"/>
  <c r="D1905" i="6"/>
  <c r="D1909" i="6"/>
  <c r="D1913" i="6"/>
  <c r="D1917" i="6"/>
  <c r="D1921" i="6"/>
  <c r="D1925" i="6"/>
  <c r="D1929" i="6"/>
  <c r="D1933" i="6"/>
  <c r="D1937" i="6"/>
  <c r="D1941" i="6"/>
  <c r="D1945" i="6"/>
  <c r="D1949" i="6"/>
  <c r="D1953" i="6"/>
  <c r="D1957" i="6"/>
  <c r="D1961" i="6"/>
  <c r="D1965" i="6"/>
  <c r="D1969" i="6"/>
  <c r="D1973" i="6"/>
  <c r="D1977" i="6"/>
  <c r="D1981" i="6"/>
  <c r="D1985" i="6"/>
  <c r="D1989" i="6"/>
  <c r="D1993" i="6"/>
  <c r="D1997" i="6"/>
  <c r="D2001" i="6"/>
  <c r="D2005" i="6"/>
  <c r="D2009" i="6"/>
  <c r="D2013" i="6"/>
  <c r="D2017" i="6"/>
  <c r="D2021" i="6"/>
  <c r="D2025" i="6"/>
  <c r="D2029" i="6"/>
  <c r="D2033" i="6"/>
  <c r="D2037" i="6"/>
  <c r="D2041" i="6"/>
  <c r="D2045" i="6"/>
  <c r="D2049" i="6"/>
  <c r="D2053" i="6"/>
  <c r="D2057" i="6"/>
  <c r="D2061" i="6"/>
  <c r="D2065" i="6"/>
  <c r="D2069" i="6"/>
  <c r="D2073" i="6"/>
  <c r="D2077" i="6"/>
  <c r="D2081" i="6"/>
  <c r="D2085" i="6"/>
  <c r="D2089" i="6"/>
  <c r="D2093" i="6"/>
  <c r="D2097" i="6"/>
  <c r="D2101" i="6"/>
  <c r="D2105" i="6"/>
  <c r="D2102" i="6"/>
  <c r="D2094" i="6"/>
  <c r="D2086" i="6"/>
  <c r="D2078" i="6"/>
  <c r="D2070" i="6"/>
  <c r="D2062" i="6"/>
  <c r="D2054" i="6"/>
  <c r="D2046" i="6"/>
  <c r="D2038" i="6"/>
  <c r="D2030" i="6"/>
  <c r="D2022" i="6"/>
  <c r="D2014" i="6"/>
  <c r="D2006" i="6"/>
  <c r="D1998" i="6"/>
  <c r="D1990" i="6"/>
  <c r="D1982" i="6"/>
  <c r="D1974" i="6"/>
  <c r="D1966" i="6"/>
  <c r="D1958" i="6"/>
  <c r="D1950" i="6"/>
  <c r="D1942" i="6"/>
  <c r="D1934" i="6"/>
  <c r="D1926" i="6"/>
  <c r="D1918" i="6"/>
  <c r="D1910" i="6"/>
  <c r="D1902" i="6"/>
  <c r="D1894" i="6"/>
  <c r="D1886" i="6"/>
  <c r="D1878" i="6"/>
  <c r="D1870" i="6"/>
  <c r="D1862" i="6"/>
  <c r="D1854" i="6"/>
  <c r="D1846" i="6"/>
  <c r="D1838" i="6"/>
  <c r="D1830" i="6"/>
  <c r="D1822" i="6"/>
  <c r="D1814" i="6"/>
  <c r="D1806" i="6"/>
  <c r="D1798" i="6"/>
  <c r="D1790" i="6"/>
  <c r="D1782" i="6"/>
  <c r="D1774" i="6"/>
  <c r="D1766" i="6"/>
  <c r="D1758" i="6"/>
  <c r="D1750" i="6"/>
  <c r="D1742" i="6"/>
  <c r="D1734" i="6"/>
  <c r="D1726" i="6"/>
  <c r="D1718" i="6"/>
  <c r="D1710" i="6"/>
  <c r="D1702" i="6"/>
  <c r="D1694" i="6"/>
  <c r="D1686" i="6"/>
  <c r="D1678" i="6"/>
  <c r="D1670" i="6"/>
  <c r="D1662" i="6"/>
  <c r="D1654" i="6"/>
  <c r="D1646" i="6"/>
  <c r="D1638" i="6"/>
  <c r="D1630" i="6"/>
  <c r="D1622" i="6"/>
  <c r="D1614" i="6"/>
  <c r="D1606" i="6"/>
  <c r="D1598" i="6"/>
  <c r="D1590" i="6"/>
  <c r="D1582" i="6"/>
  <c r="D1574" i="6"/>
  <c r="D1566" i="6"/>
  <c r="D1558" i="6"/>
  <c r="D1550" i="6"/>
  <c r="D1542" i="6"/>
  <c r="D1534" i="6"/>
  <c r="D1526" i="6"/>
  <c r="D1518" i="6"/>
  <c r="D1510" i="6"/>
  <c r="D1502" i="6"/>
  <c r="D1494" i="6"/>
  <c r="D1486" i="6"/>
  <c r="D1478" i="6"/>
  <c r="D1470" i="6"/>
  <c r="D1462" i="6"/>
  <c r="D1454" i="6"/>
  <c r="D1446" i="6"/>
  <c r="D1438" i="6"/>
  <c r="D1430" i="6"/>
  <c r="D1422" i="6"/>
  <c r="D1414" i="6"/>
  <c r="D1406" i="6"/>
  <c r="D1398" i="6"/>
  <c r="D1390" i="6"/>
  <c r="D1382" i="6"/>
  <c r="D1374" i="6"/>
  <c r="D1366" i="6"/>
  <c r="D1358" i="6"/>
  <c r="D1350" i="6"/>
  <c r="D1342" i="6"/>
  <c r="D1334" i="6"/>
  <c r="D1326" i="6"/>
  <c r="D1318" i="6"/>
  <c r="D1310" i="6"/>
  <c r="D1302" i="6"/>
  <c r="D1294" i="6"/>
  <c r="D1286" i="6"/>
  <c r="D1278" i="6"/>
  <c r="D1270" i="6"/>
  <c r="D1262" i="6"/>
  <c r="D1254" i="6"/>
  <c r="D1246" i="6"/>
  <c r="D1238" i="6"/>
  <c r="D1230" i="6"/>
  <c r="D1222" i="6"/>
  <c r="D1214" i="6"/>
  <c r="D1206" i="6"/>
  <c r="D1198" i="6"/>
  <c r="D1190" i="6"/>
  <c r="D1182" i="6"/>
  <c r="D1174" i="6"/>
  <c r="D1166" i="6"/>
  <c r="D1158" i="6"/>
  <c r="D1150" i="6"/>
  <c r="D1142" i="6"/>
  <c r="D1134" i="6"/>
  <c r="D1126" i="6"/>
  <c r="D1118" i="6"/>
  <c r="D1110" i="6"/>
  <c r="D1102" i="6"/>
  <c r="D1094" i="6"/>
  <c r="D1086" i="6"/>
  <c r="D1078" i="6"/>
  <c r="D1070" i="6"/>
  <c r="D1062" i="6"/>
  <c r="D1054" i="6"/>
  <c r="D1046" i="6"/>
  <c r="D1038" i="6"/>
  <c r="D1030" i="6"/>
  <c r="D1022" i="6"/>
  <c r="D1014" i="6"/>
  <c r="D1006" i="6"/>
  <c r="D998" i="6"/>
  <c r="D990" i="6"/>
  <c r="D982" i="6"/>
  <c r="D974" i="6"/>
  <c r="D966" i="6"/>
  <c r="D958" i="6"/>
  <c r="D950" i="6"/>
  <c r="D942" i="6"/>
  <c r="D934" i="6"/>
  <c r="D926" i="6"/>
  <c r="D918" i="6"/>
  <c r="D910" i="6"/>
  <c r="D902" i="6"/>
  <c r="D894" i="6"/>
  <c r="D886" i="6"/>
  <c r="D878" i="6"/>
  <c r="D870" i="6"/>
  <c r="D862" i="6"/>
  <c r="D854" i="6"/>
  <c r="D846" i="6"/>
  <c r="D838" i="6"/>
  <c r="D830" i="6"/>
  <c r="D822" i="6"/>
  <c r="D814" i="6"/>
  <c r="D806" i="6"/>
  <c r="D798" i="6"/>
  <c r="D790" i="6"/>
  <c r="D782" i="6"/>
  <c r="D774" i="6"/>
  <c r="D766" i="6"/>
  <c r="D758" i="6"/>
  <c r="D750" i="6"/>
  <c r="D742" i="6"/>
  <c r="D734" i="6"/>
  <c r="D726" i="6"/>
  <c r="D718" i="6"/>
  <c r="D710" i="6"/>
  <c r="D702" i="6"/>
  <c r="D694" i="6"/>
  <c r="D686" i="6"/>
  <c r="D678" i="6"/>
  <c r="D670" i="6"/>
  <c r="D662" i="6"/>
  <c r="D654" i="6"/>
  <c r="D646" i="6"/>
  <c r="D638" i="6"/>
  <c r="D630" i="6"/>
  <c r="D622" i="6"/>
  <c r="D614" i="6"/>
  <c r="D606" i="6"/>
  <c r="D598" i="6"/>
  <c r="D590" i="6"/>
  <c r="D582" i="6"/>
  <c r="D574" i="6"/>
  <c r="D566" i="6"/>
  <c r="D558" i="6"/>
  <c r="D550" i="6"/>
  <c r="D542" i="6"/>
  <c r="D534" i="6"/>
  <c r="D526" i="6"/>
  <c r="D518" i="6"/>
  <c r="D510" i="6"/>
  <c r="D502" i="6"/>
  <c r="D494" i="6"/>
  <c r="D486" i="6"/>
  <c r="D478" i="6"/>
  <c r="D470" i="6"/>
  <c r="D462" i="6"/>
  <c r="D454" i="6"/>
  <c r="D446" i="6"/>
  <c r="D438" i="6"/>
  <c r="D430" i="6"/>
  <c r="D422" i="6"/>
  <c r="D414" i="6"/>
  <c r="D406" i="6"/>
  <c r="D398" i="6"/>
  <c r="D390" i="6"/>
  <c r="D382" i="6"/>
  <c r="D374" i="6"/>
  <c r="D366" i="6"/>
  <c r="D358" i="6"/>
  <c r="D350" i="6"/>
  <c r="D342" i="6"/>
  <c r="D334" i="6"/>
  <c r="D326" i="6"/>
  <c r="D318" i="6"/>
  <c r="D310" i="6"/>
  <c r="D302" i="6"/>
  <c r="D294" i="6"/>
  <c r="D286" i="6"/>
  <c r="D275" i="6"/>
  <c r="D264" i="6"/>
  <c r="D254" i="6"/>
  <c r="D243" i="6"/>
  <c r="D232" i="6"/>
  <c r="D222" i="6"/>
  <c r="D211" i="6"/>
  <c r="D200" i="6"/>
  <c r="D190" i="6"/>
  <c r="D179" i="6"/>
  <c r="D168" i="6"/>
  <c r="D158" i="6"/>
  <c r="D147" i="6"/>
  <c r="D136" i="6"/>
  <c r="D126" i="6"/>
  <c r="D115" i="6"/>
  <c r="D104" i="6"/>
  <c r="D94" i="6"/>
  <c r="D83" i="6"/>
  <c r="D72" i="6"/>
  <c r="D62" i="6"/>
  <c r="D51" i="6"/>
  <c r="D40" i="6"/>
  <c r="D30" i="6"/>
  <c r="D19" i="6"/>
  <c r="D8" i="6"/>
  <c r="E2104" i="6"/>
  <c r="E2093" i="6"/>
  <c r="E2082" i="6"/>
  <c r="E2072" i="6"/>
  <c r="E2061" i="6"/>
  <c r="E2050" i="6"/>
  <c r="E2040" i="6"/>
  <c r="E2029" i="6"/>
  <c r="E2018" i="6"/>
  <c r="E2008" i="6"/>
  <c r="E1997" i="6"/>
  <c r="E1986" i="6"/>
  <c r="E1976" i="6"/>
  <c r="E1965" i="6"/>
  <c r="E1954" i="6"/>
  <c r="E1944" i="6"/>
  <c r="E1933" i="6"/>
  <c r="E1922" i="6"/>
  <c r="E1912" i="6"/>
  <c r="E1901" i="6"/>
  <c r="E1885" i="6"/>
  <c r="E1869" i="6"/>
  <c r="E1853" i="6"/>
  <c r="E1837" i="6"/>
  <c r="E1821" i="6"/>
  <c r="E1805" i="6"/>
  <c r="E1789" i="6"/>
  <c r="E1773" i="6"/>
  <c r="E1757" i="6"/>
  <c r="E1741" i="6"/>
  <c r="E1725" i="6"/>
  <c r="E1709" i="6"/>
  <c r="E1693" i="6"/>
  <c r="E1677" i="6"/>
  <c r="E1661" i="6"/>
  <c r="E1645" i="6"/>
  <c r="E1629" i="6"/>
  <c r="E1613" i="6"/>
  <c r="E1597" i="6"/>
  <c r="E1581" i="6"/>
  <c r="E1565" i="6"/>
  <c r="E1549" i="6"/>
  <c r="E1533" i="6"/>
  <c r="E1517" i="6"/>
  <c r="E1501" i="6"/>
  <c r="E1485" i="6"/>
  <c r="E1469" i="6"/>
  <c r="E1453" i="6"/>
  <c r="E1437" i="6"/>
  <c r="E1421" i="6"/>
  <c r="E1405" i="6"/>
  <c r="E1389" i="6"/>
  <c r="E1373" i="6"/>
  <c r="E1357" i="6"/>
  <c r="E1341" i="6"/>
  <c r="E1325" i="6"/>
  <c r="E1309" i="6"/>
  <c r="E1293" i="6"/>
  <c r="E1277" i="6"/>
  <c r="E1261" i="6"/>
  <c r="E1245" i="6"/>
  <c r="E1229" i="6"/>
  <c r="E1213" i="6"/>
  <c r="E1197" i="6"/>
  <c r="E1181" i="6"/>
  <c r="E1165" i="6"/>
  <c r="E1149" i="6"/>
  <c r="E1133" i="6"/>
  <c r="E1117" i="6"/>
  <c r="E1101" i="6"/>
  <c r="E1085" i="6"/>
  <c r="E1069" i="6"/>
  <c r="E1053" i="6"/>
  <c r="E1037" i="6"/>
  <c r="E1021" i="6"/>
  <c r="E1005" i="6"/>
  <c r="E989" i="6"/>
  <c r="E973" i="6"/>
  <c r="E957" i="6"/>
  <c r="E941" i="6"/>
  <c r="E925" i="6"/>
  <c r="E909" i="6"/>
  <c r="E893" i="6"/>
  <c r="E877" i="6"/>
  <c r="E861" i="6"/>
  <c r="E845" i="6"/>
  <c r="E829" i="6"/>
  <c r="E813" i="6"/>
  <c r="E797" i="6"/>
  <c r="E781" i="6"/>
  <c r="E765" i="6"/>
  <c r="E749" i="6"/>
  <c r="E733" i="6"/>
  <c r="E717" i="6"/>
  <c r="E701" i="6"/>
  <c r="E685" i="6"/>
  <c r="E669" i="6"/>
  <c r="E653" i="6"/>
  <c r="E637" i="6"/>
  <c r="E621" i="6"/>
  <c r="E605" i="6"/>
  <c r="E589" i="6"/>
  <c r="E573" i="6"/>
  <c r="E557" i="6"/>
  <c r="E541" i="6"/>
  <c r="E525" i="6"/>
  <c r="E509" i="6"/>
  <c r="E493" i="6"/>
  <c r="E477" i="6"/>
  <c r="E461" i="6"/>
  <c r="E445" i="6"/>
  <c r="E429" i="6"/>
  <c r="E413" i="6"/>
  <c r="E397" i="6"/>
  <c r="E381" i="6"/>
  <c r="E365" i="6"/>
  <c r="E349" i="6"/>
  <c r="E333" i="6"/>
  <c r="E317" i="6"/>
  <c r="E301" i="6"/>
  <c r="E285" i="6"/>
  <c r="E269" i="6"/>
  <c r="E253" i="6"/>
  <c r="E237" i="6"/>
  <c r="E221" i="6"/>
  <c r="E205" i="6"/>
  <c r="E189" i="6"/>
  <c r="E173" i="6"/>
  <c r="E157" i="6"/>
  <c r="E141" i="6"/>
  <c r="E125" i="6"/>
  <c r="E109" i="6"/>
  <c r="E93" i="6"/>
  <c r="E77" i="6"/>
  <c r="E61" i="6"/>
  <c r="E45" i="6"/>
  <c r="E29" i="6"/>
  <c r="E13" i="6"/>
  <c r="C2" i="7" l="1"/>
  <c r="B2" i="7"/>
  <c r="C2" i="6"/>
  <c r="B2" i="6"/>
  <c r="D2" i="7"/>
  <c r="D2" i="6"/>
  <c r="E2" i="6"/>
</calcChain>
</file>

<file path=xl/sharedStrings.xml><?xml version="1.0" encoding="utf-8"?>
<sst xmlns="http://schemas.openxmlformats.org/spreadsheetml/2006/main" count="4611" uniqueCount="74">
  <si>
    <t>date</t>
  </si>
  <si>
    <t>demand</t>
  </si>
  <si>
    <t>RRP</t>
  </si>
  <si>
    <t>min_temperature</t>
  </si>
  <si>
    <t>max_temperature</t>
  </si>
  <si>
    <t>solar_exposure</t>
  </si>
  <si>
    <t>rainfall</t>
  </si>
  <si>
    <t>school_day</t>
  </si>
  <si>
    <t>holiday</t>
  </si>
  <si>
    <t>N</t>
  </si>
  <si>
    <t>Y</t>
  </si>
  <si>
    <t>Day of week</t>
  </si>
  <si>
    <t>Month</t>
  </si>
  <si>
    <t>Year</t>
  </si>
  <si>
    <t>Week</t>
  </si>
  <si>
    <t>School Day</t>
  </si>
  <si>
    <t>Holiday</t>
  </si>
  <si>
    <t>revenue</t>
  </si>
  <si>
    <t xml:space="preserve">max </t>
  </si>
  <si>
    <t xml:space="preserve">Demand </t>
  </si>
  <si>
    <t>Date</t>
  </si>
  <si>
    <t>Revenue</t>
  </si>
  <si>
    <t>min</t>
  </si>
  <si>
    <t>max Saturday</t>
  </si>
  <si>
    <t>max Sunday</t>
  </si>
  <si>
    <t>Demand</t>
  </si>
  <si>
    <t xml:space="preserve"> </t>
  </si>
  <si>
    <t>Column Labels</t>
  </si>
  <si>
    <t>Grand Total</t>
  </si>
  <si>
    <t>May</t>
  </si>
  <si>
    <t>Row Labels</t>
  </si>
  <si>
    <t>Sum of demand</t>
  </si>
  <si>
    <t xml:space="preserve">School </t>
  </si>
  <si>
    <t xml:space="preserve">No school </t>
  </si>
  <si>
    <t>Working Day</t>
  </si>
  <si>
    <t>January</t>
  </si>
  <si>
    <t>February</t>
  </si>
  <si>
    <t>March</t>
  </si>
  <si>
    <t>April</t>
  </si>
  <si>
    <t>June</t>
  </si>
  <si>
    <t>July</t>
  </si>
  <si>
    <t>August</t>
  </si>
  <si>
    <t>September</t>
  </si>
  <si>
    <t>October</t>
  </si>
  <si>
    <t>November</t>
  </si>
  <si>
    <t>December</t>
  </si>
  <si>
    <t>Monday</t>
  </si>
  <si>
    <t>Tuesday</t>
  </si>
  <si>
    <t>Wednesday</t>
  </si>
  <si>
    <t>Thursday</t>
  </si>
  <si>
    <t>Friday</t>
  </si>
  <si>
    <t>Saturday</t>
  </si>
  <si>
    <t>Sunday</t>
  </si>
  <si>
    <t>Mean</t>
  </si>
  <si>
    <t>school</t>
  </si>
  <si>
    <t>no school</t>
  </si>
  <si>
    <t>working</t>
  </si>
  <si>
    <t>2015</t>
  </si>
  <si>
    <t>2016</t>
  </si>
  <si>
    <t>2017</t>
  </si>
  <si>
    <t>2018</t>
  </si>
  <si>
    <t>2019</t>
  </si>
  <si>
    <t>2020</t>
  </si>
  <si>
    <t>concave curve is seen where equal amount of demand required in both case</t>
  </si>
  <si>
    <t>Concave curve is seen where majority demand is from working days</t>
  </si>
  <si>
    <t>rank</t>
  </si>
  <si>
    <t>Bottom 20</t>
  </si>
  <si>
    <t>Rank</t>
  </si>
  <si>
    <t>All high demand reaches in January ever year. we can say that 
this might be happening due to sudden change of weather from
december to January</t>
  </si>
  <si>
    <t>there
is spike in energy demand but as people get use to the high
temperature people tend to use less energy again. But as temperatyre
rises again the demand rises accordingly.</t>
  </si>
  <si>
    <t>chart shows the effect of solar exposure on the 
energy demand. we can see uniform spread of engery usage for this 
this can be due to as sun makes considerable heat when it 
is constantly exposed .</t>
  </si>
  <si>
    <t>it is seen that whenever there is less amount 
of rain the energy consumption is seen high. one of the 
reason for this might be the humidity.</t>
  </si>
  <si>
    <t>Energy demand consistently spikes in June and peaks in July each year. Data for 2020 post-September is unavailable, but 2019 had the highest demand.</t>
  </si>
  <si>
    <t>Explore a Dataset on Energy Usage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</si>
</sst>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dd"/>
    <numFmt numFmtId="165" formatCode="[$$-C09]#,##0"/>
    <numFmt numFmtId="166" formatCode="[$-F800]dddd\,\ mmmm\ dd\,\ yyyy"/>
    <numFmt numFmtId="167" formatCode="[$$-C09]#,##0.00"/>
    <numFmt numFmtId="168" formatCode="_-* #,##0_-;\-* #,##0_-;_-* &quot;-&quot;??_-;_-@_-"/>
  </numFmts>
  <fonts count="7" x14ac:knownFonts="1">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sz val="11"/>
      <color theme="1"/>
      <name val="Calibri"/>
      <family val="2"/>
      <scheme val="minor"/>
    </font>
    <font>
      <sz val="11"/>
      <name val="Calibri"/>
      <family val="2"/>
      <scheme val="minor"/>
    </font>
    <font>
      <sz val="26"/>
      <color theme="0"/>
      <name val="Calibri"/>
      <family val="2"/>
      <scheme val="minor"/>
    </font>
  </fonts>
  <fills count="9">
    <fill>
      <patternFill patternType="none"/>
    </fill>
    <fill>
      <patternFill patternType="gray125"/>
    </fill>
    <fill>
      <patternFill patternType="solid">
        <fgColor theme="1" tint="0.34998626667073579"/>
        <bgColor indexed="64"/>
      </patternFill>
    </fill>
    <fill>
      <patternFill patternType="solid">
        <fgColor theme="7" tint="0.59999389629810485"/>
        <bgColor indexed="64"/>
      </patternFill>
    </fill>
    <fill>
      <patternFill patternType="solid">
        <fgColor theme="2"/>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tint="-0.499984740745262"/>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45">
    <xf numFmtId="0" fontId="0" fillId="0" borderId="0" xfId="0"/>
    <xf numFmtId="164" fontId="0" fillId="0" borderId="0" xfId="0" applyNumberFormat="1"/>
    <xf numFmtId="0" fontId="0" fillId="0" borderId="0" xfId="0"/>
    <xf numFmtId="14" fontId="0" fillId="0" borderId="0" xfId="0" applyNumberFormat="1"/>
    <xf numFmtId="0" fontId="1" fillId="2" borderId="0" xfId="0" applyFont="1" applyFill="1"/>
    <xf numFmtId="0" fontId="2" fillId="2" borderId="0" xfId="0" applyFont="1" applyFill="1"/>
    <xf numFmtId="1" fontId="0" fillId="0" borderId="0" xfId="0" applyNumberFormat="1"/>
    <xf numFmtId="165" fontId="0" fillId="0" borderId="0" xfId="0" applyNumberFormat="1"/>
    <xf numFmtId="1" fontId="0" fillId="3" borderId="0" xfId="0" applyNumberFormat="1" applyFill="1"/>
    <xf numFmtId="0" fontId="0" fillId="3" borderId="0" xfId="0" applyFill="1"/>
    <xf numFmtId="166" fontId="2" fillId="2"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166" fontId="0" fillId="3" borderId="0" xfId="0" applyNumberFormat="1" applyFill="1"/>
    <xf numFmtId="167" fontId="0" fillId="3" borderId="0" xfId="0" applyNumberFormat="1" applyFill="1"/>
    <xf numFmtId="0" fontId="3" fillId="0" borderId="0" xfId="0" applyFont="1"/>
    <xf numFmtId="0" fontId="0" fillId="4" borderId="0" xfId="0" applyFill="1" applyAlignment="1">
      <alignment wrapText="1"/>
    </xf>
    <xf numFmtId="0" fontId="0" fillId="4" borderId="0" xfId="0" applyFill="1"/>
    <xf numFmtId="2" fontId="1" fillId="2" borderId="0" xfId="0" applyNumberFormat="1" applyFont="1" applyFill="1"/>
    <xf numFmtId="1" fontId="1" fillId="2" borderId="0" xfId="0" applyNumberFormat="1" applyFont="1" applyFill="1"/>
    <xf numFmtId="1" fontId="2" fillId="2" borderId="0" xfId="0" applyNumberFormat="1" applyFont="1" applyFill="1"/>
    <xf numFmtId="1" fontId="2" fillId="0" borderId="0" xfId="0" applyNumberFormat="1" applyFont="1" applyFill="1"/>
    <xf numFmtId="0" fontId="2" fillId="0" borderId="0" xfId="0" applyFont="1" applyFill="1"/>
    <xf numFmtId="1" fontId="2" fillId="5" borderId="0" xfId="0" applyNumberFormat="1" applyFont="1" applyFill="1"/>
    <xf numFmtId="166" fontId="2" fillId="5" borderId="0" xfId="0" applyNumberFormat="1" applyFont="1" applyFill="1"/>
    <xf numFmtId="1" fontId="0" fillId="5" borderId="0" xfId="0" applyNumberFormat="1" applyFill="1"/>
    <xf numFmtId="0" fontId="0" fillId="5" borderId="0" xfId="0" applyFill="1"/>
    <xf numFmtId="164" fontId="0" fillId="5" borderId="0" xfId="0" applyNumberFormat="1" applyFill="1"/>
    <xf numFmtId="165" fontId="0" fillId="5" borderId="0" xfId="0" applyNumberFormat="1" applyFill="1"/>
    <xf numFmtId="166" fontId="5" fillId="5" borderId="0" xfId="0" applyNumberFormat="1" applyFont="1" applyFill="1"/>
    <xf numFmtId="2" fontId="0" fillId="0" borderId="0" xfId="0" applyNumberFormat="1"/>
    <xf numFmtId="168" fontId="1" fillId="2" borderId="0" xfId="1" applyNumberFormat="1" applyFont="1" applyFill="1"/>
    <xf numFmtId="168" fontId="0" fillId="0" borderId="0" xfId="1" applyNumberFormat="1" applyFont="1"/>
    <xf numFmtId="1" fontId="2" fillId="4" borderId="0" xfId="0" applyNumberFormat="1" applyFont="1" applyFill="1"/>
    <xf numFmtId="0" fontId="2" fillId="4" borderId="0" xfId="0" applyFont="1" applyFill="1"/>
    <xf numFmtId="168" fontId="0" fillId="4" borderId="0" xfId="1" applyNumberFormat="1" applyFont="1" applyFill="1"/>
    <xf numFmtId="2" fontId="0" fillId="4" borderId="0" xfId="0" applyNumberFormat="1" applyFill="1"/>
    <xf numFmtId="1" fontId="0" fillId="6" borderId="0" xfId="0" applyNumberFormat="1" applyFill="1"/>
    <xf numFmtId="0" fontId="0" fillId="6" borderId="0" xfId="0" applyFill="1"/>
    <xf numFmtId="165" fontId="0" fillId="6" borderId="0" xfId="0" applyNumberFormat="1" applyFill="1"/>
    <xf numFmtId="166" fontId="0" fillId="6" borderId="0" xfId="0" applyNumberFormat="1" applyFill="1"/>
    <xf numFmtId="0" fontId="0" fillId="7" borderId="0" xfId="0" applyFill="1"/>
    <xf numFmtId="0" fontId="6" fillId="7" borderId="0" xfId="0" applyFont="1" applyFill="1"/>
    <xf numFmtId="0" fontId="0" fillId="8" borderId="0" xfId="0" applyFill="1"/>
  </cellXfs>
  <cellStyles count="2">
    <cellStyle name="Comma" xfId="1" builtinId="3"/>
    <cellStyle name="Normal" xfId="0" builtinId="0"/>
  </cellStyles>
  <dxfs count="25">
    <dxf>
      <font>
        <b val="0"/>
        <i val="0"/>
        <strike val="0"/>
        <condense val="0"/>
        <extend val="0"/>
        <outline val="0"/>
        <shadow val="0"/>
        <u val="none"/>
        <vertAlign val="baseline"/>
        <sz val="11"/>
        <color theme="0"/>
        <name val="Calibri"/>
        <family val="2"/>
        <scheme val="minor"/>
      </font>
      <fill>
        <patternFill patternType="solid">
          <fgColor indexed="64"/>
          <bgColor theme="1" tint="0.34998626667073579"/>
        </patternFill>
      </fill>
    </dxf>
    <dxf>
      <font>
        <b/>
        <i val="0"/>
        <strike val="0"/>
        <condense val="0"/>
        <extend val="0"/>
        <outline val="0"/>
        <shadow val="0"/>
        <u val="none"/>
        <vertAlign val="baseline"/>
        <sz val="11"/>
        <color theme="0"/>
        <name val="Calibri"/>
        <family val="2"/>
        <scheme val="minor"/>
      </font>
      <fill>
        <patternFill patternType="solid">
          <fgColor indexed="64"/>
          <bgColor theme="1" tint="0.34998626667073579"/>
        </patternFill>
      </fill>
    </dxf>
    <dxf>
      <font>
        <color theme="9"/>
      </font>
    </dxf>
    <dxf>
      <font>
        <color rgb="FF006100"/>
      </font>
      <fill>
        <patternFill>
          <bgColor rgb="FFC6EFCE"/>
        </patternFill>
      </fill>
    </dxf>
    <dxf>
      <font>
        <color rgb="FF9C0006"/>
      </font>
      <fill>
        <patternFill>
          <bgColor rgb="FFFFC7CE"/>
        </patternFill>
      </fill>
    </dxf>
    <dxf>
      <font>
        <color rgb="FF9C0006"/>
      </font>
    </dxf>
    <dxf>
      <font>
        <b val="0"/>
        <i val="0"/>
        <color theme="9" tint="0.39994506668294322"/>
      </font>
    </dxf>
    <dxf>
      <font>
        <b val="0"/>
        <i val="0"/>
        <color theme="9" tint="-0.499984740745262"/>
      </font>
    </dxf>
    <dxf>
      <numFmt numFmtId="2" formatCode="0.00"/>
    </dxf>
    <dxf>
      <font>
        <b val="0"/>
        <i val="0"/>
        <strike val="0"/>
        <condense val="0"/>
        <extend val="0"/>
        <outline val="0"/>
        <shadow val="0"/>
        <u val="none"/>
        <vertAlign val="baseline"/>
        <sz val="11"/>
        <color theme="1"/>
        <name val="Calibri"/>
        <family val="2"/>
        <scheme val="minor"/>
      </font>
      <numFmt numFmtId="168" formatCode="_-* #,##0_-;\-* #,##0_-;_-* &quot;-&quot;??_-;_-@_-"/>
    </dxf>
    <dxf>
      <font>
        <b val="0"/>
        <i val="0"/>
        <strike val="0"/>
        <condense val="0"/>
        <extend val="0"/>
        <outline val="0"/>
        <shadow val="0"/>
        <u val="none"/>
        <vertAlign val="baseline"/>
        <sz val="11"/>
        <color theme="0"/>
        <name val="Calibri"/>
        <family val="2"/>
        <scheme val="minor"/>
      </font>
      <fill>
        <patternFill patternType="solid">
          <fgColor indexed="64"/>
          <bgColor theme="1" tint="0.34998626667073579"/>
        </patternFill>
      </fill>
    </dxf>
    <dxf>
      <font>
        <b val="0"/>
        <i val="0"/>
        <strike val="0"/>
        <condense val="0"/>
        <extend val="0"/>
        <outline val="0"/>
        <shadow val="0"/>
        <u val="none"/>
        <vertAlign val="baseline"/>
        <sz val="11"/>
        <color theme="0"/>
        <name val="Calibri"/>
        <family val="2"/>
        <scheme val="minor"/>
      </font>
      <numFmt numFmtId="1" formatCode="0"/>
      <fill>
        <patternFill patternType="solid">
          <fgColor indexed="64"/>
          <bgColor theme="1" tint="0.34998626667073579"/>
        </patternFill>
      </fill>
    </dxf>
    <dxf>
      <font>
        <b/>
        <i val="0"/>
        <strike val="0"/>
        <condense val="0"/>
        <extend val="0"/>
        <outline val="0"/>
        <shadow val="0"/>
        <u val="none"/>
        <vertAlign val="baseline"/>
        <sz val="11"/>
        <color theme="0"/>
        <name val="Calibri"/>
        <family val="2"/>
        <scheme val="minor"/>
      </font>
      <fill>
        <patternFill patternType="solid">
          <fgColor indexed="64"/>
          <bgColor theme="1" tint="0.34998626667073579"/>
        </patternFill>
      </fill>
    </dxf>
    <dxf>
      <font>
        <color theme="9"/>
      </font>
    </dxf>
    <dxf>
      <font>
        <color rgb="FFFF0000"/>
      </font>
    </dxf>
    <dxf>
      <font>
        <color theme="9"/>
      </font>
    </dxf>
    <dxf>
      <font>
        <color rgb="FFFF0000"/>
      </font>
    </dxf>
    <dxf>
      <font>
        <color rgb="FF9C0006"/>
      </font>
    </dxf>
    <dxf>
      <font>
        <b val="0"/>
        <i val="0"/>
        <color theme="9" tint="0.39994506668294322"/>
      </font>
    </dxf>
    <dxf>
      <font>
        <b val="0"/>
        <i val="0"/>
        <color theme="9" tint="-0.499984740745262"/>
      </font>
    </dxf>
    <dxf>
      <font>
        <color theme="9"/>
      </font>
    </dxf>
    <dxf>
      <font>
        <color rgb="FFFF0000"/>
      </font>
    </dxf>
    <dxf>
      <font>
        <color rgb="FF9C0006"/>
      </font>
    </dxf>
    <dxf>
      <font>
        <b val="0"/>
        <i val="0"/>
        <color theme="9" tint="0.39994506668294322"/>
      </font>
    </dxf>
    <dxf>
      <font>
        <b val="0"/>
        <i val="0"/>
        <color theme="9"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 over time'!$B$1</c:f>
              <c:strCache>
                <c:ptCount val="1"/>
                <c:pt idx="0">
                  <c:v>demand</c:v>
                </c:pt>
              </c:strCache>
            </c:strRef>
          </c:tx>
          <c:spPr>
            <a:ln w="28575" cap="rnd">
              <a:solidFill>
                <a:schemeClr val="accent1"/>
              </a:solidFill>
              <a:round/>
            </a:ln>
            <a:effectLst/>
          </c:spPr>
          <c:marker>
            <c:symbol val="none"/>
          </c:marker>
          <c:cat>
            <c:numRef>
              <c:f>'Demand over time'!$A$2:$A$2107</c:f>
              <c:numCache>
                <c:formatCode>[$-F800]dddd\,\ mmmm\ dd\,\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8843-43BC-ACE8-1AD0159B3537}"/>
            </c:ext>
          </c:extLst>
        </c:ser>
        <c:dLbls>
          <c:showLegendKey val="0"/>
          <c:showVal val="0"/>
          <c:showCatName val="0"/>
          <c:showSerName val="0"/>
          <c:showPercent val="0"/>
          <c:showBubbleSize val="0"/>
        </c:dLbls>
        <c:smooth val="0"/>
        <c:axId val="260543008"/>
        <c:axId val="260544672"/>
      </c:lineChart>
      <c:dateAx>
        <c:axId val="2605430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4672"/>
        <c:crosses val="autoZero"/>
        <c:auto val="0"/>
        <c:lblOffset val="100"/>
        <c:baseTimeUnit val="days"/>
        <c:majorUnit val="3"/>
        <c:majorTimeUnit val="months"/>
        <c:minorUnit val="1"/>
        <c:minorTimeUnit val="months"/>
      </c:dateAx>
      <c:valAx>
        <c:axId val="260544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54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 temp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2"/>
              </a:solidFill>
              <a:ln w="9525">
                <a:solidFill>
                  <a:schemeClr val="accent2"/>
                </a:solidFill>
              </a:ln>
              <a:effectLst/>
            </c:spPr>
          </c:marker>
          <c:xVal>
            <c:numRef>
              <c:f>'Effect of weather '!$A$2:$A$2107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weather '!$B$2:$B$2107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2805-422A-A709-9B7968D3549C}"/>
            </c:ext>
          </c:extLst>
        </c:ser>
        <c:dLbls>
          <c:showLegendKey val="0"/>
          <c:showVal val="0"/>
          <c:showCatName val="0"/>
          <c:showSerName val="0"/>
          <c:showPercent val="0"/>
          <c:showBubbleSize val="0"/>
        </c:dLbls>
        <c:axId val="206563728"/>
        <c:axId val="206562064"/>
      </c:scatterChart>
      <c:valAx>
        <c:axId val="206563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 Temperature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62064"/>
        <c:crosses val="autoZero"/>
        <c:crossBetween val="midCat"/>
      </c:valAx>
      <c:valAx>
        <c:axId val="20656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637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solar exposure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4"/>
              </a:solidFill>
              <a:ln w="9525">
                <a:solidFill>
                  <a:schemeClr val="accent4"/>
                </a:solidFill>
              </a:ln>
              <a:effectLst/>
            </c:spPr>
          </c:marker>
          <c:xVal>
            <c:numRef>
              <c:f>energy_demand!$F$2:$F$2107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0">
                  <c:v>0</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energy_demand!$B$2:$B$2107</c:f>
              <c:numCache>
                <c:formatCode>_-* #,##0_-;\-* #,##0_-;_-*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F99C-4330-A4F8-A2AF83DF560B}"/>
            </c:ext>
          </c:extLst>
        </c:ser>
        <c:dLbls>
          <c:showLegendKey val="0"/>
          <c:showVal val="0"/>
          <c:showCatName val="0"/>
          <c:showSerName val="0"/>
          <c:showPercent val="0"/>
          <c:showBubbleSize val="0"/>
        </c:dLbls>
        <c:axId val="1046495759"/>
        <c:axId val="1046500751"/>
      </c:scatterChart>
      <c:valAx>
        <c:axId val="10464957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Solar exposure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500751"/>
        <c:crosses val="autoZero"/>
        <c:crossBetween val="midCat"/>
      </c:valAx>
      <c:valAx>
        <c:axId val="1046500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495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Efect of rainfall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'Effect of weather '!$D$2:$D$2107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 of weather '!$B$2:$B$2107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3D10-4DCA-BD6B-E0AA2CB694AC}"/>
            </c:ext>
          </c:extLst>
        </c:ser>
        <c:dLbls>
          <c:showLegendKey val="0"/>
          <c:showVal val="0"/>
          <c:showCatName val="0"/>
          <c:showSerName val="0"/>
          <c:showPercent val="0"/>
          <c:showBubbleSize val="0"/>
        </c:dLbls>
        <c:axId val="996353807"/>
        <c:axId val="996354223"/>
      </c:scatterChart>
      <c:valAx>
        <c:axId val="9963538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Rain Fall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54223"/>
        <c:crosses val="autoZero"/>
        <c:crossBetween val="midCat"/>
      </c:valAx>
      <c:valAx>
        <c:axId val="996354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53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Effect of max temp and school days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energy_demand!$O$1</c:f>
              <c:strCache>
                <c:ptCount val="1"/>
                <c:pt idx="0">
                  <c:v>school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energy_demand!$E$2:$E$2107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energy_demand!$O$2:$O$2107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1B7C-4E1D-9445-79EBC14CEA2A}"/>
            </c:ext>
          </c:extLst>
        </c:ser>
        <c:ser>
          <c:idx val="1"/>
          <c:order val="1"/>
          <c:tx>
            <c:strRef>
              <c:f>energy_demand!$P$1</c:f>
              <c:strCache>
                <c:ptCount val="1"/>
                <c:pt idx="0">
                  <c:v>no school</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energy_demand!$E$2:$E$2107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energy_demand!$P$2:$P$2107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1B7C-4E1D-9445-79EBC14CEA2A}"/>
            </c:ext>
          </c:extLst>
        </c:ser>
        <c:dLbls>
          <c:showLegendKey val="0"/>
          <c:showVal val="0"/>
          <c:showCatName val="0"/>
          <c:showSerName val="0"/>
          <c:showPercent val="0"/>
          <c:showBubbleSize val="0"/>
        </c:dLbls>
        <c:axId val="1295310671"/>
        <c:axId val="1295307343"/>
      </c:scatterChart>
      <c:valAx>
        <c:axId val="12953106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 temp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307343"/>
        <c:crosses val="autoZero"/>
        <c:crossBetween val="midCat"/>
      </c:valAx>
      <c:valAx>
        <c:axId val="129530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310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energy_demand!$Q$1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energy_demand!$E$2:$E$2107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energy_demand!$Q$2:$Q$2107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5800-4183-9149-9A17A00089FB}"/>
            </c:ext>
          </c:extLst>
        </c:ser>
        <c:ser>
          <c:idx val="1"/>
          <c:order val="1"/>
          <c:tx>
            <c:strRef>
              <c:f>energy_demand!$R$1</c:f>
              <c:strCache>
                <c:ptCount val="1"/>
                <c:pt idx="0">
                  <c:v>working</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energy_demand!$E$2:$E$2107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energy_demand!$R$2:$R$2107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5800-4183-9149-9A17A00089FB}"/>
            </c:ext>
          </c:extLst>
        </c:ser>
        <c:dLbls>
          <c:showLegendKey val="0"/>
          <c:showVal val="0"/>
          <c:showCatName val="0"/>
          <c:showSerName val="0"/>
          <c:showPercent val="0"/>
          <c:showBubbleSize val="0"/>
        </c:dLbls>
        <c:axId val="1498478751"/>
        <c:axId val="1498482079"/>
      </c:scatterChart>
      <c:valAx>
        <c:axId val="14984787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482079"/>
        <c:crosses val="autoZero"/>
        <c:crossBetween val="midCat"/>
      </c:valAx>
      <c:valAx>
        <c:axId val="149848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4787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[Final.xlsx]YOY!PivotTable4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YOY!$B$3:$B$4</c:f>
              <c:strCache>
                <c:ptCount val="1"/>
                <c:pt idx="0">
                  <c:v>2015</c:v>
                </c:pt>
              </c:strCache>
            </c:strRef>
          </c:tx>
          <c:spPr>
            <a:ln w="28575" cap="rnd">
              <a:solidFill>
                <a:schemeClr val="accent1"/>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87A7-4F36-8A2D-906915FFD224}"/>
            </c:ext>
          </c:extLst>
        </c:ser>
        <c:ser>
          <c:idx val="1"/>
          <c:order val="1"/>
          <c:tx>
            <c:strRef>
              <c:f>YOY!$C$3:$C$4</c:f>
              <c:strCache>
                <c:ptCount val="1"/>
                <c:pt idx="0">
                  <c:v>2016</c:v>
                </c:pt>
              </c:strCache>
            </c:strRef>
          </c:tx>
          <c:spPr>
            <a:ln w="28575" cap="rnd">
              <a:solidFill>
                <a:schemeClr val="accent2"/>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87A7-4F36-8A2D-906915FFD224}"/>
            </c:ext>
          </c:extLst>
        </c:ser>
        <c:ser>
          <c:idx val="2"/>
          <c:order val="2"/>
          <c:tx>
            <c:strRef>
              <c:f>YOY!$D$3:$D$4</c:f>
              <c:strCache>
                <c:ptCount val="1"/>
                <c:pt idx="0">
                  <c:v>2017</c:v>
                </c:pt>
              </c:strCache>
            </c:strRef>
          </c:tx>
          <c:spPr>
            <a:ln w="28575" cap="rnd">
              <a:solidFill>
                <a:schemeClr val="accent3"/>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87A7-4F36-8A2D-906915FFD224}"/>
            </c:ext>
          </c:extLst>
        </c:ser>
        <c:ser>
          <c:idx val="3"/>
          <c:order val="3"/>
          <c:tx>
            <c:strRef>
              <c:f>YOY!$E$3:$E$4</c:f>
              <c:strCache>
                <c:ptCount val="1"/>
                <c:pt idx="0">
                  <c:v>2018</c:v>
                </c:pt>
              </c:strCache>
            </c:strRef>
          </c:tx>
          <c:spPr>
            <a:ln w="28575" cap="rnd">
              <a:solidFill>
                <a:schemeClr val="accent4"/>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87A7-4F36-8A2D-906915FFD224}"/>
            </c:ext>
          </c:extLst>
        </c:ser>
        <c:ser>
          <c:idx val="4"/>
          <c:order val="4"/>
          <c:tx>
            <c:strRef>
              <c:f>YOY!$F$3:$F$4</c:f>
              <c:strCache>
                <c:ptCount val="1"/>
                <c:pt idx="0">
                  <c:v>2019</c:v>
                </c:pt>
              </c:strCache>
            </c:strRef>
          </c:tx>
          <c:spPr>
            <a:ln w="28575" cap="rnd">
              <a:solidFill>
                <a:schemeClr val="accent5"/>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87A7-4F36-8A2D-906915FFD224}"/>
            </c:ext>
          </c:extLst>
        </c:ser>
        <c:ser>
          <c:idx val="5"/>
          <c:order val="5"/>
          <c:tx>
            <c:strRef>
              <c:f>YOY!$G$3:$G$4</c:f>
              <c:strCache>
                <c:ptCount val="1"/>
                <c:pt idx="0">
                  <c:v>2020</c:v>
                </c:pt>
              </c:strCache>
            </c:strRef>
          </c:tx>
          <c:spPr>
            <a:ln w="28575" cap="rnd">
              <a:solidFill>
                <a:schemeClr val="accent6"/>
              </a:solidFill>
              <a:round/>
            </a:ln>
            <a:effectLst/>
          </c:spPr>
          <c:marker>
            <c:symbol val="none"/>
          </c:marker>
          <c:cat>
            <c:strRef>
              <c:f>YOY!$A$5:$A$17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87A7-4F36-8A2D-906915FFD224}"/>
            </c:ext>
          </c:extLst>
        </c:ser>
        <c:dLbls>
          <c:showLegendKey val="0"/>
          <c:showVal val="0"/>
          <c:showCatName val="0"/>
          <c:showSerName val="0"/>
          <c:showPercent val="0"/>
          <c:showBubbleSize val="0"/>
        </c:dLbls>
        <c:smooth val="0"/>
        <c:axId val="1127127296"/>
        <c:axId val="1127130624"/>
      </c:lineChart>
      <c:catAx>
        <c:axId val="112712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30624"/>
        <c:crosses val="autoZero"/>
        <c:auto val="1"/>
        <c:lblAlgn val="ctr"/>
        <c:lblOffset val="100"/>
        <c:noMultiLvlLbl val="0"/>
      </c:catAx>
      <c:valAx>
        <c:axId val="1127130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12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563880</xdr:colOff>
      <xdr:row>35</xdr:row>
      <xdr:rowOff>38100</xdr:rowOff>
    </xdr:to>
    <xdr:pic>
      <xdr:nvPicPr>
        <xdr:cNvPr id="2" name="Graphic 1">
          <a:extLst>
            <a:ext uri="{FF2B5EF4-FFF2-40B4-BE49-F238E27FC236}">
              <a16:creationId xmlns:a16="http://schemas.microsoft.com/office/drawing/2014/main" id="{D162051A-0BC1-49DA-8E25-5BE19D4BA6F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5194280" cy="66827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388620</xdr:colOff>
      <xdr:row>0</xdr:row>
      <xdr:rowOff>140970</xdr:rowOff>
    </xdr:from>
    <xdr:to>
      <xdr:col>17</xdr:col>
      <xdr:colOff>373380</xdr:colOff>
      <xdr:row>21</xdr:row>
      <xdr:rowOff>76200</xdr:rowOff>
    </xdr:to>
    <xdr:graphicFrame macro="">
      <xdr:nvGraphicFramePr>
        <xdr:cNvPr id="4" name="Chart 3">
          <a:extLst>
            <a:ext uri="{FF2B5EF4-FFF2-40B4-BE49-F238E27FC236}">
              <a16:creationId xmlns:a16="http://schemas.microsoft.com/office/drawing/2014/main" id="{D94BEE97-2938-4678-A849-F03ED82EE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457200</xdr:colOff>
      <xdr:row>1</xdr:row>
      <xdr:rowOff>49530</xdr:rowOff>
    </xdr:from>
    <xdr:to>
      <xdr:col>14</xdr:col>
      <xdr:colOff>152400</xdr:colOff>
      <xdr:row>15</xdr:row>
      <xdr:rowOff>106680</xdr:rowOff>
    </xdr:to>
    <xdr:graphicFrame macro="">
      <xdr:nvGraphicFramePr>
        <xdr:cNvPr id="2" name="Chart 1">
          <a:extLst>
            <a:ext uri="{FF2B5EF4-FFF2-40B4-BE49-F238E27FC236}">
              <a16:creationId xmlns:a16="http://schemas.microsoft.com/office/drawing/2014/main" id="{E6651942-DD38-4AD3-B8A4-A47826F69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396240</xdr:colOff>
      <xdr:row>16</xdr:row>
      <xdr:rowOff>91440</xdr:rowOff>
    </xdr:from>
    <xdr:to>
      <xdr:col>14</xdr:col>
      <xdr:colOff>182880</xdr:colOff>
      <xdr:row>31</xdr:row>
      <xdr:rowOff>91440</xdr:rowOff>
    </xdr:to>
    <xdr:graphicFrame macro="">
      <xdr:nvGraphicFramePr>
        <xdr:cNvPr id="10" name="Chart 9">
          <a:extLst>
            <a:ext uri="{FF2B5EF4-FFF2-40B4-BE49-F238E27FC236}">
              <a16:creationId xmlns:a16="http://schemas.microsoft.com/office/drawing/2014/main" id="{5A46D14F-C0BF-450B-A189-C7A7C33C4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32</xdr:row>
      <xdr:rowOff>125730</xdr:rowOff>
    </xdr:from>
    <xdr:to>
      <xdr:col>14</xdr:col>
      <xdr:colOff>213360</xdr:colOff>
      <xdr:row>47</xdr:row>
      <xdr:rowOff>125730</xdr:rowOff>
    </xdr:to>
    <xdr:graphicFrame macro="">
      <xdr:nvGraphicFramePr>
        <xdr:cNvPr id="11" name="Chart 10">
          <a:extLst>
            <a:ext uri="{FF2B5EF4-FFF2-40B4-BE49-F238E27FC236}">
              <a16:creationId xmlns:a16="http://schemas.microsoft.com/office/drawing/2014/main" id="{AE382F31-B123-40E0-B85F-A03492A6D0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518160</xdr:colOff>
      <xdr:row>0</xdr:row>
      <xdr:rowOff>167640</xdr:rowOff>
    </xdr:from>
    <xdr:to>
      <xdr:col>19</xdr:col>
      <xdr:colOff>601980</xdr:colOff>
      <xdr:row>21</xdr:row>
      <xdr:rowOff>38100</xdr:rowOff>
    </xdr:to>
    <xdr:graphicFrame macro="">
      <xdr:nvGraphicFramePr>
        <xdr:cNvPr id="3" name="Chart 2">
          <a:extLst>
            <a:ext uri="{FF2B5EF4-FFF2-40B4-BE49-F238E27FC236}">
              <a16:creationId xmlns:a16="http://schemas.microsoft.com/office/drawing/2014/main" id="{B26C2AC1-A95B-46AB-864A-E61D22255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541020</xdr:colOff>
      <xdr:row>23</xdr:row>
      <xdr:rowOff>91440</xdr:rowOff>
    </xdr:from>
    <xdr:to>
      <xdr:col>20</xdr:col>
      <xdr:colOff>7620</xdr:colOff>
      <xdr:row>40</xdr:row>
      <xdr:rowOff>167640</xdr:rowOff>
    </xdr:to>
    <xdr:graphicFrame macro="">
      <xdr:nvGraphicFramePr>
        <xdr:cNvPr id="5" name="Chart 4">
          <a:extLst>
            <a:ext uri="{FF2B5EF4-FFF2-40B4-BE49-F238E27FC236}">
              <a16:creationId xmlns:a16="http://schemas.microsoft.com/office/drawing/2014/main" id="{E3A92430-1E9B-45EB-895C-69AD13B59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251460</xdr:colOff>
      <xdr:row>1</xdr:row>
      <xdr:rowOff>129540</xdr:rowOff>
    </xdr:from>
    <xdr:to>
      <xdr:col>17</xdr:col>
      <xdr:colOff>304800</xdr:colOff>
      <xdr:row>18</xdr:row>
      <xdr:rowOff>140970</xdr:rowOff>
    </xdr:to>
    <xdr:graphicFrame macro="">
      <xdr:nvGraphicFramePr>
        <xdr:cNvPr id="2" name="Chart 1">
          <a:extLst>
            <a:ext uri="{FF2B5EF4-FFF2-40B4-BE49-F238E27FC236}">
              <a16:creationId xmlns:a16="http://schemas.microsoft.com/office/drawing/2014/main" id="{9910B8BC-DC19-4701-A82D-92E863929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ga" refreshedDate="45141.539398148147" createdVersion="7" refreshedVersion="7" minRefreshableVersion="3" recordCount="2106" xr:uid="{8BF659B1-95A8-43E7-8A15-F9BFF6331486}">
  <cacheSource type="worksheet">
    <worksheetSource ref="A1:N2107" sheet="energy_demand"/>
  </cacheSource>
  <cacheFields count="14">
    <cacheField name="date" numFmtId="166">
      <sharedItems containsSemiMixedTypes="0" containsNonDate="0" containsDate="1" containsString="0" minDate="2015-01-01T00:00:00" maxDate="2020-10-07T00:00:00"/>
    </cacheField>
    <cacheField name="demand" numFmtId="1">
      <sharedItems containsSemiMixedTypes="0" containsString="0" containsNumber="1" minValue="85094.375" maxValue="170653.84" count="2104">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sharedItems>
    </cacheField>
    <cacheField name="RRP" numFmtId="0">
      <sharedItems containsSemiMixedTypes="0" containsString="0" containsNumber="1" minValue="-6.0760283690000003" maxValue="4549.6451049999996"/>
    </cacheField>
    <cacheField name="min_temperature" numFmtId="0">
      <sharedItems containsSemiMixedTypes="0" containsString="0" containsNumber="1" minValue="0.6" maxValue="28"/>
    </cacheField>
    <cacheField name="max_temperature" numFmtId="0">
      <sharedItems containsSemiMixedTypes="0" containsString="0" containsNumber="1" minValue="9" maxValue="43.5"/>
    </cacheField>
    <cacheField name="solar_exposure" numFmtId="0">
      <sharedItems containsString="0" containsBlank="1" containsNumber="1" minValue="0.7" maxValue="33.299999999999997"/>
    </cacheField>
    <cacheField name="rainfall" numFmtId="0">
      <sharedItems containsString="0" containsBlank="1" containsNumber="1" minValue="0" maxValue="54.6"/>
    </cacheField>
    <cacheField name="Day of week" numFmtId="164">
      <sharedItems count="7">
        <s v="Thursday"/>
        <s v="Friday"/>
        <s v="Saturday"/>
        <s v="Sunday"/>
        <s v="Monday"/>
        <s v="Tuesday"/>
        <s v="Wednesday"/>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ga" refreshedDate="45149.71949398148" createdVersion="7" refreshedVersion="7" minRefreshableVersion="3" recordCount="2100" xr:uid="{DF1D16CE-0A06-4494-B025-95B390004DAA}">
  <cacheSource type="worksheet">
    <worksheetSource ref="A1:N2101" sheet="energy_demand"/>
  </cacheSource>
  <cacheFields count="14">
    <cacheField name="date" numFmtId="166">
      <sharedItems containsSemiMixedTypes="0" containsNonDate="0" containsDate="1" containsString="0" minDate="2015-01-01T00:00:00" maxDate="2020-10-01T00:00:00"/>
    </cacheField>
    <cacheField name="demand" numFmtId="1">
      <sharedItems containsSemiMixedTypes="0" containsString="0" containsNumber="1" minValue="85094.375" maxValue="170653.84"/>
    </cacheField>
    <cacheField name="RRP" numFmtId="0">
      <sharedItems containsString="0" containsBlank="1" containsNumber="1" minValue="-1.7614234529999999" maxValue="4549.6451049999996"/>
    </cacheField>
    <cacheField name="min_temperature" numFmtId="0">
      <sharedItems containsSemiMixedTypes="0" containsString="0" containsNumber="1" minValue="0.6" maxValue="28"/>
    </cacheField>
    <cacheField name="max_temperature" numFmtId="0">
      <sharedItems containsSemiMixedTypes="0" containsString="0" containsNumber="1" minValue="9" maxValue="43.5"/>
    </cacheField>
    <cacheField name="solar_exposure" numFmtId="0">
      <sharedItems containsSemiMixedTypes="0" containsString="0" containsNumber="1" minValue="0" maxValue="33.299999999999997"/>
    </cacheField>
    <cacheField name="rainfall" numFmtId="0">
      <sharedItems containsString="0" containsBlank="1" containsNumber="1" minValue="0" maxValue="54.6"/>
    </cacheField>
    <cacheField name="Day of week" numFmtId="164">
      <sharedItems/>
    </cacheField>
    <cacheField name="Month" numFmtId="0">
      <sharedItems count="12">
        <s v="January"/>
        <s v="February"/>
        <s v="March"/>
        <s v="April"/>
        <s v="May"/>
        <s v="June"/>
        <s v="July"/>
        <s v="August"/>
        <s v="September"/>
        <s v="October"/>
        <s v="November"/>
        <s v="December"/>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n v="25.633696430000001"/>
    <n v="13.3"/>
    <n v="26.9"/>
    <n v="23.6"/>
    <n v="0"/>
    <x v="0"/>
    <x v="0"/>
    <x v="0"/>
    <x v="0"/>
    <s v="N"/>
    <s v="Y"/>
    <n v="2554014.1128139431"/>
  </r>
  <r>
    <d v="2015-01-02T00:00:00"/>
    <x v="1"/>
    <n v="33.138987559999997"/>
    <n v="15.4"/>
    <n v="38.799999999999997"/>
    <n v="26.8"/>
    <n v="0"/>
    <x v="1"/>
    <x v="0"/>
    <x v="0"/>
    <x v="0"/>
    <s v="N"/>
    <s v="N"/>
    <n v="4295011.9530912349"/>
  </r>
  <r>
    <d v="2015-01-03T00:00:00"/>
    <x v="2"/>
    <n v="34.564854830000002"/>
    <n v="20"/>
    <n v="38.200000000000003"/>
    <n v="26.5"/>
    <n v="0"/>
    <x v="2"/>
    <x v="0"/>
    <x v="0"/>
    <x v="0"/>
    <s v="N"/>
    <s v="N"/>
    <n v="4918597.5073306086"/>
  </r>
  <r>
    <d v="2015-01-04T00:00:00"/>
    <x v="3"/>
    <n v="25.005560240000001"/>
    <n v="16.3"/>
    <n v="21.4"/>
    <n v="25.2"/>
    <n v="4.2"/>
    <x v="3"/>
    <x v="0"/>
    <x v="0"/>
    <x v="1"/>
    <s v="N"/>
    <s v="N"/>
    <n v="2608847.9788147719"/>
  </r>
  <r>
    <d v="2015-01-05T00:00:00"/>
    <x v="4"/>
    <n v="26.724176279999998"/>
    <n v="15"/>
    <n v="22"/>
    <n v="30.7"/>
    <n v="0"/>
    <x v="4"/>
    <x v="0"/>
    <x v="0"/>
    <x v="1"/>
    <s v="N"/>
    <s v="N"/>
    <n v="3156985.7371442155"/>
  </r>
  <r>
    <d v="2015-01-06T00:00:00"/>
    <x v="5"/>
    <n v="31.282310729999999"/>
    <n v="17.7"/>
    <n v="26"/>
    <n v="31.6"/>
    <n v="0"/>
    <x v="5"/>
    <x v="0"/>
    <x v="0"/>
    <x v="1"/>
    <s v="N"/>
    <s v="N"/>
    <n v="4087737.279631264"/>
  </r>
  <r>
    <d v="2015-01-07T00:00:00"/>
    <x v="6"/>
    <n v="48.312309380000002"/>
    <n v="18.899999999999999"/>
    <n v="37.4"/>
    <n v="20.7"/>
    <n v="0"/>
    <x v="6"/>
    <x v="0"/>
    <x v="0"/>
    <x v="1"/>
    <s v="N"/>
    <s v="N"/>
    <n v="7416655.4782550121"/>
  </r>
  <r>
    <d v="2015-01-08T00:00:00"/>
    <x v="7"/>
    <n v="49.117280299999997"/>
    <n v="23.1"/>
    <n v="28.2"/>
    <n v="13.5"/>
    <n v="19.399999999999999"/>
    <x v="0"/>
    <x v="0"/>
    <x v="0"/>
    <x v="1"/>
    <s v="N"/>
    <s v="N"/>
    <n v="6975422.7336230958"/>
  </r>
  <r>
    <d v="2015-01-09T00:00:00"/>
    <x v="8"/>
    <n v="34.490675449999998"/>
    <n v="16.5"/>
    <n v="18"/>
    <n v="3.1"/>
    <n v="1.2"/>
    <x v="1"/>
    <x v="0"/>
    <x v="0"/>
    <x v="1"/>
    <s v="N"/>
    <s v="N"/>
    <n v="4201004.1065401444"/>
  </r>
  <r>
    <d v="2015-01-10T00:00:00"/>
    <x v="9"/>
    <n v="20.229824900000001"/>
    <n v="13.6"/>
    <n v="21.7"/>
    <n v="5.6"/>
    <n v="5.2"/>
    <x v="2"/>
    <x v="0"/>
    <x v="0"/>
    <x v="1"/>
    <s v="N"/>
    <s v="N"/>
    <n v="2084555.1988551342"/>
  </r>
  <r>
    <d v="2015-01-11T00:00:00"/>
    <x v="10"/>
    <n v="18.23476806"/>
    <n v="15.6"/>
    <n v="27.5"/>
    <n v="29.9"/>
    <n v="0"/>
    <x v="3"/>
    <x v="0"/>
    <x v="0"/>
    <x v="2"/>
    <s v="N"/>
    <s v="N"/>
    <n v="1821028.8795617854"/>
  </r>
  <r>
    <d v="2015-01-12T00:00:00"/>
    <x v="11"/>
    <n v="33.694810169999997"/>
    <n v="16.100000000000001"/>
    <n v="31.3"/>
    <n v="31.6"/>
    <n v="0"/>
    <x v="4"/>
    <x v="0"/>
    <x v="0"/>
    <x v="2"/>
    <s v="N"/>
    <s v="N"/>
    <n v="4422818.6895756405"/>
  </r>
  <r>
    <d v="2015-01-13T00:00:00"/>
    <x v="12"/>
    <n v="27.53786427"/>
    <n v="20.2"/>
    <n v="25.6"/>
    <n v="4.2"/>
    <n v="0"/>
    <x v="5"/>
    <x v="0"/>
    <x v="0"/>
    <x v="2"/>
    <s v="N"/>
    <s v="N"/>
    <n v="3484293.2661214271"/>
  </r>
  <r>
    <d v="2015-01-14T00:00:00"/>
    <x v="13"/>
    <n v="29.018516609999999"/>
    <n v="18.3"/>
    <n v="22.7"/>
    <n v="15.2"/>
    <n v="15.8"/>
    <x v="6"/>
    <x v="0"/>
    <x v="0"/>
    <x v="2"/>
    <s v="N"/>
    <s v="N"/>
    <n v="3474724.1888783081"/>
  </r>
  <r>
    <d v="2015-01-15T00:00:00"/>
    <x v="14"/>
    <n v="30.93653879"/>
    <n v="15.8"/>
    <n v="20"/>
    <n v="14.6"/>
    <n v="0"/>
    <x v="0"/>
    <x v="0"/>
    <x v="0"/>
    <x v="2"/>
    <s v="N"/>
    <s v="N"/>
    <n v="3663233.3007012238"/>
  </r>
  <r>
    <d v="2015-01-16T00:00:00"/>
    <x v="15"/>
    <n v="23.015190879999999"/>
    <n v="13.1"/>
    <n v="27.3"/>
    <n v="30.3"/>
    <n v="0"/>
    <x v="1"/>
    <x v="0"/>
    <x v="0"/>
    <x v="2"/>
    <s v="N"/>
    <s v="N"/>
    <n v="2685660.2304082229"/>
  </r>
  <r>
    <d v="2015-01-17T00:00:00"/>
    <x v="16"/>
    <n v="18.99492729"/>
    <n v="15.9"/>
    <n v="25"/>
    <n v="27.5"/>
    <n v="0"/>
    <x v="2"/>
    <x v="0"/>
    <x v="0"/>
    <x v="2"/>
    <s v="N"/>
    <s v="N"/>
    <n v="1887550.8081620499"/>
  </r>
  <r>
    <d v="2015-01-18T00:00:00"/>
    <x v="17"/>
    <n v="17.00868088"/>
    <n v="15.3"/>
    <n v="19.5"/>
    <n v="23.4"/>
    <n v="0"/>
    <x v="3"/>
    <x v="0"/>
    <x v="0"/>
    <x v="3"/>
    <s v="N"/>
    <s v="N"/>
    <n v="1662237.1215512999"/>
  </r>
  <r>
    <d v="2015-01-19T00:00:00"/>
    <x v="18"/>
    <n v="26.927876189999999"/>
    <n v="13.5"/>
    <n v="23.6"/>
    <n v="29"/>
    <n v="0"/>
    <x v="4"/>
    <x v="0"/>
    <x v="0"/>
    <x v="3"/>
    <s v="N"/>
    <s v="N"/>
    <n v="3147414.9918971984"/>
  </r>
  <r>
    <d v="2015-01-20T00:00:00"/>
    <x v="19"/>
    <n v="23.078074139999998"/>
    <n v="13"/>
    <n v="30.4"/>
    <n v="19.600000000000001"/>
    <n v="0"/>
    <x v="5"/>
    <x v="0"/>
    <x v="0"/>
    <x v="3"/>
    <s v="N"/>
    <s v="N"/>
    <n v="2976335.9504467873"/>
  </r>
  <r>
    <d v="2015-01-21T00:00:00"/>
    <x v="20"/>
    <n v="34.443415459999997"/>
    <n v="19.7"/>
    <n v="33.1"/>
    <n v="25.8"/>
    <n v="0"/>
    <x v="6"/>
    <x v="0"/>
    <x v="0"/>
    <x v="3"/>
    <s v="N"/>
    <s v="N"/>
    <n v="5121822.159657727"/>
  </r>
  <r>
    <d v="2015-01-22T00:00:00"/>
    <x v="21"/>
    <n v="35.230761399999999"/>
    <n v="18.7"/>
    <n v="35.799999999999997"/>
    <n v="23.1"/>
    <n v="0"/>
    <x v="0"/>
    <x v="0"/>
    <x v="0"/>
    <x v="3"/>
    <s v="N"/>
    <s v="N"/>
    <n v="5398483.5539209396"/>
  </r>
  <r>
    <d v="2015-01-23T00:00:00"/>
    <x v="22"/>
    <n v="40.604200220000003"/>
    <n v="20.2"/>
    <n v="25"/>
    <n v="28.6"/>
    <n v="0"/>
    <x v="1"/>
    <x v="0"/>
    <x v="0"/>
    <x v="3"/>
    <s v="N"/>
    <s v="N"/>
    <n v="5607245.1502209445"/>
  </r>
  <r>
    <d v="2015-01-24T00:00:00"/>
    <x v="23"/>
    <n v="20.922000149999999"/>
    <n v="15.8"/>
    <n v="26.3"/>
    <n v="30.3"/>
    <n v="0"/>
    <x v="2"/>
    <x v="0"/>
    <x v="0"/>
    <x v="3"/>
    <s v="N"/>
    <s v="N"/>
    <n v="2433450.1814265884"/>
  </r>
  <r>
    <d v="2015-01-25T00:00:00"/>
    <x v="24"/>
    <n v="16.5414177"/>
    <n v="14.7"/>
    <n v="22"/>
    <n v="25.4"/>
    <n v="0"/>
    <x v="3"/>
    <x v="0"/>
    <x v="0"/>
    <x v="4"/>
    <s v="N"/>
    <s v="N"/>
    <n v="1620388.3455264422"/>
  </r>
  <r>
    <d v="2015-01-26T00:00:00"/>
    <x v="25"/>
    <n v="16.9360128"/>
    <n v="11.6"/>
    <n v="19.8"/>
    <n v="19.899999999999999"/>
    <n v="1"/>
    <x v="4"/>
    <x v="0"/>
    <x v="0"/>
    <x v="4"/>
    <s v="N"/>
    <s v="Y"/>
    <n v="1757441.2415293439"/>
  </r>
  <r>
    <d v="2015-01-27T00:00:00"/>
    <x v="26"/>
    <n v="21.206288600000001"/>
    <n v="11.7"/>
    <n v="19.100000000000001"/>
    <n v="17.7"/>
    <n v="0.6"/>
    <x v="5"/>
    <x v="0"/>
    <x v="0"/>
    <x v="4"/>
    <s v="N"/>
    <s v="N"/>
    <n v="2510682.7001692662"/>
  </r>
  <r>
    <d v="2015-01-28T00:00:00"/>
    <x v="27"/>
    <n v="17.02383824"/>
    <n v="13.3"/>
    <n v="25.4"/>
    <n v="27"/>
    <n v="0"/>
    <x v="6"/>
    <x v="0"/>
    <x v="0"/>
    <x v="4"/>
    <s v="N"/>
    <s v="N"/>
    <n v="1987766.766699844"/>
  </r>
  <r>
    <d v="2015-01-29T00:00:00"/>
    <x v="28"/>
    <n v="19.624827360000001"/>
    <n v="12.8"/>
    <n v="22.2"/>
    <n v="28.9"/>
    <n v="0"/>
    <x v="0"/>
    <x v="0"/>
    <x v="0"/>
    <x v="4"/>
    <s v="Y"/>
    <s v="N"/>
    <n v="2341511.3529276527"/>
  </r>
  <r>
    <d v="2015-01-30T00:00:00"/>
    <x v="29"/>
    <n v="21.029356079999999"/>
    <n v="13.1"/>
    <n v="21"/>
    <n v="27.6"/>
    <n v="0"/>
    <x v="1"/>
    <x v="0"/>
    <x v="0"/>
    <x v="4"/>
    <s v="Y"/>
    <s v="N"/>
    <n v="2544933.7684928519"/>
  </r>
  <r>
    <d v="2015-01-31T00:00:00"/>
    <x v="30"/>
    <n v="16.538846729999999"/>
    <n v="14.3"/>
    <n v="20.2"/>
    <n v="26.2"/>
    <n v="0"/>
    <x v="2"/>
    <x v="0"/>
    <x v="0"/>
    <x v="4"/>
    <s v="Y"/>
    <s v="N"/>
    <n v="1717112.187883388"/>
  </r>
  <r>
    <d v="2015-02-01T00:00:00"/>
    <x v="31"/>
    <n v="14.578844419999999"/>
    <n v="13.2"/>
    <n v="19"/>
    <n v="17.3"/>
    <n v="9.1999999999999993"/>
    <x v="3"/>
    <x v="1"/>
    <x v="0"/>
    <x v="5"/>
    <s v="Y"/>
    <s v="N"/>
    <n v="1460491.7225360726"/>
  </r>
  <r>
    <d v="2015-02-02T00:00:00"/>
    <x v="32"/>
    <n v="22.270032189999998"/>
    <n v="13.5"/>
    <n v="21.1"/>
    <n v="23.9"/>
    <n v="3.8"/>
    <x v="4"/>
    <x v="1"/>
    <x v="0"/>
    <x v="5"/>
    <s v="Y"/>
    <s v="N"/>
    <n v="2643322.7639650102"/>
  </r>
  <r>
    <d v="2015-02-03T00:00:00"/>
    <x v="33"/>
    <n v="27.003832330000002"/>
    <n v="16.100000000000001"/>
    <n v="20"/>
    <n v="22.7"/>
    <n v="0"/>
    <x v="5"/>
    <x v="1"/>
    <x v="0"/>
    <x v="5"/>
    <s v="Y"/>
    <s v="N"/>
    <n v="3318234.4272086034"/>
  </r>
  <r>
    <d v="2015-02-04T00:00:00"/>
    <x v="34"/>
    <n v="27.809134199999999"/>
    <n v="14.8"/>
    <n v="19"/>
    <n v="21.2"/>
    <n v="0"/>
    <x v="6"/>
    <x v="1"/>
    <x v="0"/>
    <x v="5"/>
    <s v="Y"/>
    <s v="N"/>
    <n v="3264737.5710856258"/>
  </r>
  <r>
    <d v="2015-02-05T00:00:00"/>
    <x v="35"/>
    <n v="31.384570740000001"/>
    <n v="13.3"/>
    <n v="24.2"/>
    <n v="28.8"/>
    <n v="0"/>
    <x v="0"/>
    <x v="1"/>
    <x v="0"/>
    <x v="5"/>
    <s v="Y"/>
    <s v="N"/>
    <n v="3837687.2639590246"/>
  </r>
  <r>
    <d v="2015-02-06T00:00:00"/>
    <x v="36"/>
    <n v="38.840180269999998"/>
    <n v="14.5"/>
    <n v="35.700000000000003"/>
    <n v="28.4"/>
    <n v="0"/>
    <x v="1"/>
    <x v="1"/>
    <x v="0"/>
    <x v="5"/>
    <s v="Y"/>
    <s v="N"/>
    <n v="5508974.8431568909"/>
  </r>
  <r>
    <d v="2015-02-07T00:00:00"/>
    <x v="37"/>
    <n v="28.761706780000001"/>
    <n v="18.8"/>
    <n v="35"/>
    <n v="16.100000000000001"/>
    <n v="0"/>
    <x v="2"/>
    <x v="1"/>
    <x v="0"/>
    <x v="5"/>
    <s v="Y"/>
    <s v="N"/>
    <n v="3800524.9085186147"/>
  </r>
  <r>
    <d v="2015-02-08T00:00:00"/>
    <x v="38"/>
    <n v="23.974106599999999"/>
    <n v="18.899999999999999"/>
    <n v="21.5"/>
    <n v="16.600000000000001"/>
    <n v="0"/>
    <x v="3"/>
    <x v="1"/>
    <x v="0"/>
    <x v="6"/>
    <s v="Y"/>
    <s v="N"/>
    <n v="2687694.2971457187"/>
  </r>
  <r>
    <d v="2015-02-09T00:00:00"/>
    <x v="39"/>
    <n v="28.90913471"/>
    <n v="13.6"/>
    <n v="28.3"/>
    <n v="28.6"/>
    <n v="0"/>
    <x v="4"/>
    <x v="1"/>
    <x v="0"/>
    <x v="6"/>
    <s v="Y"/>
    <s v="N"/>
    <n v="3666056.268164333"/>
  </r>
  <r>
    <d v="2015-02-10T00:00:00"/>
    <x v="40"/>
    <n v="37.522599980000003"/>
    <n v="16.399999999999999"/>
    <n v="27.8"/>
    <n v="27.7"/>
    <n v="0"/>
    <x v="5"/>
    <x v="1"/>
    <x v="0"/>
    <x v="6"/>
    <s v="Y"/>
    <s v="N"/>
    <n v="5476369.6221500291"/>
  </r>
  <r>
    <d v="2015-02-11T00:00:00"/>
    <x v="41"/>
    <n v="32.655454300000002"/>
    <n v="18.100000000000001"/>
    <n v="26.8"/>
    <n v="24.1"/>
    <n v="0"/>
    <x v="6"/>
    <x v="1"/>
    <x v="0"/>
    <x v="6"/>
    <s v="Y"/>
    <s v="N"/>
    <n v="4876205.5041207559"/>
  </r>
  <r>
    <d v="2015-02-12T00:00:00"/>
    <x v="42"/>
    <n v="26.576634940000002"/>
    <n v="17.8"/>
    <n v="21.9"/>
    <n v="23.8"/>
    <n v="0"/>
    <x v="0"/>
    <x v="1"/>
    <x v="0"/>
    <x v="6"/>
    <s v="Y"/>
    <s v="N"/>
    <n v="3491552.7216526936"/>
  </r>
  <r>
    <d v="2015-02-13T00:00:00"/>
    <x v="43"/>
    <n v="18.73697061"/>
    <n v="16.100000000000001"/>
    <n v="32.4"/>
    <n v="14.9"/>
    <n v="0"/>
    <x v="1"/>
    <x v="1"/>
    <x v="0"/>
    <x v="6"/>
    <s v="Y"/>
    <s v="N"/>
    <n v="2549551.2078244779"/>
  </r>
  <r>
    <d v="2015-02-14T00:00:00"/>
    <x v="44"/>
    <n v="20.240103229999999"/>
    <n v="19"/>
    <n v="25.1"/>
    <n v="20.8"/>
    <n v="19.600000000000001"/>
    <x v="2"/>
    <x v="1"/>
    <x v="0"/>
    <x v="6"/>
    <s v="Y"/>
    <s v="N"/>
    <n v="2422578.9418077404"/>
  </r>
  <r>
    <d v="2015-02-15T00:00:00"/>
    <x v="45"/>
    <n v="24.584186939999999"/>
    <n v="18.2"/>
    <n v="34.4"/>
    <n v="25.7"/>
    <n v="0.4"/>
    <x v="3"/>
    <x v="1"/>
    <x v="0"/>
    <x v="7"/>
    <s v="Y"/>
    <s v="N"/>
    <n v="3080096.4839245072"/>
  </r>
  <r>
    <d v="2015-02-16T00:00:00"/>
    <x v="46"/>
    <n v="31.9490406"/>
    <n v="17.399999999999999"/>
    <n v="24.6"/>
    <n v="26.3"/>
    <n v="0"/>
    <x v="4"/>
    <x v="1"/>
    <x v="0"/>
    <x v="7"/>
    <s v="Y"/>
    <s v="N"/>
    <n v="4211926.0482747778"/>
  </r>
  <r>
    <d v="2015-02-17T00:00:00"/>
    <x v="47"/>
    <n v="30.250149390000001"/>
    <n v="17.600000000000001"/>
    <n v="20.6"/>
    <n v="8.3000000000000007"/>
    <n v="0"/>
    <x v="5"/>
    <x v="1"/>
    <x v="0"/>
    <x v="7"/>
    <s v="Y"/>
    <s v="N"/>
    <n v="3861915.8745252336"/>
  </r>
  <r>
    <d v="2015-02-18T00:00:00"/>
    <x v="48"/>
    <n v="30.235792750000002"/>
    <n v="17.7"/>
    <n v="21.2"/>
    <n v="7.8"/>
    <n v="0"/>
    <x v="6"/>
    <x v="1"/>
    <x v="0"/>
    <x v="7"/>
    <s v="Y"/>
    <s v="N"/>
    <n v="3808886.414684454"/>
  </r>
  <r>
    <d v="2015-02-19T00:00:00"/>
    <x v="49"/>
    <n v="33.598960679999998"/>
    <n v="18.2"/>
    <n v="26.9"/>
    <n v="24.7"/>
    <n v="0"/>
    <x v="0"/>
    <x v="1"/>
    <x v="0"/>
    <x v="7"/>
    <s v="Y"/>
    <s v="N"/>
    <n v="4683684.7031141892"/>
  </r>
  <r>
    <d v="2015-02-20T00:00:00"/>
    <x v="50"/>
    <n v="33.538671530000002"/>
    <n v="17.399999999999999"/>
    <n v="25.3"/>
    <n v="24.7"/>
    <n v="0"/>
    <x v="1"/>
    <x v="1"/>
    <x v="0"/>
    <x v="7"/>
    <s v="Y"/>
    <s v="N"/>
    <n v="4677493.4635347323"/>
  </r>
  <r>
    <d v="2015-02-21T00:00:00"/>
    <x v="51"/>
    <n v="31.252819840000001"/>
    <n v="18.100000000000001"/>
    <n v="36.1"/>
    <n v="20"/>
    <n v="0"/>
    <x v="2"/>
    <x v="1"/>
    <x v="0"/>
    <x v="7"/>
    <s v="Y"/>
    <s v="N"/>
    <n v="4259228.9838393154"/>
  </r>
  <r>
    <d v="2015-02-22T00:00:00"/>
    <x v="52"/>
    <n v="32.40972721"/>
    <n v="20.3"/>
    <n v="35.299999999999997"/>
    <n v="11.7"/>
    <n v="1.6"/>
    <x v="3"/>
    <x v="1"/>
    <x v="0"/>
    <x v="8"/>
    <s v="Y"/>
    <s v="N"/>
    <n v="4473072.2540198835"/>
  </r>
  <r>
    <d v="2015-02-23T00:00:00"/>
    <x v="53"/>
    <n v="28.417229129999999"/>
    <n v="21.1"/>
    <n v="29.3"/>
    <n v="4.7"/>
    <n v="0"/>
    <x v="4"/>
    <x v="1"/>
    <x v="0"/>
    <x v="8"/>
    <s v="Y"/>
    <s v="N"/>
    <n v="3843595.4860198908"/>
  </r>
  <r>
    <d v="2015-02-24T00:00:00"/>
    <x v="54"/>
    <n v="26.559011900000002"/>
    <n v="15.9"/>
    <n v="20.100000000000001"/>
    <n v="21.4"/>
    <n v="3.2"/>
    <x v="5"/>
    <x v="1"/>
    <x v="0"/>
    <x v="8"/>
    <s v="Y"/>
    <s v="N"/>
    <n v="3194080.1260208287"/>
  </r>
  <r>
    <d v="2015-02-25T00:00:00"/>
    <x v="55"/>
    <n v="33.323249590000003"/>
    <n v="14"/>
    <n v="27"/>
    <n v="24.1"/>
    <n v="0"/>
    <x v="6"/>
    <x v="1"/>
    <x v="0"/>
    <x v="8"/>
    <s v="Y"/>
    <s v="N"/>
    <n v="4334113.6472280212"/>
  </r>
  <r>
    <d v="2015-02-26T00:00:00"/>
    <x v="56"/>
    <n v="39.086578340000003"/>
    <n v="16"/>
    <n v="23.2"/>
    <n v="18.5"/>
    <n v="0"/>
    <x v="0"/>
    <x v="1"/>
    <x v="0"/>
    <x v="8"/>
    <s v="Y"/>
    <s v="N"/>
    <n v="5140895.6351929819"/>
  </r>
  <r>
    <d v="2015-02-27T00:00:00"/>
    <x v="57"/>
    <n v="36.339011550000002"/>
    <n v="14.8"/>
    <n v="24.3"/>
    <n v="21.7"/>
    <n v="0"/>
    <x v="1"/>
    <x v="1"/>
    <x v="0"/>
    <x v="8"/>
    <s v="Y"/>
    <s v="N"/>
    <n v="4762932.4404515699"/>
  </r>
  <r>
    <d v="2015-02-28T00:00:00"/>
    <x v="58"/>
    <n v="25.143130729999999"/>
    <n v="17.899999999999999"/>
    <n v="32.299999999999997"/>
    <n v="6.9"/>
    <n v="0"/>
    <x v="2"/>
    <x v="1"/>
    <x v="0"/>
    <x v="8"/>
    <s v="Y"/>
    <s v="N"/>
    <n v="2923535.8801161828"/>
  </r>
  <r>
    <d v="2015-03-01T00:00:00"/>
    <x v="59"/>
    <n v="24.58614815"/>
    <n v="15.2"/>
    <n v="20.8"/>
    <n v="23.3"/>
    <n v="15.8"/>
    <x v="3"/>
    <x v="2"/>
    <x v="0"/>
    <x v="9"/>
    <s v="Y"/>
    <s v="N"/>
    <n v="2543751.2370908568"/>
  </r>
  <r>
    <d v="2015-03-02T00:00:00"/>
    <x v="60"/>
    <n v="33.166526230000002"/>
    <n v="11.6"/>
    <n v="23"/>
    <n v="22"/>
    <n v="0"/>
    <x v="4"/>
    <x v="2"/>
    <x v="0"/>
    <x v="9"/>
    <s v="Y"/>
    <s v="N"/>
    <n v="4089493.5447346326"/>
  </r>
  <r>
    <d v="2015-03-03T00:00:00"/>
    <x v="61"/>
    <n v="43.739457139999999"/>
    <n v="15.5"/>
    <n v="22.7"/>
    <n v="21.2"/>
    <n v="0"/>
    <x v="5"/>
    <x v="2"/>
    <x v="0"/>
    <x v="9"/>
    <s v="Y"/>
    <s v="N"/>
    <n v="5543988.8769375701"/>
  </r>
  <r>
    <d v="2015-03-04T00:00:00"/>
    <x v="62"/>
    <n v="37.252483910000002"/>
    <n v="15.4"/>
    <n v="23.5"/>
    <n v="23"/>
    <n v="0"/>
    <x v="6"/>
    <x v="2"/>
    <x v="0"/>
    <x v="9"/>
    <s v="Y"/>
    <s v="N"/>
    <n v="4498765.8586167637"/>
  </r>
  <r>
    <d v="2015-03-05T00:00:00"/>
    <x v="63"/>
    <n v="25.322828099999999"/>
    <n v="12.6"/>
    <n v="18.600000000000001"/>
    <n v="22.5"/>
    <n v="0.8"/>
    <x v="0"/>
    <x v="2"/>
    <x v="0"/>
    <x v="9"/>
    <s v="Y"/>
    <s v="N"/>
    <n v="2911298.3145483942"/>
  </r>
  <r>
    <d v="2015-03-06T00:00:00"/>
    <x v="64"/>
    <n v="27.750521689999999"/>
    <n v="14.1"/>
    <n v="21.1"/>
    <n v="10.8"/>
    <n v="0.2"/>
    <x v="1"/>
    <x v="2"/>
    <x v="0"/>
    <x v="9"/>
    <s v="Y"/>
    <s v="N"/>
    <n v="3248302.6282708375"/>
  </r>
  <r>
    <d v="2015-03-07T00:00:00"/>
    <x v="65"/>
    <n v="22.113214540000001"/>
    <n v="15.4"/>
    <n v="22.6"/>
    <n v="10.8"/>
    <n v="0.2"/>
    <x v="2"/>
    <x v="2"/>
    <x v="0"/>
    <x v="9"/>
    <s v="Y"/>
    <s v="N"/>
    <n v="2395846.8312201207"/>
  </r>
  <r>
    <d v="2015-03-08T00:00:00"/>
    <x v="66"/>
    <n v="20.57443413"/>
    <n v="16.2"/>
    <n v="24.4"/>
    <n v="20.399999999999999"/>
    <n v="0"/>
    <x v="3"/>
    <x v="2"/>
    <x v="0"/>
    <x v="10"/>
    <s v="Y"/>
    <s v="N"/>
    <n v="2188065.9689158616"/>
  </r>
  <r>
    <d v="2015-03-09T00:00:00"/>
    <x v="67"/>
    <n v="23.80806827"/>
    <n v="14.4"/>
    <n v="23.8"/>
    <n v="18.600000000000001"/>
    <n v="0"/>
    <x v="4"/>
    <x v="2"/>
    <x v="0"/>
    <x v="10"/>
    <s v="Y"/>
    <s v="Y"/>
    <n v="2577996.6762849092"/>
  </r>
  <r>
    <d v="2015-03-10T00:00:00"/>
    <x v="68"/>
    <n v="31.763749180000001"/>
    <n v="16.2"/>
    <n v="21.7"/>
    <n v="22.1"/>
    <n v="0"/>
    <x v="5"/>
    <x v="2"/>
    <x v="0"/>
    <x v="10"/>
    <s v="Y"/>
    <s v="N"/>
    <n v="3996785.8666081056"/>
  </r>
  <r>
    <d v="2015-03-11T00:00:00"/>
    <x v="69"/>
    <n v="33.59649288"/>
    <n v="11.2"/>
    <n v="23.8"/>
    <n v="22.3"/>
    <n v="0"/>
    <x v="6"/>
    <x v="2"/>
    <x v="0"/>
    <x v="10"/>
    <s v="Y"/>
    <s v="N"/>
    <n v="4180022.3936883849"/>
  </r>
  <r>
    <d v="2015-03-12T00:00:00"/>
    <x v="70"/>
    <n v="26.040505889999999"/>
    <n v="13"/>
    <n v="19.899999999999999"/>
    <n v="18.7"/>
    <n v="0"/>
    <x v="0"/>
    <x v="2"/>
    <x v="0"/>
    <x v="10"/>
    <s v="Y"/>
    <s v="N"/>
    <n v="3168703.8045416982"/>
  </r>
  <r>
    <d v="2015-03-13T00:00:00"/>
    <x v="71"/>
    <n v="24.195363230000002"/>
    <n v="14.4"/>
    <n v="20.399999999999999"/>
    <n v="21.2"/>
    <n v="0"/>
    <x v="1"/>
    <x v="2"/>
    <x v="0"/>
    <x v="10"/>
    <s v="Y"/>
    <s v="N"/>
    <n v="2925940.7992617027"/>
  </r>
  <r>
    <d v="2015-03-14T00:00:00"/>
    <x v="72"/>
    <n v="17.394529559999999"/>
    <n v="9.4"/>
    <n v="30.1"/>
    <n v="20"/>
    <n v="0"/>
    <x v="2"/>
    <x v="2"/>
    <x v="0"/>
    <x v="10"/>
    <s v="Y"/>
    <s v="N"/>
    <n v="1891460.6188095191"/>
  </r>
  <r>
    <d v="2015-03-15T00:00:00"/>
    <x v="73"/>
    <n v="14.373099399999999"/>
    <n v="13.1"/>
    <n v="18.3"/>
    <n v="17.5"/>
    <n v="2.2000000000000002"/>
    <x v="3"/>
    <x v="2"/>
    <x v="0"/>
    <x v="11"/>
    <s v="Y"/>
    <s v="N"/>
    <n v="1439757.606962323"/>
  </r>
  <r>
    <d v="2015-03-16T00:00:00"/>
    <x v="74"/>
    <n v="22.66079993"/>
    <n v="10.5"/>
    <n v="25.5"/>
    <n v="14.5"/>
    <n v="0"/>
    <x v="4"/>
    <x v="2"/>
    <x v="0"/>
    <x v="11"/>
    <s v="Y"/>
    <s v="N"/>
    <n v="2805114.1404949045"/>
  </r>
  <r>
    <d v="2015-03-17T00:00:00"/>
    <x v="75"/>
    <n v="21.38556947"/>
    <n v="13"/>
    <n v="26.2"/>
    <n v="4.8"/>
    <n v="0"/>
    <x v="5"/>
    <x v="2"/>
    <x v="0"/>
    <x v="11"/>
    <s v="Y"/>
    <s v="N"/>
    <n v="2686045.9170217444"/>
  </r>
  <r>
    <d v="2015-03-18T00:00:00"/>
    <x v="76"/>
    <n v="24.43863773"/>
    <n v="17.8"/>
    <n v="24.4"/>
    <n v="9.4"/>
    <n v="1.4"/>
    <x v="6"/>
    <x v="2"/>
    <x v="0"/>
    <x v="11"/>
    <s v="Y"/>
    <s v="N"/>
    <n v="3127554.5809864998"/>
  </r>
  <r>
    <d v="2015-03-19T00:00:00"/>
    <x v="77"/>
    <n v="24.568240979999999"/>
    <n v="16.5"/>
    <n v="33.5"/>
    <n v="15.1"/>
    <n v="0"/>
    <x v="0"/>
    <x v="2"/>
    <x v="0"/>
    <x v="11"/>
    <s v="Y"/>
    <s v="N"/>
    <n v="3152583.1700210609"/>
  </r>
  <r>
    <d v="2015-03-20T00:00:00"/>
    <x v="78"/>
    <n v="24.06816285"/>
    <n v="14.2"/>
    <n v="19.600000000000001"/>
    <n v="19.899999999999999"/>
    <n v="0"/>
    <x v="1"/>
    <x v="2"/>
    <x v="0"/>
    <x v="11"/>
    <s v="Y"/>
    <s v="N"/>
    <n v="2875936.5489214621"/>
  </r>
  <r>
    <d v="2015-03-21T00:00:00"/>
    <x v="79"/>
    <n v="20.473714609999998"/>
    <n v="11.9"/>
    <n v="22.7"/>
    <n v="20.8"/>
    <n v="0"/>
    <x v="2"/>
    <x v="2"/>
    <x v="0"/>
    <x v="11"/>
    <s v="Y"/>
    <s v="N"/>
    <n v="2185667.3084476278"/>
  </r>
  <r>
    <d v="2015-03-22T00:00:00"/>
    <x v="80"/>
    <n v="18.918695589999999"/>
    <n v="11.3"/>
    <n v="28.8"/>
    <n v="19.899999999999999"/>
    <n v="0"/>
    <x v="3"/>
    <x v="2"/>
    <x v="0"/>
    <x v="12"/>
    <s v="Y"/>
    <s v="N"/>
    <n v="2015882.1761533176"/>
  </r>
  <r>
    <d v="2015-03-23T00:00:00"/>
    <x v="81"/>
    <n v="26.68562798"/>
    <n v="13.6"/>
    <n v="27"/>
    <n v="3.9"/>
    <n v="0"/>
    <x v="4"/>
    <x v="2"/>
    <x v="0"/>
    <x v="12"/>
    <s v="Y"/>
    <s v="N"/>
    <n v="3277263.3065051991"/>
  </r>
  <r>
    <d v="2015-03-24T00:00:00"/>
    <x v="82"/>
    <n v="34.05849946"/>
    <n v="12.6"/>
    <n v="15.3"/>
    <n v="3.8"/>
    <n v="1.4"/>
    <x v="5"/>
    <x v="2"/>
    <x v="0"/>
    <x v="12"/>
    <s v="Y"/>
    <s v="N"/>
    <n v="4197196.9671506351"/>
  </r>
  <r>
    <d v="2015-03-25T00:00:00"/>
    <x v="83"/>
    <n v="28.548754240000001"/>
    <n v="13"/>
    <n v="20.399999999999999"/>
    <n v="13.8"/>
    <n v="0.4"/>
    <x v="6"/>
    <x v="2"/>
    <x v="0"/>
    <x v="12"/>
    <s v="Y"/>
    <s v="N"/>
    <n v="3490623.6353449663"/>
  </r>
  <r>
    <d v="2015-03-26T00:00:00"/>
    <x v="84"/>
    <n v="21.971362899999999"/>
    <n v="9.8000000000000007"/>
    <n v="18"/>
    <n v="9.9"/>
    <n v="0.4"/>
    <x v="0"/>
    <x v="2"/>
    <x v="0"/>
    <x v="12"/>
    <s v="Y"/>
    <s v="N"/>
    <n v="2680466.7253467799"/>
  </r>
  <r>
    <d v="2015-03-27T00:00:00"/>
    <x v="85"/>
    <n v="25.771600379999999"/>
    <n v="11.6"/>
    <n v="18.100000000000001"/>
    <n v="11.2"/>
    <n v="0.2"/>
    <x v="1"/>
    <x v="2"/>
    <x v="0"/>
    <x v="12"/>
    <s v="N"/>
    <s v="N"/>
    <n v="3153060.8535776073"/>
  </r>
  <r>
    <d v="2015-03-28T00:00:00"/>
    <x v="86"/>
    <n v="29.271368689999999"/>
    <n v="12.7"/>
    <n v="19.100000000000001"/>
    <n v="14.4"/>
    <n v="0"/>
    <x v="2"/>
    <x v="2"/>
    <x v="0"/>
    <x v="12"/>
    <s v="N"/>
    <s v="N"/>
    <n v="3283887.9682536433"/>
  </r>
  <r>
    <d v="2015-03-29T00:00:00"/>
    <x v="87"/>
    <n v="24.672716350000002"/>
    <n v="8.5"/>
    <n v="22.7"/>
    <n v="18.600000000000001"/>
    <n v="0"/>
    <x v="3"/>
    <x v="2"/>
    <x v="0"/>
    <x v="13"/>
    <s v="N"/>
    <s v="N"/>
    <n v="2625637.5358906728"/>
  </r>
  <r>
    <d v="2015-03-30T00:00:00"/>
    <x v="88"/>
    <n v="33.750362699999997"/>
    <n v="10.6"/>
    <n v="23.1"/>
    <n v="18.100000000000001"/>
    <n v="0"/>
    <x v="4"/>
    <x v="2"/>
    <x v="0"/>
    <x v="13"/>
    <s v="N"/>
    <s v="N"/>
    <n v="4153382.7470402485"/>
  </r>
  <r>
    <d v="2015-03-31T00:00:00"/>
    <x v="89"/>
    <n v="31.836569579999999"/>
    <n v="11.2"/>
    <n v="25.3"/>
    <n v="18.100000000000001"/>
    <n v="0"/>
    <x v="5"/>
    <x v="2"/>
    <x v="0"/>
    <x v="13"/>
    <s v="N"/>
    <s v="N"/>
    <n v="4004891.6172012133"/>
  </r>
  <r>
    <d v="2015-04-01T00:00:00"/>
    <x v="90"/>
    <n v="26.167805860000001"/>
    <n v="13.3"/>
    <n v="29"/>
    <n v="10.7"/>
    <n v="0"/>
    <x v="6"/>
    <x v="3"/>
    <x v="0"/>
    <x v="13"/>
    <s v="N"/>
    <s v="N"/>
    <n v="3193578.2972346731"/>
  </r>
  <r>
    <d v="2015-04-02T00:00:00"/>
    <x v="91"/>
    <n v="23.46025058"/>
    <n v="12.8"/>
    <n v="17.2"/>
    <n v="17.5"/>
    <n v="0.2"/>
    <x v="0"/>
    <x v="3"/>
    <x v="0"/>
    <x v="13"/>
    <s v="N"/>
    <s v="N"/>
    <n v="2670677.6242287778"/>
  </r>
  <r>
    <d v="2015-04-03T00:00:00"/>
    <x v="92"/>
    <n v="20.9393785"/>
    <n v="8"/>
    <n v="20.9"/>
    <n v="17.399999999999999"/>
    <n v="0"/>
    <x v="1"/>
    <x v="3"/>
    <x v="0"/>
    <x v="13"/>
    <s v="N"/>
    <s v="Y"/>
    <n v="2070717.3356062099"/>
  </r>
  <r>
    <d v="2015-04-04T00:00:00"/>
    <x v="93"/>
    <n v="23.188056169999999"/>
    <n v="8.5"/>
    <n v="23.5"/>
    <n v="16.2"/>
    <n v="0"/>
    <x v="2"/>
    <x v="3"/>
    <x v="0"/>
    <x v="13"/>
    <s v="N"/>
    <s v="Y"/>
    <n v="2411538.5955933789"/>
  </r>
  <r>
    <d v="2015-04-05T00:00:00"/>
    <x v="94"/>
    <n v="20.508650379999999"/>
    <n v="10.199999999999999"/>
    <n v="18.5"/>
    <n v="9.8000000000000007"/>
    <n v="0"/>
    <x v="3"/>
    <x v="3"/>
    <x v="0"/>
    <x v="14"/>
    <s v="N"/>
    <s v="N"/>
    <n v="2126448.643542971"/>
  </r>
  <r>
    <d v="2015-04-06T00:00:00"/>
    <x v="95"/>
    <n v="17.04855264"/>
    <n v="11.2"/>
    <n v="18.399999999999999"/>
    <n v="13"/>
    <n v="0"/>
    <x v="4"/>
    <x v="3"/>
    <x v="0"/>
    <x v="14"/>
    <s v="N"/>
    <s v="Y"/>
    <n v="1830731.0361055967"/>
  </r>
  <r>
    <d v="2015-04-07T00:00:00"/>
    <x v="96"/>
    <n v="21.359459990000001"/>
    <n v="12.4"/>
    <n v="17.3"/>
    <n v="3.9"/>
    <n v="0"/>
    <x v="5"/>
    <x v="3"/>
    <x v="0"/>
    <x v="14"/>
    <s v="N"/>
    <s v="N"/>
    <n v="2568165.4584249454"/>
  </r>
  <r>
    <d v="2015-04-08T00:00:00"/>
    <x v="97"/>
    <n v="25.208016520000001"/>
    <n v="13.3"/>
    <n v="17.7"/>
    <n v="12.6"/>
    <n v="5.6"/>
    <x v="6"/>
    <x v="3"/>
    <x v="0"/>
    <x v="14"/>
    <s v="N"/>
    <s v="N"/>
    <n v="3078649.3857838828"/>
  </r>
  <r>
    <d v="2015-04-09T00:00:00"/>
    <x v="98"/>
    <n v="25.207800370000001"/>
    <n v="8.6999999999999993"/>
    <n v="19.100000000000001"/>
    <n v="10.9"/>
    <n v="0"/>
    <x v="0"/>
    <x v="3"/>
    <x v="0"/>
    <x v="14"/>
    <s v="N"/>
    <s v="N"/>
    <n v="3125534.3258045814"/>
  </r>
  <r>
    <d v="2015-04-10T00:00:00"/>
    <x v="99"/>
    <n v="25.677110800000001"/>
    <n v="8.6"/>
    <n v="18.7"/>
    <n v="15.9"/>
    <n v="0"/>
    <x v="1"/>
    <x v="3"/>
    <x v="0"/>
    <x v="14"/>
    <s v="N"/>
    <s v="N"/>
    <n v="3126268.2241001423"/>
  </r>
  <r>
    <d v="2015-04-11T00:00:00"/>
    <x v="100"/>
    <n v="23.05591231"/>
    <n v="11.6"/>
    <n v="23.7"/>
    <n v="14.9"/>
    <n v="0"/>
    <x v="2"/>
    <x v="3"/>
    <x v="0"/>
    <x v="14"/>
    <s v="N"/>
    <s v="N"/>
    <n v="2536938.059344071"/>
  </r>
  <r>
    <d v="2015-04-12T00:00:00"/>
    <x v="101"/>
    <n v="22.053037190000001"/>
    <n v="12.1"/>
    <n v="18.3"/>
    <n v="13.4"/>
    <n v="0"/>
    <x v="3"/>
    <x v="3"/>
    <x v="0"/>
    <x v="15"/>
    <s v="N"/>
    <s v="N"/>
    <n v="2288228.100767768"/>
  </r>
  <r>
    <d v="2015-04-13T00:00:00"/>
    <x v="102"/>
    <n v="29.408289079999999"/>
    <n v="7.3"/>
    <n v="19.100000000000001"/>
    <n v="14.9"/>
    <n v="0"/>
    <x v="4"/>
    <x v="3"/>
    <x v="0"/>
    <x v="15"/>
    <s v="N"/>
    <s v="N"/>
    <n v="3679205.7603970421"/>
  </r>
  <r>
    <d v="2015-04-14T00:00:00"/>
    <x v="103"/>
    <n v="30.995175629999999"/>
    <n v="10.5"/>
    <n v="24.7"/>
    <n v="8.4"/>
    <n v="1.6"/>
    <x v="5"/>
    <x v="3"/>
    <x v="0"/>
    <x v="15"/>
    <s v="Y"/>
    <s v="N"/>
    <n v="3960978.2574513294"/>
  </r>
  <r>
    <d v="2015-04-15T00:00:00"/>
    <x v="104"/>
    <n v="31.090558479999999"/>
    <n v="13.9"/>
    <n v="27.6"/>
    <n v="12.8"/>
    <n v="2.4"/>
    <x v="6"/>
    <x v="3"/>
    <x v="0"/>
    <x v="15"/>
    <s v="Y"/>
    <s v="N"/>
    <n v="3938363.3840092188"/>
  </r>
  <r>
    <d v="2015-04-16T00:00:00"/>
    <x v="105"/>
    <n v="40.68150885"/>
    <n v="15.6"/>
    <n v="17.8"/>
    <n v="10.9"/>
    <n v="0"/>
    <x v="0"/>
    <x v="3"/>
    <x v="0"/>
    <x v="15"/>
    <s v="Y"/>
    <s v="N"/>
    <n v="5164026.9295107694"/>
  </r>
  <r>
    <d v="2015-04-17T00:00:00"/>
    <x v="106"/>
    <n v="33.987504819999998"/>
    <n v="10.1"/>
    <n v="17.100000000000001"/>
    <n v="7.5"/>
    <n v="0"/>
    <x v="1"/>
    <x v="3"/>
    <x v="0"/>
    <x v="15"/>
    <s v="Y"/>
    <s v="N"/>
    <n v="4453430.8488839194"/>
  </r>
  <r>
    <d v="2015-04-18T00:00:00"/>
    <x v="107"/>
    <n v="26.14012894"/>
    <n v="13.5"/>
    <n v="21.9"/>
    <n v="9.9"/>
    <n v="3.6"/>
    <x v="2"/>
    <x v="3"/>
    <x v="0"/>
    <x v="15"/>
    <s v="Y"/>
    <s v="N"/>
    <n v="2869244.7208682261"/>
  </r>
  <r>
    <d v="2015-04-19T00:00:00"/>
    <x v="108"/>
    <n v="24.540694439999999"/>
    <n v="9.6999999999999993"/>
    <n v="14.7"/>
    <n v="11"/>
    <n v="6.4"/>
    <x v="3"/>
    <x v="3"/>
    <x v="0"/>
    <x v="16"/>
    <s v="Y"/>
    <s v="N"/>
    <n v="2629794.0681653973"/>
  </r>
  <r>
    <d v="2015-04-20T00:00:00"/>
    <x v="109"/>
    <n v="33.677175830000003"/>
    <n v="7"/>
    <n v="16.2"/>
    <n v="12.7"/>
    <n v="1.4"/>
    <x v="4"/>
    <x v="3"/>
    <x v="0"/>
    <x v="16"/>
    <s v="Y"/>
    <s v="N"/>
    <n v="4266769.8676210884"/>
  </r>
  <r>
    <d v="2015-04-21T00:00:00"/>
    <x v="110"/>
    <n v="30.473156899999999"/>
    <n v="6.5"/>
    <n v="17.7"/>
    <n v="13.8"/>
    <n v="0"/>
    <x v="5"/>
    <x v="3"/>
    <x v="0"/>
    <x v="16"/>
    <s v="Y"/>
    <s v="N"/>
    <n v="3899759.1347604864"/>
  </r>
  <r>
    <d v="2015-04-22T00:00:00"/>
    <x v="111"/>
    <n v="36.695283570000001"/>
    <n v="9.1"/>
    <n v="19.5"/>
    <n v="7.1"/>
    <n v="0"/>
    <x v="6"/>
    <x v="3"/>
    <x v="0"/>
    <x v="16"/>
    <s v="Y"/>
    <s v="N"/>
    <n v="4718958.2407002272"/>
  </r>
  <r>
    <d v="2015-04-23T00:00:00"/>
    <x v="112"/>
    <n v="35.422484740000002"/>
    <n v="12.2"/>
    <n v="19.2"/>
    <n v="7.5"/>
    <n v="0"/>
    <x v="0"/>
    <x v="3"/>
    <x v="0"/>
    <x v="16"/>
    <s v="Y"/>
    <s v="N"/>
    <n v="4480370.6524696359"/>
  </r>
  <r>
    <d v="2015-04-24T00:00:00"/>
    <x v="113"/>
    <n v="36.497936299999999"/>
    <n v="14.4"/>
    <n v="21.1"/>
    <n v="7.8"/>
    <n v="0"/>
    <x v="1"/>
    <x v="3"/>
    <x v="0"/>
    <x v="16"/>
    <s v="Y"/>
    <s v="N"/>
    <n v="4607163.1500289952"/>
  </r>
  <r>
    <d v="2015-04-25T00:00:00"/>
    <x v="114"/>
    <n v="25.97830858"/>
    <n v="11.6"/>
    <n v="15"/>
    <n v="3.5"/>
    <n v="3"/>
    <x v="2"/>
    <x v="3"/>
    <x v="0"/>
    <x v="16"/>
    <s v="Y"/>
    <s v="Y"/>
    <n v="2904469.0706126024"/>
  </r>
  <r>
    <d v="2015-04-26T00:00:00"/>
    <x v="115"/>
    <n v="28.955419760000002"/>
    <n v="10.4"/>
    <n v="15.4"/>
    <n v="5.9"/>
    <n v="7"/>
    <x v="3"/>
    <x v="3"/>
    <x v="0"/>
    <x v="17"/>
    <s v="Y"/>
    <s v="N"/>
    <n v="3133492.4036121238"/>
  </r>
  <r>
    <d v="2015-04-27T00:00:00"/>
    <x v="116"/>
    <n v="48.673068360000002"/>
    <n v="10.5"/>
    <n v="15.1"/>
    <n v="8.3000000000000007"/>
    <n v="4"/>
    <x v="4"/>
    <x v="3"/>
    <x v="0"/>
    <x v="17"/>
    <s v="Y"/>
    <s v="N"/>
    <n v="6223105.8632428395"/>
  </r>
  <r>
    <d v="2015-04-28T00:00:00"/>
    <x v="117"/>
    <n v="46.268034399999998"/>
    <n v="10.1"/>
    <n v="16"/>
    <n v="8.9"/>
    <n v="1.6"/>
    <x v="5"/>
    <x v="3"/>
    <x v="0"/>
    <x v="17"/>
    <s v="Y"/>
    <s v="N"/>
    <n v="6137091.0964096161"/>
  </r>
  <r>
    <d v="2015-04-29T00:00:00"/>
    <x v="118"/>
    <n v="39.829820890000001"/>
    <n v="7.4"/>
    <n v="17.100000000000001"/>
    <n v="12.6"/>
    <n v="0"/>
    <x v="6"/>
    <x v="3"/>
    <x v="0"/>
    <x v="17"/>
    <s v="Y"/>
    <s v="N"/>
    <n v="5289982.3270243071"/>
  </r>
  <r>
    <d v="2015-04-30T00:00:00"/>
    <x v="119"/>
    <n v="39.092652309999998"/>
    <n v="6.4"/>
    <n v="19.600000000000001"/>
    <n v="12.3"/>
    <n v="0"/>
    <x v="0"/>
    <x v="3"/>
    <x v="0"/>
    <x v="17"/>
    <s v="Y"/>
    <s v="N"/>
    <n v="5186405.7630537292"/>
  </r>
  <r>
    <d v="2015-05-01T00:00:00"/>
    <x v="120"/>
    <n v="47.474462099999997"/>
    <n v="7.9"/>
    <n v="23.1"/>
    <n v="12.1"/>
    <n v="0"/>
    <x v="1"/>
    <x v="4"/>
    <x v="0"/>
    <x v="17"/>
    <s v="Y"/>
    <s v="N"/>
    <n v="5996235.5872140341"/>
  </r>
  <r>
    <d v="2015-05-02T00:00:00"/>
    <x v="121"/>
    <n v="25.852039900000001"/>
    <n v="11.6"/>
    <n v="22.2"/>
    <n v="6.1"/>
    <n v="0"/>
    <x v="2"/>
    <x v="4"/>
    <x v="0"/>
    <x v="17"/>
    <s v="Y"/>
    <s v="N"/>
    <n v="2804635.4583702027"/>
  </r>
  <r>
    <d v="2015-05-03T00:00:00"/>
    <x v="122"/>
    <n v="30.627063069999998"/>
    <n v="9.6999999999999993"/>
    <n v="18.2"/>
    <n v="11.2"/>
    <n v="0"/>
    <x v="3"/>
    <x v="4"/>
    <x v="0"/>
    <x v="18"/>
    <s v="Y"/>
    <s v="N"/>
    <n v="3345496.3935267534"/>
  </r>
  <r>
    <d v="2015-05-04T00:00:00"/>
    <x v="123"/>
    <n v="28.803037939999999"/>
    <n v="7.5"/>
    <n v="22.3"/>
    <n v="11.6"/>
    <n v="0"/>
    <x v="4"/>
    <x v="4"/>
    <x v="0"/>
    <x v="18"/>
    <s v="Y"/>
    <s v="N"/>
    <n v="3524785.3053353317"/>
  </r>
  <r>
    <d v="2015-05-05T00:00:00"/>
    <x v="124"/>
    <n v="27.383343969999999"/>
    <n v="9.1999999999999993"/>
    <n v="18.100000000000001"/>
    <n v="7.1"/>
    <n v="0.6"/>
    <x v="5"/>
    <x v="4"/>
    <x v="0"/>
    <x v="18"/>
    <s v="Y"/>
    <s v="N"/>
    <n v="3388274.3693765141"/>
  </r>
  <r>
    <d v="2015-05-06T00:00:00"/>
    <x v="125"/>
    <n v="26.022589379999999"/>
    <n v="9.5"/>
    <n v="16.2"/>
    <n v="7.6"/>
    <n v="1.4"/>
    <x v="6"/>
    <x v="4"/>
    <x v="0"/>
    <x v="18"/>
    <s v="Y"/>
    <s v="N"/>
    <n v="3360085.1427618465"/>
  </r>
  <r>
    <d v="2015-05-07T00:00:00"/>
    <x v="126"/>
    <n v="29.082030029999999"/>
    <n v="10.3"/>
    <n v="15.6"/>
    <n v="6.9"/>
    <n v="2.2000000000000002"/>
    <x v="0"/>
    <x v="4"/>
    <x v="0"/>
    <x v="18"/>
    <s v="Y"/>
    <s v="N"/>
    <n v="3816643.7552226651"/>
  </r>
  <r>
    <d v="2015-05-08T00:00:00"/>
    <x v="127"/>
    <n v="29.075609050000001"/>
    <n v="10.5"/>
    <n v="15.9"/>
    <n v="5.9"/>
    <n v="0.2"/>
    <x v="1"/>
    <x v="4"/>
    <x v="0"/>
    <x v="18"/>
    <s v="Y"/>
    <s v="N"/>
    <n v="3812938.444793507"/>
  </r>
  <r>
    <d v="2015-05-09T00:00:00"/>
    <x v="128"/>
    <n v="19.602360470000001"/>
    <n v="12.8"/>
    <n v="18.7"/>
    <n v="7.3"/>
    <n v="0"/>
    <x v="2"/>
    <x v="4"/>
    <x v="0"/>
    <x v="18"/>
    <s v="Y"/>
    <s v="N"/>
    <n v="2124446.0007752138"/>
  </r>
  <r>
    <d v="2015-05-10T00:00:00"/>
    <x v="129"/>
    <n v="13.279840760000001"/>
    <n v="12.8"/>
    <n v="16.600000000000001"/>
    <n v="5.9"/>
    <n v="8.6"/>
    <x v="3"/>
    <x v="4"/>
    <x v="0"/>
    <x v="19"/>
    <s v="Y"/>
    <s v="N"/>
    <n v="1378597.2674917728"/>
  </r>
  <r>
    <d v="2015-05-11T00:00:00"/>
    <x v="130"/>
    <n v="28.475489379999999"/>
    <n v="12.4"/>
    <n v="15.9"/>
    <n v="7.9"/>
    <n v="2.6"/>
    <x v="4"/>
    <x v="4"/>
    <x v="0"/>
    <x v="19"/>
    <s v="Y"/>
    <s v="N"/>
    <n v="3523564.032376098"/>
  </r>
  <r>
    <d v="2015-05-12T00:00:00"/>
    <x v="131"/>
    <n v="28.355358970000001"/>
    <n v="12.8"/>
    <n v="17.399999999999999"/>
    <n v="5.9"/>
    <n v="0"/>
    <x v="5"/>
    <x v="4"/>
    <x v="0"/>
    <x v="19"/>
    <s v="Y"/>
    <s v="N"/>
    <n v="3666704.6252368428"/>
  </r>
  <r>
    <d v="2015-05-13T00:00:00"/>
    <x v="132"/>
    <n v="33.602901799999998"/>
    <n v="6.3"/>
    <n v="12.8"/>
    <n v="8.6999999999999993"/>
    <n v="6.8"/>
    <x v="6"/>
    <x v="4"/>
    <x v="0"/>
    <x v="19"/>
    <s v="Y"/>
    <s v="N"/>
    <n v="4600347.1379088853"/>
  </r>
  <r>
    <d v="2015-05-14T00:00:00"/>
    <x v="133"/>
    <n v="36.084976089999998"/>
    <n v="7.3"/>
    <n v="14.6"/>
    <n v="6.7"/>
    <n v="4.4000000000000004"/>
    <x v="0"/>
    <x v="4"/>
    <x v="0"/>
    <x v="19"/>
    <s v="Y"/>
    <s v="N"/>
    <n v="4879325.6671959879"/>
  </r>
  <r>
    <d v="2015-05-15T00:00:00"/>
    <x v="134"/>
    <n v="32.888201889999998"/>
    <n v="11.5"/>
    <n v="14.5"/>
    <n v="6.2"/>
    <n v="1.8"/>
    <x v="1"/>
    <x v="4"/>
    <x v="0"/>
    <x v="19"/>
    <s v="Y"/>
    <s v="N"/>
    <n v="4445577.5100378543"/>
  </r>
  <r>
    <d v="2015-05-16T00:00:00"/>
    <x v="135"/>
    <n v="35.11935553"/>
    <n v="11.3"/>
    <n v="16.2"/>
    <n v="10.4"/>
    <n v="0"/>
    <x v="2"/>
    <x v="4"/>
    <x v="0"/>
    <x v="19"/>
    <s v="Y"/>
    <s v="N"/>
    <n v="4113762.9545560642"/>
  </r>
  <r>
    <d v="2015-05-17T00:00:00"/>
    <x v="136"/>
    <n v="30.547599470000002"/>
    <n v="7.4"/>
    <n v="20.5"/>
    <n v="10.3"/>
    <n v="0"/>
    <x v="3"/>
    <x v="4"/>
    <x v="0"/>
    <x v="20"/>
    <s v="Y"/>
    <s v="N"/>
    <n v="3418187.3344405452"/>
  </r>
  <r>
    <d v="2015-05-18T00:00:00"/>
    <x v="137"/>
    <n v="39.33371288"/>
    <n v="7.2"/>
    <n v="20.399999999999999"/>
    <n v="10.199999999999999"/>
    <n v="0"/>
    <x v="4"/>
    <x v="4"/>
    <x v="0"/>
    <x v="20"/>
    <s v="Y"/>
    <s v="N"/>
    <n v="5016023.8682794245"/>
  </r>
  <r>
    <d v="2015-05-19T00:00:00"/>
    <x v="138"/>
    <n v="34.038317739999997"/>
    <n v="9.9"/>
    <n v="16.2"/>
    <n v="3.2"/>
    <n v="0"/>
    <x v="5"/>
    <x v="4"/>
    <x v="0"/>
    <x v="20"/>
    <s v="Y"/>
    <s v="N"/>
    <n v="4535111.6024814155"/>
  </r>
  <r>
    <d v="2015-05-20T00:00:00"/>
    <x v="139"/>
    <n v="30.976086030000001"/>
    <n v="13.6"/>
    <n v="18.100000000000001"/>
    <n v="6"/>
    <n v="2.4"/>
    <x v="6"/>
    <x v="4"/>
    <x v="0"/>
    <x v="20"/>
    <s v="Y"/>
    <s v="N"/>
    <n v="3950154.4357387414"/>
  </r>
  <r>
    <d v="2015-05-21T00:00:00"/>
    <x v="140"/>
    <n v="35.621998429999998"/>
    <n v="10.3"/>
    <n v="13.6"/>
    <n v="3.5"/>
    <n v="6.2"/>
    <x v="0"/>
    <x v="4"/>
    <x v="0"/>
    <x v="20"/>
    <s v="Y"/>
    <s v="N"/>
    <n v="4821836.2757729236"/>
  </r>
  <r>
    <d v="2015-05-22T00:00:00"/>
    <x v="141"/>
    <n v="34.614105330000001"/>
    <n v="9.1"/>
    <n v="14.1"/>
    <n v="6.7"/>
    <n v="0.4"/>
    <x v="1"/>
    <x v="4"/>
    <x v="0"/>
    <x v="20"/>
    <s v="Y"/>
    <s v="N"/>
    <n v="4618299.0838277116"/>
  </r>
  <r>
    <d v="2015-05-23T00:00:00"/>
    <x v="142"/>
    <n v="31.22698432"/>
    <n v="10.4"/>
    <n v="13.3"/>
    <n v="7.7"/>
    <n v="0"/>
    <x v="2"/>
    <x v="4"/>
    <x v="0"/>
    <x v="20"/>
    <s v="Y"/>
    <s v="N"/>
    <n v="3726373.8088265923"/>
  </r>
  <r>
    <d v="2015-05-24T00:00:00"/>
    <x v="143"/>
    <n v="31.493258560000001"/>
    <n v="6"/>
    <n v="15.6"/>
    <n v="8.6"/>
    <n v="0"/>
    <x v="3"/>
    <x v="4"/>
    <x v="0"/>
    <x v="21"/>
    <s v="Y"/>
    <s v="N"/>
    <n v="3740866.408459458"/>
  </r>
  <r>
    <d v="2015-05-25T00:00:00"/>
    <x v="144"/>
    <n v="51.610330150000003"/>
    <n v="7.4"/>
    <n v="17.100000000000001"/>
    <n v="8.1"/>
    <n v="0"/>
    <x v="4"/>
    <x v="4"/>
    <x v="0"/>
    <x v="21"/>
    <s v="Y"/>
    <s v="N"/>
    <n v="7054663.5097072395"/>
  </r>
  <r>
    <d v="2015-05-26T00:00:00"/>
    <x v="145"/>
    <n v="46.401813629999999"/>
    <n v="5.4"/>
    <n v="15.6"/>
    <n v="6.8"/>
    <n v="0"/>
    <x v="5"/>
    <x v="4"/>
    <x v="0"/>
    <x v="21"/>
    <s v="Y"/>
    <s v="N"/>
    <n v="6537412.0848807413"/>
  </r>
  <r>
    <d v="2015-05-27T00:00:00"/>
    <x v="146"/>
    <n v="29.884071370000001"/>
    <n v="7.9"/>
    <n v="18.7"/>
    <n v="7.4"/>
    <n v="0"/>
    <x v="6"/>
    <x v="4"/>
    <x v="0"/>
    <x v="21"/>
    <s v="Y"/>
    <s v="N"/>
    <n v="3977670.6086675171"/>
  </r>
  <r>
    <d v="2015-05-28T00:00:00"/>
    <x v="147"/>
    <n v="26.09688903"/>
    <n v="13.1"/>
    <n v="19.7"/>
    <n v="8.4"/>
    <n v="0"/>
    <x v="0"/>
    <x v="4"/>
    <x v="0"/>
    <x v="21"/>
    <s v="Y"/>
    <s v="N"/>
    <n v="3337798.2397059221"/>
  </r>
  <r>
    <d v="2015-05-29T00:00:00"/>
    <x v="148"/>
    <n v="29.803580050000001"/>
    <n v="9.5"/>
    <n v="15.8"/>
    <n v="6.6"/>
    <n v="0"/>
    <x v="1"/>
    <x v="4"/>
    <x v="0"/>
    <x v="21"/>
    <s v="Y"/>
    <s v="N"/>
    <n v="3944174.1920221471"/>
  </r>
  <r>
    <d v="2015-05-30T00:00:00"/>
    <x v="149"/>
    <n v="19.048825789999999"/>
    <n v="11"/>
    <n v="17.3"/>
    <n v="8"/>
    <n v="0"/>
    <x v="2"/>
    <x v="4"/>
    <x v="0"/>
    <x v="21"/>
    <s v="Y"/>
    <s v="N"/>
    <n v="2184324.8530858839"/>
  </r>
  <r>
    <d v="2015-05-31T00:00:00"/>
    <x v="150"/>
    <n v="18.572714080000001"/>
    <n v="12.3"/>
    <n v="16.8"/>
    <n v="4.9000000000000004"/>
    <n v="0"/>
    <x v="3"/>
    <x v="4"/>
    <x v="0"/>
    <x v="22"/>
    <s v="Y"/>
    <s v="N"/>
    <n v="2103568.9983205409"/>
  </r>
  <r>
    <d v="2015-06-01T00:00:00"/>
    <x v="151"/>
    <n v="36.928126640000002"/>
    <n v="5.2"/>
    <n v="12.2"/>
    <n v="8.1"/>
    <n v="8.1999999999999993"/>
    <x v="4"/>
    <x v="5"/>
    <x v="0"/>
    <x v="22"/>
    <s v="Y"/>
    <s v="N"/>
    <n v="5203911.4214681666"/>
  </r>
  <r>
    <d v="2015-06-02T00:00:00"/>
    <x v="152"/>
    <n v="59.85603338"/>
    <n v="7.1"/>
    <n v="11.4"/>
    <n v="4.5999999999999996"/>
    <n v="4.2"/>
    <x v="5"/>
    <x v="5"/>
    <x v="0"/>
    <x v="22"/>
    <s v="Y"/>
    <s v="N"/>
    <n v="8890686.2893617768"/>
  </r>
  <r>
    <d v="2015-06-03T00:00:00"/>
    <x v="153"/>
    <n v="50.5626836"/>
    <n v="8.1"/>
    <n v="13.6"/>
    <n v="8.1999999999999993"/>
    <n v="0.8"/>
    <x v="6"/>
    <x v="5"/>
    <x v="0"/>
    <x v="22"/>
    <s v="Y"/>
    <s v="N"/>
    <n v="7427807.3807566203"/>
  </r>
  <r>
    <d v="2015-06-04T00:00:00"/>
    <x v="154"/>
    <n v="33.050284789999999"/>
    <n v="4.4000000000000004"/>
    <n v="11.3"/>
    <n v="5.5"/>
    <n v="0"/>
    <x v="0"/>
    <x v="5"/>
    <x v="0"/>
    <x v="22"/>
    <s v="Y"/>
    <s v="N"/>
    <n v="4863523.4165979195"/>
  </r>
  <r>
    <d v="2015-06-05T00:00:00"/>
    <x v="155"/>
    <n v="37.966538890000002"/>
    <n v="7"/>
    <n v="15"/>
    <n v="7"/>
    <n v="4.2"/>
    <x v="1"/>
    <x v="5"/>
    <x v="0"/>
    <x v="22"/>
    <s v="Y"/>
    <s v="N"/>
    <n v="5414978.9380151117"/>
  </r>
  <r>
    <d v="2015-06-06T00:00:00"/>
    <x v="156"/>
    <n v="30.181346850000001"/>
    <n v="9.1999999999999993"/>
    <n v="16.600000000000001"/>
    <n v="6.4"/>
    <n v="0.2"/>
    <x v="2"/>
    <x v="5"/>
    <x v="0"/>
    <x v="22"/>
    <s v="Y"/>
    <s v="N"/>
    <n v="3625633.7378941206"/>
  </r>
  <r>
    <d v="2015-06-07T00:00:00"/>
    <x v="157"/>
    <n v="23.380384849999999"/>
    <n v="11.2"/>
    <n v="14.5"/>
    <n v="6.9"/>
    <n v="0"/>
    <x v="3"/>
    <x v="5"/>
    <x v="0"/>
    <x v="23"/>
    <s v="Y"/>
    <s v="N"/>
    <n v="2562716.6185872722"/>
  </r>
  <r>
    <d v="2015-06-08T00:00:00"/>
    <x v="158"/>
    <n v="24.357636500000002"/>
    <n v="11.1"/>
    <n v="18.5"/>
    <n v="8.1999999999999993"/>
    <n v="0"/>
    <x v="4"/>
    <x v="5"/>
    <x v="0"/>
    <x v="23"/>
    <s v="Y"/>
    <s v="Y"/>
    <n v="2696775.5765712475"/>
  </r>
  <r>
    <d v="2015-06-09T00:00:00"/>
    <x v="159"/>
    <n v="36.714275120000003"/>
    <n v="10.3"/>
    <n v="13.5"/>
    <n v="8.6"/>
    <n v="4"/>
    <x v="5"/>
    <x v="5"/>
    <x v="0"/>
    <x v="23"/>
    <s v="Y"/>
    <s v="N"/>
    <n v="4877643.263219622"/>
  </r>
  <r>
    <d v="2015-06-10T00:00:00"/>
    <x v="160"/>
    <n v="39.766137469999997"/>
    <n v="7.5"/>
    <n v="13.4"/>
    <n v="7.1"/>
    <n v="0"/>
    <x v="6"/>
    <x v="5"/>
    <x v="0"/>
    <x v="23"/>
    <s v="Y"/>
    <s v="N"/>
    <n v="5731315.4400859214"/>
  </r>
  <r>
    <d v="2015-06-11T00:00:00"/>
    <x v="161"/>
    <n v="37.481829380000001"/>
    <n v="5.7"/>
    <n v="14"/>
    <n v="8.3000000000000007"/>
    <m/>
    <x v="0"/>
    <x v="5"/>
    <x v="0"/>
    <x v="23"/>
    <s v="Y"/>
    <s v="N"/>
    <n v="5377347.3314157743"/>
  </r>
  <r>
    <d v="2015-06-12T00:00:00"/>
    <x v="162"/>
    <n v="37.539372819999997"/>
    <n v="5.2"/>
    <n v="13.1"/>
    <n v="6.9"/>
    <n v="0"/>
    <x v="1"/>
    <x v="5"/>
    <x v="0"/>
    <x v="23"/>
    <s v="Y"/>
    <s v="N"/>
    <n v="5443420.0301752482"/>
  </r>
  <r>
    <d v="2015-06-13T00:00:00"/>
    <x v="163"/>
    <n v="29.868588150000001"/>
    <n v="6"/>
    <n v="18.2"/>
    <n v="8"/>
    <n v="0"/>
    <x v="2"/>
    <x v="5"/>
    <x v="0"/>
    <x v="23"/>
    <s v="Y"/>
    <s v="N"/>
    <n v="3696373.6856385828"/>
  </r>
  <r>
    <d v="2015-06-14T00:00:00"/>
    <x v="164"/>
    <n v="31.598182309999999"/>
    <n v="5.8"/>
    <n v="17.399999999999999"/>
    <n v="8"/>
    <n v="0"/>
    <x v="3"/>
    <x v="5"/>
    <x v="0"/>
    <x v="24"/>
    <s v="Y"/>
    <s v="N"/>
    <n v="3764153.0585517818"/>
  </r>
  <r>
    <d v="2015-06-15T00:00:00"/>
    <x v="165"/>
    <n v="36.010981530000002"/>
    <n v="7.1"/>
    <n v="16.899999999999999"/>
    <n v="6.6"/>
    <n v="0"/>
    <x v="4"/>
    <x v="5"/>
    <x v="0"/>
    <x v="24"/>
    <s v="Y"/>
    <s v="N"/>
    <n v="4899443.3026749417"/>
  </r>
  <r>
    <d v="2015-06-16T00:00:00"/>
    <x v="166"/>
    <n v="36.942819380000003"/>
    <n v="9.5"/>
    <n v="16.100000000000001"/>
    <n v="3.3"/>
    <n v="5"/>
    <x v="5"/>
    <x v="5"/>
    <x v="0"/>
    <x v="24"/>
    <s v="Y"/>
    <s v="N"/>
    <n v="5137777.719747954"/>
  </r>
  <r>
    <d v="2015-06-17T00:00:00"/>
    <x v="167"/>
    <n v="39.278599130000003"/>
    <n v="11.7"/>
    <n v="13.8"/>
    <n v="4.7"/>
    <n v="0"/>
    <x v="6"/>
    <x v="5"/>
    <x v="0"/>
    <x v="24"/>
    <s v="Y"/>
    <s v="N"/>
    <n v="5274741.1453232998"/>
  </r>
  <r>
    <d v="2015-06-18T00:00:00"/>
    <x v="168"/>
    <n v="37.45776352"/>
    <n v="10.7"/>
    <n v="12.7"/>
    <n v="4.2"/>
    <n v="1"/>
    <x v="0"/>
    <x v="5"/>
    <x v="0"/>
    <x v="24"/>
    <s v="Y"/>
    <s v="N"/>
    <n v="5134477.0487436876"/>
  </r>
  <r>
    <d v="2015-06-19T00:00:00"/>
    <x v="169"/>
    <n v="38.550713739999999"/>
    <n v="7"/>
    <n v="12.4"/>
    <n v="7.9"/>
    <n v="0.2"/>
    <x v="1"/>
    <x v="5"/>
    <x v="0"/>
    <x v="24"/>
    <s v="Y"/>
    <s v="N"/>
    <n v="5388666.7622158062"/>
  </r>
  <r>
    <d v="2015-06-20T00:00:00"/>
    <x v="170"/>
    <n v="41.097683109999998"/>
    <n v="4.0999999999999996"/>
    <n v="11.6"/>
    <n v="7.1"/>
    <n v="0"/>
    <x v="2"/>
    <x v="5"/>
    <x v="0"/>
    <x v="24"/>
    <s v="Y"/>
    <s v="N"/>
    <n v="5325288.1818272797"/>
  </r>
  <r>
    <d v="2015-06-21T00:00:00"/>
    <x v="171"/>
    <n v="33.902389839999998"/>
    <n v="2.2000000000000002"/>
    <n v="12.9"/>
    <n v="8.6"/>
    <n v="0"/>
    <x v="3"/>
    <x v="5"/>
    <x v="0"/>
    <x v="25"/>
    <s v="Y"/>
    <s v="N"/>
    <n v="4234766.839276609"/>
  </r>
  <r>
    <d v="2015-06-22T00:00:00"/>
    <x v="172"/>
    <n v="30.477831179999999"/>
    <n v="3.6"/>
    <n v="14.1"/>
    <n v="6.2"/>
    <n v="0"/>
    <x v="4"/>
    <x v="5"/>
    <x v="0"/>
    <x v="25"/>
    <s v="Y"/>
    <s v="N"/>
    <n v="4280043.2824578043"/>
  </r>
  <r>
    <d v="2015-06-23T00:00:00"/>
    <x v="173"/>
    <n v="30.238061600000002"/>
    <n v="9.6"/>
    <n v="17.600000000000001"/>
    <n v="5.8"/>
    <n v="0"/>
    <x v="5"/>
    <x v="5"/>
    <x v="0"/>
    <x v="25"/>
    <s v="Y"/>
    <s v="N"/>
    <n v="4026844.9965582401"/>
  </r>
  <r>
    <d v="2015-06-24T00:00:00"/>
    <x v="174"/>
    <n v="32.217778950000003"/>
    <n v="12.2"/>
    <n v="16"/>
    <n v="7.7"/>
    <n v="0"/>
    <x v="6"/>
    <x v="5"/>
    <x v="0"/>
    <x v="25"/>
    <s v="Y"/>
    <s v="N"/>
    <n v="4362531.1584166521"/>
  </r>
  <r>
    <d v="2015-06-25T00:00:00"/>
    <x v="175"/>
    <n v="33.054838169999996"/>
    <n v="9.6"/>
    <n v="14"/>
    <n v="6.3"/>
    <n v="0"/>
    <x v="0"/>
    <x v="5"/>
    <x v="0"/>
    <x v="25"/>
    <s v="Y"/>
    <s v="N"/>
    <n v="4541048.2155692093"/>
  </r>
  <r>
    <d v="2015-06-26T00:00:00"/>
    <x v="176"/>
    <n v="31.92862512"/>
    <n v="10.5"/>
    <n v="16.899999999999999"/>
    <n v="7.1"/>
    <n v="0"/>
    <x v="1"/>
    <x v="5"/>
    <x v="0"/>
    <x v="25"/>
    <s v="N"/>
    <s v="N"/>
    <n v="4328310.6731643239"/>
  </r>
  <r>
    <d v="2015-06-27T00:00:00"/>
    <x v="177"/>
    <n v="28.292540349999999"/>
    <n v="8"/>
    <n v="14.1"/>
    <n v="5"/>
    <n v="0"/>
    <x v="2"/>
    <x v="5"/>
    <x v="0"/>
    <x v="25"/>
    <s v="N"/>
    <s v="N"/>
    <n v="3524894.8903778004"/>
  </r>
  <r>
    <d v="2015-06-28T00:00:00"/>
    <x v="178"/>
    <n v="31.00149176"/>
    <n v="9.6"/>
    <n v="14.5"/>
    <n v="4.0999999999999996"/>
    <n v="0"/>
    <x v="3"/>
    <x v="5"/>
    <x v="0"/>
    <x v="26"/>
    <s v="N"/>
    <s v="N"/>
    <n v="3697779.8133735647"/>
  </r>
  <r>
    <d v="2015-06-29T00:00:00"/>
    <x v="179"/>
    <n v="35.775398760000002"/>
    <n v="6.9"/>
    <n v="12.3"/>
    <n v="5.6"/>
    <n v="0"/>
    <x v="4"/>
    <x v="5"/>
    <x v="0"/>
    <x v="26"/>
    <s v="N"/>
    <s v="N"/>
    <n v="4989528.8594464883"/>
  </r>
  <r>
    <d v="2015-06-30T00:00:00"/>
    <x v="180"/>
    <n v="37.625258199999998"/>
    <n v="5"/>
    <n v="14.2"/>
    <n v="7.9"/>
    <n v="0"/>
    <x v="5"/>
    <x v="5"/>
    <x v="0"/>
    <x v="26"/>
    <s v="N"/>
    <s v="N"/>
    <n v="5386810.2858832004"/>
  </r>
  <r>
    <d v="2015-07-01T00:00:00"/>
    <x v="181"/>
    <n v="29.520946160000001"/>
    <n v="7.4"/>
    <n v="15"/>
    <n v="6.9"/>
    <n v="0"/>
    <x v="6"/>
    <x v="6"/>
    <x v="0"/>
    <x v="26"/>
    <s v="N"/>
    <s v="N"/>
    <n v="4101374.5709549603"/>
  </r>
  <r>
    <d v="2015-07-02T00:00:00"/>
    <x v="182"/>
    <n v="35.618313800000003"/>
    <n v="10.3"/>
    <n v="11.9"/>
    <n v="7"/>
    <n v="0.6"/>
    <x v="0"/>
    <x v="6"/>
    <x v="0"/>
    <x v="26"/>
    <s v="N"/>
    <s v="N"/>
    <n v="4949963.4431969654"/>
  </r>
  <r>
    <d v="2015-07-03T00:00:00"/>
    <x v="183"/>
    <n v="42.629576239999999"/>
    <n v="5.9"/>
    <n v="12"/>
    <n v="5"/>
    <n v="2.6"/>
    <x v="1"/>
    <x v="6"/>
    <x v="0"/>
    <x v="26"/>
    <s v="N"/>
    <s v="N"/>
    <n v="6211717.9726158744"/>
  </r>
  <r>
    <d v="2015-07-04T00:00:00"/>
    <x v="184"/>
    <n v="29.127825269999999"/>
    <n v="7.3"/>
    <n v="10.6"/>
    <n v="2.8"/>
    <n v="0"/>
    <x v="2"/>
    <x v="6"/>
    <x v="0"/>
    <x v="26"/>
    <s v="N"/>
    <s v="N"/>
    <n v="3788751.4808575329"/>
  </r>
  <r>
    <d v="2015-07-05T00:00:00"/>
    <x v="185"/>
    <n v="24.00328983"/>
    <n v="8.1999999999999993"/>
    <n v="14.9"/>
    <n v="8.1999999999999993"/>
    <n v="2"/>
    <x v="3"/>
    <x v="6"/>
    <x v="0"/>
    <x v="27"/>
    <s v="N"/>
    <s v="N"/>
    <n v="2815896.1395800528"/>
  </r>
  <r>
    <d v="2015-07-06T00:00:00"/>
    <x v="186"/>
    <n v="36.041788840000002"/>
    <n v="7.5"/>
    <n v="11.5"/>
    <n v="4.4000000000000004"/>
    <n v="1.6"/>
    <x v="4"/>
    <x v="6"/>
    <x v="0"/>
    <x v="27"/>
    <s v="N"/>
    <s v="N"/>
    <n v="5160331.2329551019"/>
  </r>
  <r>
    <d v="2015-07-07T00:00:00"/>
    <x v="187"/>
    <n v="37.297517450000001"/>
    <n v="7.4"/>
    <n v="14.2"/>
    <n v="7"/>
    <n v="2.2000000000000002"/>
    <x v="5"/>
    <x v="6"/>
    <x v="0"/>
    <x v="27"/>
    <s v="N"/>
    <s v="N"/>
    <n v="5370260.2985526063"/>
  </r>
  <r>
    <d v="2015-07-08T00:00:00"/>
    <x v="188"/>
    <n v="40.583806850000002"/>
    <n v="4.9000000000000004"/>
    <n v="14.8"/>
    <n v="8.5"/>
    <n v="0.2"/>
    <x v="6"/>
    <x v="6"/>
    <x v="0"/>
    <x v="27"/>
    <s v="N"/>
    <s v="N"/>
    <n v="5750575.0676406212"/>
  </r>
  <r>
    <d v="2015-07-09T00:00:00"/>
    <x v="189"/>
    <n v="38.517273539999998"/>
    <n v="6.5"/>
    <n v="13.4"/>
    <n v="3.5"/>
    <n v="0"/>
    <x v="0"/>
    <x v="6"/>
    <x v="0"/>
    <x v="27"/>
    <s v="N"/>
    <s v="N"/>
    <n v="5469236.1830163375"/>
  </r>
  <r>
    <d v="2015-07-10T00:00:00"/>
    <x v="190"/>
    <n v="32.288455370000001"/>
    <n v="7.6"/>
    <n v="14.3"/>
    <n v="5.8"/>
    <n v="0"/>
    <x v="1"/>
    <x v="6"/>
    <x v="0"/>
    <x v="27"/>
    <s v="N"/>
    <s v="N"/>
    <n v="4419775.9922703402"/>
  </r>
  <r>
    <d v="2015-07-11T00:00:00"/>
    <x v="191"/>
    <n v="30.621819909999999"/>
    <n v="10.9"/>
    <n v="13.1"/>
    <n v="3.7"/>
    <n v="0.2"/>
    <x v="2"/>
    <x v="6"/>
    <x v="0"/>
    <x v="27"/>
    <s v="N"/>
    <s v="N"/>
    <n v="3796239.2244456466"/>
  </r>
  <r>
    <d v="2015-07-12T00:00:00"/>
    <x v="192"/>
    <n v="33.152119050000003"/>
    <n v="3.4"/>
    <n v="12.3"/>
    <n v="2.9"/>
    <n v="1.6"/>
    <x v="3"/>
    <x v="6"/>
    <x v="0"/>
    <x v="28"/>
    <s v="N"/>
    <s v="N"/>
    <n v="4137075.9769722405"/>
  </r>
  <r>
    <d v="2015-07-13T00:00:00"/>
    <x v="193"/>
    <n v="47.526301529999998"/>
    <n v="6.1"/>
    <n v="12.7"/>
    <n v="4.2"/>
    <n v="28.4"/>
    <x v="4"/>
    <x v="6"/>
    <x v="0"/>
    <x v="28"/>
    <s v="N"/>
    <s v="N"/>
    <n v="6590963.4174914118"/>
  </r>
  <r>
    <d v="2015-07-14T00:00:00"/>
    <x v="194"/>
    <n v="45.25558281"/>
    <n v="8.1"/>
    <n v="9.8000000000000007"/>
    <n v="4.8"/>
    <n v="3.8"/>
    <x v="5"/>
    <x v="6"/>
    <x v="0"/>
    <x v="28"/>
    <s v="Y"/>
    <s v="N"/>
    <n v="6818708.6694017053"/>
  </r>
  <r>
    <d v="2015-07-15T00:00:00"/>
    <x v="195"/>
    <n v="50.497418199999998"/>
    <n v="5.8"/>
    <n v="10.5"/>
    <n v="7.4"/>
    <n v="3.6"/>
    <x v="6"/>
    <x v="6"/>
    <x v="0"/>
    <x v="28"/>
    <s v="Y"/>
    <s v="N"/>
    <n v="7638771.7197198281"/>
  </r>
  <r>
    <d v="2015-07-16T00:00:00"/>
    <x v="196"/>
    <n v="40.471707639999998"/>
    <n v="6.6"/>
    <n v="12.3"/>
    <n v="8.1"/>
    <n v="0.2"/>
    <x v="0"/>
    <x v="6"/>
    <x v="0"/>
    <x v="28"/>
    <s v="Y"/>
    <s v="N"/>
    <n v="5860221.5134225674"/>
  </r>
  <r>
    <d v="2015-07-17T00:00:00"/>
    <x v="197"/>
    <n v="49.218506959999999"/>
    <n v="7.3"/>
    <n v="12.3"/>
    <n v="6.5"/>
    <n v="2.4"/>
    <x v="1"/>
    <x v="6"/>
    <x v="0"/>
    <x v="28"/>
    <s v="Y"/>
    <s v="N"/>
    <n v="7036547.4724197416"/>
  </r>
  <r>
    <d v="2015-07-18T00:00:00"/>
    <x v="198"/>
    <n v="44.097767079999997"/>
    <n v="6.1"/>
    <n v="11.5"/>
    <n v="9.5"/>
    <n v="0.4"/>
    <x v="2"/>
    <x v="6"/>
    <x v="0"/>
    <x v="28"/>
    <s v="Y"/>
    <s v="N"/>
    <n v="5740975.6263503106"/>
  </r>
  <r>
    <d v="2015-07-19T00:00:00"/>
    <x v="199"/>
    <n v="43.573422479999998"/>
    <n v="0.6"/>
    <n v="12.1"/>
    <n v="9.6999999999999993"/>
    <n v="0"/>
    <x v="3"/>
    <x v="6"/>
    <x v="0"/>
    <x v="29"/>
    <s v="Y"/>
    <s v="N"/>
    <n v="5714277.6660146601"/>
  </r>
  <r>
    <d v="2015-07-20T00:00:00"/>
    <x v="200"/>
    <n v="41.79671269"/>
    <n v="1.8"/>
    <n v="14.7"/>
    <n v="9.6999999999999993"/>
    <n v="0"/>
    <x v="4"/>
    <x v="6"/>
    <x v="0"/>
    <x v="29"/>
    <s v="Y"/>
    <s v="N"/>
    <n v="6108772.2112779552"/>
  </r>
  <r>
    <d v="2015-07-21T00:00:00"/>
    <x v="201"/>
    <n v="28.895489680000001"/>
    <n v="4.2"/>
    <n v="17"/>
    <n v="8.6"/>
    <n v="0"/>
    <x v="5"/>
    <x v="6"/>
    <x v="0"/>
    <x v="29"/>
    <s v="Y"/>
    <s v="N"/>
    <n v="4014502.682078721"/>
  </r>
  <r>
    <d v="2015-07-22T00:00:00"/>
    <x v="202"/>
    <n v="33.707277519999998"/>
    <n v="11.4"/>
    <n v="16.600000000000001"/>
    <n v="6"/>
    <n v="1.6"/>
    <x v="6"/>
    <x v="6"/>
    <x v="0"/>
    <x v="29"/>
    <s v="Y"/>
    <s v="N"/>
    <n v="4665722.0853400882"/>
  </r>
  <r>
    <d v="2015-07-23T00:00:00"/>
    <x v="203"/>
    <n v="33.975184839999997"/>
    <n v="5.0999999999999996"/>
    <n v="16.100000000000001"/>
    <n v="9.5"/>
    <n v="0"/>
    <x v="0"/>
    <x v="6"/>
    <x v="0"/>
    <x v="29"/>
    <s v="Y"/>
    <s v="N"/>
    <n v="4835222.428368968"/>
  </r>
  <r>
    <d v="2015-07-24T00:00:00"/>
    <x v="204"/>
    <n v="27.669824500000001"/>
    <n v="7.6"/>
    <n v="15"/>
    <n v="4.4000000000000004"/>
    <n v="1.2"/>
    <x v="1"/>
    <x v="6"/>
    <x v="0"/>
    <x v="29"/>
    <s v="Y"/>
    <s v="N"/>
    <n v="3786260.0639292975"/>
  </r>
  <r>
    <d v="2015-07-25T00:00:00"/>
    <x v="205"/>
    <n v="22.239188500000001"/>
    <n v="9.4"/>
    <n v="13.3"/>
    <n v="7.7"/>
    <n v="0.8"/>
    <x v="2"/>
    <x v="6"/>
    <x v="0"/>
    <x v="29"/>
    <s v="Y"/>
    <s v="N"/>
    <n v="2691418.2831136128"/>
  </r>
  <r>
    <d v="2015-07-26T00:00:00"/>
    <x v="206"/>
    <n v="22.384246220000001"/>
    <n v="8.1"/>
    <n v="11.6"/>
    <n v="8.5"/>
    <n v="3.2"/>
    <x v="3"/>
    <x v="6"/>
    <x v="0"/>
    <x v="30"/>
    <s v="Y"/>
    <s v="N"/>
    <n v="2694990.160324092"/>
  </r>
  <r>
    <d v="2015-07-27T00:00:00"/>
    <x v="207"/>
    <n v="35.176217450000003"/>
    <n v="6.2"/>
    <n v="13.9"/>
    <n v="9.6"/>
    <n v="0.8"/>
    <x v="4"/>
    <x v="6"/>
    <x v="0"/>
    <x v="30"/>
    <s v="Y"/>
    <s v="N"/>
    <n v="5011570.8258750038"/>
  </r>
  <r>
    <d v="2015-07-28T00:00:00"/>
    <x v="208"/>
    <n v="40.752987930000003"/>
    <n v="7.9"/>
    <n v="14.4"/>
    <n v="10.199999999999999"/>
    <n v="0"/>
    <x v="5"/>
    <x v="6"/>
    <x v="0"/>
    <x v="30"/>
    <s v="Y"/>
    <s v="N"/>
    <n v="5868771.3644289747"/>
  </r>
  <r>
    <d v="2015-07-29T00:00:00"/>
    <x v="209"/>
    <n v="37.23752124"/>
    <n v="8.4"/>
    <n v="14"/>
    <n v="9"/>
    <n v="0"/>
    <x v="6"/>
    <x v="6"/>
    <x v="0"/>
    <x v="30"/>
    <s v="Y"/>
    <s v="N"/>
    <n v="5311476.6176260225"/>
  </r>
  <r>
    <d v="2015-07-30T00:00:00"/>
    <x v="210"/>
    <n v="29.122837359999998"/>
    <n v="8.6"/>
    <n v="12.3"/>
    <n v="4.5"/>
    <n v="0"/>
    <x v="0"/>
    <x v="6"/>
    <x v="0"/>
    <x v="30"/>
    <s v="Y"/>
    <s v="N"/>
    <n v="4180411.7695159488"/>
  </r>
  <r>
    <d v="2015-07-31T00:00:00"/>
    <x v="211"/>
    <n v="35.059771089999998"/>
    <n v="4.0999999999999996"/>
    <n v="14"/>
    <n v="10.8"/>
    <n v="0.6"/>
    <x v="1"/>
    <x v="6"/>
    <x v="0"/>
    <x v="30"/>
    <s v="Y"/>
    <s v="N"/>
    <n v="4893816.5699079502"/>
  </r>
  <r>
    <d v="2015-08-01T00:00:00"/>
    <x v="212"/>
    <n v="29.880139589999999"/>
    <n v="6.5"/>
    <n v="11.4"/>
    <n v="4.2"/>
    <n v="0.2"/>
    <x v="2"/>
    <x v="7"/>
    <x v="0"/>
    <x v="30"/>
    <s v="Y"/>
    <s v="N"/>
    <n v="3735990.6448964463"/>
  </r>
  <r>
    <d v="2015-08-02T00:00:00"/>
    <x v="213"/>
    <n v="23.37418658"/>
    <n v="7.8"/>
    <n v="14.9"/>
    <n v="8.3000000000000007"/>
    <n v="0"/>
    <x v="3"/>
    <x v="7"/>
    <x v="0"/>
    <x v="31"/>
    <s v="Y"/>
    <s v="N"/>
    <n v="2749694.0802201675"/>
  </r>
  <r>
    <d v="2015-08-03T00:00:00"/>
    <x v="214"/>
    <n v="38.127978149999997"/>
    <n v="7.3"/>
    <n v="10.8"/>
    <n v="9.4"/>
    <n v="6.4"/>
    <x v="4"/>
    <x v="7"/>
    <x v="0"/>
    <x v="31"/>
    <s v="Y"/>
    <s v="N"/>
    <n v="5393268.2800798081"/>
  </r>
  <r>
    <d v="2015-08-04T00:00:00"/>
    <x v="215"/>
    <n v="44.673336380000002"/>
    <n v="3.5"/>
    <n v="11.3"/>
    <n v="7.1"/>
    <n v="0"/>
    <x v="5"/>
    <x v="7"/>
    <x v="0"/>
    <x v="31"/>
    <s v="Y"/>
    <s v="N"/>
    <n v="6591559.0474362308"/>
  </r>
  <r>
    <d v="2015-08-05T00:00:00"/>
    <x v="216"/>
    <n v="42.5957224"/>
    <n v="6.6"/>
    <n v="10.8"/>
    <n v="8"/>
    <n v="1"/>
    <x v="6"/>
    <x v="7"/>
    <x v="0"/>
    <x v="31"/>
    <s v="Y"/>
    <s v="N"/>
    <n v="6062478.3603451755"/>
  </r>
  <r>
    <d v="2015-08-06T00:00:00"/>
    <x v="217"/>
    <n v="48.945172849999999"/>
    <n v="7.1"/>
    <n v="12.8"/>
    <n v="7"/>
    <n v="1.6"/>
    <x v="0"/>
    <x v="7"/>
    <x v="0"/>
    <x v="31"/>
    <s v="Y"/>
    <s v="N"/>
    <n v="7030599.8940560622"/>
  </r>
  <r>
    <d v="2015-08-07T00:00:00"/>
    <x v="218"/>
    <n v="42.78284919"/>
    <n v="9"/>
    <n v="13.1"/>
    <n v="9"/>
    <n v="1.4"/>
    <x v="1"/>
    <x v="7"/>
    <x v="0"/>
    <x v="31"/>
    <s v="Y"/>
    <s v="N"/>
    <n v="6120528.5234616324"/>
  </r>
  <r>
    <d v="2015-08-08T00:00:00"/>
    <x v="219"/>
    <n v="39.116059980000003"/>
    <n v="8.8000000000000007"/>
    <n v="12.6"/>
    <n v="6.6"/>
    <n v="0.4"/>
    <x v="2"/>
    <x v="7"/>
    <x v="0"/>
    <x v="31"/>
    <s v="Y"/>
    <s v="N"/>
    <n v="4921994.7543754894"/>
  </r>
  <r>
    <d v="2015-08-09T00:00:00"/>
    <x v="220"/>
    <n v="29.441329450000001"/>
    <n v="7.7"/>
    <n v="13.3"/>
    <n v="6.9"/>
    <n v="0"/>
    <x v="3"/>
    <x v="7"/>
    <x v="0"/>
    <x v="32"/>
    <s v="Y"/>
    <s v="N"/>
    <n v="3533208.4604405002"/>
  </r>
  <r>
    <d v="2015-08-10T00:00:00"/>
    <x v="221"/>
    <n v="30.09105237"/>
    <n v="8.3000000000000007"/>
    <n v="16"/>
    <n v="10.7"/>
    <n v="0.2"/>
    <x v="4"/>
    <x v="7"/>
    <x v="0"/>
    <x v="32"/>
    <s v="Y"/>
    <s v="N"/>
    <n v="3941268.7159678354"/>
  </r>
  <r>
    <d v="2015-08-11T00:00:00"/>
    <x v="222"/>
    <n v="31.943313530000001"/>
    <n v="7.8"/>
    <n v="14.8"/>
    <n v="11.7"/>
    <n v="0.8"/>
    <x v="5"/>
    <x v="7"/>
    <x v="0"/>
    <x v="32"/>
    <s v="Y"/>
    <s v="N"/>
    <n v="4332028.4005986713"/>
  </r>
  <r>
    <d v="2015-08-12T00:00:00"/>
    <x v="223"/>
    <n v="37.338413869999997"/>
    <n v="9.3000000000000007"/>
    <n v="14.8"/>
    <n v="9.1999999999999993"/>
    <n v="0"/>
    <x v="6"/>
    <x v="7"/>
    <x v="0"/>
    <x v="32"/>
    <s v="Y"/>
    <s v="N"/>
    <n v="5186324.3557499349"/>
  </r>
  <r>
    <d v="2015-08-13T00:00:00"/>
    <x v="224"/>
    <n v="36.730540580000003"/>
    <n v="8.4"/>
    <n v="13"/>
    <n v="7"/>
    <n v="0.2"/>
    <x v="0"/>
    <x v="7"/>
    <x v="0"/>
    <x v="32"/>
    <s v="Y"/>
    <s v="N"/>
    <n v="5175548.0413843933"/>
  </r>
  <r>
    <d v="2015-08-14T00:00:00"/>
    <x v="225"/>
    <n v="35.437737390000002"/>
    <n v="10.4"/>
    <n v="15.3"/>
    <n v="7.3"/>
    <n v="0"/>
    <x v="1"/>
    <x v="7"/>
    <x v="0"/>
    <x v="32"/>
    <s v="Y"/>
    <s v="N"/>
    <n v="4884699.6262699058"/>
  </r>
  <r>
    <d v="2015-08-15T00:00:00"/>
    <x v="226"/>
    <n v="34.086154360000002"/>
    <n v="10"/>
    <n v="14.9"/>
    <n v="10.9"/>
    <n v="0.4"/>
    <x v="2"/>
    <x v="7"/>
    <x v="0"/>
    <x v="32"/>
    <s v="Y"/>
    <s v="N"/>
    <n v="4161536.3189809937"/>
  </r>
  <r>
    <d v="2015-08-16T00:00:00"/>
    <x v="227"/>
    <n v="25.317649410000001"/>
    <n v="4.7"/>
    <n v="17"/>
    <n v="9.5"/>
    <n v="0.2"/>
    <x v="3"/>
    <x v="7"/>
    <x v="0"/>
    <x v="33"/>
    <s v="Y"/>
    <s v="N"/>
    <n v="2953272.6629677261"/>
  </r>
  <r>
    <d v="2015-08-17T00:00:00"/>
    <x v="228"/>
    <n v="31.793730230000001"/>
    <n v="6.8"/>
    <n v="12.2"/>
    <n v="9.9"/>
    <n v="2.4"/>
    <x v="4"/>
    <x v="7"/>
    <x v="0"/>
    <x v="33"/>
    <s v="Y"/>
    <s v="N"/>
    <n v="4356017.9649003036"/>
  </r>
  <r>
    <d v="2015-08-18T00:00:00"/>
    <x v="229"/>
    <n v="45.286687059999998"/>
    <n v="6.1"/>
    <n v="11.1"/>
    <n v="9.8000000000000007"/>
    <n v="0.6"/>
    <x v="5"/>
    <x v="7"/>
    <x v="0"/>
    <x v="33"/>
    <s v="Y"/>
    <s v="N"/>
    <n v="6706684.8219961571"/>
  </r>
  <r>
    <d v="2015-08-19T00:00:00"/>
    <x v="230"/>
    <n v="39.23515304"/>
    <n v="5.5"/>
    <n v="12.7"/>
    <n v="10.199999999999999"/>
    <n v="0"/>
    <x v="6"/>
    <x v="7"/>
    <x v="0"/>
    <x v="33"/>
    <s v="Y"/>
    <s v="N"/>
    <n v="5650829.5766339665"/>
  </r>
  <r>
    <d v="2015-08-20T00:00:00"/>
    <x v="231"/>
    <n v="30.545000609999999"/>
    <n v="6.1"/>
    <n v="17.100000000000001"/>
    <n v="12.7"/>
    <n v="0"/>
    <x v="0"/>
    <x v="7"/>
    <x v="0"/>
    <x v="33"/>
    <s v="Y"/>
    <s v="N"/>
    <n v="4018982.5858112322"/>
  </r>
  <r>
    <d v="2015-08-21T00:00:00"/>
    <x v="232"/>
    <n v="38.888472040000003"/>
    <n v="10.9"/>
    <n v="18.7"/>
    <n v="4.0999999999999996"/>
    <n v="0"/>
    <x v="1"/>
    <x v="7"/>
    <x v="0"/>
    <x v="33"/>
    <s v="Y"/>
    <s v="N"/>
    <n v="4922132.1836846592"/>
  </r>
  <r>
    <d v="2015-08-22T00:00:00"/>
    <x v="233"/>
    <n v="32.238321669999998"/>
    <n v="11.8"/>
    <n v="18.8"/>
    <n v="11.8"/>
    <n v="0"/>
    <x v="2"/>
    <x v="7"/>
    <x v="0"/>
    <x v="33"/>
    <s v="Y"/>
    <s v="N"/>
    <n v="3619562.4012475"/>
  </r>
  <r>
    <d v="2015-08-23T00:00:00"/>
    <x v="234"/>
    <n v="29.441348720000001"/>
    <n v="7.9"/>
    <n v="16.3"/>
    <n v="13.1"/>
    <n v="0"/>
    <x v="3"/>
    <x v="7"/>
    <x v="0"/>
    <x v="34"/>
    <s v="Y"/>
    <s v="N"/>
    <n v="3291337.1390751908"/>
  </r>
  <r>
    <d v="2015-08-24T00:00:00"/>
    <x v="235"/>
    <n v="26.612662889999999"/>
    <n v="8.5"/>
    <n v="14.5"/>
    <n v="9.6"/>
    <n v="0"/>
    <x v="4"/>
    <x v="7"/>
    <x v="0"/>
    <x v="34"/>
    <s v="Y"/>
    <s v="N"/>
    <n v="3429527.4275375572"/>
  </r>
  <r>
    <d v="2015-08-25T00:00:00"/>
    <x v="236"/>
    <n v="28.80467771"/>
    <n v="9.5"/>
    <n v="14.3"/>
    <n v="8.1"/>
    <n v="0"/>
    <x v="5"/>
    <x v="7"/>
    <x v="0"/>
    <x v="34"/>
    <s v="Y"/>
    <s v="N"/>
    <n v="3890116.2279625623"/>
  </r>
  <r>
    <d v="2015-08-26T00:00:00"/>
    <x v="237"/>
    <n v="37.131774679999999"/>
    <n v="9.1999999999999993"/>
    <n v="14.6"/>
    <n v="7.8"/>
    <n v="0.2"/>
    <x v="6"/>
    <x v="7"/>
    <x v="0"/>
    <x v="34"/>
    <s v="Y"/>
    <s v="N"/>
    <n v="5046753.2734643025"/>
  </r>
  <r>
    <d v="2015-08-27T00:00:00"/>
    <x v="238"/>
    <n v="41.605335449999998"/>
    <n v="9.8000000000000007"/>
    <n v="11.7"/>
    <n v="2.7"/>
    <n v="0.8"/>
    <x v="0"/>
    <x v="7"/>
    <x v="0"/>
    <x v="34"/>
    <s v="Y"/>
    <s v="N"/>
    <n v="5872999.5828948459"/>
  </r>
  <r>
    <d v="2015-08-28T00:00:00"/>
    <x v="239"/>
    <n v="38.179120070000003"/>
    <n v="8.1"/>
    <n v="13.2"/>
    <n v="12.2"/>
    <n v="17.399999999999999"/>
    <x v="1"/>
    <x v="7"/>
    <x v="0"/>
    <x v="34"/>
    <s v="Y"/>
    <s v="N"/>
    <n v="5144846.6054884857"/>
  </r>
  <r>
    <d v="2015-08-29T00:00:00"/>
    <x v="240"/>
    <n v="35.474513610000002"/>
    <n v="6.3"/>
    <n v="11.7"/>
    <n v="9.1"/>
    <n v="1.8"/>
    <x v="2"/>
    <x v="7"/>
    <x v="0"/>
    <x v="34"/>
    <s v="Y"/>
    <s v="N"/>
    <n v="4414750.0069940854"/>
  </r>
  <r>
    <d v="2015-08-30T00:00:00"/>
    <x v="241"/>
    <n v="42.414179560000001"/>
    <n v="7.9"/>
    <n v="12.5"/>
    <n v="14.3"/>
    <n v="2.2000000000000002"/>
    <x v="3"/>
    <x v="7"/>
    <x v="0"/>
    <x v="35"/>
    <s v="Y"/>
    <s v="N"/>
    <n v="4951610.0976012452"/>
  </r>
  <r>
    <d v="2015-08-31T00:00:00"/>
    <x v="242"/>
    <n v="50.273287490000001"/>
    <n v="8.1"/>
    <n v="13"/>
    <n v="11.5"/>
    <n v="0"/>
    <x v="4"/>
    <x v="7"/>
    <x v="0"/>
    <x v="35"/>
    <s v="Y"/>
    <s v="N"/>
    <n v="6923883.2408650629"/>
  </r>
  <r>
    <d v="2015-09-01T00:00:00"/>
    <x v="243"/>
    <n v="50.145784390000003"/>
    <n v="5.0999999999999996"/>
    <n v="16.2"/>
    <n v="15.7"/>
    <n v="0"/>
    <x v="5"/>
    <x v="8"/>
    <x v="0"/>
    <x v="35"/>
    <s v="Y"/>
    <s v="N"/>
    <n v="6725390.6315032197"/>
  </r>
  <r>
    <d v="2015-09-02T00:00:00"/>
    <x v="244"/>
    <n v="49.03831254"/>
    <n v="8"/>
    <n v="18.8"/>
    <n v="10.5"/>
    <n v="0"/>
    <x v="6"/>
    <x v="8"/>
    <x v="0"/>
    <x v="35"/>
    <s v="Y"/>
    <s v="N"/>
    <n v="6512028.7378302263"/>
  </r>
  <r>
    <d v="2015-09-03T00:00:00"/>
    <x v="245"/>
    <n v="45.546264669999999"/>
    <n v="10.6"/>
    <n v="14"/>
    <n v="8"/>
    <n v="4.4000000000000004"/>
    <x v="0"/>
    <x v="8"/>
    <x v="0"/>
    <x v="35"/>
    <s v="Y"/>
    <s v="N"/>
    <n v="6016494.6358469836"/>
  </r>
  <r>
    <d v="2015-09-04T00:00:00"/>
    <x v="246"/>
    <n v="65.73690671"/>
    <n v="8.6999999999999993"/>
    <n v="13.7"/>
    <n v="13"/>
    <n v="0"/>
    <x v="1"/>
    <x v="8"/>
    <x v="0"/>
    <x v="35"/>
    <s v="Y"/>
    <s v="N"/>
    <n v="8636835.5996645447"/>
  </r>
  <r>
    <d v="2015-09-05T00:00:00"/>
    <x v="247"/>
    <n v="57.177569200000001"/>
    <n v="10.199999999999999"/>
    <n v="14"/>
    <n v="14.8"/>
    <n v="0"/>
    <x v="2"/>
    <x v="8"/>
    <x v="0"/>
    <x v="35"/>
    <s v="Y"/>
    <s v="N"/>
    <n v="6621123.6326129446"/>
  </r>
  <r>
    <d v="2015-09-06T00:00:00"/>
    <x v="248"/>
    <n v="40.581765519999998"/>
    <n v="5.8"/>
    <n v="16.600000000000001"/>
    <n v="11.8"/>
    <n v="0"/>
    <x v="3"/>
    <x v="8"/>
    <x v="0"/>
    <x v="36"/>
    <s v="Y"/>
    <s v="N"/>
    <n v="4449440.5715403901"/>
  </r>
  <r>
    <d v="2015-09-07T00:00:00"/>
    <x v="249"/>
    <n v="38.52697878"/>
    <n v="8.9"/>
    <n v="13.6"/>
    <n v="9.1999999999999993"/>
    <n v="3.6"/>
    <x v="4"/>
    <x v="8"/>
    <x v="0"/>
    <x v="36"/>
    <s v="Y"/>
    <s v="N"/>
    <n v="5070896.4823920745"/>
  </r>
  <r>
    <d v="2015-09-08T00:00:00"/>
    <x v="250"/>
    <n v="41.710381609999999"/>
    <n v="8.8000000000000007"/>
    <n v="12.8"/>
    <n v="11.1"/>
    <n v="2"/>
    <x v="5"/>
    <x v="8"/>
    <x v="0"/>
    <x v="36"/>
    <s v="Y"/>
    <s v="N"/>
    <n v="5686822.6259745276"/>
  </r>
  <r>
    <d v="2015-09-09T00:00:00"/>
    <x v="251"/>
    <n v="48.128104839999999"/>
    <n v="10"/>
    <n v="15.3"/>
    <n v="11.4"/>
    <n v="0"/>
    <x v="6"/>
    <x v="8"/>
    <x v="0"/>
    <x v="36"/>
    <s v="Y"/>
    <s v="N"/>
    <n v="6399952.6549558584"/>
  </r>
  <r>
    <d v="2015-09-10T00:00:00"/>
    <x v="252"/>
    <n v="48.919566619999998"/>
    <n v="10"/>
    <n v="15.7"/>
    <n v="17.3"/>
    <n v="0"/>
    <x v="0"/>
    <x v="8"/>
    <x v="0"/>
    <x v="36"/>
    <s v="Y"/>
    <s v="N"/>
    <n v="6532815.7871767078"/>
  </r>
  <r>
    <d v="2015-09-11T00:00:00"/>
    <x v="253"/>
    <n v="36.08846518"/>
    <n v="5.0999999999999996"/>
    <n v="20.100000000000001"/>
    <n v="17.7"/>
    <n v="0"/>
    <x v="1"/>
    <x v="8"/>
    <x v="0"/>
    <x v="36"/>
    <s v="Y"/>
    <s v="N"/>
    <n v="4473847.3310529022"/>
  </r>
  <r>
    <d v="2015-09-12T00:00:00"/>
    <x v="254"/>
    <n v="37.654551560000002"/>
    <n v="12.2"/>
    <n v="21.7"/>
    <n v="10.199999999999999"/>
    <n v="0"/>
    <x v="2"/>
    <x v="8"/>
    <x v="0"/>
    <x v="36"/>
    <s v="Y"/>
    <s v="N"/>
    <n v="4096438.852485158"/>
  </r>
  <r>
    <d v="2015-09-13T00:00:00"/>
    <x v="255"/>
    <n v="30.359605869999999"/>
    <n v="13.2"/>
    <n v="25.5"/>
    <n v="17.100000000000001"/>
    <n v="0"/>
    <x v="3"/>
    <x v="8"/>
    <x v="0"/>
    <x v="37"/>
    <s v="Y"/>
    <s v="N"/>
    <n v="3010512.1027735607"/>
  </r>
  <r>
    <d v="2015-09-14T00:00:00"/>
    <x v="256"/>
    <n v="32.345654209999999"/>
    <n v="15.4"/>
    <n v="26.7"/>
    <n v="17.8"/>
    <n v="0"/>
    <x v="4"/>
    <x v="8"/>
    <x v="0"/>
    <x v="37"/>
    <s v="Y"/>
    <s v="N"/>
    <n v="3770667.7926377556"/>
  </r>
  <r>
    <d v="2015-09-15T00:00:00"/>
    <x v="257"/>
    <n v="34.506522410000002"/>
    <n v="10.8"/>
    <n v="15.9"/>
    <n v="15"/>
    <n v="15.8"/>
    <x v="5"/>
    <x v="8"/>
    <x v="0"/>
    <x v="37"/>
    <s v="Y"/>
    <s v="N"/>
    <n v="4270199.4014987051"/>
  </r>
  <r>
    <d v="2015-09-16T00:00:00"/>
    <x v="258"/>
    <n v="38.966062469999997"/>
    <n v="8.9"/>
    <n v="14.8"/>
    <n v="17.600000000000001"/>
    <n v="0"/>
    <x v="6"/>
    <x v="8"/>
    <x v="0"/>
    <x v="37"/>
    <s v="Y"/>
    <s v="N"/>
    <n v="5135551.1017739475"/>
  </r>
  <r>
    <d v="2015-09-17T00:00:00"/>
    <x v="259"/>
    <n v="40.639264369999999"/>
    <n v="9"/>
    <n v="14.3"/>
    <n v="12.4"/>
    <n v="0.4"/>
    <x v="0"/>
    <x v="8"/>
    <x v="0"/>
    <x v="37"/>
    <s v="Y"/>
    <s v="N"/>
    <n v="5325803.02719195"/>
  </r>
  <r>
    <d v="2015-09-18T00:00:00"/>
    <x v="260"/>
    <n v="40.630081019999999"/>
    <n v="10.5"/>
    <n v="14.7"/>
    <n v="8.1"/>
    <n v="0"/>
    <x v="1"/>
    <x v="8"/>
    <x v="0"/>
    <x v="37"/>
    <s v="N"/>
    <s v="N"/>
    <n v="5312975.6830966771"/>
  </r>
  <r>
    <d v="2015-09-19T00:00:00"/>
    <x v="261"/>
    <n v="47.826712030000003"/>
    <n v="6.5"/>
    <n v="21.3"/>
    <n v="17"/>
    <n v="0"/>
    <x v="2"/>
    <x v="8"/>
    <x v="0"/>
    <x v="37"/>
    <s v="N"/>
    <s v="N"/>
    <n v="5374631.2657370362"/>
  </r>
  <r>
    <d v="2015-09-20T00:00:00"/>
    <x v="262"/>
    <n v="32.857727840000003"/>
    <n v="8.5"/>
    <n v="22.9"/>
    <n v="17.3"/>
    <n v="0"/>
    <x v="3"/>
    <x v="8"/>
    <x v="0"/>
    <x v="38"/>
    <s v="N"/>
    <s v="N"/>
    <n v="3407639.6322289724"/>
  </r>
  <r>
    <d v="2015-09-21T00:00:00"/>
    <x v="263"/>
    <n v="44.955977410000003"/>
    <n v="14"/>
    <n v="18.100000000000001"/>
    <n v="6.7"/>
    <n v="0"/>
    <x v="4"/>
    <x v="8"/>
    <x v="0"/>
    <x v="38"/>
    <s v="N"/>
    <s v="N"/>
    <n v="5399064.981775322"/>
  </r>
  <r>
    <d v="2015-09-22T00:00:00"/>
    <x v="264"/>
    <n v="99.476166710000001"/>
    <n v="7.6"/>
    <n v="12.7"/>
    <n v="17.399999999999999"/>
    <n v="4.4000000000000004"/>
    <x v="5"/>
    <x v="8"/>
    <x v="0"/>
    <x v="38"/>
    <s v="N"/>
    <s v="N"/>
    <n v="12708587.128271887"/>
  </r>
  <r>
    <d v="2015-09-23T00:00:00"/>
    <x v="265"/>
    <n v="49.768610670000001"/>
    <n v="8.5"/>
    <n v="12.6"/>
    <n v="20.3"/>
    <n v="0"/>
    <x v="6"/>
    <x v="8"/>
    <x v="0"/>
    <x v="38"/>
    <s v="N"/>
    <s v="N"/>
    <n v="6562823.9456960093"/>
  </r>
  <r>
    <d v="2015-09-24T00:00:00"/>
    <x v="266"/>
    <n v="54.980526810000001"/>
    <n v="5.0999999999999996"/>
    <n v="14.3"/>
    <n v="18.2"/>
    <n v="0"/>
    <x v="0"/>
    <x v="8"/>
    <x v="0"/>
    <x v="38"/>
    <s v="N"/>
    <s v="N"/>
    <n v="7199019.6017502267"/>
  </r>
  <r>
    <d v="2015-09-25T00:00:00"/>
    <x v="267"/>
    <n v="51.081001790000002"/>
    <n v="5.8"/>
    <n v="19.100000000000001"/>
    <n v="20.2"/>
    <n v="0"/>
    <x v="1"/>
    <x v="8"/>
    <x v="0"/>
    <x v="38"/>
    <s v="N"/>
    <s v="N"/>
    <n v="6348292.2457892848"/>
  </r>
  <r>
    <d v="2015-09-26T00:00:00"/>
    <x v="268"/>
    <n v="48.78936994"/>
    <n v="6.6"/>
    <n v="17.899999999999999"/>
    <n v="20.100000000000001"/>
    <n v="0"/>
    <x v="2"/>
    <x v="8"/>
    <x v="0"/>
    <x v="38"/>
    <s v="N"/>
    <s v="N"/>
    <n v="5418766.4898074307"/>
  </r>
  <r>
    <d v="2015-09-27T00:00:00"/>
    <x v="269"/>
    <n v="43.931613710000001"/>
    <n v="9.8000000000000007"/>
    <n v="20.2"/>
    <n v="19.600000000000001"/>
    <n v="0"/>
    <x v="3"/>
    <x v="8"/>
    <x v="0"/>
    <x v="39"/>
    <s v="N"/>
    <s v="N"/>
    <n v="4675721.3830341836"/>
  </r>
  <r>
    <d v="2015-09-28T00:00:00"/>
    <x v="270"/>
    <n v="42.026015379999997"/>
    <n v="8.3000000000000007"/>
    <n v="21.4"/>
    <n v="13.6"/>
    <n v="0"/>
    <x v="4"/>
    <x v="8"/>
    <x v="0"/>
    <x v="39"/>
    <s v="N"/>
    <s v="N"/>
    <n v="5118630.617823476"/>
  </r>
  <r>
    <d v="2015-09-29T00:00:00"/>
    <x v="271"/>
    <n v="37.640101250000001"/>
    <n v="9"/>
    <n v="16.899999999999999"/>
    <n v="13.5"/>
    <n v="0"/>
    <x v="5"/>
    <x v="8"/>
    <x v="0"/>
    <x v="39"/>
    <s v="N"/>
    <s v="N"/>
    <n v="4768692.1795447506"/>
  </r>
  <r>
    <d v="2015-09-30T00:00:00"/>
    <x v="272"/>
    <n v="41.98096898"/>
    <n v="11.5"/>
    <n v="15.9"/>
    <n v="16.8"/>
    <n v="0"/>
    <x v="6"/>
    <x v="8"/>
    <x v="0"/>
    <x v="39"/>
    <s v="N"/>
    <s v="N"/>
    <n v="5442465.0848735804"/>
  </r>
  <r>
    <d v="2015-10-01T00:00:00"/>
    <x v="273"/>
    <n v="34.809762990000003"/>
    <n v="6"/>
    <n v="21.6"/>
    <n v="21.7"/>
    <n v="0"/>
    <x v="0"/>
    <x v="9"/>
    <x v="0"/>
    <x v="39"/>
    <s v="N"/>
    <s v="N"/>
    <n v="4328817.332436081"/>
  </r>
  <r>
    <d v="2015-10-02T00:00:00"/>
    <x v="274"/>
    <n v="38.306983930000001"/>
    <n v="9.9"/>
    <n v="28.6"/>
    <n v="21.7"/>
    <n v="0"/>
    <x v="1"/>
    <x v="9"/>
    <x v="0"/>
    <x v="39"/>
    <s v="N"/>
    <s v="Y"/>
    <n v="4119691.8342805901"/>
  </r>
  <r>
    <d v="2015-10-03T00:00:00"/>
    <x v="275"/>
    <n v="30.78069241"/>
    <n v="16.3"/>
    <n v="31.3"/>
    <n v="22.2"/>
    <n v="0"/>
    <x v="2"/>
    <x v="9"/>
    <x v="0"/>
    <x v="39"/>
    <s v="N"/>
    <s v="N"/>
    <n v="3096493.0244420054"/>
  </r>
  <r>
    <d v="2015-10-04T00:00:00"/>
    <x v="276"/>
    <n v="36.56069849"/>
    <n v="13.9"/>
    <n v="24.9"/>
    <n v="22.2"/>
    <n v="0"/>
    <x v="3"/>
    <x v="9"/>
    <x v="0"/>
    <x v="40"/>
    <s v="N"/>
    <s v="N"/>
    <n v="3796056.3762343912"/>
  </r>
  <r>
    <d v="2015-10-05T00:00:00"/>
    <x v="277"/>
    <n v="38.972005189999997"/>
    <n v="12.7"/>
    <n v="34.4"/>
    <n v="22"/>
    <n v="0"/>
    <x v="4"/>
    <x v="9"/>
    <x v="0"/>
    <x v="40"/>
    <s v="N"/>
    <s v="N"/>
    <n v="4879095.1234013746"/>
  </r>
  <r>
    <d v="2015-10-06T00:00:00"/>
    <x v="278"/>
    <n v="36.244451439999999"/>
    <n v="15.5"/>
    <n v="35.799999999999997"/>
    <n v="18.899999999999999"/>
    <n v="0"/>
    <x v="5"/>
    <x v="9"/>
    <x v="0"/>
    <x v="40"/>
    <s v="Y"/>
    <s v="N"/>
    <n v="4611209.2143446021"/>
  </r>
  <r>
    <d v="2015-10-07T00:00:00"/>
    <x v="279"/>
    <n v="31.596406630000001"/>
    <n v="11.8"/>
    <n v="16.2"/>
    <n v="23.6"/>
    <n v="0"/>
    <x v="6"/>
    <x v="9"/>
    <x v="0"/>
    <x v="40"/>
    <s v="Y"/>
    <s v="N"/>
    <n v="3705713.9336307319"/>
  </r>
  <r>
    <d v="2015-10-08T00:00:00"/>
    <x v="280"/>
    <n v="36.140982370000003"/>
    <n v="7.6"/>
    <n v="18.600000000000001"/>
    <n v="23.3"/>
    <n v="0"/>
    <x v="0"/>
    <x v="9"/>
    <x v="0"/>
    <x v="40"/>
    <s v="Y"/>
    <s v="N"/>
    <n v="4413584.6538260402"/>
  </r>
  <r>
    <d v="2015-10-09T00:00:00"/>
    <x v="281"/>
    <n v="41.415074920000002"/>
    <n v="10.9"/>
    <n v="29.9"/>
    <n v="22"/>
    <n v="0"/>
    <x v="1"/>
    <x v="9"/>
    <x v="0"/>
    <x v="40"/>
    <s v="Y"/>
    <s v="N"/>
    <n v="5259296.429658683"/>
  </r>
  <r>
    <d v="2015-10-10T00:00:00"/>
    <x v="282"/>
    <n v="34.803176860000001"/>
    <n v="17.5"/>
    <n v="29.2"/>
    <n v="11.9"/>
    <n v="0"/>
    <x v="2"/>
    <x v="9"/>
    <x v="0"/>
    <x v="40"/>
    <s v="Y"/>
    <s v="N"/>
    <n v="3919005.6397643494"/>
  </r>
  <r>
    <d v="2015-10-11T00:00:00"/>
    <x v="283"/>
    <n v="29.90281083"/>
    <n v="16.899999999999999"/>
    <n v="19.2"/>
    <n v="19.600000000000001"/>
    <n v="0.4"/>
    <x v="3"/>
    <x v="9"/>
    <x v="0"/>
    <x v="41"/>
    <s v="Y"/>
    <s v="N"/>
    <n v="3151048.6114637083"/>
  </r>
  <r>
    <d v="2015-10-12T00:00:00"/>
    <x v="284"/>
    <n v="36.353623810000002"/>
    <n v="11.3"/>
    <n v="16.100000000000001"/>
    <n v="13.4"/>
    <n v="0.6"/>
    <x v="4"/>
    <x v="9"/>
    <x v="0"/>
    <x v="41"/>
    <s v="Y"/>
    <s v="N"/>
    <n v="4395742.5926390793"/>
  </r>
  <r>
    <d v="2015-10-13T00:00:00"/>
    <x v="285"/>
    <n v="41.49816809"/>
    <n v="7.9"/>
    <n v="17.600000000000001"/>
    <n v="24.3"/>
    <n v="0.4"/>
    <x v="5"/>
    <x v="9"/>
    <x v="0"/>
    <x v="41"/>
    <s v="Y"/>
    <s v="N"/>
    <n v="5097235.7557985745"/>
  </r>
  <r>
    <d v="2015-10-14T00:00:00"/>
    <x v="286"/>
    <n v="45.563440200000002"/>
    <n v="11.2"/>
    <n v="28.6"/>
    <n v="24.4"/>
    <n v="0"/>
    <x v="6"/>
    <x v="9"/>
    <x v="0"/>
    <x v="41"/>
    <s v="Y"/>
    <s v="N"/>
    <n v="5782875.1516146399"/>
  </r>
  <r>
    <d v="2015-10-15T00:00:00"/>
    <x v="287"/>
    <n v="39.066948680000003"/>
    <n v="14.4"/>
    <n v="34"/>
    <n v="22.2"/>
    <n v="0"/>
    <x v="0"/>
    <x v="9"/>
    <x v="0"/>
    <x v="41"/>
    <s v="Y"/>
    <s v="N"/>
    <n v="5088875.1898278119"/>
  </r>
  <r>
    <d v="2015-10-16T00:00:00"/>
    <x v="288"/>
    <n v="43.80436083"/>
    <n v="17"/>
    <n v="23.8"/>
    <n v="8.4"/>
    <n v="0"/>
    <x v="1"/>
    <x v="9"/>
    <x v="0"/>
    <x v="41"/>
    <s v="Y"/>
    <s v="N"/>
    <n v="5431126.1677375548"/>
  </r>
  <r>
    <d v="2015-10-17T00:00:00"/>
    <x v="289"/>
    <n v="29.673610060000001"/>
    <n v="11.5"/>
    <n v="20.5"/>
    <n v="20.399999999999999"/>
    <n v="0"/>
    <x v="2"/>
    <x v="9"/>
    <x v="0"/>
    <x v="41"/>
    <s v="Y"/>
    <s v="N"/>
    <n v="3113246.7104504309"/>
  </r>
  <r>
    <d v="2015-10-18T00:00:00"/>
    <x v="290"/>
    <n v="29.120867570000001"/>
    <n v="12.6"/>
    <n v="17.7"/>
    <n v="24.2"/>
    <n v="0"/>
    <x v="3"/>
    <x v="9"/>
    <x v="0"/>
    <x v="42"/>
    <s v="Y"/>
    <s v="N"/>
    <n v="2935734.0663015428"/>
  </r>
  <r>
    <d v="2015-10-19T00:00:00"/>
    <x v="291"/>
    <n v="43.510676320000002"/>
    <n v="8.3000000000000007"/>
    <n v="26.7"/>
    <n v="25.8"/>
    <n v="0"/>
    <x v="4"/>
    <x v="9"/>
    <x v="0"/>
    <x v="42"/>
    <s v="Y"/>
    <s v="N"/>
    <n v="5255872.1460744003"/>
  </r>
  <r>
    <d v="2015-10-20T00:00:00"/>
    <x v="292"/>
    <n v="43.332869199999998"/>
    <n v="12.9"/>
    <n v="31.8"/>
    <n v="14.4"/>
    <n v="0"/>
    <x v="5"/>
    <x v="9"/>
    <x v="0"/>
    <x v="42"/>
    <s v="Y"/>
    <s v="N"/>
    <n v="5488345.7816319084"/>
  </r>
  <r>
    <d v="2015-10-21T00:00:00"/>
    <x v="293"/>
    <n v="39.681894030000002"/>
    <n v="17.600000000000001"/>
    <n v="18.3"/>
    <n v="7.3"/>
    <n v="2.4"/>
    <x v="6"/>
    <x v="9"/>
    <x v="0"/>
    <x v="42"/>
    <s v="Y"/>
    <s v="N"/>
    <n v="4855829.1271392563"/>
  </r>
  <r>
    <d v="2015-10-22T00:00:00"/>
    <x v="294"/>
    <n v="44.033046460000001"/>
    <n v="11.4"/>
    <n v="16.7"/>
    <n v="8.5"/>
    <n v="7"/>
    <x v="0"/>
    <x v="9"/>
    <x v="0"/>
    <x v="42"/>
    <s v="Y"/>
    <s v="N"/>
    <n v="5348766.3676923942"/>
  </r>
  <r>
    <d v="2015-10-23T00:00:00"/>
    <x v="295"/>
    <n v="48.169896799999997"/>
    <n v="11.8"/>
    <n v="16.399999999999999"/>
    <n v="21"/>
    <n v="0"/>
    <x v="1"/>
    <x v="9"/>
    <x v="0"/>
    <x v="42"/>
    <s v="Y"/>
    <s v="N"/>
    <n v="5800652.6915837592"/>
  </r>
  <r>
    <d v="2015-10-24T00:00:00"/>
    <x v="296"/>
    <n v="32.192051970000001"/>
    <n v="9.1999999999999993"/>
    <n v="19.5"/>
    <n v="25.1"/>
    <n v="0"/>
    <x v="2"/>
    <x v="9"/>
    <x v="0"/>
    <x v="42"/>
    <s v="Y"/>
    <s v="N"/>
    <n v="3438530.6128331693"/>
  </r>
  <r>
    <d v="2015-10-25T00:00:00"/>
    <x v="297"/>
    <n v="17.4659695"/>
    <n v="10.199999999999999"/>
    <n v="31.3"/>
    <n v="20.100000000000001"/>
    <n v="0"/>
    <x v="3"/>
    <x v="9"/>
    <x v="0"/>
    <x v="43"/>
    <s v="Y"/>
    <s v="N"/>
    <n v="1786414.9066377773"/>
  </r>
  <r>
    <d v="2015-10-26T00:00:00"/>
    <x v="298"/>
    <n v="29.398516279999999"/>
    <n v="14"/>
    <n v="15.9"/>
    <n v="14.5"/>
    <n v="0.2"/>
    <x v="4"/>
    <x v="9"/>
    <x v="0"/>
    <x v="43"/>
    <s v="Y"/>
    <s v="N"/>
    <n v="3389570.727030695"/>
  </r>
  <r>
    <d v="2015-10-27T00:00:00"/>
    <x v="299"/>
    <n v="31.32939962"/>
    <n v="10.4"/>
    <n v="23.3"/>
    <n v="28.1"/>
    <n v="0.2"/>
    <x v="5"/>
    <x v="9"/>
    <x v="0"/>
    <x v="43"/>
    <s v="Y"/>
    <s v="N"/>
    <n v="3653621.1120425635"/>
  </r>
  <r>
    <d v="2015-10-28T00:00:00"/>
    <x v="300"/>
    <n v="39.51380992"/>
    <n v="10.1"/>
    <n v="26.8"/>
    <n v="27.6"/>
    <n v="0"/>
    <x v="6"/>
    <x v="9"/>
    <x v="0"/>
    <x v="43"/>
    <s v="Y"/>
    <s v="N"/>
    <n v="4855749.7603011075"/>
  </r>
  <r>
    <d v="2015-10-29T00:00:00"/>
    <x v="301"/>
    <n v="62.320128279999999"/>
    <n v="13.7"/>
    <n v="26.1"/>
    <n v="26.8"/>
    <n v="0"/>
    <x v="0"/>
    <x v="9"/>
    <x v="0"/>
    <x v="43"/>
    <s v="Y"/>
    <s v="N"/>
    <n v="7741589.2445181012"/>
  </r>
  <r>
    <d v="2015-10-30T00:00:00"/>
    <x v="302"/>
    <n v="35.875550349999997"/>
    <n v="12.6"/>
    <n v="27.4"/>
    <n v="22.6"/>
    <n v="0"/>
    <x v="1"/>
    <x v="9"/>
    <x v="0"/>
    <x v="43"/>
    <s v="Y"/>
    <s v="N"/>
    <n v="4350160.5325234393"/>
  </r>
  <r>
    <d v="2015-10-31T00:00:00"/>
    <x v="303"/>
    <n v="18.374790109999999"/>
    <n v="15.7"/>
    <n v="25.9"/>
    <n v="13.5"/>
    <n v="1"/>
    <x v="2"/>
    <x v="9"/>
    <x v="0"/>
    <x v="43"/>
    <s v="Y"/>
    <s v="N"/>
    <n v="1954222.1374764785"/>
  </r>
  <r>
    <d v="2015-11-01T00:00:00"/>
    <x v="304"/>
    <n v="14.68483973"/>
    <n v="16.399999999999999"/>
    <n v="26"/>
    <n v="10"/>
    <n v="4.4000000000000004"/>
    <x v="3"/>
    <x v="10"/>
    <x v="0"/>
    <x v="44"/>
    <s v="Y"/>
    <s v="N"/>
    <n v="1521784.728101796"/>
  </r>
  <r>
    <d v="2015-11-02T00:00:00"/>
    <x v="305"/>
    <n v="25.017848959999998"/>
    <n v="14.5"/>
    <n v="16"/>
    <n v="8.1999999999999993"/>
    <n v="0"/>
    <x v="4"/>
    <x v="10"/>
    <x v="0"/>
    <x v="44"/>
    <s v="Y"/>
    <s v="N"/>
    <n v="2846824.8143940796"/>
  </r>
  <r>
    <d v="2015-11-03T00:00:00"/>
    <x v="306"/>
    <n v="14.15794771"/>
    <n v="8"/>
    <n v="17.899999999999999"/>
    <n v="25.4"/>
    <n v="0.2"/>
    <x v="5"/>
    <x v="10"/>
    <x v="0"/>
    <x v="44"/>
    <s v="Y"/>
    <s v="Y"/>
    <n v="1441180.4667721998"/>
  </r>
  <r>
    <d v="2015-11-04T00:00:00"/>
    <x v="307"/>
    <n v="29.237633089999999"/>
    <n v="10.9"/>
    <n v="27.2"/>
    <n v="19.600000000000001"/>
    <n v="0"/>
    <x v="6"/>
    <x v="10"/>
    <x v="0"/>
    <x v="44"/>
    <s v="Y"/>
    <s v="N"/>
    <n v="3513718.6614202"/>
  </r>
  <r>
    <d v="2015-11-05T00:00:00"/>
    <x v="308"/>
    <n v="34.576790760000002"/>
    <n v="16.2"/>
    <n v="24.7"/>
    <n v="16.399999999999999"/>
    <n v="12.2"/>
    <x v="0"/>
    <x v="10"/>
    <x v="0"/>
    <x v="44"/>
    <s v="Y"/>
    <s v="N"/>
    <n v="4356173.0621063039"/>
  </r>
  <r>
    <d v="2015-11-06T00:00:00"/>
    <x v="309"/>
    <n v="30.642866869999999"/>
    <n v="16.600000000000001"/>
    <n v="18.7"/>
    <n v="3.7"/>
    <n v="17.600000000000001"/>
    <x v="1"/>
    <x v="10"/>
    <x v="0"/>
    <x v="44"/>
    <s v="Y"/>
    <s v="N"/>
    <n v="3692636.5982464692"/>
  </r>
  <r>
    <d v="2015-11-07T00:00:00"/>
    <x v="310"/>
    <n v="18.27265483"/>
    <n v="11.9"/>
    <n v="16.8"/>
    <n v="25.2"/>
    <n v="1.2"/>
    <x v="2"/>
    <x v="10"/>
    <x v="0"/>
    <x v="44"/>
    <s v="Y"/>
    <s v="N"/>
    <n v="1905285.8818665857"/>
  </r>
  <r>
    <d v="2015-11-08T00:00:00"/>
    <x v="311"/>
    <n v="21.095360379999999"/>
    <n v="8.5"/>
    <n v="24.8"/>
    <n v="25.1"/>
    <n v="0"/>
    <x v="3"/>
    <x v="10"/>
    <x v="0"/>
    <x v="45"/>
    <s v="Y"/>
    <s v="N"/>
    <n v="2189552.5330269723"/>
  </r>
  <r>
    <d v="2015-11-09T00:00:00"/>
    <x v="312"/>
    <n v="35.054800229999998"/>
    <n v="13.6"/>
    <n v="33.1"/>
    <n v="26.4"/>
    <n v="0"/>
    <x v="4"/>
    <x v="10"/>
    <x v="0"/>
    <x v="45"/>
    <s v="Y"/>
    <s v="N"/>
    <n v="4460187.6919199852"/>
  </r>
  <r>
    <d v="2015-11-10T00:00:00"/>
    <x v="313"/>
    <n v="32.067076479999997"/>
    <n v="15.2"/>
    <n v="16.399999999999999"/>
    <n v="5.3"/>
    <n v="0"/>
    <x v="5"/>
    <x v="10"/>
    <x v="0"/>
    <x v="45"/>
    <s v="Y"/>
    <s v="N"/>
    <n v="3899910.6190495742"/>
  </r>
  <r>
    <d v="2015-11-11T00:00:00"/>
    <x v="314"/>
    <n v="35.224103849999999"/>
    <n v="11.5"/>
    <n v="20.100000000000001"/>
    <n v="16"/>
    <n v="2"/>
    <x v="6"/>
    <x v="10"/>
    <x v="0"/>
    <x v="45"/>
    <s v="Y"/>
    <s v="N"/>
    <n v="4282076.1281760829"/>
  </r>
  <r>
    <d v="2015-11-12T00:00:00"/>
    <x v="315"/>
    <n v="38.485258739999999"/>
    <n v="13.7"/>
    <n v="21.2"/>
    <n v="19.2"/>
    <n v="0"/>
    <x v="0"/>
    <x v="10"/>
    <x v="0"/>
    <x v="45"/>
    <s v="Y"/>
    <s v="N"/>
    <n v="4763519.0581848985"/>
  </r>
  <r>
    <d v="2015-11-13T00:00:00"/>
    <x v="316"/>
    <n v="32.823096649999997"/>
    <n v="13.5"/>
    <n v="18.2"/>
    <n v="26.1"/>
    <n v="0.4"/>
    <x v="1"/>
    <x v="10"/>
    <x v="0"/>
    <x v="45"/>
    <s v="Y"/>
    <s v="N"/>
    <n v="3842881.7111002402"/>
  </r>
  <r>
    <d v="2015-11-14T00:00:00"/>
    <x v="317"/>
    <n v="33.560938610000001"/>
    <n v="12.1"/>
    <n v="18.3"/>
    <n v="27.5"/>
    <n v="0.2"/>
    <x v="2"/>
    <x v="10"/>
    <x v="0"/>
    <x v="45"/>
    <s v="Y"/>
    <s v="N"/>
    <n v="3478478.3543680771"/>
  </r>
  <r>
    <d v="2015-11-15T00:00:00"/>
    <x v="318"/>
    <n v="28.298071060000002"/>
    <n v="13"/>
    <n v="18.5"/>
    <n v="27.6"/>
    <n v="0.2"/>
    <x v="3"/>
    <x v="10"/>
    <x v="0"/>
    <x v="46"/>
    <s v="Y"/>
    <s v="N"/>
    <n v="2823066.7884542188"/>
  </r>
  <r>
    <d v="2015-11-16T00:00:00"/>
    <x v="319"/>
    <n v="39.127373740000003"/>
    <n v="11.4"/>
    <n v="26.3"/>
    <n v="29.4"/>
    <n v="0.2"/>
    <x v="4"/>
    <x v="10"/>
    <x v="0"/>
    <x v="46"/>
    <s v="Y"/>
    <s v="N"/>
    <n v="4873597.0945922723"/>
  </r>
  <r>
    <d v="2015-11-17T00:00:00"/>
    <x v="320"/>
    <n v="36.024547249999998"/>
    <n v="15.7"/>
    <n v="33.299999999999997"/>
    <n v="24"/>
    <n v="0"/>
    <x v="5"/>
    <x v="10"/>
    <x v="0"/>
    <x v="46"/>
    <s v="Y"/>
    <s v="N"/>
    <n v="4735145.7445439501"/>
  </r>
  <r>
    <d v="2015-11-18T00:00:00"/>
    <x v="321"/>
    <n v="60.680238269999997"/>
    <n v="14.7"/>
    <n v="29.5"/>
    <n v="29.2"/>
    <n v="0"/>
    <x v="6"/>
    <x v="10"/>
    <x v="0"/>
    <x v="46"/>
    <s v="Y"/>
    <s v="N"/>
    <n v="8031257.3893292034"/>
  </r>
  <r>
    <d v="2015-11-19T00:00:00"/>
    <x v="322"/>
    <n v="78.290968070000005"/>
    <n v="15.6"/>
    <n v="31.5"/>
    <n v="20.6"/>
    <n v="0"/>
    <x v="0"/>
    <x v="10"/>
    <x v="0"/>
    <x v="46"/>
    <s v="Y"/>
    <s v="N"/>
    <n v="10813447.123024749"/>
  </r>
  <r>
    <d v="2015-11-20T00:00:00"/>
    <x v="323"/>
    <n v="38.026497679999999"/>
    <n v="15.4"/>
    <n v="19.100000000000001"/>
    <n v="6.4"/>
    <n v="0.4"/>
    <x v="1"/>
    <x v="10"/>
    <x v="0"/>
    <x v="46"/>
    <s v="Y"/>
    <s v="N"/>
    <n v="4692952.1798350709"/>
  </r>
  <r>
    <d v="2015-11-21T00:00:00"/>
    <x v="324"/>
    <n v="27.413622409999999"/>
    <n v="12.2"/>
    <n v="17.5"/>
    <n v="20.9"/>
    <n v="3.6"/>
    <x v="2"/>
    <x v="10"/>
    <x v="0"/>
    <x v="46"/>
    <s v="Y"/>
    <s v="N"/>
    <n v="2813950.9088475509"/>
  </r>
  <r>
    <d v="2015-11-22T00:00:00"/>
    <x v="325"/>
    <n v="32.34590077"/>
    <n v="13.5"/>
    <n v="20"/>
    <n v="27.3"/>
    <n v="0"/>
    <x v="3"/>
    <x v="10"/>
    <x v="0"/>
    <x v="47"/>
    <s v="Y"/>
    <s v="N"/>
    <n v="3190005.1342966473"/>
  </r>
  <r>
    <d v="2015-11-23T00:00:00"/>
    <x v="326"/>
    <n v="41.368772450000002"/>
    <n v="13.8"/>
    <n v="20.7"/>
    <n v="27.3"/>
    <n v="0"/>
    <x v="4"/>
    <x v="10"/>
    <x v="0"/>
    <x v="47"/>
    <s v="Y"/>
    <s v="N"/>
    <n v="4732869.9101519715"/>
  </r>
  <r>
    <d v="2015-11-24T00:00:00"/>
    <x v="327"/>
    <n v="48.52152976"/>
    <n v="13.6"/>
    <n v="24.5"/>
    <n v="30"/>
    <n v="0"/>
    <x v="5"/>
    <x v="10"/>
    <x v="0"/>
    <x v="47"/>
    <s v="Y"/>
    <s v="N"/>
    <n v="5768933.5583520168"/>
  </r>
  <r>
    <d v="2015-11-25T00:00:00"/>
    <x v="328"/>
    <n v="60.69203392"/>
    <n v="13.5"/>
    <n v="33.299999999999997"/>
    <n v="9.3000000000000007"/>
    <n v="0"/>
    <x v="6"/>
    <x v="10"/>
    <x v="0"/>
    <x v="47"/>
    <s v="Y"/>
    <s v="N"/>
    <n v="7570049.1123034405"/>
  </r>
  <r>
    <d v="2015-11-26T00:00:00"/>
    <x v="329"/>
    <n v="30.494174109999999"/>
    <n v="10.8"/>
    <n v="17.399999999999999"/>
    <n v="23.3"/>
    <n v="0"/>
    <x v="0"/>
    <x v="10"/>
    <x v="0"/>
    <x v="47"/>
    <s v="Y"/>
    <s v="N"/>
    <n v="3443010.137893016"/>
  </r>
  <r>
    <d v="2015-11-27T00:00:00"/>
    <x v="330"/>
    <n v="40.366545459999998"/>
    <n v="9"/>
    <n v="18.2"/>
    <n v="16.8"/>
    <n v="0.4"/>
    <x v="1"/>
    <x v="10"/>
    <x v="0"/>
    <x v="47"/>
    <s v="Y"/>
    <s v="N"/>
    <n v="4742779.259753597"/>
  </r>
  <r>
    <d v="2015-11-28T00:00:00"/>
    <x v="331"/>
    <n v="43.326660840000002"/>
    <n v="12"/>
    <n v="20.100000000000001"/>
    <n v="27.1"/>
    <n v="0"/>
    <x v="2"/>
    <x v="10"/>
    <x v="0"/>
    <x v="47"/>
    <s v="Y"/>
    <s v="N"/>
    <n v="4549784.4301681044"/>
  </r>
  <r>
    <d v="2015-11-29T00:00:00"/>
    <x v="332"/>
    <n v="39.12126473"/>
    <n v="12.6"/>
    <n v="20.3"/>
    <n v="23.4"/>
    <n v="0"/>
    <x v="3"/>
    <x v="10"/>
    <x v="0"/>
    <x v="48"/>
    <s v="Y"/>
    <s v="N"/>
    <n v="3996727.3816165668"/>
  </r>
  <r>
    <d v="2015-11-30T00:00:00"/>
    <x v="333"/>
    <n v="45.57726057"/>
    <n v="10"/>
    <n v="32.200000000000003"/>
    <n v="26.6"/>
    <n v="0"/>
    <x v="4"/>
    <x v="10"/>
    <x v="0"/>
    <x v="48"/>
    <s v="Y"/>
    <s v="N"/>
    <n v="5581045.625880776"/>
  </r>
  <r>
    <d v="2015-12-01T00:00:00"/>
    <x v="334"/>
    <n v="37.920958990000003"/>
    <n v="14.5"/>
    <n v="24.6"/>
    <n v="24.4"/>
    <n v="1.8"/>
    <x v="5"/>
    <x v="11"/>
    <x v="0"/>
    <x v="48"/>
    <s v="Y"/>
    <s v="N"/>
    <n v="4441136.6231084242"/>
  </r>
  <r>
    <d v="2015-12-02T00:00:00"/>
    <x v="335"/>
    <n v="37.470820799999998"/>
    <n v="9.1999999999999993"/>
    <n v="17.5"/>
    <n v="32.4"/>
    <n v="0"/>
    <x v="6"/>
    <x v="11"/>
    <x v="0"/>
    <x v="48"/>
    <s v="Y"/>
    <s v="N"/>
    <n v="4317767.3646366"/>
  </r>
  <r>
    <d v="2015-12-03T00:00:00"/>
    <x v="336"/>
    <n v="43.34422421"/>
    <n v="12.2"/>
    <n v="21.3"/>
    <n v="30.1"/>
    <n v="0"/>
    <x v="0"/>
    <x v="11"/>
    <x v="0"/>
    <x v="48"/>
    <s v="Y"/>
    <s v="N"/>
    <n v="5274967.1634280793"/>
  </r>
  <r>
    <d v="2015-12-04T00:00:00"/>
    <x v="337"/>
    <n v="66.533894050000001"/>
    <n v="11.3"/>
    <n v="30.8"/>
    <n v="32.200000000000003"/>
    <n v="0"/>
    <x v="1"/>
    <x v="11"/>
    <x v="0"/>
    <x v="48"/>
    <s v="Y"/>
    <s v="N"/>
    <n v="8592753.9463943057"/>
  </r>
  <r>
    <d v="2015-12-05T00:00:00"/>
    <x v="338"/>
    <n v="36.906868619999997"/>
    <n v="15.5"/>
    <n v="25.3"/>
    <n v="27.9"/>
    <n v="0"/>
    <x v="2"/>
    <x v="11"/>
    <x v="0"/>
    <x v="48"/>
    <s v="Y"/>
    <s v="N"/>
    <n v="4266655.6382180629"/>
  </r>
  <r>
    <d v="2015-12-06T00:00:00"/>
    <x v="339"/>
    <n v="36.78833221"/>
    <n v="15.3"/>
    <n v="29.8"/>
    <n v="13.5"/>
    <n v="0"/>
    <x v="3"/>
    <x v="11"/>
    <x v="0"/>
    <x v="49"/>
    <s v="Y"/>
    <s v="N"/>
    <n v="4121223.5844415906"/>
  </r>
  <r>
    <d v="2015-12-07T00:00:00"/>
    <x v="340"/>
    <n v="53.369098719999997"/>
    <n v="18.100000000000001"/>
    <n v="27.3"/>
    <n v="8.6999999999999993"/>
    <n v="0"/>
    <x v="4"/>
    <x v="11"/>
    <x v="0"/>
    <x v="49"/>
    <s v="Y"/>
    <s v="N"/>
    <n v="6887796.9347731546"/>
  </r>
  <r>
    <d v="2015-12-08T00:00:00"/>
    <x v="341"/>
    <n v="57.534246680000003"/>
    <n v="20.3"/>
    <n v="35.4"/>
    <n v="19.8"/>
    <n v="0.8"/>
    <x v="5"/>
    <x v="11"/>
    <x v="0"/>
    <x v="49"/>
    <s v="Y"/>
    <s v="N"/>
    <n v="7870737.3019884797"/>
  </r>
  <r>
    <d v="2015-12-09T00:00:00"/>
    <x v="342"/>
    <n v="49.73700573"/>
    <n v="15.4"/>
    <n v="24.6"/>
    <n v="27"/>
    <n v="0"/>
    <x v="6"/>
    <x v="11"/>
    <x v="0"/>
    <x v="49"/>
    <s v="Y"/>
    <s v="N"/>
    <n v="6265122.9215195645"/>
  </r>
  <r>
    <d v="2015-12-10T00:00:00"/>
    <x v="343"/>
    <n v="50.806013669999999"/>
    <n v="13.1"/>
    <n v="26"/>
    <n v="32"/>
    <n v="0"/>
    <x v="0"/>
    <x v="11"/>
    <x v="0"/>
    <x v="49"/>
    <s v="Y"/>
    <s v="N"/>
    <n v="6391777.3107584566"/>
  </r>
  <r>
    <d v="2015-12-11T00:00:00"/>
    <x v="344"/>
    <n v="32.020129189999999"/>
    <n v="14.2"/>
    <n v="19.2"/>
    <n v="13"/>
    <n v="0"/>
    <x v="1"/>
    <x v="11"/>
    <x v="0"/>
    <x v="49"/>
    <s v="Y"/>
    <s v="N"/>
    <n v="3733476.9394710734"/>
  </r>
  <r>
    <d v="2015-12-12T00:00:00"/>
    <x v="345"/>
    <n v="34.142897920000003"/>
    <n v="10.1"/>
    <n v="18.3"/>
    <n v="27.9"/>
    <n v="2"/>
    <x v="2"/>
    <x v="11"/>
    <x v="0"/>
    <x v="49"/>
    <s v="Y"/>
    <s v="N"/>
    <n v="3623907.0409190278"/>
  </r>
  <r>
    <d v="2015-12-13T00:00:00"/>
    <x v="346"/>
    <n v="40.306829550000003"/>
    <n v="10.3"/>
    <n v="28.3"/>
    <n v="28.6"/>
    <n v="0"/>
    <x v="3"/>
    <x v="11"/>
    <x v="0"/>
    <x v="50"/>
    <s v="Y"/>
    <s v="N"/>
    <n v="4241024.7496091183"/>
  </r>
  <r>
    <d v="2015-12-14T00:00:00"/>
    <x v="347"/>
    <n v="51.747829520000003"/>
    <n v="11.9"/>
    <n v="22.7"/>
    <n v="31.6"/>
    <n v="0"/>
    <x v="4"/>
    <x v="11"/>
    <x v="0"/>
    <x v="50"/>
    <s v="Y"/>
    <s v="N"/>
    <n v="6509098.6662600199"/>
  </r>
  <r>
    <d v="2015-12-15T00:00:00"/>
    <x v="348"/>
    <n v="51.660830169999997"/>
    <n v="14.4"/>
    <n v="24.6"/>
    <n v="30.3"/>
    <n v="0"/>
    <x v="5"/>
    <x v="11"/>
    <x v="0"/>
    <x v="50"/>
    <s v="Y"/>
    <s v="N"/>
    <n v="6668246.1567934593"/>
  </r>
  <r>
    <d v="2015-12-16T00:00:00"/>
    <x v="349"/>
    <n v="78.645919989999996"/>
    <n v="15.6"/>
    <n v="27.5"/>
    <n v="32.5"/>
    <n v="0"/>
    <x v="6"/>
    <x v="11"/>
    <x v="0"/>
    <x v="50"/>
    <s v="Y"/>
    <s v="N"/>
    <n v="10690346.195914298"/>
  </r>
  <r>
    <d v="2015-12-17T00:00:00"/>
    <x v="350"/>
    <n v="188.0861252"/>
    <n v="16.899999999999999"/>
    <n v="37.200000000000003"/>
    <n v="33.1"/>
    <n v="0"/>
    <x v="0"/>
    <x v="11"/>
    <x v="0"/>
    <x v="50"/>
    <s v="Y"/>
    <s v="N"/>
    <n v="28657986.978060756"/>
  </r>
  <r>
    <d v="2015-12-18T00:00:00"/>
    <x v="351"/>
    <n v="81.192486250000002"/>
    <n v="19.399999999999999"/>
    <n v="35.4"/>
    <n v="31.2"/>
    <n v="0"/>
    <x v="1"/>
    <x v="11"/>
    <x v="0"/>
    <x v="50"/>
    <s v="N"/>
    <s v="N"/>
    <n v="12832707.098097764"/>
  </r>
  <r>
    <d v="2015-12-19T00:00:00"/>
    <x v="352"/>
    <n v="69.328820820000004"/>
    <n v="19.2"/>
    <n v="41.2"/>
    <n v="20.5"/>
    <n v="0"/>
    <x v="2"/>
    <x v="11"/>
    <x v="0"/>
    <x v="50"/>
    <s v="N"/>
    <s v="N"/>
    <n v="10740759.939368211"/>
  </r>
  <r>
    <d v="2015-12-20T00:00:00"/>
    <x v="353"/>
    <n v="54.649804289999999"/>
    <n v="25.9"/>
    <n v="37.799999999999997"/>
    <n v="10.4"/>
    <n v="0"/>
    <x v="3"/>
    <x v="11"/>
    <x v="0"/>
    <x v="51"/>
    <s v="N"/>
    <s v="N"/>
    <n v="7291433.1776702181"/>
  </r>
  <r>
    <d v="2015-12-21T00:00:00"/>
    <x v="354"/>
    <n v="49.621251919999999"/>
    <n v="15"/>
    <n v="20.2"/>
    <n v="25.4"/>
    <n v="6"/>
    <x v="4"/>
    <x v="11"/>
    <x v="0"/>
    <x v="51"/>
    <s v="N"/>
    <s v="N"/>
    <n v="5647008.1314627435"/>
  </r>
  <r>
    <d v="2015-12-22T00:00:00"/>
    <x v="355"/>
    <n v="37.53130427"/>
    <n v="12"/>
    <n v="22.8"/>
    <n v="32.9"/>
    <n v="0"/>
    <x v="5"/>
    <x v="11"/>
    <x v="0"/>
    <x v="51"/>
    <s v="N"/>
    <s v="N"/>
    <n v="4484146.9688884886"/>
  </r>
  <r>
    <d v="2015-12-23T00:00:00"/>
    <x v="356"/>
    <n v="39.138220830000002"/>
    <n v="15.1"/>
    <n v="26"/>
    <n v="32.4"/>
    <n v="0"/>
    <x v="6"/>
    <x v="11"/>
    <x v="0"/>
    <x v="51"/>
    <s v="N"/>
    <s v="N"/>
    <n v="4953063.7615943858"/>
  </r>
  <r>
    <d v="2015-12-24T00:00:00"/>
    <x v="357"/>
    <n v="50.81827517"/>
    <n v="16.7"/>
    <n v="34.6"/>
    <n v="32.799999999999997"/>
    <n v="0.4"/>
    <x v="0"/>
    <x v="11"/>
    <x v="0"/>
    <x v="51"/>
    <s v="N"/>
    <s v="N"/>
    <n v="6839288.6317729028"/>
  </r>
  <r>
    <d v="2015-12-25T00:00:00"/>
    <x v="358"/>
    <n v="22.115586239999999"/>
    <n v="21.7"/>
    <n v="34.1"/>
    <n v="33.299999999999997"/>
    <n v="0"/>
    <x v="1"/>
    <x v="11"/>
    <x v="0"/>
    <x v="51"/>
    <s v="N"/>
    <s v="Y"/>
    <n v="2652772.7522549084"/>
  </r>
  <r>
    <d v="2015-12-26T00:00:00"/>
    <x v="359"/>
    <n v="14.96710809"/>
    <n v="12.7"/>
    <n v="20"/>
    <n v="19.2"/>
    <n v="30.6"/>
    <x v="2"/>
    <x v="11"/>
    <x v="0"/>
    <x v="51"/>
    <s v="N"/>
    <s v="Y"/>
    <n v="1423271.6248992565"/>
  </r>
  <r>
    <d v="2015-12-27T00:00:00"/>
    <x v="360"/>
    <n v="19.823183589999999"/>
    <n v="11.9"/>
    <n v="19.399999999999999"/>
    <n v="27.6"/>
    <n v="5.2"/>
    <x v="3"/>
    <x v="11"/>
    <x v="0"/>
    <x v="52"/>
    <s v="N"/>
    <s v="N"/>
    <n v="1910854.5927670347"/>
  </r>
  <r>
    <d v="2015-12-28T00:00:00"/>
    <x v="361"/>
    <n v="20.097539919999999"/>
    <n v="12.8"/>
    <n v="20.8"/>
    <n v="33.200000000000003"/>
    <n v="0"/>
    <x v="4"/>
    <x v="11"/>
    <x v="0"/>
    <x v="52"/>
    <s v="N"/>
    <s v="Y"/>
    <n v="2010727.5168337247"/>
  </r>
  <r>
    <d v="2015-12-29T00:00:00"/>
    <x v="362"/>
    <n v="27.33170157"/>
    <n v="12.4"/>
    <n v="23.9"/>
    <n v="33"/>
    <n v="0"/>
    <x v="5"/>
    <x v="11"/>
    <x v="0"/>
    <x v="52"/>
    <s v="N"/>
    <s v="N"/>
    <n v="3051517.2443046374"/>
  </r>
  <r>
    <d v="2015-12-30T00:00:00"/>
    <x v="363"/>
    <n v="43.826874789999998"/>
    <n v="13.9"/>
    <n v="34.700000000000003"/>
    <n v="32.799999999999997"/>
    <n v="0"/>
    <x v="6"/>
    <x v="11"/>
    <x v="0"/>
    <x v="52"/>
    <s v="N"/>
    <s v="N"/>
    <n v="5634038.3246321762"/>
  </r>
  <r>
    <d v="2015-12-31T00:00:00"/>
    <x v="364"/>
    <n v="101.99155880000001"/>
    <n v="19.7"/>
    <n v="39.700000000000003"/>
    <n v="29.6"/>
    <n v="0"/>
    <x v="0"/>
    <x v="11"/>
    <x v="0"/>
    <x v="52"/>
    <s v="N"/>
    <s v="N"/>
    <n v="14939094.755063998"/>
  </r>
  <r>
    <d v="2016-01-01T00:00:00"/>
    <x v="365"/>
    <n v="32.527673360000001"/>
    <n v="19.8"/>
    <n v="24.2"/>
    <n v="22"/>
    <n v="0"/>
    <x v="1"/>
    <x v="0"/>
    <x v="1"/>
    <x v="0"/>
    <s v="N"/>
    <s v="Y"/>
    <n v="3774541.3047922584"/>
  </r>
  <r>
    <d v="2016-01-02T00:00:00"/>
    <x v="366"/>
    <n v="21.894560760000001"/>
    <n v="17.100000000000001"/>
    <n v="27.6"/>
    <n v="25.1"/>
    <n v="0"/>
    <x v="2"/>
    <x v="0"/>
    <x v="1"/>
    <x v="0"/>
    <s v="N"/>
    <s v="N"/>
    <n v="2181193.9445516067"/>
  </r>
  <r>
    <d v="2016-01-03T00:00:00"/>
    <x v="367"/>
    <n v="19.895384799999999"/>
    <n v="17.5"/>
    <n v="27.1"/>
    <n v="25.7"/>
    <n v="0"/>
    <x v="3"/>
    <x v="0"/>
    <x v="1"/>
    <x v="1"/>
    <s v="N"/>
    <s v="N"/>
    <n v="1942912.551475036"/>
  </r>
  <r>
    <d v="2016-01-04T00:00:00"/>
    <x v="368"/>
    <n v="25.443479239999998"/>
    <n v="16.3"/>
    <n v="26"/>
    <n v="15.3"/>
    <n v="0"/>
    <x v="4"/>
    <x v="0"/>
    <x v="1"/>
    <x v="1"/>
    <s v="N"/>
    <s v="N"/>
    <n v="2822508.888008696"/>
  </r>
  <r>
    <d v="2016-01-05T00:00:00"/>
    <x v="369"/>
    <n v="29.917187370000001"/>
    <n v="17.100000000000001"/>
    <n v="25.7"/>
    <n v="25.8"/>
    <n v="0"/>
    <x v="5"/>
    <x v="0"/>
    <x v="1"/>
    <x v="1"/>
    <s v="N"/>
    <s v="N"/>
    <n v="3526445.9788326849"/>
  </r>
  <r>
    <d v="2016-01-06T00:00:00"/>
    <x v="370"/>
    <n v="31.790252049999999"/>
    <n v="17.3"/>
    <n v="25.7"/>
    <n v="18.100000000000001"/>
    <n v="0"/>
    <x v="6"/>
    <x v="0"/>
    <x v="1"/>
    <x v="1"/>
    <s v="N"/>
    <s v="N"/>
    <n v="3657921.986297993"/>
  </r>
  <r>
    <d v="2016-01-07T00:00:00"/>
    <x v="371"/>
    <n v="34.445069169999996"/>
    <n v="16.3"/>
    <n v="21.3"/>
    <n v="30.4"/>
    <n v="0"/>
    <x v="0"/>
    <x v="0"/>
    <x v="1"/>
    <x v="1"/>
    <s v="N"/>
    <s v="N"/>
    <n v="3871374.153477713"/>
  </r>
  <r>
    <d v="2016-01-08T00:00:00"/>
    <x v="372"/>
    <n v="36.888156160000001"/>
    <n v="16.2"/>
    <n v="20.6"/>
    <n v="25.4"/>
    <n v="0"/>
    <x v="1"/>
    <x v="0"/>
    <x v="1"/>
    <x v="1"/>
    <s v="N"/>
    <s v="N"/>
    <n v="4127029.9426289662"/>
  </r>
  <r>
    <d v="2016-01-09T00:00:00"/>
    <x v="373"/>
    <n v="41.987823249999998"/>
    <n v="16.8"/>
    <n v="21.4"/>
    <n v="21.3"/>
    <n v="0"/>
    <x v="2"/>
    <x v="0"/>
    <x v="1"/>
    <x v="1"/>
    <s v="N"/>
    <s v="N"/>
    <n v="4428988.753593659"/>
  </r>
  <r>
    <d v="2016-01-10T00:00:00"/>
    <x v="374"/>
    <n v="44.479787029999997"/>
    <n v="15.7"/>
    <n v="31.5"/>
    <n v="31.3"/>
    <n v="0"/>
    <x v="3"/>
    <x v="0"/>
    <x v="1"/>
    <x v="2"/>
    <s v="N"/>
    <s v="N"/>
    <n v="5028401.8935235888"/>
  </r>
  <r>
    <d v="2016-01-11T00:00:00"/>
    <x v="375"/>
    <n v="88.116100790000004"/>
    <n v="17.2"/>
    <n v="36.4"/>
    <n v="15.8"/>
    <n v="0"/>
    <x v="4"/>
    <x v="0"/>
    <x v="1"/>
    <x v="2"/>
    <s v="N"/>
    <s v="N"/>
    <n v="12436097.142663637"/>
  </r>
  <r>
    <d v="2016-01-12T00:00:00"/>
    <x v="376"/>
    <n v="62.53997502"/>
    <n v="17.100000000000001"/>
    <n v="24.8"/>
    <n v="29.1"/>
    <n v="0.8"/>
    <x v="5"/>
    <x v="0"/>
    <x v="1"/>
    <x v="2"/>
    <s v="N"/>
    <s v="N"/>
    <n v="8443278.7469473705"/>
  </r>
  <r>
    <d v="2016-01-13T00:00:00"/>
    <x v="377"/>
    <n v="545.73781959999997"/>
    <n v="16.8"/>
    <n v="42.2"/>
    <n v="25"/>
    <n v="0.2"/>
    <x v="6"/>
    <x v="0"/>
    <x v="1"/>
    <x v="2"/>
    <s v="N"/>
    <s v="N"/>
    <n v="87324095.182352066"/>
  </r>
  <r>
    <d v="2016-01-14T00:00:00"/>
    <x v="378"/>
    <n v="36.37140419"/>
    <n v="16.100000000000001"/>
    <n v="18.100000000000001"/>
    <n v="3.9"/>
    <n v="0.4"/>
    <x v="0"/>
    <x v="0"/>
    <x v="1"/>
    <x v="2"/>
    <s v="N"/>
    <s v="N"/>
    <n v="4378983.7632796438"/>
  </r>
  <r>
    <d v="2016-01-15T00:00:00"/>
    <x v="379"/>
    <n v="30.203903069999999"/>
    <n v="13.6"/>
    <n v="19.2"/>
    <n v="19.7"/>
    <n v="1"/>
    <x v="1"/>
    <x v="0"/>
    <x v="1"/>
    <x v="2"/>
    <s v="N"/>
    <s v="N"/>
    <n v="3420434.6603425052"/>
  </r>
  <r>
    <d v="2016-01-16T00:00:00"/>
    <x v="380"/>
    <n v="23.67497011"/>
    <n v="11.9"/>
    <n v="22.3"/>
    <n v="32.6"/>
    <n v="0"/>
    <x v="2"/>
    <x v="0"/>
    <x v="1"/>
    <x v="2"/>
    <s v="N"/>
    <s v="N"/>
    <n v="2439614.9946999787"/>
  </r>
  <r>
    <d v="2016-01-17T00:00:00"/>
    <x v="381"/>
    <n v="29.153261950000001"/>
    <n v="14.9"/>
    <n v="32.700000000000003"/>
    <n v="31.5"/>
    <n v="0"/>
    <x v="3"/>
    <x v="0"/>
    <x v="1"/>
    <x v="3"/>
    <s v="N"/>
    <s v="N"/>
    <n v="3326301.7694374868"/>
  </r>
  <r>
    <d v="2016-01-18T00:00:00"/>
    <x v="382"/>
    <n v="43.409358019999999"/>
    <n v="18.600000000000001"/>
    <n v="35.299999999999997"/>
    <n v="30.4"/>
    <n v="0"/>
    <x v="4"/>
    <x v="0"/>
    <x v="1"/>
    <x v="3"/>
    <s v="N"/>
    <s v="N"/>
    <n v="6416666.4689167812"/>
  </r>
  <r>
    <d v="2016-01-19T00:00:00"/>
    <x v="383"/>
    <n v="49.257935250000003"/>
    <n v="17.899999999999999"/>
    <n v="30.9"/>
    <n v="27.2"/>
    <n v="0"/>
    <x v="5"/>
    <x v="0"/>
    <x v="1"/>
    <x v="3"/>
    <s v="N"/>
    <s v="N"/>
    <n v="7320338.4988090424"/>
  </r>
  <r>
    <d v="2016-01-20T00:00:00"/>
    <x v="384"/>
    <n v="53.300398770000001"/>
    <n v="19.3"/>
    <n v="29.1"/>
    <n v="18.600000000000001"/>
    <n v="1"/>
    <x v="6"/>
    <x v="0"/>
    <x v="1"/>
    <x v="3"/>
    <s v="N"/>
    <s v="N"/>
    <n v="7593788.2963640429"/>
  </r>
  <r>
    <d v="2016-01-21T00:00:00"/>
    <x v="385"/>
    <n v="55.470089539999996"/>
    <n v="19"/>
    <n v="26.7"/>
    <n v="14.9"/>
    <n v="0.8"/>
    <x v="0"/>
    <x v="0"/>
    <x v="1"/>
    <x v="3"/>
    <s v="N"/>
    <s v="N"/>
    <n v="7735338.100458066"/>
  </r>
  <r>
    <d v="2016-01-22T00:00:00"/>
    <x v="386"/>
    <n v="42.337732770000002"/>
    <n v="17.5"/>
    <n v="22.8"/>
    <n v="6.5"/>
    <n v="1.6"/>
    <x v="1"/>
    <x v="0"/>
    <x v="1"/>
    <x v="3"/>
    <s v="N"/>
    <s v="N"/>
    <n v="5467290.9537345124"/>
  </r>
  <r>
    <d v="2016-01-23T00:00:00"/>
    <x v="387"/>
    <n v="26.975023329999999"/>
    <n v="17.3"/>
    <n v="21.9"/>
    <n v="23.2"/>
    <n v="7"/>
    <x v="2"/>
    <x v="0"/>
    <x v="1"/>
    <x v="3"/>
    <s v="N"/>
    <s v="N"/>
    <n v="2915941.8907977236"/>
  </r>
  <r>
    <d v="2016-01-24T00:00:00"/>
    <x v="388"/>
    <n v="26.412209069999999"/>
    <n v="16.2"/>
    <n v="22.2"/>
    <n v="23.4"/>
    <n v="5.2"/>
    <x v="3"/>
    <x v="0"/>
    <x v="1"/>
    <x v="4"/>
    <s v="N"/>
    <s v="N"/>
    <n v="2730924.6926644412"/>
  </r>
  <r>
    <d v="2016-01-25T00:00:00"/>
    <x v="389"/>
    <n v="27.59659014"/>
    <n v="16.7"/>
    <n v="20.9"/>
    <n v="25.7"/>
    <n v="0.4"/>
    <x v="4"/>
    <x v="0"/>
    <x v="1"/>
    <x v="4"/>
    <s v="N"/>
    <s v="N"/>
    <n v="3108744.8406349444"/>
  </r>
  <r>
    <d v="2016-01-26T00:00:00"/>
    <x v="390"/>
    <n v="25.276693940000001"/>
    <n v="16.5"/>
    <n v="29.4"/>
    <n v="28.7"/>
    <n v="0"/>
    <x v="5"/>
    <x v="0"/>
    <x v="1"/>
    <x v="4"/>
    <s v="N"/>
    <s v="Y"/>
    <n v="2784298.9913844415"/>
  </r>
  <r>
    <d v="2016-01-27T00:00:00"/>
    <x v="391"/>
    <n v="32.759849449999997"/>
    <n v="19.3"/>
    <n v="29.5"/>
    <n v="22.2"/>
    <n v="0"/>
    <x v="6"/>
    <x v="0"/>
    <x v="1"/>
    <x v="4"/>
    <s v="N"/>
    <s v="N"/>
    <n v="4380582.6953498302"/>
  </r>
  <r>
    <d v="2016-01-28T00:00:00"/>
    <x v="392"/>
    <n v="33.324968159999997"/>
    <n v="20.3"/>
    <n v="27.5"/>
    <n v="19"/>
    <n v="3.6"/>
    <x v="0"/>
    <x v="0"/>
    <x v="1"/>
    <x v="4"/>
    <s v="Y"/>
    <s v="N"/>
    <n v="4471205.3127826117"/>
  </r>
  <r>
    <d v="2016-01-29T00:00:00"/>
    <x v="393"/>
    <n v="32.693847210000001"/>
    <n v="14.4"/>
    <n v="18.3"/>
    <n v="14.3"/>
    <n v="14.2"/>
    <x v="1"/>
    <x v="0"/>
    <x v="1"/>
    <x v="4"/>
    <s v="Y"/>
    <s v="N"/>
    <n v="4041456.7885720646"/>
  </r>
  <r>
    <d v="2016-01-30T00:00:00"/>
    <x v="394"/>
    <n v="23.84687233"/>
    <n v="12.3"/>
    <n v="22.4"/>
    <n v="24"/>
    <n v="1.2"/>
    <x v="2"/>
    <x v="0"/>
    <x v="1"/>
    <x v="4"/>
    <s v="Y"/>
    <s v="N"/>
    <n v="2565430.9055600241"/>
  </r>
  <r>
    <d v="2016-01-31T00:00:00"/>
    <x v="395"/>
    <n v="23.47662571"/>
    <n v="13.9"/>
    <n v="21.8"/>
    <n v="26.3"/>
    <n v="10.6"/>
    <x v="3"/>
    <x v="0"/>
    <x v="1"/>
    <x v="5"/>
    <s v="Y"/>
    <s v="N"/>
    <n v="2377704.4350898014"/>
  </r>
  <r>
    <d v="2016-02-01T00:00:00"/>
    <x v="396"/>
    <n v="31.58876665"/>
    <n v="12.5"/>
    <n v="23.6"/>
    <n v="29.4"/>
    <n v="0"/>
    <x v="4"/>
    <x v="1"/>
    <x v="1"/>
    <x v="5"/>
    <s v="Y"/>
    <s v="N"/>
    <n v="3852025.6547804517"/>
  </r>
  <r>
    <d v="2016-02-02T00:00:00"/>
    <x v="397"/>
    <n v="35.64081616"/>
    <n v="15.4"/>
    <n v="31.5"/>
    <n v="25.5"/>
    <n v="0"/>
    <x v="5"/>
    <x v="1"/>
    <x v="1"/>
    <x v="5"/>
    <s v="Y"/>
    <s v="N"/>
    <n v="4775482.8407887444"/>
  </r>
  <r>
    <d v="2016-02-03T00:00:00"/>
    <x v="398"/>
    <n v="27.876043979999999"/>
    <n v="18.100000000000001"/>
    <n v="21"/>
    <n v="11"/>
    <n v="0.6"/>
    <x v="6"/>
    <x v="1"/>
    <x v="1"/>
    <x v="5"/>
    <s v="Y"/>
    <s v="N"/>
    <n v="3417448.9768050103"/>
  </r>
  <r>
    <d v="2016-02-04T00:00:00"/>
    <x v="399"/>
    <n v="22.3923782"/>
    <n v="17.3"/>
    <n v="20.9"/>
    <n v="21.7"/>
    <n v="2.4"/>
    <x v="0"/>
    <x v="1"/>
    <x v="1"/>
    <x v="5"/>
    <s v="Y"/>
    <s v="N"/>
    <n v="2685285.1487546107"/>
  </r>
  <r>
    <d v="2016-02-05T00:00:00"/>
    <x v="400"/>
    <n v="26.854502199999999"/>
    <n v="15.3"/>
    <n v="29.4"/>
    <n v="29"/>
    <n v="0"/>
    <x v="1"/>
    <x v="1"/>
    <x v="1"/>
    <x v="5"/>
    <s v="Y"/>
    <s v="N"/>
    <n v="3392544.03290221"/>
  </r>
  <r>
    <d v="2016-02-06T00:00:00"/>
    <x v="401"/>
    <n v="28.72453436"/>
    <n v="16.5"/>
    <n v="32.6"/>
    <n v="28.8"/>
    <n v="0"/>
    <x v="2"/>
    <x v="1"/>
    <x v="1"/>
    <x v="5"/>
    <s v="Y"/>
    <s v="N"/>
    <n v="3554287.9953486635"/>
  </r>
  <r>
    <d v="2016-02-07T00:00:00"/>
    <x v="402"/>
    <n v="33.49284634"/>
    <n v="19.100000000000001"/>
    <n v="27.7"/>
    <n v="28.5"/>
    <n v="0"/>
    <x v="3"/>
    <x v="1"/>
    <x v="1"/>
    <x v="6"/>
    <s v="Y"/>
    <s v="N"/>
    <n v="4167742.9563697753"/>
  </r>
  <r>
    <d v="2016-02-08T00:00:00"/>
    <x v="403"/>
    <n v="33.908603100000001"/>
    <n v="19.2"/>
    <n v="22.9"/>
    <n v="23.3"/>
    <n v="0"/>
    <x v="4"/>
    <x v="1"/>
    <x v="1"/>
    <x v="6"/>
    <s v="Y"/>
    <s v="N"/>
    <n v="4385305.5425493978"/>
  </r>
  <r>
    <d v="2016-02-09T00:00:00"/>
    <x v="404"/>
    <n v="38.705675849999999"/>
    <n v="17.399999999999999"/>
    <n v="22.7"/>
    <n v="27.7"/>
    <n v="0"/>
    <x v="5"/>
    <x v="1"/>
    <x v="1"/>
    <x v="6"/>
    <s v="Y"/>
    <s v="N"/>
    <n v="5080943.0315094506"/>
  </r>
  <r>
    <d v="2016-02-10T00:00:00"/>
    <x v="405"/>
    <n v="41.376079619999999"/>
    <n v="17.399999999999999"/>
    <n v="23.3"/>
    <n v="25.3"/>
    <n v="0"/>
    <x v="6"/>
    <x v="1"/>
    <x v="1"/>
    <x v="6"/>
    <s v="Y"/>
    <s v="N"/>
    <n v="5472607.3778196983"/>
  </r>
  <r>
    <d v="2016-02-11T00:00:00"/>
    <x v="406"/>
    <n v="34.389933720000002"/>
    <n v="18"/>
    <n v="23.8"/>
    <n v="27.6"/>
    <n v="0"/>
    <x v="0"/>
    <x v="1"/>
    <x v="1"/>
    <x v="6"/>
    <s v="Y"/>
    <s v="N"/>
    <n v="4505211.6551687988"/>
  </r>
  <r>
    <d v="2016-02-12T00:00:00"/>
    <x v="407"/>
    <n v="40.626650689999998"/>
    <n v="16.7"/>
    <n v="24.9"/>
    <n v="27.9"/>
    <n v="0"/>
    <x v="1"/>
    <x v="1"/>
    <x v="1"/>
    <x v="6"/>
    <s v="Y"/>
    <s v="N"/>
    <n v="5437695.1874614079"/>
  </r>
  <r>
    <d v="2016-02-13T00:00:00"/>
    <x v="408"/>
    <n v="32.231397960000002"/>
    <n v="17.7"/>
    <n v="30.3"/>
    <n v="23.4"/>
    <n v="0"/>
    <x v="2"/>
    <x v="1"/>
    <x v="1"/>
    <x v="6"/>
    <s v="Y"/>
    <s v="N"/>
    <n v="3894841.9683294105"/>
  </r>
  <r>
    <d v="2016-02-14T00:00:00"/>
    <x v="409"/>
    <n v="26.267269679999998"/>
    <n v="16.399999999999999"/>
    <n v="24.5"/>
    <n v="22.9"/>
    <n v="0"/>
    <x v="3"/>
    <x v="1"/>
    <x v="1"/>
    <x v="7"/>
    <s v="Y"/>
    <s v="N"/>
    <n v="2741376.6393267345"/>
  </r>
  <r>
    <d v="2016-02-15T00:00:00"/>
    <x v="410"/>
    <n v="32.56207053"/>
    <n v="14"/>
    <n v="26.1"/>
    <n v="25.4"/>
    <n v="0"/>
    <x v="4"/>
    <x v="1"/>
    <x v="1"/>
    <x v="7"/>
    <s v="Y"/>
    <s v="N"/>
    <n v="3935560.113140312"/>
  </r>
  <r>
    <d v="2016-02-16T00:00:00"/>
    <x v="411"/>
    <n v="29.585353430000001"/>
    <n v="13.7"/>
    <n v="18.399999999999999"/>
    <n v="14.5"/>
    <n v="3.6"/>
    <x v="5"/>
    <x v="1"/>
    <x v="1"/>
    <x v="7"/>
    <s v="Y"/>
    <s v="N"/>
    <n v="3463321.6787100304"/>
  </r>
  <r>
    <d v="2016-02-17T00:00:00"/>
    <x v="412"/>
    <n v="32.504514059999998"/>
    <n v="12.7"/>
    <n v="21.1"/>
    <n v="16.2"/>
    <n v="0.6"/>
    <x v="6"/>
    <x v="1"/>
    <x v="1"/>
    <x v="7"/>
    <s v="Y"/>
    <s v="N"/>
    <n v="3883697.522968967"/>
  </r>
  <r>
    <d v="2016-02-18T00:00:00"/>
    <x v="413"/>
    <n v="47.404309140000002"/>
    <n v="15.5"/>
    <n v="22.6"/>
    <n v="20.6"/>
    <n v="1.2"/>
    <x v="0"/>
    <x v="1"/>
    <x v="1"/>
    <x v="7"/>
    <s v="Y"/>
    <s v="N"/>
    <n v="5971245.1663081506"/>
  </r>
  <r>
    <d v="2016-02-19T00:00:00"/>
    <x v="414"/>
    <n v="43.694896810000003"/>
    <n v="15.8"/>
    <n v="22"/>
    <n v="11.2"/>
    <n v="0.2"/>
    <x v="1"/>
    <x v="1"/>
    <x v="1"/>
    <x v="7"/>
    <s v="Y"/>
    <s v="N"/>
    <n v="5374107.8921906054"/>
  </r>
  <r>
    <d v="2016-02-20T00:00:00"/>
    <x v="415"/>
    <n v="26.30452433"/>
    <n v="15.8"/>
    <n v="20.8"/>
    <n v="23.8"/>
    <n v="0"/>
    <x v="2"/>
    <x v="1"/>
    <x v="1"/>
    <x v="7"/>
    <s v="Y"/>
    <s v="N"/>
    <n v="2785957.1525269044"/>
  </r>
  <r>
    <d v="2016-02-21T00:00:00"/>
    <x v="416"/>
    <n v="24.60568176"/>
    <n v="12.6"/>
    <n v="24.7"/>
    <n v="26.5"/>
    <n v="0"/>
    <x v="3"/>
    <x v="1"/>
    <x v="1"/>
    <x v="8"/>
    <s v="Y"/>
    <s v="N"/>
    <n v="2654568.1060128645"/>
  </r>
  <r>
    <d v="2016-02-22T00:00:00"/>
    <x v="417"/>
    <n v="55.280231450000002"/>
    <n v="15.6"/>
    <n v="29.5"/>
    <n v="8.4"/>
    <n v="0"/>
    <x v="4"/>
    <x v="1"/>
    <x v="1"/>
    <x v="8"/>
    <s v="Y"/>
    <s v="N"/>
    <n v="7215580.7365493709"/>
  </r>
  <r>
    <d v="2016-02-23T00:00:00"/>
    <x v="418"/>
    <n v="66.960656470000004"/>
    <n v="18.100000000000001"/>
    <n v="39.4"/>
    <n v="19.399999999999999"/>
    <n v="0"/>
    <x v="5"/>
    <x v="1"/>
    <x v="1"/>
    <x v="8"/>
    <s v="Y"/>
    <s v="N"/>
    <n v="10507789.633243149"/>
  </r>
  <r>
    <d v="2016-02-24T00:00:00"/>
    <x v="419"/>
    <n v="72.240699939999999"/>
    <n v="22.4"/>
    <n v="25.6"/>
    <n v="15.8"/>
    <n v="0"/>
    <x v="6"/>
    <x v="1"/>
    <x v="1"/>
    <x v="8"/>
    <s v="Y"/>
    <s v="N"/>
    <n v="11010885.224045336"/>
  </r>
  <r>
    <d v="2016-02-25T00:00:00"/>
    <x v="420"/>
    <n v="43.386786059999999"/>
    <n v="19.600000000000001"/>
    <n v="26.4"/>
    <n v="13.8"/>
    <n v="0.4"/>
    <x v="0"/>
    <x v="1"/>
    <x v="1"/>
    <x v="8"/>
    <s v="Y"/>
    <s v="N"/>
    <n v="5990190.326289922"/>
  </r>
  <r>
    <d v="2016-02-26T00:00:00"/>
    <x v="421"/>
    <n v="35.552542870000003"/>
    <n v="15.5"/>
    <n v="23.5"/>
    <n v="19.3"/>
    <n v="0"/>
    <x v="1"/>
    <x v="1"/>
    <x v="1"/>
    <x v="8"/>
    <s v="Y"/>
    <s v="N"/>
    <n v="4357886.1839178335"/>
  </r>
  <r>
    <d v="2016-02-27T00:00:00"/>
    <x v="422"/>
    <n v="32.105705630000003"/>
    <n v="17.7"/>
    <n v="22.2"/>
    <n v="17.7"/>
    <n v="0"/>
    <x v="2"/>
    <x v="1"/>
    <x v="1"/>
    <x v="8"/>
    <s v="Y"/>
    <s v="N"/>
    <n v="3549152.1976610795"/>
  </r>
  <r>
    <d v="2016-02-28T00:00:00"/>
    <x v="423"/>
    <n v="30.398442679999999"/>
    <n v="17.7"/>
    <n v="22.7"/>
    <n v="21.5"/>
    <n v="0"/>
    <x v="3"/>
    <x v="1"/>
    <x v="1"/>
    <x v="9"/>
    <s v="Y"/>
    <s v="N"/>
    <n v="3215607.6075991197"/>
  </r>
  <r>
    <d v="2016-02-29T00:00:00"/>
    <x v="424"/>
    <n v="41.258079010000003"/>
    <n v="15"/>
    <n v="23.7"/>
    <n v="18.2"/>
    <n v="0"/>
    <x v="4"/>
    <x v="1"/>
    <x v="1"/>
    <x v="9"/>
    <s v="Y"/>
    <s v="N"/>
    <n v="5173766.4085003212"/>
  </r>
  <r>
    <d v="2016-03-01T00:00:00"/>
    <x v="425"/>
    <n v="96.287619219999996"/>
    <n v="17.3"/>
    <n v="33.700000000000003"/>
    <n v="23.4"/>
    <n v="0"/>
    <x v="5"/>
    <x v="2"/>
    <x v="1"/>
    <x v="9"/>
    <s v="Y"/>
    <s v="N"/>
    <n v="13696200.824224675"/>
  </r>
  <r>
    <d v="2016-03-02T00:00:00"/>
    <x v="426"/>
    <n v="53.911071139999997"/>
    <n v="17.600000000000001"/>
    <n v="34.700000000000003"/>
    <n v="22.6"/>
    <n v="0"/>
    <x v="6"/>
    <x v="2"/>
    <x v="1"/>
    <x v="9"/>
    <s v="Y"/>
    <s v="N"/>
    <n v="7826969.963097197"/>
  </r>
  <r>
    <d v="2016-03-03T00:00:00"/>
    <x v="427"/>
    <n v="49.552162510000002"/>
    <n v="17.399999999999999"/>
    <n v="23.9"/>
    <n v="21.8"/>
    <n v="0.2"/>
    <x v="0"/>
    <x v="2"/>
    <x v="1"/>
    <x v="9"/>
    <s v="Y"/>
    <s v="N"/>
    <n v="6750298.8363467613"/>
  </r>
  <r>
    <d v="2016-03-04T00:00:00"/>
    <x v="428"/>
    <n v="43.227417260000003"/>
    <n v="16.5"/>
    <n v="33"/>
    <n v="21.2"/>
    <n v="0.2"/>
    <x v="1"/>
    <x v="2"/>
    <x v="1"/>
    <x v="9"/>
    <s v="Y"/>
    <s v="N"/>
    <n v="6457163.3202575985"/>
  </r>
  <r>
    <d v="2016-03-05T00:00:00"/>
    <x v="429"/>
    <n v="37.425385800000001"/>
    <n v="20.399999999999999"/>
    <n v="23.7"/>
    <n v="11.4"/>
    <n v="1.2"/>
    <x v="2"/>
    <x v="2"/>
    <x v="1"/>
    <x v="9"/>
    <s v="Y"/>
    <s v="N"/>
    <n v="4666657.9951701276"/>
  </r>
  <r>
    <d v="2016-03-06T00:00:00"/>
    <x v="430"/>
    <n v="41.320647800000003"/>
    <n v="17.399999999999999"/>
    <n v="25.2"/>
    <n v="21.3"/>
    <n v="0"/>
    <x v="3"/>
    <x v="2"/>
    <x v="1"/>
    <x v="10"/>
    <s v="Y"/>
    <s v="N"/>
    <n v="4863768.7452100106"/>
  </r>
  <r>
    <d v="2016-03-07T00:00:00"/>
    <x v="431"/>
    <n v="41.149502560000002"/>
    <n v="18.600000000000001"/>
    <n v="24.9"/>
    <n v="7.9"/>
    <n v="3.2"/>
    <x v="4"/>
    <x v="2"/>
    <x v="1"/>
    <x v="10"/>
    <s v="Y"/>
    <s v="N"/>
    <n v="5409753.3023900129"/>
  </r>
  <r>
    <d v="2016-03-08T00:00:00"/>
    <x v="432"/>
    <n v="253.0320323"/>
    <n v="19.899999999999999"/>
    <n v="38.9"/>
    <n v="20.8"/>
    <n v="0.6"/>
    <x v="5"/>
    <x v="2"/>
    <x v="1"/>
    <x v="10"/>
    <s v="Y"/>
    <s v="N"/>
    <n v="40557243.09268599"/>
  </r>
  <r>
    <d v="2016-03-09T00:00:00"/>
    <x v="433"/>
    <n v="66.411603389999996"/>
    <n v="20.8"/>
    <n v="28.5"/>
    <n v="10.8"/>
    <n v="0"/>
    <x v="6"/>
    <x v="2"/>
    <x v="1"/>
    <x v="10"/>
    <s v="Y"/>
    <s v="N"/>
    <n v="10134352.567161033"/>
  </r>
  <r>
    <d v="2016-03-10T00:00:00"/>
    <x v="434"/>
    <n v="46.521612349999998"/>
    <n v="18.100000000000001"/>
    <n v="22.1"/>
    <n v="3.9"/>
    <n v="0.6"/>
    <x v="0"/>
    <x v="2"/>
    <x v="1"/>
    <x v="10"/>
    <s v="Y"/>
    <s v="N"/>
    <n v="6309991.6888289563"/>
  </r>
  <r>
    <d v="2016-03-11T00:00:00"/>
    <x v="435"/>
    <n v="49.793533140000001"/>
    <n v="18.8"/>
    <n v="26.1"/>
    <n v="19.600000000000001"/>
    <n v="8.4"/>
    <x v="1"/>
    <x v="2"/>
    <x v="1"/>
    <x v="10"/>
    <s v="Y"/>
    <s v="N"/>
    <n v="7041520.123196559"/>
  </r>
  <r>
    <d v="2016-03-12T00:00:00"/>
    <x v="436"/>
    <n v="37.321013860000001"/>
    <n v="18.7"/>
    <n v="22.3"/>
    <n v="7"/>
    <n v="0.2"/>
    <x v="2"/>
    <x v="2"/>
    <x v="1"/>
    <x v="10"/>
    <s v="Y"/>
    <s v="N"/>
    <n v="4466980.3262688648"/>
  </r>
  <r>
    <d v="2016-03-13T00:00:00"/>
    <x v="437"/>
    <n v="30.086962100000001"/>
    <n v="17.7"/>
    <n v="23.2"/>
    <n v="13.8"/>
    <n v="0"/>
    <x v="3"/>
    <x v="2"/>
    <x v="1"/>
    <x v="11"/>
    <s v="Y"/>
    <s v="N"/>
    <n v="3349570.0575474021"/>
  </r>
  <r>
    <d v="2016-03-14T00:00:00"/>
    <x v="438"/>
    <n v="24.794429990000001"/>
    <n v="18.399999999999999"/>
    <n v="21.3"/>
    <n v="10.6"/>
    <n v="0"/>
    <x v="4"/>
    <x v="2"/>
    <x v="1"/>
    <x v="11"/>
    <s v="Y"/>
    <s v="Y"/>
    <n v="2613049.5206112145"/>
  </r>
  <r>
    <d v="2016-03-15T00:00:00"/>
    <x v="439"/>
    <n v="28.46012769"/>
    <n v="15.1"/>
    <n v="26.8"/>
    <n v="20.7"/>
    <n v="0"/>
    <x v="5"/>
    <x v="2"/>
    <x v="1"/>
    <x v="11"/>
    <s v="Y"/>
    <s v="N"/>
    <n v="3502701.1861165059"/>
  </r>
  <r>
    <d v="2016-03-16T00:00:00"/>
    <x v="440"/>
    <n v="54.353055810000001"/>
    <n v="15.3"/>
    <n v="31.4"/>
    <n v="18.899999999999999"/>
    <n v="0"/>
    <x v="6"/>
    <x v="2"/>
    <x v="1"/>
    <x v="11"/>
    <s v="Y"/>
    <s v="N"/>
    <n v="7340251.0986329513"/>
  </r>
  <r>
    <d v="2016-03-17T00:00:00"/>
    <x v="441"/>
    <n v="49.491101499999999"/>
    <n v="18.3"/>
    <n v="32.5"/>
    <n v="19.600000000000001"/>
    <n v="0"/>
    <x v="0"/>
    <x v="2"/>
    <x v="1"/>
    <x v="11"/>
    <s v="Y"/>
    <s v="N"/>
    <n v="7086373.7175127072"/>
  </r>
  <r>
    <d v="2016-03-18T00:00:00"/>
    <x v="442"/>
    <n v="33.972023620000002"/>
    <n v="15.2"/>
    <n v="19.5"/>
    <n v="6.7"/>
    <n v="13.4"/>
    <x v="1"/>
    <x v="2"/>
    <x v="1"/>
    <x v="11"/>
    <s v="Y"/>
    <s v="N"/>
    <n v="4015143.9594811867"/>
  </r>
  <r>
    <d v="2016-03-19T00:00:00"/>
    <x v="443"/>
    <n v="48.717489980000003"/>
    <n v="12"/>
    <n v="18.8"/>
    <n v="10.7"/>
    <n v="5.8"/>
    <x v="2"/>
    <x v="2"/>
    <x v="1"/>
    <x v="11"/>
    <s v="Y"/>
    <s v="N"/>
    <n v="5138920.5847993186"/>
  </r>
  <r>
    <d v="2016-03-20T00:00:00"/>
    <x v="444"/>
    <n v="47.175064120000002"/>
    <n v="10.1"/>
    <n v="23.3"/>
    <n v="19"/>
    <n v="0.2"/>
    <x v="3"/>
    <x v="2"/>
    <x v="1"/>
    <x v="12"/>
    <s v="Y"/>
    <s v="N"/>
    <n v="4736096.2177671269"/>
  </r>
  <r>
    <d v="2016-03-21T00:00:00"/>
    <x v="445"/>
    <n v="49.676549350000002"/>
    <n v="11.2"/>
    <n v="23.5"/>
    <n v="19.7"/>
    <n v="0"/>
    <x v="4"/>
    <x v="2"/>
    <x v="1"/>
    <x v="12"/>
    <s v="Y"/>
    <s v="N"/>
    <n v="5851734.325965385"/>
  </r>
  <r>
    <d v="2016-03-22T00:00:00"/>
    <x v="446"/>
    <n v="56.872748209999997"/>
    <n v="11.4"/>
    <n v="24.3"/>
    <n v="21.1"/>
    <n v="0"/>
    <x v="5"/>
    <x v="2"/>
    <x v="1"/>
    <x v="12"/>
    <s v="Y"/>
    <s v="N"/>
    <n v="7056853.6321091866"/>
  </r>
  <r>
    <d v="2016-03-23T00:00:00"/>
    <x v="447"/>
    <n v="44.262191379999997"/>
    <n v="13.7"/>
    <n v="28.8"/>
    <n v="12.7"/>
    <n v="0"/>
    <x v="6"/>
    <x v="2"/>
    <x v="1"/>
    <x v="12"/>
    <s v="Y"/>
    <s v="N"/>
    <n v="5580351.1307034045"/>
  </r>
  <r>
    <d v="2016-03-24T00:00:00"/>
    <x v="448"/>
    <n v="42.354944320000001"/>
    <n v="16.3"/>
    <n v="21.2"/>
    <n v="10.4"/>
    <n v="0"/>
    <x v="0"/>
    <x v="2"/>
    <x v="1"/>
    <x v="12"/>
    <s v="N"/>
    <s v="N"/>
    <n v="5297448.5151003934"/>
  </r>
  <r>
    <d v="2016-03-25T00:00:00"/>
    <x v="449"/>
    <n v="30.221855479999999"/>
    <n v="15.9"/>
    <n v="20.399999999999999"/>
    <n v="14.4"/>
    <n v="0"/>
    <x v="1"/>
    <x v="2"/>
    <x v="1"/>
    <x v="12"/>
    <s v="N"/>
    <s v="Y"/>
    <n v="3074798.4739865772"/>
  </r>
  <r>
    <d v="2016-03-26T00:00:00"/>
    <x v="450"/>
    <n v="30.539497430000001"/>
    <n v="14.1"/>
    <n v="20.2"/>
    <n v="8.1999999999999993"/>
    <n v="0.4"/>
    <x v="2"/>
    <x v="2"/>
    <x v="1"/>
    <x v="12"/>
    <s v="N"/>
    <s v="Y"/>
    <n v="3137223.1649197652"/>
  </r>
  <r>
    <d v="2016-03-27T00:00:00"/>
    <x v="451"/>
    <n v="25.861035210000001"/>
    <n v="14.3"/>
    <n v="19.899999999999999"/>
    <n v="14"/>
    <n v="1"/>
    <x v="3"/>
    <x v="2"/>
    <x v="1"/>
    <x v="13"/>
    <s v="N"/>
    <s v="Y"/>
    <n v="2542777.1063557505"/>
  </r>
  <r>
    <d v="2016-03-28T00:00:00"/>
    <x v="452"/>
    <n v="27.58617697"/>
    <n v="9.4"/>
    <n v="19.2"/>
    <n v="13"/>
    <n v="0.2"/>
    <x v="4"/>
    <x v="2"/>
    <x v="1"/>
    <x v="13"/>
    <s v="N"/>
    <s v="Y"/>
    <n v="2834385.8906658022"/>
  </r>
  <r>
    <d v="2016-03-29T00:00:00"/>
    <x v="453"/>
    <n v="31.070951350000001"/>
    <n v="14.5"/>
    <n v="17.899999999999999"/>
    <n v="5.7"/>
    <n v="0"/>
    <x v="5"/>
    <x v="2"/>
    <x v="1"/>
    <x v="13"/>
    <s v="N"/>
    <s v="N"/>
    <n v="3675107.2358530257"/>
  </r>
  <r>
    <d v="2016-03-30T00:00:00"/>
    <x v="454"/>
    <n v="29.062513819999999"/>
    <n v="15.5"/>
    <n v="18.7"/>
    <n v="8.5"/>
    <n v="0"/>
    <x v="6"/>
    <x v="2"/>
    <x v="1"/>
    <x v="13"/>
    <s v="N"/>
    <s v="N"/>
    <n v="3563796.8603054024"/>
  </r>
  <r>
    <d v="2016-03-31T00:00:00"/>
    <x v="455"/>
    <n v="21.90202897"/>
    <n v="11.3"/>
    <n v="22.7"/>
    <n v="17.100000000000001"/>
    <n v="0"/>
    <x v="0"/>
    <x v="2"/>
    <x v="1"/>
    <x v="13"/>
    <s v="N"/>
    <s v="N"/>
    <n v="2693176.7502177935"/>
  </r>
  <r>
    <d v="2016-04-01T00:00:00"/>
    <x v="456"/>
    <n v="14.49079665"/>
    <n v="13.1"/>
    <n v="26.5"/>
    <n v="16.7"/>
    <n v="0"/>
    <x v="1"/>
    <x v="3"/>
    <x v="1"/>
    <x v="13"/>
    <s v="N"/>
    <s v="N"/>
    <n v="1685592.65160264"/>
  </r>
  <r>
    <d v="2016-04-02T00:00:00"/>
    <x v="457"/>
    <n v="13.56898646"/>
    <n v="15.5"/>
    <n v="19.5"/>
    <n v="8.3000000000000007"/>
    <n v="0"/>
    <x v="2"/>
    <x v="3"/>
    <x v="1"/>
    <x v="13"/>
    <s v="N"/>
    <s v="N"/>
    <n v="1395335.7853249712"/>
  </r>
  <r>
    <d v="2016-04-03T00:00:00"/>
    <x v="458"/>
    <n v="15.80399954"/>
    <n v="11.3"/>
    <n v="18.8"/>
    <n v="15.4"/>
    <n v="0"/>
    <x v="3"/>
    <x v="3"/>
    <x v="1"/>
    <x v="14"/>
    <s v="N"/>
    <s v="N"/>
    <n v="1613335.4890413599"/>
  </r>
  <r>
    <d v="2016-04-04T00:00:00"/>
    <x v="459"/>
    <n v="38.468550309999998"/>
    <n v="9.6999999999999993"/>
    <n v="21.2"/>
    <n v="18.399999999999999"/>
    <n v="0"/>
    <x v="4"/>
    <x v="3"/>
    <x v="1"/>
    <x v="14"/>
    <s v="N"/>
    <s v="N"/>
    <n v="4633372.8164724279"/>
  </r>
  <r>
    <d v="2016-04-05T00:00:00"/>
    <x v="460"/>
    <n v="21.423208150000001"/>
    <n v="12.3"/>
    <n v="29"/>
    <n v="17.100000000000001"/>
    <n v="0"/>
    <x v="5"/>
    <x v="3"/>
    <x v="1"/>
    <x v="14"/>
    <s v="N"/>
    <s v="N"/>
    <n v="2578738.0226775655"/>
  </r>
  <r>
    <d v="2016-04-06T00:00:00"/>
    <x v="461"/>
    <n v="45.520804550000001"/>
    <n v="13.6"/>
    <n v="15.6"/>
    <n v="3.9"/>
    <n v="12.8"/>
    <x v="6"/>
    <x v="3"/>
    <x v="1"/>
    <x v="14"/>
    <s v="N"/>
    <s v="N"/>
    <n v="5720013.4274399187"/>
  </r>
  <r>
    <d v="2016-04-07T00:00:00"/>
    <x v="462"/>
    <n v="52.131968520000001"/>
    <n v="8.3000000000000007"/>
    <n v="18.399999999999999"/>
    <n v="13.1"/>
    <n v="6.8"/>
    <x v="0"/>
    <x v="3"/>
    <x v="1"/>
    <x v="14"/>
    <s v="N"/>
    <s v="N"/>
    <n v="6551076.7636783719"/>
  </r>
  <r>
    <d v="2016-04-08T00:00:00"/>
    <x v="463"/>
    <n v="75.357810740000005"/>
    <n v="11.9"/>
    <n v="20"/>
    <n v="9.6"/>
    <n v="0"/>
    <x v="1"/>
    <x v="3"/>
    <x v="1"/>
    <x v="14"/>
    <s v="N"/>
    <s v="N"/>
    <n v="9364480.4010793455"/>
  </r>
  <r>
    <d v="2016-04-09T00:00:00"/>
    <x v="464"/>
    <n v="73.139144529999996"/>
    <n v="10.4"/>
    <n v="22.3"/>
    <n v="13"/>
    <n v="0"/>
    <x v="2"/>
    <x v="3"/>
    <x v="1"/>
    <x v="14"/>
    <s v="N"/>
    <s v="N"/>
    <n v="7975450.7013593959"/>
  </r>
  <r>
    <d v="2016-04-10T00:00:00"/>
    <x v="465"/>
    <n v="35.120545749999998"/>
    <n v="13.6"/>
    <n v="23.5"/>
    <n v="9.6"/>
    <n v="0"/>
    <x v="3"/>
    <x v="3"/>
    <x v="1"/>
    <x v="15"/>
    <s v="N"/>
    <s v="N"/>
    <n v="3506623.0069970335"/>
  </r>
  <r>
    <d v="2016-04-11T00:00:00"/>
    <x v="466"/>
    <n v="62.306510809999999"/>
    <n v="14.5"/>
    <n v="20.100000000000001"/>
    <n v="14.1"/>
    <n v="0"/>
    <x v="4"/>
    <x v="3"/>
    <x v="1"/>
    <x v="15"/>
    <s v="N"/>
    <s v="N"/>
    <n v="7390424.7847498944"/>
  </r>
  <r>
    <d v="2016-04-12T00:00:00"/>
    <x v="467"/>
    <n v="62.964552500000003"/>
    <n v="14"/>
    <n v="18.7"/>
    <n v="13.5"/>
    <n v="0.2"/>
    <x v="5"/>
    <x v="3"/>
    <x v="1"/>
    <x v="15"/>
    <s v="Y"/>
    <s v="N"/>
    <n v="7795563.1689799"/>
  </r>
  <r>
    <d v="2016-04-13T00:00:00"/>
    <x v="468"/>
    <n v="77.21022318"/>
    <n v="11.3"/>
    <n v="20"/>
    <n v="12.6"/>
    <n v="0.2"/>
    <x v="6"/>
    <x v="3"/>
    <x v="1"/>
    <x v="15"/>
    <s v="Y"/>
    <s v="N"/>
    <n v="9627082.5298620835"/>
  </r>
  <r>
    <d v="2016-04-14T00:00:00"/>
    <x v="469"/>
    <n v="92.925207040000004"/>
    <n v="11.6"/>
    <n v="27"/>
    <n v="12.7"/>
    <n v="0"/>
    <x v="0"/>
    <x v="3"/>
    <x v="1"/>
    <x v="15"/>
    <s v="Y"/>
    <s v="N"/>
    <n v="11756810.309632218"/>
  </r>
  <r>
    <d v="2016-04-15T00:00:00"/>
    <x v="470"/>
    <n v="81.717847939999999"/>
    <n v="13.4"/>
    <n v="27"/>
    <n v="15.9"/>
    <n v="0"/>
    <x v="1"/>
    <x v="3"/>
    <x v="1"/>
    <x v="15"/>
    <s v="Y"/>
    <s v="N"/>
    <n v="10191971.346080991"/>
  </r>
  <r>
    <d v="2016-04-16T00:00:00"/>
    <x v="471"/>
    <n v="51.528968560000003"/>
    <n v="14"/>
    <n v="20.3"/>
    <n v="8.3000000000000007"/>
    <n v="0"/>
    <x v="2"/>
    <x v="3"/>
    <x v="1"/>
    <x v="15"/>
    <s v="Y"/>
    <s v="N"/>
    <n v="5592231.0384286605"/>
  </r>
  <r>
    <d v="2016-04-17T00:00:00"/>
    <x v="472"/>
    <n v="39.129443080000001"/>
    <n v="13.1"/>
    <n v="19.8"/>
    <n v="14.7"/>
    <n v="0"/>
    <x v="3"/>
    <x v="3"/>
    <x v="1"/>
    <x v="16"/>
    <s v="Y"/>
    <s v="N"/>
    <n v="3933538.3295402192"/>
  </r>
  <r>
    <d v="2016-04-18T00:00:00"/>
    <x v="473"/>
    <n v="61.629114919999999"/>
    <n v="9.8000000000000007"/>
    <n v="25"/>
    <n v="15"/>
    <n v="0"/>
    <x v="4"/>
    <x v="3"/>
    <x v="1"/>
    <x v="16"/>
    <s v="Y"/>
    <s v="N"/>
    <n v="7607610.110713955"/>
  </r>
  <r>
    <d v="2016-04-19T00:00:00"/>
    <x v="474"/>
    <n v="54.57119179"/>
    <n v="13.6"/>
    <n v="27.4"/>
    <n v="14.5"/>
    <n v="0"/>
    <x v="5"/>
    <x v="3"/>
    <x v="1"/>
    <x v="16"/>
    <s v="Y"/>
    <s v="N"/>
    <n v="6922161.677974687"/>
  </r>
  <r>
    <d v="2016-04-20T00:00:00"/>
    <x v="475"/>
    <n v="40.053662299999999"/>
    <n v="15.3"/>
    <n v="28"/>
    <n v="14"/>
    <n v="0"/>
    <x v="6"/>
    <x v="3"/>
    <x v="1"/>
    <x v="16"/>
    <s v="Y"/>
    <s v="N"/>
    <n v="5014910.1767341057"/>
  </r>
  <r>
    <d v="2016-04-21T00:00:00"/>
    <x v="476"/>
    <n v="55.740468579999998"/>
    <n v="17.100000000000001"/>
    <n v="24.2"/>
    <n v="5.6"/>
    <n v="0.4"/>
    <x v="0"/>
    <x v="3"/>
    <x v="1"/>
    <x v="16"/>
    <s v="Y"/>
    <s v="N"/>
    <n v="6996216.9770157207"/>
  </r>
  <r>
    <d v="2016-04-22T00:00:00"/>
    <x v="477"/>
    <n v="52.296555179999999"/>
    <n v="14.6"/>
    <n v="16.7"/>
    <n v="7.9"/>
    <n v="21.6"/>
    <x v="1"/>
    <x v="3"/>
    <x v="1"/>
    <x v="16"/>
    <s v="Y"/>
    <s v="N"/>
    <n v="6282087.3448916497"/>
  </r>
  <r>
    <d v="2016-04-23T00:00:00"/>
    <x v="478"/>
    <n v="36.734526199999998"/>
    <n v="12.3"/>
    <n v="18.600000000000001"/>
    <n v="8.5"/>
    <n v="0"/>
    <x v="2"/>
    <x v="3"/>
    <x v="1"/>
    <x v="16"/>
    <s v="Y"/>
    <s v="N"/>
    <n v="3995751.9855746184"/>
  </r>
  <r>
    <d v="2016-04-24T00:00:00"/>
    <x v="479"/>
    <n v="30.68045485"/>
    <n v="9.1"/>
    <n v="20"/>
    <n v="14.8"/>
    <n v="0"/>
    <x v="3"/>
    <x v="3"/>
    <x v="1"/>
    <x v="17"/>
    <s v="Y"/>
    <s v="N"/>
    <n v="3241153.2017910578"/>
  </r>
  <r>
    <d v="2016-04-25T00:00:00"/>
    <x v="480"/>
    <n v="39.087861220000001"/>
    <n v="9.9"/>
    <n v="25"/>
    <n v="14.8"/>
    <n v="0"/>
    <x v="4"/>
    <x v="3"/>
    <x v="1"/>
    <x v="17"/>
    <s v="Y"/>
    <s v="Y"/>
    <n v="4067968.8961074706"/>
  </r>
  <r>
    <d v="2016-04-26T00:00:00"/>
    <x v="481"/>
    <n v="56.436415140000001"/>
    <n v="11.3"/>
    <n v="25.6"/>
    <n v="14.6"/>
    <n v="0"/>
    <x v="5"/>
    <x v="3"/>
    <x v="1"/>
    <x v="17"/>
    <s v="Y"/>
    <s v="N"/>
    <n v="6627760.8150122482"/>
  </r>
  <r>
    <d v="2016-04-27T00:00:00"/>
    <x v="482"/>
    <n v="19.411138099999999"/>
    <n v="13"/>
    <n v="25.4"/>
    <n v="13.5"/>
    <n v="0"/>
    <x v="6"/>
    <x v="3"/>
    <x v="1"/>
    <x v="17"/>
    <s v="Y"/>
    <s v="N"/>
    <n v="2300831.3157001496"/>
  </r>
  <r>
    <d v="2016-04-28T00:00:00"/>
    <x v="483"/>
    <n v="60.581978929999998"/>
    <n v="19.8"/>
    <n v="24.9"/>
    <n v="5.3"/>
    <n v="0"/>
    <x v="0"/>
    <x v="3"/>
    <x v="1"/>
    <x v="17"/>
    <s v="Y"/>
    <s v="N"/>
    <n v="7684643.4929732885"/>
  </r>
  <r>
    <d v="2016-04-29T00:00:00"/>
    <x v="484"/>
    <n v="51.748341770000003"/>
    <n v="16.899999999999999"/>
    <n v="20.6"/>
    <n v="3.7"/>
    <n v="0.4"/>
    <x v="1"/>
    <x v="3"/>
    <x v="1"/>
    <x v="17"/>
    <s v="Y"/>
    <s v="N"/>
    <n v="6316098.8336800104"/>
  </r>
  <r>
    <d v="2016-04-30T00:00:00"/>
    <x v="485"/>
    <n v="27.107906180000001"/>
    <n v="16.399999999999999"/>
    <n v="24.1"/>
    <n v="12.7"/>
    <n v="6.2"/>
    <x v="2"/>
    <x v="3"/>
    <x v="1"/>
    <x v="17"/>
    <s v="Y"/>
    <s v="N"/>
    <n v="2805809.1152026053"/>
  </r>
  <r>
    <d v="2016-05-01T00:00:00"/>
    <x v="486"/>
    <n v="31.87421762"/>
    <n v="14.4"/>
    <n v="17"/>
    <n v="9"/>
    <n v="9.8000000000000007"/>
    <x v="3"/>
    <x v="4"/>
    <x v="1"/>
    <x v="18"/>
    <s v="Y"/>
    <s v="N"/>
    <n v="3151516.571448687"/>
  </r>
  <r>
    <d v="2016-05-02T00:00:00"/>
    <x v="487"/>
    <n v="37.348517579999999"/>
    <n v="9"/>
    <n v="18.399999999999999"/>
    <n v="12.3"/>
    <n v="0.4"/>
    <x v="4"/>
    <x v="4"/>
    <x v="1"/>
    <x v="18"/>
    <s v="Y"/>
    <s v="N"/>
    <n v="4368642.2823810959"/>
  </r>
  <r>
    <d v="2016-05-03T00:00:00"/>
    <x v="488"/>
    <n v="22.24291908"/>
    <n v="12.3"/>
    <n v="20.100000000000001"/>
    <n v="8.8000000000000007"/>
    <n v="0"/>
    <x v="5"/>
    <x v="4"/>
    <x v="1"/>
    <x v="18"/>
    <s v="Y"/>
    <s v="N"/>
    <n v="2647228.6694861106"/>
  </r>
  <r>
    <d v="2016-05-04T00:00:00"/>
    <x v="489"/>
    <n v="47.753842599999999"/>
    <n v="9.8000000000000007"/>
    <n v="18.2"/>
    <n v="11.8"/>
    <n v="0.2"/>
    <x v="6"/>
    <x v="4"/>
    <x v="1"/>
    <x v="18"/>
    <s v="Y"/>
    <s v="N"/>
    <n v="5946556.0842258809"/>
  </r>
  <r>
    <d v="2016-05-05T00:00:00"/>
    <x v="490"/>
    <n v="27.232252970000001"/>
    <n v="12.6"/>
    <n v="20.5"/>
    <n v="12.3"/>
    <n v="0"/>
    <x v="0"/>
    <x v="4"/>
    <x v="1"/>
    <x v="18"/>
    <s v="Y"/>
    <s v="N"/>
    <n v="3218635.9408041532"/>
  </r>
  <r>
    <d v="2016-05-06T00:00:00"/>
    <x v="491"/>
    <n v="64.317056579999999"/>
    <n v="15.9"/>
    <n v="24.7"/>
    <n v="13.2"/>
    <n v="0"/>
    <x v="1"/>
    <x v="4"/>
    <x v="1"/>
    <x v="18"/>
    <s v="Y"/>
    <s v="N"/>
    <n v="7745144.8518782863"/>
  </r>
  <r>
    <d v="2016-05-07T00:00:00"/>
    <x v="492"/>
    <n v="46.627024280000001"/>
    <n v="11.4"/>
    <n v="25.7"/>
    <n v="12.6"/>
    <n v="0"/>
    <x v="2"/>
    <x v="4"/>
    <x v="1"/>
    <x v="18"/>
    <s v="Y"/>
    <s v="N"/>
    <n v="4944919.0202380996"/>
  </r>
  <r>
    <d v="2016-05-08T00:00:00"/>
    <x v="493"/>
    <n v="59.14011232"/>
    <n v="15.5"/>
    <n v="20.399999999999999"/>
    <n v="3.5"/>
    <n v="5.4"/>
    <x v="3"/>
    <x v="4"/>
    <x v="1"/>
    <x v="19"/>
    <s v="Y"/>
    <s v="N"/>
    <n v="6120249.3628912894"/>
  </r>
  <r>
    <d v="2016-05-09T00:00:00"/>
    <x v="494"/>
    <n v="100.8140427"/>
    <n v="15.4"/>
    <n v="22.2"/>
    <n v="6.7"/>
    <n v="0.8"/>
    <x v="4"/>
    <x v="4"/>
    <x v="1"/>
    <x v="19"/>
    <s v="Y"/>
    <s v="N"/>
    <n v="12075620.458544465"/>
  </r>
  <r>
    <d v="2016-05-10T00:00:00"/>
    <x v="495"/>
    <n v="36.980106599999999"/>
    <n v="13.7"/>
    <n v="17.2"/>
    <n v="7.6"/>
    <n v="12"/>
    <x v="5"/>
    <x v="4"/>
    <x v="1"/>
    <x v="19"/>
    <s v="Y"/>
    <s v="N"/>
    <n v="4423260.0730264084"/>
  </r>
  <r>
    <d v="2016-05-11T00:00:00"/>
    <x v="496"/>
    <n v="59.849881660000001"/>
    <n v="12.2"/>
    <n v="17.399999999999999"/>
    <n v="6.3"/>
    <n v="0.2"/>
    <x v="6"/>
    <x v="4"/>
    <x v="1"/>
    <x v="19"/>
    <s v="Y"/>
    <s v="N"/>
    <n v="7398419.7292494252"/>
  </r>
  <r>
    <d v="2016-05-12T00:00:00"/>
    <x v="497"/>
    <n v="53.796096839999997"/>
    <n v="14.1"/>
    <n v="21.4"/>
    <n v="6.1"/>
    <n v="0.2"/>
    <x v="0"/>
    <x v="4"/>
    <x v="1"/>
    <x v="19"/>
    <s v="Y"/>
    <s v="N"/>
    <n v="6492840.8278414449"/>
  </r>
  <r>
    <d v="2016-05-13T00:00:00"/>
    <x v="498"/>
    <n v="52.36555156"/>
    <n v="15.9"/>
    <n v="21.6"/>
    <n v="9.9"/>
    <n v="0"/>
    <x v="1"/>
    <x v="4"/>
    <x v="1"/>
    <x v="19"/>
    <s v="Y"/>
    <s v="N"/>
    <n v="6221031.19091661"/>
  </r>
  <r>
    <d v="2016-05-14T00:00:00"/>
    <x v="499"/>
    <n v="28.278767370000001"/>
    <n v="14.5"/>
    <n v="21.7"/>
    <n v="12.6"/>
    <n v="0"/>
    <x v="2"/>
    <x v="4"/>
    <x v="1"/>
    <x v="19"/>
    <s v="Y"/>
    <s v="N"/>
    <n v="2882907.0769081833"/>
  </r>
  <r>
    <d v="2016-05-15T00:00:00"/>
    <x v="500"/>
    <n v="37.076541059999997"/>
    <n v="15"/>
    <n v="22"/>
    <n v="6.7"/>
    <n v="0"/>
    <x v="3"/>
    <x v="4"/>
    <x v="1"/>
    <x v="20"/>
    <s v="Y"/>
    <s v="N"/>
    <n v="3696442.9015142769"/>
  </r>
  <r>
    <d v="2016-05-16T00:00:00"/>
    <x v="501"/>
    <n v="41.916763160000002"/>
    <n v="7.7"/>
    <n v="19.600000000000001"/>
    <n v="8.9"/>
    <n v="0"/>
    <x v="4"/>
    <x v="4"/>
    <x v="1"/>
    <x v="20"/>
    <s v="Y"/>
    <s v="N"/>
    <n v="5079586.3254055167"/>
  </r>
  <r>
    <d v="2016-05-17T00:00:00"/>
    <x v="502"/>
    <n v="68.333326549999995"/>
    <n v="11.4"/>
    <n v="17.100000000000001"/>
    <n v="5.4"/>
    <n v="0.2"/>
    <x v="5"/>
    <x v="4"/>
    <x v="1"/>
    <x v="20"/>
    <s v="Y"/>
    <s v="N"/>
    <n v="8487641.8324462026"/>
  </r>
  <r>
    <d v="2016-05-18T00:00:00"/>
    <x v="503"/>
    <n v="70.588827640000005"/>
    <n v="13"/>
    <n v="19.3"/>
    <n v="7.2"/>
    <n v="0"/>
    <x v="6"/>
    <x v="4"/>
    <x v="1"/>
    <x v="20"/>
    <s v="Y"/>
    <s v="N"/>
    <n v="8777877.0712872222"/>
  </r>
  <r>
    <d v="2016-05-19T00:00:00"/>
    <x v="504"/>
    <n v="44.40335829"/>
    <n v="14.6"/>
    <n v="18.399999999999999"/>
    <n v="2.2000000000000002"/>
    <n v="0"/>
    <x v="0"/>
    <x v="4"/>
    <x v="1"/>
    <x v="20"/>
    <s v="Y"/>
    <s v="N"/>
    <n v="5523435.4213835839"/>
  </r>
  <r>
    <d v="2016-05-20T00:00:00"/>
    <x v="505"/>
    <n v="79.795907400000004"/>
    <n v="11.6"/>
    <n v="17.399999999999999"/>
    <n v="8.3000000000000007"/>
    <n v="1.8"/>
    <x v="1"/>
    <x v="4"/>
    <x v="1"/>
    <x v="20"/>
    <s v="Y"/>
    <s v="N"/>
    <n v="10190403.383079216"/>
  </r>
  <r>
    <d v="2016-05-21T00:00:00"/>
    <x v="506"/>
    <n v="45.745271420000002"/>
    <n v="8.1"/>
    <n v="18.5"/>
    <n v="8.9"/>
    <n v="0"/>
    <x v="2"/>
    <x v="4"/>
    <x v="1"/>
    <x v="20"/>
    <s v="Y"/>
    <s v="N"/>
    <n v="5138876.4915488278"/>
  </r>
  <r>
    <d v="2016-05-22T00:00:00"/>
    <x v="507"/>
    <n v="24.192652460000001"/>
    <n v="9.1999999999999993"/>
    <n v="22.2"/>
    <n v="8.5"/>
    <n v="0"/>
    <x v="3"/>
    <x v="4"/>
    <x v="1"/>
    <x v="21"/>
    <s v="Y"/>
    <s v="N"/>
    <n v="2458432.6664796909"/>
  </r>
  <r>
    <d v="2016-05-23T00:00:00"/>
    <x v="508"/>
    <n v="10.80151908"/>
    <n v="12.8"/>
    <n v="17.2"/>
    <n v="7.1"/>
    <n v="2.2000000000000002"/>
    <x v="4"/>
    <x v="4"/>
    <x v="1"/>
    <x v="21"/>
    <s v="Y"/>
    <s v="N"/>
    <n v="1311568.1894079335"/>
  </r>
  <r>
    <d v="2016-05-24T00:00:00"/>
    <x v="509"/>
    <n v="45.213847149999999"/>
    <n v="10.7"/>
    <n v="15.8"/>
    <n v="7.3"/>
    <n v="1.8"/>
    <x v="5"/>
    <x v="4"/>
    <x v="1"/>
    <x v="21"/>
    <s v="Y"/>
    <s v="N"/>
    <n v="5964448.1722474955"/>
  </r>
  <r>
    <d v="2016-05-25T00:00:00"/>
    <x v="510"/>
    <n v="66.258534830000002"/>
    <n v="7.6"/>
    <n v="15.6"/>
    <n v="4.9000000000000004"/>
    <n v="0"/>
    <x v="6"/>
    <x v="4"/>
    <x v="1"/>
    <x v="21"/>
    <s v="Y"/>
    <s v="N"/>
    <n v="8757393.8614078406"/>
  </r>
  <r>
    <d v="2016-05-26T00:00:00"/>
    <x v="511"/>
    <n v="99.424833129999996"/>
    <n v="10.3"/>
    <n v="12.5"/>
    <n v="3.1"/>
    <n v="12.4"/>
    <x v="0"/>
    <x v="4"/>
    <x v="1"/>
    <x v="21"/>
    <s v="Y"/>
    <s v="N"/>
    <n v="13629243.122189388"/>
  </r>
  <r>
    <d v="2016-05-27T00:00:00"/>
    <x v="512"/>
    <n v="68.193428539999999"/>
    <n v="9.1999999999999993"/>
    <n v="14.4"/>
    <n v="8"/>
    <n v="4.8"/>
    <x v="1"/>
    <x v="4"/>
    <x v="1"/>
    <x v="21"/>
    <s v="Y"/>
    <s v="N"/>
    <n v="9159579.0211328752"/>
  </r>
  <r>
    <d v="2016-05-28T00:00:00"/>
    <x v="513"/>
    <n v="81.990134580000003"/>
    <n v="5.7"/>
    <n v="13.2"/>
    <n v="6.2"/>
    <n v="0.6"/>
    <x v="2"/>
    <x v="4"/>
    <x v="1"/>
    <x v="21"/>
    <s v="Y"/>
    <s v="N"/>
    <n v="9833797.9434130322"/>
  </r>
  <r>
    <d v="2016-05-29T00:00:00"/>
    <x v="514"/>
    <n v="68.715474040000004"/>
    <n v="8.6999999999999993"/>
    <n v="13.9"/>
    <n v="6.5"/>
    <n v="4.2"/>
    <x v="3"/>
    <x v="4"/>
    <x v="1"/>
    <x v="22"/>
    <s v="Y"/>
    <s v="N"/>
    <n v="8160097.5681564892"/>
  </r>
  <r>
    <d v="2016-05-30T00:00:00"/>
    <x v="515"/>
    <n v="115.7846736"/>
    <n v="7.2"/>
    <n v="15.4"/>
    <n v="9.5"/>
    <n v="0"/>
    <x v="4"/>
    <x v="4"/>
    <x v="1"/>
    <x v="22"/>
    <s v="Y"/>
    <s v="N"/>
    <n v="15629073.170912087"/>
  </r>
  <r>
    <d v="2016-05-31T00:00:00"/>
    <x v="516"/>
    <n v="156.46472259999999"/>
    <n v="3.6"/>
    <n v="17.399999999999999"/>
    <n v="9.5"/>
    <n v="0"/>
    <x v="5"/>
    <x v="4"/>
    <x v="1"/>
    <x v="22"/>
    <s v="Y"/>
    <s v="N"/>
    <n v="21967983.452193588"/>
  </r>
  <r>
    <d v="2016-06-01T00:00:00"/>
    <x v="517"/>
    <n v="168.85275920000001"/>
    <n v="4.8"/>
    <n v="17"/>
    <n v="8.1999999999999993"/>
    <n v="0"/>
    <x v="6"/>
    <x v="5"/>
    <x v="1"/>
    <x v="22"/>
    <s v="Y"/>
    <s v="N"/>
    <n v="23841170.400826778"/>
  </r>
  <r>
    <d v="2016-06-02T00:00:00"/>
    <x v="518"/>
    <n v="180.9103503"/>
    <n v="4.8"/>
    <n v="12.8"/>
    <n v="9.1999999999999993"/>
    <n v="0"/>
    <x v="0"/>
    <x v="5"/>
    <x v="1"/>
    <x v="22"/>
    <s v="Y"/>
    <s v="N"/>
    <n v="25561286.524383768"/>
  </r>
  <r>
    <d v="2016-06-03T00:00:00"/>
    <x v="519"/>
    <n v="175.85462989999999"/>
    <n v="6.8"/>
    <n v="14.1"/>
    <n v="8.5"/>
    <n v="0"/>
    <x v="1"/>
    <x v="5"/>
    <x v="1"/>
    <x v="22"/>
    <s v="Y"/>
    <s v="N"/>
    <n v="24218216.908868924"/>
  </r>
  <r>
    <d v="2016-06-04T00:00:00"/>
    <x v="520"/>
    <n v="126.74997190000001"/>
    <n v="9.8000000000000007"/>
    <n v="13.4"/>
    <n v="3.7"/>
    <n v="6.2"/>
    <x v="2"/>
    <x v="5"/>
    <x v="1"/>
    <x v="22"/>
    <s v="Y"/>
    <s v="N"/>
    <n v="15560375.377822328"/>
  </r>
  <r>
    <d v="2016-06-05T00:00:00"/>
    <x v="521"/>
    <n v="122.7887776"/>
    <n v="10.5"/>
    <n v="14.1"/>
    <n v="3.3"/>
    <n v="3.4"/>
    <x v="3"/>
    <x v="5"/>
    <x v="1"/>
    <x v="23"/>
    <s v="Y"/>
    <s v="N"/>
    <n v="14249982.063001167"/>
  </r>
  <r>
    <d v="2016-06-06T00:00:00"/>
    <x v="522"/>
    <n v="107.44561210000001"/>
    <n v="8.9"/>
    <n v="14.5"/>
    <n v="7.1"/>
    <n v="1.4"/>
    <x v="4"/>
    <x v="5"/>
    <x v="1"/>
    <x v="23"/>
    <s v="Y"/>
    <s v="N"/>
    <n v="14486865.555268036"/>
  </r>
  <r>
    <d v="2016-06-07T00:00:00"/>
    <x v="523"/>
    <n v="88.326962910000006"/>
    <n v="10.5"/>
    <n v="15.3"/>
    <n v="4.7"/>
    <n v="0"/>
    <x v="5"/>
    <x v="5"/>
    <x v="1"/>
    <x v="23"/>
    <s v="Y"/>
    <s v="N"/>
    <n v="11951168.485135276"/>
  </r>
  <r>
    <d v="2016-06-08T00:00:00"/>
    <x v="524"/>
    <n v="91.315660199999996"/>
    <n v="9.6999999999999993"/>
    <n v="14.7"/>
    <n v="4.7"/>
    <n v="1.2"/>
    <x v="6"/>
    <x v="5"/>
    <x v="1"/>
    <x v="23"/>
    <s v="Y"/>
    <s v="N"/>
    <n v="12538129.140820371"/>
  </r>
  <r>
    <d v="2016-06-09T00:00:00"/>
    <x v="525"/>
    <n v="50.238971939999999"/>
    <n v="10.8"/>
    <n v="17.5"/>
    <n v="6"/>
    <n v="1.4"/>
    <x v="0"/>
    <x v="5"/>
    <x v="1"/>
    <x v="23"/>
    <s v="Y"/>
    <s v="N"/>
    <n v="6674714.8958629016"/>
  </r>
  <r>
    <d v="2016-06-10T00:00:00"/>
    <x v="526"/>
    <n v="47.425798780000001"/>
    <n v="10.4"/>
    <n v="15.8"/>
    <n v="6.6"/>
    <n v="0"/>
    <x v="1"/>
    <x v="5"/>
    <x v="1"/>
    <x v="23"/>
    <s v="Y"/>
    <s v="N"/>
    <n v="6270141.8551913928"/>
  </r>
  <r>
    <d v="2016-06-11T00:00:00"/>
    <x v="527"/>
    <n v="55.590969579999999"/>
    <n v="9"/>
    <n v="13.5"/>
    <n v="6.5"/>
    <n v="3"/>
    <x v="2"/>
    <x v="5"/>
    <x v="1"/>
    <x v="23"/>
    <s v="Y"/>
    <s v="N"/>
    <n v="6712800.2538106591"/>
  </r>
  <r>
    <d v="2016-06-12T00:00:00"/>
    <x v="528"/>
    <n v="77.215287989999993"/>
    <n v="5"/>
    <n v="13.8"/>
    <n v="7.3"/>
    <n v="0.6"/>
    <x v="3"/>
    <x v="5"/>
    <x v="1"/>
    <x v="24"/>
    <s v="Y"/>
    <s v="N"/>
    <n v="9479839.0459229238"/>
  </r>
  <r>
    <d v="2016-06-13T00:00:00"/>
    <x v="529"/>
    <n v="95.064774630000002"/>
    <n v="3.8"/>
    <n v="13.4"/>
    <n v="9"/>
    <n v="0"/>
    <x v="4"/>
    <x v="5"/>
    <x v="1"/>
    <x v="24"/>
    <s v="Y"/>
    <s v="Y"/>
    <n v="11608069.682506679"/>
  </r>
  <r>
    <d v="2016-06-14T00:00:00"/>
    <x v="530"/>
    <n v="90.845109260000001"/>
    <n v="8.6"/>
    <n v="15.6"/>
    <n v="8.3000000000000007"/>
    <n v="0"/>
    <x v="5"/>
    <x v="5"/>
    <x v="1"/>
    <x v="24"/>
    <s v="Y"/>
    <s v="N"/>
    <n v="12579009.772056345"/>
  </r>
  <r>
    <d v="2016-06-15T00:00:00"/>
    <x v="531"/>
    <n v="92.416245849999996"/>
    <n v="6"/>
    <n v="17.899999999999999"/>
    <n v="9.1999999999999993"/>
    <n v="0"/>
    <x v="6"/>
    <x v="5"/>
    <x v="1"/>
    <x v="24"/>
    <s v="Y"/>
    <s v="N"/>
    <n v="13021873.23083345"/>
  </r>
  <r>
    <d v="2016-06-16T00:00:00"/>
    <x v="532"/>
    <n v="89.929148949999998"/>
    <n v="7.8"/>
    <n v="14.3"/>
    <n v="5.0999999999999996"/>
    <n v="0"/>
    <x v="0"/>
    <x v="5"/>
    <x v="1"/>
    <x v="24"/>
    <s v="Y"/>
    <s v="N"/>
    <n v="12656733.190681526"/>
  </r>
  <r>
    <d v="2016-06-17T00:00:00"/>
    <x v="533"/>
    <n v="99.573674510000004"/>
    <n v="9.3000000000000007"/>
    <n v="15.1"/>
    <n v="3.5"/>
    <n v="4.2"/>
    <x v="1"/>
    <x v="5"/>
    <x v="1"/>
    <x v="24"/>
    <s v="Y"/>
    <s v="N"/>
    <n v="13743468.229997925"/>
  </r>
  <r>
    <d v="2016-06-18T00:00:00"/>
    <x v="534"/>
    <n v="62.934016130000003"/>
    <n v="10"/>
    <n v="12.7"/>
    <n v="5.3"/>
    <n v="8.6"/>
    <x v="2"/>
    <x v="5"/>
    <x v="1"/>
    <x v="24"/>
    <s v="Y"/>
    <s v="N"/>
    <n v="7751090.9373960439"/>
  </r>
  <r>
    <d v="2016-06-19T00:00:00"/>
    <x v="535"/>
    <n v="79.384821770000002"/>
    <n v="7.3"/>
    <n v="13.5"/>
    <n v="7.2"/>
    <n v="0.4"/>
    <x v="3"/>
    <x v="5"/>
    <x v="1"/>
    <x v="25"/>
    <s v="Y"/>
    <s v="N"/>
    <n v="9499359.6411373317"/>
  </r>
  <r>
    <d v="2016-06-20T00:00:00"/>
    <x v="536"/>
    <n v="114.875078"/>
    <n v="9.1"/>
    <n v="13.2"/>
    <n v="3.4"/>
    <n v="3.6"/>
    <x v="4"/>
    <x v="5"/>
    <x v="1"/>
    <x v="25"/>
    <s v="Y"/>
    <s v="N"/>
    <n v="15443244.321563968"/>
  </r>
  <r>
    <d v="2016-06-21T00:00:00"/>
    <x v="537"/>
    <n v="62.154764110000002"/>
    <n v="10.4"/>
    <n v="14.7"/>
    <n v="7"/>
    <n v="3.2"/>
    <x v="5"/>
    <x v="5"/>
    <x v="1"/>
    <x v="25"/>
    <s v="Y"/>
    <s v="N"/>
    <n v="8546983.3462809045"/>
  </r>
  <r>
    <d v="2016-06-22T00:00:00"/>
    <x v="538"/>
    <n v="58.759038580000002"/>
    <n v="11.2"/>
    <n v="15.4"/>
    <n v="6.6"/>
    <n v="0"/>
    <x v="6"/>
    <x v="5"/>
    <x v="1"/>
    <x v="25"/>
    <s v="Y"/>
    <s v="N"/>
    <n v="7862739.9758315356"/>
  </r>
  <r>
    <d v="2016-06-23T00:00:00"/>
    <x v="539"/>
    <n v="78.318980190000005"/>
    <n v="10.4"/>
    <n v="14.8"/>
    <n v="7.2"/>
    <n v="0.6"/>
    <x v="0"/>
    <x v="5"/>
    <x v="1"/>
    <x v="25"/>
    <s v="Y"/>
    <s v="N"/>
    <n v="10709337.742775502"/>
  </r>
  <r>
    <d v="2016-06-24T00:00:00"/>
    <x v="540"/>
    <n v="67.938496200000003"/>
    <n v="6.9"/>
    <n v="10.7"/>
    <n v="5.8"/>
    <n v="13.8"/>
    <x v="1"/>
    <x v="5"/>
    <x v="1"/>
    <x v="25"/>
    <s v="N"/>
    <s v="N"/>
    <n v="9827872.7999281567"/>
  </r>
  <r>
    <d v="2016-06-25T00:00:00"/>
    <x v="541"/>
    <n v="99.763250799999994"/>
    <n v="5.6"/>
    <n v="12.7"/>
    <n v="8.8000000000000007"/>
    <n v="2"/>
    <x v="2"/>
    <x v="5"/>
    <x v="1"/>
    <x v="25"/>
    <s v="N"/>
    <s v="N"/>
    <n v="13141896.330198416"/>
  </r>
  <r>
    <d v="2016-06-26T00:00:00"/>
    <x v="542"/>
    <n v="120.4411006"/>
    <n v="3"/>
    <n v="11.1"/>
    <n v="7.7"/>
    <n v="0.2"/>
    <x v="3"/>
    <x v="5"/>
    <x v="1"/>
    <x v="26"/>
    <s v="N"/>
    <s v="N"/>
    <n v="15230491.98880206"/>
  </r>
  <r>
    <d v="2016-06-27T00:00:00"/>
    <x v="543"/>
    <n v="127.3466076"/>
    <n v="4.8"/>
    <n v="10.6"/>
    <n v="4.7"/>
    <n v="0.2"/>
    <x v="4"/>
    <x v="5"/>
    <x v="1"/>
    <x v="26"/>
    <s v="N"/>
    <s v="N"/>
    <n v="18928799.116930962"/>
  </r>
  <r>
    <d v="2016-06-28T00:00:00"/>
    <x v="544"/>
    <n v="110.28039029999999"/>
    <n v="5"/>
    <n v="17"/>
    <n v="7.8"/>
    <n v="0.2"/>
    <x v="5"/>
    <x v="5"/>
    <x v="1"/>
    <x v="26"/>
    <s v="N"/>
    <s v="N"/>
    <n v="15675950.546504792"/>
  </r>
  <r>
    <d v="2016-06-29T00:00:00"/>
    <x v="545"/>
    <n v="80.125243080000004"/>
    <n v="8.9"/>
    <n v="15.8"/>
    <n v="8.9"/>
    <n v="0.2"/>
    <x v="6"/>
    <x v="5"/>
    <x v="1"/>
    <x v="26"/>
    <s v="N"/>
    <s v="N"/>
    <n v="10902799.271998253"/>
  </r>
  <r>
    <d v="2016-06-30T00:00:00"/>
    <x v="546"/>
    <n v="115.1178955"/>
    <n v="10.3"/>
    <n v="11.7"/>
    <n v="5.6"/>
    <n v="0"/>
    <x v="0"/>
    <x v="5"/>
    <x v="1"/>
    <x v="26"/>
    <s v="N"/>
    <s v="N"/>
    <n v="16240655.41558093"/>
  </r>
  <r>
    <d v="2016-07-01T00:00:00"/>
    <x v="547"/>
    <n v="117.7120479"/>
    <n v="7.3"/>
    <n v="14.1"/>
    <n v="7.1"/>
    <n v="6.4"/>
    <x v="1"/>
    <x v="6"/>
    <x v="1"/>
    <x v="26"/>
    <s v="N"/>
    <s v="N"/>
    <n v="16088496.022894649"/>
  </r>
  <r>
    <d v="2016-07-02T00:00:00"/>
    <x v="548"/>
    <n v="90.456523779999998"/>
    <n v="9.9"/>
    <n v="16.5"/>
    <n v="6.7"/>
    <n v="0.2"/>
    <x v="2"/>
    <x v="6"/>
    <x v="1"/>
    <x v="26"/>
    <s v="N"/>
    <s v="N"/>
    <n v="10735702.719717676"/>
  </r>
  <r>
    <d v="2016-07-03T00:00:00"/>
    <x v="549"/>
    <n v="68.597089170000004"/>
    <n v="10.9"/>
    <n v="16.7"/>
    <n v="7.8"/>
    <n v="0"/>
    <x v="3"/>
    <x v="6"/>
    <x v="1"/>
    <x v="27"/>
    <s v="N"/>
    <s v="N"/>
    <n v="7721041.7504396345"/>
  </r>
  <r>
    <d v="2016-07-04T00:00:00"/>
    <x v="550"/>
    <n v="124.1368856"/>
    <n v="10.4"/>
    <n v="12.7"/>
    <n v="3.6"/>
    <n v="0"/>
    <x v="4"/>
    <x v="6"/>
    <x v="1"/>
    <x v="27"/>
    <s v="N"/>
    <s v="N"/>
    <n v="16846895.432084173"/>
  </r>
  <r>
    <d v="2016-07-05T00:00:00"/>
    <x v="551"/>
    <n v="147.1876919"/>
    <n v="8.1999999999999993"/>
    <n v="12.8"/>
    <n v="1.8"/>
    <n v="0.6"/>
    <x v="5"/>
    <x v="6"/>
    <x v="1"/>
    <x v="27"/>
    <s v="N"/>
    <s v="N"/>
    <n v="20959791.528466962"/>
  </r>
  <r>
    <d v="2016-07-06T00:00:00"/>
    <x v="552"/>
    <n v="116.6821116"/>
    <n v="9.8000000000000007"/>
    <n v="13"/>
    <n v="4.5999999999999996"/>
    <n v="22.6"/>
    <x v="6"/>
    <x v="6"/>
    <x v="1"/>
    <x v="27"/>
    <s v="N"/>
    <s v="N"/>
    <n v="15641948.237450201"/>
  </r>
  <r>
    <d v="2016-07-07T00:00:00"/>
    <x v="553"/>
    <n v="176.91203619999999"/>
    <n v="10.5"/>
    <n v="13.7"/>
    <n v="4.0999999999999996"/>
    <n v="3.8"/>
    <x v="0"/>
    <x v="6"/>
    <x v="1"/>
    <x v="27"/>
    <s v="N"/>
    <s v="N"/>
    <n v="24549737.40044323"/>
  </r>
  <r>
    <d v="2016-07-08T00:00:00"/>
    <x v="554"/>
    <n v="114.84420299999999"/>
    <n v="9.6999999999999993"/>
    <n v="15.3"/>
    <n v="7.4"/>
    <n v="0.8"/>
    <x v="1"/>
    <x v="6"/>
    <x v="1"/>
    <x v="27"/>
    <s v="N"/>
    <s v="N"/>
    <n v="15698059.850280147"/>
  </r>
  <r>
    <d v="2016-07-09T00:00:00"/>
    <x v="555"/>
    <n v="105.54857610000001"/>
    <n v="5.3"/>
    <n v="15.2"/>
    <n v="9.5"/>
    <n v="0.2"/>
    <x v="2"/>
    <x v="6"/>
    <x v="1"/>
    <x v="27"/>
    <s v="N"/>
    <s v="N"/>
    <n v="12915930.177269114"/>
  </r>
  <r>
    <d v="2016-07-10T00:00:00"/>
    <x v="556"/>
    <n v="36.167212329999998"/>
    <n v="6.5"/>
    <n v="14.2"/>
    <n v="3.6"/>
    <n v="0"/>
    <x v="3"/>
    <x v="6"/>
    <x v="1"/>
    <x v="28"/>
    <s v="N"/>
    <s v="N"/>
    <n v="4311791.0380167756"/>
  </r>
  <r>
    <d v="2016-07-11T00:00:00"/>
    <x v="557"/>
    <n v="44.858080039999997"/>
    <n v="8.3000000000000007"/>
    <n v="16"/>
    <n v="7.6"/>
    <n v="3.6"/>
    <x v="4"/>
    <x v="6"/>
    <x v="1"/>
    <x v="28"/>
    <s v="N"/>
    <s v="N"/>
    <n v="5751125.4749482842"/>
  </r>
  <r>
    <d v="2016-07-12T00:00:00"/>
    <x v="558"/>
    <n v="49.159485719999999"/>
    <n v="10.7"/>
    <n v="13.7"/>
    <n v="8.1"/>
    <n v="0"/>
    <x v="5"/>
    <x v="6"/>
    <x v="1"/>
    <x v="28"/>
    <s v="Y"/>
    <s v="N"/>
    <n v="6763469.950428756"/>
  </r>
  <r>
    <d v="2016-07-13T00:00:00"/>
    <x v="559"/>
    <n v="65.914964920000003"/>
    <n v="4.5"/>
    <n v="12"/>
    <n v="9"/>
    <n v="0.4"/>
    <x v="6"/>
    <x v="6"/>
    <x v="1"/>
    <x v="28"/>
    <s v="Y"/>
    <s v="N"/>
    <n v="9605673.1457526404"/>
  </r>
  <r>
    <d v="2016-07-14T00:00:00"/>
    <x v="560"/>
    <n v="76.117452619999995"/>
    <n v="6.6"/>
    <n v="14"/>
    <n v="7.8"/>
    <n v="1"/>
    <x v="0"/>
    <x v="6"/>
    <x v="1"/>
    <x v="28"/>
    <s v="Y"/>
    <s v="N"/>
    <n v="10968806.937703956"/>
  </r>
  <r>
    <d v="2016-07-15T00:00:00"/>
    <x v="561"/>
    <n v="79.507600479999994"/>
    <n v="8.8000000000000007"/>
    <n v="14.1"/>
    <n v="7.2"/>
    <n v="0"/>
    <x v="1"/>
    <x v="6"/>
    <x v="1"/>
    <x v="28"/>
    <s v="Y"/>
    <s v="N"/>
    <n v="11223837.510820087"/>
  </r>
  <r>
    <d v="2016-07-16T00:00:00"/>
    <x v="562"/>
    <n v="73.694418769999999"/>
    <n v="7.8"/>
    <n v="13.7"/>
    <n v="10.199999999999999"/>
    <n v="0"/>
    <x v="2"/>
    <x v="6"/>
    <x v="1"/>
    <x v="28"/>
    <s v="Y"/>
    <s v="N"/>
    <n v="8891905.9285322446"/>
  </r>
  <r>
    <d v="2016-07-17T00:00:00"/>
    <x v="563"/>
    <n v="48.788405300000001"/>
    <n v="3.1"/>
    <n v="16.100000000000001"/>
    <n v="10.3"/>
    <n v="0"/>
    <x v="3"/>
    <x v="6"/>
    <x v="1"/>
    <x v="29"/>
    <s v="Y"/>
    <s v="N"/>
    <n v="5533489.4508660622"/>
  </r>
  <r>
    <d v="2016-07-18T00:00:00"/>
    <x v="564"/>
    <n v="43.891518699999999"/>
    <n v="9.6"/>
    <n v="17.7"/>
    <n v="8.8000000000000007"/>
    <n v="0"/>
    <x v="4"/>
    <x v="6"/>
    <x v="1"/>
    <x v="29"/>
    <s v="Y"/>
    <s v="N"/>
    <n v="5590331.7206356805"/>
  </r>
  <r>
    <d v="2016-07-19T00:00:00"/>
    <x v="565"/>
    <n v="49.453789790000002"/>
    <n v="12.6"/>
    <n v="16"/>
    <n v="5.7"/>
    <n v="0"/>
    <x v="5"/>
    <x v="6"/>
    <x v="1"/>
    <x v="29"/>
    <s v="Y"/>
    <s v="N"/>
    <n v="6776556.3800336095"/>
  </r>
  <r>
    <d v="2016-07-20T00:00:00"/>
    <x v="566"/>
    <n v="52.331551939999997"/>
    <n v="9.8000000000000007"/>
    <n v="16.100000000000001"/>
    <n v="9.1999999999999993"/>
    <n v="1.8"/>
    <x v="6"/>
    <x v="6"/>
    <x v="1"/>
    <x v="29"/>
    <s v="Y"/>
    <s v="N"/>
    <n v="7161580.2094062716"/>
  </r>
  <r>
    <d v="2016-07-21T00:00:00"/>
    <x v="567"/>
    <n v="44.92653284"/>
    <n v="6.9"/>
    <n v="18.100000000000001"/>
    <n v="7.4"/>
    <n v="1.8"/>
    <x v="0"/>
    <x v="6"/>
    <x v="1"/>
    <x v="29"/>
    <s v="Y"/>
    <s v="N"/>
    <n v="6115719.7517272849"/>
  </r>
  <r>
    <d v="2016-07-22T00:00:00"/>
    <x v="568"/>
    <n v="21.091718870000001"/>
    <n v="9.1999999999999993"/>
    <n v="18.3"/>
    <n v="5.0999999999999996"/>
    <n v="7.8"/>
    <x v="1"/>
    <x v="6"/>
    <x v="1"/>
    <x v="29"/>
    <s v="Y"/>
    <s v="N"/>
    <n v="2716145.5761314635"/>
  </r>
  <r>
    <d v="2016-07-23T00:00:00"/>
    <x v="569"/>
    <n v="62.709286929999998"/>
    <n v="7.5"/>
    <n v="11.6"/>
    <n v="9"/>
    <n v="2.8"/>
    <x v="2"/>
    <x v="6"/>
    <x v="1"/>
    <x v="29"/>
    <s v="Y"/>
    <s v="N"/>
    <n v="7518127.0493038241"/>
  </r>
  <r>
    <d v="2016-07-24T00:00:00"/>
    <x v="570"/>
    <n v="52.227008529999999"/>
    <n v="4.7"/>
    <n v="11.4"/>
    <n v="10.3"/>
    <n v="0.8"/>
    <x v="3"/>
    <x v="6"/>
    <x v="1"/>
    <x v="30"/>
    <s v="Y"/>
    <s v="N"/>
    <n v="6273868.8921174994"/>
  </r>
  <r>
    <d v="2016-07-25T00:00:00"/>
    <x v="571"/>
    <n v="37.980186609999997"/>
    <n v="6.3"/>
    <n v="14.3"/>
    <n v="7.5"/>
    <n v="0"/>
    <x v="4"/>
    <x v="6"/>
    <x v="1"/>
    <x v="30"/>
    <s v="Y"/>
    <s v="N"/>
    <n v="5246379.2146042371"/>
  </r>
  <r>
    <d v="2016-07-26T00:00:00"/>
    <x v="572"/>
    <n v="47.971245959999997"/>
    <n v="6.5"/>
    <n v="11"/>
    <n v="7.2"/>
    <n v="4.8"/>
    <x v="5"/>
    <x v="6"/>
    <x v="1"/>
    <x v="30"/>
    <s v="Y"/>
    <s v="N"/>
    <n v="7026141.6396911126"/>
  </r>
  <r>
    <d v="2016-07-27T00:00:00"/>
    <x v="573"/>
    <n v="36.397462779999998"/>
    <n v="7.5"/>
    <n v="12.9"/>
    <n v="6.9"/>
    <n v="0.4"/>
    <x v="6"/>
    <x v="6"/>
    <x v="1"/>
    <x v="30"/>
    <s v="Y"/>
    <s v="N"/>
    <n v="5212471.7273454191"/>
  </r>
  <r>
    <d v="2016-07-28T00:00:00"/>
    <x v="574"/>
    <n v="41.561898749999997"/>
    <n v="6.9"/>
    <n v="15.2"/>
    <n v="6.3"/>
    <n v="0"/>
    <x v="0"/>
    <x v="6"/>
    <x v="1"/>
    <x v="30"/>
    <s v="Y"/>
    <s v="N"/>
    <n v="5915988.6217794567"/>
  </r>
  <r>
    <d v="2016-07-29T00:00:00"/>
    <x v="575"/>
    <n v="33.869681919999998"/>
    <n v="10.199999999999999"/>
    <n v="15.3"/>
    <n v="5"/>
    <n v="0"/>
    <x v="1"/>
    <x v="6"/>
    <x v="1"/>
    <x v="30"/>
    <s v="Y"/>
    <s v="N"/>
    <n v="4735758.1642224248"/>
  </r>
  <r>
    <d v="2016-07-30T00:00:00"/>
    <x v="576"/>
    <n v="24.849528429999999"/>
    <n v="9.1"/>
    <n v="13.8"/>
    <n v="8.5"/>
    <n v="2.4"/>
    <x v="2"/>
    <x v="6"/>
    <x v="1"/>
    <x v="30"/>
    <s v="Y"/>
    <s v="N"/>
    <n v="3020423.7761073499"/>
  </r>
  <r>
    <d v="2016-07-31T00:00:00"/>
    <x v="577"/>
    <n v="33.778252090000002"/>
    <n v="10.3"/>
    <n v="17"/>
    <n v="11.3"/>
    <n v="2"/>
    <x v="3"/>
    <x v="6"/>
    <x v="1"/>
    <x v="31"/>
    <s v="Y"/>
    <s v="N"/>
    <n v="3866977.5354258753"/>
  </r>
  <r>
    <d v="2016-08-01T00:00:00"/>
    <x v="578"/>
    <n v="45.979129370000003"/>
    <n v="11.2"/>
    <n v="14.4"/>
    <n v="5.2"/>
    <n v="2.8"/>
    <x v="4"/>
    <x v="7"/>
    <x v="1"/>
    <x v="31"/>
    <s v="Y"/>
    <s v="N"/>
    <n v="6342124.0828858977"/>
  </r>
  <r>
    <d v="2016-08-02T00:00:00"/>
    <x v="579"/>
    <n v="48.597990580000001"/>
    <n v="8.5"/>
    <n v="13.4"/>
    <n v="11.2"/>
    <n v="14.4"/>
    <x v="5"/>
    <x v="7"/>
    <x v="1"/>
    <x v="31"/>
    <s v="Y"/>
    <s v="N"/>
    <n v="6672586.2372380802"/>
  </r>
  <r>
    <d v="2016-08-03T00:00:00"/>
    <x v="580"/>
    <n v="58.029549359999997"/>
    <n v="8.6999999999999993"/>
    <n v="12.8"/>
    <n v="8.4"/>
    <n v="2.8"/>
    <x v="6"/>
    <x v="7"/>
    <x v="1"/>
    <x v="31"/>
    <s v="Y"/>
    <s v="N"/>
    <n v="8177681.6460377118"/>
  </r>
  <r>
    <d v="2016-08-04T00:00:00"/>
    <x v="581"/>
    <n v="51.565282189999998"/>
    <n v="4.9000000000000004"/>
    <n v="14.6"/>
    <n v="11.1"/>
    <n v="0.8"/>
    <x v="0"/>
    <x v="7"/>
    <x v="1"/>
    <x v="31"/>
    <s v="Y"/>
    <s v="N"/>
    <n v="7356896.6736234073"/>
  </r>
  <r>
    <d v="2016-08-05T00:00:00"/>
    <x v="582"/>
    <n v="70.203116499999993"/>
    <n v="3.4"/>
    <n v="14.6"/>
    <n v="8.6999999999999993"/>
    <n v="0"/>
    <x v="1"/>
    <x v="7"/>
    <x v="1"/>
    <x v="31"/>
    <s v="Y"/>
    <s v="N"/>
    <n v="10213944.789729943"/>
  </r>
  <r>
    <d v="2016-08-06T00:00:00"/>
    <x v="583"/>
    <n v="54.398078300000002"/>
    <n v="5.8"/>
    <n v="14.4"/>
    <n v="7"/>
    <n v="0"/>
    <x v="2"/>
    <x v="7"/>
    <x v="1"/>
    <x v="31"/>
    <s v="Y"/>
    <s v="N"/>
    <n v="7121094.4038355388"/>
  </r>
  <r>
    <d v="2016-08-07T00:00:00"/>
    <x v="584"/>
    <n v="32.884789920000003"/>
    <n v="7.6"/>
    <n v="16.600000000000001"/>
    <n v="10.4"/>
    <n v="0"/>
    <x v="3"/>
    <x v="7"/>
    <x v="1"/>
    <x v="32"/>
    <s v="Y"/>
    <s v="N"/>
    <n v="3958647.4979448076"/>
  </r>
  <r>
    <d v="2016-08-08T00:00:00"/>
    <x v="585"/>
    <n v="35.117820729999998"/>
    <n v="5"/>
    <n v="14.2"/>
    <n v="8"/>
    <n v="0"/>
    <x v="4"/>
    <x v="7"/>
    <x v="1"/>
    <x v="32"/>
    <s v="Y"/>
    <s v="N"/>
    <n v="4864044.681048709"/>
  </r>
  <r>
    <d v="2016-08-09T00:00:00"/>
    <x v="586"/>
    <n v="29.293519740000001"/>
    <n v="9.6999999999999993"/>
    <n v="18.899999999999999"/>
    <n v="7.8"/>
    <n v="0"/>
    <x v="5"/>
    <x v="7"/>
    <x v="1"/>
    <x v="32"/>
    <s v="Y"/>
    <s v="N"/>
    <n v="3890751.6703801211"/>
  </r>
  <r>
    <d v="2016-08-10T00:00:00"/>
    <x v="587"/>
    <n v="22.419440789999999"/>
    <n v="9.6"/>
    <n v="15.3"/>
    <n v="11.3"/>
    <n v="0"/>
    <x v="6"/>
    <x v="7"/>
    <x v="1"/>
    <x v="32"/>
    <s v="Y"/>
    <s v="N"/>
    <n v="2928352.6992519693"/>
  </r>
  <r>
    <d v="2016-08-11T00:00:00"/>
    <x v="588"/>
    <n v="39.806463620000002"/>
    <n v="6.8"/>
    <n v="15.7"/>
    <n v="10.3"/>
    <n v="8.1999999999999993"/>
    <x v="0"/>
    <x v="7"/>
    <x v="1"/>
    <x v="32"/>
    <s v="Y"/>
    <s v="N"/>
    <n v="5507956.6807576083"/>
  </r>
  <r>
    <d v="2016-08-12T00:00:00"/>
    <x v="589"/>
    <n v="41.092200069999997"/>
    <n v="7.7"/>
    <n v="14.1"/>
    <n v="11.7"/>
    <n v="0"/>
    <x v="1"/>
    <x v="7"/>
    <x v="1"/>
    <x v="32"/>
    <s v="Y"/>
    <s v="N"/>
    <n v="5542748.9382159971"/>
  </r>
  <r>
    <d v="2016-08-13T00:00:00"/>
    <x v="590"/>
    <n v="38.810956079999997"/>
    <n v="7.9"/>
    <n v="15.1"/>
    <n v="9.5"/>
    <n v="1.6"/>
    <x v="2"/>
    <x v="7"/>
    <x v="1"/>
    <x v="32"/>
    <s v="Y"/>
    <s v="N"/>
    <n v="4672171.7576422039"/>
  </r>
  <r>
    <d v="2016-08-14T00:00:00"/>
    <x v="591"/>
    <n v="33.061160000000001"/>
    <n v="8.5"/>
    <n v="18.7"/>
    <n v="11.6"/>
    <n v="0.2"/>
    <x v="3"/>
    <x v="7"/>
    <x v="1"/>
    <x v="33"/>
    <s v="Y"/>
    <s v="N"/>
    <n v="3738101.2165441997"/>
  </r>
  <r>
    <d v="2016-08-15T00:00:00"/>
    <x v="592"/>
    <n v="39.838938429999999"/>
    <n v="10.199999999999999"/>
    <n v="18.100000000000001"/>
    <n v="13.4"/>
    <n v="0"/>
    <x v="4"/>
    <x v="7"/>
    <x v="1"/>
    <x v="33"/>
    <s v="Y"/>
    <s v="N"/>
    <n v="5095648.8201728035"/>
  </r>
  <r>
    <d v="2016-08-16T00:00:00"/>
    <x v="593"/>
    <n v="24.453904470000001"/>
    <n v="10"/>
    <n v="18.2"/>
    <n v="13.5"/>
    <n v="0"/>
    <x v="5"/>
    <x v="7"/>
    <x v="1"/>
    <x v="33"/>
    <s v="Y"/>
    <s v="N"/>
    <n v="3056129.4010677417"/>
  </r>
  <r>
    <d v="2016-08-17T00:00:00"/>
    <x v="594"/>
    <n v="40.89160699"/>
    <n v="12.5"/>
    <n v="15.6"/>
    <n v="9.6"/>
    <n v="0.4"/>
    <x v="6"/>
    <x v="7"/>
    <x v="1"/>
    <x v="33"/>
    <s v="Y"/>
    <s v="N"/>
    <n v="5420641.3103549276"/>
  </r>
  <r>
    <d v="2016-08-18T00:00:00"/>
    <x v="595"/>
    <n v="27.471093289999999"/>
    <n v="7.1"/>
    <n v="21.6"/>
    <n v="13.1"/>
    <n v="0"/>
    <x v="0"/>
    <x v="7"/>
    <x v="1"/>
    <x v="33"/>
    <s v="Y"/>
    <s v="N"/>
    <n v="3390880.8020599713"/>
  </r>
  <r>
    <d v="2016-08-19T00:00:00"/>
    <x v="596"/>
    <n v="27.60134081"/>
    <n v="15.3"/>
    <n v="16.399999999999999"/>
    <n v="2.7"/>
    <n v="0.2"/>
    <x v="1"/>
    <x v="7"/>
    <x v="1"/>
    <x v="33"/>
    <s v="Y"/>
    <s v="N"/>
    <n v="3659102.574833089"/>
  </r>
  <r>
    <d v="2016-08-20T00:00:00"/>
    <x v="597"/>
    <n v="25.002466940000001"/>
    <n v="6.9"/>
    <n v="13.6"/>
    <n v="9.6999999999999993"/>
    <n v="9.4"/>
    <x v="2"/>
    <x v="7"/>
    <x v="1"/>
    <x v="33"/>
    <s v="Y"/>
    <s v="N"/>
    <n v="3026600.1281688963"/>
  </r>
  <r>
    <d v="2016-08-21T00:00:00"/>
    <x v="598"/>
    <n v="38.913255630000002"/>
    <n v="9.5"/>
    <n v="14.8"/>
    <n v="7"/>
    <n v="1.2"/>
    <x v="3"/>
    <x v="7"/>
    <x v="1"/>
    <x v="34"/>
    <s v="Y"/>
    <s v="N"/>
    <n v="4635290.3918586588"/>
  </r>
  <r>
    <d v="2016-08-22T00:00:00"/>
    <x v="599"/>
    <n v="59.995340669999997"/>
    <n v="7.8"/>
    <n v="16"/>
    <n v="8.6999999999999993"/>
    <n v="5.6"/>
    <x v="4"/>
    <x v="7"/>
    <x v="1"/>
    <x v="34"/>
    <s v="Y"/>
    <s v="N"/>
    <n v="8351561.4049563445"/>
  </r>
  <r>
    <d v="2016-08-23T00:00:00"/>
    <x v="600"/>
    <n v="73.189593709999997"/>
    <n v="7"/>
    <n v="13.4"/>
    <n v="14.2"/>
    <n v="11"/>
    <x v="5"/>
    <x v="7"/>
    <x v="1"/>
    <x v="34"/>
    <s v="Y"/>
    <s v="N"/>
    <n v="10147033.815895947"/>
  </r>
  <r>
    <d v="2016-08-24T00:00:00"/>
    <x v="601"/>
    <n v="114.0039598"/>
    <n v="3.7"/>
    <n v="12.7"/>
    <n v="14"/>
    <n v="0"/>
    <x v="6"/>
    <x v="7"/>
    <x v="1"/>
    <x v="34"/>
    <s v="Y"/>
    <s v="N"/>
    <n v="16088557.448043643"/>
  </r>
  <r>
    <d v="2016-08-25T00:00:00"/>
    <x v="602"/>
    <n v="74.663055139999997"/>
    <n v="6.5"/>
    <n v="13"/>
    <n v="13.5"/>
    <n v="1.2"/>
    <x v="0"/>
    <x v="7"/>
    <x v="1"/>
    <x v="34"/>
    <s v="Y"/>
    <s v="N"/>
    <n v="10432222.582957737"/>
  </r>
  <r>
    <d v="2016-08-26T00:00:00"/>
    <x v="603"/>
    <n v="67.627753299999995"/>
    <n v="7.2"/>
    <n v="14.4"/>
    <n v="8.8000000000000007"/>
    <n v="0.6"/>
    <x v="1"/>
    <x v="7"/>
    <x v="1"/>
    <x v="34"/>
    <s v="Y"/>
    <s v="N"/>
    <n v="9462512.098861549"/>
  </r>
  <r>
    <d v="2016-08-27T00:00:00"/>
    <x v="604"/>
    <n v="31.80817961"/>
    <n v="9.3000000000000007"/>
    <n v="16.3"/>
    <n v="11.7"/>
    <n v="0"/>
    <x v="2"/>
    <x v="7"/>
    <x v="1"/>
    <x v="34"/>
    <s v="Y"/>
    <s v="N"/>
    <n v="3803406.4583060443"/>
  </r>
  <r>
    <d v="2016-08-28T00:00:00"/>
    <x v="605"/>
    <n v="29.447681029999998"/>
    <n v="10.5"/>
    <n v="19"/>
    <n v="12.2"/>
    <n v="0"/>
    <x v="3"/>
    <x v="7"/>
    <x v="1"/>
    <x v="35"/>
    <s v="Y"/>
    <s v="N"/>
    <n v="3381548.6233013975"/>
  </r>
  <r>
    <d v="2016-08-29T00:00:00"/>
    <x v="606"/>
    <n v="39.142378899999997"/>
    <n v="8.6999999999999993"/>
    <n v="20.399999999999999"/>
    <n v="14.2"/>
    <n v="0"/>
    <x v="4"/>
    <x v="7"/>
    <x v="1"/>
    <x v="35"/>
    <s v="Y"/>
    <s v="N"/>
    <n v="4894977.2015809407"/>
  </r>
  <r>
    <d v="2016-08-30T00:00:00"/>
    <x v="607"/>
    <n v="53.186931000000001"/>
    <n v="10.199999999999999"/>
    <n v="16.8"/>
    <n v="5.2"/>
    <n v="0"/>
    <x v="5"/>
    <x v="7"/>
    <x v="1"/>
    <x v="35"/>
    <s v="Y"/>
    <s v="N"/>
    <n v="7113669.0496376399"/>
  </r>
  <r>
    <d v="2016-08-31T00:00:00"/>
    <x v="608"/>
    <n v="32.559017400000002"/>
    <n v="12.8"/>
    <n v="20.2"/>
    <n v="10.1"/>
    <n v="0.8"/>
    <x v="6"/>
    <x v="7"/>
    <x v="1"/>
    <x v="35"/>
    <s v="Y"/>
    <s v="N"/>
    <n v="4194710.5640477315"/>
  </r>
  <r>
    <d v="2016-09-01T00:00:00"/>
    <x v="609"/>
    <n v="46.808787860000002"/>
    <n v="11.6"/>
    <n v="15.5"/>
    <n v="8.8000000000000007"/>
    <n v="0"/>
    <x v="0"/>
    <x v="8"/>
    <x v="1"/>
    <x v="35"/>
    <s v="Y"/>
    <s v="N"/>
    <n v="6283900.2585035572"/>
  </r>
  <r>
    <d v="2016-09-02T00:00:00"/>
    <x v="610"/>
    <n v="52.636792880000002"/>
    <n v="9.6"/>
    <n v="15"/>
    <n v="9.6"/>
    <n v="0.4"/>
    <x v="1"/>
    <x v="8"/>
    <x v="1"/>
    <x v="35"/>
    <s v="Y"/>
    <s v="N"/>
    <n v="7120353.9902139269"/>
  </r>
  <r>
    <d v="2016-09-03T00:00:00"/>
    <x v="611"/>
    <n v="35.270782859999997"/>
    <n v="10"/>
    <n v="15.7"/>
    <n v="12.9"/>
    <n v="0.2"/>
    <x v="2"/>
    <x v="8"/>
    <x v="1"/>
    <x v="35"/>
    <s v="Y"/>
    <s v="N"/>
    <n v="4183889.3935876056"/>
  </r>
  <r>
    <d v="2016-09-04T00:00:00"/>
    <x v="612"/>
    <n v="24.51210764"/>
    <n v="10.1"/>
    <n v="16.899999999999999"/>
    <n v="10"/>
    <n v="0.2"/>
    <x v="3"/>
    <x v="8"/>
    <x v="1"/>
    <x v="36"/>
    <s v="Y"/>
    <s v="N"/>
    <n v="2720500.9010935784"/>
  </r>
  <r>
    <d v="2016-09-05T00:00:00"/>
    <x v="613"/>
    <n v="38.212469630000001"/>
    <n v="12.8"/>
    <n v="18.399999999999999"/>
    <n v="11.7"/>
    <n v="0"/>
    <x v="4"/>
    <x v="8"/>
    <x v="1"/>
    <x v="36"/>
    <s v="Y"/>
    <s v="N"/>
    <n v="4863523.2153209988"/>
  </r>
  <r>
    <d v="2016-09-06T00:00:00"/>
    <x v="614"/>
    <n v="28.692645949999999"/>
    <n v="9.1999999999999993"/>
    <n v="21.5"/>
    <n v="15.8"/>
    <n v="0"/>
    <x v="5"/>
    <x v="8"/>
    <x v="1"/>
    <x v="36"/>
    <s v="Y"/>
    <s v="N"/>
    <n v="3716913.214470672"/>
  </r>
  <r>
    <d v="2016-09-07T00:00:00"/>
    <x v="615"/>
    <n v="24.182421389999998"/>
    <n v="9.6"/>
    <n v="21"/>
    <n v="16.7"/>
    <n v="0"/>
    <x v="6"/>
    <x v="8"/>
    <x v="1"/>
    <x v="36"/>
    <s v="Y"/>
    <s v="N"/>
    <n v="2981862.3179851575"/>
  </r>
  <r>
    <d v="2016-09-08T00:00:00"/>
    <x v="616"/>
    <n v="12.50431916"/>
    <n v="13.1"/>
    <n v="23.3"/>
    <n v="16"/>
    <n v="0"/>
    <x v="0"/>
    <x v="8"/>
    <x v="1"/>
    <x v="36"/>
    <s v="Y"/>
    <s v="N"/>
    <n v="1472045.339256722"/>
  </r>
  <r>
    <d v="2016-09-09T00:00:00"/>
    <x v="617"/>
    <n v="23.40099927"/>
    <n v="16"/>
    <n v="16.7"/>
    <n v="5.9"/>
    <n v="0.6"/>
    <x v="1"/>
    <x v="8"/>
    <x v="1"/>
    <x v="36"/>
    <s v="Y"/>
    <s v="N"/>
    <n v="2935248.2980391984"/>
  </r>
  <r>
    <d v="2016-09-10T00:00:00"/>
    <x v="618"/>
    <n v="38.559908849999999"/>
    <n v="11.5"/>
    <n v="14.3"/>
    <n v="7.9"/>
    <n v="9.4"/>
    <x v="2"/>
    <x v="8"/>
    <x v="1"/>
    <x v="36"/>
    <s v="Y"/>
    <s v="N"/>
    <n v="4296074.9319055052"/>
  </r>
  <r>
    <d v="2016-09-11T00:00:00"/>
    <x v="619"/>
    <n v="50.347882009999999"/>
    <n v="7.3"/>
    <n v="17"/>
    <n v="11.8"/>
    <n v="1.2"/>
    <x v="3"/>
    <x v="8"/>
    <x v="1"/>
    <x v="37"/>
    <s v="Y"/>
    <s v="N"/>
    <n v="5494223.4491358818"/>
  </r>
  <r>
    <d v="2016-09-12T00:00:00"/>
    <x v="620"/>
    <n v="68.177203239999997"/>
    <n v="9.9"/>
    <n v="13.6"/>
    <n v="7"/>
    <n v="1.6"/>
    <x v="4"/>
    <x v="8"/>
    <x v="1"/>
    <x v="37"/>
    <s v="Y"/>
    <s v="N"/>
    <n v="8928982.8663499877"/>
  </r>
  <r>
    <d v="2016-09-13T00:00:00"/>
    <x v="621"/>
    <n v="62.068475560000003"/>
    <n v="9.6"/>
    <n v="14.6"/>
    <n v="2.8"/>
    <n v="9"/>
    <x v="5"/>
    <x v="8"/>
    <x v="1"/>
    <x v="37"/>
    <s v="Y"/>
    <s v="N"/>
    <n v="8361874.6480569122"/>
  </r>
  <r>
    <d v="2016-09-14T00:00:00"/>
    <x v="622"/>
    <n v="54.840524199999997"/>
    <n v="10.5"/>
    <n v="16.100000000000001"/>
    <n v="13.2"/>
    <n v="20.6"/>
    <x v="6"/>
    <x v="8"/>
    <x v="1"/>
    <x v="37"/>
    <s v="Y"/>
    <s v="N"/>
    <n v="7164962.7463912955"/>
  </r>
  <r>
    <d v="2016-09-15T00:00:00"/>
    <x v="623"/>
    <n v="42.819917580000002"/>
    <n v="8.6999999999999993"/>
    <n v="14.6"/>
    <n v="6.9"/>
    <n v="2"/>
    <x v="0"/>
    <x v="8"/>
    <x v="1"/>
    <x v="37"/>
    <s v="Y"/>
    <s v="N"/>
    <n v="5747908.0853966316"/>
  </r>
  <r>
    <d v="2016-09-16T00:00:00"/>
    <x v="624"/>
    <n v="47.043747310000001"/>
    <n v="9"/>
    <n v="15.7"/>
    <n v="12.5"/>
    <n v="13.4"/>
    <x v="1"/>
    <x v="8"/>
    <x v="1"/>
    <x v="37"/>
    <s v="N"/>
    <s v="N"/>
    <n v="6197265.9477290083"/>
  </r>
  <r>
    <d v="2016-09-17T00:00:00"/>
    <x v="625"/>
    <n v="36.028691260000002"/>
    <n v="11.1"/>
    <n v="19.8"/>
    <n v="18.8"/>
    <n v="0"/>
    <x v="2"/>
    <x v="8"/>
    <x v="1"/>
    <x v="37"/>
    <s v="N"/>
    <s v="N"/>
    <n v="3844605.0711566205"/>
  </r>
  <r>
    <d v="2016-09-18T00:00:00"/>
    <x v="626"/>
    <n v="48.344866349999997"/>
    <n v="10.8"/>
    <n v="12.5"/>
    <n v="5.5"/>
    <n v="0.4"/>
    <x v="3"/>
    <x v="8"/>
    <x v="1"/>
    <x v="38"/>
    <s v="N"/>
    <s v="N"/>
    <n v="5333145.8020753684"/>
  </r>
  <r>
    <d v="2016-09-19T00:00:00"/>
    <x v="627"/>
    <n v="56.44254935"/>
    <n v="8.5"/>
    <n v="16.3"/>
    <n v="16.2"/>
    <n v="0.2"/>
    <x v="4"/>
    <x v="8"/>
    <x v="1"/>
    <x v="38"/>
    <s v="N"/>
    <s v="N"/>
    <n v="7190277.8840752915"/>
  </r>
  <r>
    <d v="2016-09-20T00:00:00"/>
    <x v="628"/>
    <n v="43.177379569999999"/>
    <n v="9.1"/>
    <n v="18.8"/>
    <n v="18.5"/>
    <n v="0"/>
    <x v="5"/>
    <x v="8"/>
    <x v="1"/>
    <x v="38"/>
    <s v="N"/>
    <s v="N"/>
    <n v="5296323.256675248"/>
  </r>
  <r>
    <d v="2016-09-21T00:00:00"/>
    <x v="629"/>
    <n v="52.28283459"/>
    <n v="10.9"/>
    <n v="15.2"/>
    <n v="8.8000000000000007"/>
    <n v="1.2"/>
    <x v="6"/>
    <x v="8"/>
    <x v="1"/>
    <x v="38"/>
    <s v="N"/>
    <s v="N"/>
    <n v="6650824.6237404365"/>
  </r>
  <r>
    <d v="2016-09-22T00:00:00"/>
    <x v="630"/>
    <n v="55.701872710000004"/>
    <n v="9.6"/>
    <n v="13.4"/>
    <n v="9.9"/>
    <n v="1.2"/>
    <x v="0"/>
    <x v="8"/>
    <x v="1"/>
    <x v="38"/>
    <s v="N"/>
    <s v="N"/>
    <n v="7316849.8322041919"/>
  </r>
  <r>
    <d v="2016-09-23T00:00:00"/>
    <x v="631"/>
    <n v="46.538703269999999"/>
    <n v="9.8000000000000007"/>
    <n v="16.5"/>
    <n v="16.5"/>
    <n v="0.6"/>
    <x v="1"/>
    <x v="8"/>
    <x v="1"/>
    <x v="38"/>
    <s v="N"/>
    <s v="N"/>
    <n v="5929981.5823058058"/>
  </r>
  <r>
    <d v="2016-09-24T00:00:00"/>
    <x v="632"/>
    <n v="43.556599820000002"/>
    <n v="10"/>
    <n v="20.100000000000001"/>
    <n v="18.399999999999999"/>
    <n v="0"/>
    <x v="2"/>
    <x v="8"/>
    <x v="1"/>
    <x v="38"/>
    <s v="N"/>
    <s v="N"/>
    <n v="4650811.4804452704"/>
  </r>
  <r>
    <d v="2016-09-25T00:00:00"/>
    <x v="633"/>
    <n v="37.698479470000002"/>
    <n v="9.5"/>
    <n v="14.7"/>
    <n v="17.100000000000001"/>
    <n v="5.8"/>
    <x v="3"/>
    <x v="8"/>
    <x v="1"/>
    <x v="39"/>
    <s v="N"/>
    <s v="N"/>
    <n v="3993458.5513926758"/>
  </r>
  <r>
    <d v="2016-09-26T00:00:00"/>
    <x v="634"/>
    <n v="47.67147027"/>
    <n v="8.1"/>
    <n v="16.899999999999999"/>
    <n v="13.6"/>
    <n v="0.6"/>
    <x v="4"/>
    <x v="8"/>
    <x v="1"/>
    <x v="39"/>
    <s v="N"/>
    <s v="N"/>
    <n v="5927622.6853619618"/>
  </r>
  <r>
    <d v="2016-09-27T00:00:00"/>
    <x v="635"/>
    <n v="49.794504430000003"/>
    <n v="7.4"/>
    <n v="14.8"/>
    <n v="13.4"/>
    <n v="12.6"/>
    <x v="5"/>
    <x v="8"/>
    <x v="1"/>
    <x v="39"/>
    <s v="N"/>
    <s v="N"/>
    <n v="6318363.4198822519"/>
  </r>
  <r>
    <d v="2016-09-28T00:00:00"/>
    <x v="636"/>
    <n v="32.431714720000002"/>
    <n v="7.5"/>
    <n v="19.3"/>
    <n v="19.600000000000001"/>
    <n v="2.2000000000000002"/>
    <x v="6"/>
    <x v="8"/>
    <x v="1"/>
    <x v="39"/>
    <s v="N"/>
    <s v="N"/>
    <n v="3928883.3242536401"/>
  </r>
  <r>
    <d v="2016-09-29T00:00:00"/>
    <x v="637"/>
    <n v="37.596001049999998"/>
    <n v="12.5"/>
    <n v="16.7"/>
    <n v="16.2"/>
    <n v="1.8"/>
    <x v="0"/>
    <x v="8"/>
    <x v="1"/>
    <x v="39"/>
    <s v="N"/>
    <s v="N"/>
    <n v="4618987.9190414147"/>
  </r>
  <r>
    <d v="2016-09-30T00:00:00"/>
    <x v="638"/>
    <n v="33.063692619999998"/>
    <n v="9.3000000000000007"/>
    <n v="16.399999999999999"/>
    <n v="16.600000000000001"/>
    <n v="2"/>
    <x v="1"/>
    <x v="8"/>
    <x v="1"/>
    <x v="39"/>
    <s v="N"/>
    <s v="Y"/>
    <n v="3750737.8514819602"/>
  </r>
  <r>
    <d v="2016-10-01T00:00:00"/>
    <x v="639"/>
    <n v="20.48609587"/>
    <n v="11.6"/>
    <n v="18.600000000000001"/>
    <n v="11.9"/>
    <n v="1.6"/>
    <x v="2"/>
    <x v="9"/>
    <x v="1"/>
    <x v="39"/>
    <s v="N"/>
    <s v="N"/>
    <n v="2236697.7595673962"/>
  </r>
  <r>
    <d v="2016-10-02T00:00:00"/>
    <x v="640"/>
    <n v="13.656870189999999"/>
    <n v="12.1"/>
    <n v="24"/>
    <n v="18.7"/>
    <n v="0"/>
    <x v="3"/>
    <x v="9"/>
    <x v="1"/>
    <x v="40"/>
    <s v="N"/>
    <s v="N"/>
    <n v="1338276.7245477566"/>
  </r>
  <r>
    <d v="2016-10-03T00:00:00"/>
    <x v="641"/>
    <n v="21.601743630000001"/>
    <n v="11.1"/>
    <n v="15.9"/>
    <n v="13.7"/>
    <n v="9.1999999999999993"/>
    <x v="4"/>
    <x v="9"/>
    <x v="1"/>
    <x v="40"/>
    <s v="N"/>
    <s v="N"/>
    <n v="2502324.5963730062"/>
  </r>
  <r>
    <d v="2016-10-04T00:00:00"/>
    <x v="642"/>
    <n v="23.001781319999999"/>
    <n v="10.6"/>
    <n v="17.100000000000001"/>
    <n v="13.2"/>
    <n v="2"/>
    <x v="5"/>
    <x v="9"/>
    <x v="1"/>
    <x v="40"/>
    <s v="Y"/>
    <s v="N"/>
    <n v="2854278.8530547004"/>
  </r>
  <r>
    <d v="2016-10-05T00:00:00"/>
    <x v="643"/>
    <n v="41.115132719999998"/>
    <n v="8"/>
    <n v="17.100000000000001"/>
    <n v="7.5"/>
    <n v="2.8"/>
    <x v="6"/>
    <x v="9"/>
    <x v="1"/>
    <x v="40"/>
    <s v="Y"/>
    <s v="N"/>
    <n v="5285695.0615438567"/>
  </r>
  <r>
    <d v="2016-10-06T00:00:00"/>
    <x v="644"/>
    <n v="30.189572800000001"/>
    <n v="9.6999999999999993"/>
    <n v="27.2"/>
    <n v="22.6"/>
    <n v="0"/>
    <x v="0"/>
    <x v="9"/>
    <x v="1"/>
    <x v="40"/>
    <s v="Y"/>
    <s v="N"/>
    <n v="3498927.410743712"/>
  </r>
  <r>
    <d v="2016-10-07T00:00:00"/>
    <x v="645"/>
    <n v="37.339104300000002"/>
    <n v="14.1"/>
    <n v="22.5"/>
    <n v="7.8"/>
    <n v="0"/>
    <x v="1"/>
    <x v="9"/>
    <x v="1"/>
    <x v="40"/>
    <s v="Y"/>
    <s v="N"/>
    <n v="4338719.1598932389"/>
  </r>
  <r>
    <d v="2016-10-08T00:00:00"/>
    <x v="646"/>
    <n v="35.210343819999999"/>
    <n v="9.6999999999999993"/>
    <n v="16.899999999999999"/>
    <n v="23"/>
    <n v="0"/>
    <x v="2"/>
    <x v="9"/>
    <x v="1"/>
    <x v="40"/>
    <s v="Y"/>
    <s v="N"/>
    <n v="3566835.11698246"/>
  </r>
  <r>
    <d v="2016-10-09T00:00:00"/>
    <x v="647"/>
    <n v="15.90301462"/>
    <n v="9.5"/>
    <n v="22"/>
    <n v="14.1"/>
    <n v="0"/>
    <x v="3"/>
    <x v="9"/>
    <x v="1"/>
    <x v="41"/>
    <s v="Y"/>
    <s v="N"/>
    <n v="1510057.3947098192"/>
  </r>
  <r>
    <d v="2016-10-10T00:00:00"/>
    <x v="648"/>
    <n v="27.654717770000001"/>
    <n v="13"/>
    <n v="16.8"/>
    <n v="18.399999999999999"/>
    <n v="0.8"/>
    <x v="4"/>
    <x v="9"/>
    <x v="1"/>
    <x v="41"/>
    <s v="Y"/>
    <s v="N"/>
    <n v="3230940.2233155109"/>
  </r>
  <r>
    <d v="2016-10-11T00:00:00"/>
    <x v="649"/>
    <n v="38.199945730000003"/>
    <n v="7.5"/>
    <n v="15.1"/>
    <n v="16.7"/>
    <n v="1.4"/>
    <x v="5"/>
    <x v="9"/>
    <x v="1"/>
    <x v="41"/>
    <s v="Y"/>
    <s v="N"/>
    <n v="4762227.5583859496"/>
  </r>
  <r>
    <d v="2016-10-12T00:00:00"/>
    <x v="650"/>
    <n v="44.770645539999997"/>
    <n v="10.199999999999999"/>
    <n v="15.4"/>
    <n v="12.9"/>
    <n v="0"/>
    <x v="6"/>
    <x v="9"/>
    <x v="1"/>
    <x v="41"/>
    <s v="Y"/>
    <s v="N"/>
    <n v="5758055.695384142"/>
  </r>
  <r>
    <d v="2016-10-13T00:00:00"/>
    <x v="651"/>
    <n v="58.353085180000001"/>
    <n v="6.8"/>
    <n v="14.6"/>
    <n v="22.8"/>
    <n v="4.2"/>
    <x v="0"/>
    <x v="9"/>
    <x v="1"/>
    <x v="41"/>
    <s v="Y"/>
    <s v="N"/>
    <n v="7483360.9897637228"/>
  </r>
  <r>
    <d v="2016-10-14T00:00:00"/>
    <x v="652"/>
    <n v="43.966506600000002"/>
    <n v="5.2"/>
    <n v="22.7"/>
    <n v="24.5"/>
    <n v="0.2"/>
    <x v="1"/>
    <x v="9"/>
    <x v="1"/>
    <x v="41"/>
    <s v="Y"/>
    <s v="N"/>
    <n v="5352108.1386803016"/>
  </r>
  <r>
    <d v="2016-10-15T00:00:00"/>
    <x v="653"/>
    <n v="12.698328739999999"/>
    <n v="9.4"/>
    <n v="24.8"/>
    <n v="21.8"/>
    <n v="0"/>
    <x v="2"/>
    <x v="9"/>
    <x v="1"/>
    <x v="41"/>
    <s v="Y"/>
    <s v="N"/>
    <n v="1243007.4640618188"/>
  </r>
  <r>
    <d v="2016-10-16T00:00:00"/>
    <x v="306"/>
    <n v="22.029095420000001"/>
    <n v="17.399999999999999"/>
    <n v="23.1"/>
    <n v="8"/>
    <n v="0"/>
    <x v="3"/>
    <x v="9"/>
    <x v="1"/>
    <x v="42"/>
    <s v="Y"/>
    <s v="N"/>
    <n v="2242408.4811064"/>
  </r>
  <r>
    <d v="2016-10-17T00:00:00"/>
    <x v="654"/>
    <n v="29.59668164"/>
    <n v="9.8000000000000007"/>
    <n v="18.899999999999999"/>
    <n v="14.8"/>
    <n v="9.8000000000000007"/>
    <x v="4"/>
    <x v="9"/>
    <x v="1"/>
    <x v="42"/>
    <s v="Y"/>
    <s v="N"/>
    <n v="3434483.1400648658"/>
  </r>
  <r>
    <d v="2016-10-18T00:00:00"/>
    <x v="655"/>
    <n v="36.721212710000003"/>
    <n v="9.6"/>
    <n v="16.600000000000001"/>
    <n v="16.5"/>
    <n v="1"/>
    <x v="5"/>
    <x v="9"/>
    <x v="1"/>
    <x v="42"/>
    <s v="Y"/>
    <s v="N"/>
    <n v="4526456.442031743"/>
  </r>
  <r>
    <d v="2016-10-19T00:00:00"/>
    <x v="656"/>
    <n v="60.68302782"/>
    <n v="7.5"/>
    <n v="16.5"/>
    <n v="22.1"/>
    <n v="2.6"/>
    <x v="6"/>
    <x v="9"/>
    <x v="1"/>
    <x v="42"/>
    <s v="Y"/>
    <s v="N"/>
    <n v="7668031.4921270916"/>
  </r>
  <r>
    <d v="2016-10-20T00:00:00"/>
    <x v="657"/>
    <n v="27.425826229999998"/>
    <n v="6.8"/>
    <n v="21.8"/>
    <n v="25.6"/>
    <n v="0"/>
    <x v="0"/>
    <x v="9"/>
    <x v="1"/>
    <x v="42"/>
    <s v="Y"/>
    <s v="N"/>
    <n v="3150326.7696936065"/>
  </r>
  <r>
    <d v="2016-10-21T00:00:00"/>
    <x v="658"/>
    <n v="43.244732259999999"/>
    <n v="14.8"/>
    <n v="17.600000000000001"/>
    <n v="1.9"/>
    <n v="0"/>
    <x v="1"/>
    <x v="9"/>
    <x v="1"/>
    <x v="42"/>
    <s v="Y"/>
    <s v="N"/>
    <n v="5318033.2744221939"/>
  </r>
  <r>
    <d v="2016-10-22T00:00:00"/>
    <x v="659"/>
    <n v="38.711130760000003"/>
    <n v="6.9"/>
    <n v="13.2"/>
    <n v="16.899999999999999"/>
    <n v="16.399999999999999"/>
    <x v="2"/>
    <x v="9"/>
    <x v="1"/>
    <x v="42"/>
    <s v="Y"/>
    <s v="N"/>
    <n v="4420199.3033703389"/>
  </r>
  <r>
    <d v="2016-10-23T00:00:00"/>
    <x v="660"/>
    <n v="40.91855691"/>
    <n v="7.9"/>
    <n v="14.1"/>
    <n v="18.7"/>
    <n v="8.8000000000000007"/>
    <x v="3"/>
    <x v="9"/>
    <x v="1"/>
    <x v="43"/>
    <s v="Y"/>
    <s v="N"/>
    <n v="4553785.2799569899"/>
  </r>
  <r>
    <d v="2016-10-24T00:00:00"/>
    <x v="661"/>
    <n v="66.513366149999996"/>
    <n v="9.4"/>
    <n v="17.100000000000001"/>
    <n v="20.3"/>
    <n v="0.4"/>
    <x v="4"/>
    <x v="9"/>
    <x v="1"/>
    <x v="43"/>
    <s v="Y"/>
    <s v="N"/>
    <n v="8332140.3523159139"/>
  </r>
  <r>
    <d v="2016-10-25T00:00:00"/>
    <x v="662"/>
    <n v="37.022146409999998"/>
    <n v="9.6"/>
    <n v="25.7"/>
    <n v="23.1"/>
    <n v="0.2"/>
    <x v="5"/>
    <x v="9"/>
    <x v="1"/>
    <x v="43"/>
    <s v="Y"/>
    <s v="N"/>
    <n v="4336713.3290365553"/>
  </r>
  <r>
    <d v="2016-10-26T00:00:00"/>
    <x v="663"/>
    <n v="55.416352840000002"/>
    <n v="16.5"/>
    <n v="18.5"/>
    <n v="9"/>
    <n v="0"/>
    <x v="6"/>
    <x v="9"/>
    <x v="1"/>
    <x v="43"/>
    <s v="Y"/>
    <s v="N"/>
    <n v="6738927.476567572"/>
  </r>
  <r>
    <d v="2016-10-27T00:00:00"/>
    <x v="664"/>
    <n v="43.480540499999996"/>
    <n v="10.1"/>
    <n v="15.4"/>
    <n v="25.8"/>
    <n v="0.2"/>
    <x v="0"/>
    <x v="9"/>
    <x v="1"/>
    <x v="43"/>
    <s v="Y"/>
    <s v="N"/>
    <n v="5223857.7933834139"/>
  </r>
  <r>
    <d v="2016-10-28T00:00:00"/>
    <x v="665"/>
    <n v="54.509745119999998"/>
    <n v="6.3"/>
    <n v="16.600000000000001"/>
    <n v="26.5"/>
    <n v="0"/>
    <x v="1"/>
    <x v="9"/>
    <x v="1"/>
    <x v="43"/>
    <s v="Y"/>
    <s v="N"/>
    <n v="6531396.3621974355"/>
  </r>
  <r>
    <d v="2016-10-29T00:00:00"/>
    <x v="666"/>
    <n v="21.28564824"/>
    <n v="9.3000000000000007"/>
    <n v="25.6"/>
    <n v="25.8"/>
    <n v="0"/>
    <x v="2"/>
    <x v="9"/>
    <x v="1"/>
    <x v="43"/>
    <s v="Y"/>
    <s v="N"/>
    <n v="2217775.210766905"/>
  </r>
  <r>
    <d v="2016-10-30T00:00:00"/>
    <x v="667"/>
    <n v="6.8691345049999999"/>
    <n v="12.7"/>
    <n v="28"/>
    <n v="19.5"/>
    <n v="0"/>
    <x v="3"/>
    <x v="9"/>
    <x v="1"/>
    <x v="44"/>
    <s v="Y"/>
    <s v="N"/>
    <n v="647936.05796096858"/>
  </r>
  <r>
    <d v="2016-10-31T00:00:00"/>
    <x v="668"/>
    <n v="19.08090112"/>
    <n v="7.9"/>
    <n v="17.5"/>
    <n v="19"/>
    <n v="1.8"/>
    <x v="4"/>
    <x v="9"/>
    <x v="1"/>
    <x v="44"/>
    <s v="Y"/>
    <s v="N"/>
    <n v="2111519.8036278016"/>
  </r>
  <r>
    <d v="2016-11-01T00:00:00"/>
    <x v="669"/>
    <n v="17.418201960000001"/>
    <n v="9.4"/>
    <n v="18.399999999999999"/>
    <n v="17.7"/>
    <n v="0.4"/>
    <x v="5"/>
    <x v="10"/>
    <x v="1"/>
    <x v="44"/>
    <s v="Y"/>
    <s v="Y"/>
    <n v="1828496.8267753718"/>
  </r>
  <r>
    <d v="2016-11-02T00:00:00"/>
    <x v="670"/>
    <n v="46.645669009999999"/>
    <n v="9.6999999999999993"/>
    <n v="18.5"/>
    <n v="13.3"/>
    <n v="0.4"/>
    <x v="6"/>
    <x v="10"/>
    <x v="1"/>
    <x v="44"/>
    <s v="Y"/>
    <s v="N"/>
    <n v="5593024.6868961649"/>
  </r>
  <r>
    <d v="2016-11-03T00:00:00"/>
    <x v="671"/>
    <n v="60.221047589999998"/>
    <n v="10"/>
    <n v="19.100000000000001"/>
    <n v="28"/>
    <n v="0"/>
    <x v="0"/>
    <x v="10"/>
    <x v="1"/>
    <x v="44"/>
    <s v="Y"/>
    <s v="N"/>
    <n v="7146883.0742569864"/>
  </r>
  <r>
    <d v="2016-11-04T00:00:00"/>
    <x v="672"/>
    <n v="25.952350200000001"/>
    <n v="10.199999999999999"/>
    <n v="29.2"/>
    <n v="24.9"/>
    <n v="0"/>
    <x v="1"/>
    <x v="10"/>
    <x v="1"/>
    <x v="44"/>
    <s v="Y"/>
    <s v="N"/>
    <n v="2949912.4247230473"/>
  </r>
  <r>
    <d v="2016-11-05T00:00:00"/>
    <x v="673"/>
    <n v="15.26468717"/>
    <n v="10"/>
    <n v="16.8"/>
    <n v="10.8"/>
    <n v="0"/>
    <x v="2"/>
    <x v="10"/>
    <x v="1"/>
    <x v="44"/>
    <s v="Y"/>
    <s v="N"/>
    <n v="1554109.2492930775"/>
  </r>
  <r>
    <d v="2016-11-06T00:00:00"/>
    <x v="674"/>
    <n v="24.15876196"/>
    <n v="11.5"/>
    <n v="21.4"/>
    <n v="25.2"/>
    <n v="0"/>
    <x v="3"/>
    <x v="10"/>
    <x v="1"/>
    <x v="45"/>
    <s v="Y"/>
    <s v="N"/>
    <n v="2341827.7786854529"/>
  </r>
  <r>
    <d v="2016-11-07T00:00:00"/>
    <x v="675"/>
    <n v="30.36705791"/>
    <n v="14.6"/>
    <n v="25.9"/>
    <n v="15.9"/>
    <n v="0"/>
    <x v="4"/>
    <x v="10"/>
    <x v="1"/>
    <x v="45"/>
    <s v="Y"/>
    <s v="N"/>
    <n v="3529573.4656789894"/>
  </r>
  <r>
    <d v="2016-11-08T00:00:00"/>
    <x v="676"/>
    <n v="53.922003029999999"/>
    <n v="11"/>
    <n v="18.2"/>
    <n v="28.9"/>
    <n v="0.2"/>
    <x v="5"/>
    <x v="10"/>
    <x v="1"/>
    <x v="45"/>
    <s v="Y"/>
    <s v="N"/>
    <n v="6351720.5085076224"/>
  </r>
  <r>
    <d v="2016-11-09T00:00:00"/>
    <x v="677"/>
    <n v="55.662203390000002"/>
    <n v="9.1999999999999993"/>
    <n v="17.399999999999999"/>
    <n v="22"/>
    <n v="0"/>
    <x v="6"/>
    <x v="10"/>
    <x v="1"/>
    <x v="45"/>
    <s v="Y"/>
    <s v="N"/>
    <n v="6798086.9633774804"/>
  </r>
  <r>
    <d v="2016-11-10T00:00:00"/>
    <x v="678"/>
    <n v="48.706971459999998"/>
    <n v="11.9"/>
    <n v="17.5"/>
    <n v="20.3"/>
    <n v="0"/>
    <x v="0"/>
    <x v="10"/>
    <x v="1"/>
    <x v="45"/>
    <s v="Y"/>
    <s v="N"/>
    <n v="5973156.5527205132"/>
  </r>
  <r>
    <d v="2016-11-11T00:00:00"/>
    <x v="679"/>
    <n v="26.823982910000002"/>
    <n v="8.4"/>
    <n v="23.8"/>
    <n v="29.1"/>
    <n v="0"/>
    <x v="1"/>
    <x v="10"/>
    <x v="1"/>
    <x v="45"/>
    <s v="Y"/>
    <s v="N"/>
    <n v="3163992.9954081052"/>
  </r>
  <r>
    <d v="2016-11-12T00:00:00"/>
    <x v="680"/>
    <n v="10.832116259999999"/>
    <n v="13.2"/>
    <n v="25.5"/>
    <n v="17"/>
    <n v="2"/>
    <x v="2"/>
    <x v="10"/>
    <x v="1"/>
    <x v="45"/>
    <s v="Y"/>
    <s v="N"/>
    <n v="1082207.7054650232"/>
  </r>
  <r>
    <d v="2016-11-13T00:00:00"/>
    <x v="681"/>
    <n v="10.725641830000001"/>
    <n v="11.7"/>
    <n v="19"/>
    <n v="9.6999999999999993"/>
    <n v="2"/>
    <x v="3"/>
    <x v="10"/>
    <x v="1"/>
    <x v="46"/>
    <s v="Y"/>
    <s v="N"/>
    <n v="1038305.6785718428"/>
  </r>
  <r>
    <d v="2016-11-14T00:00:00"/>
    <x v="682"/>
    <n v="39.499737830000001"/>
    <n v="11.5"/>
    <n v="15.9"/>
    <n v="14.8"/>
    <n v="8.6"/>
    <x v="4"/>
    <x v="10"/>
    <x v="1"/>
    <x v="46"/>
    <s v="Y"/>
    <s v="N"/>
    <n v="4614246.7990477839"/>
  </r>
  <r>
    <d v="2016-11-15T00:00:00"/>
    <x v="683"/>
    <n v="26.908387489999999"/>
    <n v="11"/>
    <n v="19.2"/>
    <n v="17.100000000000001"/>
    <n v="0"/>
    <x v="5"/>
    <x v="10"/>
    <x v="1"/>
    <x v="46"/>
    <s v="Y"/>
    <s v="N"/>
    <n v="3226466.0779370689"/>
  </r>
  <r>
    <d v="2016-11-16T00:00:00"/>
    <x v="684"/>
    <n v="35.630684420000001"/>
    <n v="11.9"/>
    <n v="21.6"/>
    <n v="25.8"/>
    <n v="0"/>
    <x v="6"/>
    <x v="10"/>
    <x v="1"/>
    <x v="46"/>
    <s v="Y"/>
    <s v="N"/>
    <n v="4352169.0954170376"/>
  </r>
  <r>
    <d v="2016-11-17T00:00:00"/>
    <x v="685"/>
    <n v="28.55507656"/>
    <n v="12"/>
    <n v="31.4"/>
    <n v="28.8"/>
    <n v="0"/>
    <x v="0"/>
    <x v="10"/>
    <x v="1"/>
    <x v="46"/>
    <s v="Y"/>
    <s v="N"/>
    <n v="3496987.3138682214"/>
  </r>
  <r>
    <d v="2016-11-18T00:00:00"/>
    <x v="686"/>
    <n v="31.775799320000001"/>
    <n v="15.3"/>
    <n v="18.899999999999999"/>
    <n v="15.6"/>
    <n v="0"/>
    <x v="1"/>
    <x v="10"/>
    <x v="1"/>
    <x v="46"/>
    <s v="Y"/>
    <s v="N"/>
    <n v="3858886.4340100861"/>
  </r>
  <r>
    <d v="2016-11-19T00:00:00"/>
    <x v="687"/>
    <n v="24.655993039999998"/>
    <n v="11.7"/>
    <n v="19.399999999999999"/>
    <n v="29.9"/>
    <n v="0"/>
    <x v="2"/>
    <x v="10"/>
    <x v="1"/>
    <x v="46"/>
    <s v="Y"/>
    <s v="N"/>
    <n v="2634948.9921952398"/>
  </r>
  <r>
    <d v="2016-11-20T00:00:00"/>
    <x v="688"/>
    <n v="43.08594969"/>
    <n v="11.9"/>
    <n v="33.299999999999997"/>
    <n v="22.1"/>
    <n v="0"/>
    <x v="3"/>
    <x v="10"/>
    <x v="1"/>
    <x v="47"/>
    <s v="Y"/>
    <s v="N"/>
    <n v="4829863.2221427662"/>
  </r>
  <r>
    <d v="2016-11-21T00:00:00"/>
    <x v="689"/>
    <n v="51.0352654"/>
    <n v="17.899999999999999"/>
    <n v="35"/>
    <n v="19.8"/>
    <n v="0"/>
    <x v="4"/>
    <x v="10"/>
    <x v="1"/>
    <x v="47"/>
    <s v="Y"/>
    <s v="N"/>
    <n v="7077663.2346787015"/>
  </r>
  <r>
    <d v="2016-11-22T00:00:00"/>
    <x v="690"/>
    <n v="37.021291779999999"/>
    <n v="14.5"/>
    <n v="14.9"/>
    <n v="1.5"/>
    <n v="8.6"/>
    <x v="5"/>
    <x v="10"/>
    <x v="1"/>
    <x v="47"/>
    <s v="Y"/>
    <s v="N"/>
    <n v="4687551.5566383414"/>
  </r>
  <r>
    <d v="2016-11-23T00:00:00"/>
    <x v="691"/>
    <n v="41.912267790000001"/>
    <n v="11"/>
    <n v="16.8"/>
    <n v="16.899999999999999"/>
    <n v="5.4"/>
    <x v="6"/>
    <x v="10"/>
    <x v="1"/>
    <x v="47"/>
    <s v="Y"/>
    <s v="N"/>
    <n v="4950635.578209688"/>
  </r>
  <r>
    <d v="2016-11-24T00:00:00"/>
    <x v="692"/>
    <n v="38.059403269999997"/>
    <n v="10.3"/>
    <n v="17"/>
    <n v="21.6"/>
    <n v="2.2000000000000002"/>
    <x v="0"/>
    <x v="10"/>
    <x v="1"/>
    <x v="47"/>
    <s v="Y"/>
    <s v="N"/>
    <n v="4578871.4309819415"/>
  </r>
  <r>
    <d v="2016-11-25T00:00:00"/>
    <x v="693"/>
    <n v="27.61649096"/>
    <n v="10.9"/>
    <n v="17.899999999999999"/>
    <n v="15.7"/>
    <n v="0.8"/>
    <x v="1"/>
    <x v="10"/>
    <x v="1"/>
    <x v="47"/>
    <s v="Y"/>
    <s v="N"/>
    <n v="3203832.3360779523"/>
  </r>
  <r>
    <d v="2016-11-26T00:00:00"/>
    <x v="694"/>
    <n v="23.790582969999999"/>
    <n v="12.2"/>
    <n v="17.399999999999999"/>
    <n v="18.8"/>
    <n v="0"/>
    <x v="2"/>
    <x v="10"/>
    <x v="1"/>
    <x v="47"/>
    <s v="Y"/>
    <s v="N"/>
    <n v="2490875.3454410629"/>
  </r>
  <r>
    <d v="2016-11-27T00:00:00"/>
    <x v="695"/>
    <n v="37.00394515"/>
    <n v="11.6"/>
    <n v="16.3"/>
    <n v="10.1"/>
    <n v="0.4"/>
    <x v="3"/>
    <x v="10"/>
    <x v="1"/>
    <x v="48"/>
    <s v="Y"/>
    <s v="N"/>
    <n v="3801004.5414683348"/>
  </r>
  <r>
    <d v="2016-11-28T00:00:00"/>
    <x v="696"/>
    <n v="65.392779020000006"/>
    <n v="12.2"/>
    <n v="19.600000000000001"/>
    <n v="24.4"/>
    <n v="0.2"/>
    <x v="4"/>
    <x v="10"/>
    <x v="1"/>
    <x v="48"/>
    <s v="Y"/>
    <s v="N"/>
    <n v="7759923.7105155578"/>
  </r>
  <r>
    <d v="2016-11-29T00:00:00"/>
    <x v="697"/>
    <n v="63.429964150000004"/>
    <n v="10.4"/>
    <n v="20"/>
    <n v="31"/>
    <n v="0.2"/>
    <x v="5"/>
    <x v="10"/>
    <x v="1"/>
    <x v="48"/>
    <s v="Y"/>
    <s v="N"/>
    <n v="7558896.1808852563"/>
  </r>
  <r>
    <d v="2016-11-30T00:00:00"/>
    <x v="698"/>
    <n v="76.02598021"/>
    <n v="13.3"/>
    <n v="18.899999999999999"/>
    <n v="9.6"/>
    <n v="0"/>
    <x v="6"/>
    <x v="10"/>
    <x v="1"/>
    <x v="48"/>
    <s v="Y"/>
    <s v="N"/>
    <n v="9204282.2014123928"/>
  </r>
  <r>
    <d v="2016-12-01T00:00:00"/>
    <x v="699"/>
    <n v="56.012306840000001"/>
    <n v="12.9"/>
    <n v="21.9"/>
    <n v="28"/>
    <n v="0"/>
    <x v="0"/>
    <x v="11"/>
    <x v="1"/>
    <x v="48"/>
    <s v="Y"/>
    <s v="N"/>
    <n v="6330736.0885302974"/>
  </r>
  <r>
    <d v="2016-12-02T00:00:00"/>
    <x v="700"/>
    <n v="41.499436780000003"/>
    <n v="13"/>
    <n v="21.6"/>
    <n v="29.7"/>
    <n v="0"/>
    <x v="1"/>
    <x v="11"/>
    <x v="1"/>
    <x v="48"/>
    <s v="Y"/>
    <s v="N"/>
    <n v="4536650.1622160971"/>
  </r>
  <r>
    <d v="2016-12-03T00:00:00"/>
    <x v="701"/>
    <n v="29.20305213"/>
    <n v="9.9"/>
    <n v="23.9"/>
    <n v="31.2"/>
    <n v="0"/>
    <x v="2"/>
    <x v="11"/>
    <x v="1"/>
    <x v="48"/>
    <s v="Y"/>
    <s v="N"/>
    <n v="2888167.108115674"/>
  </r>
  <r>
    <d v="2016-12-04T00:00:00"/>
    <x v="702"/>
    <n v="43.732741949999998"/>
    <n v="12.7"/>
    <n v="31.7"/>
    <n v="14.1"/>
    <n v="0"/>
    <x v="3"/>
    <x v="11"/>
    <x v="1"/>
    <x v="49"/>
    <s v="Y"/>
    <s v="N"/>
    <n v="4255211.5355221014"/>
  </r>
  <r>
    <d v="2016-12-05T00:00:00"/>
    <x v="703"/>
    <n v="25.294384869999998"/>
    <n v="16.899999999999999"/>
    <n v="21.5"/>
    <n v="21.6"/>
    <n v="2.4"/>
    <x v="4"/>
    <x v="11"/>
    <x v="1"/>
    <x v="49"/>
    <s v="Y"/>
    <s v="N"/>
    <n v="2774035.1886928999"/>
  </r>
  <r>
    <d v="2016-12-06T00:00:00"/>
    <x v="704"/>
    <n v="48.412487810000002"/>
    <n v="12.8"/>
    <n v="20.8"/>
    <n v="24.2"/>
    <n v="0"/>
    <x v="5"/>
    <x v="11"/>
    <x v="1"/>
    <x v="49"/>
    <s v="Y"/>
    <s v="N"/>
    <n v="5384827.0988799483"/>
  </r>
  <r>
    <d v="2016-12-07T00:00:00"/>
    <x v="705"/>
    <n v="44.722059059999999"/>
    <n v="10.5"/>
    <n v="28.3"/>
    <n v="30.8"/>
    <n v="0"/>
    <x v="6"/>
    <x v="11"/>
    <x v="1"/>
    <x v="49"/>
    <s v="Y"/>
    <s v="N"/>
    <n v="5041879.0720710047"/>
  </r>
  <r>
    <d v="2016-12-08T00:00:00"/>
    <x v="706"/>
    <n v="25.853861729999998"/>
    <n v="15.4"/>
    <n v="23.2"/>
    <n v="11.6"/>
    <n v="2.2000000000000002"/>
    <x v="0"/>
    <x v="11"/>
    <x v="1"/>
    <x v="49"/>
    <s v="Y"/>
    <s v="N"/>
    <n v="2726177.2551299743"/>
  </r>
  <r>
    <d v="2016-12-09T00:00:00"/>
    <x v="707"/>
    <n v="25.118195310000001"/>
    <n v="10"/>
    <n v="17.3"/>
    <n v="23.2"/>
    <n v="6.6"/>
    <x v="1"/>
    <x v="11"/>
    <x v="1"/>
    <x v="49"/>
    <s v="Y"/>
    <s v="N"/>
    <n v="2654091.2498734179"/>
  </r>
  <r>
    <d v="2016-12-10T00:00:00"/>
    <x v="708"/>
    <n v="19.31166859"/>
    <n v="11.2"/>
    <n v="18.8"/>
    <n v="24.2"/>
    <n v="0.2"/>
    <x v="2"/>
    <x v="11"/>
    <x v="1"/>
    <x v="49"/>
    <s v="Y"/>
    <s v="N"/>
    <n v="1904572.0842763104"/>
  </r>
  <r>
    <d v="2016-12-11T00:00:00"/>
    <x v="709"/>
    <n v="16.396687880000002"/>
    <n v="12.9"/>
    <n v="19.3"/>
    <n v="27"/>
    <n v="1"/>
    <x v="3"/>
    <x v="11"/>
    <x v="1"/>
    <x v="50"/>
    <s v="Y"/>
    <s v="N"/>
    <n v="1535930.0591539375"/>
  </r>
  <r>
    <d v="2016-12-12T00:00:00"/>
    <x v="710"/>
    <n v="45.157572940000001"/>
    <n v="10.7"/>
    <n v="32.799999999999997"/>
    <n v="30"/>
    <n v="0"/>
    <x v="4"/>
    <x v="11"/>
    <x v="1"/>
    <x v="50"/>
    <s v="Y"/>
    <s v="N"/>
    <n v="5436525.1735796239"/>
  </r>
  <r>
    <d v="2016-12-13T00:00:00"/>
    <x v="711"/>
    <n v="44.693023539999999"/>
    <n v="16.5"/>
    <n v="36.299999999999997"/>
    <n v="14.1"/>
    <n v="0"/>
    <x v="5"/>
    <x v="11"/>
    <x v="1"/>
    <x v="50"/>
    <s v="Y"/>
    <s v="N"/>
    <n v="5757875.9661470409"/>
  </r>
  <r>
    <d v="2016-12-14T00:00:00"/>
    <x v="712"/>
    <n v="19.919106330000002"/>
    <n v="15.7"/>
    <n v="19.3"/>
    <n v="21.3"/>
    <n v="0"/>
    <x v="6"/>
    <x v="11"/>
    <x v="1"/>
    <x v="50"/>
    <s v="Y"/>
    <s v="N"/>
    <n v="2219461.8227239326"/>
  </r>
  <r>
    <d v="2016-12-15T00:00:00"/>
    <x v="713"/>
    <n v="31.145308459999999"/>
    <n v="11.7"/>
    <n v="18.600000000000001"/>
    <n v="30.8"/>
    <n v="0"/>
    <x v="0"/>
    <x v="11"/>
    <x v="1"/>
    <x v="50"/>
    <s v="Y"/>
    <s v="N"/>
    <n v="3334801.6797401654"/>
  </r>
  <r>
    <d v="2016-12-16T00:00:00"/>
    <x v="714"/>
    <n v="48.856884800000003"/>
    <n v="9.6999999999999993"/>
    <n v="25.5"/>
    <n v="20.5"/>
    <n v="0"/>
    <x v="1"/>
    <x v="11"/>
    <x v="1"/>
    <x v="50"/>
    <s v="Y"/>
    <s v="N"/>
    <n v="5554933.0194034884"/>
  </r>
  <r>
    <d v="2016-12-17T00:00:00"/>
    <x v="715"/>
    <n v="23.576231230000001"/>
    <n v="15.1"/>
    <n v="20.9"/>
    <n v="22.5"/>
    <n v="0"/>
    <x v="2"/>
    <x v="11"/>
    <x v="1"/>
    <x v="50"/>
    <s v="Y"/>
    <s v="N"/>
    <n v="2127223.9317802005"/>
  </r>
  <r>
    <d v="2016-12-18T00:00:00"/>
    <x v="716"/>
    <n v="26.49359939"/>
    <n v="10"/>
    <n v="17.5"/>
    <n v="30.3"/>
    <n v="0"/>
    <x v="3"/>
    <x v="11"/>
    <x v="1"/>
    <x v="51"/>
    <s v="Y"/>
    <s v="N"/>
    <n v="2408561.8661002382"/>
  </r>
  <r>
    <d v="2016-12-19T00:00:00"/>
    <x v="717"/>
    <n v="28.684832369999999"/>
    <n v="8.8000000000000007"/>
    <n v="30.2"/>
    <n v="29.3"/>
    <n v="0"/>
    <x v="4"/>
    <x v="11"/>
    <x v="1"/>
    <x v="51"/>
    <s v="Y"/>
    <s v="N"/>
    <n v="3134113.5336200725"/>
  </r>
  <r>
    <d v="2016-12-20T00:00:00"/>
    <x v="718"/>
    <n v="16.129856849999999"/>
    <n v="14.4"/>
    <n v="21.5"/>
    <n v="26"/>
    <n v="3"/>
    <x v="5"/>
    <x v="11"/>
    <x v="1"/>
    <x v="51"/>
    <s v="N"/>
    <s v="N"/>
    <n v="1717043.5046528468"/>
  </r>
  <r>
    <d v="2016-12-21T00:00:00"/>
    <x v="719"/>
    <n v="21.34587505"/>
    <n v="13.5"/>
    <n v="19.899999999999999"/>
    <n v="28.8"/>
    <n v="0.2"/>
    <x v="6"/>
    <x v="11"/>
    <x v="1"/>
    <x v="51"/>
    <s v="N"/>
    <s v="N"/>
    <n v="2228285.4369907253"/>
  </r>
  <r>
    <d v="2016-12-22T00:00:00"/>
    <x v="720"/>
    <n v="20.97623583"/>
    <n v="14.6"/>
    <n v="20"/>
    <n v="29.6"/>
    <n v="0"/>
    <x v="0"/>
    <x v="11"/>
    <x v="1"/>
    <x v="51"/>
    <s v="N"/>
    <s v="N"/>
    <n v="2213270.50054621"/>
  </r>
  <r>
    <d v="2016-12-23T00:00:00"/>
    <x v="721"/>
    <n v="24.329345190000002"/>
    <n v="12.5"/>
    <n v="26.3"/>
    <n v="28.7"/>
    <n v="0"/>
    <x v="1"/>
    <x v="11"/>
    <x v="1"/>
    <x v="51"/>
    <s v="N"/>
    <s v="N"/>
    <n v="2730919.0007731351"/>
  </r>
  <r>
    <d v="2016-12-24T00:00:00"/>
    <x v="722"/>
    <n v="34.693111190000003"/>
    <n v="16.2"/>
    <n v="34.9"/>
    <n v="26.3"/>
    <n v="0.8"/>
    <x v="2"/>
    <x v="11"/>
    <x v="1"/>
    <x v="51"/>
    <s v="N"/>
    <s v="N"/>
    <n v="3984291.3248654618"/>
  </r>
  <r>
    <d v="2016-12-25T00:00:00"/>
    <x v="723"/>
    <n v="28.64742992"/>
    <n v="16.399999999999999"/>
    <n v="36.299999999999997"/>
    <n v="32.299999999999997"/>
    <n v="0.2"/>
    <x v="3"/>
    <x v="11"/>
    <x v="1"/>
    <x v="52"/>
    <s v="N"/>
    <s v="N"/>
    <n v="3279218.8781456463"/>
  </r>
  <r>
    <d v="2016-12-26T00:00:00"/>
    <x v="724"/>
    <n v="22.910355590000002"/>
    <n v="25.4"/>
    <n v="29.3"/>
    <n v="10.199999999999999"/>
    <n v="0"/>
    <x v="4"/>
    <x v="11"/>
    <x v="1"/>
    <x v="52"/>
    <s v="N"/>
    <s v="Y"/>
    <n v="2435023.2491226997"/>
  </r>
  <r>
    <d v="2016-12-27T00:00:00"/>
    <x v="725"/>
    <n v="23.813537400000001"/>
    <n v="18"/>
    <n v="29.8"/>
    <n v="5.8"/>
    <n v="1.6"/>
    <x v="5"/>
    <x v="11"/>
    <x v="1"/>
    <x v="52"/>
    <s v="N"/>
    <s v="Y"/>
    <n v="2374243.7321384819"/>
  </r>
  <r>
    <d v="2016-12-28T00:00:00"/>
    <x v="726"/>
    <n v="40.282509820000001"/>
    <n v="20.3"/>
    <n v="38.200000000000003"/>
    <n v="15.1"/>
    <n v="1"/>
    <x v="6"/>
    <x v="11"/>
    <x v="1"/>
    <x v="52"/>
    <s v="N"/>
    <s v="N"/>
    <n v="4982685.4340703664"/>
  </r>
  <r>
    <d v="2016-12-29T00:00:00"/>
    <x v="727"/>
    <n v="47.145005580000003"/>
    <n v="27"/>
    <n v="33.5"/>
    <n v="15.7"/>
    <n v="0"/>
    <x v="0"/>
    <x v="11"/>
    <x v="1"/>
    <x v="52"/>
    <s v="N"/>
    <s v="N"/>
    <n v="6391533.0317656174"/>
  </r>
  <r>
    <d v="2016-12-30T00:00:00"/>
    <x v="728"/>
    <n v="24.065077649999999"/>
    <n v="20.100000000000001"/>
    <n v="27.8"/>
    <n v="28.8"/>
    <n v="20.399999999999999"/>
    <x v="1"/>
    <x v="11"/>
    <x v="1"/>
    <x v="52"/>
    <s v="N"/>
    <s v="N"/>
    <n v="2698701.8467630995"/>
  </r>
  <r>
    <d v="2016-12-31T00:00:00"/>
    <x v="729"/>
    <n v="17.59822922"/>
    <n v="17.3"/>
    <n v="23.8"/>
    <n v="30.8"/>
    <n v="0"/>
    <x v="2"/>
    <x v="11"/>
    <x v="1"/>
    <x v="52"/>
    <s v="N"/>
    <s v="N"/>
    <n v="1684645.9265065428"/>
  </r>
  <r>
    <d v="2017-01-01T00:00:00"/>
    <x v="730"/>
    <n v="25.846761099999998"/>
    <n v="16.8"/>
    <n v="21.1"/>
    <n v="8.5"/>
    <n v="0"/>
    <x v="3"/>
    <x v="0"/>
    <x v="2"/>
    <x v="0"/>
    <s v="N"/>
    <s v="Y"/>
    <n v="2310781.7304036594"/>
  </r>
  <r>
    <d v="2017-01-02T00:00:00"/>
    <x v="731"/>
    <n v="30.618702880000001"/>
    <n v="14.8"/>
    <n v="17.8"/>
    <n v="7.8"/>
    <n v="0.4"/>
    <x v="4"/>
    <x v="0"/>
    <x v="2"/>
    <x v="0"/>
    <s v="N"/>
    <s v="Y"/>
    <n v="2648746.5208305139"/>
  </r>
  <r>
    <d v="2017-01-03T00:00:00"/>
    <x v="732"/>
    <n v="28.68695469"/>
    <n v="14.6"/>
    <n v="19.5"/>
    <n v="25.9"/>
    <n v="0.4"/>
    <x v="5"/>
    <x v="0"/>
    <x v="2"/>
    <x v="0"/>
    <s v="N"/>
    <s v="N"/>
    <n v="2798835.4191564037"/>
  </r>
  <r>
    <d v="2017-01-04T00:00:00"/>
    <x v="733"/>
    <n v="56.972780710000002"/>
    <n v="13.3"/>
    <n v="29.3"/>
    <n v="31.6"/>
    <n v="0"/>
    <x v="6"/>
    <x v="0"/>
    <x v="2"/>
    <x v="0"/>
    <s v="N"/>
    <s v="N"/>
    <n v="6643413.3608309245"/>
  </r>
  <r>
    <d v="2017-01-05T00:00:00"/>
    <x v="734"/>
    <n v="73.458259870000006"/>
    <n v="18.5"/>
    <n v="31.7"/>
    <n v="29.7"/>
    <n v="0"/>
    <x v="0"/>
    <x v="0"/>
    <x v="2"/>
    <x v="0"/>
    <s v="N"/>
    <s v="N"/>
    <n v="9408522.5381193217"/>
  </r>
  <r>
    <d v="2017-01-06T00:00:00"/>
    <x v="735"/>
    <n v="97.699200840000003"/>
    <n v="18.3"/>
    <n v="35.200000000000003"/>
    <n v="30.1"/>
    <n v="0"/>
    <x v="1"/>
    <x v="0"/>
    <x v="2"/>
    <x v="0"/>
    <s v="N"/>
    <s v="N"/>
    <n v="13317254.477011336"/>
  </r>
  <r>
    <d v="2017-01-07T00:00:00"/>
    <x v="736"/>
    <n v="77.602997990000006"/>
    <n v="20.9"/>
    <n v="36.700000000000003"/>
    <n v="28.5"/>
    <n v="0"/>
    <x v="2"/>
    <x v="0"/>
    <x v="2"/>
    <x v="0"/>
    <s v="N"/>
    <s v="N"/>
    <n v="10472914.14580041"/>
  </r>
  <r>
    <d v="2017-01-08T00:00:00"/>
    <x v="737"/>
    <n v="69.224810730000002"/>
    <n v="28"/>
    <n v="33.1"/>
    <n v="29.3"/>
    <n v="0"/>
    <x v="3"/>
    <x v="0"/>
    <x v="2"/>
    <x v="1"/>
    <s v="N"/>
    <s v="N"/>
    <n v="8499216.3176174778"/>
  </r>
  <r>
    <d v="2017-01-09T00:00:00"/>
    <x v="738"/>
    <n v="68.099525220000004"/>
    <n v="18.5"/>
    <n v="24.4"/>
    <n v="14.3"/>
    <n v="0"/>
    <x v="4"/>
    <x v="0"/>
    <x v="2"/>
    <x v="1"/>
    <s v="N"/>
    <s v="N"/>
    <n v="7913981.3438713886"/>
  </r>
  <r>
    <d v="2017-01-10T00:00:00"/>
    <x v="739"/>
    <n v="72.813056849999995"/>
    <n v="17.7"/>
    <n v="26.2"/>
    <n v="28.6"/>
    <n v="0"/>
    <x v="5"/>
    <x v="0"/>
    <x v="2"/>
    <x v="1"/>
    <s v="N"/>
    <s v="N"/>
    <n v="8764239.700985292"/>
  </r>
  <r>
    <d v="2017-01-11T00:00:00"/>
    <x v="740"/>
    <n v="65.744510939999998"/>
    <n v="16.600000000000001"/>
    <n v="24.3"/>
    <n v="25.9"/>
    <n v="0"/>
    <x v="6"/>
    <x v="0"/>
    <x v="2"/>
    <x v="1"/>
    <s v="N"/>
    <s v="N"/>
    <n v="7336814.9099061536"/>
  </r>
  <r>
    <d v="2017-01-12T00:00:00"/>
    <x v="741"/>
    <n v="70.490405460000005"/>
    <n v="14.9"/>
    <n v="26.5"/>
    <n v="30.7"/>
    <n v="0"/>
    <x v="0"/>
    <x v="0"/>
    <x v="2"/>
    <x v="1"/>
    <s v="N"/>
    <s v="N"/>
    <n v="8373128.4451883407"/>
  </r>
  <r>
    <d v="2017-01-13T00:00:00"/>
    <x v="742"/>
    <n v="70.012194559999998"/>
    <n v="17.5"/>
    <n v="28.8"/>
    <n v="1.3"/>
    <n v="1.4"/>
    <x v="1"/>
    <x v="0"/>
    <x v="2"/>
    <x v="1"/>
    <s v="N"/>
    <s v="N"/>
    <n v="7795275.0127362879"/>
  </r>
  <r>
    <d v="2017-01-14T00:00:00"/>
    <x v="743"/>
    <n v="42.294834850000001"/>
    <n v="15.2"/>
    <n v="23.5"/>
    <n v="16.5"/>
    <n v="2.6"/>
    <x v="2"/>
    <x v="0"/>
    <x v="2"/>
    <x v="1"/>
    <s v="N"/>
    <s v="N"/>
    <n v="3764097.5565823815"/>
  </r>
  <r>
    <d v="2017-01-15T00:00:00"/>
    <x v="744"/>
    <n v="55.444296340000001"/>
    <n v="15.2"/>
    <n v="21.5"/>
    <n v="22.7"/>
    <n v="0"/>
    <x v="3"/>
    <x v="0"/>
    <x v="2"/>
    <x v="2"/>
    <s v="N"/>
    <s v="N"/>
    <n v="5006287.2937239604"/>
  </r>
  <r>
    <d v="2017-01-16T00:00:00"/>
    <x v="745"/>
    <n v="108.1670628"/>
    <n v="12.2"/>
    <n v="32.700000000000003"/>
    <n v="30.5"/>
    <n v="0"/>
    <x v="4"/>
    <x v="0"/>
    <x v="2"/>
    <x v="2"/>
    <s v="N"/>
    <s v="N"/>
    <n v="13080502.828057675"/>
  </r>
  <r>
    <d v="2017-01-17T00:00:00"/>
    <x v="746"/>
    <n v="129.23765750000001"/>
    <n v="16.399999999999999"/>
    <n v="37.799999999999997"/>
    <n v="25.5"/>
    <n v="0"/>
    <x v="5"/>
    <x v="0"/>
    <x v="2"/>
    <x v="2"/>
    <s v="N"/>
    <s v="N"/>
    <n v="18160171.923404876"/>
  </r>
  <r>
    <d v="2017-01-18T00:00:00"/>
    <x v="747"/>
    <n v="75.16561944"/>
    <n v="15.6"/>
    <n v="20.8"/>
    <n v="27.5"/>
    <n v="0"/>
    <x v="6"/>
    <x v="0"/>
    <x v="2"/>
    <x v="2"/>
    <s v="N"/>
    <s v="N"/>
    <n v="8359270.0115086446"/>
  </r>
  <r>
    <d v="2017-01-19T00:00:00"/>
    <x v="748"/>
    <n v="62.885130349999997"/>
    <n v="11"/>
    <n v="23.4"/>
    <n v="29.7"/>
    <n v="0"/>
    <x v="0"/>
    <x v="0"/>
    <x v="2"/>
    <x v="2"/>
    <s v="N"/>
    <s v="N"/>
    <n v="7066490.7654632935"/>
  </r>
  <r>
    <d v="2017-01-20T00:00:00"/>
    <x v="749"/>
    <n v="38.993116039999997"/>
    <n v="16.100000000000001"/>
    <n v="20.8"/>
    <n v="13.2"/>
    <n v="22.6"/>
    <x v="1"/>
    <x v="0"/>
    <x v="2"/>
    <x v="2"/>
    <s v="N"/>
    <s v="N"/>
    <n v="4208826.6762939673"/>
  </r>
  <r>
    <d v="2017-01-21T00:00:00"/>
    <x v="750"/>
    <n v="46.479114430000003"/>
    <n v="15.3"/>
    <n v="22.6"/>
    <n v="25.1"/>
    <n v="0.6"/>
    <x v="2"/>
    <x v="0"/>
    <x v="2"/>
    <x v="2"/>
    <s v="N"/>
    <s v="N"/>
    <n v="4498205.4689589804"/>
  </r>
  <r>
    <d v="2017-01-22T00:00:00"/>
    <x v="751"/>
    <n v="60.78453185"/>
    <n v="12.7"/>
    <n v="29.6"/>
    <n v="30.3"/>
    <n v="0"/>
    <x v="3"/>
    <x v="0"/>
    <x v="2"/>
    <x v="3"/>
    <s v="N"/>
    <s v="N"/>
    <n v="6278532.1578827789"/>
  </r>
  <r>
    <d v="2017-01-23T00:00:00"/>
    <x v="752"/>
    <n v="79.114397690000004"/>
    <n v="17.8"/>
    <n v="36.700000000000003"/>
    <n v="19.2"/>
    <n v="0"/>
    <x v="4"/>
    <x v="0"/>
    <x v="2"/>
    <x v="3"/>
    <s v="N"/>
    <s v="N"/>
    <n v="11181400.405614953"/>
  </r>
  <r>
    <d v="2017-01-24T00:00:00"/>
    <x v="753"/>
    <n v="59.817182150000001"/>
    <n v="19.100000000000001"/>
    <n v="22"/>
    <n v="27.6"/>
    <n v="0.6"/>
    <x v="5"/>
    <x v="0"/>
    <x v="2"/>
    <x v="3"/>
    <s v="N"/>
    <s v="N"/>
    <n v="6918704.1269467445"/>
  </r>
  <r>
    <d v="2017-01-25T00:00:00"/>
    <x v="754"/>
    <n v="58.875132450000002"/>
    <n v="13.5"/>
    <n v="21.1"/>
    <n v="29.8"/>
    <n v="0"/>
    <x v="6"/>
    <x v="0"/>
    <x v="2"/>
    <x v="3"/>
    <s v="N"/>
    <s v="N"/>
    <n v="6590288.0385159152"/>
  </r>
  <r>
    <d v="2017-01-26T00:00:00"/>
    <x v="755"/>
    <n v="37.844897750000001"/>
    <n v="16.399999999999999"/>
    <n v="21.2"/>
    <n v="16.899999999999999"/>
    <n v="0"/>
    <x v="0"/>
    <x v="0"/>
    <x v="2"/>
    <x v="3"/>
    <s v="N"/>
    <s v="Y"/>
    <n v="3731130.7398663652"/>
  </r>
  <r>
    <d v="2017-01-27T00:00:00"/>
    <x v="756"/>
    <n v="69.657181960000003"/>
    <n v="17"/>
    <n v="23.6"/>
    <n v="29.3"/>
    <n v="0"/>
    <x v="1"/>
    <x v="0"/>
    <x v="2"/>
    <x v="3"/>
    <s v="N"/>
    <s v="N"/>
    <n v="7837395.6327546882"/>
  </r>
  <r>
    <d v="2017-01-28T00:00:00"/>
    <x v="757"/>
    <n v="74.062542859999994"/>
    <n v="15"/>
    <n v="29.2"/>
    <n v="29.2"/>
    <n v="0"/>
    <x v="2"/>
    <x v="0"/>
    <x v="2"/>
    <x v="3"/>
    <s v="N"/>
    <s v="N"/>
    <n v="8023678.8964286754"/>
  </r>
  <r>
    <d v="2017-01-29T00:00:00"/>
    <x v="758"/>
    <n v="76.586887250000004"/>
    <n v="15.1"/>
    <n v="27"/>
    <n v="29.4"/>
    <n v="0"/>
    <x v="3"/>
    <x v="0"/>
    <x v="2"/>
    <x v="4"/>
    <s v="N"/>
    <s v="N"/>
    <n v="8349546.8683896055"/>
  </r>
  <r>
    <d v="2017-01-30T00:00:00"/>
    <x v="759"/>
    <n v="96.168584289999998"/>
    <n v="17.8"/>
    <n v="30"/>
    <n v="3.7"/>
    <n v="0"/>
    <x v="4"/>
    <x v="0"/>
    <x v="2"/>
    <x v="4"/>
    <s v="N"/>
    <s v="N"/>
    <n v="11953077.519570677"/>
  </r>
  <r>
    <d v="2017-01-31T00:00:00"/>
    <x v="760"/>
    <n v="58.791267060000003"/>
    <n v="16.5"/>
    <n v="22.1"/>
    <n v="26.8"/>
    <n v="3"/>
    <x v="5"/>
    <x v="0"/>
    <x v="2"/>
    <x v="4"/>
    <s v="Y"/>
    <s v="N"/>
    <n v="6635359.3621054506"/>
  </r>
  <r>
    <d v="2017-02-01T00:00:00"/>
    <x v="761"/>
    <n v="66.863303090000002"/>
    <n v="14.3"/>
    <n v="20.6"/>
    <n v="9.3000000000000007"/>
    <n v="0"/>
    <x v="6"/>
    <x v="1"/>
    <x v="2"/>
    <x v="4"/>
    <s v="Y"/>
    <s v="N"/>
    <n v="7631358.1817822261"/>
  </r>
  <r>
    <d v="2017-02-02T00:00:00"/>
    <x v="762"/>
    <n v="82.468013690000006"/>
    <n v="14.2"/>
    <n v="24.1"/>
    <n v="28.2"/>
    <n v="0"/>
    <x v="0"/>
    <x v="1"/>
    <x v="2"/>
    <x v="4"/>
    <s v="Y"/>
    <s v="N"/>
    <n v="9126674.8734223079"/>
  </r>
  <r>
    <d v="2017-02-03T00:00:00"/>
    <x v="763"/>
    <n v="87.111014569999995"/>
    <n v="15.4"/>
    <n v="27.6"/>
    <n v="28.1"/>
    <n v="0"/>
    <x v="1"/>
    <x v="1"/>
    <x v="2"/>
    <x v="4"/>
    <s v="Y"/>
    <s v="N"/>
    <n v="10231386.403249573"/>
  </r>
  <r>
    <d v="2017-02-04T00:00:00"/>
    <x v="764"/>
    <n v="80.817312549999997"/>
    <n v="14.6"/>
    <n v="35.9"/>
    <n v="27.3"/>
    <n v="0"/>
    <x v="2"/>
    <x v="1"/>
    <x v="2"/>
    <x v="4"/>
    <s v="Y"/>
    <s v="N"/>
    <n v="9484857.190299334"/>
  </r>
  <r>
    <d v="2017-02-05T00:00:00"/>
    <x v="765"/>
    <n v="113.87036519999999"/>
    <n v="18.5"/>
    <n v="30.7"/>
    <n v="9.3000000000000007"/>
    <n v="0"/>
    <x v="3"/>
    <x v="1"/>
    <x v="2"/>
    <x v="5"/>
    <s v="Y"/>
    <s v="N"/>
    <n v="12569497.706587229"/>
  </r>
  <r>
    <d v="2017-02-06T00:00:00"/>
    <x v="766"/>
    <n v="92.101795850000002"/>
    <n v="15.1"/>
    <n v="18"/>
    <n v="3.9"/>
    <n v="32.4"/>
    <x v="4"/>
    <x v="1"/>
    <x v="2"/>
    <x v="5"/>
    <s v="Y"/>
    <s v="N"/>
    <n v="10017117.496106314"/>
  </r>
  <r>
    <d v="2017-02-07T00:00:00"/>
    <x v="767"/>
    <n v="69.069610850000004"/>
    <n v="15.4"/>
    <n v="27.6"/>
    <n v="27.9"/>
    <n v="0"/>
    <x v="5"/>
    <x v="1"/>
    <x v="2"/>
    <x v="5"/>
    <s v="Y"/>
    <s v="N"/>
    <n v="7704287.5494263386"/>
  </r>
  <r>
    <d v="2017-02-08T00:00:00"/>
    <x v="768"/>
    <n v="135.0612793"/>
    <n v="16.5"/>
    <n v="36"/>
    <n v="27.7"/>
    <n v="0"/>
    <x v="6"/>
    <x v="1"/>
    <x v="2"/>
    <x v="5"/>
    <s v="Y"/>
    <s v="N"/>
    <n v="19207558.853535239"/>
  </r>
  <r>
    <d v="2017-02-09T00:00:00"/>
    <x v="769"/>
    <n v="156.69956149999999"/>
    <n v="20.3"/>
    <n v="36"/>
    <n v="24.4"/>
    <n v="0"/>
    <x v="0"/>
    <x v="1"/>
    <x v="2"/>
    <x v="5"/>
    <s v="Y"/>
    <s v="N"/>
    <n v="24297929.592922512"/>
  </r>
  <r>
    <d v="2017-02-10T00:00:00"/>
    <x v="770"/>
    <n v="213.33943170000001"/>
    <n v="18.7"/>
    <n v="27.1"/>
    <n v="21.3"/>
    <n v="0"/>
    <x v="1"/>
    <x v="1"/>
    <x v="2"/>
    <x v="5"/>
    <s v="Y"/>
    <s v="N"/>
    <n v="29610145.614202805"/>
  </r>
  <r>
    <d v="2017-02-11T00:00:00"/>
    <x v="771"/>
    <n v="97.608005399999996"/>
    <n v="18.5"/>
    <n v="24.6"/>
    <n v="21"/>
    <n v="0"/>
    <x v="2"/>
    <x v="1"/>
    <x v="2"/>
    <x v="5"/>
    <s v="Y"/>
    <s v="N"/>
    <n v="10930487.048790952"/>
  </r>
  <r>
    <d v="2017-02-12T00:00:00"/>
    <x v="772"/>
    <n v="19.865113940000001"/>
    <n v="15.1"/>
    <n v="19.899999999999999"/>
    <n v="12.6"/>
    <n v="2"/>
    <x v="3"/>
    <x v="1"/>
    <x v="2"/>
    <x v="6"/>
    <s v="Y"/>
    <s v="N"/>
    <n v="1768057.7157689109"/>
  </r>
  <r>
    <d v="2017-02-13T00:00:00"/>
    <x v="773"/>
    <n v="69.041327929999994"/>
    <n v="14"/>
    <n v="21"/>
    <n v="20.5"/>
    <n v="0"/>
    <x v="4"/>
    <x v="1"/>
    <x v="2"/>
    <x v="6"/>
    <s v="Y"/>
    <s v="N"/>
    <n v="7238576.234832352"/>
  </r>
  <r>
    <d v="2017-02-14T00:00:00"/>
    <x v="774"/>
    <n v="90.69389262"/>
    <n v="14.5"/>
    <n v="19.5"/>
    <n v="15.6"/>
    <n v="0.6"/>
    <x v="5"/>
    <x v="1"/>
    <x v="2"/>
    <x v="6"/>
    <s v="Y"/>
    <s v="N"/>
    <n v="10122621.971690692"/>
  </r>
  <r>
    <d v="2017-02-15T00:00:00"/>
    <x v="775"/>
    <n v="79.044379649999996"/>
    <n v="10"/>
    <n v="31.5"/>
    <n v="26"/>
    <n v="0"/>
    <x v="6"/>
    <x v="1"/>
    <x v="2"/>
    <x v="6"/>
    <s v="Y"/>
    <s v="N"/>
    <n v="9192813.1362234131"/>
  </r>
  <r>
    <d v="2017-02-16T00:00:00"/>
    <x v="776"/>
    <n v="112.88703289999999"/>
    <n v="14.9"/>
    <n v="23.6"/>
    <n v="23.2"/>
    <n v="0"/>
    <x v="0"/>
    <x v="1"/>
    <x v="2"/>
    <x v="6"/>
    <s v="Y"/>
    <s v="N"/>
    <n v="13540527.53860571"/>
  </r>
  <r>
    <d v="2017-02-17T00:00:00"/>
    <x v="777"/>
    <n v="93.732609629999999"/>
    <n v="13.7"/>
    <n v="25.5"/>
    <n v="18.399999999999999"/>
    <n v="0"/>
    <x v="1"/>
    <x v="1"/>
    <x v="2"/>
    <x v="6"/>
    <s v="Y"/>
    <s v="N"/>
    <n v="10487363.949083891"/>
  </r>
  <r>
    <d v="2017-02-18T00:00:00"/>
    <x v="778"/>
    <n v="49.818158859999997"/>
    <n v="13.3"/>
    <n v="18.899999999999999"/>
    <n v="16.100000000000001"/>
    <n v="0"/>
    <x v="2"/>
    <x v="1"/>
    <x v="2"/>
    <x v="6"/>
    <s v="Y"/>
    <s v="N"/>
    <n v="4763779.2410253808"/>
  </r>
  <r>
    <d v="2017-02-19T00:00:00"/>
    <x v="779"/>
    <n v="53.12020553"/>
    <n v="11.7"/>
    <n v="17.3"/>
    <n v="9.9"/>
    <n v="0"/>
    <x v="3"/>
    <x v="1"/>
    <x v="2"/>
    <x v="7"/>
    <s v="Y"/>
    <s v="N"/>
    <n v="4848813.6887835376"/>
  </r>
  <r>
    <d v="2017-02-20T00:00:00"/>
    <x v="780"/>
    <n v="93.726701410000004"/>
    <n v="11.6"/>
    <n v="20.3"/>
    <n v="22.4"/>
    <n v="3.6"/>
    <x v="4"/>
    <x v="1"/>
    <x v="2"/>
    <x v="7"/>
    <s v="Y"/>
    <s v="N"/>
    <n v="9873345.5268275309"/>
  </r>
  <r>
    <d v="2017-02-21T00:00:00"/>
    <x v="781"/>
    <n v="103.2484286"/>
    <n v="10.1"/>
    <n v="24"/>
    <n v="25"/>
    <n v="0.2"/>
    <x v="5"/>
    <x v="1"/>
    <x v="2"/>
    <x v="7"/>
    <s v="Y"/>
    <s v="N"/>
    <n v="11600112.728400042"/>
  </r>
  <r>
    <d v="2017-02-22T00:00:00"/>
    <x v="782"/>
    <n v="78.057835249999997"/>
    <n v="12.8"/>
    <n v="33.299999999999997"/>
    <n v="23.1"/>
    <n v="0"/>
    <x v="6"/>
    <x v="1"/>
    <x v="2"/>
    <x v="7"/>
    <s v="Y"/>
    <s v="N"/>
    <n v="9108582.0651544929"/>
  </r>
  <r>
    <d v="2017-02-23T00:00:00"/>
    <x v="783"/>
    <n v="102.3617733"/>
    <n v="15.9"/>
    <n v="25"/>
    <n v="23.5"/>
    <n v="0"/>
    <x v="0"/>
    <x v="1"/>
    <x v="2"/>
    <x v="7"/>
    <s v="Y"/>
    <s v="N"/>
    <n v="12073436.55500311"/>
  </r>
  <r>
    <d v="2017-02-24T00:00:00"/>
    <x v="784"/>
    <n v="98.210797409999998"/>
    <n v="15.8"/>
    <n v="20"/>
    <n v="13.2"/>
    <n v="1.4"/>
    <x v="1"/>
    <x v="1"/>
    <x v="2"/>
    <x v="7"/>
    <s v="Y"/>
    <s v="N"/>
    <n v="10923939.854731543"/>
  </r>
  <r>
    <d v="2017-02-25T00:00:00"/>
    <x v="785"/>
    <n v="45.609290440000002"/>
    <n v="13.7"/>
    <n v="19.399999999999999"/>
    <n v="23.9"/>
    <n v="0"/>
    <x v="2"/>
    <x v="1"/>
    <x v="2"/>
    <x v="7"/>
    <s v="Y"/>
    <s v="N"/>
    <n v="4335021.8955680886"/>
  </r>
  <r>
    <d v="2017-02-26T00:00:00"/>
    <x v="786"/>
    <n v="56.026420170000002"/>
    <n v="13.2"/>
    <n v="29.8"/>
    <n v="24.2"/>
    <n v="0"/>
    <x v="3"/>
    <x v="1"/>
    <x v="2"/>
    <x v="8"/>
    <s v="Y"/>
    <s v="N"/>
    <n v="5630409.5512325549"/>
  </r>
  <r>
    <d v="2017-02-27T00:00:00"/>
    <x v="787"/>
    <n v="96.550071590000002"/>
    <n v="15.6"/>
    <n v="33.1"/>
    <n v="23.9"/>
    <n v="0"/>
    <x v="4"/>
    <x v="1"/>
    <x v="2"/>
    <x v="8"/>
    <s v="Y"/>
    <s v="N"/>
    <n v="12656823.711038582"/>
  </r>
  <r>
    <d v="2017-02-28T00:00:00"/>
    <x v="788"/>
    <n v="99.945639459999995"/>
    <n v="17.3"/>
    <n v="33.6"/>
    <n v="23.6"/>
    <n v="0"/>
    <x v="5"/>
    <x v="1"/>
    <x v="2"/>
    <x v="8"/>
    <s v="Y"/>
    <s v="N"/>
    <n v="14009130.41900955"/>
  </r>
  <r>
    <d v="2017-03-01T00:00:00"/>
    <x v="789"/>
    <n v="86.003999010000001"/>
    <n v="16.600000000000001"/>
    <n v="30.5"/>
    <n v="23.7"/>
    <n v="0"/>
    <x v="6"/>
    <x v="2"/>
    <x v="2"/>
    <x v="8"/>
    <s v="Y"/>
    <s v="N"/>
    <n v="11807658.451960949"/>
  </r>
  <r>
    <d v="2017-03-02T00:00:00"/>
    <x v="790"/>
    <n v="85.498445459999999"/>
    <n v="17.7"/>
    <n v="23.3"/>
    <n v="22"/>
    <n v="0"/>
    <x v="0"/>
    <x v="2"/>
    <x v="2"/>
    <x v="8"/>
    <s v="Y"/>
    <s v="N"/>
    <n v="10912446.60146868"/>
  </r>
  <r>
    <d v="2017-03-03T00:00:00"/>
    <x v="791"/>
    <n v="73.929299439999994"/>
    <n v="18.100000000000001"/>
    <n v="28.6"/>
    <n v="18.100000000000001"/>
    <n v="0"/>
    <x v="1"/>
    <x v="2"/>
    <x v="2"/>
    <x v="8"/>
    <s v="Y"/>
    <s v="N"/>
    <n v="9190249.539354654"/>
  </r>
  <r>
    <d v="2017-03-04T00:00:00"/>
    <x v="792"/>
    <n v="77.595643690000003"/>
    <n v="16.100000000000001"/>
    <n v="27.4"/>
    <n v="23"/>
    <n v="0"/>
    <x v="2"/>
    <x v="2"/>
    <x v="2"/>
    <x v="8"/>
    <s v="Y"/>
    <s v="N"/>
    <n v="9007557.9971811585"/>
  </r>
  <r>
    <d v="2017-03-05T00:00:00"/>
    <x v="793"/>
    <n v="45.460745699999997"/>
    <n v="17.600000000000001"/>
    <n v="25.4"/>
    <n v="16.8"/>
    <n v="0.2"/>
    <x v="3"/>
    <x v="2"/>
    <x v="2"/>
    <x v="9"/>
    <s v="Y"/>
    <s v="N"/>
    <n v="4706961.0582472142"/>
  </r>
  <r>
    <d v="2017-03-06T00:00:00"/>
    <x v="794"/>
    <n v="56.634147380000002"/>
    <n v="17.7"/>
    <n v="27.4"/>
    <n v="22.3"/>
    <n v="0"/>
    <x v="4"/>
    <x v="2"/>
    <x v="2"/>
    <x v="9"/>
    <s v="Y"/>
    <s v="N"/>
    <n v="6594924.9821548695"/>
  </r>
  <r>
    <d v="2017-03-07T00:00:00"/>
    <x v="795"/>
    <n v="57.516139000000003"/>
    <n v="15"/>
    <n v="28.2"/>
    <n v="22.4"/>
    <n v="0"/>
    <x v="5"/>
    <x v="2"/>
    <x v="2"/>
    <x v="9"/>
    <s v="Y"/>
    <s v="N"/>
    <n v="6782962.2458329406"/>
  </r>
  <r>
    <d v="2017-03-08T00:00:00"/>
    <x v="796"/>
    <n v="73.923132069999994"/>
    <n v="14.2"/>
    <n v="31.5"/>
    <n v="22.1"/>
    <n v="0"/>
    <x v="6"/>
    <x v="2"/>
    <x v="2"/>
    <x v="9"/>
    <s v="Y"/>
    <s v="N"/>
    <n v="9193876.4867419321"/>
  </r>
  <r>
    <d v="2017-03-09T00:00:00"/>
    <x v="797"/>
    <n v="83.889686549999993"/>
    <n v="15"/>
    <n v="32.299999999999997"/>
    <n v="21.1"/>
    <n v="0"/>
    <x v="0"/>
    <x v="2"/>
    <x v="2"/>
    <x v="9"/>
    <s v="Y"/>
    <s v="N"/>
    <n v="10876234.943942586"/>
  </r>
  <r>
    <d v="2017-03-10T00:00:00"/>
    <x v="798"/>
    <n v="82.034537619999995"/>
    <n v="18.5"/>
    <n v="23.8"/>
    <n v="19.399999999999999"/>
    <n v="0"/>
    <x v="1"/>
    <x v="2"/>
    <x v="2"/>
    <x v="9"/>
    <s v="Y"/>
    <s v="N"/>
    <n v="10282707.305106841"/>
  </r>
  <r>
    <d v="2017-03-11T00:00:00"/>
    <x v="799"/>
    <n v="50.762326090000002"/>
    <n v="18"/>
    <n v="26.4"/>
    <n v="13.9"/>
    <n v="0"/>
    <x v="2"/>
    <x v="2"/>
    <x v="2"/>
    <x v="9"/>
    <s v="Y"/>
    <s v="N"/>
    <n v="5523794.3932935726"/>
  </r>
  <r>
    <d v="2017-03-12T00:00:00"/>
    <x v="800"/>
    <n v="42.480560560000001"/>
    <n v="17.899999999999999"/>
    <n v="27.1"/>
    <n v="19.600000000000001"/>
    <n v="0"/>
    <x v="3"/>
    <x v="2"/>
    <x v="2"/>
    <x v="10"/>
    <s v="Y"/>
    <s v="N"/>
    <n v="4359249.3480714057"/>
  </r>
  <r>
    <d v="2017-03-13T00:00:00"/>
    <x v="801"/>
    <n v="66.843722060000005"/>
    <n v="15.7"/>
    <n v="24.3"/>
    <n v="20.7"/>
    <n v="0.2"/>
    <x v="4"/>
    <x v="2"/>
    <x v="2"/>
    <x v="10"/>
    <s v="Y"/>
    <s v="Y"/>
    <n v="6983090.1155139338"/>
  </r>
  <r>
    <d v="2017-03-14T00:00:00"/>
    <x v="802"/>
    <n v="101.4423563"/>
    <n v="18.8"/>
    <n v="32.700000000000003"/>
    <n v="20.8"/>
    <n v="0"/>
    <x v="5"/>
    <x v="2"/>
    <x v="2"/>
    <x v="10"/>
    <s v="Y"/>
    <s v="N"/>
    <n v="13514940.435029795"/>
  </r>
  <r>
    <d v="2017-03-15T00:00:00"/>
    <x v="803"/>
    <n v="102.0122176"/>
    <n v="20.8"/>
    <n v="33.200000000000003"/>
    <n v="18.899999999999999"/>
    <n v="0"/>
    <x v="6"/>
    <x v="2"/>
    <x v="2"/>
    <x v="10"/>
    <s v="Y"/>
    <s v="N"/>
    <n v="14248335.636828896"/>
  </r>
  <r>
    <d v="2017-03-16T00:00:00"/>
    <x v="804"/>
    <n v="87.894020850000004"/>
    <n v="21.7"/>
    <n v="23"/>
    <n v="4.8"/>
    <n v="1.8"/>
    <x v="0"/>
    <x v="2"/>
    <x v="2"/>
    <x v="10"/>
    <s v="Y"/>
    <s v="N"/>
    <n v="10921357.257387079"/>
  </r>
  <r>
    <d v="2017-03-17T00:00:00"/>
    <x v="805"/>
    <n v="70.74607288"/>
    <n v="15.8"/>
    <n v="22.1"/>
    <n v="20.100000000000001"/>
    <n v="0"/>
    <x v="1"/>
    <x v="2"/>
    <x v="2"/>
    <x v="10"/>
    <s v="Y"/>
    <s v="N"/>
    <n v="7896115.9922380261"/>
  </r>
  <r>
    <d v="2017-03-18T00:00:00"/>
    <x v="806"/>
    <n v="68.877097030000002"/>
    <n v="12.4"/>
    <n v="30.8"/>
    <n v="19.899999999999999"/>
    <n v="0"/>
    <x v="2"/>
    <x v="2"/>
    <x v="2"/>
    <x v="10"/>
    <s v="Y"/>
    <s v="N"/>
    <n v="7420252.2642746139"/>
  </r>
  <r>
    <d v="2017-03-19T00:00:00"/>
    <x v="807"/>
    <n v="121.12201020000001"/>
    <n v="14.5"/>
    <n v="33.5"/>
    <n v="19.7"/>
    <n v="0"/>
    <x v="3"/>
    <x v="2"/>
    <x v="2"/>
    <x v="11"/>
    <s v="Y"/>
    <s v="N"/>
    <n v="13758711.824696966"/>
  </r>
  <r>
    <d v="2017-03-20T00:00:00"/>
    <x v="808"/>
    <n v="184.82347909999999"/>
    <n v="19.3"/>
    <n v="28"/>
    <n v="11.3"/>
    <n v="0"/>
    <x v="4"/>
    <x v="2"/>
    <x v="2"/>
    <x v="11"/>
    <s v="Y"/>
    <s v="N"/>
    <n v="24393184.82274491"/>
  </r>
  <r>
    <d v="2017-03-21T00:00:00"/>
    <x v="809"/>
    <n v="112.9036926"/>
    <n v="19.899999999999999"/>
    <n v="26.1"/>
    <n v="6.1"/>
    <n v="4.4000000000000004"/>
    <x v="5"/>
    <x v="2"/>
    <x v="2"/>
    <x v="11"/>
    <s v="Y"/>
    <s v="N"/>
    <n v="14409374.977922799"/>
  </r>
  <r>
    <d v="2017-03-22T00:00:00"/>
    <x v="810"/>
    <n v="77.000286310000007"/>
    <n v="17.8"/>
    <n v="21.8"/>
    <n v="7.3"/>
    <n v="9.1999999999999993"/>
    <x v="6"/>
    <x v="2"/>
    <x v="2"/>
    <x v="11"/>
    <s v="Y"/>
    <s v="N"/>
    <n v="8831653.3287176955"/>
  </r>
  <r>
    <d v="2017-03-23T00:00:00"/>
    <x v="811"/>
    <n v="97.823059580000006"/>
    <n v="16.2"/>
    <n v="25.1"/>
    <n v="17.2"/>
    <n v="0"/>
    <x v="0"/>
    <x v="2"/>
    <x v="2"/>
    <x v="11"/>
    <s v="Y"/>
    <s v="N"/>
    <n v="10920265.46928931"/>
  </r>
  <r>
    <d v="2017-03-24T00:00:00"/>
    <x v="812"/>
    <n v="118.4496111"/>
    <n v="13.9"/>
    <n v="24.7"/>
    <n v="16.100000000000001"/>
    <n v="0"/>
    <x v="1"/>
    <x v="2"/>
    <x v="2"/>
    <x v="11"/>
    <s v="Y"/>
    <s v="N"/>
    <n v="13670436.631002652"/>
  </r>
  <r>
    <d v="2017-03-25T00:00:00"/>
    <x v="813"/>
    <n v="138.79475579999999"/>
    <n v="15.3"/>
    <n v="29.7"/>
    <n v="13.5"/>
    <n v="0"/>
    <x v="2"/>
    <x v="2"/>
    <x v="2"/>
    <x v="11"/>
    <s v="Y"/>
    <s v="N"/>
    <n v="14915714.450907683"/>
  </r>
  <r>
    <d v="2017-03-26T00:00:00"/>
    <x v="814"/>
    <n v="147.4805929"/>
    <n v="19.3"/>
    <n v="26.7"/>
    <n v="14.6"/>
    <n v="0"/>
    <x v="3"/>
    <x v="2"/>
    <x v="2"/>
    <x v="12"/>
    <s v="Y"/>
    <s v="N"/>
    <n v="15365870.241717391"/>
  </r>
  <r>
    <d v="2017-03-27T00:00:00"/>
    <x v="815"/>
    <n v="118.5621993"/>
    <n v="19.3"/>
    <n v="31.9"/>
    <n v="7.6"/>
    <n v="0"/>
    <x v="4"/>
    <x v="2"/>
    <x v="2"/>
    <x v="12"/>
    <s v="Y"/>
    <s v="N"/>
    <n v="13781340.443717947"/>
  </r>
  <r>
    <d v="2017-03-28T00:00:00"/>
    <x v="816"/>
    <n v="121.90563229999999"/>
    <n v="11.9"/>
    <n v="24.3"/>
    <n v="17.8"/>
    <n v="4.2"/>
    <x v="5"/>
    <x v="2"/>
    <x v="2"/>
    <x v="12"/>
    <s v="Y"/>
    <s v="N"/>
    <n v="13535545.023525093"/>
  </r>
  <r>
    <d v="2017-03-29T00:00:00"/>
    <x v="817"/>
    <n v="133.7982653"/>
    <n v="13.9"/>
    <n v="27.2"/>
    <n v="14.7"/>
    <n v="0.2"/>
    <x v="6"/>
    <x v="2"/>
    <x v="2"/>
    <x v="12"/>
    <s v="Y"/>
    <s v="N"/>
    <n v="14669685.96091955"/>
  </r>
  <r>
    <d v="2017-03-30T00:00:00"/>
    <x v="818"/>
    <n v="115.1902122"/>
    <n v="10.199999999999999"/>
    <n v="17.899999999999999"/>
    <n v="13"/>
    <n v="3.4"/>
    <x v="0"/>
    <x v="2"/>
    <x v="2"/>
    <x v="12"/>
    <s v="Y"/>
    <s v="N"/>
    <n v="12382011.315074814"/>
  </r>
  <r>
    <d v="2017-03-31T00:00:00"/>
    <x v="819"/>
    <n v="145.21906050000001"/>
    <n v="10.1"/>
    <n v="17.899999999999999"/>
    <n v="12.3"/>
    <n v="2.8"/>
    <x v="1"/>
    <x v="2"/>
    <x v="2"/>
    <x v="12"/>
    <s v="N"/>
    <s v="N"/>
    <n v="16070267.251720823"/>
  </r>
  <r>
    <d v="2017-04-01T00:00:00"/>
    <x v="820"/>
    <n v="99.249181780000001"/>
    <n v="10"/>
    <n v="19"/>
    <n v="13.5"/>
    <n v="0"/>
    <x v="2"/>
    <x v="3"/>
    <x v="2"/>
    <x v="12"/>
    <s v="N"/>
    <s v="N"/>
    <n v="9667095.1047687326"/>
  </r>
  <r>
    <d v="2017-04-02T00:00:00"/>
    <x v="821"/>
    <n v="92.915735170000005"/>
    <n v="11.7"/>
    <n v="18.2"/>
    <n v="10.1"/>
    <n v="0.4"/>
    <x v="3"/>
    <x v="3"/>
    <x v="2"/>
    <x v="13"/>
    <s v="N"/>
    <s v="N"/>
    <n v="8778408.738650931"/>
  </r>
  <r>
    <d v="2017-04-03T00:00:00"/>
    <x v="822"/>
    <n v="106.4521598"/>
    <n v="8.1999999999999993"/>
    <n v="21.5"/>
    <n v="16.8"/>
    <n v="0"/>
    <x v="4"/>
    <x v="3"/>
    <x v="2"/>
    <x v="13"/>
    <s v="N"/>
    <s v="N"/>
    <n v="11485711.669004895"/>
  </r>
  <r>
    <d v="2017-04-04T00:00:00"/>
    <x v="823"/>
    <n v="122.6614787"/>
    <n v="10"/>
    <n v="24.4"/>
    <n v="16.399999999999999"/>
    <n v="0"/>
    <x v="5"/>
    <x v="3"/>
    <x v="2"/>
    <x v="13"/>
    <s v="N"/>
    <s v="N"/>
    <n v="13877756.560351329"/>
  </r>
  <r>
    <d v="2017-04-05T00:00:00"/>
    <x v="824"/>
    <n v="142.28042669999999"/>
    <n v="11"/>
    <n v="25.4"/>
    <n v="15.8"/>
    <n v="0"/>
    <x v="6"/>
    <x v="3"/>
    <x v="2"/>
    <x v="13"/>
    <s v="N"/>
    <s v="N"/>
    <n v="16247194.003449045"/>
  </r>
  <r>
    <d v="2017-04-06T00:00:00"/>
    <x v="825"/>
    <n v="126.18198750000001"/>
    <n v="12"/>
    <n v="26.6"/>
    <n v="13.5"/>
    <n v="0"/>
    <x v="0"/>
    <x v="3"/>
    <x v="2"/>
    <x v="13"/>
    <s v="N"/>
    <s v="N"/>
    <n v="14487875.744293688"/>
  </r>
  <r>
    <d v="2017-04-07T00:00:00"/>
    <x v="826"/>
    <n v="101.330421"/>
    <n v="12.7"/>
    <n v="26.2"/>
    <n v="15.6"/>
    <n v="0"/>
    <x v="1"/>
    <x v="3"/>
    <x v="2"/>
    <x v="13"/>
    <s v="N"/>
    <s v="N"/>
    <n v="11162561.710620524"/>
  </r>
  <r>
    <d v="2017-04-08T00:00:00"/>
    <x v="827"/>
    <n v="95.867977690000004"/>
    <n v="18.600000000000001"/>
    <n v="28.1"/>
    <n v="13.8"/>
    <n v="0"/>
    <x v="2"/>
    <x v="3"/>
    <x v="2"/>
    <x v="13"/>
    <s v="N"/>
    <s v="N"/>
    <n v="9499053.6437394507"/>
  </r>
  <r>
    <d v="2017-04-09T00:00:00"/>
    <x v="828"/>
    <n v="74.591633180000002"/>
    <n v="11.7"/>
    <n v="15.2"/>
    <n v="6.5"/>
    <n v="10.6"/>
    <x v="3"/>
    <x v="3"/>
    <x v="2"/>
    <x v="14"/>
    <s v="N"/>
    <s v="N"/>
    <n v="7163921.8017520765"/>
  </r>
  <r>
    <d v="2017-04-10T00:00:00"/>
    <x v="829"/>
    <n v="111.8004887"/>
    <n v="9"/>
    <n v="17"/>
    <n v="3"/>
    <n v="25.4"/>
    <x v="4"/>
    <x v="3"/>
    <x v="2"/>
    <x v="14"/>
    <s v="N"/>
    <s v="N"/>
    <n v="12665548.112383777"/>
  </r>
  <r>
    <d v="2017-04-11T00:00:00"/>
    <x v="830"/>
    <n v="130.03687339999999"/>
    <n v="12.3"/>
    <n v="18.5"/>
    <n v="13.5"/>
    <n v="15.4"/>
    <x v="5"/>
    <x v="3"/>
    <x v="2"/>
    <x v="14"/>
    <s v="N"/>
    <s v="N"/>
    <n v="14845004.916053429"/>
  </r>
  <r>
    <d v="2017-04-12T00:00:00"/>
    <x v="831"/>
    <n v="126.572879"/>
    <n v="10.8"/>
    <n v="19.3"/>
    <n v="14"/>
    <n v="0"/>
    <x v="6"/>
    <x v="3"/>
    <x v="2"/>
    <x v="14"/>
    <s v="N"/>
    <s v="N"/>
    <n v="14471836.060479604"/>
  </r>
  <r>
    <d v="2017-04-13T00:00:00"/>
    <x v="832"/>
    <n v="117.53565020000001"/>
    <n v="10.9"/>
    <n v="22.2"/>
    <n v="13.9"/>
    <n v="0"/>
    <x v="0"/>
    <x v="3"/>
    <x v="2"/>
    <x v="14"/>
    <s v="N"/>
    <s v="N"/>
    <n v="13246743.20924506"/>
  </r>
  <r>
    <d v="2017-04-14T00:00:00"/>
    <x v="833"/>
    <n v="109.7650221"/>
    <n v="13"/>
    <n v="17.899999999999999"/>
    <n v="8.9"/>
    <n v="0"/>
    <x v="1"/>
    <x v="3"/>
    <x v="2"/>
    <x v="14"/>
    <s v="N"/>
    <s v="Y"/>
    <n v="10695109.69699466"/>
  </r>
  <r>
    <d v="2017-04-15T00:00:00"/>
    <x v="834"/>
    <n v="116.78284910000001"/>
    <n v="11.8"/>
    <n v="17.3"/>
    <n v="9.6999999999999993"/>
    <n v="0"/>
    <x v="2"/>
    <x v="3"/>
    <x v="2"/>
    <x v="14"/>
    <s v="N"/>
    <s v="Y"/>
    <n v="11632572.599376788"/>
  </r>
  <r>
    <d v="2017-04-16T00:00:00"/>
    <x v="835"/>
    <n v="95.646407010000004"/>
    <n v="9.9"/>
    <n v="22.6"/>
    <n v="10.1"/>
    <n v="0"/>
    <x v="3"/>
    <x v="3"/>
    <x v="2"/>
    <x v="15"/>
    <s v="N"/>
    <s v="Y"/>
    <n v="9238940.2952971626"/>
  </r>
  <r>
    <d v="2017-04-17T00:00:00"/>
    <x v="836"/>
    <n v="104.57818949999999"/>
    <n v="11.1"/>
    <n v="18.3"/>
    <n v="10.9"/>
    <n v="0"/>
    <x v="4"/>
    <x v="3"/>
    <x v="2"/>
    <x v="15"/>
    <s v="N"/>
    <s v="Y"/>
    <n v="10452118.915781301"/>
  </r>
  <r>
    <d v="2017-04-18T00:00:00"/>
    <x v="837"/>
    <n v="112.8247059"/>
    <n v="9.5"/>
    <n v="20.399999999999999"/>
    <n v="13.7"/>
    <n v="0"/>
    <x v="5"/>
    <x v="3"/>
    <x v="2"/>
    <x v="15"/>
    <s v="N"/>
    <s v="N"/>
    <n v="12631309.693358032"/>
  </r>
  <r>
    <d v="2017-04-19T00:00:00"/>
    <x v="838"/>
    <n v="101.3145524"/>
    <n v="13"/>
    <n v="26.9"/>
    <n v="12.7"/>
    <n v="0"/>
    <x v="6"/>
    <x v="3"/>
    <x v="2"/>
    <x v="15"/>
    <s v="Y"/>
    <s v="N"/>
    <n v="11594130.393562227"/>
  </r>
  <r>
    <d v="2017-04-20T00:00:00"/>
    <x v="839"/>
    <n v="104.07810310000001"/>
    <n v="14.6"/>
    <n v="26.5"/>
    <n v="12.4"/>
    <n v="0"/>
    <x v="0"/>
    <x v="3"/>
    <x v="2"/>
    <x v="15"/>
    <s v="Y"/>
    <s v="N"/>
    <n v="11741746.052439708"/>
  </r>
  <r>
    <d v="2017-04-21T00:00:00"/>
    <x v="840"/>
    <n v="133.2265993"/>
    <n v="16.5"/>
    <n v="20.9"/>
    <n v="3.6"/>
    <n v="9.4"/>
    <x v="1"/>
    <x v="3"/>
    <x v="2"/>
    <x v="15"/>
    <s v="Y"/>
    <s v="N"/>
    <n v="15257435.224738292"/>
  </r>
  <r>
    <d v="2017-04-22T00:00:00"/>
    <x v="841"/>
    <n v="111.6671228"/>
    <n v="16.899999999999999"/>
    <n v="22.5"/>
    <n v="11.8"/>
    <n v="4.5999999999999996"/>
    <x v="2"/>
    <x v="3"/>
    <x v="2"/>
    <x v="15"/>
    <s v="Y"/>
    <s v="N"/>
    <n v="11449051.43328752"/>
  </r>
  <r>
    <d v="2017-04-23T00:00:00"/>
    <x v="842"/>
    <n v="90.726651050000001"/>
    <n v="14.4"/>
    <n v="21.8"/>
    <n v="11.9"/>
    <n v="0"/>
    <x v="3"/>
    <x v="3"/>
    <x v="2"/>
    <x v="16"/>
    <s v="Y"/>
    <s v="N"/>
    <n v="8832835.1001816429"/>
  </r>
  <r>
    <d v="2017-04-24T00:00:00"/>
    <x v="843"/>
    <n v="113.2589368"/>
    <n v="15.9"/>
    <n v="24.7"/>
    <n v="9.9"/>
    <n v="0"/>
    <x v="4"/>
    <x v="3"/>
    <x v="2"/>
    <x v="16"/>
    <s v="Y"/>
    <s v="N"/>
    <n v="12392998.429626292"/>
  </r>
  <r>
    <d v="2017-04-25T00:00:00"/>
    <x v="844"/>
    <n v="86.790072550000005"/>
    <n v="16.2"/>
    <n v="17.7"/>
    <n v="5.8"/>
    <n v="21.6"/>
    <x v="5"/>
    <x v="3"/>
    <x v="2"/>
    <x v="16"/>
    <s v="Y"/>
    <s v="Y"/>
    <n v="8813422.0780107249"/>
  </r>
  <r>
    <d v="2017-04-26T00:00:00"/>
    <x v="845"/>
    <n v="100.69868460000001"/>
    <n v="10.1"/>
    <n v="14.5"/>
    <n v="6.4"/>
    <n v="20"/>
    <x v="6"/>
    <x v="3"/>
    <x v="2"/>
    <x v="16"/>
    <s v="Y"/>
    <s v="N"/>
    <n v="11761127.539034728"/>
  </r>
  <r>
    <d v="2017-04-27T00:00:00"/>
    <x v="846"/>
    <n v="145.68273490000001"/>
    <n v="8.3000000000000007"/>
    <n v="15.6"/>
    <n v="7.1"/>
    <n v="15.4"/>
    <x v="0"/>
    <x v="3"/>
    <x v="2"/>
    <x v="16"/>
    <s v="Y"/>
    <s v="N"/>
    <n v="18404031.429031599"/>
  </r>
  <r>
    <d v="2017-04-28T00:00:00"/>
    <x v="847"/>
    <n v="120.8095221"/>
    <n v="9.4"/>
    <n v="19.8"/>
    <n v="6"/>
    <n v="0.4"/>
    <x v="1"/>
    <x v="3"/>
    <x v="2"/>
    <x v="16"/>
    <s v="Y"/>
    <s v="N"/>
    <n v="14514562.176991599"/>
  </r>
  <r>
    <d v="2017-04-29T00:00:00"/>
    <x v="848"/>
    <n v="100.81967"/>
    <n v="14.9"/>
    <n v="18.100000000000001"/>
    <n v="7.9"/>
    <n v="0.2"/>
    <x v="2"/>
    <x v="3"/>
    <x v="2"/>
    <x v="16"/>
    <s v="Y"/>
    <s v="N"/>
    <n v="10572358.915863501"/>
  </r>
  <r>
    <d v="2017-04-30T00:00:00"/>
    <x v="849"/>
    <n v="109.5772954"/>
    <n v="13.6"/>
    <n v="17.8"/>
    <n v="7.3"/>
    <n v="0"/>
    <x v="3"/>
    <x v="3"/>
    <x v="2"/>
    <x v="17"/>
    <s v="Y"/>
    <s v="N"/>
    <n v="11369360.48537544"/>
  </r>
  <r>
    <d v="2017-05-01T00:00:00"/>
    <x v="850"/>
    <n v="99.159474029999998"/>
    <n v="13.6"/>
    <n v="20.399999999999999"/>
    <n v="8.6999999999999993"/>
    <n v="0"/>
    <x v="4"/>
    <x v="4"/>
    <x v="2"/>
    <x v="17"/>
    <s v="Y"/>
    <s v="N"/>
    <n v="11413629.787867462"/>
  </r>
  <r>
    <d v="2017-05-02T00:00:00"/>
    <x v="851"/>
    <n v="109.9227693"/>
    <n v="10.4"/>
    <n v="15.2"/>
    <n v="9.4"/>
    <n v="2.4"/>
    <x v="5"/>
    <x v="4"/>
    <x v="2"/>
    <x v="17"/>
    <s v="Y"/>
    <s v="N"/>
    <n v="13269727.214929752"/>
  </r>
  <r>
    <d v="2017-05-03T00:00:00"/>
    <x v="852"/>
    <n v="128.63995560000001"/>
    <n v="7.4"/>
    <n v="15.3"/>
    <n v="10.8"/>
    <n v="0.8"/>
    <x v="6"/>
    <x v="4"/>
    <x v="2"/>
    <x v="17"/>
    <s v="Y"/>
    <s v="N"/>
    <n v="16619824.948477844"/>
  </r>
  <r>
    <d v="2017-05-04T00:00:00"/>
    <x v="853"/>
    <n v="123.4720662"/>
    <n v="5.8"/>
    <n v="16.899999999999999"/>
    <n v="12"/>
    <n v="0"/>
    <x v="0"/>
    <x v="4"/>
    <x v="2"/>
    <x v="17"/>
    <s v="Y"/>
    <s v="N"/>
    <n v="15713061.318215311"/>
  </r>
  <r>
    <d v="2017-05-05T00:00:00"/>
    <x v="854"/>
    <n v="108.2886014"/>
    <n v="6.2"/>
    <n v="20.5"/>
    <n v="10.6"/>
    <n v="0"/>
    <x v="1"/>
    <x v="4"/>
    <x v="2"/>
    <x v="17"/>
    <s v="Y"/>
    <s v="N"/>
    <n v="13335782.953521539"/>
  </r>
  <r>
    <d v="2017-05-06T00:00:00"/>
    <x v="855"/>
    <n v="81.778327349999998"/>
    <n v="9.6"/>
    <n v="20"/>
    <n v="6.1"/>
    <n v="0.2"/>
    <x v="2"/>
    <x v="4"/>
    <x v="2"/>
    <x v="17"/>
    <s v="Y"/>
    <s v="N"/>
    <n v="8587793.2144884653"/>
  </r>
  <r>
    <d v="2017-05-07T00:00:00"/>
    <x v="856"/>
    <n v="104.9084029"/>
    <n v="8.9"/>
    <n v="14.8"/>
    <n v="9.4"/>
    <n v="1.4"/>
    <x v="3"/>
    <x v="4"/>
    <x v="2"/>
    <x v="18"/>
    <s v="Y"/>
    <s v="N"/>
    <n v="11269687.616717804"/>
  </r>
  <r>
    <d v="2017-05-08T00:00:00"/>
    <x v="857"/>
    <n v="132.9735336"/>
    <n v="10.1"/>
    <n v="15.8"/>
    <n v="7.2"/>
    <n v="1.8"/>
    <x v="4"/>
    <x v="4"/>
    <x v="2"/>
    <x v="18"/>
    <s v="Y"/>
    <s v="N"/>
    <n v="16735818.894682871"/>
  </r>
  <r>
    <d v="2017-05-09T00:00:00"/>
    <x v="858"/>
    <n v="138.99141549999999"/>
    <n v="10.9"/>
    <n v="15.9"/>
    <n v="7.3"/>
    <n v="1.6"/>
    <x v="5"/>
    <x v="4"/>
    <x v="2"/>
    <x v="18"/>
    <s v="Y"/>
    <s v="N"/>
    <n v="17618650.512685005"/>
  </r>
  <r>
    <d v="2017-05-10T00:00:00"/>
    <x v="859"/>
    <n v="149.62274859999999"/>
    <n v="8.1"/>
    <n v="17.7"/>
    <n v="11.3"/>
    <n v="0"/>
    <x v="6"/>
    <x v="4"/>
    <x v="2"/>
    <x v="18"/>
    <s v="Y"/>
    <s v="N"/>
    <n v="18814721.740924422"/>
  </r>
  <r>
    <d v="2017-05-11T00:00:00"/>
    <x v="860"/>
    <n v="170.29264480000001"/>
    <n v="6.1"/>
    <n v="16.5"/>
    <n v="8.6"/>
    <n v="0"/>
    <x v="0"/>
    <x v="4"/>
    <x v="2"/>
    <x v="18"/>
    <s v="Y"/>
    <s v="N"/>
    <n v="21925711.033978224"/>
  </r>
  <r>
    <d v="2017-05-12T00:00:00"/>
    <x v="861"/>
    <n v="129.30937700000001"/>
    <n v="5.9"/>
    <n v="19.5"/>
    <n v="9.9"/>
    <n v="0"/>
    <x v="1"/>
    <x v="4"/>
    <x v="2"/>
    <x v="18"/>
    <s v="Y"/>
    <s v="N"/>
    <n v="15972682.175171001"/>
  </r>
  <r>
    <d v="2017-05-13T00:00:00"/>
    <x v="862"/>
    <n v="130.31682979999999"/>
    <n v="8.4"/>
    <n v="15.6"/>
    <n v="10.1"/>
    <n v="0.2"/>
    <x v="2"/>
    <x v="4"/>
    <x v="2"/>
    <x v="18"/>
    <s v="Y"/>
    <s v="N"/>
    <n v="14266750.309083115"/>
  </r>
  <r>
    <d v="2017-05-14T00:00:00"/>
    <x v="863"/>
    <n v="126.9174946"/>
    <n v="6.4"/>
    <n v="15.1"/>
    <n v="7.7"/>
    <n v="0"/>
    <x v="3"/>
    <x v="4"/>
    <x v="2"/>
    <x v="19"/>
    <s v="Y"/>
    <s v="N"/>
    <n v="13643253.724541038"/>
  </r>
  <r>
    <d v="2017-05-15T00:00:00"/>
    <x v="864"/>
    <n v="134.64203240000001"/>
    <n v="6.3"/>
    <n v="16.899999999999999"/>
    <n v="8.1999999999999993"/>
    <n v="0"/>
    <x v="4"/>
    <x v="4"/>
    <x v="2"/>
    <x v="19"/>
    <s v="Y"/>
    <s v="N"/>
    <n v="16947650.457680047"/>
  </r>
  <r>
    <d v="2017-05-16T00:00:00"/>
    <x v="865"/>
    <n v="128.3149076"/>
    <n v="5.6"/>
    <n v="18.2"/>
    <n v="9"/>
    <n v="0"/>
    <x v="5"/>
    <x v="4"/>
    <x v="2"/>
    <x v="19"/>
    <s v="Y"/>
    <s v="N"/>
    <n v="16401303.234590933"/>
  </r>
  <r>
    <d v="2017-05-17T00:00:00"/>
    <x v="866"/>
    <n v="123.8345994"/>
    <n v="7.6"/>
    <n v="17"/>
    <n v="3.8"/>
    <n v="0"/>
    <x v="6"/>
    <x v="4"/>
    <x v="2"/>
    <x v="19"/>
    <s v="Y"/>
    <s v="N"/>
    <n v="15488324.604511395"/>
  </r>
  <r>
    <d v="2017-05-18T00:00:00"/>
    <x v="867"/>
    <n v="107.8423351"/>
    <n v="10.7"/>
    <n v="20.2"/>
    <n v="9.8000000000000007"/>
    <n v="0.8"/>
    <x v="0"/>
    <x v="4"/>
    <x v="2"/>
    <x v="19"/>
    <s v="Y"/>
    <s v="N"/>
    <n v="13254953.171461847"/>
  </r>
  <r>
    <d v="2017-05-19T00:00:00"/>
    <x v="868"/>
    <n v="96.440249769999994"/>
    <n v="10.199999999999999"/>
    <n v="17.8"/>
    <n v="2.5"/>
    <n v="0"/>
    <x v="1"/>
    <x v="4"/>
    <x v="2"/>
    <x v="19"/>
    <s v="Y"/>
    <s v="N"/>
    <n v="11896044.647491666"/>
  </r>
  <r>
    <d v="2017-05-20T00:00:00"/>
    <x v="869"/>
    <n v="88.135879099999997"/>
    <n v="10.199999999999999"/>
    <n v="19.3"/>
    <n v="9.8000000000000007"/>
    <n v="0"/>
    <x v="2"/>
    <x v="4"/>
    <x v="2"/>
    <x v="19"/>
    <s v="Y"/>
    <s v="N"/>
    <n v="9616648.1080457475"/>
  </r>
  <r>
    <d v="2017-05-21T00:00:00"/>
    <x v="870"/>
    <n v="76.782179819999996"/>
    <n v="10.8"/>
    <n v="18.7"/>
    <n v="6.8"/>
    <n v="0"/>
    <x v="3"/>
    <x v="4"/>
    <x v="2"/>
    <x v="20"/>
    <s v="Y"/>
    <s v="N"/>
    <n v="8132166.5142446114"/>
  </r>
  <r>
    <d v="2017-05-22T00:00:00"/>
    <x v="871"/>
    <n v="72.931488029999997"/>
    <n v="10.4"/>
    <n v="20.3"/>
    <n v="10.1"/>
    <n v="0"/>
    <x v="4"/>
    <x v="4"/>
    <x v="2"/>
    <x v="20"/>
    <s v="Y"/>
    <s v="N"/>
    <n v="8281446.3145540506"/>
  </r>
  <r>
    <d v="2017-05-23T00:00:00"/>
    <x v="872"/>
    <n v="96.837634640000005"/>
    <n v="12.8"/>
    <n v="19.3"/>
    <n v="7.4"/>
    <n v="0"/>
    <x v="5"/>
    <x v="4"/>
    <x v="2"/>
    <x v="20"/>
    <s v="Y"/>
    <s v="N"/>
    <n v="11535996.753474383"/>
  </r>
  <r>
    <d v="2017-05-24T00:00:00"/>
    <x v="873"/>
    <n v="103.2410383"/>
    <n v="11.7"/>
    <n v="17.100000000000001"/>
    <n v="8"/>
    <n v="0"/>
    <x v="6"/>
    <x v="4"/>
    <x v="2"/>
    <x v="20"/>
    <s v="Y"/>
    <s v="N"/>
    <n v="12551216.410976451"/>
  </r>
  <r>
    <d v="2017-05-25T00:00:00"/>
    <x v="874"/>
    <n v="108.51901340000001"/>
    <n v="13.7"/>
    <n v="18.5"/>
    <n v="5.7"/>
    <n v="0"/>
    <x v="0"/>
    <x v="4"/>
    <x v="2"/>
    <x v="20"/>
    <s v="Y"/>
    <s v="N"/>
    <n v="13457446.107304402"/>
  </r>
  <r>
    <d v="2017-05-26T00:00:00"/>
    <x v="875"/>
    <n v="94.696229970000005"/>
    <n v="13.1"/>
    <n v="18"/>
    <n v="8.1999999999999993"/>
    <n v="0"/>
    <x v="1"/>
    <x v="4"/>
    <x v="2"/>
    <x v="20"/>
    <s v="Y"/>
    <s v="N"/>
    <n v="11660003.613944083"/>
  </r>
  <r>
    <d v="2017-05-27T00:00:00"/>
    <x v="876"/>
    <n v="60.860101950000001"/>
    <n v="11.9"/>
    <n v="17.8"/>
    <n v="8.3000000000000007"/>
    <n v="0"/>
    <x v="2"/>
    <x v="4"/>
    <x v="2"/>
    <x v="20"/>
    <s v="Y"/>
    <s v="N"/>
    <n v="6368624.7289226661"/>
  </r>
  <r>
    <d v="2017-05-28T00:00:00"/>
    <x v="877"/>
    <n v="72.341641420000002"/>
    <n v="10.199999999999999"/>
    <n v="15.3"/>
    <n v="7.6"/>
    <n v="6.8"/>
    <x v="3"/>
    <x v="4"/>
    <x v="2"/>
    <x v="21"/>
    <s v="Y"/>
    <s v="N"/>
    <n v="7959718.2517039618"/>
  </r>
  <r>
    <d v="2017-05-29T00:00:00"/>
    <x v="878"/>
    <n v="96.084781000000007"/>
    <n v="7.7"/>
    <n v="14.8"/>
    <n v="8"/>
    <n v="1.4"/>
    <x v="4"/>
    <x v="4"/>
    <x v="2"/>
    <x v="21"/>
    <s v="Y"/>
    <s v="N"/>
    <n v="12540610.885474101"/>
  </r>
  <r>
    <d v="2017-05-30T00:00:00"/>
    <x v="879"/>
    <n v="95.714474339999995"/>
    <n v="9.3000000000000007"/>
    <n v="13.1"/>
    <n v="6.9"/>
    <n v="2.2000000000000002"/>
    <x v="5"/>
    <x v="4"/>
    <x v="2"/>
    <x v="21"/>
    <s v="Y"/>
    <s v="N"/>
    <n v="12707281.41382733"/>
  </r>
  <r>
    <d v="2017-05-31T00:00:00"/>
    <x v="880"/>
    <n v="120.64923159999999"/>
    <n v="6.7"/>
    <n v="13"/>
    <n v="8.5"/>
    <n v="5.4"/>
    <x v="6"/>
    <x v="4"/>
    <x v="2"/>
    <x v="21"/>
    <s v="Y"/>
    <s v="N"/>
    <n v="16773958.585487122"/>
  </r>
  <r>
    <d v="2017-06-01T00:00:00"/>
    <x v="881"/>
    <n v="113.3116143"/>
    <n v="7.9"/>
    <n v="13.9"/>
    <n v="4.7"/>
    <n v="0.4"/>
    <x v="0"/>
    <x v="5"/>
    <x v="2"/>
    <x v="21"/>
    <s v="Y"/>
    <s v="N"/>
    <n v="15886598.232125109"/>
  </r>
  <r>
    <d v="2017-06-02T00:00:00"/>
    <x v="882"/>
    <n v="96.837747410000006"/>
    <n v="8"/>
    <n v="14.7"/>
    <n v="7.3"/>
    <n v="0"/>
    <x v="1"/>
    <x v="5"/>
    <x v="2"/>
    <x v="21"/>
    <s v="Y"/>
    <s v="N"/>
    <n v="13252904.229740888"/>
  </r>
  <r>
    <d v="2017-06-03T00:00:00"/>
    <x v="883"/>
    <n v="107.24572980000001"/>
    <n v="9.9"/>
    <n v="14.3"/>
    <n v="8.3000000000000007"/>
    <n v="0"/>
    <x v="2"/>
    <x v="5"/>
    <x v="2"/>
    <x v="21"/>
    <s v="Y"/>
    <s v="N"/>
    <n v="13101289.03261837"/>
  </r>
  <r>
    <d v="2017-06-04T00:00:00"/>
    <x v="884"/>
    <n v="109.7429759"/>
    <n v="4.4000000000000004"/>
    <n v="15.8"/>
    <n v="9.3000000000000007"/>
    <n v="0"/>
    <x v="3"/>
    <x v="5"/>
    <x v="2"/>
    <x v="22"/>
    <s v="Y"/>
    <s v="N"/>
    <n v="13054360.468059806"/>
  </r>
  <r>
    <d v="2017-06-05T00:00:00"/>
    <x v="885"/>
    <n v="101.13227740000001"/>
    <n v="5.6"/>
    <n v="17.5"/>
    <n v="5"/>
    <n v="0"/>
    <x v="4"/>
    <x v="5"/>
    <x v="2"/>
    <x v="22"/>
    <s v="Y"/>
    <s v="N"/>
    <n v="13438199.133604633"/>
  </r>
  <r>
    <d v="2017-06-06T00:00:00"/>
    <x v="886"/>
    <n v="97.892460380000003"/>
    <n v="8.6999999999999993"/>
    <n v="13.9"/>
    <n v="6.3"/>
    <n v="6.4"/>
    <x v="5"/>
    <x v="5"/>
    <x v="2"/>
    <x v="22"/>
    <s v="Y"/>
    <s v="N"/>
    <n v="13046571.647688122"/>
  </r>
  <r>
    <d v="2017-06-07T00:00:00"/>
    <x v="887"/>
    <n v="105.69616809999999"/>
    <n v="5.9"/>
    <n v="14.3"/>
    <n v="9.1999999999999993"/>
    <n v="0"/>
    <x v="6"/>
    <x v="5"/>
    <x v="2"/>
    <x v="22"/>
    <s v="Y"/>
    <s v="N"/>
    <n v="14386952.300639771"/>
  </r>
  <r>
    <d v="2017-06-08T00:00:00"/>
    <x v="888"/>
    <n v="110.1268719"/>
    <n v="3.6"/>
    <n v="15"/>
    <n v="7.2"/>
    <n v="0"/>
    <x v="0"/>
    <x v="5"/>
    <x v="2"/>
    <x v="22"/>
    <s v="Y"/>
    <s v="N"/>
    <n v="15363995.924600981"/>
  </r>
  <r>
    <d v="2017-06-09T00:00:00"/>
    <x v="889"/>
    <n v="99.977135680000004"/>
    <n v="6.6"/>
    <n v="15"/>
    <n v="7.8"/>
    <n v="1.8"/>
    <x v="1"/>
    <x v="5"/>
    <x v="2"/>
    <x v="22"/>
    <s v="Y"/>
    <s v="N"/>
    <n v="13096458.898919187"/>
  </r>
  <r>
    <d v="2017-06-10T00:00:00"/>
    <x v="890"/>
    <n v="97.622124130000003"/>
    <n v="7"/>
    <n v="15.8"/>
    <n v="8.9"/>
    <n v="0"/>
    <x v="2"/>
    <x v="5"/>
    <x v="2"/>
    <x v="22"/>
    <s v="Y"/>
    <s v="N"/>
    <n v="11782884.462486319"/>
  </r>
  <r>
    <d v="2017-06-11T00:00:00"/>
    <x v="891"/>
    <n v="87.883388569999994"/>
    <n v="3.4"/>
    <n v="15.5"/>
    <n v="8.6"/>
    <n v="0.2"/>
    <x v="3"/>
    <x v="5"/>
    <x v="2"/>
    <x v="23"/>
    <s v="Y"/>
    <s v="N"/>
    <n v="9963732.1615108643"/>
  </r>
  <r>
    <d v="2017-06-12T00:00:00"/>
    <x v="892"/>
    <n v="101.70609880000001"/>
    <n v="6"/>
    <n v="15.9"/>
    <n v="5.0999999999999996"/>
    <n v="0"/>
    <x v="4"/>
    <x v="5"/>
    <x v="2"/>
    <x v="23"/>
    <s v="Y"/>
    <s v="Y"/>
    <n v="11969962.142548479"/>
  </r>
  <r>
    <d v="2017-06-13T00:00:00"/>
    <x v="893"/>
    <n v="109.9512443"/>
    <n v="8.8000000000000007"/>
    <n v="15.1"/>
    <n v="6.6"/>
    <n v="0"/>
    <x v="5"/>
    <x v="5"/>
    <x v="2"/>
    <x v="23"/>
    <s v="Y"/>
    <s v="N"/>
    <n v="14863753.463133287"/>
  </r>
  <r>
    <d v="2017-06-14T00:00:00"/>
    <x v="894"/>
    <n v="93.589782150000005"/>
    <n v="4"/>
    <n v="17.399999999999999"/>
    <n v="8.9"/>
    <n v="0"/>
    <x v="6"/>
    <x v="5"/>
    <x v="2"/>
    <x v="23"/>
    <s v="Y"/>
    <s v="N"/>
    <n v="12751927.894992454"/>
  </r>
  <r>
    <d v="2017-06-15T00:00:00"/>
    <x v="895"/>
    <n v="102.837272"/>
    <n v="7.7"/>
    <n v="19"/>
    <n v="7.4"/>
    <n v="0"/>
    <x v="0"/>
    <x v="5"/>
    <x v="2"/>
    <x v="23"/>
    <s v="Y"/>
    <s v="N"/>
    <n v="13914217.636920361"/>
  </r>
  <r>
    <d v="2017-06-16T00:00:00"/>
    <x v="896"/>
    <n v="107.362224"/>
    <n v="6.6"/>
    <n v="17.100000000000001"/>
    <n v="8.9"/>
    <n v="0"/>
    <x v="1"/>
    <x v="5"/>
    <x v="2"/>
    <x v="23"/>
    <s v="Y"/>
    <s v="N"/>
    <n v="14522848.853268242"/>
  </r>
  <r>
    <d v="2017-06-17T00:00:00"/>
    <x v="897"/>
    <n v="104.2875868"/>
    <n v="4.2"/>
    <n v="15.5"/>
    <n v="9.1999999999999993"/>
    <n v="0"/>
    <x v="2"/>
    <x v="5"/>
    <x v="2"/>
    <x v="23"/>
    <s v="Y"/>
    <s v="N"/>
    <n v="12637432.108809423"/>
  </r>
  <r>
    <d v="2017-06-18T00:00:00"/>
    <x v="898"/>
    <n v="93.616927630000006"/>
    <n v="5.4"/>
    <n v="16.3"/>
    <n v="7.9"/>
    <n v="0"/>
    <x v="3"/>
    <x v="5"/>
    <x v="2"/>
    <x v="24"/>
    <s v="Y"/>
    <s v="N"/>
    <n v="10870117.977501007"/>
  </r>
  <r>
    <d v="2017-06-19T00:00:00"/>
    <x v="899"/>
    <n v="95.96949334"/>
    <n v="7.1"/>
    <n v="16.100000000000001"/>
    <n v="6"/>
    <n v="0"/>
    <x v="4"/>
    <x v="5"/>
    <x v="2"/>
    <x v="24"/>
    <s v="Y"/>
    <s v="N"/>
    <n v="12948754.906324571"/>
  </r>
  <r>
    <d v="2017-06-20T00:00:00"/>
    <x v="900"/>
    <n v="85.797832029999995"/>
    <n v="6.4"/>
    <n v="15.8"/>
    <n v="9.1999999999999993"/>
    <n v="0"/>
    <x v="5"/>
    <x v="5"/>
    <x v="2"/>
    <x v="24"/>
    <s v="Y"/>
    <s v="N"/>
    <n v="11325053.860528948"/>
  </r>
  <r>
    <d v="2017-06-21T00:00:00"/>
    <x v="901"/>
    <n v="106.9667247"/>
    <n v="7.8"/>
    <n v="13.5"/>
    <n v="5"/>
    <n v="0.6"/>
    <x v="6"/>
    <x v="5"/>
    <x v="2"/>
    <x v="24"/>
    <s v="Y"/>
    <s v="N"/>
    <n v="14955477.737223208"/>
  </r>
  <r>
    <d v="2017-06-22T00:00:00"/>
    <x v="902"/>
    <n v="94.858967509999999"/>
    <n v="6.7"/>
    <n v="14.1"/>
    <n v="6.7"/>
    <n v="0.2"/>
    <x v="0"/>
    <x v="5"/>
    <x v="2"/>
    <x v="24"/>
    <s v="Y"/>
    <s v="N"/>
    <n v="13313320.441704961"/>
  </r>
  <r>
    <d v="2017-06-23T00:00:00"/>
    <x v="903"/>
    <n v="80.269938710000005"/>
    <n v="7.4"/>
    <n v="14.9"/>
    <n v="8.1999999999999993"/>
    <n v="0"/>
    <x v="1"/>
    <x v="5"/>
    <x v="2"/>
    <x v="24"/>
    <s v="Y"/>
    <s v="N"/>
    <n v="10598005.89315735"/>
  </r>
  <r>
    <d v="2017-06-24T00:00:00"/>
    <x v="904"/>
    <n v="84.970944450000005"/>
    <n v="8.3000000000000007"/>
    <n v="12.3"/>
    <n v="7.3"/>
    <n v="1.4"/>
    <x v="2"/>
    <x v="5"/>
    <x v="2"/>
    <x v="24"/>
    <s v="Y"/>
    <s v="N"/>
    <n v="10399876.419625796"/>
  </r>
  <r>
    <d v="2017-06-25T00:00:00"/>
    <x v="905"/>
    <n v="72.870515380000001"/>
    <n v="8.6"/>
    <n v="14.3"/>
    <n v="5.3"/>
    <n v="0"/>
    <x v="3"/>
    <x v="5"/>
    <x v="2"/>
    <x v="25"/>
    <s v="Y"/>
    <s v="N"/>
    <n v="8606289.5109199435"/>
  </r>
  <r>
    <d v="2017-06-26T00:00:00"/>
    <x v="906"/>
    <n v="104.3154945"/>
    <n v="8.8000000000000007"/>
    <n v="12.6"/>
    <n v="7.8"/>
    <n v="1.4"/>
    <x v="4"/>
    <x v="5"/>
    <x v="2"/>
    <x v="25"/>
    <s v="Y"/>
    <s v="N"/>
    <n v="14399750.500667911"/>
  </r>
  <r>
    <d v="2017-06-27T00:00:00"/>
    <x v="907"/>
    <n v="100.1993406"/>
    <n v="6"/>
    <n v="12.1"/>
    <n v="4.4000000000000004"/>
    <n v="0"/>
    <x v="5"/>
    <x v="5"/>
    <x v="2"/>
    <x v="25"/>
    <s v="Y"/>
    <s v="N"/>
    <n v="14481473.025140177"/>
  </r>
  <r>
    <d v="2017-06-28T00:00:00"/>
    <x v="908"/>
    <n v="98.538103219999996"/>
    <n v="6.8"/>
    <n v="14.1"/>
    <n v="5.4"/>
    <n v="0"/>
    <x v="6"/>
    <x v="5"/>
    <x v="2"/>
    <x v="25"/>
    <s v="Y"/>
    <s v="N"/>
    <n v="13928547.619852601"/>
  </r>
  <r>
    <d v="2017-06-29T00:00:00"/>
    <x v="909"/>
    <n v="102.52503950000001"/>
    <n v="9.1999999999999993"/>
    <n v="13.7"/>
    <n v="5"/>
    <n v="0"/>
    <x v="0"/>
    <x v="5"/>
    <x v="2"/>
    <x v="25"/>
    <s v="Y"/>
    <s v="N"/>
    <n v="14161174.70740037"/>
  </r>
  <r>
    <d v="2017-06-30T00:00:00"/>
    <x v="910"/>
    <n v="124.6840444"/>
    <n v="7.1"/>
    <n v="12.3"/>
    <n v="8.4"/>
    <n v="4.4000000000000004"/>
    <x v="1"/>
    <x v="5"/>
    <x v="2"/>
    <x v="25"/>
    <s v="N"/>
    <s v="N"/>
    <n v="17365466.913944408"/>
  </r>
  <r>
    <d v="2017-07-01T00:00:00"/>
    <x v="911"/>
    <n v="114.7570772"/>
    <n v="1.1000000000000001"/>
    <n v="12.7"/>
    <n v="9.3000000000000007"/>
    <n v="0"/>
    <x v="2"/>
    <x v="6"/>
    <x v="2"/>
    <x v="25"/>
    <s v="N"/>
    <s v="N"/>
    <n v="14453596.4948014"/>
  </r>
  <r>
    <d v="2017-07-02T00:00:00"/>
    <x v="912"/>
    <n v="110.1092823"/>
    <n v="0.8"/>
    <n v="14.3"/>
    <n v="9.1999999999999993"/>
    <n v="0"/>
    <x v="3"/>
    <x v="6"/>
    <x v="2"/>
    <x v="26"/>
    <s v="N"/>
    <s v="N"/>
    <n v="13228248.396852136"/>
  </r>
  <r>
    <d v="2017-07-03T00:00:00"/>
    <x v="913"/>
    <n v="150.61276599999999"/>
    <n v="3.8"/>
    <n v="13.9"/>
    <n v="3.9"/>
    <n v="0"/>
    <x v="4"/>
    <x v="6"/>
    <x v="2"/>
    <x v="26"/>
    <s v="N"/>
    <s v="N"/>
    <n v="21050441.436075121"/>
  </r>
  <r>
    <d v="2017-07-04T00:00:00"/>
    <x v="914"/>
    <n v="132.54551810000001"/>
    <n v="9"/>
    <n v="16.2"/>
    <n v="6.4"/>
    <n v="3"/>
    <x v="5"/>
    <x v="6"/>
    <x v="2"/>
    <x v="26"/>
    <s v="N"/>
    <s v="N"/>
    <n v="17765049.944566973"/>
  </r>
  <r>
    <d v="2017-07-05T00:00:00"/>
    <x v="915"/>
    <n v="146.17612560000001"/>
    <n v="10.1"/>
    <n v="15.8"/>
    <n v="6.5"/>
    <n v="0"/>
    <x v="6"/>
    <x v="6"/>
    <x v="2"/>
    <x v="26"/>
    <s v="N"/>
    <s v="N"/>
    <n v="19599976.832073927"/>
  </r>
  <r>
    <d v="2017-07-06T00:00:00"/>
    <x v="916"/>
    <n v="141.67937280000001"/>
    <n v="4.8"/>
    <n v="15"/>
    <n v="8.6999999999999993"/>
    <n v="0"/>
    <x v="0"/>
    <x v="6"/>
    <x v="2"/>
    <x v="26"/>
    <s v="N"/>
    <s v="N"/>
    <n v="19537545.130498752"/>
  </r>
  <r>
    <d v="2017-07-07T00:00:00"/>
    <x v="917"/>
    <n v="131.26538149999999"/>
    <n v="8"/>
    <n v="14.2"/>
    <n v="9.4"/>
    <n v="0"/>
    <x v="1"/>
    <x v="6"/>
    <x v="2"/>
    <x v="26"/>
    <s v="N"/>
    <s v="N"/>
    <n v="17599809.009333704"/>
  </r>
  <r>
    <d v="2017-07-08T00:00:00"/>
    <x v="918"/>
    <n v="129.135411"/>
    <n v="5.3"/>
    <n v="13.5"/>
    <n v="5.0999999999999996"/>
    <n v="0"/>
    <x v="2"/>
    <x v="6"/>
    <x v="2"/>
    <x v="26"/>
    <s v="N"/>
    <s v="N"/>
    <n v="15972496.841705671"/>
  </r>
  <r>
    <d v="2017-07-09T00:00:00"/>
    <x v="919"/>
    <n v="115.1296024"/>
    <n v="7.3"/>
    <n v="14.6"/>
    <n v="7.3"/>
    <n v="0.8"/>
    <x v="3"/>
    <x v="6"/>
    <x v="2"/>
    <x v="27"/>
    <s v="N"/>
    <s v="N"/>
    <n v="13362405.626841672"/>
  </r>
  <r>
    <d v="2017-07-10T00:00:00"/>
    <x v="920"/>
    <n v="123.9739271"/>
    <n v="7"/>
    <n v="16"/>
    <n v="5.7"/>
    <n v="0"/>
    <x v="4"/>
    <x v="6"/>
    <x v="2"/>
    <x v="27"/>
    <s v="N"/>
    <s v="N"/>
    <n v="16504937.154203508"/>
  </r>
  <r>
    <d v="2017-07-11T00:00:00"/>
    <x v="921"/>
    <n v="148.67949519999999"/>
    <n v="6.9"/>
    <n v="14.3"/>
    <n v="9.6999999999999993"/>
    <n v="0.4"/>
    <x v="5"/>
    <x v="6"/>
    <x v="2"/>
    <x v="27"/>
    <s v="N"/>
    <s v="N"/>
    <n v="20421541.994716655"/>
  </r>
  <r>
    <d v="2017-07-12T00:00:00"/>
    <x v="922"/>
    <n v="117.9532423"/>
    <n v="3.2"/>
    <n v="15.1"/>
    <n v="9.8000000000000007"/>
    <n v="0"/>
    <x v="6"/>
    <x v="6"/>
    <x v="2"/>
    <x v="27"/>
    <s v="N"/>
    <s v="N"/>
    <n v="16295488.715320043"/>
  </r>
  <r>
    <d v="2017-07-13T00:00:00"/>
    <x v="923"/>
    <n v="106.14876340000001"/>
    <n v="4.8"/>
    <n v="13.3"/>
    <n v="5.5"/>
    <n v="0"/>
    <x v="0"/>
    <x v="6"/>
    <x v="2"/>
    <x v="27"/>
    <s v="N"/>
    <s v="N"/>
    <n v="14290000.224452529"/>
  </r>
  <r>
    <d v="2017-07-14T00:00:00"/>
    <x v="924"/>
    <n v="111.39498260000001"/>
    <n v="9.9"/>
    <n v="15.9"/>
    <n v="8.6"/>
    <n v="2"/>
    <x v="1"/>
    <x v="6"/>
    <x v="2"/>
    <x v="27"/>
    <s v="N"/>
    <s v="N"/>
    <n v="14635935.568128238"/>
  </r>
  <r>
    <d v="2017-07-15T00:00:00"/>
    <x v="925"/>
    <n v="136.10655170000001"/>
    <n v="4.5"/>
    <n v="12"/>
    <n v="9.4"/>
    <n v="0"/>
    <x v="2"/>
    <x v="6"/>
    <x v="2"/>
    <x v="27"/>
    <s v="N"/>
    <s v="N"/>
    <n v="16943454.788979635"/>
  </r>
  <r>
    <d v="2017-07-16T00:00:00"/>
    <x v="926"/>
    <n v="102.14913730000001"/>
    <n v="3"/>
    <n v="12.5"/>
    <n v="7.8"/>
    <n v="0"/>
    <x v="3"/>
    <x v="6"/>
    <x v="2"/>
    <x v="28"/>
    <s v="N"/>
    <s v="N"/>
    <n v="12250504.964424973"/>
  </r>
  <r>
    <d v="2017-07-17T00:00:00"/>
    <x v="927"/>
    <n v="99.851637530000005"/>
    <n v="5.7"/>
    <n v="15.3"/>
    <n v="6.3"/>
    <n v="0"/>
    <x v="4"/>
    <x v="6"/>
    <x v="2"/>
    <x v="28"/>
    <s v="N"/>
    <s v="N"/>
    <n v="13167259.702199047"/>
  </r>
  <r>
    <d v="2017-07-18T00:00:00"/>
    <x v="928"/>
    <n v="109.9969729"/>
    <n v="9.6999999999999993"/>
    <n v="14.5"/>
    <n v="5.8"/>
    <n v="0.2"/>
    <x v="5"/>
    <x v="6"/>
    <x v="2"/>
    <x v="28"/>
    <s v="Y"/>
    <s v="N"/>
    <n v="14972989.795593271"/>
  </r>
  <r>
    <d v="2017-07-19T00:00:00"/>
    <x v="929"/>
    <n v="109.5605504"/>
    <n v="8.9"/>
    <n v="13.2"/>
    <n v="7.7"/>
    <n v="5"/>
    <x v="6"/>
    <x v="6"/>
    <x v="2"/>
    <x v="28"/>
    <s v="Y"/>
    <s v="N"/>
    <n v="14670843.547605505"/>
  </r>
  <r>
    <d v="2017-07-20T00:00:00"/>
    <x v="930"/>
    <n v="133.736501"/>
    <n v="7.9"/>
    <n v="10.7"/>
    <n v="5.9"/>
    <n v="0.6"/>
    <x v="0"/>
    <x v="6"/>
    <x v="2"/>
    <x v="28"/>
    <s v="Y"/>
    <s v="N"/>
    <n v="18631673.156901293"/>
  </r>
  <r>
    <d v="2017-07-21T00:00:00"/>
    <x v="931"/>
    <n v="130.19271090000001"/>
    <n v="3.3"/>
    <n v="13.8"/>
    <n v="10.3"/>
    <n v="4.2"/>
    <x v="1"/>
    <x v="6"/>
    <x v="2"/>
    <x v="28"/>
    <s v="Y"/>
    <s v="N"/>
    <n v="18236600.116371956"/>
  </r>
  <r>
    <d v="2017-07-22T00:00:00"/>
    <x v="932"/>
    <n v="91.656080619999997"/>
    <n v="5.4"/>
    <n v="12.4"/>
    <n v="7"/>
    <n v="0"/>
    <x v="2"/>
    <x v="6"/>
    <x v="2"/>
    <x v="28"/>
    <s v="Y"/>
    <s v="N"/>
    <n v="11218441.214936621"/>
  </r>
  <r>
    <d v="2017-07-23T00:00:00"/>
    <x v="933"/>
    <n v="107.89233230000001"/>
    <n v="8.4"/>
    <n v="14.1"/>
    <n v="5.4"/>
    <n v="0"/>
    <x v="3"/>
    <x v="6"/>
    <x v="2"/>
    <x v="29"/>
    <s v="Y"/>
    <s v="N"/>
    <n v="12732122.206127079"/>
  </r>
  <r>
    <d v="2017-07-24T00:00:00"/>
    <x v="934"/>
    <n v="122.6544774"/>
    <n v="8.1"/>
    <n v="16.100000000000001"/>
    <n v="8.3000000000000007"/>
    <n v="7"/>
    <x v="4"/>
    <x v="6"/>
    <x v="2"/>
    <x v="29"/>
    <s v="Y"/>
    <s v="N"/>
    <n v="16721557.270083666"/>
  </r>
  <r>
    <d v="2017-07-25T00:00:00"/>
    <x v="935"/>
    <n v="113.0336114"/>
    <n v="9.8000000000000007"/>
    <n v="17.2"/>
    <n v="9"/>
    <n v="0"/>
    <x v="5"/>
    <x v="6"/>
    <x v="2"/>
    <x v="29"/>
    <s v="Y"/>
    <s v="N"/>
    <n v="14660376.31887562"/>
  </r>
  <r>
    <d v="2017-07-26T00:00:00"/>
    <x v="936"/>
    <n v="117.2808433"/>
    <n v="10.9"/>
    <n v="15"/>
    <n v="8.6999999999999993"/>
    <n v="2.4"/>
    <x v="6"/>
    <x v="6"/>
    <x v="2"/>
    <x v="29"/>
    <s v="Y"/>
    <s v="N"/>
    <n v="15621613.641360121"/>
  </r>
  <r>
    <d v="2017-07-27T00:00:00"/>
    <x v="937"/>
    <n v="117.31547380000001"/>
    <n v="4.4000000000000004"/>
    <n v="14.2"/>
    <n v="8.6999999999999993"/>
    <n v="2"/>
    <x v="0"/>
    <x v="6"/>
    <x v="2"/>
    <x v="29"/>
    <s v="Y"/>
    <s v="N"/>
    <n v="15955363.726879928"/>
  </r>
  <r>
    <d v="2017-07-28T00:00:00"/>
    <x v="938"/>
    <n v="111.3069682"/>
    <n v="6.2"/>
    <n v="14.3"/>
    <n v="9.8000000000000007"/>
    <n v="2.8"/>
    <x v="1"/>
    <x v="6"/>
    <x v="2"/>
    <x v="29"/>
    <s v="Y"/>
    <s v="N"/>
    <n v="14517996.041610811"/>
  </r>
  <r>
    <d v="2017-07-29T00:00:00"/>
    <x v="939"/>
    <n v="93.453100860000006"/>
    <n v="9.6999999999999993"/>
    <n v="17.899999999999999"/>
    <n v="10.1"/>
    <n v="0"/>
    <x v="2"/>
    <x v="6"/>
    <x v="2"/>
    <x v="29"/>
    <s v="Y"/>
    <s v="N"/>
    <n v="10404249.133323362"/>
  </r>
  <r>
    <d v="2017-07-30T00:00:00"/>
    <x v="940"/>
    <n v="91.416166270000005"/>
    <n v="11.3"/>
    <n v="18.100000000000001"/>
    <n v="8.3000000000000007"/>
    <n v="0"/>
    <x v="3"/>
    <x v="6"/>
    <x v="2"/>
    <x v="30"/>
    <s v="Y"/>
    <s v="N"/>
    <n v="9834596.4183289036"/>
  </r>
  <r>
    <d v="2017-07-31T00:00:00"/>
    <x v="941"/>
    <n v="137.47669010000001"/>
    <n v="6.7"/>
    <n v="14.8"/>
    <n v="11.5"/>
    <n v="0"/>
    <x v="4"/>
    <x v="6"/>
    <x v="2"/>
    <x v="30"/>
    <s v="Y"/>
    <s v="N"/>
    <n v="18184987.639154889"/>
  </r>
  <r>
    <d v="2017-08-01T00:00:00"/>
    <x v="942"/>
    <n v="137.9754246"/>
    <n v="3.5"/>
    <n v="15.5"/>
    <n v="11.5"/>
    <n v="0"/>
    <x v="5"/>
    <x v="7"/>
    <x v="2"/>
    <x v="30"/>
    <s v="Y"/>
    <s v="N"/>
    <n v="18987885.425551847"/>
  </r>
  <r>
    <d v="2017-08-02T00:00:00"/>
    <x v="943"/>
    <n v="113.4923335"/>
    <n v="3.4"/>
    <n v="12.9"/>
    <n v="7.5"/>
    <n v="0"/>
    <x v="6"/>
    <x v="7"/>
    <x v="2"/>
    <x v="30"/>
    <s v="Y"/>
    <s v="N"/>
    <n v="15971683.597203197"/>
  </r>
  <r>
    <d v="2017-08-03T00:00:00"/>
    <x v="944"/>
    <n v="169.23382710000001"/>
    <n v="3.1"/>
    <n v="9"/>
    <n v="4.4000000000000004"/>
    <n v="0"/>
    <x v="0"/>
    <x v="7"/>
    <x v="2"/>
    <x v="30"/>
    <s v="Y"/>
    <s v="N"/>
    <n v="25614458.671266153"/>
  </r>
  <r>
    <d v="2017-08-04T00:00:00"/>
    <x v="945"/>
    <n v="110.3517269"/>
    <n v="4.3"/>
    <n v="12.1"/>
    <n v="7.2"/>
    <n v="6.6"/>
    <x v="1"/>
    <x v="7"/>
    <x v="2"/>
    <x v="30"/>
    <s v="Y"/>
    <s v="N"/>
    <n v="15631089.824999874"/>
  </r>
  <r>
    <d v="2017-08-05T00:00:00"/>
    <x v="946"/>
    <n v="82.766673249999997"/>
    <n v="8.8000000000000007"/>
    <n v="14.2"/>
    <n v="11.7"/>
    <n v="0"/>
    <x v="2"/>
    <x v="7"/>
    <x v="2"/>
    <x v="30"/>
    <s v="Y"/>
    <s v="N"/>
    <n v="9658577.360418329"/>
  </r>
  <r>
    <d v="2017-08-06T00:00:00"/>
    <x v="947"/>
    <n v="86.202202409999998"/>
    <n v="9"/>
    <n v="13"/>
    <n v="8.1999999999999993"/>
    <n v="0"/>
    <x v="3"/>
    <x v="7"/>
    <x v="2"/>
    <x v="31"/>
    <s v="Y"/>
    <s v="N"/>
    <n v="10115926.723324247"/>
  </r>
  <r>
    <d v="2017-08-07T00:00:00"/>
    <x v="948"/>
    <n v="111.4890145"/>
    <n v="7.7"/>
    <n v="12.3"/>
    <n v="7.3"/>
    <n v="4.2"/>
    <x v="4"/>
    <x v="7"/>
    <x v="2"/>
    <x v="31"/>
    <s v="Y"/>
    <s v="N"/>
    <n v="15492867.432541035"/>
  </r>
  <r>
    <d v="2017-08-08T00:00:00"/>
    <x v="949"/>
    <n v="111.5513751"/>
    <n v="7.9"/>
    <n v="15"/>
    <n v="7.5"/>
    <n v="2.2000000000000002"/>
    <x v="5"/>
    <x v="7"/>
    <x v="2"/>
    <x v="31"/>
    <s v="Y"/>
    <s v="N"/>
    <n v="15517737.212258969"/>
  </r>
  <r>
    <d v="2017-08-09T00:00:00"/>
    <x v="950"/>
    <n v="105.283102"/>
    <n v="8.9"/>
    <n v="16.8"/>
    <n v="11.5"/>
    <n v="0"/>
    <x v="6"/>
    <x v="7"/>
    <x v="2"/>
    <x v="31"/>
    <s v="Y"/>
    <s v="N"/>
    <n v="13691475.19765125"/>
  </r>
  <r>
    <d v="2017-08-10T00:00:00"/>
    <x v="951"/>
    <n v="86.916548329999998"/>
    <n v="11.4"/>
    <n v="18.8"/>
    <n v="8.4"/>
    <n v="0"/>
    <x v="0"/>
    <x v="7"/>
    <x v="2"/>
    <x v="31"/>
    <s v="Y"/>
    <s v="N"/>
    <n v="10635276.168014335"/>
  </r>
  <r>
    <d v="2017-08-11T00:00:00"/>
    <x v="952"/>
    <n v="78.92563543"/>
    <n v="10.3"/>
    <n v="16.399999999999999"/>
    <n v="9.3000000000000007"/>
    <n v="0"/>
    <x v="1"/>
    <x v="7"/>
    <x v="2"/>
    <x v="31"/>
    <s v="Y"/>
    <s v="N"/>
    <n v="9696988.6495448835"/>
  </r>
  <r>
    <d v="2017-08-12T00:00:00"/>
    <x v="953"/>
    <n v="77.123590930000006"/>
    <n v="10.3"/>
    <n v="17.899999999999999"/>
    <n v="9.9"/>
    <n v="2.8"/>
    <x v="2"/>
    <x v="7"/>
    <x v="2"/>
    <x v="31"/>
    <s v="Y"/>
    <s v="N"/>
    <n v="8766596.1630380899"/>
  </r>
  <r>
    <d v="2017-08-13T00:00:00"/>
    <x v="954"/>
    <n v="68.294171739999996"/>
    <n v="9.4"/>
    <n v="18.7"/>
    <n v="11.1"/>
    <n v="2"/>
    <x v="3"/>
    <x v="7"/>
    <x v="2"/>
    <x v="32"/>
    <s v="Y"/>
    <s v="N"/>
    <n v="7257933.0522329342"/>
  </r>
  <r>
    <d v="2017-08-14T00:00:00"/>
    <x v="955"/>
    <n v="101.399598"/>
    <n v="12.3"/>
    <n v="20.100000000000001"/>
    <n v="12.6"/>
    <n v="0"/>
    <x v="4"/>
    <x v="7"/>
    <x v="2"/>
    <x v="32"/>
    <s v="Y"/>
    <s v="N"/>
    <n v="12323494.180350089"/>
  </r>
  <r>
    <d v="2017-08-15T00:00:00"/>
    <x v="956"/>
    <n v="99.086174200000002"/>
    <n v="10.4"/>
    <n v="17.5"/>
    <n v="3.2"/>
    <n v="0.2"/>
    <x v="5"/>
    <x v="7"/>
    <x v="2"/>
    <x v="32"/>
    <s v="Y"/>
    <s v="N"/>
    <n v="12603097.48087286"/>
  </r>
  <r>
    <d v="2017-08-16T00:00:00"/>
    <x v="957"/>
    <n v="72.164817319999997"/>
    <n v="12.1"/>
    <n v="18.100000000000001"/>
    <n v="10.9"/>
    <n v="0.8"/>
    <x v="6"/>
    <x v="7"/>
    <x v="2"/>
    <x v="32"/>
    <s v="Y"/>
    <s v="N"/>
    <n v="8764083.6620579809"/>
  </r>
  <r>
    <d v="2017-08-17T00:00:00"/>
    <x v="958"/>
    <n v="73.714560050000003"/>
    <n v="9.3000000000000007"/>
    <n v="15.6"/>
    <n v="9.1"/>
    <n v="1.8"/>
    <x v="0"/>
    <x v="7"/>
    <x v="2"/>
    <x v="32"/>
    <s v="Y"/>
    <s v="N"/>
    <n v="9525675.93356199"/>
  </r>
  <r>
    <d v="2017-08-18T00:00:00"/>
    <x v="959"/>
    <n v="92.107544930000003"/>
    <n v="8"/>
    <n v="12.2"/>
    <n v="9.4"/>
    <n v="2.8"/>
    <x v="1"/>
    <x v="7"/>
    <x v="2"/>
    <x v="32"/>
    <s v="Y"/>
    <s v="N"/>
    <n v="12302158.641872415"/>
  </r>
  <r>
    <d v="2017-08-19T00:00:00"/>
    <x v="960"/>
    <n v="97.968935160000001"/>
    <n v="5.9"/>
    <n v="11.8"/>
    <n v="11.6"/>
    <n v="7.2"/>
    <x v="2"/>
    <x v="7"/>
    <x v="2"/>
    <x v="32"/>
    <s v="Y"/>
    <s v="N"/>
    <n v="12231683.131782876"/>
  </r>
  <r>
    <d v="2017-08-20T00:00:00"/>
    <x v="961"/>
    <n v="92.815878290000001"/>
    <n v="5.0999999999999996"/>
    <n v="13.3"/>
    <n v="13.9"/>
    <n v="2"/>
    <x v="3"/>
    <x v="7"/>
    <x v="2"/>
    <x v="33"/>
    <s v="Y"/>
    <s v="N"/>
    <n v="11119248.939184317"/>
  </r>
  <r>
    <d v="2017-08-21T00:00:00"/>
    <x v="962"/>
    <n v="108.906684"/>
    <n v="6.8"/>
    <n v="12.7"/>
    <n v="7.9"/>
    <n v="0.6"/>
    <x v="4"/>
    <x v="7"/>
    <x v="2"/>
    <x v="33"/>
    <s v="Y"/>
    <s v="N"/>
    <n v="15291619.627911782"/>
  </r>
  <r>
    <d v="2017-08-22T00:00:00"/>
    <x v="963"/>
    <n v="107.9380963"/>
    <n v="5.7"/>
    <n v="16.8"/>
    <n v="11.1"/>
    <n v="1.6"/>
    <x v="5"/>
    <x v="7"/>
    <x v="2"/>
    <x v="33"/>
    <s v="Y"/>
    <s v="N"/>
    <n v="14443137.839640515"/>
  </r>
  <r>
    <d v="2017-08-23T00:00:00"/>
    <x v="964"/>
    <n v="106.6475104"/>
    <n v="8.3000000000000007"/>
    <n v="18.100000000000001"/>
    <n v="9.6999999999999993"/>
    <n v="0"/>
    <x v="6"/>
    <x v="7"/>
    <x v="2"/>
    <x v="33"/>
    <s v="Y"/>
    <s v="N"/>
    <n v="14190178.594740929"/>
  </r>
  <r>
    <d v="2017-08-24T00:00:00"/>
    <x v="965"/>
    <n v="118.9186938"/>
    <n v="5.2"/>
    <n v="13.3"/>
    <n v="13"/>
    <n v="9.1999999999999993"/>
    <x v="0"/>
    <x v="7"/>
    <x v="2"/>
    <x v="33"/>
    <s v="Y"/>
    <s v="N"/>
    <n v="16127746.118034372"/>
  </r>
  <r>
    <d v="2017-08-25T00:00:00"/>
    <x v="966"/>
    <n v="120.1723289"/>
    <n v="4.9000000000000004"/>
    <n v="15"/>
    <n v="13.3"/>
    <n v="0.6"/>
    <x v="1"/>
    <x v="7"/>
    <x v="2"/>
    <x v="33"/>
    <s v="Y"/>
    <s v="N"/>
    <n v="16063023.613836518"/>
  </r>
  <r>
    <d v="2017-08-26T00:00:00"/>
    <x v="967"/>
    <n v="93.657541890000005"/>
    <n v="9.9"/>
    <n v="15.3"/>
    <n v="8.5"/>
    <n v="0"/>
    <x v="2"/>
    <x v="7"/>
    <x v="2"/>
    <x v="33"/>
    <s v="Y"/>
    <s v="N"/>
    <n v="10999525.715483351"/>
  </r>
  <r>
    <d v="2017-08-27T00:00:00"/>
    <x v="968"/>
    <n v="93.117477789999995"/>
    <n v="5.8"/>
    <n v="10.7"/>
    <n v="11.8"/>
    <n v="7.8"/>
    <x v="3"/>
    <x v="7"/>
    <x v="2"/>
    <x v="34"/>
    <s v="Y"/>
    <s v="N"/>
    <n v="10725078.804260563"/>
  </r>
  <r>
    <d v="2017-08-28T00:00:00"/>
    <x v="969"/>
    <n v="163.40926049999999"/>
    <n v="5.8"/>
    <n v="11.8"/>
    <n v="14.6"/>
    <n v="0.6"/>
    <x v="4"/>
    <x v="7"/>
    <x v="2"/>
    <x v="34"/>
    <s v="Y"/>
    <s v="N"/>
    <n v="22781619.530930944"/>
  </r>
  <r>
    <d v="2017-08-29T00:00:00"/>
    <x v="970"/>
    <n v="143.84804"/>
    <n v="5.4"/>
    <n v="12.9"/>
    <n v="9.1"/>
    <n v="0"/>
    <x v="5"/>
    <x v="7"/>
    <x v="2"/>
    <x v="34"/>
    <s v="Y"/>
    <s v="N"/>
    <n v="20111975.618481603"/>
  </r>
  <r>
    <d v="2017-08-30T00:00:00"/>
    <x v="971"/>
    <n v="118.29507649999999"/>
    <n v="7.7"/>
    <n v="13.8"/>
    <n v="12.3"/>
    <n v="0.6"/>
    <x v="6"/>
    <x v="7"/>
    <x v="2"/>
    <x v="34"/>
    <s v="Y"/>
    <s v="N"/>
    <n v="16267165.861955071"/>
  </r>
  <r>
    <d v="2017-08-31T00:00:00"/>
    <x v="972"/>
    <n v="115.4257008"/>
    <n v="4"/>
    <n v="16.7"/>
    <n v="15.9"/>
    <n v="0.2"/>
    <x v="0"/>
    <x v="7"/>
    <x v="2"/>
    <x v="34"/>
    <s v="Y"/>
    <s v="N"/>
    <n v="15464995.678139305"/>
  </r>
  <r>
    <d v="2017-09-01T00:00:00"/>
    <x v="973"/>
    <n v="102.27816319999999"/>
    <n v="3.7"/>
    <n v="17"/>
    <n v="14.4"/>
    <n v="0"/>
    <x v="1"/>
    <x v="8"/>
    <x v="2"/>
    <x v="34"/>
    <s v="Y"/>
    <s v="N"/>
    <n v="13163959.019201759"/>
  </r>
  <r>
    <d v="2017-09-02T00:00:00"/>
    <x v="974"/>
    <n v="89.329916780000005"/>
    <n v="7.3"/>
    <n v="18.399999999999999"/>
    <n v="6.3"/>
    <n v="0"/>
    <x v="2"/>
    <x v="8"/>
    <x v="2"/>
    <x v="34"/>
    <s v="Y"/>
    <s v="N"/>
    <n v="10192375.11770487"/>
  </r>
  <r>
    <d v="2017-09-03T00:00:00"/>
    <x v="975"/>
    <n v="67.073127529999994"/>
    <n v="13.4"/>
    <n v="17.2"/>
    <n v="6.3"/>
    <n v="0"/>
    <x v="3"/>
    <x v="8"/>
    <x v="2"/>
    <x v="35"/>
    <s v="Y"/>
    <s v="N"/>
    <n v="6973212.7646610048"/>
  </r>
  <r>
    <d v="2017-09-04T00:00:00"/>
    <x v="976"/>
    <n v="93.826620980000001"/>
    <n v="8.8000000000000007"/>
    <n v="13.7"/>
    <n v="13.4"/>
    <n v="0.4"/>
    <x v="4"/>
    <x v="8"/>
    <x v="2"/>
    <x v="35"/>
    <s v="Y"/>
    <s v="N"/>
    <n v="12009906.472525133"/>
  </r>
  <r>
    <d v="2017-09-05T00:00:00"/>
    <x v="977"/>
    <n v="95.602018139999998"/>
    <n v="6.5"/>
    <n v="13.3"/>
    <n v="11"/>
    <n v="0.2"/>
    <x v="5"/>
    <x v="8"/>
    <x v="2"/>
    <x v="35"/>
    <s v="Y"/>
    <s v="N"/>
    <n v="13164079.543157594"/>
  </r>
  <r>
    <d v="2017-09-06T00:00:00"/>
    <x v="978"/>
    <n v="101.0173763"/>
    <n v="6.7"/>
    <n v="15.1"/>
    <n v="11"/>
    <n v="4.8"/>
    <x v="6"/>
    <x v="8"/>
    <x v="2"/>
    <x v="35"/>
    <s v="Y"/>
    <s v="N"/>
    <n v="13619157.116810303"/>
  </r>
  <r>
    <d v="2017-09-07T00:00:00"/>
    <x v="979"/>
    <n v="93.025254910000001"/>
    <n v="7.9"/>
    <n v="15.2"/>
    <n v="9.5"/>
    <n v="0.8"/>
    <x v="0"/>
    <x v="8"/>
    <x v="2"/>
    <x v="35"/>
    <s v="Y"/>
    <s v="N"/>
    <n v="12410101.109452086"/>
  </r>
  <r>
    <d v="2017-09-08T00:00:00"/>
    <x v="980"/>
    <n v="102.4160808"/>
    <n v="8"/>
    <n v="13.5"/>
    <n v="13.1"/>
    <n v="3.2"/>
    <x v="1"/>
    <x v="8"/>
    <x v="2"/>
    <x v="35"/>
    <s v="Y"/>
    <s v="N"/>
    <n v="13574544.839082481"/>
  </r>
  <r>
    <d v="2017-09-09T00:00:00"/>
    <x v="981"/>
    <n v="96.910244129999995"/>
    <n v="7.1"/>
    <n v="14.9"/>
    <n v="15.9"/>
    <n v="1.2"/>
    <x v="2"/>
    <x v="8"/>
    <x v="2"/>
    <x v="35"/>
    <s v="Y"/>
    <s v="N"/>
    <n v="11673227.515537459"/>
  </r>
  <r>
    <d v="2017-09-10T00:00:00"/>
    <x v="982"/>
    <n v="91.883909369999998"/>
    <n v="5.3"/>
    <n v="16.100000000000001"/>
    <n v="12.3"/>
    <n v="0.2"/>
    <x v="3"/>
    <x v="8"/>
    <x v="2"/>
    <x v="36"/>
    <s v="Y"/>
    <s v="N"/>
    <n v="10528431.843706189"/>
  </r>
  <r>
    <d v="2017-09-11T00:00:00"/>
    <x v="983"/>
    <n v="86.68557783"/>
    <n v="8.1"/>
    <n v="18.100000000000001"/>
    <n v="7"/>
    <n v="0"/>
    <x v="4"/>
    <x v="8"/>
    <x v="2"/>
    <x v="36"/>
    <s v="Y"/>
    <s v="N"/>
    <n v="11023720.847630605"/>
  </r>
  <r>
    <d v="2017-09-12T00:00:00"/>
    <x v="984"/>
    <n v="94.772968660000004"/>
    <n v="12.2"/>
    <n v="19.899999999999999"/>
    <n v="3.5"/>
    <n v="0.2"/>
    <x v="5"/>
    <x v="8"/>
    <x v="2"/>
    <x v="36"/>
    <s v="Y"/>
    <s v="N"/>
    <n v="12406434.583348067"/>
  </r>
  <r>
    <d v="2017-09-13T00:00:00"/>
    <x v="985"/>
    <n v="88.361935939999995"/>
    <n v="13.3"/>
    <n v="16.399999999999999"/>
    <n v="8.1999999999999993"/>
    <n v="2"/>
    <x v="6"/>
    <x v="8"/>
    <x v="2"/>
    <x v="36"/>
    <s v="Y"/>
    <s v="N"/>
    <n v="11238959.190090301"/>
  </r>
  <r>
    <d v="2017-09-14T00:00:00"/>
    <x v="986"/>
    <n v="89.57361118"/>
    <n v="5.8"/>
    <n v="15.3"/>
    <n v="10.8"/>
    <n v="1.4"/>
    <x v="0"/>
    <x v="8"/>
    <x v="2"/>
    <x v="36"/>
    <s v="Y"/>
    <s v="N"/>
    <n v="11822534.751960479"/>
  </r>
  <r>
    <d v="2017-09-15T00:00:00"/>
    <x v="987"/>
    <n v="89.236201120000004"/>
    <n v="9.6"/>
    <n v="16.7"/>
    <n v="7"/>
    <n v="0"/>
    <x v="1"/>
    <x v="8"/>
    <x v="2"/>
    <x v="36"/>
    <s v="Y"/>
    <s v="N"/>
    <n v="11490196.480313998"/>
  </r>
  <r>
    <d v="2017-09-16T00:00:00"/>
    <x v="988"/>
    <n v="89.607587129999999"/>
    <n v="7.4"/>
    <n v="13.3"/>
    <n v="16.7"/>
    <n v="21.4"/>
    <x v="2"/>
    <x v="8"/>
    <x v="2"/>
    <x v="36"/>
    <s v="Y"/>
    <s v="N"/>
    <n v="9973464.2354049217"/>
  </r>
  <r>
    <d v="2017-09-17T00:00:00"/>
    <x v="989"/>
    <n v="75.509598890000007"/>
    <n v="4"/>
    <n v="18.100000000000001"/>
    <n v="19"/>
    <n v="0.2"/>
    <x v="3"/>
    <x v="8"/>
    <x v="2"/>
    <x v="37"/>
    <s v="Y"/>
    <s v="N"/>
    <n v="7910838.6373097403"/>
  </r>
  <r>
    <d v="2017-09-18T00:00:00"/>
    <x v="990"/>
    <n v="79.783447899999999"/>
    <n v="10.5"/>
    <n v="22"/>
    <n v="15.7"/>
    <n v="0"/>
    <x v="4"/>
    <x v="8"/>
    <x v="2"/>
    <x v="37"/>
    <s v="Y"/>
    <s v="N"/>
    <n v="9184952.955653565"/>
  </r>
  <r>
    <d v="2017-09-19T00:00:00"/>
    <x v="991"/>
    <n v="92.372768620000002"/>
    <n v="9"/>
    <n v="13.9"/>
    <n v="16.600000000000001"/>
    <n v="0.2"/>
    <x v="5"/>
    <x v="8"/>
    <x v="2"/>
    <x v="37"/>
    <s v="Y"/>
    <s v="N"/>
    <n v="11457359.826238493"/>
  </r>
  <r>
    <d v="2017-09-20T00:00:00"/>
    <x v="992"/>
    <n v="82.595610879999995"/>
    <n v="6"/>
    <n v="19.2"/>
    <n v="17.3"/>
    <n v="0"/>
    <x v="6"/>
    <x v="8"/>
    <x v="2"/>
    <x v="37"/>
    <s v="Y"/>
    <s v="N"/>
    <n v="10197368.101187814"/>
  </r>
  <r>
    <d v="2017-09-21T00:00:00"/>
    <x v="993"/>
    <n v="74.957769020000001"/>
    <n v="11.6"/>
    <n v="23.6"/>
    <n v="13"/>
    <n v="0"/>
    <x v="0"/>
    <x v="8"/>
    <x v="2"/>
    <x v="37"/>
    <s v="Y"/>
    <s v="N"/>
    <n v="8943206.1747323684"/>
  </r>
  <r>
    <d v="2017-09-22T00:00:00"/>
    <x v="994"/>
    <n v="75.289119159999998"/>
    <n v="12.8"/>
    <n v="25.6"/>
    <n v="15.6"/>
    <n v="0"/>
    <x v="1"/>
    <x v="8"/>
    <x v="2"/>
    <x v="37"/>
    <s v="N"/>
    <s v="N"/>
    <n v="8779558.2966465503"/>
  </r>
  <r>
    <d v="2017-09-23T00:00:00"/>
    <x v="995"/>
    <n v="63.0173962"/>
    <n v="14.8"/>
    <n v="30.6"/>
    <n v="17.3"/>
    <n v="0"/>
    <x v="2"/>
    <x v="8"/>
    <x v="2"/>
    <x v="37"/>
    <s v="N"/>
    <s v="N"/>
    <n v="6365531.4999992978"/>
  </r>
  <r>
    <d v="2017-09-24T00:00:00"/>
    <x v="996"/>
    <n v="43.197347600000001"/>
    <n v="12.9"/>
    <n v="19.899999999999999"/>
    <n v="12"/>
    <n v="0.4"/>
    <x v="3"/>
    <x v="8"/>
    <x v="2"/>
    <x v="38"/>
    <s v="N"/>
    <s v="N"/>
    <n v="4000430.3339042244"/>
  </r>
  <r>
    <d v="2017-09-25T00:00:00"/>
    <x v="997"/>
    <n v="71.241065710000001"/>
    <n v="10.3"/>
    <n v="14.2"/>
    <n v="10.9"/>
    <n v="1.6"/>
    <x v="4"/>
    <x v="8"/>
    <x v="2"/>
    <x v="38"/>
    <s v="N"/>
    <s v="N"/>
    <n v="8486697.7456863299"/>
  </r>
  <r>
    <d v="2017-09-26T00:00:00"/>
    <x v="998"/>
    <n v="79.800225260000005"/>
    <n v="5"/>
    <n v="15.1"/>
    <n v="20.399999999999999"/>
    <n v="0.4"/>
    <x v="5"/>
    <x v="8"/>
    <x v="2"/>
    <x v="38"/>
    <s v="N"/>
    <s v="N"/>
    <n v="9931372.6462692656"/>
  </r>
  <r>
    <d v="2017-09-27T00:00:00"/>
    <x v="999"/>
    <n v="72.545509100000004"/>
    <n v="9.6"/>
    <n v="24.6"/>
    <n v="11.7"/>
    <n v="0"/>
    <x v="6"/>
    <x v="8"/>
    <x v="2"/>
    <x v="38"/>
    <s v="N"/>
    <s v="N"/>
    <n v="8634951.935340438"/>
  </r>
  <r>
    <d v="2017-09-28T00:00:00"/>
    <x v="1000"/>
    <n v="61.649556580000002"/>
    <n v="10.4"/>
    <n v="18.5"/>
    <n v="12.8"/>
    <n v="0"/>
    <x v="0"/>
    <x v="8"/>
    <x v="2"/>
    <x v="38"/>
    <s v="N"/>
    <s v="N"/>
    <n v="7191781.733210776"/>
  </r>
  <r>
    <d v="2017-09-29T00:00:00"/>
    <x v="1001"/>
    <n v="42.634675649999998"/>
    <n v="10.6"/>
    <n v="18.399999999999999"/>
    <n v="14.5"/>
    <n v="0"/>
    <x v="1"/>
    <x v="8"/>
    <x v="2"/>
    <x v="38"/>
    <s v="N"/>
    <s v="Y"/>
    <n v="4384859.3584178407"/>
  </r>
  <r>
    <d v="2017-09-30T00:00:00"/>
    <x v="1002"/>
    <n v="47.309943529999998"/>
    <n v="11"/>
    <n v="15.4"/>
    <n v="16.100000000000001"/>
    <n v="1"/>
    <x v="2"/>
    <x v="8"/>
    <x v="2"/>
    <x v="38"/>
    <s v="N"/>
    <s v="N"/>
    <n v="4764197.4175682245"/>
  </r>
  <r>
    <d v="2017-10-01T00:00:00"/>
    <x v="1003"/>
    <n v="58.989627579999997"/>
    <n v="9.6999999999999993"/>
    <n v="17.2"/>
    <n v="9.1999999999999993"/>
    <n v="0"/>
    <x v="3"/>
    <x v="9"/>
    <x v="2"/>
    <x v="39"/>
    <s v="N"/>
    <s v="N"/>
    <n v="6108773.5259988895"/>
  </r>
  <r>
    <d v="2017-10-02T00:00:00"/>
    <x v="1004"/>
    <n v="74.497158290000002"/>
    <n v="9.5"/>
    <n v="16.399999999999999"/>
    <n v="16.399999999999999"/>
    <n v="0"/>
    <x v="4"/>
    <x v="9"/>
    <x v="2"/>
    <x v="39"/>
    <s v="N"/>
    <s v="N"/>
    <n v="8882029.4830900226"/>
  </r>
  <r>
    <d v="2017-10-03T00:00:00"/>
    <x v="1005"/>
    <n v="79.059146049999995"/>
    <n v="6.8"/>
    <n v="22.3"/>
    <n v="21.8"/>
    <n v="0"/>
    <x v="5"/>
    <x v="9"/>
    <x v="2"/>
    <x v="39"/>
    <s v="N"/>
    <s v="N"/>
    <n v="9396686.6724644098"/>
  </r>
  <r>
    <d v="2017-10-04T00:00:00"/>
    <x v="1006"/>
    <n v="71.108733229999999"/>
    <n v="8.5"/>
    <n v="20.8"/>
    <n v="21.6"/>
    <n v="0"/>
    <x v="6"/>
    <x v="9"/>
    <x v="2"/>
    <x v="39"/>
    <s v="N"/>
    <s v="N"/>
    <n v="8149389.3505055225"/>
  </r>
  <r>
    <d v="2017-10-05T00:00:00"/>
    <x v="1007"/>
    <n v="65.315736259999994"/>
    <n v="11.7"/>
    <n v="19.399999999999999"/>
    <n v="10.4"/>
    <n v="0"/>
    <x v="0"/>
    <x v="9"/>
    <x v="2"/>
    <x v="39"/>
    <s v="N"/>
    <s v="N"/>
    <n v="7389468.3891658699"/>
  </r>
  <r>
    <d v="2017-10-06T00:00:00"/>
    <x v="1008"/>
    <n v="53.429039449999998"/>
    <n v="10.1"/>
    <n v="15"/>
    <n v="16.8"/>
    <n v="2.4"/>
    <x v="1"/>
    <x v="9"/>
    <x v="2"/>
    <x v="39"/>
    <s v="N"/>
    <s v="N"/>
    <n v="6323822.6403935952"/>
  </r>
  <r>
    <d v="2017-10-07T00:00:00"/>
    <x v="1009"/>
    <n v="38.89411226"/>
    <n v="7.2"/>
    <n v="23.7"/>
    <n v="17.3"/>
    <n v="0.2"/>
    <x v="2"/>
    <x v="9"/>
    <x v="2"/>
    <x v="39"/>
    <s v="N"/>
    <s v="N"/>
    <n v="3966211.3455980346"/>
  </r>
  <r>
    <d v="2017-10-08T00:00:00"/>
    <x v="1010"/>
    <n v="56.16035213"/>
    <n v="11.1"/>
    <n v="25.3"/>
    <n v="19.5"/>
    <n v="0"/>
    <x v="3"/>
    <x v="9"/>
    <x v="2"/>
    <x v="40"/>
    <s v="N"/>
    <s v="N"/>
    <n v="5450561.2626648005"/>
  </r>
  <r>
    <d v="2017-10-09T00:00:00"/>
    <x v="1011"/>
    <n v="68.87949682"/>
    <n v="14"/>
    <n v="18.7"/>
    <n v="16.7"/>
    <n v="2.4"/>
    <x v="4"/>
    <x v="9"/>
    <x v="2"/>
    <x v="40"/>
    <s v="N"/>
    <s v="N"/>
    <n v="7675405.2306625796"/>
  </r>
  <r>
    <d v="2017-10-10T00:00:00"/>
    <x v="1012"/>
    <n v="77.452308540000004"/>
    <n v="8"/>
    <n v="18.8"/>
    <n v="23.6"/>
    <n v="0.2"/>
    <x v="5"/>
    <x v="9"/>
    <x v="2"/>
    <x v="40"/>
    <s v="Y"/>
    <s v="N"/>
    <n v="9027564.1914193705"/>
  </r>
  <r>
    <d v="2017-10-11T00:00:00"/>
    <x v="1013"/>
    <n v="55.553221790000002"/>
    <n v="9.8000000000000007"/>
    <n v="25.6"/>
    <n v="7.5"/>
    <n v="0"/>
    <x v="6"/>
    <x v="9"/>
    <x v="2"/>
    <x v="40"/>
    <s v="Y"/>
    <s v="N"/>
    <n v="6340485.8612978365"/>
  </r>
  <r>
    <d v="2017-10-12T00:00:00"/>
    <x v="1014"/>
    <n v="56.959277329999999"/>
    <n v="10.5"/>
    <n v="19.2"/>
    <n v="15.6"/>
    <n v="10"/>
    <x v="0"/>
    <x v="9"/>
    <x v="2"/>
    <x v="40"/>
    <s v="Y"/>
    <s v="N"/>
    <n v="6490950.2317636479"/>
  </r>
  <r>
    <d v="2017-10-13T00:00:00"/>
    <x v="1015"/>
    <n v="83.756746089999993"/>
    <n v="13.1"/>
    <n v="16.7"/>
    <n v="12.5"/>
    <n v="0"/>
    <x v="1"/>
    <x v="9"/>
    <x v="2"/>
    <x v="40"/>
    <s v="Y"/>
    <s v="N"/>
    <n v="9803620.3399832342"/>
  </r>
  <r>
    <d v="2017-10-14T00:00:00"/>
    <x v="1016"/>
    <n v="85.403883269999994"/>
    <n v="8.1999999999999993"/>
    <n v="16.100000000000001"/>
    <n v="23.6"/>
    <n v="0"/>
    <x v="2"/>
    <x v="9"/>
    <x v="2"/>
    <x v="40"/>
    <s v="Y"/>
    <s v="N"/>
    <n v="8714370.1288617291"/>
  </r>
  <r>
    <d v="2017-10-15T00:00:00"/>
    <x v="1017"/>
    <n v="71.602890579999993"/>
    <n v="6.8"/>
    <n v="17.600000000000001"/>
    <n v="24.5"/>
    <n v="0"/>
    <x v="3"/>
    <x v="9"/>
    <x v="2"/>
    <x v="41"/>
    <s v="Y"/>
    <s v="N"/>
    <n v="7024874.7453784626"/>
  </r>
  <r>
    <d v="2017-10-16T00:00:00"/>
    <x v="1018"/>
    <n v="84.013226709999998"/>
    <n v="11.3"/>
    <n v="28.6"/>
    <n v="23.8"/>
    <n v="0"/>
    <x v="4"/>
    <x v="9"/>
    <x v="2"/>
    <x v="41"/>
    <s v="Y"/>
    <s v="N"/>
    <n v="9737754.2535005212"/>
  </r>
  <r>
    <d v="2017-10-17T00:00:00"/>
    <x v="1019"/>
    <n v="76.51584579"/>
    <n v="12.8"/>
    <n v="30.2"/>
    <n v="24.9"/>
    <n v="0"/>
    <x v="5"/>
    <x v="9"/>
    <x v="2"/>
    <x v="41"/>
    <s v="Y"/>
    <s v="N"/>
    <n v="8988333.2384373732"/>
  </r>
  <r>
    <d v="2017-10-18T00:00:00"/>
    <x v="1020"/>
    <n v="92.334121359999997"/>
    <n v="14.5"/>
    <n v="30.9"/>
    <n v="25.1"/>
    <n v="0"/>
    <x v="6"/>
    <x v="9"/>
    <x v="2"/>
    <x v="41"/>
    <s v="Y"/>
    <s v="N"/>
    <n v="11180470.986530457"/>
  </r>
  <r>
    <d v="2017-10-19T00:00:00"/>
    <x v="1021"/>
    <n v="80.376717099999993"/>
    <n v="21.7"/>
    <n v="25.6"/>
    <n v="9.8000000000000007"/>
    <n v="0"/>
    <x v="0"/>
    <x v="9"/>
    <x v="2"/>
    <x v="41"/>
    <s v="Y"/>
    <s v="N"/>
    <n v="9500622.4038625918"/>
  </r>
  <r>
    <d v="2017-10-20T00:00:00"/>
    <x v="1022"/>
    <n v="72.715846839999998"/>
    <n v="11.3"/>
    <n v="16.2"/>
    <n v="24"/>
    <n v="2.6"/>
    <x v="1"/>
    <x v="9"/>
    <x v="2"/>
    <x v="41"/>
    <s v="Y"/>
    <s v="N"/>
    <n v="7883318.7436562283"/>
  </r>
  <r>
    <d v="2017-10-21T00:00:00"/>
    <x v="1023"/>
    <n v="73.108339409999999"/>
    <n v="11"/>
    <n v="15.4"/>
    <n v="12.8"/>
    <n v="0"/>
    <x v="2"/>
    <x v="9"/>
    <x v="2"/>
    <x v="41"/>
    <s v="Y"/>
    <s v="N"/>
    <n v="7471378.026635875"/>
  </r>
  <r>
    <d v="2017-10-22T00:00:00"/>
    <x v="1024"/>
    <n v="76.328222569999994"/>
    <n v="11.1"/>
    <n v="16"/>
    <n v="13"/>
    <n v="0"/>
    <x v="3"/>
    <x v="9"/>
    <x v="2"/>
    <x v="42"/>
    <s v="Y"/>
    <s v="N"/>
    <n v="7676408.7252163719"/>
  </r>
  <r>
    <d v="2017-10-23T00:00:00"/>
    <x v="1025"/>
    <n v="90.675665039999998"/>
    <n v="11.9"/>
    <n v="19"/>
    <n v="21.8"/>
    <n v="0"/>
    <x v="4"/>
    <x v="9"/>
    <x v="2"/>
    <x v="42"/>
    <s v="Y"/>
    <s v="N"/>
    <n v="10477521.863621252"/>
  </r>
  <r>
    <d v="2017-10-24T00:00:00"/>
    <x v="1026"/>
    <n v="91.93047541"/>
    <n v="12.1"/>
    <n v="20.5"/>
    <n v="18.7"/>
    <n v="0.2"/>
    <x v="5"/>
    <x v="9"/>
    <x v="2"/>
    <x v="42"/>
    <s v="Y"/>
    <s v="N"/>
    <n v="10848743.901581477"/>
  </r>
  <r>
    <d v="2017-10-25T00:00:00"/>
    <x v="1027"/>
    <n v="98.042415309999996"/>
    <n v="13.3"/>
    <n v="18.5"/>
    <n v="12.5"/>
    <n v="11.4"/>
    <x v="6"/>
    <x v="9"/>
    <x v="2"/>
    <x v="42"/>
    <s v="Y"/>
    <s v="N"/>
    <n v="11354589.185569489"/>
  </r>
  <r>
    <d v="2017-10-26T00:00:00"/>
    <x v="1028"/>
    <n v="89.911230680000003"/>
    <n v="12.9"/>
    <n v="16.8"/>
    <n v="12.2"/>
    <n v="0.2"/>
    <x v="0"/>
    <x v="9"/>
    <x v="2"/>
    <x v="42"/>
    <s v="Y"/>
    <s v="N"/>
    <n v="10549594.439874094"/>
  </r>
  <r>
    <d v="2017-10-27T00:00:00"/>
    <x v="1029"/>
    <n v="78.660882360000002"/>
    <n v="10.3"/>
    <n v="27.4"/>
    <n v="26.1"/>
    <n v="0"/>
    <x v="1"/>
    <x v="9"/>
    <x v="2"/>
    <x v="42"/>
    <s v="Y"/>
    <s v="N"/>
    <n v="8859832.007987706"/>
  </r>
  <r>
    <d v="2017-10-28T00:00:00"/>
    <x v="1030"/>
    <n v="81.094467010000002"/>
    <n v="15"/>
    <n v="21.4"/>
    <n v="16.8"/>
    <n v="0.4"/>
    <x v="2"/>
    <x v="9"/>
    <x v="2"/>
    <x v="42"/>
    <s v="Y"/>
    <s v="N"/>
    <n v="8169977.2330656042"/>
  </r>
  <r>
    <d v="2017-10-29T00:00:00"/>
    <x v="1031"/>
    <n v="61.462527489999999"/>
    <n v="11.5"/>
    <n v="28.6"/>
    <n v="27.1"/>
    <n v="0"/>
    <x v="3"/>
    <x v="9"/>
    <x v="2"/>
    <x v="43"/>
    <s v="Y"/>
    <s v="N"/>
    <n v="5665797.405796933"/>
  </r>
  <r>
    <d v="2017-10-30T00:00:00"/>
    <x v="1032"/>
    <n v="77.42179007"/>
    <n v="8.8000000000000007"/>
    <n v="17"/>
    <n v="17"/>
    <n v="4.4000000000000004"/>
    <x v="4"/>
    <x v="9"/>
    <x v="2"/>
    <x v="43"/>
    <s v="Y"/>
    <s v="N"/>
    <n v="8688865.5583494343"/>
  </r>
  <r>
    <d v="2017-10-31T00:00:00"/>
    <x v="1033"/>
    <n v="86.957257670000004"/>
    <n v="8.1"/>
    <n v="16.399999999999999"/>
    <n v="24.8"/>
    <n v="6"/>
    <x v="5"/>
    <x v="9"/>
    <x v="2"/>
    <x v="43"/>
    <s v="Y"/>
    <s v="N"/>
    <n v="10102648.108754035"/>
  </r>
  <r>
    <d v="2017-11-01T00:00:00"/>
    <x v="1034"/>
    <n v="87.027542560000001"/>
    <n v="11.9"/>
    <n v="18"/>
    <n v="14.2"/>
    <n v="0.4"/>
    <x v="6"/>
    <x v="10"/>
    <x v="2"/>
    <x v="43"/>
    <s v="Y"/>
    <s v="N"/>
    <n v="10150204.17633675"/>
  </r>
  <r>
    <d v="2017-11-02T00:00:00"/>
    <x v="1035"/>
    <n v="87.510162679999993"/>
    <n v="11.3"/>
    <n v="17.399999999999999"/>
    <n v="17"/>
    <n v="1.4"/>
    <x v="0"/>
    <x v="10"/>
    <x v="2"/>
    <x v="43"/>
    <s v="Y"/>
    <s v="N"/>
    <n v="10542417.993537303"/>
  </r>
  <r>
    <d v="2017-11-03T00:00:00"/>
    <x v="1036"/>
    <n v="76.925848950000002"/>
    <n v="9.4"/>
    <n v="16.600000000000001"/>
    <n v="20.5"/>
    <n v="1.4"/>
    <x v="1"/>
    <x v="10"/>
    <x v="2"/>
    <x v="43"/>
    <s v="Y"/>
    <s v="N"/>
    <n v="8727391.030446155"/>
  </r>
  <r>
    <d v="2017-11-04T00:00:00"/>
    <x v="1037"/>
    <n v="78.734581890000001"/>
    <n v="8.3000000000000007"/>
    <n v="15.8"/>
    <n v="24.6"/>
    <n v="0.4"/>
    <x v="2"/>
    <x v="10"/>
    <x v="2"/>
    <x v="43"/>
    <s v="Y"/>
    <s v="N"/>
    <n v="8000285.0345271407"/>
  </r>
  <r>
    <d v="2017-11-05T00:00:00"/>
    <x v="1038"/>
    <n v="77.636602679999996"/>
    <n v="6.4"/>
    <n v="17.600000000000001"/>
    <n v="24.1"/>
    <n v="0"/>
    <x v="3"/>
    <x v="10"/>
    <x v="2"/>
    <x v="44"/>
    <s v="Y"/>
    <s v="N"/>
    <n v="7404060.3344256813"/>
  </r>
  <r>
    <d v="2017-11-06T00:00:00"/>
    <x v="1039"/>
    <n v="80.934221030000003"/>
    <n v="10.9"/>
    <n v="16.100000000000001"/>
    <n v="18.899999999999999"/>
    <n v="0"/>
    <x v="4"/>
    <x v="10"/>
    <x v="2"/>
    <x v="44"/>
    <s v="Y"/>
    <s v="N"/>
    <n v="8468373.3528455738"/>
  </r>
  <r>
    <d v="2017-11-07T00:00:00"/>
    <x v="1040"/>
    <n v="78.317766300000002"/>
    <n v="10"/>
    <n v="15.8"/>
    <n v="18.8"/>
    <n v="3.4"/>
    <x v="5"/>
    <x v="10"/>
    <x v="2"/>
    <x v="44"/>
    <s v="Y"/>
    <s v="Y"/>
    <n v="7878163.8513906589"/>
  </r>
  <r>
    <d v="2017-11-08T00:00:00"/>
    <x v="1041"/>
    <n v="90.995755090000003"/>
    <n v="12.1"/>
    <n v="16.899999999999999"/>
    <n v="25.4"/>
    <n v="0"/>
    <x v="6"/>
    <x v="10"/>
    <x v="2"/>
    <x v="44"/>
    <s v="Y"/>
    <s v="N"/>
    <n v="10167727.815187639"/>
  </r>
  <r>
    <d v="2017-11-09T00:00:00"/>
    <x v="1042"/>
    <n v="85.582594670000006"/>
    <n v="8.6999999999999993"/>
    <n v="21.8"/>
    <n v="28.8"/>
    <n v="0"/>
    <x v="0"/>
    <x v="10"/>
    <x v="2"/>
    <x v="44"/>
    <s v="Y"/>
    <s v="N"/>
    <n v="9717042.2359631471"/>
  </r>
  <r>
    <d v="2017-11-10T00:00:00"/>
    <x v="1043"/>
    <n v="92.615536950000006"/>
    <n v="12.1"/>
    <n v="27.2"/>
    <n v="23.7"/>
    <n v="0"/>
    <x v="1"/>
    <x v="10"/>
    <x v="2"/>
    <x v="44"/>
    <s v="Y"/>
    <s v="N"/>
    <n v="10665275.986928144"/>
  </r>
  <r>
    <d v="2017-11-11T00:00:00"/>
    <x v="1044"/>
    <n v="83.494939239999994"/>
    <n v="14.8"/>
    <n v="24.7"/>
    <n v="28.8"/>
    <n v="0"/>
    <x v="2"/>
    <x v="10"/>
    <x v="2"/>
    <x v="44"/>
    <s v="Y"/>
    <s v="N"/>
    <n v="8699700.5049265977"/>
  </r>
  <r>
    <d v="2017-11-12T00:00:00"/>
    <x v="1045"/>
    <n v="73.950064819999994"/>
    <n v="13.2"/>
    <n v="23.3"/>
    <n v="25"/>
    <n v="0"/>
    <x v="3"/>
    <x v="10"/>
    <x v="2"/>
    <x v="45"/>
    <s v="Y"/>
    <s v="N"/>
    <n v="7304361.0807959121"/>
  </r>
  <r>
    <d v="2017-11-13T00:00:00"/>
    <x v="1046"/>
    <n v="102.5536814"/>
    <n v="13.7"/>
    <n v="33"/>
    <n v="29.5"/>
    <n v="0"/>
    <x v="4"/>
    <x v="10"/>
    <x v="2"/>
    <x v="45"/>
    <s v="Y"/>
    <s v="N"/>
    <n v="12900826.496805375"/>
  </r>
  <r>
    <d v="2017-11-14T00:00:00"/>
    <x v="1047"/>
    <n v="94.731684869999995"/>
    <n v="18.2"/>
    <n v="33.9"/>
    <n v="29.5"/>
    <n v="0"/>
    <x v="5"/>
    <x v="10"/>
    <x v="2"/>
    <x v="45"/>
    <s v="Y"/>
    <s v="N"/>
    <n v="12828642.445076993"/>
  </r>
  <r>
    <d v="2017-11-15T00:00:00"/>
    <x v="1048"/>
    <n v="90.97415977"/>
    <n v="21.5"/>
    <n v="31.4"/>
    <n v="16.899999999999999"/>
    <n v="0"/>
    <x v="6"/>
    <x v="10"/>
    <x v="2"/>
    <x v="45"/>
    <s v="Y"/>
    <s v="N"/>
    <n v="11861670.370319439"/>
  </r>
  <r>
    <d v="2017-11-16T00:00:00"/>
    <x v="1049"/>
    <n v="88.816107369999997"/>
    <n v="18.100000000000001"/>
    <n v="21.3"/>
    <n v="4.8"/>
    <n v="3.6"/>
    <x v="0"/>
    <x v="10"/>
    <x v="2"/>
    <x v="45"/>
    <s v="Y"/>
    <s v="N"/>
    <n v="10366257.679233162"/>
  </r>
  <r>
    <d v="2017-11-17T00:00:00"/>
    <x v="1050"/>
    <n v="99.446276760000003"/>
    <n v="16.399999999999999"/>
    <n v="26.8"/>
    <n v="22.9"/>
    <n v="4.2"/>
    <x v="1"/>
    <x v="10"/>
    <x v="2"/>
    <x v="45"/>
    <s v="Y"/>
    <s v="N"/>
    <n v="11714534.720189311"/>
  </r>
  <r>
    <d v="2017-11-18T00:00:00"/>
    <x v="1051"/>
    <n v="89.770277660000005"/>
    <n v="16.100000000000001"/>
    <n v="28.1"/>
    <n v="20.100000000000001"/>
    <n v="0"/>
    <x v="2"/>
    <x v="10"/>
    <x v="2"/>
    <x v="45"/>
    <s v="Y"/>
    <s v="N"/>
    <n v="9581200.586410109"/>
  </r>
  <r>
    <d v="2017-11-19T00:00:00"/>
    <x v="1052"/>
    <n v="81.881314270000004"/>
    <n v="15.1"/>
    <n v="29.3"/>
    <n v="27.5"/>
    <n v="24.8"/>
    <x v="3"/>
    <x v="10"/>
    <x v="2"/>
    <x v="46"/>
    <s v="Y"/>
    <s v="N"/>
    <n v="8291038.2251482513"/>
  </r>
  <r>
    <d v="2017-11-20T00:00:00"/>
    <x v="1053"/>
    <n v="131.30094130000001"/>
    <n v="16.600000000000001"/>
    <n v="30.8"/>
    <n v="28.6"/>
    <n v="0"/>
    <x v="4"/>
    <x v="10"/>
    <x v="2"/>
    <x v="46"/>
    <s v="Y"/>
    <s v="N"/>
    <n v="16892951.957029551"/>
  </r>
  <r>
    <d v="2017-11-21T00:00:00"/>
    <x v="1054"/>
    <n v="152.7547663"/>
    <n v="17.8"/>
    <n v="32.9"/>
    <n v="29.5"/>
    <n v="0"/>
    <x v="5"/>
    <x v="10"/>
    <x v="2"/>
    <x v="46"/>
    <s v="Y"/>
    <s v="N"/>
    <n v="20950544.566420618"/>
  </r>
  <r>
    <d v="2017-11-22T00:00:00"/>
    <x v="1055"/>
    <n v="116.8798367"/>
    <n v="18.7"/>
    <n v="32.6"/>
    <n v="30.6"/>
    <n v="0"/>
    <x v="6"/>
    <x v="10"/>
    <x v="2"/>
    <x v="46"/>
    <s v="Y"/>
    <s v="N"/>
    <n v="16232534.700528575"/>
  </r>
  <r>
    <d v="2017-11-23T00:00:00"/>
    <x v="1056"/>
    <n v="105.2716657"/>
    <n v="16.2"/>
    <n v="31.9"/>
    <n v="18.899999999999999"/>
    <n v="0"/>
    <x v="0"/>
    <x v="10"/>
    <x v="2"/>
    <x v="46"/>
    <s v="Y"/>
    <s v="N"/>
    <n v="14228740.985584954"/>
  </r>
  <r>
    <d v="2017-11-24T00:00:00"/>
    <x v="1057"/>
    <n v="116.56179090000001"/>
    <n v="18.600000000000001"/>
    <n v="30.7"/>
    <n v="13.8"/>
    <n v="1"/>
    <x v="1"/>
    <x v="10"/>
    <x v="2"/>
    <x v="46"/>
    <s v="Y"/>
    <s v="N"/>
    <n v="15613602.255765263"/>
  </r>
  <r>
    <d v="2017-11-25T00:00:00"/>
    <x v="1058"/>
    <n v="99.010420740000001"/>
    <n v="19.3"/>
    <n v="32.5"/>
    <n v="17"/>
    <n v="0.4"/>
    <x v="2"/>
    <x v="10"/>
    <x v="2"/>
    <x v="46"/>
    <s v="Y"/>
    <s v="N"/>
    <n v="12002003.1028824"/>
  </r>
  <r>
    <d v="2017-11-26T00:00:00"/>
    <x v="1059"/>
    <n v="83.114514119999996"/>
    <n v="19.399999999999999"/>
    <n v="28.3"/>
    <m/>
    <n v="3.4"/>
    <x v="3"/>
    <x v="10"/>
    <x v="2"/>
    <x v="47"/>
    <s v="Y"/>
    <s v="N"/>
    <n v="9036033.3567838948"/>
  </r>
  <r>
    <d v="2017-11-27T00:00:00"/>
    <x v="1060"/>
    <n v="84.608923149999995"/>
    <n v="16.5"/>
    <n v="21.2"/>
    <n v="20.5"/>
    <n v="1.4"/>
    <x v="4"/>
    <x v="10"/>
    <x v="2"/>
    <x v="47"/>
    <s v="Y"/>
    <s v="N"/>
    <n v="9766323.8133259658"/>
  </r>
  <r>
    <d v="2017-11-28T00:00:00"/>
    <x v="1061"/>
    <n v="130.50196869999999"/>
    <n v="13.7"/>
    <n v="31"/>
    <n v="31.1"/>
    <n v="0.2"/>
    <x v="5"/>
    <x v="10"/>
    <x v="2"/>
    <x v="47"/>
    <s v="Y"/>
    <s v="N"/>
    <n v="16938955.869247887"/>
  </r>
  <r>
    <d v="2017-11-29T00:00:00"/>
    <x v="1062"/>
    <n v="166.55264679999999"/>
    <n v="18.5"/>
    <n v="35.799999999999997"/>
    <n v="28.3"/>
    <n v="0"/>
    <x v="6"/>
    <x v="10"/>
    <x v="2"/>
    <x v="47"/>
    <s v="Y"/>
    <s v="N"/>
    <n v="25271191.323978461"/>
  </r>
  <r>
    <d v="2017-11-30T00:00:00"/>
    <x v="1063"/>
    <n v="131.4914339"/>
    <n v="22.5"/>
    <n v="34.9"/>
    <n v="23.1"/>
    <n v="0"/>
    <x v="0"/>
    <x v="10"/>
    <x v="2"/>
    <x v="47"/>
    <s v="Y"/>
    <s v="N"/>
    <n v="20332827.456455156"/>
  </r>
  <r>
    <d v="2017-12-01T00:00:00"/>
    <x v="1064"/>
    <n v="87.152295949999996"/>
    <n v="21.5"/>
    <n v="23.5"/>
    <n v="1.6"/>
    <n v="1.8"/>
    <x v="1"/>
    <x v="11"/>
    <x v="2"/>
    <x v="47"/>
    <s v="Y"/>
    <s v="N"/>
    <n v="10906403.904545303"/>
  </r>
  <r>
    <d v="2017-12-02T00:00:00"/>
    <x v="1065"/>
    <n v="66.255858649999993"/>
    <n v="14.7"/>
    <n v="16.399999999999999"/>
    <n v="0.7"/>
    <n v="20.6"/>
    <x v="2"/>
    <x v="11"/>
    <x v="2"/>
    <x v="47"/>
    <s v="Y"/>
    <s v="N"/>
    <n v="6574848.4535630029"/>
  </r>
  <r>
    <d v="2017-12-03T00:00:00"/>
    <x v="1066"/>
    <n v="67.758066369999995"/>
    <n v="11.5"/>
    <n v="17.100000000000001"/>
    <n v="14.4"/>
    <n v="43.8"/>
    <x v="3"/>
    <x v="11"/>
    <x v="2"/>
    <x v="48"/>
    <s v="Y"/>
    <s v="N"/>
    <n v="6266788.0537989801"/>
  </r>
  <r>
    <d v="2017-12-04T00:00:00"/>
    <x v="1067"/>
    <n v="84.041757820000001"/>
    <n v="12.4"/>
    <n v="17.5"/>
    <n v="7.9"/>
    <n v="5.4"/>
    <x v="4"/>
    <x v="11"/>
    <x v="2"/>
    <x v="48"/>
    <s v="Y"/>
    <s v="N"/>
    <n v="9381243.5775801633"/>
  </r>
  <r>
    <d v="2017-12-05T00:00:00"/>
    <x v="1068"/>
    <n v="82.842057909999994"/>
    <n v="10.8"/>
    <n v="22.8"/>
    <n v="22.9"/>
    <n v="1.8"/>
    <x v="5"/>
    <x v="11"/>
    <x v="2"/>
    <x v="48"/>
    <s v="Y"/>
    <s v="N"/>
    <n v="9366427.5118674189"/>
  </r>
  <r>
    <d v="2017-12-06T00:00:00"/>
    <x v="1069"/>
    <n v="89.564050550000005"/>
    <n v="13.6"/>
    <n v="21.3"/>
    <n v="23.6"/>
    <n v="0"/>
    <x v="6"/>
    <x v="11"/>
    <x v="2"/>
    <x v="48"/>
    <s v="Y"/>
    <s v="N"/>
    <n v="10334180.487937223"/>
  </r>
  <r>
    <d v="2017-12-07T00:00:00"/>
    <x v="1070"/>
    <n v="102.5919318"/>
    <n v="11.6"/>
    <n v="21.9"/>
    <n v="19.8"/>
    <n v="0"/>
    <x v="0"/>
    <x v="11"/>
    <x v="2"/>
    <x v="48"/>
    <s v="Y"/>
    <s v="N"/>
    <n v="11873679.332978645"/>
  </r>
  <r>
    <d v="2017-12-08T00:00:00"/>
    <x v="1071"/>
    <n v="87.467721979999993"/>
    <n v="11.4"/>
    <n v="18.7"/>
    <n v="28.5"/>
    <n v="25.2"/>
    <x v="1"/>
    <x v="11"/>
    <x v="2"/>
    <x v="48"/>
    <s v="Y"/>
    <s v="N"/>
    <n v="9583704.4717339706"/>
  </r>
  <r>
    <d v="2017-12-09T00:00:00"/>
    <x v="1072"/>
    <n v="82.980837530000002"/>
    <n v="12.7"/>
    <n v="23"/>
    <n v="19.2"/>
    <n v="0"/>
    <x v="2"/>
    <x v="11"/>
    <x v="2"/>
    <x v="48"/>
    <s v="Y"/>
    <s v="N"/>
    <n v="8242884.8998750448"/>
  </r>
  <r>
    <d v="2017-12-10T00:00:00"/>
    <x v="1073"/>
    <n v="81.089163600000006"/>
    <n v="14.5"/>
    <n v="22.2"/>
    <n v="31.4"/>
    <n v="0"/>
    <x v="3"/>
    <x v="11"/>
    <x v="2"/>
    <x v="49"/>
    <s v="Y"/>
    <s v="N"/>
    <n v="7923628.4320656359"/>
  </r>
  <r>
    <d v="2017-12-11T00:00:00"/>
    <x v="1074"/>
    <n v="97.605395759999993"/>
    <n v="16.399999999999999"/>
    <n v="20.7"/>
    <n v="26.3"/>
    <n v="0"/>
    <x v="4"/>
    <x v="11"/>
    <x v="2"/>
    <x v="49"/>
    <s v="Y"/>
    <s v="N"/>
    <n v="11193404.842755014"/>
  </r>
  <r>
    <d v="2017-12-12T00:00:00"/>
    <x v="1075"/>
    <n v="104.9958379"/>
    <n v="15.8"/>
    <n v="26.4"/>
    <n v="31.3"/>
    <n v="0"/>
    <x v="5"/>
    <x v="11"/>
    <x v="2"/>
    <x v="49"/>
    <s v="Y"/>
    <s v="N"/>
    <n v="12803735.826987132"/>
  </r>
  <r>
    <d v="2017-12-13T00:00:00"/>
    <x v="1076"/>
    <n v="94.498151980000003"/>
    <n v="15.8"/>
    <n v="37.6"/>
    <n v="32"/>
    <n v="0"/>
    <x v="6"/>
    <x v="11"/>
    <x v="2"/>
    <x v="49"/>
    <s v="Y"/>
    <s v="N"/>
    <n v="13884905.942201778"/>
  </r>
  <r>
    <d v="2017-12-14T00:00:00"/>
    <x v="1077"/>
    <n v="101.8652498"/>
    <n v="20.5"/>
    <n v="23.1"/>
    <n v="21.7"/>
    <n v="0"/>
    <x v="0"/>
    <x v="11"/>
    <x v="2"/>
    <x v="49"/>
    <s v="Y"/>
    <s v="N"/>
    <n v="13169222.004996337"/>
  </r>
  <r>
    <d v="2017-12-15T00:00:00"/>
    <x v="1078"/>
    <n v="105.4358596"/>
    <n v="14.1"/>
    <n v="26.4"/>
    <n v="32.1"/>
    <n v="0"/>
    <x v="1"/>
    <x v="11"/>
    <x v="2"/>
    <x v="49"/>
    <s v="Y"/>
    <s v="N"/>
    <n v="12738871.791703878"/>
  </r>
  <r>
    <d v="2017-12-16T00:00:00"/>
    <x v="1079"/>
    <n v="99.475416330000002"/>
    <n v="13.8"/>
    <n v="24.6"/>
    <n v="31"/>
    <n v="0"/>
    <x v="2"/>
    <x v="11"/>
    <x v="2"/>
    <x v="49"/>
    <s v="Y"/>
    <s v="N"/>
    <n v="10957650.821564699"/>
  </r>
  <r>
    <d v="2017-12-17T00:00:00"/>
    <x v="1080"/>
    <n v="82.049323279999996"/>
    <n v="15.7"/>
    <n v="24.5"/>
    <n v="30.5"/>
    <n v="0"/>
    <x v="3"/>
    <x v="11"/>
    <x v="2"/>
    <x v="50"/>
    <s v="Y"/>
    <s v="N"/>
    <n v="8796740.968926914"/>
  </r>
  <r>
    <d v="2017-12-18T00:00:00"/>
    <x v="1081"/>
    <n v="117.26538429999999"/>
    <n v="17.100000000000001"/>
    <n v="33"/>
    <n v="22.1"/>
    <n v="0"/>
    <x v="4"/>
    <x v="11"/>
    <x v="2"/>
    <x v="50"/>
    <s v="Y"/>
    <s v="N"/>
    <n v="16293987.0372351"/>
  </r>
  <r>
    <d v="2017-12-19T00:00:00"/>
    <x v="1082"/>
    <n v="106.4977263"/>
    <n v="19.7"/>
    <n v="37.4"/>
    <n v="12.1"/>
    <n v="0"/>
    <x v="5"/>
    <x v="11"/>
    <x v="2"/>
    <x v="50"/>
    <s v="Y"/>
    <s v="N"/>
    <n v="15215372.223082887"/>
  </r>
  <r>
    <d v="2017-12-20T00:00:00"/>
    <x v="1083"/>
    <n v="78.737600779999994"/>
    <n v="15.8"/>
    <n v="24.5"/>
    <n v="19"/>
    <n v="20.6"/>
    <x v="6"/>
    <x v="11"/>
    <x v="2"/>
    <x v="50"/>
    <s v="Y"/>
    <s v="N"/>
    <n v="9048288.0814592522"/>
  </r>
  <r>
    <d v="2017-12-21T00:00:00"/>
    <x v="1084"/>
    <n v="85.775431650000002"/>
    <n v="12.3"/>
    <n v="23.7"/>
    <n v="31.9"/>
    <n v="0"/>
    <x v="0"/>
    <x v="11"/>
    <x v="2"/>
    <x v="50"/>
    <s v="Y"/>
    <s v="N"/>
    <n v="9818072.9185010754"/>
  </r>
  <r>
    <d v="2017-12-22T00:00:00"/>
    <x v="1085"/>
    <n v="81.598862999999994"/>
    <n v="13.6"/>
    <n v="27.7"/>
    <n v="26.6"/>
    <n v="0"/>
    <x v="1"/>
    <x v="11"/>
    <x v="2"/>
    <x v="50"/>
    <s v="N"/>
    <s v="N"/>
    <n v="9500456.8844657689"/>
  </r>
  <r>
    <d v="2017-12-23T00:00:00"/>
    <x v="1086"/>
    <n v="79.898848340000001"/>
    <n v="14.7"/>
    <n v="30.2"/>
    <n v="21.2"/>
    <n v="0"/>
    <x v="2"/>
    <x v="11"/>
    <x v="2"/>
    <x v="50"/>
    <s v="N"/>
    <s v="N"/>
    <n v="8738058.4488442428"/>
  </r>
  <r>
    <d v="2017-12-24T00:00:00"/>
    <x v="1087"/>
    <n v="58.939113859999999"/>
    <n v="15.8"/>
    <n v="19.399999999999999"/>
    <n v="25.7"/>
    <n v="0.4"/>
    <x v="3"/>
    <x v="11"/>
    <x v="2"/>
    <x v="51"/>
    <s v="N"/>
    <s v="N"/>
    <n v="5472863.9125803476"/>
  </r>
  <r>
    <d v="2017-12-25T00:00:00"/>
    <x v="1088"/>
    <n v="44.900300629999997"/>
    <n v="15.1"/>
    <n v="21.4"/>
    <n v="29"/>
    <n v="0"/>
    <x v="4"/>
    <x v="11"/>
    <x v="2"/>
    <x v="51"/>
    <s v="N"/>
    <s v="Y"/>
    <n v="3820763.019421956"/>
  </r>
  <r>
    <d v="2017-12-26T00:00:00"/>
    <x v="1089"/>
    <n v="72.845242119999995"/>
    <n v="12.5"/>
    <n v="30.5"/>
    <n v="31.9"/>
    <n v="0"/>
    <x v="5"/>
    <x v="11"/>
    <x v="2"/>
    <x v="51"/>
    <s v="N"/>
    <s v="Y"/>
    <n v="7185371.274914572"/>
  </r>
  <r>
    <d v="2017-12-27T00:00:00"/>
    <x v="1090"/>
    <n v="113.6548037"/>
    <n v="17.3"/>
    <n v="34.5"/>
    <n v="30.6"/>
    <n v="0"/>
    <x v="6"/>
    <x v="11"/>
    <x v="2"/>
    <x v="51"/>
    <s v="N"/>
    <s v="N"/>
    <n v="14633482.750162894"/>
  </r>
  <r>
    <d v="2017-12-28T00:00:00"/>
    <x v="1091"/>
    <n v="109.4926892"/>
    <n v="24"/>
    <n v="32.799999999999997"/>
    <n v="13.5"/>
    <n v="0"/>
    <x v="0"/>
    <x v="11"/>
    <x v="2"/>
    <x v="51"/>
    <s v="N"/>
    <s v="N"/>
    <n v="14310601.957117626"/>
  </r>
  <r>
    <d v="2017-12-29T00:00:00"/>
    <x v="1092"/>
    <n v="93.834088929999993"/>
    <n v="18.600000000000001"/>
    <n v="24.4"/>
    <n v="9.3000000000000007"/>
    <n v="0.2"/>
    <x v="1"/>
    <x v="11"/>
    <x v="2"/>
    <x v="51"/>
    <s v="N"/>
    <s v="N"/>
    <n v="10844597.54835196"/>
  </r>
  <r>
    <d v="2017-12-30T00:00:00"/>
    <x v="1093"/>
    <n v="59.475169020000003"/>
    <n v="15.6"/>
    <n v="21.3"/>
    <n v="13.6"/>
    <n v="8.4"/>
    <x v="2"/>
    <x v="11"/>
    <x v="2"/>
    <x v="51"/>
    <s v="N"/>
    <s v="N"/>
    <n v="5730966.324718955"/>
  </r>
  <r>
    <d v="2017-12-31T00:00:00"/>
    <x v="1094"/>
    <n v="61.49347092"/>
    <n v="12"/>
    <n v="25.7"/>
    <n v="31.7"/>
    <n v="0.2"/>
    <x v="3"/>
    <x v="11"/>
    <x v="2"/>
    <x v="52"/>
    <s v="N"/>
    <s v="N"/>
    <n v="5884954.6839100411"/>
  </r>
  <r>
    <d v="2018-01-01T00:00:00"/>
    <x v="1095"/>
    <n v="71.817747299999994"/>
    <n v="16.600000000000001"/>
    <n v="25.3"/>
    <n v="31.4"/>
    <n v="0"/>
    <x v="4"/>
    <x v="0"/>
    <x v="3"/>
    <x v="0"/>
    <s v="N"/>
    <s v="Y"/>
    <n v="6891608.4083175994"/>
  </r>
  <r>
    <d v="2018-01-02T00:00:00"/>
    <x v="1096"/>
    <n v="69.387729629999995"/>
    <n v="16.399999999999999"/>
    <n v="21.8"/>
    <n v="29.7"/>
    <n v="0"/>
    <x v="5"/>
    <x v="0"/>
    <x v="3"/>
    <x v="0"/>
    <s v="N"/>
    <s v="N"/>
    <n v="7304990.9918276956"/>
  </r>
  <r>
    <d v="2018-01-03T00:00:00"/>
    <x v="1097"/>
    <n v="67.238116770000005"/>
    <n v="14.6"/>
    <n v="21"/>
    <n v="27.2"/>
    <n v="0"/>
    <x v="6"/>
    <x v="0"/>
    <x v="3"/>
    <x v="0"/>
    <s v="N"/>
    <s v="N"/>
    <n v="7152375.6666215453"/>
  </r>
  <r>
    <d v="2018-01-04T00:00:00"/>
    <x v="1098"/>
    <n v="78.738187400000001"/>
    <n v="14.1"/>
    <n v="23.6"/>
    <n v="31.8"/>
    <n v="0.2"/>
    <x v="0"/>
    <x v="0"/>
    <x v="3"/>
    <x v="0"/>
    <s v="N"/>
    <s v="N"/>
    <n v="8924003.8810121696"/>
  </r>
  <r>
    <d v="2018-01-05T00:00:00"/>
    <x v="1099"/>
    <n v="90.82817034"/>
    <n v="14.7"/>
    <n v="30.7"/>
    <n v="31.7"/>
    <n v="0"/>
    <x v="1"/>
    <x v="0"/>
    <x v="3"/>
    <x v="0"/>
    <s v="N"/>
    <s v="N"/>
    <n v="11194366.268599181"/>
  </r>
  <r>
    <d v="2018-01-06T00:00:00"/>
    <x v="1100"/>
    <n v="75.591386209999996"/>
    <n v="18.8"/>
    <n v="41.7"/>
    <n v="31.5"/>
    <n v="0"/>
    <x v="2"/>
    <x v="0"/>
    <x v="3"/>
    <x v="0"/>
    <s v="N"/>
    <s v="N"/>
    <n v="10107010.167929398"/>
  </r>
  <r>
    <d v="2018-01-07T00:00:00"/>
    <x v="1101"/>
    <n v="80.976046170000004"/>
    <n v="18.7"/>
    <n v="21.8"/>
    <n v="11"/>
    <n v="0"/>
    <x v="3"/>
    <x v="0"/>
    <x v="3"/>
    <x v="1"/>
    <s v="N"/>
    <s v="N"/>
    <n v="8676001.5342237689"/>
  </r>
  <r>
    <d v="2018-01-08T00:00:00"/>
    <x v="1102"/>
    <n v="87.931578639999998"/>
    <n v="17.3"/>
    <n v="21.9"/>
    <n v="17.5"/>
    <n v="0"/>
    <x v="4"/>
    <x v="0"/>
    <x v="3"/>
    <x v="1"/>
    <s v="N"/>
    <s v="N"/>
    <n v="10449091.508158986"/>
  </r>
  <r>
    <d v="2018-01-09T00:00:00"/>
    <x v="1103"/>
    <n v="76.717394519999999"/>
    <n v="15.7"/>
    <n v="22.5"/>
    <n v="30"/>
    <n v="0"/>
    <x v="5"/>
    <x v="0"/>
    <x v="3"/>
    <x v="1"/>
    <s v="N"/>
    <s v="N"/>
    <n v="8543329.6070114467"/>
  </r>
  <r>
    <d v="2018-01-10T00:00:00"/>
    <x v="1104"/>
    <n v="80.212274440000002"/>
    <n v="13.6"/>
    <n v="25.6"/>
    <n v="23.5"/>
    <n v="0"/>
    <x v="6"/>
    <x v="0"/>
    <x v="3"/>
    <x v="1"/>
    <s v="N"/>
    <s v="N"/>
    <n v="9347139.5489841774"/>
  </r>
  <r>
    <d v="2018-01-11T00:00:00"/>
    <x v="1105"/>
    <n v="87.802658050000005"/>
    <n v="15.5"/>
    <n v="34.5"/>
    <n v="28.6"/>
    <n v="0"/>
    <x v="0"/>
    <x v="0"/>
    <x v="3"/>
    <x v="1"/>
    <s v="N"/>
    <s v="N"/>
    <n v="12257945.143791886"/>
  </r>
  <r>
    <d v="2018-01-12T00:00:00"/>
    <x v="1106"/>
    <n v="94.000719250000003"/>
    <n v="20.399999999999999"/>
    <n v="30"/>
    <n v="1.7"/>
    <n v="1"/>
    <x v="1"/>
    <x v="0"/>
    <x v="3"/>
    <x v="1"/>
    <s v="N"/>
    <s v="N"/>
    <n v="12410244.737449247"/>
  </r>
  <r>
    <d v="2018-01-13T00:00:00"/>
    <x v="1107"/>
    <n v="73.276545920000004"/>
    <n v="16"/>
    <n v="20.9"/>
    <n v="10.7"/>
    <n v="7"/>
    <x v="2"/>
    <x v="0"/>
    <x v="3"/>
    <x v="1"/>
    <s v="N"/>
    <s v="N"/>
    <n v="7252696.3493511369"/>
  </r>
  <r>
    <d v="2018-01-14T00:00:00"/>
    <x v="1108"/>
    <n v="66.65958191"/>
    <n v="12.7"/>
    <n v="19.5"/>
    <n v="27.5"/>
    <n v="15"/>
    <x v="3"/>
    <x v="0"/>
    <x v="3"/>
    <x v="2"/>
    <s v="N"/>
    <s v="N"/>
    <n v="6134126.7154558087"/>
  </r>
  <r>
    <d v="2018-01-15T00:00:00"/>
    <x v="1109"/>
    <n v="86.378514550000006"/>
    <n v="14.6"/>
    <n v="20.9"/>
    <n v="21.1"/>
    <n v="0"/>
    <x v="4"/>
    <x v="0"/>
    <x v="3"/>
    <x v="2"/>
    <s v="N"/>
    <s v="N"/>
    <n v="9448867.5340688322"/>
  </r>
  <r>
    <d v="2018-01-16T00:00:00"/>
    <x v="1110"/>
    <n v="92.836877680000001"/>
    <n v="12.9"/>
    <n v="26.9"/>
    <n v="31.1"/>
    <n v="0"/>
    <x v="5"/>
    <x v="0"/>
    <x v="3"/>
    <x v="2"/>
    <s v="N"/>
    <s v="N"/>
    <n v="10775950.524934649"/>
  </r>
  <r>
    <d v="2018-01-17T00:00:00"/>
    <x v="1111"/>
    <n v="100.2774263"/>
    <n v="12.4"/>
    <n v="30.3"/>
    <n v="30.9"/>
    <n v="0"/>
    <x v="6"/>
    <x v="0"/>
    <x v="3"/>
    <x v="2"/>
    <s v="N"/>
    <s v="N"/>
    <n v="12964503.937882401"/>
  </r>
  <r>
    <d v="2018-01-18T00:00:00"/>
    <x v="1112"/>
    <n v="1210.1379199999999"/>
    <n v="16.600000000000001"/>
    <n v="40"/>
    <n v="30.8"/>
    <n v="0"/>
    <x v="0"/>
    <x v="0"/>
    <x v="3"/>
    <x v="2"/>
    <s v="N"/>
    <s v="N"/>
    <n v="187145487.71112478"/>
  </r>
  <r>
    <d v="2018-01-19T00:00:00"/>
    <x v="1113"/>
    <n v="647.57416339999997"/>
    <n v="22.5"/>
    <n v="40.299999999999997"/>
    <n v="30.6"/>
    <n v="0"/>
    <x v="1"/>
    <x v="0"/>
    <x v="3"/>
    <x v="2"/>
    <s v="N"/>
    <s v="N"/>
    <n v="106895452.45906521"/>
  </r>
  <r>
    <d v="2018-01-20T00:00:00"/>
    <x v="1114"/>
    <n v="94.104814860000005"/>
    <n v="20.3"/>
    <n v="24.6"/>
    <n v="20.2"/>
    <n v="0"/>
    <x v="2"/>
    <x v="0"/>
    <x v="3"/>
    <x v="2"/>
    <s v="N"/>
    <s v="N"/>
    <n v="11746635.867519872"/>
  </r>
  <r>
    <d v="2018-01-21T00:00:00"/>
    <x v="1115"/>
    <n v="121.7119723"/>
    <n v="21"/>
    <n v="28.2"/>
    <n v="14.9"/>
    <n v="0"/>
    <x v="3"/>
    <x v="0"/>
    <x v="3"/>
    <x v="3"/>
    <s v="N"/>
    <s v="N"/>
    <n v="15494566.976045959"/>
  </r>
  <r>
    <d v="2018-01-22T00:00:00"/>
    <x v="1116"/>
    <n v="115.1294838"/>
    <n v="20.5"/>
    <n v="23.9"/>
    <n v="27.3"/>
    <n v="0"/>
    <x v="4"/>
    <x v="0"/>
    <x v="3"/>
    <x v="3"/>
    <s v="N"/>
    <s v="N"/>
    <n v="15882736.867659613"/>
  </r>
  <r>
    <d v="2018-01-23T00:00:00"/>
    <x v="1117"/>
    <n v="102.3741093"/>
    <n v="18"/>
    <n v="23.6"/>
    <n v="28.3"/>
    <n v="0"/>
    <x v="5"/>
    <x v="0"/>
    <x v="3"/>
    <x v="3"/>
    <s v="N"/>
    <s v="N"/>
    <n v="13136079.576551571"/>
  </r>
  <r>
    <d v="2018-01-24T00:00:00"/>
    <x v="1118"/>
    <n v="103.427874"/>
    <n v="14.8"/>
    <n v="23.3"/>
    <n v="27.5"/>
    <n v="0"/>
    <x v="6"/>
    <x v="0"/>
    <x v="3"/>
    <x v="3"/>
    <s v="N"/>
    <s v="N"/>
    <n v="13331828.653049611"/>
  </r>
  <r>
    <d v="2018-01-25T00:00:00"/>
    <x v="1119"/>
    <n v="155.5028059"/>
    <n v="17.100000000000001"/>
    <n v="26.6"/>
    <n v="28.1"/>
    <n v="0"/>
    <x v="0"/>
    <x v="0"/>
    <x v="3"/>
    <x v="3"/>
    <s v="N"/>
    <s v="N"/>
    <n v="21653020.863134738"/>
  </r>
  <r>
    <d v="2018-01-26T00:00:00"/>
    <x v="1120"/>
    <n v="91.434892809999994"/>
    <n v="19.399999999999999"/>
    <n v="28.4"/>
    <n v="19.899999999999999"/>
    <n v="0"/>
    <x v="1"/>
    <x v="0"/>
    <x v="3"/>
    <x v="3"/>
    <s v="N"/>
    <s v="Y"/>
    <n v="11758477.840523882"/>
  </r>
  <r>
    <d v="2018-01-27T00:00:00"/>
    <x v="1121"/>
    <n v="104.878878"/>
    <n v="21.2"/>
    <n v="33.200000000000003"/>
    <n v="27.5"/>
    <n v="3.4"/>
    <x v="2"/>
    <x v="0"/>
    <x v="3"/>
    <x v="3"/>
    <s v="N"/>
    <s v="N"/>
    <n v="14590181.58823563"/>
  </r>
  <r>
    <d v="2018-01-28T00:00:00"/>
    <x v="1122"/>
    <n v="290.41964400000001"/>
    <n v="22.7"/>
    <n v="38.1"/>
    <n v="28.5"/>
    <n v="0"/>
    <x v="3"/>
    <x v="0"/>
    <x v="3"/>
    <x v="4"/>
    <s v="N"/>
    <s v="N"/>
    <n v="46303546.750338361"/>
  </r>
  <r>
    <d v="2018-01-29T00:00:00"/>
    <x v="1123"/>
    <n v="107.6574249"/>
    <n v="27.8"/>
    <n v="33.5"/>
    <n v="7.3"/>
    <n v="0"/>
    <x v="4"/>
    <x v="0"/>
    <x v="3"/>
    <x v="4"/>
    <s v="N"/>
    <s v="N"/>
    <n v="17272295.10512637"/>
  </r>
  <r>
    <d v="2018-01-30T00:00:00"/>
    <x v="1124"/>
    <n v="78.574438810000004"/>
    <n v="15.6"/>
    <n v="21"/>
    <n v="14.1"/>
    <n v="38.799999999999997"/>
    <x v="5"/>
    <x v="0"/>
    <x v="3"/>
    <x v="4"/>
    <s v="N"/>
    <s v="N"/>
    <n v="9054884.5414557122"/>
  </r>
  <r>
    <d v="2018-01-31T00:00:00"/>
    <x v="1125"/>
    <n v="65.217558049999994"/>
    <n v="14.6"/>
    <n v="19.100000000000001"/>
    <n v="19.600000000000001"/>
    <n v="0"/>
    <x v="6"/>
    <x v="0"/>
    <x v="3"/>
    <x v="4"/>
    <s v="Y"/>
    <s v="N"/>
    <n v="7077682.0089786481"/>
  </r>
  <r>
    <d v="2018-02-01T00:00:00"/>
    <x v="1126"/>
    <n v="72.412229809999999"/>
    <n v="12.1"/>
    <n v="22.5"/>
    <n v="28.9"/>
    <n v="0.2"/>
    <x v="0"/>
    <x v="1"/>
    <x v="3"/>
    <x v="4"/>
    <s v="Y"/>
    <s v="N"/>
    <n v="7961667.4619479505"/>
  </r>
  <r>
    <d v="2018-02-02T00:00:00"/>
    <x v="1127"/>
    <n v="80.454353729999994"/>
    <n v="13.4"/>
    <n v="22.1"/>
    <n v="28.4"/>
    <n v="0"/>
    <x v="1"/>
    <x v="1"/>
    <x v="3"/>
    <x v="4"/>
    <s v="Y"/>
    <s v="N"/>
    <n v="9087024.7908688467"/>
  </r>
  <r>
    <d v="2018-02-03T00:00:00"/>
    <x v="1128"/>
    <n v="86.517007910000004"/>
    <n v="15.8"/>
    <n v="28.1"/>
    <n v="26.7"/>
    <n v="0"/>
    <x v="2"/>
    <x v="1"/>
    <x v="3"/>
    <x v="4"/>
    <s v="Y"/>
    <s v="N"/>
    <n v="9079728.54715834"/>
  </r>
  <r>
    <d v="2018-02-04T00:00:00"/>
    <x v="1129"/>
    <n v="98.921846560000006"/>
    <n v="14.7"/>
    <n v="25.7"/>
    <n v="28.5"/>
    <n v="0"/>
    <x v="3"/>
    <x v="1"/>
    <x v="3"/>
    <x v="5"/>
    <s v="Y"/>
    <s v="N"/>
    <n v="10492238.147312934"/>
  </r>
  <r>
    <d v="2018-02-05T00:00:00"/>
    <x v="1130"/>
    <n v="103.83019280000001"/>
    <n v="17"/>
    <n v="25.7"/>
    <n v="24"/>
    <n v="0"/>
    <x v="4"/>
    <x v="1"/>
    <x v="3"/>
    <x v="5"/>
    <s v="Y"/>
    <s v="N"/>
    <n v="13130985.00943709"/>
  </r>
  <r>
    <d v="2018-02-06T00:00:00"/>
    <x v="1131"/>
    <n v="104.2296312"/>
    <n v="17.7"/>
    <n v="29.9"/>
    <n v="27.6"/>
    <n v="0"/>
    <x v="5"/>
    <x v="1"/>
    <x v="3"/>
    <x v="5"/>
    <s v="Y"/>
    <s v="N"/>
    <n v="14335714.812099421"/>
  </r>
  <r>
    <d v="2018-02-07T00:00:00"/>
    <x v="1132"/>
    <n v="624.26093430000003"/>
    <n v="18.7"/>
    <n v="37.4"/>
    <n v="27.1"/>
    <n v="0"/>
    <x v="6"/>
    <x v="1"/>
    <x v="3"/>
    <x v="5"/>
    <s v="Y"/>
    <s v="N"/>
    <n v="99449333.302724406"/>
  </r>
  <r>
    <d v="2018-02-08T00:00:00"/>
    <x v="1133"/>
    <n v="106.6526349"/>
    <n v="20.6"/>
    <n v="27.5"/>
    <n v="15.8"/>
    <n v="0"/>
    <x v="0"/>
    <x v="1"/>
    <x v="3"/>
    <x v="5"/>
    <s v="Y"/>
    <s v="N"/>
    <n v="15941690.362934049"/>
  </r>
  <r>
    <d v="2018-02-09T00:00:00"/>
    <x v="1134"/>
    <n v="113.7060807"/>
    <n v="20.399999999999999"/>
    <n v="24.9"/>
    <n v="17.2"/>
    <n v="0"/>
    <x v="1"/>
    <x v="1"/>
    <x v="3"/>
    <x v="5"/>
    <s v="Y"/>
    <s v="N"/>
    <n v="15589316.294340909"/>
  </r>
  <r>
    <d v="2018-02-10T00:00:00"/>
    <x v="1135"/>
    <n v="83.521526919999999"/>
    <n v="18.7"/>
    <n v="30.3"/>
    <n v="6.6"/>
    <n v="0"/>
    <x v="2"/>
    <x v="1"/>
    <x v="3"/>
    <x v="5"/>
    <s v="Y"/>
    <s v="N"/>
    <n v="9865044.9263234958"/>
  </r>
  <r>
    <d v="2018-02-11T00:00:00"/>
    <x v="1136"/>
    <n v="66.272357439999993"/>
    <n v="15.5"/>
    <n v="21.2"/>
    <n v="18.5"/>
    <n v="0"/>
    <x v="3"/>
    <x v="1"/>
    <x v="3"/>
    <x v="6"/>
    <s v="Y"/>
    <s v="N"/>
    <n v="6656414.8002572563"/>
  </r>
  <r>
    <d v="2018-02-12T00:00:00"/>
    <x v="1137"/>
    <n v="93.173935740000005"/>
    <n v="16.3"/>
    <n v="23.6"/>
    <n v="22.2"/>
    <n v="0"/>
    <x v="4"/>
    <x v="1"/>
    <x v="3"/>
    <x v="6"/>
    <s v="Y"/>
    <s v="N"/>
    <n v="10827662.011021307"/>
  </r>
  <r>
    <d v="2018-02-13T00:00:00"/>
    <x v="1138"/>
    <n v="99.609433350000003"/>
    <n v="13.6"/>
    <n v="29"/>
    <n v="26"/>
    <n v="0"/>
    <x v="5"/>
    <x v="1"/>
    <x v="3"/>
    <x v="6"/>
    <s v="Y"/>
    <s v="N"/>
    <n v="12439496.476359546"/>
  </r>
  <r>
    <d v="2018-02-14T00:00:00"/>
    <x v="1139"/>
    <n v="72.046428359999993"/>
    <n v="17.5"/>
    <n v="23.3"/>
    <n v="22.8"/>
    <n v="0"/>
    <x v="6"/>
    <x v="1"/>
    <x v="3"/>
    <x v="6"/>
    <s v="Y"/>
    <s v="N"/>
    <n v="8304755.7738430193"/>
  </r>
  <r>
    <d v="2018-02-15T00:00:00"/>
    <x v="1140"/>
    <n v="83.187740950000006"/>
    <n v="13.5"/>
    <n v="24.2"/>
    <n v="18.399999999999999"/>
    <n v="0"/>
    <x v="0"/>
    <x v="1"/>
    <x v="3"/>
    <x v="6"/>
    <s v="Y"/>
    <s v="N"/>
    <n v="9754614.884793533"/>
  </r>
  <r>
    <d v="2018-02-16T00:00:00"/>
    <x v="1141"/>
    <n v="86.835346319999999"/>
    <n v="15.7"/>
    <n v="22.2"/>
    <n v="24.8"/>
    <n v="0"/>
    <x v="1"/>
    <x v="1"/>
    <x v="3"/>
    <x v="6"/>
    <s v="Y"/>
    <s v="N"/>
    <n v="9963171.1219194625"/>
  </r>
  <r>
    <d v="2018-02-17T00:00:00"/>
    <x v="1142"/>
    <n v="82.758307090000002"/>
    <n v="12.4"/>
    <n v="25.3"/>
    <n v="24.1"/>
    <n v="0"/>
    <x v="2"/>
    <x v="1"/>
    <x v="3"/>
    <x v="6"/>
    <s v="Y"/>
    <s v="N"/>
    <n v="8755823.5108320396"/>
  </r>
  <r>
    <d v="2018-02-18T00:00:00"/>
    <x v="1143"/>
    <n v="77.337616229999995"/>
    <n v="13.6"/>
    <n v="24"/>
    <n v="20.5"/>
    <n v="0"/>
    <x v="3"/>
    <x v="1"/>
    <x v="3"/>
    <x v="7"/>
    <s v="Y"/>
    <s v="N"/>
    <n v="8127063.230401908"/>
  </r>
  <r>
    <d v="2018-02-19T00:00:00"/>
    <x v="1144"/>
    <n v="74.677828180000006"/>
    <n v="17.600000000000001"/>
    <n v="25.4"/>
    <n v="20.9"/>
    <n v="0.8"/>
    <x v="4"/>
    <x v="1"/>
    <x v="3"/>
    <x v="7"/>
    <s v="Y"/>
    <s v="N"/>
    <n v="8447288.9504858572"/>
  </r>
  <r>
    <d v="2018-02-20T00:00:00"/>
    <x v="1145"/>
    <n v="78.800517830000004"/>
    <n v="14.1"/>
    <n v="29.5"/>
    <n v="25.5"/>
    <n v="0"/>
    <x v="5"/>
    <x v="1"/>
    <x v="3"/>
    <x v="7"/>
    <s v="Y"/>
    <s v="N"/>
    <n v="9458850.4959234148"/>
  </r>
  <r>
    <d v="2018-02-21T00:00:00"/>
    <x v="1146"/>
    <n v="84.555739439999996"/>
    <n v="16"/>
    <n v="29.3"/>
    <n v="16"/>
    <n v="0"/>
    <x v="6"/>
    <x v="1"/>
    <x v="3"/>
    <x v="7"/>
    <s v="Y"/>
    <s v="N"/>
    <n v="10525618.091862507"/>
  </r>
  <r>
    <d v="2018-02-22T00:00:00"/>
    <x v="1147"/>
    <n v="88.847838789999997"/>
    <n v="20.3"/>
    <n v="31"/>
    <n v="16.8"/>
    <n v="0"/>
    <x v="0"/>
    <x v="1"/>
    <x v="3"/>
    <x v="7"/>
    <s v="Y"/>
    <s v="N"/>
    <n v="11870698.972325051"/>
  </r>
  <r>
    <d v="2018-02-23T00:00:00"/>
    <x v="1148"/>
    <n v="85.713196379999999"/>
    <n v="21.2"/>
    <n v="33.5"/>
    <n v="13.4"/>
    <n v="0.2"/>
    <x v="1"/>
    <x v="1"/>
    <x v="3"/>
    <x v="7"/>
    <s v="Y"/>
    <s v="N"/>
    <n v="11685138.207145391"/>
  </r>
  <r>
    <d v="2018-02-24T00:00:00"/>
    <x v="1149"/>
    <n v="75.07065351"/>
    <n v="22.7"/>
    <n v="31.6"/>
    <n v="4.8"/>
    <n v="0.4"/>
    <x v="2"/>
    <x v="1"/>
    <x v="3"/>
    <x v="7"/>
    <s v="Y"/>
    <s v="N"/>
    <n v="8950406.3911175374"/>
  </r>
  <r>
    <d v="2018-02-25T00:00:00"/>
    <x v="1150"/>
    <n v="55.999394809999998"/>
    <n v="16.2"/>
    <n v="19.8"/>
    <n v="10"/>
    <n v="0"/>
    <x v="3"/>
    <x v="1"/>
    <x v="3"/>
    <x v="8"/>
    <s v="Y"/>
    <s v="N"/>
    <n v="5393025.637134687"/>
  </r>
  <r>
    <d v="2018-02-26T00:00:00"/>
    <x v="1151"/>
    <n v="76.805514340000002"/>
    <n v="14.3"/>
    <n v="26.5"/>
    <n v="24.3"/>
    <n v="0"/>
    <x v="4"/>
    <x v="1"/>
    <x v="3"/>
    <x v="8"/>
    <s v="Y"/>
    <s v="N"/>
    <n v="9059392.0614444148"/>
  </r>
  <r>
    <d v="2018-02-27T00:00:00"/>
    <x v="1152"/>
    <n v="73.635400590000003"/>
    <n v="14.9"/>
    <n v="31.3"/>
    <n v="24"/>
    <n v="0"/>
    <x v="5"/>
    <x v="1"/>
    <x v="3"/>
    <x v="8"/>
    <s v="Y"/>
    <s v="N"/>
    <n v="9417546.9091466293"/>
  </r>
  <r>
    <d v="2018-02-28T00:00:00"/>
    <x v="1153"/>
    <n v="69.092841730000004"/>
    <n v="20"/>
    <n v="30.9"/>
    <n v="19.600000000000001"/>
    <n v="0"/>
    <x v="6"/>
    <x v="1"/>
    <x v="3"/>
    <x v="8"/>
    <s v="Y"/>
    <s v="N"/>
    <n v="8526068.4152650945"/>
  </r>
  <r>
    <d v="2018-03-01T00:00:00"/>
    <x v="1154"/>
    <n v="78.60161635"/>
    <n v="16.2"/>
    <n v="20.5"/>
    <n v="17.7"/>
    <n v="0.8"/>
    <x v="0"/>
    <x v="2"/>
    <x v="3"/>
    <x v="8"/>
    <s v="Y"/>
    <s v="N"/>
    <n v="9223605.7086273506"/>
  </r>
  <r>
    <d v="2018-03-02T00:00:00"/>
    <x v="1155"/>
    <n v="91.866531140000006"/>
    <n v="14.5"/>
    <n v="22.8"/>
    <n v="19.600000000000001"/>
    <n v="0.4"/>
    <x v="1"/>
    <x v="2"/>
    <x v="3"/>
    <x v="8"/>
    <s v="Y"/>
    <s v="N"/>
    <n v="11020339.391509676"/>
  </r>
  <r>
    <d v="2018-03-03T00:00:00"/>
    <x v="1156"/>
    <n v="80.624052259999999"/>
    <n v="13.9"/>
    <n v="32.700000000000003"/>
    <n v="21.8"/>
    <n v="0"/>
    <x v="2"/>
    <x v="2"/>
    <x v="3"/>
    <x v="8"/>
    <s v="Y"/>
    <s v="N"/>
    <n v="8957034.3002128992"/>
  </r>
  <r>
    <d v="2018-03-04T00:00:00"/>
    <x v="1157"/>
    <n v="72.599066879999995"/>
    <n v="15.8"/>
    <n v="21"/>
    <n v="22.2"/>
    <n v="0"/>
    <x v="3"/>
    <x v="2"/>
    <x v="3"/>
    <x v="9"/>
    <s v="Y"/>
    <s v="N"/>
    <n v="7356768.3630312951"/>
  </r>
  <r>
    <d v="2018-03-05T00:00:00"/>
    <x v="1158"/>
    <n v="70.615557719999998"/>
    <n v="14.9"/>
    <n v="21.1"/>
    <n v="16.600000000000001"/>
    <n v="0"/>
    <x v="4"/>
    <x v="2"/>
    <x v="3"/>
    <x v="9"/>
    <s v="Y"/>
    <s v="N"/>
    <n v="7946176.9889923902"/>
  </r>
  <r>
    <d v="2018-03-06T00:00:00"/>
    <x v="1159"/>
    <n v="61.354685359999998"/>
    <n v="12.5"/>
    <n v="27.6"/>
    <n v="22.6"/>
    <n v="0"/>
    <x v="5"/>
    <x v="2"/>
    <x v="3"/>
    <x v="9"/>
    <s v="Y"/>
    <s v="N"/>
    <n v="6985280.6255311416"/>
  </r>
  <r>
    <d v="2018-03-07T00:00:00"/>
    <x v="1160"/>
    <n v="73.26754588"/>
    <n v="14.4"/>
    <n v="28.5"/>
    <n v="22.4"/>
    <n v="0"/>
    <x v="6"/>
    <x v="2"/>
    <x v="3"/>
    <x v="9"/>
    <s v="Y"/>
    <s v="N"/>
    <n v="8991210.0615289006"/>
  </r>
  <r>
    <d v="2018-03-08T00:00:00"/>
    <x v="1161"/>
    <n v="94.574270459999994"/>
    <n v="14.9"/>
    <n v="30.5"/>
    <n v="22.1"/>
    <n v="0"/>
    <x v="0"/>
    <x v="2"/>
    <x v="3"/>
    <x v="9"/>
    <s v="Y"/>
    <s v="N"/>
    <n v="12174790.783676291"/>
  </r>
  <r>
    <d v="2018-03-09T00:00:00"/>
    <x v="1162"/>
    <n v="99.170499149999998"/>
    <n v="14.6"/>
    <n v="28.8"/>
    <n v="21.9"/>
    <n v="0"/>
    <x v="1"/>
    <x v="2"/>
    <x v="3"/>
    <x v="9"/>
    <s v="Y"/>
    <s v="N"/>
    <n v="12674533.741557838"/>
  </r>
  <r>
    <d v="2018-03-10T00:00:00"/>
    <x v="1163"/>
    <n v="91.988443200000006"/>
    <n v="14.3"/>
    <n v="35.1"/>
    <n v="21.6"/>
    <n v="0"/>
    <x v="2"/>
    <x v="2"/>
    <x v="3"/>
    <x v="9"/>
    <s v="Y"/>
    <s v="N"/>
    <n v="11075305.994165832"/>
  </r>
  <r>
    <d v="2018-03-11T00:00:00"/>
    <x v="1164"/>
    <n v="74.152652579999994"/>
    <n v="17"/>
    <n v="22.8"/>
    <n v="14.3"/>
    <n v="0"/>
    <x v="3"/>
    <x v="2"/>
    <x v="3"/>
    <x v="10"/>
    <s v="Y"/>
    <s v="N"/>
    <n v="7747927.4049513433"/>
  </r>
  <r>
    <d v="2018-03-12T00:00:00"/>
    <x v="1165"/>
    <n v="63.452204719999997"/>
    <n v="16.7"/>
    <n v="20.9"/>
    <n v="10.199999999999999"/>
    <n v="0"/>
    <x v="4"/>
    <x v="2"/>
    <x v="3"/>
    <x v="10"/>
    <s v="Y"/>
    <s v="Y"/>
    <n v="6189274.6229817029"/>
  </r>
  <r>
    <d v="2018-03-13T00:00:00"/>
    <x v="1166"/>
    <n v="77.094966779999993"/>
    <n v="14.6"/>
    <n v="20.5"/>
    <n v="18.8"/>
    <n v="2.2000000000000002"/>
    <x v="5"/>
    <x v="2"/>
    <x v="3"/>
    <x v="10"/>
    <s v="Y"/>
    <s v="N"/>
    <n v="8685798.4266893771"/>
  </r>
  <r>
    <d v="2018-03-14T00:00:00"/>
    <x v="1167"/>
    <n v="97.281748919999998"/>
    <n v="12.8"/>
    <n v="21.3"/>
    <n v="17.7"/>
    <n v="0"/>
    <x v="6"/>
    <x v="2"/>
    <x v="3"/>
    <x v="10"/>
    <s v="Y"/>
    <s v="N"/>
    <n v="11109123.366531523"/>
  </r>
  <r>
    <d v="2018-03-15T00:00:00"/>
    <x v="1168"/>
    <n v="101.6909409"/>
    <n v="15.3"/>
    <n v="20.8"/>
    <n v="13.9"/>
    <n v="0"/>
    <x v="0"/>
    <x v="2"/>
    <x v="3"/>
    <x v="10"/>
    <s v="Y"/>
    <s v="N"/>
    <n v="11800752.693294544"/>
  </r>
  <r>
    <d v="2018-03-16T00:00:00"/>
    <x v="1169"/>
    <n v="92.594232239999997"/>
    <n v="12.5"/>
    <n v="24.4"/>
    <n v="15"/>
    <n v="0"/>
    <x v="1"/>
    <x v="2"/>
    <x v="3"/>
    <x v="10"/>
    <s v="Y"/>
    <s v="N"/>
    <n v="10767259.646806283"/>
  </r>
  <r>
    <d v="2018-03-17T00:00:00"/>
    <x v="1170"/>
    <n v="75.229994289999993"/>
    <n v="15.4"/>
    <n v="32"/>
    <n v="15.1"/>
    <n v="0"/>
    <x v="2"/>
    <x v="2"/>
    <x v="3"/>
    <x v="10"/>
    <s v="Y"/>
    <s v="N"/>
    <n v="8329097.8454166641"/>
  </r>
  <r>
    <d v="2018-03-18T00:00:00"/>
    <x v="1171"/>
    <n v="62.872760649999996"/>
    <n v="22.6"/>
    <n v="23.1"/>
    <n v="13.4"/>
    <n v="0"/>
    <x v="3"/>
    <x v="2"/>
    <x v="3"/>
    <x v="11"/>
    <s v="Y"/>
    <s v="N"/>
    <n v="6115174.7716365578"/>
  </r>
  <r>
    <d v="2018-03-19T00:00:00"/>
    <x v="1172"/>
    <n v="77.170165359999999"/>
    <n v="13.2"/>
    <n v="28"/>
    <n v="17.8"/>
    <n v="0"/>
    <x v="4"/>
    <x v="2"/>
    <x v="3"/>
    <x v="11"/>
    <s v="Y"/>
    <s v="N"/>
    <n v="8613575.2727933861"/>
  </r>
  <r>
    <d v="2018-03-20T00:00:00"/>
    <x v="1173"/>
    <n v="72.75516331"/>
    <n v="15.4"/>
    <n v="19.2"/>
    <n v="9.5"/>
    <n v="0.2"/>
    <x v="5"/>
    <x v="2"/>
    <x v="3"/>
    <x v="11"/>
    <s v="Y"/>
    <s v="N"/>
    <n v="8060854.4801106006"/>
  </r>
  <r>
    <d v="2018-03-21T00:00:00"/>
    <x v="1174"/>
    <n v="71.198345349999997"/>
    <n v="11.2"/>
    <n v="25.1"/>
    <n v="18.3"/>
    <n v="0"/>
    <x v="6"/>
    <x v="2"/>
    <x v="3"/>
    <x v="11"/>
    <s v="Y"/>
    <s v="N"/>
    <n v="7921123.1410476854"/>
  </r>
  <r>
    <d v="2018-03-22T00:00:00"/>
    <x v="1175"/>
    <n v="77.280427599999996"/>
    <n v="12.3"/>
    <n v="28.1"/>
    <n v="19"/>
    <n v="0"/>
    <x v="0"/>
    <x v="2"/>
    <x v="3"/>
    <x v="11"/>
    <s v="Y"/>
    <s v="N"/>
    <n v="8888833.8091679383"/>
  </r>
  <r>
    <d v="2018-03-23T00:00:00"/>
    <x v="1176"/>
    <n v="78.640442410000006"/>
    <n v="15.2"/>
    <n v="29.4"/>
    <n v="18.8"/>
    <n v="0"/>
    <x v="1"/>
    <x v="2"/>
    <x v="3"/>
    <x v="11"/>
    <s v="Y"/>
    <s v="N"/>
    <n v="9381673.0567719638"/>
  </r>
  <r>
    <d v="2018-03-24T00:00:00"/>
    <x v="1177"/>
    <n v="71.966619069999993"/>
    <n v="20.2"/>
    <n v="24.2"/>
    <n v="5.4"/>
    <n v="0"/>
    <x v="2"/>
    <x v="2"/>
    <x v="3"/>
    <x v="11"/>
    <s v="Y"/>
    <s v="N"/>
    <n v="8082764.937790093"/>
  </r>
  <r>
    <d v="2018-03-25T00:00:00"/>
    <x v="1178"/>
    <n v="40.2567047"/>
    <n v="17.8"/>
    <n v="25.4"/>
    <n v="11.6"/>
    <n v="13"/>
    <x v="3"/>
    <x v="2"/>
    <x v="3"/>
    <x v="12"/>
    <s v="Y"/>
    <s v="N"/>
    <n v="3982133.4477175204"/>
  </r>
  <r>
    <d v="2018-03-26T00:00:00"/>
    <x v="1179"/>
    <n v="70.830680319999999"/>
    <n v="10.7"/>
    <n v="18.5"/>
    <n v="11.9"/>
    <n v="5.2"/>
    <x v="4"/>
    <x v="2"/>
    <x v="3"/>
    <x v="12"/>
    <s v="Y"/>
    <s v="N"/>
    <n v="7967616.7964324281"/>
  </r>
  <r>
    <d v="2018-03-27T00:00:00"/>
    <x v="1180"/>
    <n v="64.569195899999997"/>
    <n v="9.6"/>
    <n v="22.6"/>
    <n v="14"/>
    <n v="1.2"/>
    <x v="5"/>
    <x v="2"/>
    <x v="3"/>
    <x v="12"/>
    <s v="Y"/>
    <s v="N"/>
    <n v="7542286.7716396032"/>
  </r>
  <r>
    <d v="2018-03-28T00:00:00"/>
    <x v="1181"/>
    <n v="72.111955769999994"/>
    <n v="11.3"/>
    <n v="30.3"/>
    <n v="17.8"/>
    <n v="0"/>
    <x v="6"/>
    <x v="2"/>
    <x v="3"/>
    <x v="12"/>
    <s v="Y"/>
    <s v="N"/>
    <n v="8490750.4807426594"/>
  </r>
  <r>
    <d v="2018-03-29T00:00:00"/>
    <x v="1182"/>
    <n v="79.365081939999996"/>
    <n v="16.5"/>
    <n v="21.8"/>
    <n v="14.2"/>
    <n v="0"/>
    <x v="0"/>
    <x v="2"/>
    <x v="3"/>
    <x v="12"/>
    <s v="N"/>
    <s v="N"/>
    <n v="9242639.9824078828"/>
  </r>
  <r>
    <d v="2018-03-30T00:00:00"/>
    <x v="1183"/>
    <n v="69.452869660000005"/>
    <n v="12.2"/>
    <n v="23.3"/>
    <n v="14.3"/>
    <n v="0"/>
    <x v="1"/>
    <x v="2"/>
    <x v="3"/>
    <x v="12"/>
    <s v="N"/>
    <s v="Y"/>
    <n v="6741814.0191362333"/>
  </r>
  <r>
    <d v="2018-03-31T00:00:00"/>
    <x v="1184"/>
    <n v="81.406771699999993"/>
    <n v="13.2"/>
    <n v="22.4"/>
    <n v="16.7"/>
    <n v="0"/>
    <x v="2"/>
    <x v="2"/>
    <x v="3"/>
    <x v="12"/>
    <s v="N"/>
    <s v="Y"/>
    <n v="8115248.9507917874"/>
  </r>
  <r>
    <d v="2018-04-01T00:00:00"/>
    <x v="1185"/>
    <n v="73.967841899999996"/>
    <n v="13"/>
    <n v="27.7"/>
    <n v="11"/>
    <n v="0"/>
    <x v="3"/>
    <x v="3"/>
    <x v="3"/>
    <x v="13"/>
    <s v="N"/>
    <s v="Y"/>
    <n v="7309282.4520675568"/>
  </r>
  <r>
    <d v="2018-04-02T00:00:00"/>
    <x v="1186"/>
    <n v="62.410101240000003"/>
    <n v="14.9"/>
    <n v="20.9"/>
    <n v="14.4"/>
    <n v="0"/>
    <x v="4"/>
    <x v="3"/>
    <x v="3"/>
    <x v="13"/>
    <s v="N"/>
    <s v="Y"/>
    <n v="6132307.3301652307"/>
  </r>
  <r>
    <d v="2018-04-03T00:00:00"/>
    <x v="1187"/>
    <n v="80.110737060000005"/>
    <n v="13.4"/>
    <n v="19.8"/>
    <n v="13.9"/>
    <n v="0"/>
    <x v="5"/>
    <x v="3"/>
    <x v="3"/>
    <x v="13"/>
    <s v="N"/>
    <s v="N"/>
    <n v="9083077.9372905027"/>
  </r>
  <r>
    <d v="2018-04-04T00:00:00"/>
    <x v="1188"/>
    <n v="90.073740799999996"/>
    <n v="13.3"/>
    <n v="20.6"/>
    <n v="16.600000000000001"/>
    <n v="0"/>
    <x v="6"/>
    <x v="3"/>
    <x v="3"/>
    <x v="13"/>
    <s v="N"/>
    <s v="N"/>
    <n v="10446266.960521087"/>
  </r>
  <r>
    <d v="2018-04-05T00:00:00"/>
    <x v="1189"/>
    <n v="86.891929590000004"/>
    <n v="13.3"/>
    <n v="18.7"/>
    <n v="9"/>
    <n v="0"/>
    <x v="0"/>
    <x v="3"/>
    <x v="3"/>
    <x v="13"/>
    <s v="N"/>
    <s v="N"/>
    <n v="10214293.605125155"/>
  </r>
  <r>
    <d v="2018-04-06T00:00:00"/>
    <x v="1190"/>
    <n v="85.687904610000004"/>
    <n v="13.8"/>
    <n v="21.2"/>
    <n v="14.8"/>
    <n v="0"/>
    <x v="1"/>
    <x v="3"/>
    <x v="3"/>
    <x v="13"/>
    <s v="N"/>
    <s v="N"/>
    <n v="9938003.4869165141"/>
  </r>
  <r>
    <d v="2018-04-07T00:00:00"/>
    <x v="1191"/>
    <n v="84.8974312"/>
    <n v="9.8000000000000007"/>
    <n v="21.6"/>
    <n v="16"/>
    <n v="0"/>
    <x v="2"/>
    <x v="3"/>
    <x v="3"/>
    <x v="13"/>
    <s v="N"/>
    <s v="N"/>
    <n v="8993904.3927454203"/>
  </r>
  <r>
    <d v="2018-04-08T00:00:00"/>
    <x v="1192"/>
    <n v="58.238721519999999"/>
    <n v="11.8"/>
    <n v="29.9"/>
    <n v="14.7"/>
    <n v="0"/>
    <x v="3"/>
    <x v="3"/>
    <x v="3"/>
    <x v="14"/>
    <s v="N"/>
    <s v="N"/>
    <n v="5857136.07137697"/>
  </r>
  <r>
    <d v="2018-04-09T00:00:00"/>
    <x v="1193"/>
    <n v="91.693644509999999"/>
    <n v="15.9"/>
    <n v="25.7"/>
    <n v="13.6"/>
    <n v="0"/>
    <x v="4"/>
    <x v="3"/>
    <x v="3"/>
    <x v="14"/>
    <s v="N"/>
    <s v="N"/>
    <n v="10884303.807247192"/>
  </r>
  <r>
    <d v="2018-04-10T00:00:00"/>
    <x v="1194"/>
    <n v="76.333648019999998"/>
    <n v="14.8"/>
    <n v="28.8"/>
    <n v="5.9"/>
    <n v="0"/>
    <x v="5"/>
    <x v="3"/>
    <x v="3"/>
    <x v="14"/>
    <s v="N"/>
    <s v="N"/>
    <n v="9344994.9548889399"/>
  </r>
  <r>
    <d v="2018-04-11T00:00:00"/>
    <x v="1195"/>
    <n v="75.040945059999999"/>
    <n v="18.100000000000001"/>
    <n v="27.3"/>
    <n v="10.9"/>
    <n v="0"/>
    <x v="6"/>
    <x v="3"/>
    <x v="3"/>
    <x v="14"/>
    <s v="N"/>
    <s v="N"/>
    <n v="9150867.6701369733"/>
  </r>
  <r>
    <d v="2018-04-12T00:00:00"/>
    <x v="1196"/>
    <n v="77.714523709999995"/>
    <n v="15.9"/>
    <n v="26.5"/>
    <n v="7.4"/>
    <n v="0"/>
    <x v="0"/>
    <x v="3"/>
    <x v="3"/>
    <x v="14"/>
    <s v="N"/>
    <s v="N"/>
    <n v="9316155.2044098973"/>
  </r>
  <r>
    <d v="2018-04-13T00:00:00"/>
    <x v="1197"/>
    <n v="69.763201089999995"/>
    <n v="11.9"/>
    <n v="25.9"/>
    <n v="14.4"/>
    <n v="0"/>
    <x v="1"/>
    <x v="3"/>
    <x v="3"/>
    <x v="14"/>
    <s v="N"/>
    <s v="N"/>
    <n v="7925780.5326666376"/>
  </r>
  <r>
    <d v="2018-04-14T00:00:00"/>
    <x v="1198"/>
    <n v="37.741398410000002"/>
    <n v="13.5"/>
    <n v="16.100000000000001"/>
    <n v="3.1"/>
    <n v="0"/>
    <x v="2"/>
    <x v="3"/>
    <x v="3"/>
    <x v="14"/>
    <s v="N"/>
    <s v="N"/>
    <n v="3967953.4329618649"/>
  </r>
  <r>
    <d v="2018-04-15T00:00:00"/>
    <x v="1199"/>
    <n v="31.682325389999999"/>
    <n v="9.6999999999999993"/>
    <n v="19.100000000000001"/>
    <n v="4.9000000000000004"/>
    <n v="12.2"/>
    <x v="3"/>
    <x v="3"/>
    <x v="3"/>
    <x v="15"/>
    <s v="N"/>
    <s v="N"/>
    <n v="3298871.122689872"/>
  </r>
  <r>
    <d v="2018-04-16T00:00:00"/>
    <x v="1200"/>
    <n v="69.360932570000003"/>
    <n v="13.1"/>
    <n v="21"/>
    <n v="7.1"/>
    <n v="3"/>
    <x v="4"/>
    <x v="3"/>
    <x v="3"/>
    <x v="15"/>
    <s v="N"/>
    <s v="N"/>
    <n v="8024688.1237504249"/>
  </r>
  <r>
    <d v="2018-04-17T00:00:00"/>
    <x v="1201"/>
    <n v="86.534392859999997"/>
    <n v="13.2"/>
    <n v="16.600000000000001"/>
    <n v="8.9"/>
    <n v="0.6"/>
    <x v="5"/>
    <x v="3"/>
    <x v="3"/>
    <x v="15"/>
    <s v="Y"/>
    <s v="N"/>
    <n v="10478696.687109014"/>
  </r>
  <r>
    <d v="2018-04-18T00:00:00"/>
    <x v="1202"/>
    <n v="82.879097999999999"/>
    <n v="6.2"/>
    <n v="19.399999999999999"/>
    <n v="14.2"/>
    <n v="0"/>
    <x v="6"/>
    <x v="3"/>
    <x v="3"/>
    <x v="15"/>
    <s v="Y"/>
    <s v="N"/>
    <n v="10010541.49204275"/>
  </r>
  <r>
    <d v="2018-04-19T00:00:00"/>
    <x v="1203"/>
    <n v="93.533142819999995"/>
    <n v="11"/>
    <n v="22.3"/>
    <n v="13"/>
    <n v="0"/>
    <x v="0"/>
    <x v="3"/>
    <x v="3"/>
    <x v="15"/>
    <s v="Y"/>
    <s v="N"/>
    <n v="11265967.439871896"/>
  </r>
  <r>
    <d v="2018-04-20T00:00:00"/>
    <x v="1204"/>
    <n v="95.73201718"/>
    <n v="8.9"/>
    <n v="20.2"/>
    <n v="13.7"/>
    <n v="0"/>
    <x v="1"/>
    <x v="3"/>
    <x v="3"/>
    <x v="15"/>
    <s v="Y"/>
    <s v="N"/>
    <n v="11327403.816687865"/>
  </r>
  <r>
    <d v="2018-04-21T00:00:00"/>
    <x v="1205"/>
    <n v="74.439689259999994"/>
    <n v="11.9"/>
    <n v="22.8"/>
    <n v="11.3"/>
    <n v="0"/>
    <x v="2"/>
    <x v="3"/>
    <x v="3"/>
    <x v="15"/>
    <s v="Y"/>
    <s v="N"/>
    <n v="8000722.7162947468"/>
  </r>
  <r>
    <d v="2018-04-22T00:00:00"/>
    <x v="1206"/>
    <n v="76.318245149999996"/>
    <n v="11.2"/>
    <n v="20.399999999999999"/>
    <n v="12.6"/>
    <n v="0"/>
    <x v="3"/>
    <x v="3"/>
    <x v="3"/>
    <x v="16"/>
    <s v="Y"/>
    <s v="N"/>
    <n v="7911305.7446515569"/>
  </r>
  <r>
    <d v="2018-04-23T00:00:00"/>
    <x v="1207"/>
    <n v="72.740947320000004"/>
    <n v="11.9"/>
    <n v="26.9"/>
    <n v="13"/>
    <n v="0"/>
    <x v="4"/>
    <x v="3"/>
    <x v="3"/>
    <x v="16"/>
    <s v="Y"/>
    <s v="N"/>
    <n v="8568881.412067581"/>
  </r>
  <r>
    <d v="2018-04-24T00:00:00"/>
    <x v="1208"/>
    <n v="88.090941540000003"/>
    <n v="13.7"/>
    <n v="24.6"/>
    <n v="5.2"/>
    <n v="0"/>
    <x v="5"/>
    <x v="3"/>
    <x v="3"/>
    <x v="16"/>
    <s v="Y"/>
    <s v="N"/>
    <n v="10363251.363305975"/>
  </r>
  <r>
    <d v="2018-04-25T00:00:00"/>
    <x v="1209"/>
    <n v="77.461866439999994"/>
    <n v="15.7"/>
    <n v="20.100000000000001"/>
    <n v="7.7"/>
    <n v="0.6"/>
    <x v="6"/>
    <x v="3"/>
    <x v="3"/>
    <x v="16"/>
    <s v="Y"/>
    <s v="Y"/>
    <n v="8261691.8793742098"/>
  </r>
  <r>
    <d v="2018-04-26T00:00:00"/>
    <x v="1210"/>
    <n v="82.433491849999996"/>
    <n v="11.9"/>
    <n v="17.5"/>
    <n v="7.9"/>
    <n v="0"/>
    <x v="0"/>
    <x v="3"/>
    <x v="3"/>
    <x v="16"/>
    <s v="Y"/>
    <s v="N"/>
    <n v="9695622.0520022921"/>
  </r>
  <r>
    <d v="2018-04-27T00:00:00"/>
    <x v="1211"/>
    <n v="78.214854180000003"/>
    <n v="11.6"/>
    <n v="17.8"/>
    <n v="8.8000000000000007"/>
    <n v="0"/>
    <x v="1"/>
    <x v="3"/>
    <x v="3"/>
    <x v="16"/>
    <s v="Y"/>
    <s v="N"/>
    <n v="9313782.9908074141"/>
  </r>
  <r>
    <d v="2018-04-28T00:00:00"/>
    <x v="1212"/>
    <n v="70.000391410000006"/>
    <n v="7.7"/>
    <n v="18.3"/>
    <n v="11.7"/>
    <n v="0"/>
    <x v="2"/>
    <x v="3"/>
    <x v="3"/>
    <x v="16"/>
    <s v="Y"/>
    <s v="N"/>
    <n v="7602979.1123630665"/>
  </r>
  <r>
    <d v="2018-04-29T00:00:00"/>
    <x v="1213"/>
    <n v="64.158974720000003"/>
    <n v="10.5"/>
    <n v="18"/>
    <n v="9.6"/>
    <n v="0"/>
    <x v="3"/>
    <x v="3"/>
    <x v="3"/>
    <x v="17"/>
    <s v="Y"/>
    <s v="N"/>
    <n v="6754510.2552643651"/>
  </r>
  <r>
    <d v="2018-04-30T00:00:00"/>
    <x v="1214"/>
    <n v="77.969150560000003"/>
    <n v="8.8000000000000007"/>
    <n v="19.600000000000001"/>
    <n v="12.3"/>
    <n v="0"/>
    <x v="4"/>
    <x v="3"/>
    <x v="3"/>
    <x v="17"/>
    <s v="Y"/>
    <s v="N"/>
    <n v="9477281.6285866946"/>
  </r>
  <r>
    <d v="2018-05-01T00:00:00"/>
    <x v="1215"/>
    <n v="73.974820219999998"/>
    <n v="7.2"/>
    <n v="23.4"/>
    <n v="12.3"/>
    <n v="0"/>
    <x v="5"/>
    <x v="4"/>
    <x v="3"/>
    <x v="17"/>
    <s v="Y"/>
    <s v="N"/>
    <n v="9072437.2855039909"/>
  </r>
  <r>
    <d v="2018-05-02T00:00:00"/>
    <x v="1216"/>
    <n v="67.274902339999997"/>
    <n v="10.199999999999999"/>
    <n v="23.2"/>
    <n v="7.2"/>
    <n v="0"/>
    <x v="6"/>
    <x v="4"/>
    <x v="3"/>
    <x v="17"/>
    <s v="Y"/>
    <s v="N"/>
    <n v="7986647.334762332"/>
  </r>
  <r>
    <d v="2018-05-03T00:00:00"/>
    <x v="1217"/>
    <n v="52.768311670000003"/>
    <n v="14.5"/>
    <n v="24.4"/>
    <n v="4.4000000000000004"/>
    <n v="0"/>
    <x v="0"/>
    <x v="4"/>
    <x v="3"/>
    <x v="17"/>
    <s v="Y"/>
    <s v="N"/>
    <n v="6192774.8141964348"/>
  </r>
  <r>
    <d v="2018-05-04T00:00:00"/>
    <x v="1218"/>
    <n v="54.639355999999999"/>
    <n v="11.5"/>
    <n v="17.2"/>
    <n v="7.8"/>
    <n v="6.2"/>
    <x v="1"/>
    <x v="4"/>
    <x v="3"/>
    <x v="17"/>
    <s v="Y"/>
    <s v="N"/>
    <n v="6385726.6698237602"/>
  </r>
  <r>
    <d v="2018-05-05T00:00:00"/>
    <x v="1219"/>
    <n v="58.574885250000001"/>
    <n v="12.1"/>
    <n v="21.6"/>
    <n v="6.5"/>
    <n v="2.6"/>
    <x v="2"/>
    <x v="4"/>
    <x v="3"/>
    <x v="17"/>
    <s v="Y"/>
    <s v="N"/>
    <n v="6261244.916153824"/>
  </r>
  <r>
    <d v="2018-05-06T00:00:00"/>
    <x v="1220"/>
    <n v="61.89517764"/>
    <n v="9.9"/>
    <n v="21.7"/>
    <n v="11"/>
    <n v="0"/>
    <x v="3"/>
    <x v="4"/>
    <x v="3"/>
    <x v="18"/>
    <s v="Y"/>
    <s v="N"/>
    <n v="6551009.7405368797"/>
  </r>
  <r>
    <d v="2018-05-07T00:00:00"/>
    <x v="1221"/>
    <n v="49.41762224"/>
    <n v="12"/>
    <n v="19.5"/>
    <n v="6.2"/>
    <n v="0"/>
    <x v="4"/>
    <x v="4"/>
    <x v="3"/>
    <x v="18"/>
    <s v="Y"/>
    <s v="N"/>
    <n v="5843858.9271493033"/>
  </r>
  <r>
    <d v="2018-05-08T00:00:00"/>
    <x v="1222"/>
    <n v="101.2917412"/>
    <n v="13.4"/>
    <n v="17.899999999999999"/>
    <n v="10.6"/>
    <n v="0.2"/>
    <x v="5"/>
    <x v="4"/>
    <x v="3"/>
    <x v="18"/>
    <s v="Y"/>
    <s v="N"/>
    <n v="12446411.609047338"/>
  </r>
  <r>
    <d v="2018-05-09T00:00:00"/>
    <x v="1223"/>
    <n v="127.59078030000001"/>
    <n v="8"/>
    <n v="18.399999999999999"/>
    <n v="7.5"/>
    <n v="0"/>
    <x v="6"/>
    <x v="4"/>
    <x v="3"/>
    <x v="18"/>
    <s v="Y"/>
    <s v="N"/>
    <n v="15658126.840955239"/>
  </r>
  <r>
    <d v="2018-05-10T00:00:00"/>
    <x v="1224"/>
    <n v="62.881023409999997"/>
    <n v="9"/>
    <n v="12.8"/>
    <n v="8.5"/>
    <n v="8"/>
    <x v="0"/>
    <x v="4"/>
    <x v="3"/>
    <x v="18"/>
    <s v="Y"/>
    <s v="N"/>
    <n v="8081375.1215232024"/>
  </r>
  <r>
    <d v="2018-05-11T00:00:00"/>
    <x v="1225"/>
    <n v="63.673069720000001"/>
    <n v="7.4"/>
    <n v="15.1"/>
    <n v="3.7"/>
    <n v="18.600000000000001"/>
    <x v="1"/>
    <x v="4"/>
    <x v="3"/>
    <x v="18"/>
    <s v="Y"/>
    <s v="N"/>
    <n v="8498277.1553550363"/>
  </r>
  <r>
    <d v="2018-05-12T00:00:00"/>
    <x v="1226"/>
    <n v="62.662214910000003"/>
    <n v="11"/>
    <n v="16.899999999999999"/>
    <n v="9"/>
    <n v="8.4"/>
    <x v="2"/>
    <x v="4"/>
    <x v="3"/>
    <x v="18"/>
    <s v="Y"/>
    <s v="N"/>
    <n v="6972659.9496526876"/>
  </r>
  <r>
    <d v="2018-05-13T00:00:00"/>
    <x v="1227"/>
    <n v="65.510003979999993"/>
    <n v="13"/>
    <n v="16.2"/>
    <n v="10.8"/>
    <n v="4"/>
    <x v="3"/>
    <x v="4"/>
    <x v="3"/>
    <x v="19"/>
    <s v="Y"/>
    <s v="N"/>
    <n v="7122883.7348442459"/>
  </r>
  <r>
    <d v="2018-05-14T00:00:00"/>
    <x v="1228"/>
    <n v="111.6666324"/>
    <n v="6.8"/>
    <n v="15.9"/>
    <n v="8.1999999999999993"/>
    <n v="0"/>
    <x v="4"/>
    <x v="4"/>
    <x v="3"/>
    <x v="19"/>
    <s v="Y"/>
    <s v="N"/>
    <n v="14503927.190907942"/>
  </r>
  <r>
    <d v="2018-05-15T00:00:00"/>
    <x v="1229"/>
    <n v="97.880329009999997"/>
    <n v="8.9"/>
    <n v="14.6"/>
    <n v="4.5999999999999996"/>
    <n v="0"/>
    <x v="5"/>
    <x v="4"/>
    <x v="3"/>
    <x v="19"/>
    <s v="Y"/>
    <s v="N"/>
    <n v="12910466.294190085"/>
  </r>
  <r>
    <d v="2018-05-16T00:00:00"/>
    <x v="1230"/>
    <n v="124.0856314"/>
    <n v="9.4"/>
    <n v="14.3"/>
    <n v="7.6"/>
    <n v="2"/>
    <x v="6"/>
    <x v="4"/>
    <x v="3"/>
    <x v="19"/>
    <s v="Y"/>
    <s v="N"/>
    <n v="16552927.682823824"/>
  </r>
  <r>
    <d v="2018-05-17T00:00:00"/>
    <x v="1231"/>
    <n v="108.95155010000001"/>
    <n v="11.7"/>
    <n v="15"/>
    <n v="6.9"/>
    <n v="0"/>
    <x v="0"/>
    <x v="4"/>
    <x v="3"/>
    <x v="19"/>
    <s v="Y"/>
    <s v="N"/>
    <n v="14355146.274015967"/>
  </r>
  <r>
    <d v="2018-05-18T00:00:00"/>
    <x v="1232"/>
    <n v="96.161656390000005"/>
    <n v="12.3"/>
    <n v="17.7"/>
    <n v="8"/>
    <n v="0.2"/>
    <x v="1"/>
    <x v="4"/>
    <x v="3"/>
    <x v="19"/>
    <s v="Y"/>
    <s v="N"/>
    <n v="12246530.719188094"/>
  </r>
  <r>
    <d v="2018-05-19T00:00:00"/>
    <x v="1233"/>
    <n v="93.623434770000003"/>
    <n v="10.6"/>
    <n v="15.5"/>
    <n v="6.5"/>
    <n v="2.6"/>
    <x v="2"/>
    <x v="4"/>
    <x v="3"/>
    <x v="19"/>
    <s v="Y"/>
    <s v="N"/>
    <n v="11165731.652937783"/>
  </r>
  <r>
    <d v="2018-05-20T00:00:00"/>
    <x v="1234"/>
    <n v="78.280735460000002"/>
    <n v="11.8"/>
    <n v="16.2"/>
    <n v="1.7"/>
    <n v="0"/>
    <x v="3"/>
    <x v="4"/>
    <x v="3"/>
    <x v="20"/>
    <s v="Y"/>
    <s v="N"/>
    <n v="8794782.7011867594"/>
  </r>
  <r>
    <d v="2018-05-21T00:00:00"/>
    <x v="1235"/>
    <n v="82.722971250000001"/>
    <n v="12.6"/>
    <n v="16.7"/>
    <n v="5"/>
    <n v="2.4"/>
    <x v="4"/>
    <x v="4"/>
    <x v="3"/>
    <x v="20"/>
    <s v="Y"/>
    <s v="N"/>
    <n v="10261520.283669356"/>
  </r>
  <r>
    <d v="2018-05-22T00:00:00"/>
    <x v="1236"/>
    <n v="91.621182129999994"/>
    <n v="13"/>
    <n v="17"/>
    <n v="3.6"/>
    <n v="0"/>
    <x v="5"/>
    <x v="4"/>
    <x v="3"/>
    <x v="20"/>
    <s v="Y"/>
    <s v="N"/>
    <n v="11628834.841380078"/>
  </r>
  <r>
    <d v="2018-05-23T00:00:00"/>
    <x v="1237"/>
    <n v="118.6907459"/>
    <n v="11.8"/>
    <n v="15.3"/>
    <n v="6.5"/>
    <n v="4.5999999999999996"/>
    <x v="6"/>
    <x v="4"/>
    <x v="3"/>
    <x v="20"/>
    <s v="Y"/>
    <s v="N"/>
    <n v="15352983.876975896"/>
  </r>
  <r>
    <d v="2018-05-24T00:00:00"/>
    <x v="1238"/>
    <n v="99.488060959999999"/>
    <n v="12.9"/>
    <n v="16.100000000000001"/>
    <n v="5.0999999999999996"/>
    <n v="0"/>
    <x v="0"/>
    <x v="4"/>
    <x v="3"/>
    <x v="20"/>
    <s v="Y"/>
    <s v="N"/>
    <n v="12889070.280328183"/>
  </r>
  <r>
    <d v="2018-05-25T00:00:00"/>
    <x v="1239"/>
    <n v="92.989529200000007"/>
    <n v="9.4"/>
    <n v="14.9"/>
    <n v="9.5"/>
    <n v="0"/>
    <x v="1"/>
    <x v="4"/>
    <x v="3"/>
    <x v="20"/>
    <s v="Y"/>
    <s v="N"/>
    <n v="11898714.191876046"/>
  </r>
  <r>
    <d v="2018-05-26T00:00:00"/>
    <x v="1240"/>
    <n v="74.746741069999999"/>
    <n v="5.2"/>
    <n v="20.5"/>
    <n v="9.9"/>
    <n v="0"/>
    <x v="2"/>
    <x v="4"/>
    <x v="3"/>
    <x v="20"/>
    <s v="Y"/>
    <s v="N"/>
    <n v="8624584.325093871"/>
  </r>
  <r>
    <d v="2018-05-27T00:00:00"/>
    <x v="1241"/>
    <n v="54.187031419999997"/>
    <n v="7.3"/>
    <n v="20.7"/>
    <n v="8"/>
    <n v="0"/>
    <x v="3"/>
    <x v="4"/>
    <x v="3"/>
    <x v="21"/>
    <s v="Y"/>
    <s v="N"/>
    <n v="5746237.1952885035"/>
  </r>
  <r>
    <d v="2018-05-28T00:00:00"/>
    <x v="1242"/>
    <n v="70.171557399999998"/>
    <n v="12.9"/>
    <n v="20.5"/>
    <n v="6"/>
    <n v="0"/>
    <x v="4"/>
    <x v="4"/>
    <x v="3"/>
    <x v="21"/>
    <s v="Y"/>
    <s v="N"/>
    <n v="8375695.6867267108"/>
  </r>
  <r>
    <d v="2018-05-29T00:00:00"/>
    <x v="1243"/>
    <n v="81.978399519999996"/>
    <n v="13.7"/>
    <n v="17.899999999999999"/>
    <n v="8.1"/>
    <n v="0.8"/>
    <x v="5"/>
    <x v="4"/>
    <x v="3"/>
    <x v="21"/>
    <s v="Y"/>
    <s v="N"/>
    <n v="10095046.377275474"/>
  </r>
  <r>
    <d v="2018-05-30T00:00:00"/>
    <x v="1244"/>
    <n v="82.535944020000002"/>
    <n v="7.7"/>
    <n v="15.1"/>
    <n v="7.9"/>
    <n v="0"/>
    <x v="6"/>
    <x v="4"/>
    <x v="3"/>
    <x v="21"/>
    <s v="Y"/>
    <s v="N"/>
    <n v="10550620.896361893"/>
  </r>
  <r>
    <d v="2018-05-31T00:00:00"/>
    <x v="1245"/>
    <n v="90.357837750000002"/>
    <n v="9.6"/>
    <n v="14.8"/>
    <n v="7.6"/>
    <n v="5"/>
    <x v="0"/>
    <x v="4"/>
    <x v="3"/>
    <x v="21"/>
    <s v="Y"/>
    <s v="N"/>
    <n v="11851329.029608924"/>
  </r>
  <r>
    <d v="2018-06-01T00:00:00"/>
    <x v="1246"/>
    <n v="101.4128802"/>
    <n v="4.0999999999999996"/>
    <n v="13.3"/>
    <n v="9.6"/>
    <n v="0"/>
    <x v="1"/>
    <x v="5"/>
    <x v="3"/>
    <x v="21"/>
    <s v="Y"/>
    <s v="N"/>
    <n v="13778366.147330014"/>
  </r>
  <r>
    <d v="2018-06-02T00:00:00"/>
    <x v="1247"/>
    <n v="99.853479250000007"/>
    <n v="3.5"/>
    <n v="13.6"/>
    <n v="9.6"/>
    <n v="0.2"/>
    <x v="2"/>
    <x v="5"/>
    <x v="3"/>
    <x v="21"/>
    <s v="Y"/>
    <s v="N"/>
    <n v="12304552.323071444"/>
  </r>
  <r>
    <d v="2018-06-03T00:00:00"/>
    <x v="1248"/>
    <n v="91.043729630000001"/>
    <n v="4.3"/>
    <n v="13.8"/>
    <n v="8.5"/>
    <n v="0"/>
    <x v="3"/>
    <x v="5"/>
    <x v="3"/>
    <x v="22"/>
    <s v="Y"/>
    <s v="N"/>
    <n v="11032459.285956344"/>
  </r>
  <r>
    <d v="2018-06-04T00:00:00"/>
    <x v="1249"/>
    <n v="120.25203740000001"/>
    <n v="4.5"/>
    <n v="14.4"/>
    <n v="9.3000000000000007"/>
    <n v="0"/>
    <x v="4"/>
    <x v="5"/>
    <x v="3"/>
    <x v="22"/>
    <s v="Y"/>
    <s v="N"/>
    <n v="16280371.386734335"/>
  </r>
  <r>
    <d v="2018-06-05T00:00:00"/>
    <x v="1250"/>
    <n v="105.8039052"/>
    <n v="7.5"/>
    <n v="15"/>
    <n v="8.8000000000000007"/>
    <n v="1.6"/>
    <x v="5"/>
    <x v="5"/>
    <x v="3"/>
    <x v="22"/>
    <s v="Y"/>
    <s v="N"/>
    <n v="14069288.048477678"/>
  </r>
  <r>
    <d v="2018-06-06T00:00:00"/>
    <x v="1251"/>
    <n v="106.2306746"/>
    <n v="5.6"/>
    <n v="19.100000000000001"/>
    <n v="9.4"/>
    <n v="0.4"/>
    <x v="6"/>
    <x v="5"/>
    <x v="3"/>
    <x v="22"/>
    <s v="Y"/>
    <s v="N"/>
    <n v="14026530.960871505"/>
  </r>
  <r>
    <d v="2018-06-07T00:00:00"/>
    <x v="1252"/>
    <n v="87.710791130000004"/>
    <n v="7.7"/>
    <n v="17.8"/>
    <n v="5.7"/>
    <n v="0.2"/>
    <x v="0"/>
    <x v="5"/>
    <x v="3"/>
    <x v="22"/>
    <s v="Y"/>
    <s v="N"/>
    <n v="11277645.648920422"/>
  </r>
  <r>
    <d v="2018-06-08T00:00:00"/>
    <x v="1253"/>
    <n v="130.0827333"/>
    <n v="12.4"/>
    <n v="13.6"/>
    <n v="3.3"/>
    <n v="0.6"/>
    <x v="1"/>
    <x v="5"/>
    <x v="3"/>
    <x v="22"/>
    <s v="Y"/>
    <s v="N"/>
    <n v="16899049.834243998"/>
  </r>
  <r>
    <d v="2018-06-09T00:00:00"/>
    <x v="1254"/>
    <n v="110.6732404"/>
    <n v="11.3"/>
    <n v="15.6"/>
    <n v="8"/>
    <n v="3"/>
    <x v="2"/>
    <x v="5"/>
    <x v="3"/>
    <x v="22"/>
    <s v="Y"/>
    <s v="N"/>
    <n v="13306486.621054679"/>
  </r>
  <r>
    <d v="2018-06-10T00:00:00"/>
    <x v="1255"/>
    <n v="75.51946753"/>
    <n v="4.0999999999999996"/>
    <n v="15.3"/>
    <n v="9.3000000000000007"/>
    <n v="0"/>
    <x v="3"/>
    <x v="5"/>
    <x v="3"/>
    <x v="23"/>
    <s v="Y"/>
    <s v="N"/>
    <n v="8838637.2456480246"/>
  </r>
  <r>
    <d v="2018-06-11T00:00:00"/>
    <x v="1256"/>
    <n v="56.39994652"/>
    <n v="5.3"/>
    <n v="17.600000000000001"/>
    <n v="8.9"/>
    <n v="0.2"/>
    <x v="4"/>
    <x v="5"/>
    <x v="3"/>
    <x v="23"/>
    <s v="Y"/>
    <s v="Y"/>
    <n v="6396937.4882457219"/>
  </r>
  <r>
    <d v="2018-06-12T00:00:00"/>
    <x v="1257"/>
    <n v="78.294416310000003"/>
    <n v="7.9"/>
    <n v="16.600000000000001"/>
    <n v="6.7"/>
    <n v="0.4"/>
    <x v="5"/>
    <x v="5"/>
    <x v="3"/>
    <x v="23"/>
    <s v="Y"/>
    <s v="N"/>
    <n v="9963848.8108797222"/>
  </r>
  <r>
    <d v="2018-06-13T00:00:00"/>
    <x v="1258"/>
    <n v="84.579532720000003"/>
    <n v="9.5"/>
    <n v="14.1"/>
    <n v="7.1"/>
    <n v="0"/>
    <x v="6"/>
    <x v="5"/>
    <x v="3"/>
    <x v="23"/>
    <s v="Y"/>
    <s v="N"/>
    <n v="11128518.608718578"/>
  </r>
  <r>
    <d v="2018-06-14T00:00:00"/>
    <x v="1259"/>
    <n v="72.49179642"/>
    <n v="8.6"/>
    <n v="14.5"/>
    <n v="7.8"/>
    <n v="5.6"/>
    <x v="0"/>
    <x v="5"/>
    <x v="3"/>
    <x v="23"/>
    <s v="Y"/>
    <s v="N"/>
    <n v="9463404.2303737439"/>
  </r>
  <r>
    <d v="2018-06-15T00:00:00"/>
    <x v="1260"/>
    <n v="74.905585810000005"/>
    <n v="9.6"/>
    <n v="14"/>
    <n v="4.4000000000000004"/>
    <n v="4.5999999999999996"/>
    <x v="1"/>
    <x v="5"/>
    <x v="3"/>
    <x v="23"/>
    <s v="Y"/>
    <s v="N"/>
    <n v="9963117.8120581489"/>
  </r>
  <r>
    <d v="2018-06-16T00:00:00"/>
    <x v="1261"/>
    <n v="81.800766879999998"/>
    <n v="6.9"/>
    <n v="13.1"/>
    <n v="7.1"/>
    <n v="2.2000000000000002"/>
    <x v="2"/>
    <x v="5"/>
    <x v="3"/>
    <x v="23"/>
    <s v="Y"/>
    <s v="N"/>
    <n v="10172026.385475097"/>
  </r>
  <r>
    <d v="2018-06-17T00:00:00"/>
    <x v="1262"/>
    <n v="62.272671549999998"/>
    <n v="8"/>
    <n v="13.1"/>
    <n v="5.0999999999999996"/>
    <n v="15.6"/>
    <x v="3"/>
    <x v="5"/>
    <x v="3"/>
    <x v="24"/>
    <s v="Y"/>
    <s v="N"/>
    <n v="7521641.6854063217"/>
  </r>
  <r>
    <d v="2018-06-18T00:00:00"/>
    <x v="1263"/>
    <n v="112.5014975"/>
    <n v="9.5"/>
    <n v="12"/>
    <n v="5.9"/>
    <n v="7.2"/>
    <x v="4"/>
    <x v="5"/>
    <x v="3"/>
    <x v="24"/>
    <s v="Y"/>
    <s v="N"/>
    <n v="15583565.119305661"/>
  </r>
  <r>
    <d v="2018-06-19T00:00:00"/>
    <x v="1264"/>
    <n v="110.05619040000001"/>
    <n v="3"/>
    <n v="14.5"/>
    <n v="9"/>
    <n v="0.4"/>
    <x v="5"/>
    <x v="5"/>
    <x v="3"/>
    <x v="24"/>
    <s v="Y"/>
    <s v="N"/>
    <n v="15829395.071974847"/>
  </r>
  <r>
    <d v="2018-06-20T00:00:00"/>
    <x v="1265"/>
    <n v="91.289341919999998"/>
    <n v="4.3"/>
    <n v="15.3"/>
    <n v="8"/>
    <n v="0.2"/>
    <x v="6"/>
    <x v="5"/>
    <x v="3"/>
    <x v="24"/>
    <s v="Y"/>
    <s v="N"/>
    <n v="12899720.794626489"/>
  </r>
  <r>
    <d v="2018-06-21T00:00:00"/>
    <x v="1266"/>
    <n v="141.55697810000001"/>
    <n v="4"/>
    <n v="15.1"/>
    <n v="9.1"/>
    <n v="0"/>
    <x v="0"/>
    <x v="5"/>
    <x v="3"/>
    <x v="24"/>
    <s v="Y"/>
    <s v="N"/>
    <n v="20319374.581569761"/>
  </r>
  <r>
    <d v="2018-06-22T00:00:00"/>
    <x v="1267"/>
    <n v="131.5621328"/>
    <n v="4.3"/>
    <n v="15"/>
    <n v="8.5"/>
    <n v="0"/>
    <x v="1"/>
    <x v="5"/>
    <x v="3"/>
    <x v="24"/>
    <s v="Y"/>
    <s v="N"/>
    <n v="18457693.608161919"/>
  </r>
  <r>
    <d v="2018-06-23T00:00:00"/>
    <x v="1268"/>
    <n v="98.836365509999993"/>
    <n v="6"/>
    <n v="12.8"/>
    <n v="3.9"/>
    <n v="0"/>
    <x v="2"/>
    <x v="5"/>
    <x v="3"/>
    <x v="24"/>
    <s v="Y"/>
    <s v="N"/>
    <n v="13062750.25308449"/>
  </r>
  <r>
    <d v="2018-06-24T00:00:00"/>
    <x v="1269"/>
    <n v="95.155970719999999"/>
    <n v="9"/>
    <n v="13.1"/>
    <n v="5.7"/>
    <n v="0"/>
    <x v="3"/>
    <x v="5"/>
    <x v="3"/>
    <x v="25"/>
    <s v="Y"/>
    <s v="N"/>
    <n v="11975434.105575018"/>
  </r>
  <r>
    <d v="2018-06-25T00:00:00"/>
    <x v="1270"/>
    <n v="120.2781698"/>
    <n v="8.4"/>
    <n v="12.6"/>
    <n v="7.8"/>
    <n v="0"/>
    <x v="4"/>
    <x v="5"/>
    <x v="3"/>
    <x v="25"/>
    <s v="Y"/>
    <s v="N"/>
    <n v="17076218.321737006"/>
  </r>
  <r>
    <d v="2018-06-26T00:00:00"/>
    <x v="1271"/>
    <n v="102.3492036"/>
    <n v="8.4"/>
    <n v="14.1"/>
    <n v="6.6"/>
    <n v="0"/>
    <x v="5"/>
    <x v="5"/>
    <x v="3"/>
    <x v="25"/>
    <s v="Y"/>
    <s v="N"/>
    <n v="14619805.880312638"/>
  </r>
  <r>
    <d v="2018-06-27T00:00:00"/>
    <x v="1272"/>
    <n v="102.4178146"/>
    <n v="4.8"/>
    <n v="11.2"/>
    <n v="6"/>
    <n v="0.2"/>
    <x v="6"/>
    <x v="5"/>
    <x v="3"/>
    <x v="25"/>
    <s v="Y"/>
    <s v="N"/>
    <n v="15168091.656575898"/>
  </r>
  <r>
    <d v="2018-06-28T00:00:00"/>
    <x v="1273"/>
    <n v="112.8005434"/>
    <n v="5.3"/>
    <n v="10.6"/>
    <n v="5.2"/>
    <n v="0"/>
    <x v="0"/>
    <x v="5"/>
    <x v="3"/>
    <x v="25"/>
    <s v="Y"/>
    <s v="N"/>
    <n v="16970330.768068396"/>
  </r>
  <r>
    <d v="2018-06-29T00:00:00"/>
    <x v="1274"/>
    <n v="78.806642740000001"/>
    <n v="6.1"/>
    <n v="12.5"/>
    <n v="6.1"/>
    <n v="0.2"/>
    <x v="1"/>
    <x v="5"/>
    <x v="3"/>
    <x v="25"/>
    <s v="N"/>
    <s v="N"/>
    <n v="10968976.816883637"/>
  </r>
  <r>
    <d v="2018-06-30T00:00:00"/>
    <x v="1275"/>
    <n v="72.963672560000006"/>
    <n v="9.4"/>
    <n v="14.2"/>
    <n v="4.9000000000000004"/>
    <n v="0.4"/>
    <x v="2"/>
    <x v="5"/>
    <x v="3"/>
    <x v="25"/>
    <s v="N"/>
    <s v="N"/>
    <n v="9149237.7665494792"/>
  </r>
  <r>
    <d v="2018-07-01T00:00:00"/>
    <x v="1276"/>
    <n v="83.374992370000001"/>
    <n v="3.5"/>
    <n v="14.7"/>
    <n v="8.8000000000000007"/>
    <n v="0.4"/>
    <x v="3"/>
    <x v="6"/>
    <x v="3"/>
    <x v="26"/>
    <s v="N"/>
    <s v="N"/>
    <n v="10364601.262741277"/>
  </r>
  <r>
    <d v="2018-07-02T00:00:00"/>
    <x v="1277"/>
    <n v="87.324295090000007"/>
    <n v="2.4"/>
    <n v="14.6"/>
    <n v="9.4"/>
    <n v="0"/>
    <x v="4"/>
    <x v="6"/>
    <x v="3"/>
    <x v="26"/>
    <s v="N"/>
    <s v="N"/>
    <n v="12287685.802694419"/>
  </r>
  <r>
    <d v="2018-07-03T00:00:00"/>
    <x v="1278"/>
    <n v="64.592088889999999"/>
    <n v="4.0999999999999996"/>
    <n v="14.3"/>
    <n v="6.7"/>
    <n v="0"/>
    <x v="5"/>
    <x v="6"/>
    <x v="3"/>
    <x v="26"/>
    <s v="N"/>
    <s v="N"/>
    <n v="8768975.1584419552"/>
  </r>
  <r>
    <d v="2018-07-04T00:00:00"/>
    <x v="1279"/>
    <n v="57.008099029999997"/>
    <n v="10.4"/>
    <n v="17.100000000000001"/>
    <n v="6"/>
    <n v="0"/>
    <x v="6"/>
    <x v="6"/>
    <x v="3"/>
    <x v="26"/>
    <s v="N"/>
    <s v="N"/>
    <n v="7330156.9561739545"/>
  </r>
  <r>
    <d v="2018-07-05T00:00:00"/>
    <x v="1280"/>
    <n v="52.743567519999999"/>
    <n v="12.7"/>
    <n v="18.7"/>
    <n v="2.8"/>
    <n v="0.4"/>
    <x v="0"/>
    <x v="6"/>
    <x v="3"/>
    <x v="26"/>
    <s v="N"/>
    <s v="N"/>
    <n v="6638389.7977752322"/>
  </r>
  <r>
    <d v="2018-07-06T00:00:00"/>
    <x v="1281"/>
    <n v="52.97184575"/>
    <n v="12.5"/>
    <n v="15.2"/>
    <n v="8.3000000000000007"/>
    <n v="0"/>
    <x v="1"/>
    <x v="6"/>
    <x v="3"/>
    <x v="26"/>
    <s v="N"/>
    <s v="N"/>
    <n v="6581355.6050312901"/>
  </r>
  <r>
    <d v="2018-07-07T00:00:00"/>
    <x v="1282"/>
    <n v="45.21171494"/>
    <n v="9.6"/>
    <n v="12.9"/>
    <n v="6.5"/>
    <n v="1.2"/>
    <x v="2"/>
    <x v="6"/>
    <x v="3"/>
    <x v="26"/>
    <s v="N"/>
    <s v="N"/>
    <n v="5412630.5445679789"/>
  </r>
  <r>
    <d v="2018-07-08T00:00:00"/>
    <x v="1283"/>
    <n v="47.891623060000001"/>
    <n v="9.3000000000000007"/>
    <n v="13.9"/>
    <n v="6.2"/>
    <n v="0.8"/>
    <x v="3"/>
    <x v="6"/>
    <x v="3"/>
    <x v="27"/>
    <s v="N"/>
    <s v="N"/>
    <n v="5486570.4176986776"/>
  </r>
  <r>
    <d v="2018-07-09T00:00:00"/>
    <x v="1284"/>
    <n v="80.825556750000004"/>
    <n v="10.1"/>
    <n v="13.8"/>
    <n v="8.1"/>
    <n v="1.2"/>
    <x v="4"/>
    <x v="6"/>
    <x v="3"/>
    <x v="27"/>
    <s v="N"/>
    <s v="N"/>
    <n v="10820478.976488957"/>
  </r>
  <r>
    <d v="2018-07-10T00:00:00"/>
    <x v="1285"/>
    <n v="94.623885849999994"/>
    <n v="9.3000000000000007"/>
    <n v="11.5"/>
    <n v="5.4"/>
    <n v="0"/>
    <x v="5"/>
    <x v="6"/>
    <x v="3"/>
    <x v="27"/>
    <s v="N"/>
    <s v="N"/>
    <n v="13279799.53872712"/>
  </r>
  <r>
    <d v="2018-07-11T00:00:00"/>
    <x v="1286"/>
    <n v="81.952519140000007"/>
    <n v="6.6"/>
    <n v="11.6"/>
    <n v="6"/>
    <n v="0"/>
    <x v="6"/>
    <x v="6"/>
    <x v="3"/>
    <x v="27"/>
    <s v="N"/>
    <s v="N"/>
    <n v="11757000.592408434"/>
  </r>
  <r>
    <d v="2018-07-12T00:00:00"/>
    <x v="1287"/>
    <n v="111.82051679999999"/>
    <n v="4.3"/>
    <n v="11.3"/>
    <n v="7.5"/>
    <n v="0"/>
    <x v="0"/>
    <x v="6"/>
    <x v="3"/>
    <x v="27"/>
    <s v="N"/>
    <s v="N"/>
    <n v="16299752.45443728"/>
  </r>
  <r>
    <d v="2018-07-13T00:00:00"/>
    <x v="1288"/>
    <n v="104.6546578"/>
    <n v="5.8"/>
    <n v="13.9"/>
    <n v="9.3000000000000007"/>
    <n v="0.2"/>
    <x v="1"/>
    <x v="6"/>
    <x v="3"/>
    <x v="27"/>
    <s v="N"/>
    <s v="N"/>
    <n v="14708474.338452511"/>
  </r>
  <r>
    <d v="2018-07-14T00:00:00"/>
    <x v="1289"/>
    <n v="85.800950819999997"/>
    <n v="4.4000000000000004"/>
    <n v="15.5"/>
    <n v="10"/>
    <n v="0"/>
    <x v="2"/>
    <x v="6"/>
    <x v="3"/>
    <x v="27"/>
    <s v="N"/>
    <s v="N"/>
    <n v="10681491.643036554"/>
  </r>
  <r>
    <d v="2018-07-15T00:00:00"/>
    <x v="1290"/>
    <n v="67.790909940000006"/>
    <n v="6"/>
    <n v="13.8"/>
    <n v="9.8000000000000007"/>
    <n v="0"/>
    <x v="3"/>
    <x v="6"/>
    <x v="3"/>
    <x v="28"/>
    <s v="N"/>
    <s v="N"/>
    <n v="8098594.6192087922"/>
  </r>
  <r>
    <d v="2018-07-16T00:00:00"/>
    <x v="1291"/>
    <n v="87.634657079999997"/>
    <n v="7.9"/>
    <n v="12.6"/>
    <n v="4.5"/>
    <n v="0"/>
    <x v="4"/>
    <x v="6"/>
    <x v="3"/>
    <x v="28"/>
    <s v="N"/>
    <s v="N"/>
    <n v="12045098.80301049"/>
  </r>
  <r>
    <d v="2018-07-17T00:00:00"/>
    <x v="1292"/>
    <n v="71.116373879999998"/>
    <n v="9.1"/>
    <n v="17.5"/>
    <n v="9.1999999999999993"/>
    <n v="0"/>
    <x v="5"/>
    <x v="6"/>
    <x v="3"/>
    <x v="28"/>
    <s v="Y"/>
    <s v="N"/>
    <n v="9342351.0879676081"/>
  </r>
  <r>
    <d v="2018-07-18T00:00:00"/>
    <x v="1293"/>
    <n v="72.337153369999996"/>
    <n v="6.2"/>
    <n v="15.2"/>
    <n v="10.3"/>
    <n v="1.2"/>
    <x v="6"/>
    <x v="6"/>
    <x v="3"/>
    <x v="28"/>
    <s v="Y"/>
    <s v="N"/>
    <n v="9610476.9308751468"/>
  </r>
  <r>
    <d v="2018-07-19T00:00:00"/>
    <x v="1294"/>
    <n v="83.930959619999996"/>
    <n v="8.6999999999999993"/>
    <n v="17.600000000000001"/>
    <n v="8.5"/>
    <n v="0"/>
    <x v="0"/>
    <x v="6"/>
    <x v="3"/>
    <x v="28"/>
    <s v="Y"/>
    <s v="N"/>
    <n v="11228153.265321391"/>
  </r>
  <r>
    <d v="2018-07-20T00:00:00"/>
    <x v="1295"/>
    <n v="88.908711729999993"/>
    <n v="7.2"/>
    <n v="12.1"/>
    <n v="7.2"/>
    <n v="4.4000000000000004"/>
    <x v="1"/>
    <x v="6"/>
    <x v="3"/>
    <x v="28"/>
    <s v="Y"/>
    <s v="N"/>
    <n v="12067437.63371769"/>
  </r>
  <r>
    <d v="2018-07-21T00:00:00"/>
    <x v="1296"/>
    <n v="91.699455979999996"/>
    <n v="6.7"/>
    <n v="14"/>
    <n v="7.2"/>
    <n v="0.2"/>
    <x v="2"/>
    <x v="6"/>
    <x v="3"/>
    <x v="28"/>
    <s v="Y"/>
    <s v="N"/>
    <n v="11547585.946312146"/>
  </r>
  <r>
    <d v="2018-07-22T00:00:00"/>
    <x v="1297"/>
    <n v="73.13566324"/>
    <n v="8"/>
    <n v="14.8"/>
    <n v="10.5"/>
    <n v="0"/>
    <x v="3"/>
    <x v="6"/>
    <x v="3"/>
    <x v="29"/>
    <s v="Y"/>
    <s v="N"/>
    <n v="8351127.351253232"/>
  </r>
  <r>
    <d v="2018-07-23T00:00:00"/>
    <x v="1298"/>
    <n v="80.355436100000006"/>
    <n v="8.4"/>
    <n v="15.4"/>
    <n v="6.9"/>
    <n v="0.2"/>
    <x v="4"/>
    <x v="6"/>
    <x v="3"/>
    <x v="29"/>
    <s v="Y"/>
    <s v="N"/>
    <n v="10821037.079781046"/>
  </r>
  <r>
    <d v="2018-07-24T00:00:00"/>
    <x v="1299"/>
    <n v="71.115294320000004"/>
    <n v="8.6"/>
    <n v="15.6"/>
    <n v="7.1"/>
    <n v="0.6"/>
    <x v="5"/>
    <x v="6"/>
    <x v="3"/>
    <x v="29"/>
    <s v="Y"/>
    <s v="N"/>
    <n v="9456000.8517533615"/>
  </r>
  <r>
    <d v="2018-07-25T00:00:00"/>
    <x v="1300"/>
    <n v="76.472503250000003"/>
    <n v="8.3000000000000007"/>
    <n v="15.7"/>
    <n v="9.3000000000000007"/>
    <n v="6.2"/>
    <x v="6"/>
    <x v="6"/>
    <x v="3"/>
    <x v="29"/>
    <s v="Y"/>
    <s v="N"/>
    <n v="10347364.029139461"/>
  </r>
  <r>
    <d v="2018-07-26T00:00:00"/>
    <x v="1301"/>
    <n v="86.406594089999999"/>
    <n v="7.7"/>
    <n v="15.1"/>
    <n v="8.9"/>
    <n v="0"/>
    <x v="0"/>
    <x v="6"/>
    <x v="3"/>
    <x v="29"/>
    <s v="Y"/>
    <s v="N"/>
    <n v="11892495.971807322"/>
  </r>
  <r>
    <d v="2018-07-27T00:00:00"/>
    <x v="1302"/>
    <n v="71.869816619999995"/>
    <n v="9.1999999999999993"/>
    <n v="19.5"/>
    <n v="10.3"/>
    <n v="0"/>
    <x v="1"/>
    <x v="6"/>
    <x v="3"/>
    <x v="29"/>
    <s v="Y"/>
    <s v="N"/>
    <n v="9351664.6036860887"/>
  </r>
  <r>
    <d v="2018-07-28T00:00:00"/>
    <x v="1303"/>
    <n v="57.98204775"/>
    <n v="8.4"/>
    <n v="18.600000000000001"/>
    <n v="9.3000000000000007"/>
    <n v="0"/>
    <x v="2"/>
    <x v="6"/>
    <x v="3"/>
    <x v="29"/>
    <s v="Y"/>
    <s v="N"/>
    <n v="6780591.1311053848"/>
  </r>
  <r>
    <d v="2018-07-29T00:00:00"/>
    <x v="1304"/>
    <n v="29.414282669999999"/>
    <n v="10.8"/>
    <n v="14.6"/>
    <n v="10"/>
    <n v="2"/>
    <x v="3"/>
    <x v="6"/>
    <x v="3"/>
    <x v="30"/>
    <s v="Y"/>
    <s v="N"/>
    <n v="3281310.30325185"/>
  </r>
  <r>
    <d v="2018-07-30T00:00:00"/>
    <x v="1305"/>
    <n v="60.040308160000002"/>
    <n v="8.1999999999999993"/>
    <n v="12.6"/>
    <n v="7.3"/>
    <n v="0.4"/>
    <x v="4"/>
    <x v="6"/>
    <x v="3"/>
    <x v="30"/>
    <s v="Y"/>
    <s v="N"/>
    <n v="8130786.7170851221"/>
  </r>
  <r>
    <d v="2018-07-31T00:00:00"/>
    <x v="1306"/>
    <n v="60.905552239999999"/>
    <n v="8.3000000000000007"/>
    <n v="16.2"/>
    <n v="10.199999999999999"/>
    <n v="0"/>
    <x v="5"/>
    <x v="6"/>
    <x v="3"/>
    <x v="30"/>
    <s v="Y"/>
    <s v="N"/>
    <n v="7888486.8215970388"/>
  </r>
  <r>
    <d v="2018-08-01T00:00:00"/>
    <x v="1307"/>
    <n v="78.761641850000004"/>
    <n v="9.9"/>
    <n v="14.8"/>
    <n v="11.4"/>
    <n v="1.6"/>
    <x v="6"/>
    <x v="7"/>
    <x v="3"/>
    <x v="30"/>
    <s v="Y"/>
    <s v="N"/>
    <n v="10554450.665643577"/>
  </r>
  <r>
    <d v="2018-08-02T00:00:00"/>
    <x v="1308"/>
    <n v="68.077372269999998"/>
    <n v="4.9000000000000004"/>
    <n v="16.100000000000001"/>
    <n v="11.7"/>
    <n v="0"/>
    <x v="0"/>
    <x v="7"/>
    <x v="3"/>
    <x v="30"/>
    <s v="Y"/>
    <s v="N"/>
    <n v="8783682.9571367502"/>
  </r>
  <r>
    <d v="2018-08-03T00:00:00"/>
    <x v="1309"/>
    <n v="79.407081439999999"/>
    <n v="7.8"/>
    <n v="18.399999999999999"/>
    <n v="6.3"/>
    <n v="0"/>
    <x v="1"/>
    <x v="7"/>
    <x v="3"/>
    <x v="30"/>
    <s v="Y"/>
    <s v="N"/>
    <n v="10302299.759256253"/>
  </r>
  <r>
    <d v="2018-08-04T00:00:00"/>
    <x v="1310"/>
    <n v="44.889044869999999"/>
    <n v="8"/>
    <n v="15.3"/>
    <n v="8.6999999999999993"/>
    <n v="1.6"/>
    <x v="2"/>
    <x v="7"/>
    <x v="3"/>
    <x v="30"/>
    <s v="Y"/>
    <s v="N"/>
    <n v="5217820.6531819124"/>
  </r>
  <r>
    <d v="2018-08-05T00:00:00"/>
    <x v="1311"/>
    <n v="37.44398417"/>
    <n v="10.6"/>
    <n v="17.600000000000001"/>
    <n v="11.2"/>
    <n v="0"/>
    <x v="3"/>
    <x v="7"/>
    <x v="3"/>
    <x v="31"/>
    <s v="Y"/>
    <s v="N"/>
    <n v="3928337.4959570249"/>
  </r>
  <r>
    <d v="2018-08-06T00:00:00"/>
    <x v="1312"/>
    <n v="83.712090750000002"/>
    <n v="9.4"/>
    <n v="13.8"/>
    <n v="8.5"/>
    <n v="0"/>
    <x v="4"/>
    <x v="7"/>
    <x v="3"/>
    <x v="31"/>
    <s v="Y"/>
    <s v="N"/>
    <n v="10648075.814649286"/>
  </r>
  <r>
    <d v="2018-08-07T00:00:00"/>
    <x v="1313"/>
    <n v="75.541241439999993"/>
    <n v="7.3"/>
    <n v="14.8"/>
    <n v="9.6"/>
    <n v="0"/>
    <x v="5"/>
    <x v="7"/>
    <x v="3"/>
    <x v="31"/>
    <s v="Y"/>
    <s v="N"/>
    <n v="9960189.3582240622"/>
  </r>
  <r>
    <d v="2018-08-08T00:00:00"/>
    <x v="1314"/>
    <n v="89.686836400000004"/>
    <n v="9.6"/>
    <n v="16"/>
    <n v="7.2"/>
    <n v="1"/>
    <x v="6"/>
    <x v="7"/>
    <x v="3"/>
    <x v="31"/>
    <s v="Y"/>
    <s v="N"/>
    <n v="11833236.3511978"/>
  </r>
  <r>
    <d v="2018-08-09T00:00:00"/>
    <x v="1315"/>
    <n v="82.760846979999997"/>
    <n v="5.6"/>
    <n v="15.4"/>
    <n v="8.6"/>
    <n v="2.2000000000000002"/>
    <x v="0"/>
    <x v="7"/>
    <x v="3"/>
    <x v="31"/>
    <s v="Y"/>
    <s v="N"/>
    <n v="11228246.043015109"/>
  </r>
  <r>
    <d v="2018-08-10T00:00:00"/>
    <x v="1316"/>
    <n v="58.050358019999997"/>
    <n v="9.4"/>
    <n v="20"/>
    <n v="11.8"/>
    <n v="0"/>
    <x v="1"/>
    <x v="7"/>
    <x v="3"/>
    <x v="31"/>
    <s v="Y"/>
    <s v="N"/>
    <n v="7074907.991564597"/>
  </r>
  <r>
    <d v="2018-08-11T00:00:00"/>
    <x v="1317"/>
    <n v="64.602342530000001"/>
    <n v="8.1"/>
    <n v="14.7"/>
    <n v="7.4"/>
    <n v="10.4"/>
    <x v="2"/>
    <x v="7"/>
    <x v="3"/>
    <x v="31"/>
    <s v="Y"/>
    <s v="N"/>
    <n v="7751553.3582114"/>
  </r>
  <r>
    <d v="2018-08-12T00:00:00"/>
    <x v="1318"/>
    <n v="48.788940629999999"/>
    <n v="5.4"/>
    <n v="14.8"/>
    <n v="10.4"/>
    <n v="4.5999999999999996"/>
    <x v="3"/>
    <x v="7"/>
    <x v="3"/>
    <x v="32"/>
    <s v="Y"/>
    <s v="N"/>
    <n v="5622039.8883350659"/>
  </r>
  <r>
    <d v="2018-08-13T00:00:00"/>
    <x v="1319"/>
    <n v="79.759066959999998"/>
    <n v="7.9"/>
    <n v="14.9"/>
    <n v="8.6"/>
    <n v="0"/>
    <x v="4"/>
    <x v="7"/>
    <x v="3"/>
    <x v="32"/>
    <s v="Y"/>
    <s v="N"/>
    <n v="10172596.621813528"/>
  </r>
  <r>
    <d v="2018-08-14T00:00:00"/>
    <x v="1320"/>
    <n v="69.127751180000004"/>
    <n v="9.4"/>
    <n v="16.7"/>
    <n v="13.2"/>
    <n v="0.2"/>
    <x v="5"/>
    <x v="7"/>
    <x v="3"/>
    <x v="32"/>
    <s v="Y"/>
    <s v="N"/>
    <n v="8369535.3261041716"/>
  </r>
  <r>
    <d v="2018-08-15T00:00:00"/>
    <x v="1321"/>
    <n v="67.796604759999994"/>
    <n v="11.5"/>
    <n v="18.399999999999999"/>
    <n v="10.1"/>
    <n v="0"/>
    <x v="6"/>
    <x v="7"/>
    <x v="3"/>
    <x v="32"/>
    <s v="Y"/>
    <s v="N"/>
    <n v="8312007.1333950674"/>
  </r>
  <r>
    <d v="2018-08-16T00:00:00"/>
    <x v="1322"/>
    <n v="95.267104889999999"/>
    <n v="8.6999999999999993"/>
    <n v="14.7"/>
    <n v="9.1999999999999993"/>
    <n v="0.2"/>
    <x v="0"/>
    <x v="7"/>
    <x v="3"/>
    <x v="32"/>
    <s v="Y"/>
    <s v="N"/>
    <n v="12493048.526321748"/>
  </r>
  <r>
    <d v="2018-08-17T00:00:00"/>
    <x v="1323"/>
    <n v="77.617767220000005"/>
    <n v="7.7"/>
    <n v="15.9"/>
    <n v="12.2"/>
    <n v="0"/>
    <x v="1"/>
    <x v="7"/>
    <x v="3"/>
    <x v="32"/>
    <s v="Y"/>
    <s v="N"/>
    <n v="9716932.5740988795"/>
  </r>
  <r>
    <d v="2018-08-18T00:00:00"/>
    <x v="1324"/>
    <n v="38.301147139999998"/>
    <n v="8.9"/>
    <n v="13.8"/>
    <n v="10.4"/>
    <n v="2.2000000000000002"/>
    <x v="2"/>
    <x v="7"/>
    <x v="3"/>
    <x v="32"/>
    <s v="Y"/>
    <s v="N"/>
    <n v="4464812.9815551955"/>
  </r>
  <r>
    <d v="2018-08-19T00:00:00"/>
    <x v="1325"/>
    <n v="50.446948470000002"/>
    <n v="6.7"/>
    <n v="11.9"/>
    <n v="9.3000000000000007"/>
    <n v="9.1999999999999993"/>
    <x v="3"/>
    <x v="7"/>
    <x v="3"/>
    <x v="33"/>
    <s v="Y"/>
    <s v="N"/>
    <n v="6038899.7761603668"/>
  </r>
  <r>
    <d v="2018-08-20T00:00:00"/>
    <x v="1326"/>
    <n v="102.3388107"/>
    <n v="5.5"/>
    <n v="12.4"/>
    <n v="6.5"/>
    <n v="2"/>
    <x v="4"/>
    <x v="7"/>
    <x v="3"/>
    <x v="33"/>
    <s v="Y"/>
    <s v="N"/>
    <n v="14216742.305264721"/>
  </r>
  <r>
    <d v="2018-08-21T00:00:00"/>
    <x v="1327"/>
    <n v="119.2284324"/>
    <n v="8.6"/>
    <n v="12.4"/>
    <n v="7.7"/>
    <n v="1.2"/>
    <x v="5"/>
    <x v="7"/>
    <x v="3"/>
    <x v="33"/>
    <s v="Y"/>
    <s v="N"/>
    <n v="16504106.3336457"/>
  </r>
  <r>
    <d v="2018-08-22T00:00:00"/>
    <x v="1328"/>
    <n v="104.8161592"/>
    <n v="8.6999999999999993"/>
    <n v="14"/>
    <n v="8.5"/>
    <n v="1"/>
    <x v="6"/>
    <x v="7"/>
    <x v="3"/>
    <x v="33"/>
    <s v="Y"/>
    <s v="N"/>
    <n v="14280242.099062525"/>
  </r>
  <r>
    <d v="2018-08-23T00:00:00"/>
    <x v="1329"/>
    <n v="89.579370560000001"/>
    <n v="5.6"/>
    <n v="16"/>
    <n v="11.1"/>
    <n v="0"/>
    <x v="0"/>
    <x v="7"/>
    <x v="3"/>
    <x v="33"/>
    <s v="Y"/>
    <s v="N"/>
    <n v="11820600.366659017"/>
  </r>
  <r>
    <d v="2018-08-24T00:00:00"/>
    <x v="1330"/>
    <n v="97.467844349999993"/>
    <n v="4.8"/>
    <n v="15.4"/>
    <n v="14.7"/>
    <n v="0"/>
    <x v="1"/>
    <x v="7"/>
    <x v="3"/>
    <x v="33"/>
    <s v="Y"/>
    <s v="N"/>
    <n v="12691379.632587189"/>
  </r>
  <r>
    <d v="2018-08-25T00:00:00"/>
    <x v="1331"/>
    <n v="118.4878363"/>
    <n v="3.9"/>
    <n v="15.2"/>
    <n v="14.9"/>
    <n v="0"/>
    <x v="2"/>
    <x v="7"/>
    <x v="3"/>
    <x v="33"/>
    <s v="Y"/>
    <s v="N"/>
    <n v="13800488.609770432"/>
  </r>
  <r>
    <d v="2018-08-26T00:00:00"/>
    <x v="1332"/>
    <n v="105.4622088"/>
    <n v="4.9000000000000004"/>
    <n v="14.7"/>
    <n v="12.3"/>
    <n v="0"/>
    <x v="3"/>
    <x v="7"/>
    <x v="3"/>
    <x v="34"/>
    <s v="Y"/>
    <s v="N"/>
    <n v="11752314.647322131"/>
  </r>
  <r>
    <d v="2018-08-27T00:00:00"/>
    <x v="1333"/>
    <n v="105.01180309999999"/>
    <n v="6.8"/>
    <n v="12.9"/>
    <n v="12.4"/>
    <n v="3.6"/>
    <x v="4"/>
    <x v="7"/>
    <x v="3"/>
    <x v="34"/>
    <s v="Y"/>
    <s v="N"/>
    <n v="13786038.771000635"/>
  </r>
  <r>
    <d v="2018-08-28T00:00:00"/>
    <x v="1334"/>
    <n v="119.82307369999999"/>
    <n v="1.9"/>
    <n v="11.2"/>
    <n v="11.7"/>
    <n v="0.2"/>
    <x v="5"/>
    <x v="7"/>
    <x v="3"/>
    <x v="34"/>
    <s v="Y"/>
    <s v="N"/>
    <n v="16722879.017985102"/>
  </r>
  <r>
    <d v="2018-08-29T00:00:00"/>
    <x v="1335"/>
    <n v="118.3790102"/>
    <n v="0.8"/>
    <n v="12.5"/>
    <n v="15.5"/>
    <n v="0"/>
    <x v="6"/>
    <x v="7"/>
    <x v="3"/>
    <x v="34"/>
    <s v="Y"/>
    <s v="N"/>
    <n v="16103352.456168031"/>
  </r>
  <r>
    <d v="2018-08-30T00:00:00"/>
    <x v="1336"/>
    <n v="97.166418829999998"/>
    <n v="4.8"/>
    <n v="16.7"/>
    <n v="5.0999999999999996"/>
    <n v="0"/>
    <x v="0"/>
    <x v="7"/>
    <x v="3"/>
    <x v="34"/>
    <s v="Y"/>
    <s v="N"/>
    <n v="13579254.320028422"/>
  </r>
  <r>
    <d v="2018-08-31T00:00:00"/>
    <x v="1337"/>
    <n v="122.4259917"/>
    <n v="8.9"/>
    <n v="16"/>
    <n v="6.8"/>
    <n v="1.6"/>
    <x v="1"/>
    <x v="7"/>
    <x v="3"/>
    <x v="34"/>
    <s v="Y"/>
    <s v="N"/>
    <n v="15972541.452914605"/>
  </r>
  <r>
    <d v="2018-09-01T00:00:00"/>
    <x v="1338"/>
    <n v="104.0260614"/>
    <n v="10.5"/>
    <n v="13.4"/>
    <n v="7.4"/>
    <n v="2.2000000000000002"/>
    <x v="2"/>
    <x v="8"/>
    <x v="3"/>
    <x v="34"/>
    <s v="Y"/>
    <s v="N"/>
    <n v="12102866.862246292"/>
  </r>
  <r>
    <d v="2018-09-02T00:00:00"/>
    <x v="1339"/>
    <n v="137.1315117"/>
    <n v="5"/>
    <n v="12.3"/>
    <n v="11.2"/>
    <n v="3"/>
    <x v="3"/>
    <x v="8"/>
    <x v="3"/>
    <x v="35"/>
    <s v="Y"/>
    <s v="N"/>
    <n v="16236769.352321489"/>
  </r>
  <r>
    <d v="2018-09-03T00:00:00"/>
    <x v="1340"/>
    <n v="139.51638489999999"/>
    <n v="5"/>
    <n v="13.1"/>
    <n v="14.7"/>
    <n v="0"/>
    <x v="4"/>
    <x v="8"/>
    <x v="3"/>
    <x v="35"/>
    <s v="Y"/>
    <s v="N"/>
    <n v="18339288.581138175"/>
  </r>
  <r>
    <d v="2018-09-04T00:00:00"/>
    <x v="1341"/>
    <n v="119.57434360000001"/>
    <n v="3.4"/>
    <n v="19.5"/>
    <n v="14.7"/>
    <n v="0"/>
    <x v="5"/>
    <x v="8"/>
    <x v="3"/>
    <x v="35"/>
    <s v="Y"/>
    <s v="N"/>
    <n v="15328484.418590408"/>
  </r>
  <r>
    <d v="2018-09-05T00:00:00"/>
    <x v="1342"/>
    <n v="111.54075349999999"/>
    <n v="8.1"/>
    <n v="20.2"/>
    <n v="14.5"/>
    <n v="0"/>
    <x v="6"/>
    <x v="8"/>
    <x v="3"/>
    <x v="35"/>
    <s v="Y"/>
    <s v="N"/>
    <n v="13196069.213141292"/>
  </r>
  <r>
    <d v="2018-09-06T00:00:00"/>
    <x v="1343"/>
    <n v="138.90753839999999"/>
    <n v="13.8"/>
    <n v="20.6"/>
    <n v="9.5"/>
    <n v="0"/>
    <x v="0"/>
    <x v="8"/>
    <x v="3"/>
    <x v="35"/>
    <s v="Y"/>
    <s v="N"/>
    <n v="16178195.670622006"/>
  </r>
  <r>
    <d v="2018-09-07T00:00:00"/>
    <x v="1344"/>
    <n v="161.5068282"/>
    <n v="8.6999999999999993"/>
    <n v="15.1"/>
    <n v="14.7"/>
    <n v="3.4"/>
    <x v="1"/>
    <x v="8"/>
    <x v="3"/>
    <x v="35"/>
    <s v="Y"/>
    <s v="N"/>
    <n v="19959582.332991265"/>
  </r>
  <r>
    <d v="2018-09-08T00:00:00"/>
    <x v="1345"/>
    <n v="109.29377119999999"/>
    <n v="4.2"/>
    <n v="17.5"/>
    <n v="16.2"/>
    <n v="0.2"/>
    <x v="2"/>
    <x v="8"/>
    <x v="3"/>
    <x v="35"/>
    <s v="Y"/>
    <s v="N"/>
    <n v="12016698.771566888"/>
  </r>
  <r>
    <d v="2018-09-09T00:00:00"/>
    <x v="1346"/>
    <n v="67.615591249999994"/>
    <n v="8.6"/>
    <n v="18.100000000000001"/>
    <n v="7.3"/>
    <n v="0"/>
    <x v="3"/>
    <x v="8"/>
    <x v="3"/>
    <x v="36"/>
    <s v="Y"/>
    <s v="N"/>
    <n v="7291594.3640291868"/>
  </r>
  <r>
    <d v="2018-09-10T00:00:00"/>
    <x v="1347"/>
    <n v="92.615982560000006"/>
    <n v="13.4"/>
    <n v="18"/>
    <n v="10.199999999999999"/>
    <n v="0"/>
    <x v="4"/>
    <x v="8"/>
    <x v="3"/>
    <x v="36"/>
    <s v="Y"/>
    <s v="N"/>
    <n v="11404049.049567021"/>
  </r>
  <r>
    <d v="2018-09-11T00:00:00"/>
    <x v="1348"/>
    <n v="67.333252150000007"/>
    <n v="9.1"/>
    <n v="24.2"/>
    <n v="17.7"/>
    <n v="0"/>
    <x v="5"/>
    <x v="8"/>
    <x v="3"/>
    <x v="36"/>
    <s v="Y"/>
    <s v="N"/>
    <n v="7480490.6674800403"/>
  </r>
  <r>
    <d v="2018-09-12T00:00:00"/>
    <x v="1349"/>
    <n v="83.694892069999995"/>
    <n v="11.7"/>
    <n v="18.5"/>
    <n v="15.8"/>
    <n v="0"/>
    <x v="6"/>
    <x v="8"/>
    <x v="3"/>
    <x v="36"/>
    <s v="Y"/>
    <s v="N"/>
    <n v="9452085.9837211315"/>
  </r>
  <r>
    <d v="2018-09-13T00:00:00"/>
    <x v="1350"/>
    <n v="84.978278599999996"/>
    <n v="7.1"/>
    <n v="19.7"/>
    <n v="18.2"/>
    <n v="0"/>
    <x v="0"/>
    <x v="8"/>
    <x v="3"/>
    <x v="36"/>
    <s v="Y"/>
    <s v="N"/>
    <n v="10017287.494095409"/>
  </r>
  <r>
    <d v="2018-09-14T00:00:00"/>
    <x v="1351"/>
    <n v="35.224262940000003"/>
    <n v="10.9"/>
    <n v="22.7"/>
    <n v="18.2"/>
    <n v="0"/>
    <x v="1"/>
    <x v="8"/>
    <x v="3"/>
    <x v="36"/>
    <s v="Y"/>
    <s v="N"/>
    <n v="3917401.2379856613"/>
  </r>
  <r>
    <d v="2018-09-15T00:00:00"/>
    <x v="1352"/>
    <n v="14.67358758"/>
    <n v="10.199999999999999"/>
    <n v="13.7"/>
    <n v="6.3"/>
    <n v="0.2"/>
    <x v="2"/>
    <x v="8"/>
    <x v="3"/>
    <x v="36"/>
    <s v="Y"/>
    <s v="N"/>
    <n v="1594026.3751141508"/>
  </r>
  <r>
    <d v="2018-09-16T00:00:00"/>
    <x v="1353"/>
    <n v="81.637617719999994"/>
    <n v="5.5"/>
    <n v="14"/>
    <n v="15.3"/>
    <n v="2"/>
    <x v="3"/>
    <x v="8"/>
    <x v="3"/>
    <x v="37"/>
    <s v="Y"/>
    <s v="N"/>
    <n v="9227500.3390796892"/>
  </r>
  <r>
    <d v="2018-09-17T00:00:00"/>
    <x v="1354"/>
    <n v="70.685303939999997"/>
    <n v="6.7"/>
    <n v="18.100000000000001"/>
    <n v="18.7"/>
    <n v="0"/>
    <x v="4"/>
    <x v="8"/>
    <x v="3"/>
    <x v="37"/>
    <s v="Y"/>
    <s v="N"/>
    <n v="8355585.3726124652"/>
  </r>
  <r>
    <d v="2018-09-18T00:00:00"/>
    <x v="1355"/>
    <n v="85.452468640000006"/>
    <n v="11"/>
    <n v="20.3"/>
    <n v="8"/>
    <n v="0"/>
    <x v="5"/>
    <x v="8"/>
    <x v="3"/>
    <x v="37"/>
    <s v="Y"/>
    <s v="N"/>
    <n v="10222019.557607643"/>
  </r>
  <r>
    <d v="2018-09-19T00:00:00"/>
    <x v="1356"/>
    <n v="101.0040489"/>
    <n v="8.5"/>
    <n v="14.7"/>
    <n v="16.100000000000001"/>
    <n v="3"/>
    <x v="6"/>
    <x v="8"/>
    <x v="3"/>
    <x v="37"/>
    <s v="Y"/>
    <s v="N"/>
    <n v="12503065.974301953"/>
  </r>
  <r>
    <d v="2018-09-20T00:00:00"/>
    <x v="1357"/>
    <n v="115.429534"/>
    <n v="3.8"/>
    <n v="17.399999999999999"/>
    <n v="18.5"/>
    <n v="0.8"/>
    <x v="0"/>
    <x v="8"/>
    <x v="3"/>
    <x v="37"/>
    <s v="Y"/>
    <s v="N"/>
    <n v="14467426.438724382"/>
  </r>
  <r>
    <d v="2018-09-21T00:00:00"/>
    <x v="1358"/>
    <n v="110.8134668"/>
    <n v="8.3000000000000007"/>
    <n v="18.899999999999999"/>
    <n v="16.600000000000001"/>
    <n v="0"/>
    <x v="1"/>
    <x v="8"/>
    <x v="3"/>
    <x v="37"/>
    <s v="N"/>
    <s v="N"/>
    <n v="13338891.816113664"/>
  </r>
  <r>
    <d v="2018-09-22T00:00:00"/>
    <x v="1359"/>
    <n v="83.493593180000005"/>
    <n v="6.8"/>
    <n v="17.3"/>
    <n v="19.7"/>
    <n v="0"/>
    <x v="2"/>
    <x v="8"/>
    <x v="3"/>
    <x v="37"/>
    <s v="N"/>
    <s v="N"/>
    <n v="8994908.4022616707"/>
  </r>
  <r>
    <d v="2018-09-23T00:00:00"/>
    <x v="1360"/>
    <n v="79.780017569999998"/>
    <n v="10.4"/>
    <n v="13.7"/>
    <n v="11.6"/>
    <n v="0.2"/>
    <x v="3"/>
    <x v="8"/>
    <x v="3"/>
    <x v="38"/>
    <s v="N"/>
    <s v="N"/>
    <n v="8562956.823824998"/>
  </r>
  <r>
    <d v="2018-09-24T00:00:00"/>
    <x v="1361"/>
    <n v="93.755130829999999"/>
    <n v="4.5999999999999996"/>
    <n v="14.9"/>
    <n v="17.2"/>
    <n v="0"/>
    <x v="4"/>
    <x v="8"/>
    <x v="3"/>
    <x v="38"/>
    <s v="N"/>
    <s v="N"/>
    <n v="11207086.598682594"/>
  </r>
  <r>
    <d v="2018-09-25T00:00:00"/>
    <x v="1362"/>
    <n v="118.656356"/>
    <n v="8.6"/>
    <n v="13.6"/>
    <n v="12.2"/>
    <n v="0"/>
    <x v="5"/>
    <x v="8"/>
    <x v="3"/>
    <x v="38"/>
    <s v="N"/>
    <s v="N"/>
    <n v="14807967.34552226"/>
  </r>
  <r>
    <d v="2018-09-26T00:00:00"/>
    <x v="1363"/>
    <n v="120.8612104"/>
    <n v="6.4"/>
    <n v="17.600000000000001"/>
    <n v="20.8"/>
    <n v="0"/>
    <x v="6"/>
    <x v="8"/>
    <x v="3"/>
    <x v="38"/>
    <s v="N"/>
    <s v="N"/>
    <n v="14411290.702792788"/>
  </r>
  <r>
    <d v="2018-09-27T00:00:00"/>
    <x v="1364"/>
    <n v="99.286997249999999"/>
    <n v="9.1999999999999993"/>
    <n v="24.2"/>
    <n v="20.8"/>
    <n v="0"/>
    <x v="0"/>
    <x v="8"/>
    <x v="3"/>
    <x v="38"/>
    <s v="N"/>
    <s v="N"/>
    <n v="11008810.203373658"/>
  </r>
  <r>
    <d v="2018-09-28T00:00:00"/>
    <x v="1365"/>
    <n v="90.212995460000002"/>
    <n v="10.7"/>
    <n v="15.2"/>
    <n v="10.199999999999999"/>
    <n v="0"/>
    <x v="1"/>
    <x v="8"/>
    <x v="3"/>
    <x v="38"/>
    <s v="N"/>
    <s v="Y"/>
    <n v="9799153.8823142126"/>
  </r>
  <r>
    <d v="2018-09-29T00:00:00"/>
    <x v="1366"/>
    <n v="86.164086429999998"/>
    <n v="5.5"/>
    <n v="14"/>
    <n v="17"/>
    <n v="1.2"/>
    <x v="2"/>
    <x v="8"/>
    <x v="3"/>
    <x v="38"/>
    <s v="N"/>
    <s v="N"/>
    <n v="9419032.7087610681"/>
  </r>
  <r>
    <d v="2018-09-30T00:00:00"/>
    <x v="1367"/>
    <n v="86.884516410000003"/>
    <n v="6.8"/>
    <n v="16.5"/>
    <n v="19.8"/>
    <n v="0.2"/>
    <x v="3"/>
    <x v="8"/>
    <x v="3"/>
    <x v="39"/>
    <s v="N"/>
    <s v="N"/>
    <n v="9230283.468771534"/>
  </r>
  <r>
    <d v="2018-10-01T00:00:00"/>
    <x v="1368"/>
    <n v="111.1212712"/>
    <n v="4.7"/>
    <n v="23.3"/>
    <n v="21.4"/>
    <n v="0"/>
    <x v="4"/>
    <x v="9"/>
    <x v="3"/>
    <x v="39"/>
    <s v="N"/>
    <s v="N"/>
    <n v="12719678.546792768"/>
  </r>
  <r>
    <d v="2018-10-02T00:00:00"/>
    <x v="1369"/>
    <n v="104.9424003"/>
    <n v="11.4"/>
    <n v="25.8"/>
    <n v="13.4"/>
    <n v="0"/>
    <x v="5"/>
    <x v="9"/>
    <x v="3"/>
    <x v="39"/>
    <s v="N"/>
    <s v="N"/>
    <n v="12011518.766729463"/>
  </r>
  <r>
    <d v="2018-10-03T00:00:00"/>
    <x v="1370"/>
    <n v="122.0868375"/>
    <n v="14.7"/>
    <n v="18.100000000000001"/>
    <n v="10.9"/>
    <n v="0"/>
    <x v="6"/>
    <x v="9"/>
    <x v="3"/>
    <x v="39"/>
    <s v="N"/>
    <s v="N"/>
    <n v="14099910.805384314"/>
  </r>
  <r>
    <d v="2018-10-04T00:00:00"/>
    <x v="1371"/>
    <n v="97.499455749999996"/>
    <n v="10.9"/>
    <n v="14.6"/>
    <n v="12.5"/>
    <n v="0"/>
    <x v="0"/>
    <x v="9"/>
    <x v="3"/>
    <x v="39"/>
    <s v="N"/>
    <s v="N"/>
    <n v="11241113.951175189"/>
  </r>
  <r>
    <d v="2018-10-05T00:00:00"/>
    <x v="1372"/>
    <n v="105.2909812"/>
    <n v="9.1"/>
    <n v="20.5"/>
    <n v="22.5"/>
    <n v="0"/>
    <x v="1"/>
    <x v="9"/>
    <x v="3"/>
    <x v="39"/>
    <s v="N"/>
    <s v="N"/>
    <n v="11853294.883155955"/>
  </r>
  <r>
    <d v="2018-10-06T00:00:00"/>
    <x v="1373"/>
    <n v="100.10292629999999"/>
    <n v="8.3000000000000007"/>
    <n v="23.8"/>
    <n v="22.7"/>
    <n v="0"/>
    <x v="2"/>
    <x v="9"/>
    <x v="3"/>
    <x v="39"/>
    <s v="N"/>
    <s v="N"/>
    <n v="10309414.688708713"/>
  </r>
  <r>
    <d v="2018-10-07T00:00:00"/>
    <x v="1374"/>
    <n v="87.871654219999996"/>
    <n v="10.3"/>
    <n v="24.7"/>
    <n v="21.2"/>
    <n v="0"/>
    <x v="3"/>
    <x v="9"/>
    <x v="3"/>
    <x v="40"/>
    <s v="N"/>
    <s v="N"/>
    <n v="8829054.2789249457"/>
  </r>
  <r>
    <d v="2018-10-08T00:00:00"/>
    <x v="1375"/>
    <n v="87.101261609999995"/>
    <n v="13.5"/>
    <n v="28.2"/>
    <n v="22.7"/>
    <n v="0"/>
    <x v="4"/>
    <x v="9"/>
    <x v="3"/>
    <x v="40"/>
    <s v="N"/>
    <s v="N"/>
    <n v="9924796.8047822546"/>
  </r>
  <r>
    <d v="2018-10-09T00:00:00"/>
    <x v="1376"/>
    <n v="99.00074936"/>
    <n v="16.100000000000001"/>
    <n v="17.899999999999999"/>
    <n v="7.2"/>
    <m/>
    <x v="5"/>
    <x v="9"/>
    <x v="3"/>
    <x v="40"/>
    <s v="Y"/>
    <s v="N"/>
    <n v="11528568.952454941"/>
  </r>
  <r>
    <d v="2018-10-10T00:00:00"/>
    <x v="1377"/>
    <n v="73.539697610000005"/>
    <n v="10.1"/>
    <n v="16.5"/>
    <n v="20"/>
    <m/>
    <x v="6"/>
    <x v="9"/>
    <x v="3"/>
    <x v="40"/>
    <s v="Y"/>
    <s v="N"/>
    <n v="8056353.2960489197"/>
  </r>
  <r>
    <d v="2018-10-11T00:00:00"/>
    <x v="1378"/>
    <n v="85.630408540000005"/>
    <n v="6.4"/>
    <n v="20.7"/>
    <n v="23.7"/>
    <n v="0"/>
    <x v="0"/>
    <x v="9"/>
    <x v="3"/>
    <x v="40"/>
    <s v="Y"/>
    <s v="N"/>
    <n v="9456365.5339240991"/>
  </r>
  <r>
    <d v="2018-10-12T00:00:00"/>
    <x v="1379"/>
    <n v="88.472364569999996"/>
    <n v="8.6999999999999993"/>
    <n v="22.7"/>
    <n v="23.9"/>
    <n v="0"/>
    <x v="1"/>
    <x v="9"/>
    <x v="3"/>
    <x v="40"/>
    <s v="Y"/>
    <s v="N"/>
    <n v="9772421.6115506217"/>
  </r>
  <r>
    <d v="2018-10-13T00:00:00"/>
    <x v="1380"/>
    <n v="74.616600149999996"/>
    <n v="10.5"/>
    <n v="24.9"/>
    <n v="23.2"/>
    <n v="0"/>
    <x v="2"/>
    <x v="9"/>
    <x v="3"/>
    <x v="40"/>
    <s v="Y"/>
    <s v="N"/>
    <n v="7206825.2982547106"/>
  </r>
  <r>
    <d v="2018-10-14T00:00:00"/>
    <x v="1381"/>
    <n v="56.864164340000002"/>
    <n v="12.4"/>
    <n v="27.3"/>
    <n v="22.1"/>
    <n v="0"/>
    <x v="3"/>
    <x v="9"/>
    <x v="3"/>
    <x v="41"/>
    <s v="Y"/>
    <s v="N"/>
    <n v="5170011.0649251891"/>
  </r>
  <r>
    <d v="2018-10-15T00:00:00"/>
    <x v="1382"/>
    <n v="79.182454410000005"/>
    <n v="19.5"/>
    <n v="27.5"/>
    <n v="19.399999999999999"/>
    <n v="0"/>
    <x v="4"/>
    <x v="9"/>
    <x v="3"/>
    <x v="41"/>
    <s v="Y"/>
    <s v="N"/>
    <n v="8557269.6232636627"/>
  </r>
  <r>
    <d v="2018-10-16T00:00:00"/>
    <x v="1383"/>
    <n v="89.02524597"/>
    <n v="20"/>
    <n v="23.1"/>
    <n v="6.1"/>
    <n v="0.2"/>
    <x v="5"/>
    <x v="9"/>
    <x v="3"/>
    <x v="41"/>
    <s v="Y"/>
    <s v="N"/>
    <n v="10139032.738628179"/>
  </r>
  <r>
    <d v="2018-10-17T00:00:00"/>
    <x v="1384"/>
    <n v="122.20067"/>
    <n v="16.100000000000001"/>
    <n v="22.6"/>
    <n v="15.1"/>
    <n v="5.2"/>
    <x v="6"/>
    <x v="9"/>
    <x v="3"/>
    <x v="41"/>
    <s v="Y"/>
    <s v="N"/>
    <n v="13758849.6088142"/>
  </r>
  <r>
    <d v="2018-10-18T00:00:00"/>
    <x v="1385"/>
    <n v="165.77970980000001"/>
    <n v="14.7"/>
    <n v="20.7"/>
    <n v="10.5"/>
    <n v="2"/>
    <x v="0"/>
    <x v="9"/>
    <x v="3"/>
    <x v="41"/>
    <s v="Y"/>
    <s v="N"/>
    <n v="18701042.924829036"/>
  </r>
  <r>
    <d v="2018-10-19T00:00:00"/>
    <x v="1386"/>
    <n v="101.6603803"/>
    <n v="12.8"/>
    <n v="27.4"/>
    <n v="23"/>
    <n v="0"/>
    <x v="1"/>
    <x v="9"/>
    <x v="3"/>
    <x v="41"/>
    <s v="Y"/>
    <s v="N"/>
    <n v="10973237.715242848"/>
  </r>
  <r>
    <d v="2018-10-20T00:00:00"/>
    <x v="1387"/>
    <n v="96.292242040000005"/>
    <n v="11.7"/>
    <n v="16.100000000000001"/>
    <n v="9.8000000000000007"/>
    <n v="5"/>
    <x v="2"/>
    <x v="9"/>
    <x v="3"/>
    <x v="41"/>
    <s v="Y"/>
    <s v="N"/>
    <n v="9568449.8368976638"/>
  </r>
  <r>
    <d v="2018-10-21T00:00:00"/>
    <x v="1388"/>
    <n v="81.920924420000006"/>
    <n v="7.6"/>
    <n v="19.2"/>
    <n v="22.7"/>
    <n v="5.6"/>
    <x v="3"/>
    <x v="9"/>
    <x v="3"/>
    <x v="42"/>
    <s v="Y"/>
    <s v="N"/>
    <n v="8063274.2459772835"/>
  </r>
  <r>
    <d v="2018-10-22T00:00:00"/>
    <x v="1389"/>
    <n v="84.175390419999999"/>
    <n v="8.9"/>
    <n v="27"/>
    <n v="25.7"/>
    <n v="0"/>
    <x v="4"/>
    <x v="9"/>
    <x v="3"/>
    <x v="42"/>
    <s v="Y"/>
    <s v="N"/>
    <n v="8913636.3856101688"/>
  </r>
  <r>
    <d v="2018-10-23T00:00:00"/>
    <x v="1390"/>
    <n v="90.935335870000003"/>
    <n v="13"/>
    <n v="18.8"/>
    <n v="16.7"/>
    <n v="0"/>
    <x v="5"/>
    <x v="9"/>
    <x v="3"/>
    <x v="42"/>
    <s v="Y"/>
    <s v="N"/>
    <n v="9933918.4042394366"/>
  </r>
  <r>
    <d v="2018-10-24T00:00:00"/>
    <x v="1391"/>
    <n v="93.344752569999997"/>
    <n v="9.1999999999999993"/>
    <n v="15.5"/>
    <n v="19.7"/>
    <n v="0"/>
    <x v="6"/>
    <x v="9"/>
    <x v="3"/>
    <x v="42"/>
    <s v="Y"/>
    <s v="N"/>
    <n v="10400786.436441798"/>
  </r>
  <r>
    <d v="2018-10-25T00:00:00"/>
    <x v="1392"/>
    <n v="115.427252"/>
    <n v="6.4"/>
    <n v="19.5"/>
    <n v="25"/>
    <n v="0"/>
    <x v="0"/>
    <x v="9"/>
    <x v="3"/>
    <x v="42"/>
    <s v="Y"/>
    <s v="N"/>
    <n v="12975684.12295628"/>
  </r>
  <r>
    <d v="2018-10-26T00:00:00"/>
    <x v="1393"/>
    <n v="111.2042443"/>
    <n v="9.6"/>
    <n v="18.3"/>
    <n v="23.7"/>
    <n v="0"/>
    <x v="1"/>
    <x v="9"/>
    <x v="3"/>
    <x v="42"/>
    <s v="Y"/>
    <s v="N"/>
    <n v="12359809.077232815"/>
  </r>
  <r>
    <d v="2018-10-27T00:00:00"/>
    <x v="1394"/>
    <n v="98.832267079999994"/>
    <n v="11.3"/>
    <n v="19.600000000000001"/>
    <n v="20.5"/>
    <n v="0"/>
    <x v="2"/>
    <x v="9"/>
    <x v="3"/>
    <x v="42"/>
    <s v="Y"/>
    <s v="N"/>
    <n v="9682991.0524119139"/>
  </r>
  <r>
    <d v="2018-10-28T00:00:00"/>
    <x v="1395"/>
    <n v="110.2151781"/>
    <n v="9.3000000000000007"/>
    <n v="15.9"/>
    <n v="22.8"/>
    <n v="0"/>
    <x v="3"/>
    <x v="9"/>
    <x v="3"/>
    <x v="43"/>
    <s v="Y"/>
    <s v="N"/>
    <n v="10539217.843862072"/>
  </r>
  <r>
    <d v="2018-10-29T00:00:00"/>
    <x v="1396"/>
    <n v="142.33806010000001"/>
    <n v="9.1"/>
    <n v="17"/>
    <n v="25.6"/>
    <n v="0"/>
    <x v="4"/>
    <x v="9"/>
    <x v="3"/>
    <x v="43"/>
    <s v="Y"/>
    <s v="N"/>
    <n v="15685172.408686563"/>
  </r>
  <r>
    <d v="2018-10-30T00:00:00"/>
    <x v="1397"/>
    <n v="149.08062029999999"/>
    <n v="8.3000000000000007"/>
    <n v="25.2"/>
    <n v="25.8"/>
    <n v="0"/>
    <x v="5"/>
    <x v="9"/>
    <x v="3"/>
    <x v="43"/>
    <s v="Y"/>
    <s v="N"/>
    <n v="16914541.825633205"/>
  </r>
  <r>
    <d v="2018-10-31T00:00:00"/>
    <x v="1398"/>
    <n v="121.6154276"/>
    <n v="13"/>
    <n v="19.5"/>
    <n v="16.7"/>
    <n v="0"/>
    <x v="6"/>
    <x v="9"/>
    <x v="3"/>
    <x v="43"/>
    <s v="Y"/>
    <s v="N"/>
    <n v="13913138.751788761"/>
  </r>
  <r>
    <d v="2018-11-01T00:00:00"/>
    <x v="1399"/>
    <n v="101.7889277"/>
    <n v="12.8"/>
    <n v="34.299999999999997"/>
    <n v="14.2"/>
    <n v="0"/>
    <x v="0"/>
    <x v="10"/>
    <x v="3"/>
    <x v="43"/>
    <s v="Y"/>
    <s v="N"/>
    <n v="12148576.21063192"/>
  </r>
  <r>
    <d v="2018-11-02T00:00:00"/>
    <x v="1400"/>
    <n v="79.019020170000005"/>
    <n v="16.3"/>
    <n v="31.6"/>
    <n v="13.4"/>
    <n v="0"/>
    <x v="1"/>
    <x v="10"/>
    <x v="3"/>
    <x v="43"/>
    <s v="Y"/>
    <s v="N"/>
    <n v="9228935.9839770552"/>
  </r>
  <r>
    <d v="2018-11-03T00:00:00"/>
    <x v="1401"/>
    <n v="74.729665089999997"/>
    <n v="12.6"/>
    <n v="20.9"/>
    <n v="19.899999999999999"/>
    <n v="0.2"/>
    <x v="2"/>
    <x v="10"/>
    <x v="3"/>
    <x v="43"/>
    <s v="Y"/>
    <s v="N"/>
    <n v="7014072.9336368609"/>
  </r>
  <r>
    <d v="2018-11-04T00:00:00"/>
    <x v="1402"/>
    <n v="90.901472760000004"/>
    <n v="9.1999999999999993"/>
    <n v="20.9"/>
    <n v="19.7"/>
    <n v="0"/>
    <x v="3"/>
    <x v="10"/>
    <x v="3"/>
    <x v="44"/>
    <s v="Y"/>
    <s v="N"/>
    <n v="8765867.634612795"/>
  </r>
  <r>
    <d v="2018-11-05T00:00:00"/>
    <x v="1403"/>
    <n v="104.6322227"/>
    <n v="14.5"/>
    <n v="28.6"/>
    <n v="15.8"/>
    <n v="2.8"/>
    <x v="4"/>
    <x v="10"/>
    <x v="3"/>
    <x v="44"/>
    <s v="Y"/>
    <s v="N"/>
    <n v="11197120.527434502"/>
  </r>
  <r>
    <d v="2018-11-06T00:00:00"/>
    <x v="1404"/>
    <n v="115.778035"/>
    <n v="16.3"/>
    <n v="21.4"/>
    <n v="7.8"/>
    <n v="4.4000000000000004"/>
    <x v="5"/>
    <x v="10"/>
    <x v="3"/>
    <x v="44"/>
    <s v="Y"/>
    <s v="Y"/>
    <n v="11658450.426949775"/>
  </r>
  <r>
    <d v="2018-11-07T00:00:00"/>
    <x v="1405"/>
    <n v="95.569564769999999"/>
    <n v="11.1"/>
    <n v="17.2"/>
    <n v="18.2"/>
    <n v="35.799999999999997"/>
    <x v="6"/>
    <x v="10"/>
    <x v="3"/>
    <x v="44"/>
    <s v="Y"/>
    <s v="N"/>
    <n v="10167377.92325112"/>
  </r>
  <r>
    <d v="2018-11-08T00:00:00"/>
    <x v="1406"/>
    <n v="91.884517419999995"/>
    <n v="7.7"/>
    <n v="17"/>
    <n v="22.7"/>
    <n v="3"/>
    <x v="0"/>
    <x v="10"/>
    <x v="3"/>
    <x v="44"/>
    <s v="Y"/>
    <s v="N"/>
    <n v="10054956.738542045"/>
  </r>
  <r>
    <d v="2018-11-09T00:00:00"/>
    <x v="1407"/>
    <n v="101.7347422"/>
    <n v="8"/>
    <n v="20"/>
    <n v="14.8"/>
    <n v="0"/>
    <x v="1"/>
    <x v="10"/>
    <x v="3"/>
    <x v="44"/>
    <s v="Y"/>
    <s v="N"/>
    <n v="11445865.553958289"/>
  </r>
  <r>
    <d v="2018-11-10T00:00:00"/>
    <x v="1408"/>
    <n v="86.725271390000003"/>
    <n v="9"/>
    <n v="20.3"/>
    <n v="27.3"/>
    <n v="0"/>
    <x v="2"/>
    <x v="10"/>
    <x v="3"/>
    <x v="44"/>
    <s v="Y"/>
    <s v="N"/>
    <n v="8690180.0679914355"/>
  </r>
  <r>
    <d v="2018-11-11T00:00:00"/>
    <x v="1409"/>
    <n v="76.672204399999998"/>
    <n v="9.3000000000000007"/>
    <n v="19.600000000000001"/>
    <n v="29.1"/>
    <n v="0.2"/>
    <x v="3"/>
    <x v="10"/>
    <x v="3"/>
    <x v="45"/>
    <s v="Y"/>
    <s v="N"/>
    <n v="7253412.1189107159"/>
  </r>
  <r>
    <d v="2018-11-12T00:00:00"/>
    <x v="1410"/>
    <n v="105.4518321"/>
    <n v="10.9"/>
    <n v="30.2"/>
    <n v="17.5"/>
    <n v="0"/>
    <x v="4"/>
    <x v="10"/>
    <x v="3"/>
    <x v="45"/>
    <s v="Y"/>
    <s v="N"/>
    <n v="12038338.444544001"/>
  </r>
  <r>
    <d v="2018-11-13T00:00:00"/>
    <x v="1411"/>
    <n v="111.5733647"/>
    <n v="16.899999999999999"/>
    <n v="30.5"/>
    <n v="18.399999999999999"/>
    <n v="0"/>
    <x v="5"/>
    <x v="10"/>
    <x v="3"/>
    <x v="45"/>
    <s v="Y"/>
    <s v="N"/>
    <n v="13409474.403411146"/>
  </r>
  <r>
    <d v="2018-11-14T00:00:00"/>
    <x v="1412"/>
    <n v="119.62472270000001"/>
    <n v="14.8"/>
    <n v="17.3"/>
    <n v="7.2"/>
    <n v="6.2"/>
    <x v="6"/>
    <x v="10"/>
    <x v="3"/>
    <x v="45"/>
    <s v="Y"/>
    <s v="N"/>
    <n v="13934794.455494067"/>
  </r>
  <r>
    <d v="2018-11-15T00:00:00"/>
    <x v="1413"/>
    <n v="96.501965749999997"/>
    <n v="13.7"/>
    <n v="18.100000000000001"/>
    <n v="23.8"/>
    <n v="0.2"/>
    <x v="0"/>
    <x v="10"/>
    <x v="3"/>
    <x v="45"/>
    <s v="Y"/>
    <s v="N"/>
    <n v="10482848.346159354"/>
  </r>
  <r>
    <d v="2018-11-16T00:00:00"/>
    <x v="1414"/>
    <n v="97.767081950000005"/>
    <n v="8.3000000000000007"/>
    <n v="19"/>
    <n v="29.8"/>
    <n v="0"/>
    <x v="1"/>
    <x v="10"/>
    <x v="3"/>
    <x v="45"/>
    <s v="Y"/>
    <s v="N"/>
    <n v="10500763.871390555"/>
  </r>
  <r>
    <d v="2018-11-17T00:00:00"/>
    <x v="1415"/>
    <n v="83.267081379999993"/>
    <n v="9.6"/>
    <n v="18.100000000000001"/>
    <n v="29.9"/>
    <n v="0"/>
    <x v="2"/>
    <x v="10"/>
    <x v="3"/>
    <x v="45"/>
    <s v="Y"/>
    <s v="N"/>
    <n v="7535580.9364421088"/>
  </r>
  <r>
    <d v="2018-11-18T00:00:00"/>
    <x v="1416"/>
    <n v="89.24819359"/>
    <n v="9.8000000000000007"/>
    <n v="26.6"/>
    <n v="30.1"/>
    <n v="0"/>
    <x v="3"/>
    <x v="10"/>
    <x v="3"/>
    <x v="46"/>
    <s v="Y"/>
    <s v="N"/>
    <n v="8214683.0848695375"/>
  </r>
  <r>
    <d v="2018-11-19T00:00:00"/>
    <x v="1417"/>
    <n v="104.47126299999999"/>
    <n v="15.4"/>
    <n v="30.9"/>
    <n v="27.5"/>
    <n v="0"/>
    <x v="4"/>
    <x v="10"/>
    <x v="3"/>
    <x v="46"/>
    <s v="Y"/>
    <s v="N"/>
    <n v="11907481.506339705"/>
  </r>
  <r>
    <d v="2018-11-20T00:00:00"/>
    <x v="1418"/>
    <n v="110.715976"/>
    <n v="22.5"/>
    <n v="27.6"/>
    <n v="5.5"/>
    <n v="0"/>
    <x v="5"/>
    <x v="10"/>
    <x v="3"/>
    <x v="46"/>
    <s v="Y"/>
    <s v="N"/>
    <n v="13101090.637565"/>
  </r>
  <r>
    <d v="2018-11-21T00:00:00"/>
    <x v="1419"/>
    <n v="100.42825310000001"/>
    <n v="12.3"/>
    <n v="23.2"/>
    <n v="24.2"/>
    <n v="24.2"/>
    <x v="6"/>
    <x v="10"/>
    <x v="3"/>
    <x v="46"/>
    <s v="Y"/>
    <s v="N"/>
    <n v="10707479.072525157"/>
  </r>
  <r>
    <d v="2018-11-22T00:00:00"/>
    <x v="1420"/>
    <n v="77.208902539999997"/>
    <n v="9.6999999999999993"/>
    <n v="16.399999999999999"/>
    <n v="20.3"/>
    <n v="6.2"/>
    <x v="0"/>
    <x v="10"/>
    <x v="3"/>
    <x v="46"/>
    <s v="Y"/>
    <s v="N"/>
    <n v="8282880.730075228"/>
  </r>
  <r>
    <d v="2018-11-23T00:00:00"/>
    <x v="1421"/>
    <n v="93.528906469999995"/>
    <n v="11"/>
    <n v="14.5"/>
    <n v="3.5"/>
    <n v="6"/>
    <x v="1"/>
    <x v="10"/>
    <x v="3"/>
    <x v="46"/>
    <s v="Y"/>
    <s v="N"/>
    <n v="10623256.372019421"/>
  </r>
  <r>
    <d v="2018-11-24T00:00:00"/>
    <x v="1422"/>
    <n v="110.5056773"/>
    <n v="11.1"/>
    <n v="16.899999999999999"/>
    <n v="15.8"/>
    <n v="7"/>
    <x v="2"/>
    <x v="10"/>
    <x v="3"/>
    <x v="46"/>
    <s v="Y"/>
    <s v="N"/>
    <n v="11199984.666390875"/>
  </r>
  <r>
    <d v="2018-11-25T00:00:00"/>
    <x v="1423"/>
    <n v="116.4628124"/>
    <n v="12.7"/>
    <n v="18.8"/>
    <n v="20.5"/>
    <n v="0.8"/>
    <x v="3"/>
    <x v="10"/>
    <x v="3"/>
    <x v="47"/>
    <s v="Y"/>
    <s v="N"/>
    <n v="11208428.815129085"/>
  </r>
  <r>
    <d v="2018-11-26T00:00:00"/>
    <x v="1424"/>
    <n v="112.20926300000001"/>
    <n v="11.9"/>
    <n v="18.600000000000001"/>
    <n v="25.5"/>
    <n v="0"/>
    <x v="4"/>
    <x v="10"/>
    <x v="3"/>
    <x v="47"/>
    <s v="Y"/>
    <s v="N"/>
    <n v="12404465.283465115"/>
  </r>
  <r>
    <d v="2018-11-27T00:00:00"/>
    <x v="1425"/>
    <n v="109.76169760000001"/>
    <n v="14.4"/>
    <n v="20"/>
    <n v="23.3"/>
    <n v="0.2"/>
    <x v="5"/>
    <x v="10"/>
    <x v="3"/>
    <x v="47"/>
    <s v="Y"/>
    <s v="N"/>
    <n v="12041562.896818593"/>
  </r>
  <r>
    <d v="2018-11-28T00:00:00"/>
    <x v="1426"/>
    <n v="98.178259999999995"/>
    <n v="14.4"/>
    <n v="20.8"/>
    <n v="18"/>
    <n v="0"/>
    <x v="6"/>
    <x v="10"/>
    <x v="3"/>
    <x v="47"/>
    <s v="Y"/>
    <s v="N"/>
    <n v="10474130.4869045"/>
  </r>
  <r>
    <d v="2018-11-29T00:00:00"/>
    <x v="1427"/>
    <n v="116.3293321"/>
    <n v="13.9"/>
    <n v="18.7"/>
    <n v="21.1"/>
    <n v="0.6"/>
    <x v="0"/>
    <x v="10"/>
    <x v="3"/>
    <x v="47"/>
    <s v="Y"/>
    <s v="N"/>
    <n v="13097140.267516354"/>
  </r>
  <r>
    <d v="2018-11-30T00:00:00"/>
    <x v="1428"/>
    <n v="106.2941526"/>
    <n v="14.7"/>
    <n v="20.8"/>
    <n v="28"/>
    <n v="0"/>
    <x v="1"/>
    <x v="10"/>
    <x v="3"/>
    <x v="47"/>
    <s v="Y"/>
    <s v="N"/>
    <n v="11695739.065935733"/>
  </r>
  <r>
    <d v="2018-12-01T00:00:00"/>
    <x v="1429"/>
    <n v="71.104740500000005"/>
    <n v="10.3"/>
    <n v="31.7"/>
    <n v="30.8"/>
    <n v="0"/>
    <x v="2"/>
    <x v="11"/>
    <x v="3"/>
    <x v="47"/>
    <s v="Y"/>
    <s v="N"/>
    <n v="7162042.0520002209"/>
  </r>
  <r>
    <d v="2018-12-02T00:00:00"/>
    <x v="1430"/>
    <n v="24.455382029999999"/>
    <n v="12.2"/>
    <n v="19.5"/>
    <n v="18.899999999999999"/>
    <n v="10.4"/>
    <x v="3"/>
    <x v="11"/>
    <x v="3"/>
    <x v="48"/>
    <s v="Y"/>
    <s v="N"/>
    <n v="2174158.4182129218"/>
  </r>
  <r>
    <d v="2018-12-03T00:00:00"/>
    <x v="1431"/>
    <n v="71.126198709999997"/>
    <n v="13.3"/>
    <n v="23.6"/>
    <n v="13.4"/>
    <n v="0"/>
    <x v="4"/>
    <x v="11"/>
    <x v="3"/>
    <x v="48"/>
    <s v="Y"/>
    <s v="N"/>
    <n v="7657895.003801466"/>
  </r>
  <r>
    <d v="2018-12-04T00:00:00"/>
    <x v="1432"/>
    <n v="92.945548959999996"/>
    <n v="13.4"/>
    <n v="20.5"/>
    <n v="28.2"/>
    <n v="0"/>
    <x v="5"/>
    <x v="11"/>
    <x v="3"/>
    <x v="48"/>
    <s v="Y"/>
    <s v="N"/>
    <n v="10383697.809629451"/>
  </r>
  <r>
    <d v="2018-12-05T00:00:00"/>
    <x v="1433"/>
    <n v="86.814999110000002"/>
    <n v="13.4"/>
    <n v="25.2"/>
    <n v="31.1"/>
    <n v="0"/>
    <x v="6"/>
    <x v="11"/>
    <x v="3"/>
    <x v="48"/>
    <s v="Y"/>
    <s v="N"/>
    <n v="9916453.6911396421"/>
  </r>
  <r>
    <d v="2018-12-06T00:00:00"/>
    <x v="1434"/>
    <n v="125.30810839999999"/>
    <n v="14.5"/>
    <n v="35.5"/>
    <n v="31.3"/>
    <n v="0"/>
    <x v="0"/>
    <x v="11"/>
    <x v="3"/>
    <x v="48"/>
    <s v="Y"/>
    <s v="N"/>
    <n v="16973266.479104985"/>
  </r>
  <r>
    <d v="2018-12-07T00:00:00"/>
    <x v="1435"/>
    <n v="177.86181680000001"/>
    <n v="25.1"/>
    <n v="38"/>
    <n v="27.1"/>
    <n v="0"/>
    <x v="1"/>
    <x v="11"/>
    <x v="3"/>
    <x v="48"/>
    <s v="Y"/>
    <s v="N"/>
    <n v="27861769.912122205"/>
  </r>
  <r>
    <d v="2018-12-08T00:00:00"/>
    <x v="1436"/>
    <n v="113.36703300000001"/>
    <n v="22.7"/>
    <n v="30.3"/>
    <n v="11"/>
    <n v="0"/>
    <x v="2"/>
    <x v="11"/>
    <x v="3"/>
    <x v="48"/>
    <s v="Y"/>
    <s v="N"/>
    <n v="13744332.262326511"/>
  </r>
  <r>
    <d v="2018-12-09T00:00:00"/>
    <x v="1437"/>
    <n v="80.188787649999995"/>
    <n v="16"/>
    <n v="20.100000000000001"/>
    <n v="11.8"/>
    <n v="1.2"/>
    <x v="3"/>
    <x v="11"/>
    <x v="3"/>
    <x v="49"/>
    <s v="Y"/>
    <s v="N"/>
    <n v="8192175.9568222295"/>
  </r>
  <r>
    <d v="2018-12-10T00:00:00"/>
    <x v="1438"/>
    <n v="95.225723139999999"/>
    <n v="15.8"/>
    <n v="20.6"/>
    <n v="28.5"/>
    <n v="0"/>
    <x v="4"/>
    <x v="11"/>
    <x v="3"/>
    <x v="49"/>
    <s v="Y"/>
    <s v="N"/>
    <n v="10551368.648759622"/>
  </r>
  <r>
    <d v="2018-12-11T00:00:00"/>
    <x v="1439"/>
    <n v="118.6444142"/>
    <n v="13"/>
    <n v="23.6"/>
    <n v="31.6"/>
    <n v="0"/>
    <x v="5"/>
    <x v="11"/>
    <x v="3"/>
    <x v="49"/>
    <s v="Y"/>
    <s v="N"/>
    <n v="13574556.497729747"/>
  </r>
  <r>
    <d v="2018-12-12T00:00:00"/>
    <x v="1440"/>
    <n v="199.184327"/>
    <n v="16"/>
    <n v="33.6"/>
    <n v="29.4"/>
    <n v="0"/>
    <x v="6"/>
    <x v="11"/>
    <x v="3"/>
    <x v="49"/>
    <s v="Y"/>
    <s v="N"/>
    <n v="25837287.597517055"/>
  </r>
  <r>
    <d v="2018-12-13T00:00:00"/>
    <x v="1441"/>
    <n v="101.8597212"/>
    <n v="16.899999999999999"/>
    <n v="21.1"/>
    <n v="6"/>
    <n v="16.2"/>
    <x v="0"/>
    <x v="11"/>
    <x v="3"/>
    <x v="49"/>
    <s v="Y"/>
    <s v="N"/>
    <n v="11712475.515611196"/>
  </r>
  <r>
    <d v="2018-12-14T00:00:00"/>
    <x v="1442"/>
    <n v="92.958029269999997"/>
    <n v="16.399999999999999"/>
    <n v="22.7"/>
    <n v="13.7"/>
    <n v="16.600000000000001"/>
    <x v="1"/>
    <x v="11"/>
    <x v="3"/>
    <x v="49"/>
    <s v="Y"/>
    <s v="N"/>
    <n v="10227750.395915359"/>
  </r>
  <r>
    <d v="2018-12-15T00:00:00"/>
    <x v="1443"/>
    <n v="101.632949"/>
    <n v="17.2"/>
    <n v="24.8"/>
    <n v="17.5"/>
    <n v="41.2"/>
    <x v="2"/>
    <x v="11"/>
    <x v="3"/>
    <x v="49"/>
    <s v="Y"/>
    <s v="N"/>
    <n v="10425217.746350605"/>
  </r>
  <r>
    <d v="2018-12-16T00:00:00"/>
    <x v="1444"/>
    <n v="101.4492327"/>
    <n v="15.8"/>
    <n v="23.5"/>
    <n v="16.3"/>
    <n v="3.8"/>
    <x v="3"/>
    <x v="11"/>
    <x v="3"/>
    <x v="50"/>
    <s v="Y"/>
    <s v="N"/>
    <n v="10054712.076052342"/>
  </r>
  <r>
    <d v="2018-12-17T00:00:00"/>
    <x v="1445"/>
    <n v="101.40388849999999"/>
    <n v="15.6"/>
    <n v="21.8"/>
    <n v="23.2"/>
    <n v="2"/>
    <x v="4"/>
    <x v="11"/>
    <x v="3"/>
    <x v="50"/>
    <s v="Y"/>
    <s v="N"/>
    <n v="11438804.799909398"/>
  </r>
  <r>
    <d v="2018-12-18T00:00:00"/>
    <x v="1446"/>
    <n v="104.7225562"/>
    <n v="16.7"/>
    <n v="20.8"/>
    <n v="21.1"/>
    <n v="0"/>
    <x v="5"/>
    <x v="11"/>
    <x v="3"/>
    <x v="50"/>
    <s v="Y"/>
    <s v="N"/>
    <n v="11884450.286225401"/>
  </r>
  <r>
    <d v="2018-12-19T00:00:00"/>
    <x v="1447"/>
    <n v="117.70772239999999"/>
    <n v="16.8"/>
    <n v="26.9"/>
    <n v="16.600000000000001"/>
    <n v="0"/>
    <x v="6"/>
    <x v="11"/>
    <x v="3"/>
    <x v="50"/>
    <s v="Y"/>
    <s v="N"/>
    <n v="14114008.708208786"/>
  </r>
  <r>
    <d v="2018-12-20T00:00:00"/>
    <x v="1448"/>
    <n v="75.555462689999999"/>
    <n v="16.899999999999999"/>
    <n v="21.2"/>
    <n v="14.8"/>
    <n v="0"/>
    <x v="0"/>
    <x v="11"/>
    <x v="3"/>
    <x v="50"/>
    <s v="Y"/>
    <s v="N"/>
    <n v="8453184.8323751111"/>
  </r>
  <r>
    <d v="2018-12-21T00:00:00"/>
    <x v="1449"/>
    <n v="65.932437969999995"/>
    <n v="15.4"/>
    <n v="20.9"/>
    <n v="9.6"/>
    <n v="1"/>
    <x v="1"/>
    <x v="11"/>
    <x v="3"/>
    <x v="50"/>
    <s v="N"/>
    <s v="N"/>
    <n v="6730114.5932928715"/>
  </r>
  <r>
    <d v="2018-12-22T00:00:00"/>
    <x v="1450"/>
    <n v="69.250457960000006"/>
    <n v="14.1"/>
    <n v="19.100000000000001"/>
    <n v="27.8"/>
    <n v="9.8000000000000007"/>
    <x v="2"/>
    <x v="11"/>
    <x v="3"/>
    <x v="50"/>
    <s v="N"/>
    <s v="N"/>
    <n v="6421299.9596798914"/>
  </r>
  <r>
    <d v="2018-12-23T00:00:00"/>
    <x v="1451"/>
    <n v="65.612248190000003"/>
    <n v="11.5"/>
    <n v="26.9"/>
    <n v="32.299999999999997"/>
    <n v="0"/>
    <x v="3"/>
    <x v="11"/>
    <x v="3"/>
    <x v="51"/>
    <s v="N"/>
    <s v="N"/>
    <n v="6229121.5355002554"/>
  </r>
  <r>
    <d v="2018-12-24T00:00:00"/>
    <x v="1452"/>
    <n v="96.817179359999997"/>
    <n v="14.3"/>
    <n v="34.200000000000003"/>
    <n v="32.299999999999997"/>
    <n v="0"/>
    <x v="4"/>
    <x v="11"/>
    <x v="3"/>
    <x v="51"/>
    <s v="N"/>
    <s v="N"/>
    <n v="10878263.544532059"/>
  </r>
  <r>
    <d v="2018-12-25T00:00:00"/>
    <x v="1453"/>
    <n v="55.238545299999998"/>
    <n v="15.8"/>
    <n v="23.9"/>
    <n v="32.200000000000003"/>
    <n v="0"/>
    <x v="5"/>
    <x v="11"/>
    <x v="3"/>
    <x v="51"/>
    <s v="N"/>
    <s v="Y"/>
    <n v="5423964.1827994715"/>
  </r>
  <r>
    <d v="2018-12-26T00:00:00"/>
    <x v="1454"/>
    <n v="77.578354779999998"/>
    <n v="13.3"/>
    <n v="23.8"/>
    <n v="32.299999999999997"/>
    <n v="0"/>
    <x v="6"/>
    <x v="11"/>
    <x v="3"/>
    <x v="51"/>
    <s v="N"/>
    <s v="Y"/>
    <n v="7759169.4378104424"/>
  </r>
  <r>
    <d v="2018-12-27T00:00:00"/>
    <x v="1455"/>
    <n v="102.3108963"/>
    <n v="16.2"/>
    <n v="37.4"/>
    <n v="29.3"/>
    <n v="0"/>
    <x v="0"/>
    <x v="11"/>
    <x v="3"/>
    <x v="51"/>
    <s v="N"/>
    <s v="N"/>
    <n v="13274750.807554182"/>
  </r>
  <r>
    <d v="2018-12-28T00:00:00"/>
    <x v="1456"/>
    <n v="121.46071910000001"/>
    <n v="21.9"/>
    <n v="36.4"/>
    <n v="19.100000000000001"/>
    <n v="0"/>
    <x v="1"/>
    <x v="11"/>
    <x v="3"/>
    <x v="51"/>
    <s v="N"/>
    <s v="N"/>
    <n v="16255255.045641763"/>
  </r>
  <r>
    <d v="2018-12-29T00:00:00"/>
    <x v="1457"/>
    <n v="91.7235266"/>
    <n v="21"/>
    <n v="23.9"/>
    <n v="5.7"/>
    <n v="1.2"/>
    <x v="2"/>
    <x v="11"/>
    <x v="3"/>
    <x v="51"/>
    <s v="N"/>
    <s v="N"/>
    <n v="9932750.785101926"/>
  </r>
  <r>
    <d v="2018-12-30T00:00:00"/>
    <x v="1458"/>
    <n v="84.166495269999999"/>
    <n v="18.2"/>
    <n v="22.7"/>
    <n v="9.9"/>
    <n v="0.6"/>
    <x v="3"/>
    <x v="11"/>
    <x v="3"/>
    <x v="52"/>
    <s v="N"/>
    <s v="N"/>
    <n v="8384149.897348919"/>
  </r>
  <r>
    <d v="2018-12-31T00:00:00"/>
    <x v="1459"/>
    <n v="84.897997059999994"/>
    <n v="17.3"/>
    <n v="23.5"/>
    <n v="31.3"/>
    <n v="0.8"/>
    <x v="4"/>
    <x v="11"/>
    <x v="3"/>
    <x v="52"/>
    <s v="N"/>
    <s v="N"/>
    <n v="8776917.5157271679"/>
  </r>
  <r>
    <d v="2019-01-01T00:00:00"/>
    <x v="1460"/>
    <n v="78.560978969999994"/>
    <n v="15.5"/>
    <n v="26.2"/>
    <n v="31.7"/>
    <n v="0"/>
    <x v="5"/>
    <x v="0"/>
    <x v="4"/>
    <x v="0"/>
    <s v="N"/>
    <s v="Y"/>
    <n v="7772278.0460977471"/>
  </r>
  <r>
    <d v="2019-01-02T00:00:00"/>
    <x v="1461"/>
    <n v="92.202011200000001"/>
    <n v="18.399999999999999"/>
    <n v="22.2"/>
    <n v="26.3"/>
    <n v="0"/>
    <x v="6"/>
    <x v="0"/>
    <x v="4"/>
    <x v="0"/>
    <s v="N"/>
    <s v="N"/>
    <n v="9816810.3688215595"/>
  </r>
  <r>
    <d v="2019-01-03T00:00:00"/>
    <x v="1462"/>
    <n v="127.38030259999999"/>
    <n v="15.9"/>
    <n v="29.5"/>
    <n v="27.6"/>
    <n v="0"/>
    <x v="0"/>
    <x v="0"/>
    <x v="4"/>
    <x v="0"/>
    <s v="N"/>
    <s v="N"/>
    <n v="15131455.830634471"/>
  </r>
  <r>
    <d v="2019-01-04T00:00:00"/>
    <x v="1463"/>
    <n v="121.0209967"/>
    <n v="18"/>
    <n v="42.6"/>
    <n v="27.4"/>
    <n v="0"/>
    <x v="1"/>
    <x v="0"/>
    <x v="4"/>
    <x v="0"/>
    <s v="N"/>
    <s v="N"/>
    <n v="16130702.277808081"/>
  </r>
  <r>
    <d v="2019-01-05T00:00:00"/>
    <x v="1464"/>
    <n v="83.493520489999995"/>
    <n v="17.399999999999999"/>
    <n v="21.2"/>
    <n v="12.9"/>
    <n v="0.4"/>
    <x v="2"/>
    <x v="0"/>
    <x v="4"/>
    <x v="0"/>
    <s v="N"/>
    <s v="N"/>
    <n v="8120812.7497795662"/>
  </r>
  <r>
    <d v="2019-01-06T00:00:00"/>
    <x v="1465"/>
    <n v="65.766406979999999"/>
    <n v="14.6"/>
    <n v="22.1"/>
    <n v="30.9"/>
    <n v="1.4"/>
    <x v="3"/>
    <x v="0"/>
    <x v="4"/>
    <x v="1"/>
    <s v="N"/>
    <s v="N"/>
    <n v="6156144.4315473801"/>
  </r>
  <r>
    <d v="2019-01-07T00:00:00"/>
    <x v="1466"/>
    <n v="85.07795745"/>
    <n v="17.100000000000001"/>
    <n v="23.1"/>
    <n v="30.2"/>
    <n v="0"/>
    <x v="4"/>
    <x v="0"/>
    <x v="4"/>
    <x v="1"/>
    <s v="N"/>
    <s v="N"/>
    <n v="9347932.0670230053"/>
  </r>
  <r>
    <d v="2019-01-08T00:00:00"/>
    <x v="1467"/>
    <n v="104.9077815"/>
    <n v="16.7"/>
    <n v="24.1"/>
    <n v="28.9"/>
    <n v="0"/>
    <x v="5"/>
    <x v="0"/>
    <x v="4"/>
    <x v="1"/>
    <s v="N"/>
    <s v="N"/>
    <n v="11901378.67082715"/>
  </r>
  <r>
    <d v="2019-01-09T00:00:00"/>
    <x v="1468"/>
    <n v="91.851546720000002"/>
    <n v="16.100000000000001"/>
    <n v="20.5"/>
    <n v="28.4"/>
    <n v="0.6"/>
    <x v="6"/>
    <x v="0"/>
    <x v="4"/>
    <x v="1"/>
    <s v="N"/>
    <s v="N"/>
    <n v="9688816.6580885835"/>
  </r>
  <r>
    <d v="2019-01-10T00:00:00"/>
    <x v="1469"/>
    <n v="96.413742569999997"/>
    <n v="13.5"/>
    <n v="21.4"/>
    <n v="25.8"/>
    <n v="0"/>
    <x v="0"/>
    <x v="0"/>
    <x v="4"/>
    <x v="1"/>
    <s v="N"/>
    <s v="N"/>
    <n v="10420271.477031546"/>
  </r>
  <r>
    <d v="2019-01-11T00:00:00"/>
    <x v="1470"/>
    <n v="116.3056708"/>
    <n v="12.9"/>
    <n v="30.4"/>
    <n v="31.5"/>
    <n v="0"/>
    <x v="1"/>
    <x v="0"/>
    <x v="4"/>
    <x v="1"/>
    <s v="N"/>
    <s v="N"/>
    <n v="13925119.207643358"/>
  </r>
  <r>
    <d v="2019-01-12T00:00:00"/>
    <x v="1471"/>
    <n v="88.996642809999997"/>
    <n v="17.7"/>
    <n v="24.7"/>
    <n v="28.6"/>
    <n v="0"/>
    <x v="2"/>
    <x v="0"/>
    <x v="4"/>
    <x v="1"/>
    <s v="N"/>
    <s v="N"/>
    <n v="9667612.7519417778"/>
  </r>
  <r>
    <d v="2019-01-13T00:00:00"/>
    <x v="1472"/>
    <n v="75.273023879999997"/>
    <n v="14.4"/>
    <n v="30.5"/>
    <n v="31.3"/>
    <n v="0"/>
    <x v="3"/>
    <x v="0"/>
    <x v="4"/>
    <x v="2"/>
    <s v="N"/>
    <s v="N"/>
    <n v="7666801.3667753711"/>
  </r>
  <r>
    <d v="2019-01-14T00:00:00"/>
    <x v="1473"/>
    <n v="188.19764950000001"/>
    <n v="18.7"/>
    <n v="32.299999999999997"/>
    <n v="31.1"/>
    <n v="0"/>
    <x v="4"/>
    <x v="0"/>
    <x v="4"/>
    <x v="2"/>
    <s v="N"/>
    <s v="N"/>
    <n v="27678328.997707486"/>
  </r>
  <r>
    <d v="2019-01-15T00:00:00"/>
    <x v="1474"/>
    <n v="222.43841900000001"/>
    <n v="19.399999999999999"/>
    <n v="30.4"/>
    <n v="22.3"/>
    <n v="0"/>
    <x v="5"/>
    <x v="0"/>
    <x v="4"/>
    <x v="2"/>
    <s v="N"/>
    <s v="N"/>
    <n v="33921023.641236655"/>
  </r>
  <r>
    <d v="2019-01-16T00:00:00"/>
    <x v="1475"/>
    <n v="178.07967540000001"/>
    <n v="19.8"/>
    <n v="26.7"/>
    <n v="17.5"/>
    <n v="0"/>
    <x v="6"/>
    <x v="0"/>
    <x v="4"/>
    <x v="2"/>
    <s v="N"/>
    <s v="N"/>
    <n v="24391885.66936833"/>
  </r>
  <r>
    <d v="2019-01-17T00:00:00"/>
    <x v="1476"/>
    <n v="175.35289299999999"/>
    <n v="20.7"/>
    <n v="32.5"/>
    <n v="6"/>
    <n v="0"/>
    <x v="0"/>
    <x v="0"/>
    <x v="4"/>
    <x v="2"/>
    <s v="N"/>
    <s v="N"/>
    <n v="25463254.868340567"/>
  </r>
  <r>
    <d v="2019-01-18T00:00:00"/>
    <x v="1477"/>
    <n v="137.8500262"/>
    <n v="22.3"/>
    <n v="28.7"/>
    <n v="2.6"/>
    <n v="0.2"/>
    <x v="1"/>
    <x v="0"/>
    <x v="4"/>
    <x v="2"/>
    <s v="N"/>
    <s v="N"/>
    <n v="18595721.782833099"/>
  </r>
  <r>
    <d v="2019-01-19T00:00:00"/>
    <x v="1478"/>
    <n v="80.786252489999995"/>
    <n v="16.5"/>
    <n v="23.5"/>
    <n v="30.2"/>
    <n v="2"/>
    <x v="2"/>
    <x v="0"/>
    <x v="4"/>
    <x v="2"/>
    <s v="N"/>
    <s v="N"/>
    <n v="8215351.9420266999"/>
  </r>
  <r>
    <d v="2019-01-20T00:00:00"/>
    <x v="1479"/>
    <n v="86.607900729999997"/>
    <n v="15.2"/>
    <n v="22.9"/>
    <n v="29.2"/>
    <n v="0"/>
    <x v="3"/>
    <x v="0"/>
    <x v="4"/>
    <x v="3"/>
    <s v="N"/>
    <s v="N"/>
    <n v="8858527.1693936847"/>
  </r>
  <r>
    <d v="2019-01-21T00:00:00"/>
    <x v="1480"/>
    <n v="176.68995000000001"/>
    <n v="18.399999999999999"/>
    <n v="25.1"/>
    <n v="28.2"/>
    <n v="0"/>
    <x v="4"/>
    <x v="0"/>
    <x v="4"/>
    <x v="3"/>
    <s v="N"/>
    <s v="N"/>
    <n v="23061213.593401503"/>
  </r>
  <r>
    <d v="2019-01-22T00:00:00"/>
    <x v="1481"/>
    <n v="278.77774349999999"/>
    <n v="19"/>
    <n v="26.8"/>
    <n v="29.3"/>
    <n v="0"/>
    <x v="5"/>
    <x v="0"/>
    <x v="4"/>
    <x v="3"/>
    <s v="N"/>
    <s v="N"/>
    <n v="39431656.598253928"/>
  </r>
  <r>
    <d v="2019-01-23T00:00:00"/>
    <x v="1482"/>
    <n v="154.47314489999999"/>
    <n v="18.7"/>
    <n v="23.9"/>
    <n v="27.4"/>
    <n v="0"/>
    <x v="6"/>
    <x v="0"/>
    <x v="4"/>
    <x v="3"/>
    <s v="N"/>
    <s v="N"/>
    <n v="19386557.329066634"/>
  </r>
  <r>
    <d v="2019-01-24T00:00:00"/>
    <x v="1483"/>
    <n v="4549.6451049999996"/>
    <n v="17.3"/>
    <n v="40.799999999999997"/>
    <n v="30"/>
    <n v="0"/>
    <x v="0"/>
    <x v="0"/>
    <x v="4"/>
    <x v="3"/>
    <s v="N"/>
    <s v="N"/>
    <n v="709250294.69111621"/>
  </r>
  <r>
    <d v="2019-01-25T00:00:00"/>
    <x v="1484"/>
    <n v="906.43723230000001"/>
    <n v="21.1"/>
    <n v="42.8"/>
    <n v="25.3"/>
    <n v="0"/>
    <x v="1"/>
    <x v="0"/>
    <x v="4"/>
    <x v="3"/>
    <s v="N"/>
    <s v="N"/>
    <n v="153092575.8515375"/>
  </r>
  <r>
    <d v="2019-01-26T00:00:00"/>
    <x v="1485"/>
    <n v="163.73362520000001"/>
    <n v="19.899999999999999"/>
    <n v="26.1"/>
    <n v="27.7"/>
    <n v="0"/>
    <x v="2"/>
    <x v="0"/>
    <x v="4"/>
    <x v="3"/>
    <s v="N"/>
    <s v="Y"/>
    <n v="18799676.261074357"/>
  </r>
  <r>
    <d v="2019-01-27T00:00:00"/>
    <x v="1486"/>
    <n v="86.396224309999994"/>
    <n v="18.399999999999999"/>
    <n v="27.8"/>
    <n v="21.1"/>
    <n v="0"/>
    <x v="3"/>
    <x v="0"/>
    <x v="4"/>
    <x v="4"/>
    <s v="N"/>
    <s v="N"/>
    <n v="8622479.2601912878"/>
  </r>
  <r>
    <d v="2019-01-28T00:00:00"/>
    <x v="1487"/>
    <n v="150.94848010000001"/>
    <n v="15.5"/>
    <n v="34.5"/>
    <n v="29.4"/>
    <n v="0"/>
    <x v="4"/>
    <x v="0"/>
    <x v="4"/>
    <x v="4"/>
    <s v="N"/>
    <s v="Y"/>
    <n v="16962779.600299865"/>
  </r>
  <r>
    <d v="2019-01-29T00:00:00"/>
    <x v="1488"/>
    <n v="183.4002093"/>
    <n v="17.5"/>
    <n v="36.799999999999997"/>
    <n v="27.7"/>
    <n v="0"/>
    <x v="5"/>
    <x v="0"/>
    <x v="4"/>
    <x v="4"/>
    <s v="N"/>
    <s v="N"/>
    <n v="25392759.42572673"/>
  </r>
  <r>
    <d v="2019-01-30T00:00:00"/>
    <x v="1489"/>
    <n v="188.74241950000001"/>
    <n v="18"/>
    <n v="38.1"/>
    <n v="19.899999999999999"/>
    <n v="0"/>
    <x v="6"/>
    <x v="0"/>
    <x v="4"/>
    <x v="4"/>
    <s v="N"/>
    <s v="N"/>
    <n v="26822822.240810815"/>
  </r>
  <r>
    <d v="2019-01-31T00:00:00"/>
    <x v="1490"/>
    <n v="107.5212334"/>
    <n v="17.2"/>
    <n v="21.5"/>
    <n v="27.8"/>
    <n v="6.6"/>
    <x v="0"/>
    <x v="0"/>
    <x v="4"/>
    <x v="4"/>
    <s v="Y"/>
    <s v="N"/>
    <n v="11857141.635110814"/>
  </r>
  <r>
    <d v="2019-02-01T00:00:00"/>
    <x v="1491"/>
    <n v="117.68273910000001"/>
    <n v="12.6"/>
    <n v="24.2"/>
    <n v="28.8"/>
    <n v="0"/>
    <x v="1"/>
    <x v="1"/>
    <x v="4"/>
    <x v="4"/>
    <s v="Y"/>
    <s v="N"/>
    <n v="12288759.951664088"/>
  </r>
  <r>
    <d v="2019-02-02T00:00:00"/>
    <x v="1492"/>
    <n v="240.9545239"/>
    <n v="15"/>
    <n v="34.4"/>
    <n v="27.5"/>
    <n v="0"/>
    <x v="2"/>
    <x v="1"/>
    <x v="4"/>
    <x v="4"/>
    <s v="Y"/>
    <s v="N"/>
    <n v="30058851.564045154"/>
  </r>
  <r>
    <d v="2019-02-03T00:00:00"/>
    <x v="1493"/>
    <n v="186.91763220000001"/>
    <n v="19.100000000000001"/>
    <n v="38.200000000000003"/>
    <n v="26.1"/>
    <n v="0"/>
    <x v="3"/>
    <x v="1"/>
    <x v="4"/>
    <x v="5"/>
    <s v="Y"/>
    <s v="N"/>
    <n v="24913799.789856236"/>
  </r>
  <r>
    <d v="2019-02-04T00:00:00"/>
    <x v="1494"/>
    <n v="110.1512267"/>
    <n v="20"/>
    <n v="22.7"/>
    <n v="9.3000000000000007"/>
    <n v="0"/>
    <x v="4"/>
    <x v="1"/>
    <x v="4"/>
    <x v="5"/>
    <s v="Y"/>
    <s v="N"/>
    <n v="13126607.128563233"/>
  </r>
  <r>
    <d v="2019-02-05T00:00:00"/>
    <x v="1495"/>
    <n v="92.701339529999998"/>
    <n v="17.7"/>
    <n v="26.9"/>
    <n v="14.6"/>
    <n v="0"/>
    <x v="5"/>
    <x v="1"/>
    <x v="4"/>
    <x v="5"/>
    <s v="Y"/>
    <s v="N"/>
    <n v="11096539.915980339"/>
  </r>
  <r>
    <d v="2019-02-06T00:00:00"/>
    <x v="1496"/>
    <n v="143.45505610000001"/>
    <n v="18.5"/>
    <n v="34.700000000000003"/>
    <n v="22.8"/>
    <n v="0"/>
    <x v="6"/>
    <x v="1"/>
    <x v="4"/>
    <x v="5"/>
    <s v="Y"/>
    <s v="N"/>
    <n v="20155121.932752423"/>
  </r>
  <r>
    <d v="2019-02-07T00:00:00"/>
    <x v="1497"/>
    <n v="147.68790949999999"/>
    <n v="20.7"/>
    <n v="28.3"/>
    <n v="25.1"/>
    <n v="11"/>
    <x v="0"/>
    <x v="1"/>
    <x v="4"/>
    <x v="5"/>
    <s v="Y"/>
    <s v="N"/>
    <n v="20911654.659744177"/>
  </r>
  <r>
    <d v="2019-02-08T00:00:00"/>
    <x v="1498"/>
    <n v="107.8491587"/>
    <n v="18.100000000000001"/>
    <n v="23.1"/>
    <n v="21.1"/>
    <n v="0"/>
    <x v="1"/>
    <x v="1"/>
    <x v="4"/>
    <x v="5"/>
    <s v="Y"/>
    <s v="N"/>
    <n v="12653671.628128456"/>
  </r>
  <r>
    <d v="2019-02-09T00:00:00"/>
    <x v="1499"/>
    <n v="44.176311859999998"/>
    <n v="14.6"/>
    <n v="19.7"/>
    <n v="13.6"/>
    <n v="0"/>
    <x v="2"/>
    <x v="1"/>
    <x v="4"/>
    <x v="5"/>
    <s v="Y"/>
    <s v="N"/>
    <n v="4226293.4187826123"/>
  </r>
  <r>
    <d v="2019-02-10T00:00:00"/>
    <x v="1500"/>
    <n v="86.435775870000001"/>
    <n v="13"/>
    <n v="23.3"/>
    <n v="23.5"/>
    <n v="4.8"/>
    <x v="3"/>
    <x v="1"/>
    <x v="4"/>
    <x v="6"/>
    <s v="Y"/>
    <s v="N"/>
    <n v="8192963.6853724467"/>
  </r>
  <r>
    <d v="2019-02-11T00:00:00"/>
    <x v="1501"/>
    <n v="97.715089509999999"/>
    <n v="14.4"/>
    <n v="27.5"/>
    <n v="18.600000000000001"/>
    <n v="0"/>
    <x v="4"/>
    <x v="1"/>
    <x v="4"/>
    <x v="6"/>
    <s v="Y"/>
    <s v="N"/>
    <n v="11147889.012981085"/>
  </r>
  <r>
    <d v="2019-02-12T00:00:00"/>
    <x v="1502"/>
    <n v="57.338211940000001"/>
    <n v="18.399999999999999"/>
    <n v="21.5"/>
    <n v="12.4"/>
    <n v="0"/>
    <x v="5"/>
    <x v="1"/>
    <x v="4"/>
    <x v="6"/>
    <s v="Y"/>
    <s v="N"/>
    <n v="6175165.1656356277"/>
  </r>
  <r>
    <d v="2019-02-13T00:00:00"/>
    <x v="1503"/>
    <n v="85.981483069999996"/>
    <n v="11.8"/>
    <n v="19.2"/>
    <n v="23.7"/>
    <n v="2.8"/>
    <x v="6"/>
    <x v="1"/>
    <x v="4"/>
    <x v="6"/>
    <s v="Y"/>
    <s v="N"/>
    <n v="9173609.0460576341"/>
  </r>
  <r>
    <d v="2019-02-14T00:00:00"/>
    <x v="1504"/>
    <n v="108.29071519999999"/>
    <n v="12.3"/>
    <n v="23.2"/>
    <n v="24.2"/>
    <n v="0"/>
    <x v="0"/>
    <x v="1"/>
    <x v="4"/>
    <x v="6"/>
    <s v="Y"/>
    <s v="N"/>
    <n v="11658045.608113216"/>
  </r>
  <r>
    <d v="2019-02-15T00:00:00"/>
    <x v="1505"/>
    <n v="114.7685038"/>
    <n v="14.8"/>
    <n v="22.8"/>
    <n v="23.1"/>
    <n v="0"/>
    <x v="1"/>
    <x v="1"/>
    <x v="4"/>
    <x v="6"/>
    <s v="Y"/>
    <s v="N"/>
    <n v="13073333.061369749"/>
  </r>
  <r>
    <d v="2019-02-16T00:00:00"/>
    <x v="1506"/>
    <n v="127.4802754"/>
    <n v="16.100000000000001"/>
    <n v="23.2"/>
    <n v="24.2"/>
    <n v="0"/>
    <x v="2"/>
    <x v="1"/>
    <x v="4"/>
    <x v="6"/>
    <s v="Y"/>
    <s v="N"/>
    <n v="13572472.438876519"/>
  </r>
  <r>
    <d v="2019-02-17T00:00:00"/>
    <x v="1507"/>
    <n v="110.4895928"/>
    <n v="15"/>
    <n v="29"/>
    <n v="20"/>
    <n v="0"/>
    <x v="3"/>
    <x v="1"/>
    <x v="4"/>
    <x v="7"/>
    <s v="Y"/>
    <s v="N"/>
    <n v="11984908.333889339"/>
  </r>
  <r>
    <d v="2019-02-18T00:00:00"/>
    <x v="1508"/>
    <n v="104.4634554"/>
    <n v="18"/>
    <n v="23.6"/>
    <n v="16.899999999999999"/>
    <n v="0"/>
    <x v="4"/>
    <x v="1"/>
    <x v="4"/>
    <x v="7"/>
    <s v="Y"/>
    <s v="N"/>
    <n v="12221708.754647601"/>
  </r>
  <r>
    <d v="2019-02-19T00:00:00"/>
    <x v="1509"/>
    <n v="105.09817820000001"/>
    <n v="13.7"/>
    <n v="20.2"/>
    <n v="21.4"/>
    <n v="0"/>
    <x v="5"/>
    <x v="1"/>
    <x v="4"/>
    <x v="7"/>
    <s v="Y"/>
    <s v="N"/>
    <n v="11616669.793531122"/>
  </r>
  <r>
    <d v="2019-02-20T00:00:00"/>
    <x v="1510"/>
    <n v="111.0460243"/>
    <n v="13.5"/>
    <n v="23.2"/>
    <n v="20.8"/>
    <n v="0"/>
    <x v="6"/>
    <x v="1"/>
    <x v="4"/>
    <x v="7"/>
    <s v="Y"/>
    <s v="N"/>
    <n v="12100941.22905701"/>
  </r>
  <r>
    <d v="2019-02-21T00:00:00"/>
    <x v="1511"/>
    <n v="114.360572"/>
    <n v="14"/>
    <n v="20.399999999999999"/>
    <n v="16.2"/>
    <n v="0"/>
    <x v="0"/>
    <x v="1"/>
    <x v="4"/>
    <x v="7"/>
    <s v="Y"/>
    <s v="N"/>
    <n v="12606575.965211621"/>
  </r>
  <r>
    <d v="2019-02-22T00:00:00"/>
    <x v="1512"/>
    <n v="103.0440629"/>
    <n v="15.5"/>
    <n v="21.2"/>
    <n v="23.9"/>
    <n v="0"/>
    <x v="1"/>
    <x v="1"/>
    <x v="4"/>
    <x v="7"/>
    <s v="Y"/>
    <s v="N"/>
    <n v="11324723.870260704"/>
  </r>
  <r>
    <d v="2019-02-23T00:00:00"/>
    <x v="1513"/>
    <n v="77.031403220000001"/>
    <n v="16.399999999999999"/>
    <n v="25.8"/>
    <n v="24"/>
    <n v="0"/>
    <x v="2"/>
    <x v="1"/>
    <x v="4"/>
    <x v="7"/>
    <s v="Y"/>
    <s v="N"/>
    <n v="7694686.1254966054"/>
  </r>
  <r>
    <d v="2019-02-24T00:00:00"/>
    <x v="1514"/>
    <n v="87.180913380000007"/>
    <n v="13.8"/>
    <n v="32.9"/>
    <n v="24.6"/>
    <n v="0"/>
    <x v="3"/>
    <x v="1"/>
    <x v="4"/>
    <x v="8"/>
    <s v="Y"/>
    <s v="N"/>
    <n v="9317709.8908043355"/>
  </r>
  <r>
    <d v="2019-02-25T00:00:00"/>
    <x v="1515"/>
    <n v="139.95597699999999"/>
    <n v="18"/>
    <n v="34.200000000000003"/>
    <n v="24.4"/>
    <n v="0"/>
    <x v="4"/>
    <x v="1"/>
    <x v="4"/>
    <x v="8"/>
    <s v="Y"/>
    <s v="N"/>
    <n v="18680848.659418084"/>
  </r>
  <r>
    <d v="2019-02-26T00:00:00"/>
    <x v="1516"/>
    <n v="115.9396033"/>
    <n v="17.899999999999999"/>
    <n v="22.3"/>
    <n v="21"/>
    <n v="0"/>
    <x v="5"/>
    <x v="1"/>
    <x v="4"/>
    <x v="8"/>
    <s v="Y"/>
    <s v="N"/>
    <n v="14273801.653730581"/>
  </r>
  <r>
    <d v="2019-02-27T00:00:00"/>
    <x v="1517"/>
    <n v="123.7875391"/>
    <n v="12.9"/>
    <n v="25.7"/>
    <n v="24"/>
    <n v="0"/>
    <x v="6"/>
    <x v="1"/>
    <x v="4"/>
    <x v="8"/>
    <s v="Y"/>
    <s v="N"/>
    <n v="15507146.020770758"/>
  </r>
  <r>
    <d v="2019-02-28T00:00:00"/>
    <x v="1518"/>
    <n v="160.93844870000001"/>
    <n v="16.3"/>
    <n v="36.799999999999997"/>
    <n v="23.4"/>
    <n v="0"/>
    <x v="0"/>
    <x v="1"/>
    <x v="4"/>
    <x v="8"/>
    <s v="Y"/>
    <s v="N"/>
    <n v="24216771.292090822"/>
  </r>
  <r>
    <d v="2019-03-01T00:00:00"/>
    <x v="1519"/>
    <n v="1284.799876"/>
    <n v="22.6"/>
    <n v="38.1"/>
    <n v="22.3"/>
    <n v="0"/>
    <x v="1"/>
    <x v="2"/>
    <x v="4"/>
    <x v="8"/>
    <s v="Y"/>
    <s v="N"/>
    <n v="210298664.69542706"/>
  </r>
  <r>
    <d v="2019-03-02T00:00:00"/>
    <x v="1520"/>
    <n v="132.49259040000001"/>
    <n v="22.3"/>
    <n v="36.299999999999997"/>
    <n v="23.4"/>
    <n v="0"/>
    <x v="2"/>
    <x v="2"/>
    <x v="4"/>
    <x v="8"/>
    <s v="Y"/>
    <s v="N"/>
    <n v="19379043.971503895"/>
  </r>
  <r>
    <d v="2019-03-03T00:00:00"/>
    <x v="1521"/>
    <n v="153.7842958"/>
    <n v="25.1"/>
    <n v="36"/>
    <n v="14.4"/>
    <n v="0"/>
    <x v="3"/>
    <x v="2"/>
    <x v="4"/>
    <x v="9"/>
    <s v="Y"/>
    <s v="N"/>
    <n v="21314148.1561567"/>
  </r>
  <r>
    <d v="2019-03-04T00:00:00"/>
    <x v="1522"/>
    <n v="135.2064474"/>
    <n v="19"/>
    <n v="24.6"/>
    <n v="21.8"/>
    <n v="0"/>
    <x v="4"/>
    <x v="2"/>
    <x v="4"/>
    <x v="9"/>
    <s v="Y"/>
    <s v="N"/>
    <n v="18459575.367849592"/>
  </r>
  <r>
    <d v="2019-03-05T00:00:00"/>
    <x v="1523"/>
    <n v="118.26194460000001"/>
    <n v="18"/>
    <n v="24.3"/>
    <n v="15.5"/>
    <n v="0"/>
    <x v="5"/>
    <x v="2"/>
    <x v="4"/>
    <x v="9"/>
    <s v="Y"/>
    <s v="N"/>
    <n v="14909700.82038644"/>
  </r>
  <r>
    <d v="2019-03-06T00:00:00"/>
    <x v="1524"/>
    <n v="75.981191370000005"/>
    <n v="13.2"/>
    <n v="17.2"/>
    <n v="19.5"/>
    <n v="1.6"/>
    <x v="6"/>
    <x v="2"/>
    <x v="4"/>
    <x v="9"/>
    <s v="Y"/>
    <s v="N"/>
    <n v="8260949.7977532037"/>
  </r>
  <r>
    <d v="2019-03-07T00:00:00"/>
    <x v="1525"/>
    <n v="103.1975585"/>
    <n v="9.6999999999999993"/>
    <n v="22.1"/>
    <n v="21.2"/>
    <n v="2"/>
    <x v="0"/>
    <x v="2"/>
    <x v="4"/>
    <x v="9"/>
    <s v="Y"/>
    <s v="N"/>
    <n v="11818170.467749603"/>
  </r>
  <r>
    <d v="2019-03-08T00:00:00"/>
    <x v="1526"/>
    <n v="106.9388027"/>
    <n v="11.3"/>
    <n v="26.8"/>
    <n v="10.199999999999999"/>
    <n v="0"/>
    <x v="1"/>
    <x v="2"/>
    <x v="4"/>
    <x v="9"/>
    <s v="Y"/>
    <s v="N"/>
    <n v="12541911.10721924"/>
  </r>
  <r>
    <d v="2019-03-09T00:00:00"/>
    <x v="1527"/>
    <n v="95.078424589999997"/>
    <n v="13.9"/>
    <n v="24.7"/>
    <n v="20"/>
    <n v="0"/>
    <x v="2"/>
    <x v="2"/>
    <x v="4"/>
    <x v="9"/>
    <s v="Y"/>
    <s v="N"/>
    <n v="10159598.87946685"/>
  </r>
  <r>
    <d v="2019-03-10T00:00:00"/>
    <x v="1528"/>
    <n v="74.374932029999997"/>
    <n v="14.3"/>
    <n v="23.7"/>
    <n v="10.1"/>
    <n v="0"/>
    <x v="3"/>
    <x v="2"/>
    <x v="4"/>
    <x v="10"/>
    <s v="Y"/>
    <s v="N"/>
    <n v="7585800.9080890808"/>
  </r>
  <r>
    <d v="2019-03-11T00:00:00"/>
    <x v="1529"/>
    <n v="81.472040070000006"/>
    <n v="15.9"/>
    <n v="21.8"/>
    <n v="18.600000000000001"/>
    <n v="0.2"/>
    <x v="4"/>
    <x v="2"/>
    <x v="4"/>
    <x v="10"/>
    <s v="Y"/>
    <s v="Y"/>
    <n v="8409469.0217485372"/>
  </r>
  <r>
    <d v="2019-03-12T00:00:00"/>
    <x v="1530"/>
    <n v="76.971547959999995"/>
    <n v="15.8"/>
    <n v="19.2"/>
    <n v="10.8"/>
    <n v="0"/>
    <x v="5"/>
    <x v="2"/>
    <x v="4"/>
    <x v="10"/>
    <s v="Y"/>
    <s v="N"/>
    <n v="8473543.7088081315"/>
  </r>
  <r>
    <d v="2019-03-13T00:00:00"/>
    <x v="1531"/>
    <n v="122.2385811"/>
    <n v="11.9"/>
    <n v="18.600000000000001"/>
    <n v="15.1"/>
    <n v="0"/>
    <x v="6"/>
    <x v="2"/>
    <x v="4"/>
    <x v="10"/>
    <s v="Y"/>
    <s v="N"/>
    <n v="14025718.359476173"/>
  </r>
  <r>
    <d v="2019-03-14T00:00:00"/>
    <x v="1532"/>
    <n v="126.7859571"/>
    <n v="12.1"/>
    <n v="20.8"/>
    <n v="20.6"/>
    <n v="0.2"/>
    <x v="0"/>
    <x v="2"/>
    <x v="4"/>
    <x v="10"/>
    <s v="Y"/>
    <s v="N"/>
    <n v="14299653.064570038"/>
  </r>
  <r>
    <d v="2019-03-15T00:00:00"/>
    <x v="1533"/>
    <n v="102.60851510000001"/>
    <n v="11.7"/>
    <n v="22.2"/>
    <n v="18.7"/>
    <n v="0"/>
    <x v="1"/>
    <x v="2"/>
    <x v="4"/>
    <x v="10"/>
    <s v="Y"/>
    <s v="N"/>
    <n v="11407924.926367288"/>
  </r>
  <r>
    <d v="2019-03-16T00:00:00"/>
    <x v="1534"/>
    <n v="95.251187810000005"/>
    <n v="12.2"/>
    <n v="25.6"/>
    <n v="20.100000000000001"/>
    <n v="0"/>
    <x v="2"/>
    <x v="2"/>
    <x v="4"/>
    <x v="10"/>
    <s v="Y"/>
    <s v="N"/>
    <n v="10012755.331969539"/>
  </r>
  <r>
    <d v="2019-03-17T00:00:00"/>
    <x v="1535"/>
    <n v="103.9571924"/>
    <n v="14.2"/>
    <n v="25.6"/>
    <n v="19.2"/>
    <n v="0"/>
    <x v="3"/>
    <x v="2"/>
    <x v="4"/>
    <x v="11"/>
    <s v="Y"/>
    <s v="N"/>
    <n v="10985057.241789257"/>
  </r>
  <r>
    <d v="2019-03-18T00:00:00"/>
    <x v="1536"/>
    <n v="111.14979460000001"/>
    <n v="16.5"/>
    <n v="28.2"/>
    <n v="18.899999999999999"/>
    <n v="0"/>
    <x v="4"/>
    <x v="2"/>
    <x v="4"/>
    <x v="11"/>
    <s v="Y"/>
    <s v="N"/>
    <n v="13555204.843319321"/>
  </r>
  <r>
    <d v="2019-03-19T00:00:00"/>
    <x v="1537"/>
    <n v="113.64477429999999"/>
    <n v="16.899999999999999"/>
    <n v="23.4"/>
    <n v="12.7"/>
    <n v="0"/>
    <x v="5"/>
    <x v="2"/>
    <x v="4"/>
    <x v="11"/>
    <s v="Y"/>
    <s v="N"/>
    <n v="14011359.11683354"/>
  </r>
  <r>
    <d v="2019-03-20T00:00:00"/>
    <x v="1538"/>
    <n v="127.27659920000001"/>
    <n v="19.3"/>
    <n v="23.4"/>
    <n v="11.1"/>
    <n v="0"/>
    <x v="6"/>
    <x v="2"/>
    <x v="4"/>
    <x v="11"/>
    <s v="Y"/>
    <s v="N"/>
    <n v="15781572.824184561"/>
  </r>
  <r>
    <d v="2019-03-21T00:00:00"/>
    <x v="1539"/>
    <n v="115.460165"/>
    <n v="18.2"/>
    <n v="24.3"/>
    <n v="12.5"/>
    <n v="0"/>
    <x v="0"/>
    <x v="2"/>
    <x v="4"/>
    <x v="11"/>
    <s v="Y"/>
    <s v="N"/>
    <n v="14338005.511231825"/>
  </r>
  <r>
    <d v="2019-03-22T00:00:00"/>
    <x v="1540"/>
    <n v="111.2407066"/>
    <n v="18.7"/>
    <n v="28.6"/>
    <n v="15.3"/>
    <n v="0"/>
    <x v="1"/>
    <x v="2"/>
    <x v="4"/>
    <x v="11"/>
    <s v="Y"/>
    <s v="N"/>
    <n v="14272810.054365223"/>
  </r>
  <r>
    <d v="2019-03-23T00:00:00"/>
    <x v="1541"/>
    <n v="98.954731719999998"/>
    <n v="19.899999999999999"/>
    <n v="31.3"/>
    <n v="13.6"/>
    <n v="1.8"/>
    <x v="2"/>
    <x v="2"/>
    <x v="4"/>
    <x v="11"/>
    <s v="Y"/>
    <s v="N"/>
    <n v="10800676.423618456"/>
  </r>
  <r>
    <d v="2019-03-24T00:00:00"/>
    <x v="1542"/>
    <n v="97.857599649999997"/>
    <n v="16.5"/>
    <n v="29.3"/>
    <n v="16.899999999999999"/>
    <n v="2"/>
    <x v="3"/>
    <x v="2"/>
    <x v="4"/>
    <x v="12"/>
    <s v="Y"/>
    <s v="N"/>
    <n v="10199387.402928609"/>
  </r>
  <r>
    <d v="2019-03-25T00:00:00"/>
    <x v="1543"/>
    <n v="80.292927370000001"/>
    <n v="14.8"/>
    <n v="19"/>
    <n v="13.6"/>
    <n v="0.2"/>
    <x v="4"/>
    <x v="2"/>
    <x v="4"/>
    <x v="12"/>
    <s v="Y"/>
    <s v="N"/>
    <n v="8638229.0791338012"/>
  </r>
  <r>
    <d v="2019-03-26T00:00:00"/>
    <x v="1544"/>
    <n v="95.567893560000002"/>
    <n v="12.3"/>
    <n v="20.3"/>
    <n v="15.9"/>
    <n v="0"/>
    <x v="5"/>
    <x v="2"/>
    <x v="4"/>
    <x v="12"/>
    <s v="Y"/>
    <s v="N"/>
    <n v="10401626.737291241"/>
  </r>
  <r>
    <d v="2019-03-27T00:00:00"/>
    <x v="1545"/>
    <n v="114.1613715"/>
    <n v="11.1"/>
    <n v="21.7"/>
    <n v="17.8"/>
    <n v="0"/>
    <x v="6"/>
    <x v="2"/>
    <x v="4"/>
    <x v="12"/>
    <s v="Y"/>
    <s v="N"/>
    <n v="12935350.446566543"/>
  </r>
  <r>
    <d v="2019-03-28T00:00:00"/>
    <x v="1546"/>
    <n v="108.460275"/>
    <n v="11.6"/>
    <n v="27.9"/>
    <n v="17.8"/>
    <n v="0"/>
    <x v="0"/>
    <x v="2"/>
    <x v="4"/>
    <x v="12"/>
    <s v="Y"/>
    <s v="N"/>
    <n v="12356137.262468999"/>
  </r>
  <r>
    <d v="2019-03-29T00:00:00"/>
    <x v="1547"/>
    <n v="83.989537740000003"/>
    <n v="14.6"/>
    <n v="28.5"/>
    <n v="4.9000000000000004"/>
    <n v="0"/>
    <x v="1"/>
    <x v="2"/>
    <x v="4"/>
    <x v="12"/>
    <s v="Y"/>
    <s v="N"/>
    <n v="9303377.0534025766"/>
  </r>
  <r>
    <d v="2019-03-30T00:00:00"/>
    <x v="1548"/>
    <n v="85.165934859999993"/>
    <n v="9.1"/>
    <n v="15.6"/>
    <n v="11.4"/>
    <n v="1.8"/>
    <x v="2"/>
    <x v="2"/>
    <x v="4"/>
    <x v="12"/>
    <s v="Y"/>
    <s v="N"/>
    <n v="8624128.6794806533"/>
  </r>
  <r>
    <d v="2019-03-31T00:00:00"/>
    <x v="1549"/>
    <n v="94.389588230000001"/>
    <n v="9.4"/>
    <n v="18.5"/>
    <n v="8"/>
    <n v="2.2000000000000002"/>
    <x v="3"/>
    <x v="2"/>
    <x v="4"/>
    <x v="13"/>
    <s v="Y"/>
    <s v="N"/>
    <n v="9544659.5875355434"/>
  </r>
  <r>
    <d v="2019-04-01T00:00:00"/>
    <x v="1550"/>
    <n v="131.3335309"/>
    <n v="13"/>
    <n v="17.100000000000001"/>
    <n v="6.6"/>
    <n v="0.2"/>
    <x v="4"/>
    <x v="3"/>
    <x v="4"/>
    <x v="13"/>
    <s v="Y"/>
    <s v="N"/>
    <n v="15342045.552563585"/>
  </r>
  <r>
    <d v="2019-04-02T00:00:00"/>
    <x v="1551"/>
    <n v="119.3975507"/>
    <n v="7.4"/>
    <n v="25.9"/>
    <n v="16.600000000000001"/>
    <n v="0"/>
    <x v="5"/>
    <x v="3"/>
    <x v="4"/>
    <x v="13"/>
    <s v="Y"/>
    <s v="N"/>
    <n v="13722026.785796793"/>
  </r>
  <r>
    <d v="2019-04-03T00:00:00"/>
    <x v="1552"/>
    <n v="112.9080676"/>
    <n v="9.4"/>
    <n v="24.7"/>
    <n v="10.9"/>
    <n v="0"/>
    <x v="6"/>
    <x v="3"/>
    <x v="4"/>
    <x v="13"/>
    <s v="Y"/>
    <s v="N"/>
    <n v="13005740.300840175"/>
  </r>
  <r>
    <d v="2019-04-04T00:00:00"/>
    <x v="1553"/>
    <n v="116.75648839999999"/>
    <n v="13.3"/>
    <n v="21.9"/>
    <n v="13.9"/>
    <n v="0"/>
    <x v="0"/>
    <x v="3"/>
    <x v="4"/>
    <x v="13"/>
    <s v="Y"/>
    <s v="N"/>
    <n v="13282665.881517014"/>
  </r>
  <r>
    <d v="2019-04-05T00:00:00"/>
    <x v="1554"/>
    <n v="98.530301969999996"/>
    <n v="14.4"/>
    <n v="28.5"/>
    <n v="15.3"/>
    <n v="0"/>
    <x v="1"/>
    <x v="3"/>
    <x v="4"/>
    <x v="13"/>
    <s v="N"/>
    <s v="N"/>
    <n v="10984624.111943917"/>
  </r>
  <r>
    <d v="2019-04-06T00:00:00"/>
    <x v="1555"/>
    <n v="103.2729949"/>
    <n v="16.5"/>
    <n v="20.100000000000001"/>
    <n v="12.4"/>
    <n v="0"/>
    <x v="2"/>
    <x v="3"/>
    <x v="4"/>
    <x v="13"/>
    <s v="N"/>
    <s v="N"/>
    <n v="10557561.606713811"/>
  </r>
  <r>
    <d v="2019-04-07T00:00:00"/>
    <x v="1556"/>
    <n v="86.802686010000002"/>
    <n v="9.5"/>
    <n v="26.5"/>
    <n v="15.9"/>
    <n v="0"/>
    <x v="3"/>
    <x v="3"/>
    <x v="4"/>
    <x v="14"/>
    <s v="N"/>
    <s v="N"/>
    <n v="8123900.2748174546"/>
  </r>
  <r>
    <d v="2019-04-08T00:00:00"/>
    <x v="1557"/>
    <n v="113.1340539"/>
    <n v="12.5"/>
    <n v="23.1"/>
    <n v="9"/>
    <n v="0"/>
    <x v="4"/>
    <x v="3"/>
    <x v="4"/>
    <x v="14"/>
    <s v="N"/>
    <s v="N"/>
    <n v="12279981.452591926"/>
  </r>
  <r>
    <d v="2019-04-09T00:00:00"/>
    <x v="1558"/>
    <n v="106.3359468"/>
    <n v="11.1"/>
    <n v="16.3"/>
    <n v="13.9"/>
    <n v="1.6"/>
    <x v="5"/>
    <x v="3"/>
    <x v="4"/>
    <x v="14"/>
    <s v="N"/>
    <s v="N"/>
    <n v="11909523.959091071"/>
  </r>
  <r>
    <d v="2019-04-10T00:00:00"/>
    <x v="1559"/>
    <n v="121.87513629999999"/>
    <n v="10.7"/>
    <n v="15.8"/>
    <n v="4.8"/>
    <n v="1.4"/>
    <x v="6"/>
    <x v="3"/>
    <x v="4"/>
    <x v="14"/>
    <s v="N"/>
    <s v="N"/>
    <n v="14729704.660578974"/>
  </r>
  <r>
    <d v="2019-04-11T00:00:00"/>
    <x v="1560"/>
    <n v="126.8896051"/>
    <n v="11.3"/>
    <n v="17.3"/>
    <n v="14.4"/>
    <n v="0"/>
    <x v="0"/>
    <x v="3"/>
    <x v="4"/>
    <x v="14"/>
    <s v="N"/>
    <s v="N"/>
    <n v="14832203.34279811"/>
  </r>
  <r>
    <d v="2019-04-12T00:00:00"/>
    <x v="1561"/>
    <n v="128.7232047"/>
    <n v="6.7"/>
    <n v="24.9"/>
    <n v="15.3"/>
    <n v="0.2"/>
    <x v="1"/>
    <x v="3"/>
    <x v="4"/>
    <x v="14"/>
    <s v="N"/>
    <s v="N"/>
    <n v="14783701.73025322"/>
  </r>
  <r>
    <d v="2019-04-13T00:00:00"/>
    <x v="1562"/>
    <n v="122.44216059999999"/>
    <n v="10.5"/>
    <n v="20.7"/>
    <n v="10"/>
    <n v="0"/>
    <x v="2"/>
    <x v="3"/>
    <x v="4"/>
    <x v="14"/>
    <s v="N"/>
    <s v="N"/>
    <n v="12974406.619056931"/>
  </r>
  <r>
    <d v="2019-04-14T00:00:00"/>
    <x v="1563"/>
    <n v="111.731646"/>
    <n v="11.8"/>
    <n v="22.5"/>
    <n v="14.4"/>
    <n v="0"/>
    <x v="3"/>
    <x v="3"/>
    <x v="4"/>
    <x v="15"/>
    <s v="N"/>
    <s v="N"/>
    <n v="11025678.82728"/>
  </r>
  <r>
    <d v="2019-04-15T00:00:00"/>
    <x v="1564"/>
    <n v="113.1121728"/>
    <n v="12.9"/>
    <n v="27.4"/>
    <n v="10.9"/>
    <n v="0"/>
    <x v="4"/>
    <x v="3"/>
    <x v="4"/>
    <x v="15"/>
    <s v="N"/>
    <s v="N"/>
    <n v="12916839.482848223"/>
  </r>
  <r>
    <d v="2019-04-16T00:00:00"/>
    <x v="1565"/>
    <n v="100.00561740000001"/>
    <n v="17.100000000000001"/>
    <n v="30.3"/>
    <n v="14.4"/>
    <n v="0"/>
    <x v="5"/>
    <x v="3"/>
    <x v="4"/>
    <x v="15"/>
    <s v="N"/>
    <s v="N"/>
    <n v="11539935.707936026"/>
  </r>
  <r>
    <d v="2019-04-17T00:00:00"/>
    <x v="1566"/>
    <n v="100.1096387"/>
    <n v="22.1"/>
    <n v="30"/>
    <n v="12.8"/>
    <n v="0"/>
    <x v="6"/>
    <x v="3"/>
    <x v="4"/>
    <x v="15"/>
    <s v="N"/>
    <s v="N"/>
    <n v="11740971.550627733"/>
  </r>
  <r>
    <d v="2019-04-18T00:00:00"/>
    <x v="1567"/>
    <n v="84.833863710000003"/>
    <n v="13.2"/>
    <n v="17.7"/>
    <n v="12.8"/>
    <n v="0"/>
    <x v="0"/>
    <x v="3"/>
    <x v="4"/>
    <x v="15"/>
    <s v="N"/>
    <s v="N"/>
    <n v="9447104.576946741"/>
  </r>
  <r>
    <d v="2019-04-19T00:00:00"/>
    <x v="1568"/>
    <n v="78.14244558"/>
    <n v="8.6"/>
    <n v="22.1"/>
    <n v="14"/>
    <n v="0"/>
    <x v="1"/>
    <x v="3"/>
    <x v="4"/>
    <x v="15"/>
    <s v="N"/>
    <s v="Y"/>
    <n v="7499127.7226663195"/>
  </r>
  <r>
    <d v="2019-04-20T00:00:00"/>
    <x v="1569"/>
    <n v="66.874813889999999"/>
    <n v="10.199999999999999"/>
    <n v="30.2"/>
    <n v="13.9"/>
    <n v="0"/>
    <x v="2"/>
    <x v="3"/>
    <x v="4"/>
    <x v="15"/>
    <s v="N"/>
    <s v="Y"/>
    <n v="6396867.5227670604"/>
  </r>
  <r>
    <d v="2019-04-21T00:00:00"/>
    <x v="1570"/>
    <n v="80.076258480000007"/>
    <n v="14.8"/>
    <n v="27"/>
    <n v="7.5"/>
    <n v="0"/>
    <x v="3"/>
    <x v="3"/>
    <x v="4"/>
    <x v="16"/>
    <s v="N"/>
    <s v="Y"/>
    <n v="7592083.3172006896"/>
  </r>
  <r>
    <d v="2019-04-22T00:00:00"/>
    <x v="1571"/>
    <n v="95.107386919999996"/>
    <n v="13.7"/>
    <n v="17.600000000000001"/>
    <n v="6"/>
    <n v="0.8"/>
    <x v="4"/>
    <x v="3"/>
    <x v="4"/>
    <x v="16"/>
    <s v="N"/>
    <s v="Y"/>
    <n v="9534183.613949649"/>
  </r>
  <r>
    <d v="2019-04-23T00:00:00"/>
    <x v="1572"/>
    <n v="89.628985839999999"/>
    <n v="11.1"/>
    <n v="18.5"/>
    <n v="8"/>
    <n v="0"/>
    <x v="5"/>
    <x v="3"/>
    <x v="4"/>
    <x v="16"/>
    <s v="N"/>
    <s v="N"/>
    <n v="10239294.664014068"/>
  </r>
  <r>
    <d v="2019-04-24T00:00:00"/>
    <x v="1573"/>
    <n v="86.749292839999995"/>
    <n v="14.6"/>
    <n v="23.2"/>
    <n v="8.1999999999999993"/>
    <n v="0"/>
    <x v="6"/>
    <x v="3"/>
    <x v="4"/>
    <x v="16"/>
    <s v="Y"/>
    <s v="N"/>
    <n v="9825591.8565671127"/>
  </r>
  <r>
    <d v="2019-04-25T00:00:00"/>
    <x v="1574"/>
    <n v="62.60573067"/>
    <n v="10.199999999999999"/>
    <n v="21.5"/>
    <n v="10.6"/>
    <n v="0"/>
    <x v="0"/>
    <x v="3"/>
    <x v="4"/>
    <x v="16"/>
    <s v="Y"/>
    <s v="Y"/>
    <n v="6142402.5591598013"/>
  </r>
  <r>
    <d v="2019-04-26T00:00:00"/>
    <x v="1575"/>
    <n v="60.918382540000003"/>
    <n v="11.9"/>
    <n v="15.8"/>
    <n v="6.9"/>
    <n v="3"/>
    <x v="1"/>
    <x v="3"/>
    <x v="4"/>
    <x v="16"/>
    <s v="Y"/>
    <s v="N"/>
    <n v="6532070.4280797383"/>
  </r>
  <r>
    <d v="2019-04-27T00:00:00"/>
    <x v="1576"/>
    <n v="79.620085979999999"/>
    <n v="8.6999999999999993"/>
    <n v="16.2"/>
    <n v="8.5"/>
    <n v="0"/>
    <x v="2"/>
    <x v="3"/>
    <x v="4"/>
    <x v="16"/>
    <s v="Y"/>
    <s v="N"/>
    <n v="8389960.9867364801"/>
  </r>
  <r>
    <d v="2019-04-28T00:00:00"/>
    <x v="1577"/>
    <n v="86.022860620000003"/>
    <n v="12.4"/>
    <n v="17.399999999999999"/>
    <n v="5.2"/>
    <n v="0"/>
    <x v="3"/>
    <x v="3"/>
    <x v="4"/>
    <x v="17"/>
    <s v="Y"/>
    <s v="N"/>
    <n v="8693249.2155054063"/>
  </r>
  <r>
    <d v="2019-04-29T00:00:00"/>
    <x v="1578"/>
    <n v="121.0296417"/>
    <n v="11.5"/>
    <n v="18.100000000000001"/>
    <n v="8.4"/>
    <n v="0"/>
    <x v="4"/>
    <x v="3"/>
    <x v="4"/>
    <x v="17"/>
    <s v="Y"/>
    <s v="N"/>
    <n v="14318717.361163791"/>
  </r>
  <r>
    <d v="2019-04-30T00:00:00"/>
    <x v="1579"/>
    <n v="96.951705770000004"/>
    <n v="7.9"/>
    <n v="23.1"/>
    <n v="11.7"/>
    <n v="0"/>
    <x v="5"/>
    <x v="3"/>
    <x v="4"/>
    <x v="17"/>
    <s v="Y"/>
    <s v="N"/>
    <n v="10714675.934195014"/>
  </r>
  <r>
    <d v="2019-05-01T00:00:00"/>
    <x v="1580"/>
    <n v="90.563836899999998"/>
    <n v="15.6"/>
    <n v="22.8"/>
    <n v="7.8"/>
    <n v="0"/>
    <x v="6"/>
    <x v="4"/>
    <x v="4"/>
    <x v="17"/>
    <s v="Y"/>
    <s v="N"/>
    <n v="10094461.255625006"/>
  </r>
  <r>
    <d v="2019-05-02T00:00:00"/>
    <x v="1581"/>
    <n v="103.58661480000001"/>
    <n v="17.100000000000001"/>
    <n v="20.2"/>
    <n v="6.2"/>
    <n v="3.6"/>
    <x v="0"/>
    <x v="4"/>
    <x v="4"/>
    <x v="17"/>
    <s v="Y"/>
    <s v="N"/>
    <n v="11699942.403076321"/>
  </r>
  <r>
    <d v="2019-05-03T00:00:00"/>
    <x v="1582"/>
    <n v="101.1629982"/>
    <n v="11.8"/>
    <n v="20.7"/>
    <n v="9"/>
    <n v="0.2"/>
    <x v="1"/>
    <x v="4"/>
    <x v="4"/>
    <x v="17"/>
    <s v="Y"/>
    <s v="N"/>
    <n v="11219197.541531067"/>
  </r>
  <r>
    <d v="2019-05-04T00:00:00"/>
    <x v="1583"/>
    <n v="103.38349669999999"/>
    <n v="13"/>
    <n v="16.399999999999999"/>
    <n v="8.1999999999999993"/>
    <n v="0.2"/>
    <x v="2"/>
    <x v="4"/>
    <x v="4"/>
    <x v="17"/>
    <s v="Y"/>
    <s v="N"/>
    <n v="10712199.384674221"/>
  </r>
  <r>
    <d v="2019-05-05T00:00:00"/>
    <x v="1584"/>
    <n v="108.09555589999999"/>
    <n v="11.3"/>
    <n v="16.3"/>
    <n v="6.5"/>
    <n v="2"/>
    <x v="3"/>
    <x v="4"/>
    <x v="4"/>
    <x v="18"/>
    <s v="Y"/>
    <s v="N"/>
    <n v="11325247.599009909"/>
  </r>
  <r>
    <d v="2019-05-06T00:00:00"/>
    <x v="1585"/>
    <n v="112.50558460000001"/>
    <n v="11.7"/>
    <n v="16.7"/>
    <n v="8.5"/>
    <n v="0.2"/>
    <x v="4"/>
    <x v="4"/>
    <x v="4"/>
    <x v="18"/>
    <s v="Y"/>
    <s v="N"/>
    <n v="13673420.789569532"/>
  </r>
  <r>
    <d v="2019-05-07T00:00:00"/>
    <x v="1586"/>
    <n v="94.753714479999999"/>
    <n v="7.4"/>
    <n v="18.7"/>
    <n v="11.7"/>
    <n v="0"/>
    <x v="5"/>
    <x v="4"/>
    <x v="4"/>
    <x v="18"/>
    <s v="Y"/>
    <s v="N"/>
    <n v="11021603.778750438"/>
  </r>
  <r>
    <d v="2019-05-08T00:00:00"/>
    <x v="1587"/>
    <n v="114.5284513"/>
    <n v="10.3"/>
    <n v="17.399999999999999"/>
    <n v="7.3"/>
    <n v="5.2"/>
    <x v="6"/>
    <x v="4"/>
    <x v="4"/>
    <x v="18"/>
    <s v="Y"/>
    <s v="N"/>
    <n v="13606190.746790392"/>
  </r>
  <r>
    <d v="2019-05-09T00:00:00"/>
    <x v="1588"/>
    <n v="113.6303305"/>
    <n v="9.6999999999999993"/>
    <n v="16.2"/>
    <n v="5.3"/>
    <n v="0.6"/>
    <x v="0"/>
    <x v="4"/>
    <x v="4"/>
    <x v="18"/>
    <s v="Y"/>
    <s v="N"/>
    <n v="13863279.278152218"/>
  </r>
  <r>
    <d v="2019-05-10T00:00:00"/>
    <x v="1589"/>
    <n v="93.135276869999998"/>
    <n v="10.199999999999999"/>
    <n v="14.2"/>
    <n v="2.8"/>
    <n v="7.2"/>
    <x v="1"/>
    <x v="4"/>
    <x v="4"/>
    <x v="18"/>
    <s v="Y"/>
    <s v="N"/>
    <n v="11534884.136687608"/>
  </r>
  <r>
    <d v="2019-05-11T00:00:00"/>
    <x v="1590"/>
    <n v="87.036533050000003"/>
    <n v="10.199999999999999"/>
    <n v="16.399999999999999"/>
    <n v="7.7"/>
    <n v="8.1999999999999993"/>
    <x v="2"/>
    <x v="4"/>
    <x v="4"/>
    <x v="18"/>
    <s v="Y"/>
    <s v="N"/>
    <n v="9851381.0016490929"/>
  </r>
  <r>
    <d v="2019-05-12T00:00:00"/>
    <x v="1591"/>
    <n v="87.377381740000004"/>
    <n v="12.2"/>
    <n v="17.7"/>
    <n v="6.6"/>
    <n v="0"/>
    <x v="3"/>
    <x v="4"/>
    <x v="4"/>
    <x v="19"/>
    <s v="Y"/>
    <s v="N"/>
    <n v="9647937.8742997721"/>
  </r>
  <r>
    <d v="2019-05-13T00:00:00"/>
    <x v="1592"/>
    <n v="77.157376979999995"/>
    <n v="12.7"/>
    <n v="18.100000000000001"/>
    <n v="8.3000000000000007"/>
    <n v="0"/>
    <x v="4"/>
    <x v="4"/>
    <x v="4"/>
    <x v="19"/>
    <s v="Y"/>
    <s v="N"/>
    <n v="9227914.6522671115"/>
  </r>
  <r>
    <d v="2019-05-14T00:00:00"/>
    <x v="1593"/>
    <n v="89.82269178"/>
    <n v="11.3"/>
    <n v="20.2"/>
    <n v="9"/>
    <n v="0"/>
    <x v="5"/>
    <x v="4"/>
    <x v="4"/>
    <x v="19"/>
    <s v="Y"/>
    <s v="N"/>
    <n v="11048668.047433352"/>
  </r>
  <r>
    <d v="2019-05-15T00:00:00"/>
    <x v="1594"/>
    <n v="100.6447738"/>
    <n v="12"/>
    <n v="15.8"/>
    <n v="8"/>
    <n v="0"/>
    <x v="6"/>
    <x v="4"/>
    <x v="4"/>
    <x v="19"/>
    <s v="Y"/>
    <s v="N"/>
    <n v="12707889.718782894"/>
  </r>
  <r>
    <d v="2019-05-16T00:00:00"/>
    <x v="1595"/>
    <n v="98.942964329999995"/>
    <n v="10.5"/>
    <n v="16.100000000000001"/>
    <n v="9.8000000000000007"/>
    <n v="0"/>
    <x v="0"/>
    <x v="4"/>
    <x v="4"/>
    <x v="19"/>
    <s v="Y"/>
    <s v="N"/>
    <n v="12604293.27037207"/>
  </r>
  <r>
    <d v="2019-05-17T00:00:00"/>
    <x v="1596"/>
    <n v="96.783858859999995"/>
    <n v="6.5"/>
    <n v="18.600000000000001"/>
    <n v="10.7"/>
    <n v="0"/>
    <x v="1"/>
    <x v="4"/>
    <x v="4"/>
    <x v="19"/>
    <s v="Y"/>
    <s v="N"/>
    <n v="12285185.568661366"/>
  </r>
  <r>
    <d v="2019-05-18T00:00:00"/>
    <x v="1597"/>
    <n v="86.441785100000004"/>
    <n v="6.2"/>
    <n v="21.5"/>
    <n v="10.6"/>
    <n v="0"/>
    <x v="2"/>
    <x v="4"/>
    <x v="4"/>
    <x v="19"/>
    <s v="Y"/>
    <s v="N"/>
    <n v="9767112.1889825389"/>
  </r>
  <r>
    <d v="2019-05-19T00:00:00"/>
    <x v="1598"/>
    <n v="76.294168089999999"/>
    <n v="8.9"/>
    <n v="21.8"/>
    <n v="10"/>
    <n v="0.2"/>
    <x v="3"/>
    <x v="4"/>
    <x v="4"/>
    <x v="20"/>
    <s v="Y"/>
    <s v="N"/>
    <n v="7938778.2164797373"/>
  </r>
  <r>
    <d v="2019-05-20T00:00:00"/>
    <x v="1599"/>
    <n v="93.344364299999995"/>
    <n v="12"/>
    <n v="19.600000000000001"/>
    <n v="3.1"/>
    <n v="0.4"/>
    <x v="4"/>
    <x v="4"/>
    <x v="4"/>
    <x v="20"/>
    <s v="Y"/>
    <s v="N"/>
    <n v="11083095.611064905"/>
  </r>
  <r>
    <d v="2019-05-21T00:00:00"/>
    <x v="1600"/>
    <n v="104.5578083"/>
    <n v="11.1"/>
    <n v="20.399999999999999"/>
    <n v="6.9"/>
    <n v="0.4"/>
    <x v="5"/>
    <x v="4"/>
    <x v="4"/>
    <x v="20"/>
    <s v="Y"/>
    <s v="N"/>
    <n v="12731666.594970193"/>
  </r>
  <r>
    <d v="2019-05-22T00:00:00"/>
    <x v="1601"/>
    <n v="115.8944559"/>
    <n v="10.7"/>
    <n v="22.3"/>
    <n v="10.3"/>
    <n v="0"/>
    <x v="6"/>
    <x v="4"/>
    <x v="4"/>
    <x v="20"/>
    <s v="Y"/>
    <s v="N"/>
    <n v="14140930.41436748"/>
  </r>
  <r>
    <d v="2019-05-23T00:00:00"/>
    <x v="1602"/>
    <n v="88.387136190000007"/>
    <n v="9.9"/>
    <n v="21.3"/>
    <n v="10.199999999999999"/>
    <n v="0"/>
    <x v="0"/>
    <x v="4"/>
    <x v="4"/>
    <x v="20"/>
    <s v="Y"/>
    <s v="N"/>
    <n v="10528508.611265402"/>
  </r>
  <r>
    <d v="2019-05-24T00:00:00"/>
    <x v="1603"/>
    <n v="91.547124490000002"/>
    <n v="13.8"/>
    <n v="20.2"/>
    <n v="4.4000000000000004"/>
    <n v="0"/>
    <x v="1"/>
    <x v="4"/>
    <x v="4"/>
    <x v="20"/>
    <s v="Y"/>
    <s v="N"/>
    <n v="10887220.266398994"/>
  </r>
  <r>
    <d v="2019-05-25T00:00:00"/>
    <x v="1604"/>
    <n v="74.262935119999995"/>
    <n v="13.7"/>
    <n v="19.8"/>
    <n v="9.1"/>
    <n v="1.6"/>
    <x v="2"/>
    <x v="4"/>
    <x v="4"/>
    <x v="20"/>
    <s v="Y"/>
    <s v="N"/>
    <n v="7793891.3276972435"/>
  </r>
  <r>
    <d v="2019-05-26T00:00:00"/>
    <x v="1605"/>
    <n v="63.903082140000002"/>
    <n v="9.5"/>
    <n v="15.1"/>
    <n v="8.6"/>
    <n v="6.6"/>
    <x v="3"/>
    <x v="4"/>
    <x v="4"/>
    <x v="21"/>
    <s v="Y"/>
    <s v="N"/>
    <n v="6783531.3567327401"/>
  </r>
  <r>
    <d v="2019-05-27T00:00:00"/>
    <x v="1606"/>
    <n v="87.611014030000007"/>
    <n v="7.8"/>
    <n v="14"/>
    <n v="7.2"/>
    <n v="8.1999999999999993"/>
    <x v="4"/>
    <x v="4"/>
    <x v="4"/>
    <x v="21"/>
    <s v="Y"/>
    <s v="N"/>
    <n v="11409520.591362009"/>
  </r>
  <r>
    <d v="2019-05-28T00:00:00"/>
    <x v="1607"/>
    <n v="79.964774539999993"/>
    <n v="8.1999999999999993"/>
    <n v="15.7"/>
    <n v="3.3"/>
    <n v="0.2"/>
    <x v="5"/>
    <x v="4"/>
    <x v="4"/>
    <x v="21"/>
    <s v="Y"/>
    <s v="N"/>
    <n v="10699259.245604783"/>
  </r>
  <r>
    <d v="2019-05-29T00:00:00"/>
    <x v="1608"/>
    <n v="85.003942199999997"/>
    <n v="8.6999999999999993"/>
    <n v="10.6"/>
    <n v="7.9"/>
    <n v="1.2"/>
    <x v="6"/>
    <x v="4"/>
    <x v="4"/>
    <x v="21"/>
    <s v="Y"/>
    <s v="N"/>
    <n v="11586163.977733877"/>
  </r>
  <r>
    <d v="2019-05-30T00:00:00"/>
    <x v="1609"/>
    <n v="100.0150103"/>
    <n v="6.7"/>
    <n v="13.3"/>
    <n v="5.8"/>
    <n v="5.8"/>
    <x v="0"/>
    <x v="4"/>
    <x v="4"/>
    <x v="21"/>
    <s v="Y"/>
    <s v="N"/>
    <n v="13887797.787253492"/>
  </r>
  <r>
    <d v="2019-05-31T00:00:00"/>
    <x v="1610"/>
    <n v="100.7077503"/>
    <n v="8.5"/>
    <n v="14.3"/>
    <n v="5.7"/>
    <n v="1.4"/>
    <x v="1"/>
    <x v="4"/>
    <x v="4"/>
    <x v="21"/>
    <s v="Y"/>
    <s v="N"/>
    <n v="13481659.923995743"/>
  </r>
  <r>
    <d v="2019-06-01T00:00:00"/>
    <x v="1611"/>
    <n v="113.2446372"/>
    <n v="11.7"/>
    <n v="14.6"/>
    <n v="5.8"/>
    <n v="2.4"/>
    <x v="2"/>
    <x v="5"/>
    <x v="4"/>
    <x v="21"/>
    <s v="Y"/>
    <s v="N"/>
    <n v="13663354.473508781"/>
  </r>
  <r>
    <d v="2019-06-02T00:00:00"/>
    <x v="1612"/>
    <n v="108.9225857"/>
    <n v="11"/>
    <n v="14.5"/>
    <n v="6.7"/>
    <n v="0"/>
    <x v="3"/>
    <x v="5"/>
    <x v="4"/>
    <x v="22"/>
    <s v="Y"/>
    <s v="N"/>
    <n v="12862333.752974899"/>
  </r>
  <r>
    <d v="2019-06-03T00:00:00"/>
    <x v="1613"/>
    <n v="115.7252699"/>
    <n v="8.1999999999999993"/>
    <n v="12"/>
    <n v="3.8"/>
    <n v="15.4"/>
    <x v="4"/>
    <x v="5"/>
    <x v="4"/>
    <x v="22"/>
    <s v="Y"/>
    <s v="N"/>
    <n v="15673581.745925715"/>
  </r>
  <r>
    <d v="2019-06-04T00:00:00"/>
    <x v="1614"/>
    <n v="149.11844379999999"/>
    <n v="8.4"/>
    <n v="12.9"/>
    <n v="7.9"/>
    <n v="3.2"/>
    <x v="5"/>
    <x v="5"/>
    <x v="4"/>
    <x v="22"/>
    <s v="Y"/>
    <s v="N"/>
    <n v="20302345.644731674"/>
  </r>
  <r>
    <d v="2019-06-05T00:00:00"/>
    <x v="1615"/>
    <n v="155.98832920000001"/>
    <n v="8.6"/>
    <n v="13"/>
    <n v="5.7"/>
    <n v="0"/>
    <x v="6"/>
    <x v="5"/>
    <x v="4"/>
    <x v="22"/>
    <s v="Y"/>
    <s v="N"/>
    <n v="21502182.380733099"/>
  </r>
  <r>
    <d v="2019-06-06T00:00:00"/>
    <x v="1616"/>
    <n v="162.49199490000001"/>
    <n v="10.199999999999999"/>
    <n v="14.8"/>
    <n v="7.9"/>
    <n v="0"/>
    <x v="0"/>
    <x v="5"/>
    <x v="4"/>
    <x v="22"/>
    <s v="Y"/>
    <s v="N"/>
    <n v="21931832.974943947"/>
  </r>
  <r>
    <d v="2019-06-07T00:00:00"/>
    <x v="1617"/>
    <n v="139.20081619999999"/>
    <n v="11.7"/>
    <n v="16.600000000000001"/>
    <n v="8"/>
    <n v="0"/>
    <x v="1"/>
    <x v="5"/>
    <x v="4"/>
    <x v="22"/>
    <s v="Y"/>
    <s v="N"/>
    <n v="18374986.589207727"/>
  </r>
  <r>
    <d v="2019-06-08T00:00:00"/>
    <x v="1618"/>
    <n v="102.4160856"/>
    <n v="6.7"/>
    <n v="18.7"/>
    <n v="9.3000000000000007"/>
    <n v="0"/>
    <x v="2"/>
    <x v="5"/>
    <x v="4"/>
    <x v="22"/>
    <s v="Y"/>
    <s v="N"/>
    <n v="12007633.646134729"/>
  </r>
  <r>
    <d v="2019-06-09T00:00:00"/>
    <x v="1619"/>
    <n v="69.561305970000006"/>
    <n v="7.8"/>
    <n v="18"/>
    <n v="8"/>
    <n v="0"/>
    <x v="3"/>
    <x v="5"/>
    <x v="4"/>
    <x v="23"/>
    <s v="Y"/>
    <s v="N"/>
    <n v="7698309.3861424383"/>
  </r>
  <r>
    <d v="2019-06-10T00:00:00"/>
    <x v="1620"/>
    <n v="47.487874040000001"/>
    <n v="12"/>
    <n v="19.2"/>
    <n v="7.6"/>
    <n v="3"/>
    <x v="4"/>
    <x v="5"/>
    <x v="4"/>
    <x v="23"/>
    <s v="Y"/>
    <s v="Y"/>
    <n v="5135007.7082035411"/>
  </r>
  <r>
    <d v="2019-06-11T00:00:00"/>
    <x v="1621"/>
    <n v="73.078081710000006"/>
    <n v="9.6"/>
    <n v="17.899999999999999"/>
    <n v="9.1999999999999993"/>
    <n v="0"/>
    <x v="5"/>
    <x v="5"/>
    <x v="4"/>
    <x v="23"/>
    <s v="Y"/>
    <s v="N"/>
    <n v="8971132.5425547734"/>
  </r>
  <r>
    <d v="2019-06-12T00:00:00"/>
    <x v="1622"/>
    <n v="85.792690070000006"/>
    <n v="11.9"/>
    <n v="16.5"/>
    <n v="1.3"/>
    <n v="0.6"/>
    <x v="6"/>
    <x v="5"/>
    <x v="4"/>
    <x v="23"/>
    <s v="Y"/>
    <s v="N"/>
    <n v="10992424.345116444"/>
  </r>
  <r>
    <d v="2019-06-13T00:00:00"/>
    <x v="1623"/>
    <n v="79.516251400000002"/>
    <n v="8.8000000000000007"/>
    <n v="17.399999999999999"/>
    <n v="8.9"/>
    <n v="2.6"/>
    <x v="0"/>
    <x v="5"/>
    <x v="4"/>
    <x v="23"/>
    <s v="Y"/>
    <s v="N"/>
    <n v="10220636.481786767"/>
  </r>
  <r>
    <d v="2019-06-14T00:00:00"/>
    <x v="1624"/>
    <n v="86.655464210000005"/>
    <n v="10"/>
    <n v="17.3"/>
    <n v="7"/>
    <n v="2.2000000000000002"/>
    <x v="1"/>
    <x v="5"/>
    <x v="4"/>
    <x v="23"/>
    <s v="Y"/>
    <s v="N"/>
    <n v="11105174.602719652"/>
  </r>
  <r>
    <d v="2019-06-15T00:00:00"/>
    <x v="1625"/>
    <n v="104.43185029999999"/>
    <n v="9"/>
    <n v="15.2"/>
    <n v="6.4"/>
    <n v="2.6"/>
    <x v="2"/>
    <x v="5"/>
    <x v="4"/>
    <x v="23"/>
    <s v="Y"/>
    <s v="N"/>
    <n v="12646472.020692604"/>
  </r>
  <r>
    <d v="2019-06-16T00:00:00"/>
    <x v="1626"/>
    <n v="111.2767338"/>
    <n v="8.6"/>
    <n v="16.7"/>
    <n v="7.5"/>
    <n v="0"/>
    <x v="3"/>
    <x v="5"/>
    <x v="4"/>
    <x v="24"/>
    <s v="Y"/>
    <s v="N"/>
    <n v="12998389.949837983"/>
  </r>
  <r>
    <d v="2019-06-17T00:00:00"/>
    <x v="1627"/>
    <n v="108.7466958"/>
    <n v="6.3"/>
    <n v="17.899999999999999"/>
    <n v="8.6"/>
    <n v="3.4"/>
    <x v="4"/>
    <x v="5"/>
    <x v="4"/>
    <x v="24"/>
    <s v="Y"/>
    <s v="N"/>
    <n v="14134125.049744256"/>
  </r>
  <r>
    <d v="2019-06-18T00:00:00"/>
    <x v="1628"/>
    <n v="101.3953781"/>
    <n v="8"/>
    <n v="13.7"/>
    <n v="5.2"/>
    <n v="0"/>
    <x v="5"/>
    <x v="5"/>
    <x v="4"/>
    <x v="24"/>
    <s v="Y"/>
    <s v="N"/>
    <n v="13984675.645291382"/>
  </r>
  <r>
    <d v="2019-06-19T00:00:00"/>
    <x v="1629"/>
    <n v="157.02604099999999"/>
    <n v="6.6"/>
    <n v="11.9"/>
    <n v="7"/>
    <n v="0.8"/>
    <x v="6"/>
    <x v="5"/>
    <x v="4"/>
    <x v="24"/>
    <s v="Y"/>
    <s v="N"/>
    <n v="22727496.939341918"/>
  </r>
  <r>
    <d v="2019-06-20T00:00:00"/>
    <x v="1630"/>
    <n v="141.97958589999999"/>
    <n v="6.4"/>
    <n v="11.3"/>
    <n v="6.4"/>
    <n v="1.6"/>
    <x v="0"/>
    <x v="5"/>
    <x v="4"/>
    <x v="24"/>
    <s v="Y"/>
    <s v="N"/>
    <n v="21099528.758866709"/>
  </r>
  <r>
    <d v="2019-06-21T00:00:00"/>
    <x v="1631"/>
    <n v="123.80971169999999"/>
    <n v="6.5"/>
    <n v="12.6"/>
    <n v="8.5"/>
    <n v="3"/>
    <x v="1"/>
    <x v="5"/>
    <x v="4"/>
    <x v="24"/>
    <s v="Y"/>
    <s v="N"/>
    <n v="17891039.436701659"/>
  </r>
  <r>
    <d v="2019-06-22T00:00:00"/>
    <x v="1632"/>
    <n v="111.60986149999999"/>
    <n v="6.8"/>
    <n v="11.8"/>
    <n v="7.3"/>
    <n v="0.4"/>
    <x v="2"/>
    <x v="5"/>
    <x v="4"/>
    <x v="24"/>
    <s v="Y"/>
    <s v="N"/>
    <n v="14825058.660043335"/>
  </r>
  <r>
    <d v="2019-06-23T00:00:00"/>
    <x v="1633"/>
    <n v="127.6019028"/>
    <n v="3.6"/>
    <n v="9.6"/>
    <n v="5.9"/>
    <n v="1.2"/>
    <x v="3"/>
    <x v="5"/>
    <x v="4"/>
    <x v="25"/>
    <s v="Y"/>
    <s v="N"/>
    <n v="17038084.903978899"/>
  </r>
  <r>
    <d v="2019-06-24T00:00:00"/>
    <x v="1634"/>
    <n v="117.51896069999999"/>
    <n v="4.2"/>
    <n v="16"/>
    <n v="9"/>
    <n v="0"/>
    <x v="4"/>
    <x v="5"/>
    <x v="4"/>
    <x v="25"/>
    <s v="Y"/>
    <s v="N"/>
    <n v="17258458.507727757"/>
  </r>
  <r>
    <d v="2019-06-25T00:00:00"/>
    <x v="1635"/>
    <n v="124.05127779999999"/>
    <n v="3.5"/>
    <n v="17"/>
    <n v="8.9"/>
    <n v="0"/>
    <x v="5"/>
    <x v="5"/>
    <x v="4"/>
    <x v="25"/>
    <s v="Y"/>
    <s v="N"/>
    <n v="18087575.67500405"/>
  </r>
  <r>
    <d v="2019-06-26T00:00:00"/>
    <x v="1636"/>
    <n v="106.19914"/>
    <n v="4.5999999999999996"/>
    <n v="18"/>
    <n v="9.1999999999999993"/>
    <n v="0.2"/>
    <x v="6"/>
    <x v="5"/>
    <x v="4"/>
    <x v="25"/>
    <s v="Y"/>
    <s v="N"/>
    <n v="14799015.8296584"/>
  </r>
  <r>
    <d v="2019-06-27T00:00:00"/>
    <x v="1637"/>
    <n v="77.671129440000001"/>
    <n v="5.9"/>
    <n v="17.5"/>
    <n v="9.1999999999999993"/>
    <n v="0"/>
    <x v="0"/>
    <x v="5"/>
    <x v="4"/>
    <x v="25"/>
    <s v="Y"/>
    <s v="N"/>
    <n v="10176755.655562552"/>
  </r>
  <r>
    <d v="2019-06-28T00:00:00"/>
    <x v="1638"/>
    <n v="61.815155930000003"/>
    <n v="10.7"/>
    <n v="19.5"/>
    <n v="9.1999999999999993"/>
    <n v="0"/>
    <x v="1"/>
    <x v="5"/>
    <x v="4"/>
    <x v="25"/>
    <s v="N"/>
    <s v="N"/>
    <n v="7637053.5799244568"/>
  </r>
  <r>
    <d v="2019-06-29T00:00:00"/>
    <x v="1639"/>
    <n v="52.91240414"/>
    <n v="13"/>
    <n v="17.600000000000001"/>
    <n v="2.6"/>
    <n v="0.8"/>
    <x v="2"/>
    <x v="5"/>
    <x v="4"/>
    <x v="25"/>
    <s v="N"/>
    <s v="N"/>
    <n v="6239649.2244178988"/>
  </r>
  <r>
    <d v="2019-06-30T00:00:00"/>
    <x v="1640"/>
    <n v="51.901149879999998"/>
    <n v="8.1"/>
    <n v="14.5"/>
    <n v="8.5"/>
    <n v="6.4"/>
    <x v="3"/>
    <x v="5"/>
    <x v="4"/>
    <x v="26"/>
    <s v="N"/>
    <s v="N"/>
    <n v="6028366.0481141396"/>
  </r>
  <r>
    <d v="2019-07-01T00:00:00"/>
    <x v="1641"/>
    <n v="67.195464610000002"/>
    <n v="9.5"/>
    <n v="14.1"/>
    <n v="8.3000000000000007"/>
    <n v="0"/>
    <x v="4"/>
    <x v="6"/>
    <x v="4"/>
    <x v="26"/>
    <s v="N"/>
    <s v="N"/>
    <n v="8773414.8101741243"/>
  </r>
  <r>
    <d v="2019-07-02T00:00:00"/>
    <x v="1642"/>
    <n v="93.110674299999999"/>
    <n v="8.6"/>
    <n v="15.9"/>
    <n v="6.6"/>
    <n v="0"/>
    <x v="5"/>
    <x v="6"/>
    <x v="4"/>
    <x v="26"/>
    <s v="N"/>
    <s v="N"/>
    <n v="12650644.707449526"/>
  </r>
  <r>
    <d v="2019-07-03T00:00:00"/>
    <x v="1643"/>
    <n v="97.287999810000002"/>
    <n v="8.1999999999999993"/>
    <n v="13.7"/>
    <n v="7.5"/>
    <n v="0"/>
    <x v="6"/>
    <x v="6"/>
    <x v="4"/>
    <x v="26"/>
    <s v="N"/>
    <s v="N"/>
    <n v="13360337.251507739"/>
  </r>
  <r>
    <d v="2019-07-04T00:00:00"/>
    <x v="1644"/>
    <n v="85.901782639999993"/>
    <n v="5.3"/>
    <n v="13.5"/>
    <n v="6.9"/>
    <n v="0"/>
    <x v="0"/>
    <x v="6"/>
    <x v="4"/>
    <x v="26"/>
    <s v="N"/>
    <s v="N"/>
    <n v="11612437.059632894"/>
  </r>
  <r>
    <d v="2019-07-05T00:00:00"/>
    <x v="1645"/>
    <n v="78.719066029999993"/>
    <n v="3.5"/>
    <n v="19.100000000000001"/>
    <n v="9"/>
    <n v="0"/>
    <x v="1"/>
    <x v="6"/>
    <x v="4"/>
    <x v="26"/>
    <s v="N"/>
    <s v="N"/>
    <n v="10451868.495191699"/>
  </r>
  <r>
    <d v="2019-07-06T00:00:00"/>
    <x v="1646"/>
    <n v="64.992904050000007"/>
    <n v="6"/>
    <n v="19.399999999999999"/>
    <n v="9.3000000000000007"/>
    <n v="0"/>
    <x v="2"/>
    <x v="6"/>
    <x v="4"/>
    <x v="26"/>
    <s v="N"/>
    <s v="N"/>
    <n v="7452144.8719866453"/>
  </r>
  <r>
    <d v="2019-07-07T00:00:00"/>
    <x v="1647"/>
    <n v="87.747186549999995"/>
    <n v="9"/>
    <n v="18.2"/>
    <n v="6.1"/>
    <n v="0.2"/>
    <x v="3"/>
    <x v="6"/>
    <x v="4"/>
    <x v="27"/>
    <s v="N"/>
    <s v="N"/>
    <n v="10044409.914716113"/>
  </r>
  <r>
    <d v="2019-07-08T00:00:00"/>
    <x v="1648"/>
    <n v="101.94417129999999"/>
    <n v="11"/>
    <n v="16"/>
    <n v="8.1999999999999993"/>
    <n v="5.2"/>
    <x v="4"/>
    <x v="6"/>
    <x v="4"/>
    <x v="27"/>
    <s v="N"/>
    <s v="N"/>
    <n v="12978233.121173637"/>
  </r>
  <r>
    <d v="2019-07-09T00:00:00"/>
    <x v="1649"/>
    <n v="125.0990315"/>
    <n v="6.8"/>
    <n v="15"/>
    <n v="7.2"/>
    <n v="0.2"/>
    <x v="5"/>
    <x v="6"/>
    <x v="4"/>
    <x v="27"/>
    <s v="N"/>
    <s v="N"/>
    <n v="16738748.934340525"/>
  </r>
  <r>
    <d v="2019-07-10T00:00:00"/>
    <x v="1650"/>
    <n v="84.780694909999994"/>
    <n v="9.5"/>
    <n v="15.4"/>
    <n v="6.7"/>
    <n v="0.2"/>
    <x v="6"/>
    <x v="6"/>
    <x v="4"/>
    <x v="27"/>
    <s v="N"/>
    <s v="N"/>
    <n v="10775008.69569858"/>
  </r>
  <r>
    <d v="2019-07-11T00:00:00"/>
    <x v="1651"/>
    <n v="89.217705280000004"/>
    <n v="7.8"/>
    <n v="14.3"/>
    <n v="4.5999999999999996"/>
    <n v="6.4"/>
    <x v="0"/>
    <x v="6"/>
    <x v="4"/>
    <x v="27"/>
    <s v="N"/>
    <s v="N"/>
    <n v="11877688.714838425"/>
  </r>
  <r>
    <d v="2019-07-12T00:00:00"/>
    <x v="1652"/>
    <n v="90.969699500000004"/>
    <n v="10.1"/>
    <n v="15.7"/>
    <n v="6.2"/>
    <n v="2.4"/>
    <x v="1"/>
    <x v="6"/>
    <x v="4"/>
    <x v="27"/>
    <s v="N"/>
    <s v="N"/>
    <n v="11679066.63636593"/>
  </r>
  <r>
    <d v="2019-07-13T00:00:00"/>
    <x v="1653"/>
    <n v="82.190068789999998"/>
    <n v="7"/>
    <n v="12"/>
    <n v="8.3000000000000007"/>
    <n v="4.4000000000000004"/>
    <x v="2"/>
    <x v="6"/>
    <x v="4"/>
    <x v="27"/>
    <s v="N"/>
    <s v="N"/>
    <n v="10187813.265716985"/>
  </r>
  <r>
    <d v="2019-07-14T00:00:00"/>
    <x v="1654"/>
    <n v="81.784996430000007"/>
    <n v="7.1"/>
    <n v="13.1"/>
    <n v="3.8"/>
    <n v="0.8"/>
    <x v="3"/>
    <x v="6"/>
    <x v="4"/>
    <x v="28"/>
    <s v="N"/>
    <s v="N"/>
    <n v="10120097.131272255"/>
  </r>
  <r>
    <d v="2019-07-15T00:00:00"/>
    <x v="1655"/>
    <n v="92.269993139999997"/>
    <n v="8.9"/>
    <n v="14.3"/>
    <n v="7.6"/>
    <n v="4.4000000000000004"/>
    <x v="4"/>
    <x v="6"/>
    <x v="4"/>
    <x v="28"/>
    <s v="N"/>
    <s v="N"/>
    <n v="12155575.080269089"/>
  </r>
  <r>
    <d v="2019-07-16T00:00:00"/>
    <x v="1656"/>
    <n v="114.6004499"/>
    <n v="9.9"/>
    <n v="13.9"/>
    <n v="6.4"/>
    <n v="1.8"/>
    <x v="5"/>
    <x v="6"/>
    <x v="4"/>
    <x v="28"/>
    <s v="Y"/>
    <s v="N"/>
    <n v="15235186.652502323"/>
  </r>
  <r>
    <d v="2019-07-17T00:00:00"/>
    <x v="1657"/>
    <n v="91.545886449999998"/>
    <n v="9.6999999999999993"/>
    <n v="13.7"/>
    <n v="3.6"/>
    <n v="0"/>
    <x v="6"/>
    <x v="6"/>
    <x v="4"/>
    <x v="28"/>
    <s v="Y"/>
    <s v="N"/>
    <n v="12389803.793883439"/>
  </r>
  <r>
    <d v="2019-07-18T00:00:00"/>
    <x v="1658"/>
    <n v="85.918878829999997"/>
    <n v="9"/>
    <n v="14.3"/>
    <n v="7.9"/>
    <n v="0.4"/>
    <x v="0"/>
    <x v="6"/>
    <x v="4"/>
    <x v="28"/>
    <s v="Y"/>
    <s v="N"/>
    <n v="11523366.138443807"/>
  </r>
  <r>
    <d v="2019-07-19T00:00:00"/>
    <x v="1659"/>
    <n v="101.5731984"/>
    <n v="7.5"/>
    <n v="15.7"/>
    <n v="9.6"/>
    <n v="1.6"/>
    <x v="1"/>
    <x v="6"/>
    <x v="4"/>
    <x v="28"/>
    <s v="Y"/>
    <s v="N"/>
    <n v="13418008.434789022"/>
  </r>
  <r>
    <d v="2019-07-20T00:00:00"/>
    <x v="1660"/>
    <n v="52.5253199"/>
    <n v="8"/>
    <n v="17.100000000000001"/>
    <n v="10.3"/>
    <n v="0"/>
    <x v="2"/>
    <x v="6"/>
    <x v="4"/>
    <x v="28"/>
    <s v="Y"/>
    <s v="N"/>
    <n v="5845485.3364457097"/>
  </r>
  <r>
    <d v="2019-07-21T00:00:00"/>
    <x v="1661"/>
    <n v="60.156590430000001"/>
    <n v="11.3"/>
    <n v="16.600000000000001"/>
    <n v="8.1"/>
    <n v="0"/>
    <x v="3"/>
    <x v="6"/>
    <x v="4"/>
    <x v="29"/>
    <s v="Y"/>
    <s v="N"/>
    <n v="6695016.4422145542"/>
  </r>
  <r>
    <d v="2019-07-22T00:00:00"/>
    <x v="1662"/>
    <n v="64.585343089999995"/>
    <n v="7.9"/>
    <n v="15.6"/>
    <n v="10.6"/>
    <n v="0"/>
    <x v="4"/>
    <x v="6"/>
    <x v="4"/>
    <x v="29"/>
    <s v="Y"/>
    <s v="N"/>
    <n v="7983938.0679437174"/>
  </r>
  <r>
    <d v="2019-07-23T00:00:00"/>
    <x v="1663"/>
    <n v="69.864795830000006"/>
    <n v="9.9"/>
    <n v="15.2"/>
    <n v="8.1999999999999993"/>
    <n v="1.6"/>
    <x v="5"/>
    <x v="6"/>
    <x v="4"/>
    <x v="29"/>
    <s v="Y"/>
    <s v="N"/>
    <n v="9013160.8966100551"/>
  </r>
  <r>
    <d v="2019-07-24T00:00:00"/>
    <x v="1664"/>
    <n v="87.256299299999995"/>
    <n v="7"/>
    <n v="14.4"/>
    <n v="7.8"/>
    <n v="8"/>
    <x v="6"/>
    <x v="6"/>
    <x v="4"/>
    <x v="29"/>
    <s v="Y"/>
    <s v="N"/>
    <n v="11847882.38623572"/>
  </r>
  <r>
    <d v="2019-07-25T00:00:00"/>
    <x v="1665"/>
    <n v="84.076210110000005"/>
    <n v="9.1999999999999993"/>
    <n v="14.8"/>
    <n v="5.2"/>
    <n v="0"/>
    <x v="0"/>
    <x v="6"/>
    <x v="4"/>
    <x v="29"/>
    <s v="Y"/>
    <s v="N"/>
    <n v="11177144.34003577"/>
  </r>
  <r>
    <d v="2019-07-26T00:00:00"/>
    <x v="1666"/>
    <n v="95.233217850000003"/>
    <n v="11"/>
    <n v="14"/>
    <n v="5.9"/>
    <n v="0"/>
    <x v="1"/>
    <x v="6"/>
    <x v="4"/>
    <x v="29"/>
    <s v="Y"/>
    <s v="N"/>
    <n v="12998679.984318372"/>
  </r>
  <r>
    <d v="2019-07-27T00:00:00"/>
    <x v="1667"/>
    <n v="94.375867150000005"/>
    <n v="9.8000000000000007"/>
    <n v="15.3"/>
    <n v="8.6999999999999993"/>
    <n v="6.8"/>
    <x v="2"/>
    <x v="6"/>
    <x v="4"/>
    <x v="29"/>
    <s v="Y"/>
    <s v="N"/>
    <n v="11509957.125228034"/>
  </r>
  <r>
    <d v="2019-07-28T00:00:00"/>
    <x v="1668"/>
    <n v="85.712073040000007"/>
    <n v="6.6"/>
    <n v="15.1"/>
    <n v="10.199999999999999"/>
    <n v="0"/>
    <x v="3"/>
    <x v="6"/>
    <x v="4"/>
    <x v="30"/>
    <s v="Y"/>
    <s v="N"/>
    <n v="10149435.27601538"/>
  </r>
  <r>
    <d v="2019-07-29T00:00:00"/>
    <x v="1669"/>
    <n v="95.873752800000005"/>
    <n v="8.9"/>
    <n v="14.6"/>
    <n v="9.9"/>
    <n v="0"/>
    <x v="4"/>
    <x v="6"/>
    <x v="4"/>
    <x v="30"/>
    <s v="Y"/>
    <s v="N"/>
    <n v="12770880.498999504"/>
  </r>
  <r>
    <d v="2019-07-30T00:00:00"/>
    <x v="1670"/>
    <n v="110.4700594"/>
    <n v="7.9"/>
    <n v="12.5"/>
    <n v="8.6999999999999993"/>
    <n v="0.8"/>
    <x v="5"/>
    <x v="6"/>
    <x v="4"/>
    <x v="30"/>
    <s v="Y"/>
    <s v="N"/>
    <n v="15339656.479317874"/>
  </r>
  <r>
    <d v="2019-07-31T00:00:00"/>
    <x v="1671"/>
    <n v="153.26684940000001"/>
    <n v="3"/>
    <n v="12.5"/>
    <n v="11.3"/>
    <n v="0"/>
    <x v="6"/>
    <x v="6"/>
    <x v="4"/>
    <x v="30"/>
    <s v="Y"/>
    <s v="N"/>
    <n v="21499634.511070002"/>
  </r>
  <r>
    <d v="2019-08-01T00:00:00"/>
    <x v="1672"/>
    <n v="98.967005540000002"/>
    <n v="5.8"/>
    <n v="13.8"/>
    <n v="8.6"/>
    <n v="0"/>
    <x v="0"/>
    <x v="7"/>
    <x v="4"/>
    <x v="30"/>
    <s v="Y"/>
    <s v="N"/>
    <n v="13622920.640132289"/>
  </r>
  <r>
    <d v="2019-08-02T00:00:00"/>
    <x v="1673"/>
    <n v="106.56821669999999"/>
    <n v="9.6999999999999993"/>
    <n v="12.7"/>
    <n v="7.4"/>
    <n v="0.4"/>
    <x v="1"/>
    <x v="7"/>
    <x v="4"/>
    <x v="30"/>
    <s v="Y"/>
    <s v="N"/>
    <n v="14454261.781383963"/>
  </r>
  <r>
    <d v="2019-08-03T00:00:00"/>
    <x v="1674"/>
    <n v="121.53235650000001"/>
    <n v="10"/>
    <n v="13.9"/>
    <n v="6.2"/>
    <n v="0"/>
    <x v="2"/>
    <x v="7"/>
    <x v="4"/>
    <x v="30"/>
    <s v="Y"/>
    <s v="N"/>
    <n v="14575825.18476405"/>
  </r>
  <r>
    <d v="2019-08-04T00:00:00"/>
    <x v="1675"/>
    <n v="127.8811699"/>
    <n v="9.1999999999999993"/>
    <n v="13.1"/>
    <n v="7.2"/>
    <n v="1"/>
    <x v="3"/>
    <x v="7"/>
    <x v="4"/>
    <x v="31"/>
    <s v="Y"/>
    <s v="N"/>
    <n v="15390526.291916529"/>
  </r>
  <r>
    <d v="2019-08-05T00:00:00"/>
    <x v="1676"/>
    <n v="108.4969239"/>
    <n v="10"/>
    <n v="15.8"/>
    <n v="10.7"/>
    <n v="0"/>
    <x v="4"/>
    <x v="7"/>
    <x v="4"/>
    <x v="31"/>
    <s v="Y"/>
    <s v="N"/>
    <n v="13632861.449213613"/>
  </r>
  <r>
    <d v="2019-08-06T00:00:00"/>
    <x v="1677"/>
    <n v="89.427805109999994"/>
    <n v="9.1"/>
    <n v="13.5"/>
    <n v="4.5"/>
    <n v="0.4"/>
    <x v="5"/>
    <x v="7"/>
    <x v="4"/>
    <x v="31"/>
    <s v="Y"/>
    <s v="N"/>
    <n v="11815236.487977194"/>
  </r>
  <r>
    <d v="2019-08-07T00:00:00"/>
    <x v="1678"/>
    <n v="129.26252919999999"/>
    <n v="9.3000000000000007"/>
    <n v="14.1"/>
    <n v="7.5"/>
    <n v="0"/>
    <x v="6"/>
    <x v="7"/>
    <x v="4"/>
    <x v="31"/>
    <s v="Y"/>
    <s v="N"/>
    <n v="17620470.787659094"/>
  </r>
  <r>
    <d v="2019-08-08T00:00:00"/>
    <x v="1679"/>
    <n v="95.454195279999993"/>
    <n v="6.7"/>
    <n v="13.9"/>
    <n v="9.6"/>
    <n v="10.8"/>
    <x v="0"/>
    <x v="7"/>
    <x v="4"/>
    <x v="31"/>
    <s v="Y"/>
    <s v="N"/>
    <n v="12695859.470583675"/>
  </r>
  <r>
    <d v="2019-08-09T00:00:00"/>
    <x v="1680"/>
    <n v="119.9574815"/>
    <n v="7.8"/>
    <n v="10.1"/>
    <n v="7.3"/>
    <n v="2"/>
    <x v="1"/>
    <x v="7"/>
    <x v="4"/>
    <x v="31"/>
    <s v="Y"/>
    <s v="N"/>
    <n v="17100551.370768059"/>
  </r>
  <r>
    <d v="2019-08-10T00:00:00"/>
    <x v="1681"/>
    <n v="94.668808780000006"/>
    <n v="5.2"/>
    <n v="12.5"/>
    <n v="6.6"/>
    <n v="4.2"/>
    <x v="2"/>
    <x v="7"/>
    <x v="4"/>
    <x v="31"/>
    <s v="Y"/>
    <s v="N"/>
    <n v="12170111.318533432"/>
  </r>
  <r>
    <d v="2019-08-11T00:00:00"/>
    <x v="1682"/>
    <n v="98.101093950000006"/>
    <n v="4.8"/>
    <n v="12.9"/>
    <n v="11.4"/>
    <n v="6"/>
    <x v="3"/>
    <x v="7"/>
    <x v="4"/>
    <x v="32"/>
    <s v="Y"/>
    <s v="N"/>
    <n v="11873011.081436135"/>
  </r>
  <r>
    <d v="2019-08-12T00:00:00"/>
    <x v="1683"/>
    <n v="163.36163669999999"/>
    <n v="6.3"/>
    <n v="12"/>
    <n v="9.9"/>
    <n v="8.8000000000000007"/>
    <x v="4"/>
    <x v="7"/>
    <x v="4"/>
    <x v="32"/>
    <s v="Y"/>
    <s v="N"/>
    <n v="22328823.933720779"/>
  </r>
  <r>
    <d v="2019-08-13T00:00:00"/>
    <x v="1684"/>
    <n v="267.34764990000002"/>
    <n v="8.8000000000000007"/>
    <n v="13.1"/>
    <n v="7"/>
    <n v="0"/>
    <x v="5"/>
    <x v="7"/>
    <x v="4"/>
    <x v="32"/>
    <s v="Y"/>
    <s v="N"/>
    <n v="37822812.269079827"/>
  </r>
  <r>
    <d v="2019-08-14T00:00:00"/>
    <x v="1685"/>
    <n v="123.8521422"/>
    <n v="9.1"/>
    <n v="13.8"/>
    <n v="6.7"/>
    <n v="0.2"/>
    <x v="6"/>
    <x v="7"/>
    <x v="4"/>
    <x v="32"/>
    <s v="Y"/>
    <s v="N"/>
    <n v="16680584.239320057"/>
  </r>
  <r>
    <d v="2019-08-15T00:00:00"/>
    <x v="1686"/>
    <n v="76.350980870000001"/>
    <n v="7.3"/>
    <n v="16.2"/>
    <n v="10.5"/>
    <n v="0"/>
    <x v="0"/>
    <x v="7"/>
    <x v="4"/>
    <x v="32"/>
    <s v="Y"/>
    <s v="N"/>
    <n v="9782065.9090348519"/>
  </r>
  <r>
    <d v="2019-08-16T00:00:00"/>
    <x v="1687"/>
    <n v="100.0115921"/>
    <n v="10.6"/>
    <n v="16.899999999999999"/>
    <n v="6.3"/>
    <n v="0"/>
    <x v="1"/>
    <x v="7"/>
    <x v="4"/>
    <x v="32"/>
    <s v="Y"/>
    <s v="N"/>
    <n v="12979619.936126875"/>
  </r>
  <r>
    <d v="2019-08-17T00:00:00"/>
    <x v="1688"/>
    <n v="75.491413320000007"/>
    <n v="7"/>
    <n v="16.5"/>
    <n v="13.4"/>
    <n v="3.8"/>
    <x v="2"/>
    <x v="7"/>
    <x v="4"/>
    <x v="32"/>
    <s v="Y"/>
    <s v="N"/>
    <n v="8716283.876775194"/>
  </r>
  <r>
    <d v="2019-08-18T00:00:00"/>
    <x v="1689"/>
    <n v="52.024492690000002"/>
    <n v="8.8000000000000007"/>
    <n v="19.399999999999999"/>
    <n v="9.3000000000000007"/>
    <n v="0"/>
    <x v="3"/>
    <x v="7"/>
    <x v="4"/>
    <x v="33"/>
    <s v="Y"/>
    <s v="N"/>
    <n v="5765165.6911197994"/>
  </r>
  <r>
    <d v="2019-08-19T00:00:00"/>
    <x v="1690"/>
    <n v="81.723625240000004"/>
    <n v="5.8"/>
    <n v="12.3"/>
    <n v="12.8"/>
    <n v="4"/>
    <x v="4"/>
    <x v="7"/>
    <x v="4"/>
    <x v="33"/>
    <s v="Y"/>
    <s v="N"/>
    <n v="10711290.820237391"/>
  </r>
  <r>
    <d v="2019-08-20T00:00:00"/>
    <x v="1691"/>
    <n v="61.926547419999999"/>
    <n v="7.6"/>
    <n v="17"/>
    <n v="7.2"/>
    <n v="0.4"/>
    <x v="5"/>
    <x v="7"/>
    <x v="4"/>
    <x v="33"/>
    <s v="Y"/>
    <s v="N"/>
    <n v="8139535.5993910404"/>
  </r>
  <r>
    <d v="2019-08-21T00:00:00"/>
    <x v="1692"/>
    <n v="54.386880320000003"/>
    <n v="11.5"/>
    <n v="16.600000000000001"/>
    <n v="11.5"/>
    <n v="0.2"/>
    <x v="6"/>
    <x v="7"/>
    <x v="4"/>
    <x v="33"/>
    <s v="Y"/>
    <s v="N"/>
    <n v="6567056.9889494665"/>
  </r>
  <r>
    <d v="2019-08-22T00:00:00"/>
    <x v="1693"/>
    <n v="89.139147589999993"/>
    <n v="9.6"/>
    <n v="13"/>
    <n v="11.3"/>
    <n v="1.6"/>
    <x v="0"/>
    <x v="7"/>
    <x v="4"/>
    <x v="33"/>
    <s v="Y"/>
    <s v="N"/>
    <n v="11382889.977556344"/>
  </r>
  <r>
    <d v="2019-08-23T00:00:00"/>
    <x v="1694"/>
    <n v="91.098931109999995"/>
    <n v="3.8"/>
    <n v="15.1"/>
    <n v="14.5"/>
    <n v="0"/>
    <x v="1"/>
    <x v="7"/>
    <x v="4"/>
    <x v="33"/>
    <s v="Y"/>
    <s v="N"/>
    <n v="11548007.055406785"/>
  </r>
  <r>
    <d v="2019-08-24T00:00:00"/>
    <x v="1695"/>
    <n v="55.149898819999997"/>
    <n v="7.9"/>
    <n v="18"/>
    <n v="13"/>
    <n v="0"/>
    <x v="2"/>
    <x v="7"/>
    <x v="4"/>
    <x v="33"/>
    <s v="Y"/>
    <s v="N"/>
    <n v="5917775.7892843997"/>
  </r>
  <r>
    <d v="2019-08-25T00:00:00"/>
    <x v="1696"/>
    <n v="119.3055933"/>
    <n v="6.5"/>
    <n v="12.9"/>
    <n v="13.9"/>
    <n v="1.2"/>
    <x v="3"/>
    <x v="7"/>
    <x v="4"/>
    <x v="34"/>
    <s v="Y"/>
    <s v="N"/>
    <n v="13598487.316011989"/>
  </r>
  <r>
    <d v="2019-08-26T00:00:00"/>
    <x v="1697"/>
    <n v="142.18481030000001"/>
    <n v="5.3"/>
    <n v="14.4"/>
    <n v="14.7"/>
    <n v="0"/>
    <x v="4"/>
    <x v="7"/>
    <x v="4"/>
    <x v="34"/>
    <s v="Y"/>
    <s v="N"/>
    <n v="18868544.963506959"/>
  </r>
  <r>
    <d v="2019-08-27T00:00:00"/>
    <x v="1698"/>
    <n v="131.1074194"/>
    <n v="4.2"/>
    <n v="15.3"/>
    <n v="12.9"/>
    <n v="0"/>
    <x v="5"/>
    <x v="7"/>
    <x v="4"/>
    <x v="34"/>
    <s v="Y"/>
    <s v="N"/>
    <n v="17170468.104367767"/>
  </r>
  <r>
    <d v="2019-08-28T00:00:00"/>
    <x v="1699"/>
    <n v="140.94202110000001"/>
    <n v="8.3000000000000007"/>
    <n v="13.4"/>
    <n v="5"/>
    <n v="0"/>
    <x v="6"/>
    <x v="7"/>
    <x v="4"/>
    <x v="34"/>
    <s v="Y"/>
    <s v="N"/>
    <n v="19402211.110125836"/>
  </r>
  <r>
    <d v="2019-08-29T00:00:00"/>
    <x v="1700"/>
    <n v="135.2468604"/>
    <n v="6.1"/>
    <n v="13"/>
    <n v="13.2"/>
    <n v="6.2"/>
    <x v="0"/>
    <x v="7"/>
    <x v="4"/>
    <x v="34"/>
    <s v="Y"/>
    <s v="N"/>
    <n v="18154638.472240038"/>
  </r>
  <r>
    <d v="2019-08-30T00:00:00"/>
    <x v="1701"/>
    <n v="185.2052836"/>
    <n v="2.2999999999999998"/>
    <n v="15.3"/>
    <n v="15.6"/>
    <n v="0.2"/>
    <x v="1"/>
    <x v="7"/>
    <x v="4"/>
    <x v="34"/>
    <s v="Y"/>
    <s v="N"/>
    <n v="24423220.770038284"/>
  </r>
  <r>
    <d v="2019-08-31T00:00:00"/>
    <x v="1702"/>
    <n v="79.347198370000001"/>
    <n v="5"/>
    <n v="18.2"/>
    <n v="15.8"/>
    <n v="0"/>
    <x v="2"/>
    <x v="7"/>
    <x v="4"/>
    <x v="34"/>
    <s v="Y"/>
    <s v="N"/>
    <n v="8539030.4802018702"/>
  </r>
  <r>
    <d v="2019-09-01T00:00:00"/>
    <x v="1703"/>
    <n v="75.512741539999993"/>
    <n v="11.1"/>
    <n v="19.600000000000001"/>
    <n v="9.4"/>
    <n v="0"/>
    <x v="3"/>
    <x v="8"/>
    <x v="4"/>
    <x v="35"/>
    <s v="Y"/>
    <s v="N"/>
    <n v="8063210.8974518916"/>
  </r>
  <r>
    <d v="2019-09-02T00:00:00"/>
    <x v="1704"/>
    <n v="92.691088919999999"/>
    <n v="10.199999999999999"/>
    <n v="17.600000000000001"/>
    <n v="13.8"/>
    <n v="2.4"/>
    <x v="4"/>
    <x v="8"/>
    <x v="4"/>
    <x v="35"/>
    <s v="Y"/>
    <s v="N"/>
    <n v="11280262.670911029"/>
  </r>
  <r>
    <d v="2019-09-03T00:00:00"/>
    <x v="1705"/>
    <n v="114.88625949999999"/>
    <n v="9.1999999999999993"/>
    <n v="19.600000000000001"/>
    <n v="16.399999999999999"/>
    <n v="0.6"/>
    <x v="5"/>
    <x v="8"/>
    <x v="4"/>
    <x v="35"/>
    <s v="Y"/>
    <s v="N"/>
    <n v="13656669.253570292"/>
  </r>
  <r>
    <d v="2019-09-04T00:00:00"/>
    <x v="1706"/>
    <n v="144.39343450000001"/>
    <n v="8.1999999999999993"/>
    <n v="18.7"/>
    <n v="15.1"/>
    <n v="0"/>
    <x v="6"/>
    <x v="8"/>
    <x v="4"/>
    <x v="35"/>
    <s v="Y"/>
    <s v="N"/>
    <n v="17710260.486975946"/>
  </r>
  <r>
    <d v="2019-09-05T00:00:00"/>
    <x v="1707"/>
    <n v="99.345443470000006"/>
    <n v="8.6999999999999993"/>
    <n v="21.2"/>
    <n v="14.8"/>
    <n v="3.4"/>
    <x v="0"/>
    <x v="8"/>
    <x v="4"/>
    <x v="35"/>
    <s v="Y"/>
    <s v="N"/>
    <n v="11943624.635746418"/>
  </r>
  <r>
    <d v="2019-09-06T00:00:00"/>
    <x v="1708"/>
    <n v="67.972754190000003"/>
    <n v="11.3"/>
    <n v="16"/>
    <n v="10.4"/>
    <n v="2"/>
    <x v="1"/>
    <x v="8"/>
    <x v="4"/>
    <x v="35"/>
    <s v="Y"/>
    <s v="N"/>
    <n v="8307812.8638105718"/>
  </r>
  <r>
    <d v="2019-09-07T00:00:00"/>
    <x v="1709"/>
    <n v="73.467962999999997"/>
    <n v="8.8000000000000007"/>
    <n v="12.9"/>
    <n v="11.3"/>
    <n v="1"/>
    <x v="2"/>
    <x v="8"/>
    <x v="4"/>
    <x v="35"/>
    <s v="Y"/>
    <s v="N"/>
    <n v="8463523.2965129707"/>
  </r>
  <r>
    <d v="2019-09-08T00:00:00"/>
    <x v="1710"/>
    <n v="65.376438919999998"/>
    <n v="8.1999999999999993"/>
    <n v="15.1"/>
    <n v="9.5"/>
    <n v="0.6"/>
    <x v="3"/>
    <x v="8"/>
    <x v="4"/>
    <x v="36"/>
    <s v="Y"/>
    <s v="N"/>
    <n v="7648982.5535518043"/>
  </r>
  <r>
    <d v="2019-09-09T00:00:00"/>
    <x v="1711"/>
    <n v="92.613968850000006"/>
    <n v="6.8"/>
    <n v="12.8"/>
    <n v="14.4"/>
    <n v="5.6"/>
    <x v="4"/>
    <x v="8"/>
    <x v="4"/>
    <x v="36"/>
    <s v="Y"/>
    <s v="N"/>
    <n v="12081317.659151219"/>
  </r>
  <r>
    <d v="2019-09-10T00:00:00"/>
    <x v="1712"/>
    <n v="150.02796119999999"/>
    <n v="7.7"/>
    <n v="14.8"/>
    <n v="16.100000000000001"/>
    <n v="2.6"/>
    <x v="5"/>
    <x v="8"/>
    <x v="4"/>
    <x v="36"/>
    <s v="Y"/>
    <s v="N"/>
    <n v="19753433.761817418"/>
  </r>
  <r>
    <d v="2019-09-11T00:00:00"/>
    <x v="1713"/>
    <n v="83.052148279999997"/>
    <n v="5"/>
    <n v="20.8"/>
    <n v="17.8"/>
    <n v="0"/>
    <x v="6"/>
    <x v="8"/>
    <x v="4"/>
    <x v="36"/>
    <s v="Y"/>
    <s v="N"/>
    <n v="10057618.894054672"/>
  </r>
  <r>
    <d v="2019-09-12T00:00:00"/>
    <x v="1714"/>
    <n v="76.526618920000004"/>
    <n v="11.1"/>
    <n v="20.8"/>
    <n v="11.8"/>
    <n v="0"/>
    <x v="0"/>
    <x v="8"/>
    <x v="4"/>
    <x v="36"/>
    <s v="Y"/>
    <s v="N"/>
    <n v="9085475.1349024847"/>
  </r>
  <r>
    <d v="2019-09-13T00:00:00"/>
    <x v="1715"/>
    <n v="108.21402329999999"/>
    <n v="7.7"/>
    <n v="18.600000000000001"/>
    <n v="14"/>
    <n v="0"/>
    <x v="1"/>
    <x v="8"/>
    <x v="4"/>
    <x v="36"/>
    <s v="Y"/>
    <s v="N"/>
    <n v="13023451.113342049"/>
  </r>
  <r>
    <d v="2019-09-14T00:00:00"/>
    <x v="1716"/>
    <n v="106.46105230000001"/>
    <n v="9.3000000000000007"/>
    <n v="20"/>
    <n v="18.3"/>
    <n v="0"/>
    <x v="2"/>
    <x v="8"/>
    <x v="4"/>
    <x v="36"/>
    <s v="Y"/>
    <s v="N"/>
    <n v="11018820.583354948"/>
  </r>
  <r>
    <d v="2019-09-15T00:00:00"/>
    <x v="1717"/>
    <n v="87.630074989999997"/>
    <n v="12.4"/>
    <n v="21.8"/>
    <n v="8.4"/>
    <n v="1.6"/>
    <x v="3"/>
    <x v="8"/>
    <x v="4"/>
    <x v="37"/>
    <s v="Y"/>
    <s v="N"/>
    <n v="9214216.5077250097"/>
  </r>
  <r>
    <d v="2019-09-16T00:00:00"/>
    <x v="1718"/>
    <n v="137.46735670000001"/>
    <n v="9.6999999999999993"/>
    <n v="12.8"/>
    <n v="17.7"/>
    <n v="13"/>
    <x v="4"/>
    <x v="8"/>
    <x v="4"/>
    <x v="37"/>
    <s v="Y"/>
    <s v="N"/>
    <n v="16408410.935254226"/>
  </r>
  <r>
    <d v="2019-09-17T00:00:00"/>
    <x v="1719"/>
    <n v="149.599176"/>
    <n v="3.6"/>
    <n v="14.8"/>
    <n v="19"/>
    <n v="0"/>
    <x v="5"/>
    <x v="8"/>
    <x v="4"/>
    <x v="37"/>
    <s v="Y"/>
    <s v="N"/>
    <n v="18569661.941341441"/>
  </r>
  <r>
    <d v="2019-09-18T00:00:00"/>
    <x v="1720"/>
    <n v="151.2558046"/>
    <n v="4.3"/>
    <n v="18.899999999999999"/>
    <n v="19.2"/>
    <n v="0"/>
    <x v="6"/>
    <x v="8"/>
    <x v="4"/>
    <x v="37"/>
    <s v="Y"/>
    <s v="N"/>
    <n v="18107695.283031244"/>
  </r>
  <r>
    <d v="2019-09-19T00:00:00"/>
    <x v="1721"/>
    <n v="82.43824146"/>
    <n v="8.1999999999999993"/>
    <n v="24"/>
    <n v="19.399999999999999"/>
    <n v="0"/>
    <x v="0"/>
    <x v="8"/>
    <x v="4"/>
    <x v="37"/>
    <s v="Y"/>
    <s v="N"/>
    <n v="8911784.9437241368"/>
  </r>
  <r>
    <d v="2019-09-20T00:00:00"/>
    <x v="1722"/>
    <n v="106.2793137"/>
    <n v="15.7"/>
    <n v="26.2"/>
    <n v="14.4"/>
    <n v="0"/>
    <x v="1"/>
    <x v="8"/>
    <x v="4"/>
    <x v="37"/>
    <s v="N"/>
    <s v="N"/>
    <n v="11395517.239904627"/>
  </r>
  <r>
    <d v="2019-09-21T00:00:00"/>
    <x v="1723"/>
    <n v="112.25774509999999"/>
    <n v="14.5"/>
    <n v="19.399999999999999"/>
    <n v="10.5"/>
    <n v="0"/>
    <x v="2"/>
    <x v="8"/>
    <x v="4"/>
    <x v="37"/>
    <s v="N"/>
    <s v="N"/>
    <n v="11377137.240605585"/>
  </r>
  <r>
    <d v="2019-09-22T00:00:00"/>
    <x v="1724"/>
    <n v="103.2310155"/>
    <n v="7.9"/>
    <n v="15.5"/>
    <n v="13.6"/>
    <n v="4.5999999999999996"/>
    <x v="3"/>
    <x v="8"/>
    <x v="4"/>
    <x v="38"/>
    <s v="N"/>
    <s v="N"/>
    <n v="10569464.949266138"/>
  </r>
  <r>
    <d v="2019-09-23T00:00:00"/>
    <x v="1725"/>
    <n v="109.7326738"/>
    <n v="8.9"/>
    <n v="15.2"/>
    <n v="13.9"/>
    <n v="2"/>
    <x v="4"/>
    <x v="8"/>
    <x v="4"/>
    <x v="38"/>
    <s v="N"/>
    <s v="N"/>
    <n v="13372340.208031913"/>
  </r>
  <r>
    <d v="2019-09-24T00:00:00"/>
    <x v="1726"/>
    <n v="148.22983249999999"/>
    <n v="8.3000000000000007"/>
    <n v="15.1"/>
    <n v="13.3"/>
    <n v="1.4"/>
    <x v="5"/>
    <x v="8"/>
    <x v="4"/>
    <x v="38"/>
    <s v="N"/>
    <s v="N"/>
    <n v="18645434.856522225"/>
  </r>
  <r>
    <d v="2019-09-25T00:00:00"/>
    <x v="1727"/>
    <n v="192.4850347"/>
    <n v="8.6999999999999993"/>
    <n v="16.600000000000001"/>
    <n v="13.1"/>
    <n v="0"/>
    <x v="6"/>
    <x v="8"/>
    <x v="4"/>
    <x v="38"/>
    <s v="N"/>
    <s v="N"/>
    <n v="23926453.79436167"/>
  </r>
  <r>
    <d v="2019-09-26T00:00:00"/>
    <x v="1728"/>
    <n v="139.4994437"/>
    <n v="8.3000000000000007"/>
    <n v="20.3"/>
    <n v="19.600000000000001"/>
    <n v="0"/>
    <x v="0"/>
    <x v="8"/>
    <x v="4"/>
    <x v="38"/>
    <s v="N"/>
    <s v="N"/>
    <n v="16366099.147286648"/>
  </r>
  <r>
    <d v="2019-09-27T00:00:00"/>
    <x v="1729"/>
    <n v="69.640959690000003"/>
    <n v="12.3"/>
    <n v="18.8"/>
    <n v="7.4"/>
    <n v="0"/>
    <x v="1"/>
    <x v="8"/>
    <x v="4"/>
    <x v="38"/>
    <s v="N"/>
    <s v="Y"/>
    <n v="7384937.6812258642"/>
  </r>
  <r>
    <d v="2019-09-28T00:00:00"/>
    <x v="1730"/>
    <n v="132.2621226"/>
    <n v="7.2"/>
    <n v="14.9"/>
    <n v="17.7"/>
    <n v="0.2"/>
    <x v="2"/>
    <x v="8"/>
    <x v="4"/>
    <x v="38"/>
    <s v="N"/>
    <s v="N"/>
    <n v="14385133.979479205"/>
  </r>
  <r>
    <d v="2019-09-29T00:00:00"/>
    <x v="1731"/>
    <n v="90.401320499999997"/>
    <n v="9.1"/>
    <n v="15.8"/>
    <n v="19"/>
    <n v="0"/>
    <x v="3"/>
    <x v="8"/>
    <x v="4"/>
    <x v="39"/>
    <s v="N"/>
    <s v="N"/>
    <n v="9474428.1298008449"/>
  </r>
  <r>
    <d v="2019-09-30T00:00:00"/>
    <x v="1732"/>
    <n v="107.8227368"/>
    <n v="10.1"/>
    <n v="14.1"/>
    <n v="14.4"/>
    <n v="0"/>
    <x v="4"/>
    <x v="8"/>
    <x v="4"/>
    <x v="39"/>
    <s v="N"/>
    <s v="N"/>
    <n v="13129663.074780177"/>
  </r>
  <r>
    <d v="2019-10-01T00:00:00"/>
    <x v="1733"/>
    <n v="121.3908912"/>
    <n v="4.2"/>
    <n v="20.5"/>
    <n v="21.7"/>
    <n v="0"/>
    <x v="5"/>
    <x v="9"/>
    <x v="4"/>
    <x v="39"/>
    <s v="N"/>
    <s v="N"/>
    <n v="14234936.239063079"/>
  </r>
  <r>
    <d v="2019-10-02T00:00:00"/>
    <x v="1734"/>
    <n v="108.66167660000001"/>
    <n v="9.3000000000000007"/>
    <n v="26.5"/>
    <n v="18.5"/>
    <n v="0"/>
    <x v="6"/>
    <x v="9"/>
    <x v="4"/>
    <x v="39"/>
    <s v="N"/>
    <s v="N"/>
    <n v="12035456.946099196"/>
  </r>
  <r>
    <d v="2019-10-03T00:00:00"/>
    <x v="1735"/>
    <n v="108.8439126"/>
    <n v="15.1"/>
    <n v="29.7"/>
    <n v="22"/>
    <n v="0"/>
    <x v="0"/>
    <x v="9"/>
    <x v="4"/>
    <x v="39"/>
    <s v="N"/>
    <s v="N"/>
    <n v="11898038.29145691"/>
  </r>
  <r>
    <d v="2019-10-04T00:00:00"/>
    <x v="1736"/>
    <n v="136.3619947"/>
    <n v="12.5"/>
    <n v="15.2"/>
    <n v="11"/>
    <n v="0"/>
    <x v="1"/>
    <x v="9"/>
    <x v="4"/>
    <x v="39"/>
    <s v="N"/>
    <s v="N"/>
    <n v="16024247.083903432"/>
  </r>
  <r>
    <d v="2019-10-05T00:00:00"/>
    <x v="1737"/>
    <n v="88.049062890000002"/>
    <n v="7.6"/>
    <n v="24.3"/>
    <n v="17.399999999999999"/>
    <n v="1.8"/>
    <x v="2"/>
    <x v="9"/>
    <x v="4"/>
    <x v="39"/>
    <s v="N"/>
    <s v="N"/>
    <n v="8926943.1706561688"/>
  </r>
  <r>
    <d v="2019-10-06T00:00:00"/>
    <x v="1738"/>
    <n v="54.720114539999997"/>
    <n v="12.9"/>
    <n v="24.8"/>
    <n v="17.399999999999999"/>
    <n v="0"/>
    <x v="3"/>
    <x v="9"/>
    <x v="4"/>
    <x v="40"/>
    <s v="N"/>
    <s v="N"/>
    <n v="5089591.451919456"/>
  </r>
  <r>
    <d v="2019-10-07T00:00:00"/>
    <x v="1739"/>
    <n v="112.07559550000001"/>
    <n v="11.6"/>
    <n v="16.399999999999999"/>
    <n v="15.1"/>
    <n v="0"/>
    <x v="4"/>
    <x v="9"/>
    <x v="4"/>
    <x v="40"/>
    <s v="N"/>
    <s v="N"/>
    <n v="12697751.411202606"/>
  </r>
  <r>
    <d v="2019-10-08T00:00:00"/>
    <x v="1740"/>
    <n v="130.67182529999999"/>
    <n v="9.5"/>
    <n v="14.2"/>
    <n v="17"/>
    <n v="2.6"/>
    <x v="5"/>
    <x v="9"/>
    <x v="4"/>
    <x v="40"/>
    <s v="Y"/>
    <s v="N"/>
    <n v="15354563.430715807"/>
  </r>
  <r>
    <d v="2019-10-09T00:00:00"/>
    <x v="1741"/>
    <n v="131.5850422"/>
    <n v="8.5"/>
    <n v="15"/>
    <n v="19.3"/>
    <n v="5.8"/>
    <x v="6"/>
    <x v="9"/>
    <x v="4"/>
    <x v="40"/>
    <s v="Y"/>
    <s v="N"/>
    <n v="16154935.115670806"/>
  </r>
  <r>
    <d v="2019-10-10T00:00:00"/>
    <x v="1742"/>
    <n v="167.9811358"/>
    <n v="10.199999999999999"/>
    <n v="14.7"/>
    <n v="12.6"/>
    <n v="0.2"/>
    <x v="0"/>
    <x v="9"/>
    <x v="4"/>
    <x v="40"/>
    <s v="Y"/>
    <s v="N"/>
    <n v="20777936.087864466"/>
  </r>
  <r>
    <d v="2019-10-11T00:00:00"/>
    <x v="1743"/>
    <n v="114.6969754"/>
    <n v="9.5"/>
    <n v="18.899999999999999"/>
    <n v="17.5"/>
    <n v="0"/>
    <x v="1"/>
    <x v="9"/>
    <x v="4"/>
    <x v="40"/>
    <s v="Y"/>
    <s v="N"/>
    <n v="13218884.336822577"/>
  </r>
  <r>
    <d v="2019-10-12T00:00:00"/>
    <x v="1744"/>
    <n v="93.120223490000001"/>
    <n v="8.1999999999999993"/>
    <n v="20.399999999999999"/>
    <n v="20.100000000000001"/>
    <n v="0"/>
    <x v="2"/>
    <x v="9"/>
    <x v="4"/>
    <x v="40"/>
    <s v="Y"/>
    <s v="N"/>
    <n v="9410111.9332165439"/>
  </r>
  <r>
    <d v="2019-10-13T00:00:00"/>
    <x v="1745"/>
    <n v="90.164235849999997"/>
    <n v="9.4"/>
    <n v="23.1"/>
    <n v="19.600000000000001"/>
    <n v="0"/>
    <x v="3"/>
    <x v="9"/>
    <x v="4"/>
    <x v="41"/>
    <s v="Y"/>
    <s v="N"/>
    <n v="8542583.4763374943"/>
  </r>
  <r>
    <d v="2019-10-14T00:00:00"/>
    <x v="1746"/>
    <n v="119.0137926"/>
    <n v="13.6"/>
    <n v="26.7"/>
    <n v="20.2"/>
    <n v="0.2"/>
    <x v="4"/>
    <x v="9"/>
    <x v="4"/>
    <x v="41"/>
    <s v="Y"/>
    <s v="N"/>
    <n v="13126045.467509111"/>
  </r>
  <r>
    <d v="2019-10-15T00:00:00"/>
    <x v="1747"/>
    <n v="123.2613285"/>
    <n v="13"/>
    <n v="18"/>
    <n v="20.6"/>
    <n v="0"/>
    <x v="5"/>
    <x v="9"/>
    <x v="4"/>
    <x v="41"/>
    <s v="Y"/>
    <s v="N"/>
    <n v="13811693.172441419"/>
  </r>
  <r>
    <d v="2019-10-16T00:00:00"/>
    <x v="1748"/>
    <n v="116.34066919999999"/>
    <n v="13.3"/>
    <n v="20.399999999999999"/>
    <n v="11.4"/>
    <n v="0"/>
    <x v="6"/>
    <x v="9"/>
    <x v="4"/>
    <x v="41"/>
    <s v="Y"/>
    <s v="N"/>
    <n v="13673951.638365423"/>
  </r>
  <r>
    <d v="2019-10-17T00:00:00"/>
    <x v="1749"/>
    <n v="92.498043699999997"/>
    <n v="9.5"/>
    <n v="15.2"/>
    <n v="9.6"/>
    <n v="4.4000000000000004"/>
    <x v="0"/>
    <x v="9"/>
    <x v="4"/>
    <x v="41"/>
    <s v="Y"/>
    <s v="N"/>
    <n v="10793600.419274747"/>
  </r>
  <r>
    <d v="2019-10-18T00:00:00"/>
    <x v="1750"/>
    <n v="76.318328559999998"/>
    <n v="7.3"/>
    <n v="22.1"/>
    <n v="23.2"/>
    <n v="0.8"/>
    <x v="1"/>
    <x v="9"/>
    <x v="4"/>
    <x v="41"/>
    <s v="Y"/>
    <s v="N"/>
    <n v="8384139.6350052711"/>
  </r>
  <r>
    <d v="2019-10-19T00:00:00"/>
    <x v="1751"/>
    <n v="67.014422809999999"/>
    <n v="9.4"/>
    <n v="15.3"/>
    <n v="15.8"/>
    <n v="0.8"/>
    <x v="2"/>
    <x v="9"/>
    <x v="4"/>
    <x v="41"/>
    <s v="Y"/>
    <s v="N"/>
    <n v="6837648.7602892108"/>
  </r>
  <r>
    <d v="2019-10-20T00:00:00"/>
    <x v="1752"/>
    <n v="87.533212419999998"/>
    <n v="10"/>
    <n v="16.399999999999999"/>
    <n v="14.7"/>
    <n v="0.8"/>
    <x v="3"/>
    <x v="9"/>
    <x v="4"/>
    <x v="42"/>
    <s v="Y"/>
    <s v="N"/>
    <n v="8988305.4637396764"/>
  </r>
  <r>
    <d v="2019-10-21T00:00:00"/>
    <x v="1753"/>
    <n v="111.6668677"/>
    <n v="11.5"/>
    <n v="17"/>
    <n v="19.600000000000001"/>
    <n v="0"/>
    <x v="4"/>
    <x v="9"/>
    <x v="4"/>
    <x v="42"/>
    <s v="Y"/>
    <s v="N"/>
    <n v="12786087.502066139"/>
  </r>
  <r>
    <d v="2019-10-22T00:00:00"/>
    <x v="1754"/>
    <n v="111.449844"/>
    <n v="11.9"/>
    <n v="19.600000000000001"/>
    <n v="23.7"/>
    <n v="0"/>
    <x v="5"/>
    <x v="9"/>
    <x v="4"/>
    <x v="42"/>
    <s v="Y"/>
    <s v="N"/>
    <n v="12717379.53931698"/>
  </r>
  <r>
    <d v="2019-10-23T00:00:00"/>
    <x v="1755"/>
    <n v="99.736133030000005"/>
    <n v="8.1999999999999993"/>
    <n v="27.9"/>
    <n v="26"/>
    <n v="0"/>
    <x v="6"/>
    <x v="9"/>
    <x v="4"/>
    <x v="42"/>
    <s v="Y"/>
    <s v="N"/>
    <n v="11398006.356523244"/>
  </r>
  <r>
    <d v="2019-10-24T00:00:00"/>
    <x v="1756"/>
    <n v="82.370096540000006"/>
    <n v="13"/>
    <n v="33.799999999999997"/>
    <n v="26.1"/>
    <n v="0.2"/>
    <x v="0"/>
    <x v="9"/>
    <x v="4"/>
    <x v="42"/>
    <s v="Y"/>
    <s v="N"/>
    <n v="9509022.637183914"/>
  </r>
  <r>
    <d v="2019-10-25T00:00:00"/>
    <x v="1757"/>
    <n v="70.884689609999995"/>
    <n v="16.8"/>
    <n v="21.6"/>
    <n v="10"/>
    <n v="0"/>
    <x v="1"/>
    <x v="9"/>
    <x v="4"/>
    <x v="42"/>
    <s v="Y"/>
    <s v="N"/>
    <n v="7735700.7583502997"/>
  </r>
  <r>
    <d v="2019-10-26T00:00:00"/>
    <x v="1758"/>
    <n v="44.849283749999998"/>
    <n v="9.6"/>
    <n v="15.5"/>
    <n v="17.2"/>
    <n v="3.8"/>
    <x v="2"/>
    <x v="9"/>
    <x v="4"/>
    <x v="42"/>
    <s v="Y"/>
    <s v="N"/>
    <n v="4336848.822103369"/>
  </r>
  <r>
    <d v="2019-10-27T00:00:00"/>
    <x v="1759"/>
    <n v="87.808242980000003"/>
    <n v="10.3"/>
    <n v="17"/>
    <n v="10.1"/>
    <n v="1.2"/>
    <x v="3"/>
    <x v="9"/>
    <x v="4"/>
    <x v="43"/>
    <s v="Y"/>
    <s v="N"/>
    <n v="9029370.3592082541"/>
  </r>
  <r>
    <d v="2019-10-28T00:00:00"/>
    <x v="1760"/>
    <n v="104.09160749999999"/>
    <n v="8.6999999999999993"/>
    <n v="21.6"/>
    <n v="26.3"/>
    <n v="1.4"/>
    <x v="4"/>
    <x v="9"/>
    <x v="4"/>
    <x v="43"/>
    <s v="Y"/>
    <s v="N"/>
    <n v="11724320.217325762"/>
  </r>
  <r>
    <d v="2019-10-29T00:00:00"/>
    <x v="1761"/>
    <n v="130.19868170000001"/>
    <n v="9.6999999999999993"/>
    <n v="30.5"/>
    <n v="27"/>
    <n v="0"/>
    <x v="5"/>
    <x v="9"/>
    <x v="4"/>
    <x v="43"/>
    <s v="Y"/>
    <s v="N"/>
    <n v="14567592.629833989"/>
  </r>
  <r>
    <d v="2019-10-30T00:00:00"/>
    <x v="1762"/>
    <n v="130.31831199999999"/>
    <n v="13.8"/>
    <n v="25.1"/>
    <n v="27.2"/>
    <n v="0"/>
    <x v="6"/>
    <x v="9"/>
    <x v="4"/>
    <x v="43"/>
    <s v="Y"/>
    <s v="N"/>
    <n v="15296207.003367759"/>
  </r>
  <r>
    <d v="2019-10-31T00:00:00"/>
    <x v="1763"/>
    <n v="89.659635179999995"/>
    <n v="14.2"/>
    <n v="33.700000000000003"/>
    <n v="25.5"/>
    <n v="0"/>
    <x v="0"/>
    <x v="9"/>
    <x v="4"/>
    <x v="43"/>
    <s v="Y"/>
    <s v="N"/>
    <n v="10916318.354616143"/>
  </r>
  <r>
    <d v="2019-11-01T00:00:00"/>
    <x v="1764"/>
    <n v="90.318841500000005"/>
    <n v="20"/>
    <n v="34.299999999999997"/>
    <n v="22.8"/>
    <n v="0"/>
    <x v="1"/>
    <x v="10"/>
    <x v="4"/>
    <x v="43"/>
    <s v="Y"/>
    <s v="N"/>
    <n v="11787593.742716558"/>
  </r>
  <r>
    <d v="2019-11-02T00:00:00"/>
    <x v="1765"/>
    <n v="90.798912520000002"/>
    <n v="15.8"/>
    <n v="18.899999999999999"/>
    <n v="2.2000000000000002"/>
    <n v="4.2"/>
    <x v="2"/>
    <x v="10"/>
    <x v="4"/>
    <x v="43"/>
    <s v="Y"/>
    <s v="N"/>
    <n v="9607144.6471939497"/>
  </r>
  <r>
    <d v="2019-11-03T00:00:00"/>
    <x v="1766"/>
    <n v="72.398840800000002"/>
    <n v="12.8"/>
    <n v="20.7"/>
    <n v="7.8"/>
    <n v="12.4"/>
    <x v="3"/>
    <x v="10"/>
    <x v="4"/>
    <x v="44"/>
    <s v="Y"/>
    <s v="N"/>
    <n v="7013059.5977562126"/>
  </r>
  <r>
    <d v="2019-11-04T00:00:00"/>
    <x v="1767"/>
    <n v="79.09640417"/>
    <n v="9.5"/>
    <n v="16.2"/>
    <n v="11.2"/>
    <n v="1.2"/>
    <x v="4"/>
    <x v="10"/>
    <x v="4"/>
    <x v="44"/>
    <s v="Y"/>
    <s v="N"/>
    <n v="8485449.5839329325"/>
  </r>
  <r>
    <d v="2019-11-05T00:00:00"/>
    <x v="1768"/>
    <n v="66.476814739999995"/>
    <n v="7.7"/>
    <n v="19.600000000000001"/>
    <n v="27.4"/>
    <n v="10.199999999999999"/>
    <x v="5"/>
    <x v="10"/>
    <x v="4"/>
    <x v="44"/>
    <s v="Y"/>
    <s v="Y"/>
    <n v="6436085.7726825792"/>
  </r>
  <r>
    <d v="2019-11-06T00:00:00"/>
    <x v="1769"/>
    <n v="58.451951880000003"/>
    <n v="10.5"/>
    <n v="24.1"/>
    <n v="19.899999999999999"/>
    <n v="0"/>
    <x v="6"/>
    <x v="10"/>
    <x v="4"/>
    <x v="44"/>
    <s v="Y"/>
    <s v="N"/>
    <n v="6101295.4009279953"/>
  </r>
  <r>
    <d v="2019-11-07T00:00:00"/>
    <x v="1770"/>
    <n v="63.897686270000001"/>
    <n v="11.5"/>
    <n v="17.7"/>
    <n v="8.3000000000000007"/>
    <n v="0"/>
    <x v="0"/>
    <x v="10"/>
    <x v="4"/>
    <x v="44"/>
    <s v="Y"/>
    <s v="N"/>
    <n v="7356709.3101568529"/>
  </r>
  <r>
    <d v="2019-11-08T00:00:00"/>
    <x v="1771"/>
    <n v="81.077541510000003"/>
    <n v="10.3"/>
    <n v="15"/>
    <n v="16.100000000000001"/>
    <n v="6.8"/>
    <x v="1"/>
    <x v="10"/>
    <x v="4"/>
    <x v="44"/>
    <s v="Y"/>
    <s v="N"/>
    <n v="9239173.4057129174"/>
  </r>
  <r>
    <d v="2019-11-09T00:00:00"/>
    <x v="1772"/>
    <n v="70.474884239999994"/>
    <n v="7.6"/>
    <n v="14.2"/>
    <n v="9.8000000000000007"/>
    <n v="6.4"/>
    <x v="2"/>
    <x v="10"/>
    <x v="4"/>
    <x v="44"/>
    <s v="Y"/>
    <s v="N"/>
    <n v="7676461.9661163082"/>
  </r>
  <r>
    <d v="2019-11-10T00:00:00"/>
    <x v="1773"/>
    <n v="86.639009709999996"/>
    <n v="10.8"/>
    <n v="18.100000000000001"/>
    <n v="13.5"/>
    <n v="0.2"/>
    <x v="3"/>
    <x v="10"/>
    <x v="4"/>
    <x v="45"/>
    <s v="Y"/>
    <s v="N"/>
    <n v="8798195.3348059356"/>
  </r>
  <r>
    <d v="2019-11-11T00:00:00"/>
    <x v="1774"/>
    <n v="66.491326110000003"/>
    <n v="10"/>
    <n v="29.6"/>
    <n v="27.4"/>
    <n v="0"/>
    <x v="4"/>
    <x v="10"/>
    <x v="4"/>
    <x v="45"/>
    <s v="Y"/>
    <s v="N"/>
    <n v="7098544.1596111841"/>
  </r>
  <r>
    <d v="2019-11-12T00:00:00"/>
    <x v="1775"/>
    <n v="57.069845890000003"/>
    <n v="11.5"/>
    <n v="17.399999999999999"/>
    <n v="12.7"/>
    <n v="0.6"/>
    <x v="5"/>
    <x v="10"/>
    <x v="4"/>
    <x v="45"/>
    <s v="Y"/>
    <s v="N"/>
    <n v="5952582.38799378"/>
  </r>
  <r>
    <d v="2019-11-13T00:00:00"/>
    <x v="1776"/>
    <n v="64.519389450000006"/>
    <n v="9.1"/>
    <n v="17.3"/>
    <n v="12"/>
    <n v="1.6"/>
    <x v="6"/>
    <x v="10"/>
    <x v="4"/>
    <x v="45"/>
    <s v="Y"/>
    <s v="N"/>
    <n v="7263176.0690251533"/>
  </r>
  <r>
    <d v="2019-11-14T00:00:00"/>
    <x v="1777"/>
    <n v="74.43626304"/>
    <n v="12.1"/>
    <n v="22.4"/>
    <n v="19.7"/>
    <n v="0.8"/>
    <x v="0"/>
    <x v="10"/>
    <x v="4"/>
    <x v="45"/>
    <s v="Y"/>
    <s v="N"/>
    <n v="8175255.1228817469"/>
  </r>
  <r>
    <d v="2019-11-15T00:00:00"/>
    <x v="1778"/>
    <n v="72.065598769999994"/>
    <n v="13"/>
    <n v="18.5"/>
    <n v="12.4"/>
    <n v="0"/>
    <x v="1"/>
    <x v="10"/>
    <x v="4"/>
    <x v="45"/>
    <s v="Y"/>
    <s v="N"/>
    <n v="7996020.8554536514"/>
  </r>
  <r>
    <d v="2019-11-16T00:00:00"/>
    <x v="1779"/>
    <n v="67.187219450000001"/>
    <n v="9.1999999999999993"/>
    <n v="17.2"/>
    <n v="23.9"/>
    <n v="0"/>
    <x v="2"/>
    <x v="10"/>
    <x v="4"/>
    <x v="45"/>
    <s v="Y"/>
    <s v="N"/>
    <n v="6560571.2928810334"/>
  </r>
  <r>
    <d v="2019-11-17T00:00:00"/>
    <x v="1780"/>
    <n v="66.41186458"/>
    <n v="10.8"/>
    <n v="16.2"/>
    <n v="24.1"/>
    <n v="0"/>
    <x v="3"/>
    <x v="10"/>
    <x v="4"/>
    <x v="46"/>
    <s v="Y"/>
    <s v="N"/>
    <n v="6424849.1450120043"/>
  </r>
  <r>
    <d v="2019-11-18T00:00:00"/>
    <x v="1781"/>
    <n v="72.281071499999996"/>
    <n v="8.5"/>
    <n v="26.9"/>
    <n v="29.9"/>
    <n v="0"/>
    <x v="4"/>
    <x v="10"/>
    <x v="4"/>
    <x v="46"/>
    <s v="Y"/>
    <s v="N"/>
    <n v="7889352.4623498749"/>
  </r>
  <r>
    <d v="2019-11-19T00:00:00"/>
    <x v="1782"/>
    <n v="81.955895620000007"/>
    <n v="11.4"/>
    <n v="18.600000000000001"/>
    <n v="27.9"/>
    <n v="0"/>
    <x v="5"/>
    <x v="10"/>
    <x v="4"/>
    <x v="46"/>
    <s v="Y"/>
    <s v="N"/>
    <n v="9181836.1556246504"/>
  </r>
  <r>
    <d v="2019-11-20T00:00:00"/>
    <x v="1783"/>
    <n v="83.763251699999998"/>
    <n v="9.4"/>
    <n v="34.700000000000003"/>
    <n v="30.1"/>
    <n v="0"/>
    <x v="6"/>
    <x v="10"/>
    <x v="4"/>
    <x v="46"/>
    <s v="Y"/>
    <s v="N"/>
    <n v="10029487.175957663"/>
  </r>
  <r>
    <d v="2019-11-21T00:00:00"/>
    <x v="1784"/>
    <n v="72.815311210000004"/>
    <n v="14"/>
    <n v="40.9"/>
    <n v="18.8"/>
    <n v="0"/>
    <x v="0"/>
    <x v="10"/>
    <x v="4"/>
    <x v="46"/>
    <s v="Y"/>
    <s v="N"/>
    <n v="9561524.1456075199"/>
  </r>
  <r>
    <d v="2019-11-22T00:00:00"/>
    <x v="1785"/>
    <n v="65.412978010000003"/>
    <n v="13.6"/>
    <n v="20"/>
    <n v="28.3"/>
    <n v="0"/>
    <x v="1"/>
    <x v="10"/>
    <x v="4"/>
    <x v="46"/>
    <s v="Y"/>
    <s v="N"/>
    <n v="7133243.7147494648"/>
  </r>
  <r>
    <d v="2019-11-23T00:00:00"/>
    <x v="1786"/>
    <n v="49.794292779999999"/>
    <n v="10.1"/>
    <n v="23.8"/>
    <n v="24.6"/>
    <n v="0"/>
    <x v="2"/>
    <x v="10"/>
    <x v="4"/>
    <x v="46"/>
    <s v="Y"/>
    <s v="N"/>
    <n v="4842284.0940250764"/>
  </r>
  <r>
    <d v="2019-11-24T00:00:00"/>
    <x v="1787"/>
    <n v="60.755443960000001"/>
    <n v="11.9"/>
    <n v="23.7"/>
    <n v="30.6"/>
    <n v="0"/>
    <x v="3"/>
    <x v="10"/>
    <x v="4"/>
    <x v="47"/>
    <s v="Y"/>
    <s v="N"/>
    <n v="5879805.5444218703"/>
  </r>
  <r>
    <d v="2019-11-25T00:00:00"/>
    <x v="1788"/>
    <n v="71.001116179999997"/>
    <n v="11.4"/>
    <n v="27.4"/>
    <n v="18"/>
    <n v="0"/>
    <x v="4"/>
    <x v="10"/>
    <x v="4"/>
    <x v="47"/>
    <s v="Y"/>
    <s v="N"/>
    <n v="8086977.4321206743"/>
  </r>
  <r>
    <d v="2019-11-26T00:00:00"/>
    <x v="1789"/>
    <n v="47.350592130000003"/>
    <n v="11.4"/>
    <n v="16.399999999999999"/>
    <n v="22.2"/>
    <n v="2"/>
    <x v="5"/>
    <x v="10"/>
    <x v="4"/>
    <x v="47"/>
    <s v="Y"/>
    <s v="N"/>
    <n v="5096304.4564545108"/>
  </r>
  <r>
    <d v="2019-11-27T00:00:00"/>
    <x v="1790"/>
    <n v="59.044674999999998"/>
    <n v="8.6"/>
    <n v="24.8"/>
    <n v="31"/>
    <n v="0"/>
    <x v="6"/>
    <x v="10"/>
    <x v="4"/>
    <x v="47"/>
    <s v="Y"/>
    <s v="N"/>
    <n v="6401487.5655241255"/>
  </r>
  <r>
    <d v="2019-11-28T00:00:00"/>
    <x v="1791"/>
    <n v="70.202551959999994"/>
    <n v="11.4"/>
    <n v="21.1"/>
    <n v="30.7"/>
    <n v="0"/>
    <x v="0"/>
    <x v="10"/>
    <x v="4"/>
    <x v="47"/>
    <s v="Y"/>
    <s v="N"/>
    <n v="7914346.1224435642"/>
  </r>
  <r>
    <d v="2019-11-29T00:00:00"/>
    <x v="1792"/>
    <n v="79.605729069999995"/>
    <n v="11.9"/>
    <n v="19.7"/>
    <n v="21.9"/>
    <n v="0"/>
    <x v="1"/>
    <x v="10"/>
    <x v="4"/>
    <x v="47"/>
    <s v="Y"/>
    <s v="N"/>
    <n v="9138730.5327203833"/>
  </r>
  <r>
    <d v="2019-11-30T00:00:00"/>
    <x v="1793"/>
    <n v="51.05874163"/>
    <n v="10.3"/>
    <n v="18.399999999999999"/>
    <n v="26.7"/>
    <n v="8"/>
    <x v="2"/>
    <x v="10"/>
    <x v="4"/>
    <x v="47"/>
    <s v="Y"/>
    <s v="N"/>
    <n v="5052750.6058584824"/>
  </r>
  <r>
    <d v="2019-12-01T00:00:00"/>
    <x v="1794"/>
    <n v="33.154867019999998"/>
    <n v="12.2"/>
    <n v="16.8"/>
    <n v="9.8000000000000007"/>
    <n v="0"/>
    <x v="3"/>
    <x v="11"/>
    <x v="4"/>
    <x v="48"/>
    <s v="Y"/>
    <s v="N"/>
    <n v="3323244.2777853394"/>
  </r>
  <r>
    <d v="2019-12-02T00:00:00"/>
    <x v="1795"/>
    <n v="29.070382550000001"/>
    <n v="9.8000000000000007"/>
    <n v="15.5"/>
    <n v="18.2"/>
    <n v="3.4"/>
    <x v="4"/>
    <x v="11"/>
    <x v="4"/>
    <x v="48"/>
    <s v="Y"/>
    <s v="N"/>
    <n v="3215457.5716259698"/>
  </r>
  <r>
    <d v="2019-12-03T00:00:00"/>
    <x v="1796"/>
    <n v="19.170950680000001"/>
    <n v="11"/>
    <n v="22.2"/>
    <n v="19.2"/>
    <n v="0.4"/>
    <x v="5"/>
    <x v="11"/>
    <x v="4"/>
    <x v="48"/>
    <s v="Y"/>
    <s v="N"/>
    <n v="2091436.4603219472"/>
  </r>
  <r>
    <d v="2019-12-04T00:00:00"/>
    <x v="1797"/>
    <n v="39.415048149999997"/>
    <n v="12.1"/>
    <n v="23"/>
    <n v="20.3"/>
    <n v="0"/>
    <x v="6"/>
    <x v="11"/>
    <x v="4"/>
    <x v="48"/>
    <s v="Y"/>
    <s v="N"/>
    <n v="4233203.9589189459"/>
  </r>
  <r>
    <d v="2019-12-05T00:00:00"/>
    <x v="1798"/>
    <n v="45.830326149999998"/>
    <n v="12.3"/>
    <n v="23.9"/>
    <n v="20.399999999999999"/>
    <n v="0"/>
    <x v="0"/>
    <x v="11"/>
    <x v="4"/>
    <x v="48"/>
    <s v="Y"/>
    <s v="N"/>
    <n v="4944711.3415746931"/>
  </r>
  <r>
    <d v="2019-12-06T00:00:00"/>
    <x v="1799"/>
    <n v="41.38035927"/>
    <n v="13.3"/>
    <n v="20.8"/>
    <n v="18.2"/>
    <n v="0"/>
    <x v="1"/>
    <x v="11"/>
    <x v="4"/>
    <x v="48"/>
    <s v="Y"/>
    <s v="N"/>
    <n v="4346137.1330634411"/>
  </r>
  <r>
    <d v="2019-12-07T00:00:00"/>
    <x v="1800"/>
    <n v="47.12307019"/>
    <n v="11.2"/>
    <n v="21"/>
    <n v="30.3"/>
    <n v="0"/>
    <x v="2"/>
    <x v="11"/>
    <x v="4"/>
    <x v="48"/>
    <s v="Y"/>
    <s v="N"/>
    <n v="4497251.4635738973"/>
  </r>
  <r>
    <d v="2019-12-08T00:00:00"/>
    <x v="1801"/>
    <n v="43.690411390000001"/>
    <n v="13.8"/>
    <n v="27.6"/>
    <n v="30.8"/>
    <n v="0"/>
    <x v="3"/>
    <x v="11"/>
    <x v="4"/>
    <x v="49"/>
    <s v="Y"/>
    <s v="N"/>
    <n v="4263197.4037227565"/>
  </r>
  <r>
    <d v="2019-12-09T00:00:00"/>
    <x v="1802"/>
    <n v="62.718792569999998"/>
    <n v="16.3"/>
    <n v="38"/>
    <n v="28.6"/>
    <n v="0"/>
    <x v="4"/>
    <x v="11"/>
    <x v="4"/>
    <x v="49"/>
    <s v="Y"/>
    <s v="N"/>
    <n v="8022413.1278204964"/>
  </r>
  <r>
    <d v="2019-12-10T00:00:00"/>
    <x v="1803"/>
    <n v="48.336164680000003"/>
    <n v="14.3"/>
    <n v="17.2"/>
    <n v="22.2"/>
    <n v="0"/>
    <x v="5"/>
    <x v="11"/>
    <x v="4"/>
    <x v="49"/>
    <s v="Y"/>
    <s v="N"/>
    <n v="5295160.1367867421"/>
  </r>
  <r>
    <d v="2019-12-11T00:00:00"/>
    <x v="1804"/>
    <n v="57.730485369999997"/>
    <n v="13.4"/>
    <n v="18.100000000000001"/>
    <n v="21.8"/>
    <n v="0"/>
    <x v="6"/>
    <x v="11"/>
    <x v="4"/>
    <x v="49"/>
    <s v="Y"/>
    <s v="N"/>
    <n v="6296108.3833842138"/>
  </r>
  <r>
    <d v="2019-12-12T00:00:00"/>
    <x v="1805"/>
    <n v="41.647543489999997"/>
    <n v="13.4"/>
    <n v="18.399999999999999"/>
    <n v="22.7"/>
    <n v="0"/>
    <x v="0"/>
    <x v="11"/>
    <x v="4"/>
    <x v="49"/>
    <s v="Y"/>
    <s v="N"/>
    <n v="4522884.2825608365"/>
  </r>
  <r>
    <d v="2019-12-13T00:00:00"/>
    <x v="1806"/>
    <n v="58.517373640000002"/>
    <n v="11.4"/>
    <n v="20.9"/>
    <n v="24.8"/>
    <n v="0"/>
    <x v="1"/>
    <x v="11"/>
    <x v="4"/>
    <x v="49"/>
    <s v="Y"/>
    <s v="N"/>
    <n v="6265490.8912327206"/>
  </r>
  <r>
    <d v="2019-12-14T00:00:00"/>
    <x v="1807"/>
    <n v="65.765248349999993"/>
    <n v="14.1"/>
    <n v="20.100000000000001"/>
    <n v="10.4"/>
    <n v="0"/>
    <x v="2"/>
    <x v="11"/>
    <x v="4"/>
    <x v="49"/>
    <s v="Y"/>
    <s v="N"/>
    <n v="6658023.4325390114"/>
  </r>
  <r>
    <d v="2019-12-15T00:00:00"/>
    <x v="1808"/>
    <n v="50.936743069999999"/>
    <n v="15.1"/>
    <n v="21.7"/>
    <n v="16.399999999999999"/>
    <n v="0"/>
    <x v="3"/>
    <x v="11"/>
    <x v="4"/>
    <x v="50"/>
    <s v="Y"/>
    <s v="N"/>
    <n v="5028651.0076339915"/>
  </r>
  <r>
    <d v="2019-12-16T00:00:00"/>
    <x v="1809"/>
    <n v="73.601749130000002"/>
    <n v="13"/>
    <n v="22.6"/>
    <n v="21.7"/>
    <n v="0"/>
    <x v="4"/>
    <x v="11"/>
    <x v="4"/>
    <x v="50"/>
    <s v="Y"/>
    <s v="N"/>
    <n v="8420044.8845856935"/>
  </r>
  <r>
    <d v="2019-12-17T00:00:00"/>
    <x v="1810"/>
    <n v="83.084082179999996"/>
    <n v="12.6"/>
    <n v="26.3"/>
    <n v="29.5"/>
    <n v="0"/>
    <x v="5"/>
    <x v="11"/>
    <x v="4"/>
    <x v="50"/>
    <s v="Y"/>
    <s v="N"/>
    <n v="10302348.922123572"/>
  </r>
  <r>
    <d v="2019-12-18T00:00:00"/>
    <x v="1811"/>
    <n v="95.802971920000005"/>
    <n v="15.9"/>
    <n v="40.1"/>
    <n v="29.3"/>
    <n v="0"/>
    <x v="6"/>
    <x v="11"/>
    <x v="4"/>
    <x v="50"/>
    <s v="Y"/>
    <s v="N"/>
    <n v="14082164.107165812"/>
  </r>
  <r>
    <d v="2019-12-19T00:00:00"/>
    <x v="1812"/>
    <n v="71.953511919999997"/>
    <n v="17.2"/>
    <n v="23.3"/>
    <n v="29.3"/>
    <n v="0"/>
    <x v="0"/>
    <x v="11"/>
    <x v="4"/>
    <x v="50"/>
    <s v="Y"/>
    <s v="N"/>
    <n v="8997830.5572382715"/>
  </r>
  <r>
    <d v="2019-12-20T00:00:00"/>
    <x v="1813"/>
    <n v="243.81015959999999"/>
    <n v="13.7"/>
    <n v="43.5"/>
    <n v="31.4"/>
    <n v="0"/>
    <x v="1"/>
    <x v="11"/>
    <x v="4"/>
    <x v="50"/>
    <s v="N"/>
    <s v="N"/>
    <n v="36706448.482322641"/>
  </r>
  <r>
    <d v="2019-12-21T00:00:00"/>
    <x v="1814"/>
    <n v="44.94113626"/>
    <n v="16.899999999999999"/>
    <n v="20.2"/>
    <n v="28.3"/>
    <n v="0"/>
    <x v="2"/>
    <x v="11"/>
    <x v="4"/>
    <x v="50"/>
    <s v="N"/>
    <s v="N"/>
    <n v="4522537.7711560437"/>
  </r>
  <r>
    <d v="2019-12-22T00:00:00"/>
    <x v="1815"/>
    <n v="34.678705909999998"/>
    <n v="13.1"/>
    <n v="19.600000000000001"/>
    <n v="31.5"/>
    <n v="0"/>
    <x v="3"/>
    <x v="11"/>
    <x v="4"/>
    <x v="51"/>
    <s v="N"/>
    <s v="N"/>
    <n v="3126133.2716610846"/>
  </r>
  <r>
    <d v="2019-12-23T00:00:00"/>
    <x v="1816"/>
    <n v="47.19823427"/>
    <n v="12.1"/>
    <n v="20"/>
    <n v="29.2"/>
    <n v="0"/>
    <x v="4"/>
    <x v="11"/>
    <x v="4"/>
    <x v="51"/>
    <s v="N"/>
    <s v="N"/>
    <n v="4805630.9968587169"/>
  </r>
  <r>
    <d v="2019-12-24T00:00:00"/>
    <x v="1817"/>
    <n v="57.331305110000002"/>
    <n v="14.1"/>
    <n v="24.5"/>
    <n v="31.4"/>
    <n v="0"/>
    <x v="5"/>
    <x v="11"/>
    <x v="4"/>
    <x v="51"/>
    <s v="N"/>
    <s v="N"/>
    <n v="5857478.098592232"/>
  </r>
  <r>
    <d v="2019-12-25T00:00:00"/>
    <x v="1818"/>
    <n v="42.257239390000002"/>
    <n v="14"/>
    <n v="27.9"/>
    <n v="32"/>
    <n v="0"/>
    <x v="6"/>
    <x v="11"/>
    <x v="4"/>
    <x v="51"/>
    <s v="N"/>
    <s v="Y"/>
    <n v="4154425.2005530256"/>
  </r>
  <r>
    <d v="2019-12-26T00:00:00"/>
    <x v="1819"/>
    <n v="41.255986679999999"/>
    <n v="16.5"/>
    <n v="20.5"/>
    <n v="26.2"/>
    <n v="0"/>
    <x v="0"/>
    <x v="11"/>
    <x v="4"/>
    <x v="51"/>
    <s v="N"/>
    <s v="Y"/>
    <n v="3965547.0990746068"/>
  </r>
  <r>
    <d v="2019-12-27T00:00:00"/>
    <x v="1820"/>
    <n v="56.122451329999997"/>
    <n v="13.6"/>
    <n v="23.9"/>
    <n v="31.6"/>
    <n v="0"/>
    <x v="1"/>
    <x v="11"/>
    <x v="4"/>
    <x v="51"/>
    <s v="N"/>
    <s v="N"/>
    <n v="6019473.2878098162"/>
  </r>
  <r>
    <d v="2019-12-28T00:00:00"/>
    <x v="1821"/>
    <n v="63.295449300000001"/>
    <n v="16.7"/>
    <n v="28.4"/>
    <n v="20.6"/>
    <n v="0"/>
    <x v="2"/>
    <x v="11"/>
    <x v="4"/>
    <x v="51"/>
    <s v="N"/>
    <s v="N"/>
    <n v="7185406.0573680708"/>
  </r>
  <r>
    <d v="2019-12-29T00:00:00"/>
    <x v="1822"/>
    <n v="87.686688779999997"/>
    <n v="16.8"/>
    <n v="33.200000000000003"/>
    <n v="31.9"/>
    <n v="0"/>
    <x v="3"/>
    <x v="11"/>
    <x v="4"/>
    <x v="52"/>
    <s v="N"/>
    <s v="N"/>
    <n v="10372767.511364149"/>
  </r>
  <r>
    <d v="2019-12-30T00:00:00"/>
    <x v="1823"/>
    <n v="295.82920189999999"/>
    <n v="19.7"/>
    <n v="40.799999999999997"/>
    <n v="18.8"/>
    <n v="0"/>
    <x v="4"/>
    <x v="11"/>
    <x v="4"/>
    <x v="52"/>
    <s v="N"/>
    <s v="N"/>
    <n v="41537415.217429236"/>
  </r>
  <r>
    <d v="2019-12-31T00:00:00"/>
    <x v="1824"/>
    <n v="46.251483919999998"/>
    <n v="15.3"/>
    <n v="21.2"/>
    <n v="29.3"/>
    <n v="2.4"/>
    <x v="5"/>
    <x v="11"/>
    <x v="4"/>
    <x v="52"/>
    <s v="N"/>
    <s v="N"/>
    <n v="4412872.1188859288"/>
  </r>
  <r>
    <d v="2020-01-01T00:00:00"/>
    <x v="1825"/>
    <n v="50.921802759999999"/>
    <n v="11.8"/>
    <n v="24.9"/>
    <n v="31.6"/>
    <n v="0"/>
    <x v="6"/>
    <x v="0"/>
    <x v="5"/>
    <x v="0"/>
    <s v="N"/>
    <s v="Y"/>
    <n v="4536004.9625938796"/>
  </r>
  <r>
    <d v="2020-01-02T00:00:00"/>
    <x v="1826"/>
    <n v="69.546225629999995"/>
    <n v="12.8"/>
    <n v="25"/>
    <n v="31.6"/>
    <n v="0"/>
    <x v="0"/>
    <x v="0"/>
    <x v="5"/>
    <x v="0"/>
    <s v="N"/>
    <s v="N"/>
    <n v="7162439.551234181"/>
  </r>
  <r>
    <d v="2020-01-03T00:00:00"/>
    <x v="1827"/>
    <n v="65.435921559999997"/>
    <n v="13.7"/>
    <n v="36.6"/>
    <n v="30.7"/>
    <n v="0"/>
    <x v="1"/>
    <x v="0"/>
    <x v="5"/>
    <x v="0"/>
    <s v="N"/>
    <s v="N"/>
    <n v="7781784.7324814545"/>
  </r>
  <r>
    <d v="2020-01-04T00:00:00"/>
    <x v="1828"/>
    <n v="28.04223073"/>
    <n v="18.600000000000001"/>
    <n v="26.8"/>
    <n v="22.8"/>
    <n v="0"/>
    <x v="2"/>
    <x v="0"/>
    <x v="5"/>
    <x v="0"/>
    <s v="N"/>
    <s v="N"/>
    <n v="2867194.9867495955"/>
  </r>
  <r>
    <d v="2020-01-05T00:00:00"/>
    <x v="1829"/>
    <n v="18.87543557"/>
    <n v="12.7"/>
    <n v="16.7"/>
    <n v="5.0999999999999996"/>
    <n v="2.2000000000000002"/>
    <x v="3"/>
    <x v="0"/>
    <x v="5"/>
    <x v="1"/>
    <s v="N"/>
    <s v="N"/>
    <n v="1805835.571504584"/>
  </r>
  <r>
    <d v="2020-01-06T00:00:00"/>
    <x v="1830"/>
    <n v="56.104400259999998"/>
    <n v="11.9"/>
    <n v="18"/>
    <n v="2.7"/>
    <n v="8.1999999999999993"/>
    <x v="4"/>
    <x v="0"/>
    <x v="5"/>
    <x v="1"/>
    <s v="N"/>
    <s v="N"/>
    <n v="6185711.5434619328"/>
  </r>
  <r>
    <d v="2020-01-07T00:00:00"/>
    <x v="1831"/>
    <n v="59.42379013"/>
    <n v="12.6"/>
    <n v="20.100000000000001"/>
    <n v="7.7"/>
    <n v="1.2"/>
    <x v="5"/>
    <x v="0"/>
    <x v="5"/>
    <x v="1"/>
    <s v="N"/>
    <s v="N"/>
    <n v="6497192.7949761525"/>
  </r>
  <r>
    <d v="2020-01-08T00:00:00"/>
    <x v="1832"/>
    <n v="53.313229810000003"/>
    <n v="16.8"/>
    <n v="23.8"/>
    <n v="26.9"/>
    <n v="0"/>
    <x v="6"/>
    <x v="0"/>
    <x v="5"/>
    <x v="1"/>
    <s v="N"/>
    <s v="N"/>
    <n v="5866514.5026014112"/>
  </r>
  <r>
    <d v="2020-01-09T00:00:00"/>
    <x v="1833"/>
    <n v="86.980864980000007"/>
    <n v="17.899999999999999"/>
    <n v="31.9"/>
    <n v="29.8"/>
    <n v="0"/>
    <x v="0"/>
    <x v="0"/>
    <x v="5"/>
    <x v="1"/>
    <s v="N"/>
    <s v="N"/>
    <n v="11078369.186888039"/>
  </r>
  <r>
    <d v="2020-01-10T00:00:00"/>
    <x v="1834"/>
    <n v="65.485985589999999"/>
    <n v="20.100000000000001"/>
    <n v="32.9"/>
    <n v="10.1"/>
    <n v="0"/>
    <x v="1"/>
    <x v="0"/>
    <x v="5"/>
    <x v="1"/>
    <s v="N"/>
    <s v="N"/>
    <n v="8024251.8999667894"/>
  </r>
  <r>
    <d v="2020-01-11T00:00:00"/>
    <x v="1835"/>
    <n v="22.78453983"/>
    <n v="13.5"/>
    <n v="19.3"/>
    <n v="18.2"/>
    <n v="15.6"/>
    <x v="2"/>
    <x v="0"/>
    <x v="5"/>
    <x v="1"/>
    <s v="N"/>
    <s v="N"/>
    <n v="2093594.0114659769"/>
  </r>
  <r>
    <d v="2020-01-12T00:00:00"/>
    <x v="1836"/>
    <n v="45.627913079999999"/>
    <n v="14.2"/>
    <n v="19.899999999999999"/>
    <n v="21.9"/>
    <n v="0"/>
    <x v="3"/>
    <x v="0"/>
    <x v="5"/>
    <x v="2"/>
    <s v="N"/>
    <s v="N"/>
    <n v="4188532.6856130427"/>
  </r>
  <r>
    <d v="2020-01-13T00:00:00"/>
    <x v="1837"/>
    <n v="76.952473240000003"/>
    <n v="12.7"/>
    <n v="32.200000000000003"/>
    <n v="28.1"/>
    <n v="0"/>
    <x v="4"/>
    <x v="0"/>
    <x v="5"/>
    <x v="2"/>
    <s v="N"/>
    <s v="N"/>
    <n v="9207667.0006729327"/>
  </r>
  <r>
    <d v="2020-01-14T00:00:00"/>
    <x v="1838"/>
    <n v="88.847653539999996"/>
    <n v="16.7"/>
    <n v="33.799999999999997"/>
    <n v="27.4"/>
    <n v="0"/>
    <x v="5"/>
    <x v="0"/>
    <x v="5"/>
    <x v="2"/>
    <s v="N"/>
    <s v="N"/>
    <n v="12199014.279179472"/>
  </r>
  <r>
    <d v="2020-01-15T00:00:00"/>
    <x v="1839"/>
    <n v="63.73047072"/>
    <n v="19.5"/>
    <n v="36.799999999999997"/>
    <n v="20.8"/>
    <n v="0"/>
    <x v="6"/>
    <x v="0"/>
    <x v="5"/>
    <x v="2"/>
    <s v="N"/>
    <s v="N"/>
    <n v="8757090.8600496724"/>
  </r>
  <r>
    <d v="2020-01-16T00:00:00"/>
    <x v="1840"/>
    <n v="33.404425930000002"/>
    <n v="15.7"/>
    <n v="19.600000000000001"/>
    <n v="18.600000000000001"/>
    <n v="19.600000000000001"/>
    <x v="0"/>
    <x v="0"/>
    <x v="5"/>
    <x v="2"/>
    <s v="N"/>
    <s v="N"/>
    <n v="3663451.5331718954"/>
  </r>
  <r>
    <d v="2020-01-17T00:00:00"/>
    <x v="1841"/>
    <n v="39.500761930000003"/>
    <n v="14.4"/>
    <n v="24.8"/>
    <n v="24.4"/>
    <n v="0"/>
    <x v="1"/>
    <x v="0"/>
    <x v="5"/>
    <x v="2"/>
    <s v="N"/>
    <s v="N"/>
    <n v="4270355.2833617786"/>
  </r>
  <r>
    <d v="2020-01-18T00:00:00"/>
    <x v="1842"/>
    <n v="52.05315547"/>
    <n v="13.9"/>
    <n v="29.4"/>
    <n v="27.2"/>
    <n v="0"/>
    <x v="2"/>
    <x v="0"/>
    <x v="5"/>
    <x v="2"/>
    <s v="N"/>
    <s v="N"/>
    <n v="5514841.30749748"/>
  </r>
  <r>
    <d v="2020-01-19T00:00:00"/>
    <x v="1843"/>
    <n v="60.347055949999998"/>
    <n v="17.5"/>
    <n v="25.5"/>
    <n v="23.9"/>
    <n v="0"/>
    <x v="3"/>
    <x v="0"/>
    <x v="5"/>
    <x v="3"/>
    <s v="N"/>
    <s v="N"/>
    <n v="6452401.061846002"/>
  </r>
  <r>
    <d v="2020-01-20T00:00:00"/>
    <x v="1844"/>
    <n v="45.359335479999999"/>
    <n v="19.100000000000001"/>
    <n v="21.8"/>
    <n v="8.8000000000000007"/>
    <n v="0.4"/>
    <x v="4"/>
    <x v="0"/>
    <x v="5"/>
    <x v="3"/>
    <s v="N"/>
    <s v="N"/>
    <n v="5274906.7495491616"/>
  </r>
  <r>
    <d v="2020-01-21T00:00:00"/>
    <x v="1845"/>
    <n v="53.564869539999997"/>
    <n v="14.8"/>
    <n v="23.5"/>
    <n v="28.4"/>
    <n v="44"/>
    <x v="5"/>
    <x v="0"/>
    <x v="5"/>
    <x v="3"/>
    <s v="N"/>
    <s v="N"/>
    <n v="6006132.1369306799"/>
  </r>
  <r>
    <d v="2020-01-22T00:00:00"/>
    <x v="1846"/>
    <n v="45.155690849999999"/>
    <n v="14.1"/>
    <n v="31.7"/>
    <n v="12.4"/>
    <n v="0"/>
    <x v="6"/>
    <x v="0"/>
    <x v="5"/>
    <x v="3"/>
    <s v="N"/>
    <s v="N"/>
    <n v="5386493.6677775774"/>
  </r>
  <r>
    <d v="2020-01-23T00:00:00"/>
    <x v="1847"/>
    <n v="-1.7614234529999999"/>
    <n v="12.9"/>
    <n v="22.6"/>
    <n v="13.4"/>
    <n v="22.8"/>
    <x v="0"/>
    <x v="0"/>
    <x v="5"/>
    <x v="3"/>
    <s v="N"/>
    <s v="N"/>
    <n v="-197728.29027452797"/>
  </r>
  <r>
    <d v="2020-01-24T00:00:00"/>
    <x v="1848"/>
    <n v="49.479433710000002"/>
    <n v="11.7"/>
    <n v="24.1"/>
    <n v="20.6"/>
    <n v="1.2"/>
    <x v="1"/>
    <x v="0"/>
    <x v="5"/>
    <x v="3"/>
    <s v="N"/>
    <s v="N"/>
    <n v="5408912.3302300014"/>
  </r>
  <r>
    <d v="2020-01-25T00:00:00"/>
    <x v="1849"/>
    <n v="50.132823129999998"/>
    <n v="13"/>
    <n v="27.4"/>
    <n v="30"/>
    <n v="0"/>
    <x v="2"/>
    <x v="0"/>
    <x v="5"/>
    <x v="3"/>
    <s v="N"/>
    <s v="N"/>
    <n v="5135901.1824372048"/>
  </r>
  <r>
    <d v="2020-01-26T00:00:00"/>
    <x v="1850"/>
    <n v="51.415029230000002"/>
    <n v="15.8"/>
    <n v="23.6"/>
    <n v="24"/>
    <n v="0"/>
    <x v="3"/>
    <x v="0"/>
    <x v="5"/>
    <x v="4"/>
    <s v="N"/>
    <s v="Y"/>
    <n v="5204908.1941215824"/>
  </r>
  <r>
    <d v="2020-01-27T00:00:00"/>
    <x v="1851"/>
    <n v="54.453082340000002"/>
    <n v="12.8"/>
    <n v="23.1"/>
    <n v="26.1"/>
    <n v="0"/>
    <x v="4"/>
    <x v="0"/>
    <x v="5"/>
    <x v="4"/>
    <s v="N"/>
    <s v="Y"/>
    <n v="5615989.242471437"/>
  </r>
  <r>
    <d v="2020-01-28T00:00:00"/>
    <x v="1852"/>
    <n v="67.173829400000002"/>
    <n v="13.6"/>
    <n v="25.4"/>
    <n v="26.5"/>
    <n v="0"/>
    <x v="5"/>
    <x v="0"/>
    <x v="5"/>
    <x v="4"/>
    <s v="N"/>
    <s v="N"/>
    <n v="7804964.519461317"/>
  </r>
  <r>
    <d v="2020-01-29T00:00:00"/>
    <x v="1853"/>
    <n v="78.27234224"/>
    <n v="15.2"/>
    <n v="31.5"/>
    <n v="29.5"/>
    <n v="0"/>
    <x v="6"/>
    <x v="0"/>
    <x v="5"/>
    <x v="4"/>
    <s v="N"/>
    <s v="N"/>
    <n v="10160760.910052029"/>
  </r>
  <r>
    <d v="2020-01-30T00:00:00"/>
    <x v="1854"/>
    <n v="1044.4473029999999"/>
    <n v="16.399999999999999"/>
    <n v="39.4"/>
    <n v="29.3"/>
    <n v="0"/>
    <x v="0"/>
    <x v="0"/>
    <x v="5"/>
    <x v="4"/>
    <s v="Y"/>
    <s v="N"/>
    <n v="161697665.44042644"/>
  </r>
  <r>
    <d v="2020-01-31T00:00:00"/>
    <x v="1855"/>
    <n v="2809.437516"/>
    <n v="21.5"/>
    <n v="42.9"/>
    <n v="18.3"/>
    <n v="0"/>
    <x v="1"/>
    <x v="0"/>
    <x v="5"/>
    <x v="4"/>
    <s v="Y"/>
    <s v="N"/>
    <n v="479441300.34546143"/>
  </r>
  <r>
    <d v="2020-02-01T00:00:00"/>
    <x v="1856"/>
    <n v="86.908607950000004"/>
    <n v="23.5"/>
    <n v="29.3"/>
    <n v="1.8"/>
    <n v="0.8"/>
    <x v="2"/>
    <x v="1"/>
    <x v="5"/>
    <x v="4"/>
    <s v="Y"/>
    <s v="N"/>
    <n v="11459448.786066705"/>
  </r>
  <r>
    <d v="2020-02-02T00:00:00"/>
    <x v="1857"/>
    <n v="14.2356353"/>
    <n v="14.2"/>
    <n v="25.1"/>
    <n v="21"/>
    <n v="14.8"/>
    <x v="3"/>
    <x v="1"/>
    <x v="5"/>
    <x v="5"/>
    <s v="Y"/>
    <s v="N"/>
    <n v="1389526.980135818"/>
  </r>
  <r>
    <d v="2020-02-03T00:00:00"/>
    <x v="1858"/>
    <n v="15.310771989999999"/>
    <n v="13.2"/>
    <n v="17.7"/>
    <n v="22.7"/>
    <n v="0"/>
    <x v="4"/>
    <x v="1"/>
    <x v="5"/>
    <x v="5"/>
    <s v="Y"/>
    <s v="N"/>
    <n v="1607706.2348404708"/>
  </r>
  <r>
    <d v="2020-02-04T00:00:00"/>
    <x v="1859"/>
    <n v="25.212092720000001"/>
    <n v="11.3"/>
    <n v="19.7"/>
    <n v="28.6"/>
    <n v="0"/>
    <x v="5"/>
    <x v="1"/>
    <x v="5"/>
    <x v="5"/>
    <s v="Y"/>
    <s v="N"/>
    <n v="2698552.7709785071"/>
  </r>
  <r>
    <d v="2020-02-05T00:00:00"/>
    <x v="1860"/>
    <n v="42.116875"/>
    <n v="10.8"/>
    <n v="20.100000000000001"/>
    <n v="27.1"/>
    <n v="0"/>
    <x v="6"/>
    <x v="1"/>
    <x v="5"/>
    <x v="5"/>
    <s v="Y"/>
    <s v="N"/>
    <n v="4590252.5039250003"/>
  </r>
  <r>
    <d v="2020-02-06T00:00:00"/>
    <x v="1861"/>
    <n v="42.766032299999999"/>
    <n v="13.7"/>
    <n v="25.5"/>
    <n v="25"/>
    <n v="0"/>
    <x v="0"/>
    <x v="1"/>
    <x v="5"/>
    <x v="5"/>
    <s v="Y"/>
    <s v="N"/>
    <n v="5156277.4207535582"/>
  </r>
  <r>
    <d v="2020-02-07T00:00:00"/>
    <x v="1862"/>
    <n v="45.332425360000002"/>
    <n v="16.5"/>
    <n v="23.2"/>
    <n v="18.399999999999999"/>
    <n v="0"/>
    <x v="1"/>
    <x v="1"/>
    <x v="5"/>
    <x v="5"/>
    <s v="Y"/>
    <s v="N"/>
    <n v="5473203.5759757962"/>
  </r>
  <r>
    <d v="2020-02-08T00:00:00"/>
    <x v="1863"/>
    <n v="28.570907080000001"/>
    <n v="17.399999999999999"/>
    <n v="29.4"/>
    <n v="27.5"/>
    <n v="0"/>
    <x v="2"/>
    <x v="1"/>
    <x v="5"/>
    <x v="5"/>
    <s v="Y"/>
    <s v="N"/>
    <n v="3081785.035330771"/>
  </r>
  <r>
    <d v="2020-02-09T00:00:00"/>
    <x v="1864"/>
    <n v="21.555491809999999"/>
    <n v="19.600000000000001"/>
    <n v="28.2"/>
    <n v="19.899999999999999"/>
    <n v="0"/>
    <x v="3"/>
    <x v="1"/>
    <x v="5"/>
    <x v="6"/>
    <s v="Y"/>
    <s v="N"/>
    <n v="2238691.0840152688"/>
  </r>
  <r>
    <d v="2020-02-10T00:00:00"/>
    <x v="1865"/>
    <n v="50.809242179999998"/>
    <n v="18.5"/>
    <n v="27.7"/>
    <n v="15"/>
    <n v="0.6"/>
    <x v="4"/>
    <x v="1"/>
    <x v="5"/>
    <x v="6"/>
    <s v="Y"/>
    <s v="N"/>
    <n v="6248289.9293369027"/>
  </r>
  <r>
    <d v="2020-02-11T00:00:00"/>
    <x v="1866"/>
    <n v="61.289840849999997"/>
    <n v="19.5"/>
    <n v="25.9"/>
    <n v="19.100000000000001"/>
    <n v="0"/>
    <x v="5"/>
    <x v="1"/>
    <x v="5"/>
    <x v="6"/>
    <s v="Y"/>
    <s v="N"/>
    <n v="7790587.2185511924"/>
  </r>
  <r>
    <d v="2020-02-12T00:00:00"/>
    <x v="1867"/>
    <n v="53.243525050000002"/>
    <n v="19.100000000000001"/>
    <n v="27.7"/>
    <n v="17.3"/>
    <n v="0"/>
    <x v="6"/>
    <x v="1"/>
    <x v="5"/>
    <x v="6"/>
    <s v="Y"/>
    <s v="N"/>
    <n v="6635131.6872725533"/>
  </r>
  <r>
    <d v="2020-02-13T00:00:00"/>
    <x v="1868"/>
    <n v="79.018494320000002"/>
    <n v="19.399999999999999"/>
    <n v="31.7"/>
    <n v="26.7"/>
    <n v="0"/>
    <x v="0"/>
    <x v="1"/>
    <x v="5"/>
    <x v="6"/>
    <s v="Y"/>
    <s v="N"/>
    <n v="10994410.862623289"/>
  </r>
  <r>
    <d v="2020-02-14T00:00:00"/>
    <x v="1869"/>
    <n v="79.502643969999994"/>
    <n v="20.3"/>
    <n v="33.700000000000003"/>
    <n v="10.6"/>
    <n v="0"/>
    <x v="1"/>
    <x v="1"/>
    <x v="5"/>
    <x v="6"/>
    <s v="Y"/>
    <s v="N"/>
    <n v="11118892.359090051"/>
  </r>
  <r>
    <d v="2020-02-15T00:00:00"/>
    <x v="1870"/>
    <n v="55.674962260000001"/>
    <n v="18.899999999999999"/>
    <n v="19.3"/>
    <n v="2.4"/>
    <n v="5.4"/>
    <x v="2"/>
    <x v="1"/>
    <x v="5"/>
    <x v="6"/>
    <s v="Y"/>
    <s v="N"/>
    <n v="6029633.7663590349"/>
  </r>
  <r>
    <d v="2020-02-16T00:00:00"/>
    <x v="1871"/>
    <n v="47.00473539"/>
    <n v="16.899999999999999"/>
    <n v="26.4"/>
    <n v="23.8"/>
    <n v="2.8"/>
    <x v="3"/>
    <x v="1"/>
    <x v="5"/>
    <x v="7"/>
    <s v="Y"/>
    <s v="N"/>
    <n v="4742978.5110711157"/>
  </r>
  <r>
    <d v="2020-02-17T00:00:00"/>
    <x v="1872"/>
    <n v="64.10902188"/>
    <n v="15.2"/>
    <n v="25.6"/>
    <n v="26.4"/>
    <n v="0"/>
    <x v="4"/>
    <x v="1"/>
    <x v="5"/>
    <x v="7"/>
    <s v="Y"/>
    <s v="N"/>
    <n v="7907966.1300433688"/>
  </r>
  <r>
    <d v="2020-02-18T00:00:00"/>
    <x v="1873"/>
    <n v="60.59554515"/>
    <n v="17.600000000000001"/>
    <n v="21.8"/>
    <n v="7.3"/>
    <n v="0"/>
    <x v="5"/>
    <x v="1"/>
    <x v="5"/>
    <x v="7"/>
    <s v="Y"/>
    <s v="N"/>
    <n v="7221663.1513521178"/>
  </r>
  <r>
    <d v="2020-02-19T00:00:00"/>
    <x v="1874"/>
    <n v="51.44203692"/>
    <n v="13.3"/>
    <n v="19.7"/>
    <n v="12.9"/>
    <n v="38"/>
    <x v="6"/>
    <x v="1"/>
    <x v="5"/>
    <x v="7"/>
    <s v="Y"/>
    <s v="N"/>
    <n v="5626483.8481629379"/>
  </r>
  <r>
    <d v="2020-02-20T00:00:00"/>
    <x v="1875"/>
    <n v="58.361290920000002"/>
    <n v="14.2"/>
    <n v="18.7"/>
    <n v="15.2"/>
    <n v="3.2"/>
    <x v="0"/>
    <x v="1"/>
    <x v="5"/>
    <x v="7"/>
    <s v="Y"/>
    <s v="N"/>
    <n v="6548262.0261930237"/>
  </r>
  <r>
    <d v="2020-02-21T00:00:00"/>
    <x v="1876"/>
    <n v="48.658203370000003"/>
    <n v="13.5"/>
    <n v="19.600000000000001"/>
    <n v="17.100000000000001"/>
    <n v="2.8"/>
    <x v="1"/>
    <x v="1"/>
    <x v="5"/>
    <x v="7"/>
    <s v="Y"/>
    <s v="N"/>
    <n v="5301265.2751593152"/>
  </r>
  <r>
    <d v="2020-02-22T00:00:00"/>
    <x v="1877"/>
    <n v="42.236093580000002"/>
    <n v="11.4"/>
    <n v="21.1"/>
    <n v="25.4"/>
    <n v="0"/>
    <x v="2"/>
    <x v="1"/>
    <x v="5"/>
    <x v="7"/>
    <s v="Y"/>
    <s v="N"/>
    <n v="4093607.506682632"/>
  </r>
  <r>
    <d v="2020-02-23T00:00:00"/>
    <x v="1878"/>
    <n v="51.318456159999997"/>
    <n v="13.3"/>
    <n v="34"/>
    <n v="21.6"/>
    <n v="0"/>
    <x v="3"/>
    <x v="1"/>
    <x v="5"/>
    <x v="8"/>
    <s v="Y"/>
    <s v="N"/>
    <n v="5446410.5605779858"/>
  </r>
  <r>
    <d v="2020-02-24T00:00:00"/>
    <x v="1879"/>
    <n v="57.234083179999999"/>
    <n v="16.8"/>
    <n v="23.7"/>
    <n v="5.4"/>
    <n v="0"/>
    <x v="4"/>
    <x v="1"/>
    <x v="5"/>
    <x v="8"/>
    <s v="Y"/>
    <s v="N"/>
    <n v="7017989.1933229947"/>
  </r>
  <r>
    <d v="2020-02-25T00:00:00"/>
    <x v="1880"/>
    <n v="60.554701809999997"/>
    <n v="18.399999999999999"/>
    <n v="31.6"/>
    <n v="10.6"/>
    <n v="3.6"/>
    <x v="5"/>
    <x v="1"/>
    <x v="5"/>
    <x v="8"/>
    <s v="Y"/>
    <s v="N"/>
    <n v="7482043.581988249"/>
  </r>
  <r>
    <d v="2020-02-26T00:00:00"/>
    <x v="1881"/>
    <n v="45.06152522"/>
    <n v="16.2"/>
    <n v="19.2"/>
    <n v="19.3"/>
    <n v="4"/>
    <x v="6"/>
    <x v="1"/>
    <x v="5"/>
    <x v="8"/>
    <s v="Y"/>
    <s v="N"/>
    <n v="4883368.1823072722"/>
  </r>
  <r>
    <d v="2020-02-27T00:00:00"/>
    <x v="1882"/>
    <n v="48.542669150000002"/>
    <n v="11"/>
    <n v="19.7"/>
    <n v="11.1"/>
    <n v="0.2"/>
    <x v="0"/>
    <x v="1"/>
    <x v="5"/>
    <x v="8"/>
    <s v="Y"/>
    <s v="N"/>
    <n v="5275393.9869439099"/>
  </r>
  <r>
    <d v="2020-02-28T00:00:00"/>
    <x v="1883"/>
    <n v="50.306352859999997"/>
    <n v="13.1"/>
    <n v="20.100000000000001"/>
    <n v="17.600000000000001"/>
    <n v="0"/>
    <x v="1"/>
    <x v="1"/>
    <x v="5"/>
    <x v="8"/>
    <s v="Y"/>
    <s v="N"/>
    <n v="5534049.449879434"/>
  </r>
  <r>
    <d v="2020-02-29T00:00:00"/>
    <x v="1884"/>
    <n v="51.289608729999998"/>
    <n v="14.7"/>
    <n v="22.4"/>
    <n v="22.8"/>
    <n v="0"/>
    <x v="2"/>
    <x v="1"/>
    <x v="5"/>
    <x v="8"/>
    <s v="Y"/>
    <s v="N"/>
    <n v="5148499.136549606"/>
  </r>
  <r>
    <d v="2020-03-01T00:00:00"/>
    <x v="1885"/>
    <n v="43.745921029999998"/>
    <n v="13.2"/>
    <n v="32.1"/>
    <n v="20.8"/>
    <n v="0"/>
    <x v="3"/>
    <x v="2"/>
    <x v="5"/>
    <x v="9"/>
    <s v="Y"/>
    <s v="N"/>
    <n v="4436411.4325739397"/>
  </r>
  <r>
    <d v="2020-03-02T00:00:00"/>
    <x v="1886"/>
    <n v="52.728395089999999"/>
    <n v="14.2"/>
    <n v="18.399999999999999"/>
    <n v="21.1"/>
    <n v="3"/>
    <x v="4"/>
    <x v="2"/>
    <x v="5"/>
    <x v="9"/>
    <s v="Y"/>
    <s v="N"/>
    <n v="5608189.728994621"/>
  </r>
  <r>
    <d v="2020-03-03T00:00:00"/>
    <x v="1887"/>
    <n v="49.781089729999998"/>
    <n v="14.7"/>
    <n v="19.5"/>
    <n v="15.9"/>
    <n v="0"/>
    <x v="5"/>
    <x v="2"/>
    <x v="5"/>
    <x v="9"/>
    <s v="Y"/>
    <s v="N"/>
    <n v="5413512.8027817793"/>
  </r>
  <r>
    <d v="2020-03-04T00:00:00"/>
    <x v="1888"/>
    <n v="58.522870509999997"/>
    <n v="13.6"/>
    <n v="23.5"/>
    <n v="7.1"/>
    <n v="0"/>
    <x v="6"/>
    <x v="2"/>
    <x v="5"/>
    <x v="9"/>
    <s v="Y"/>
    <s v="N"/>
    <n v="6876766.4760716185"/>
  </r>
  <r>
    <d v="2020-03-05T00:00:00"/>
    <x v="1889"/>
    <n v="57.036382109999998"/>
    <n v="15.4"/>
    <n v="20.3"/>
    <n v="4.3"/>
    <n v="54.6"/>
    <x v="0"/>
    <x v="2"/>
    <x v="5"/>
    <x v="9"/>
    <s v="Y"/>
    <s v="N"/>
    <n v="6829230.3936613789"/>
  </r>
  <r>
    <d v="2020-03-06T00:00:00"/>
    <x v="1890"/>
    <n v="53.736514710000002"/>
    <n v="15.9"/>
    <n v="19"/>
    <n v="12.7"/>
    <n v="7"/>
    <x v="1"/>
    <x v="2"/>
    <x v="5"/>
    <x v="9"/>
    <s v="Y"/>
    <s v="N"/>
    <n v="5982073.754913901"/>
  </r>
  <r>
    <d v="2020-03-07T00:00:00"/>
    <x v="1891"/>
    <n v="28.020466209999999"/>
    <n v="15.4"/>
    <n v="20"/>
    <n v="17.100000000000001"/>
    <n v="0.2"/>
    <x v="2"/>
    <x v="2"/>
    <x v="5"/>
    <x v="9"/>
    <s v="Y"/>
    <s v="N"/>
    <n v="2713804.0084021436"/>
  </r>
  <r>
    <d v="2020-03-08T00:00:00"/>
    <x v="1892"/>
    <n v="17.916415310000001"/>
    <n v="13.9"/>
    <n v="22.4"/>
    <n v="19.5"/>
    <n v="0"/>
    <x v="3"/>
    <x v="2"/>
    <x v="5"/>
    <x v="10"/>
    <s v="Y"/>
    <s v="N"/>
    <n v="1658223.1819468699"/>
  </r>
  <r>
    <d v="2020-03-09T00:00:00"/>
    <x v="1893"/>
    <n v="22.041451550000001"/>
    <n v="12.3"/>
    <n v="21"/>
    <n v="19.7"/>
    <n v="0"/>
    <x v="4"/>
    <x v="2"/>
    <x v="5"/>
    <x v="10"/>
    <s v="Y"/>
    <s v="Y"/>
    <n v="2086040.445159635"/>
  </r>
  <r>
    <d v="2020-03-10T00:00:00"/>
    <x v="1894"/>
    <n v="48.059723949999999"/>
    <n v="10.3"/>
    <n v="22.3"/>
    <n v="21.9"/>
    <n v="0"/>
    <x v="5"/>
    <x v="2"/>
    <x v="5"/>
    <x v="10"/>
    <s v="Y"/>
    <s v="N"/>
    <n v="5389539.5154518327"/>
  </r>
  <r>
    <d v="2020-03-11T00:00:00"/>
    <x v="1895"/>
    <n v="44.369936750000001"/>
    <n v="12.6"/>
    <n v="29.5"/>
    <n v="15.7"/>
    <n v="0"/>
    <x v="6"/>
    <x v="2"/>
    <x v="5"/>
    <x v="10"/>
    <s v="Y"/>
    <s v="N"/>
    <n v="5272485.7957936451"/>
  </r>
  <r>
    <d v="2020-03-12T00:00:00"/>
    <x v="1896"/>
    <n v="39.127565740000001"/>
    <n v="16.600000000000001"/>
    <n v="29.5"/>
    <n v="19.5"/>
    <n v="0"/>
    <x v="0"/>
    <x v="2"/>
    <x v="5"/>
    <x v="10"/>
    <s v="Y"/>
    <s v="N"/>
    <n v="4705980.9105447289"/>
  </r>
  <r>
    <d v="2020-03-13T00:00:00"/>
    <x v="1897"/>
    <n v="40.127134920000003"/>
    <n v="19.100000000000001"/>
    <n v="26.8"/>
    <n v="7.3"/>
    <n v="0"/>
    <x v="1"/>
    <x v="2"/>
    <x v="5"/>
    <x v="10"/>
    <s v="Y"/>
    <s v="N"/>
    <n v="4617662.5538982851"/>
  </r>
  <r>
    <d v="2020-03-14T00:00:00"/>
    <x v="1898"/>
    <n v="29.137325780000001"/>
    <n v="13.1"/>
    <n v="17.899999999999999"/>
    <n v="12.3"/>
    <n v="0.6"/>
    <x v="2"/>
    <x v="2"/>
    <x v="5"/>
    <x v="10"/>
    <s v="Y"/>
    <s v="N"/>
    <n v="2797655.0081843785"/>
  </r>
  <r>
    <d v="2020-03-15T00:00:00"/>
    <x v="1899"/>
    <n v="31.657840010000001"/>
    <n v="12.7"/>
    <n v="18.8"/>
    <n v="10.199999999999999"/>
    <n v="0"/>
    <x v="3"/>
    <x v="2"/>
    <x v="5"/>
    <x v="11"/>
    <s v="Y"/>
    <s v="N"/>
    <n v="3091860.8868170492"/>
  </r>
  <r>
    <d v="2020-03-16T00:00:00"/>
    <x v="1900"/>
    <n v="46.670884049999998"/>
    <n v="9.3000000000000007"/>
    <n v="26.5"/>
    <n v="20.6"/>
    <n v="0"/>
    <x v="4"/>
    <x v="2"/>
    <x v="5"/>
    <x v="11"/>
    <s v="Y"/>
    <s v="N"/>
    <n v="5161184.4203238003"/>
  </r>
  <r>
    <d v="2020-03-17T00:00:00"/>
    <x v="1901"/>
    <n v="52.451198269999999"/>
    <n v="11.6"/>
    <n v="28.2"/>
    <n v="19.899999999999999"/>
    <n v="0"/>
    <x v="5"/>
    <x v="2"/>
    <x v="5"/>
    <x v="11"/>
    <s v="Y"/>
    <s v="N"/>
    <n v="6045220.1088822596"/>
  </r>
  <r>
    <d v="2020-03-18T00:00:00"/>
    <x v="1902"/>
    <n v="51.291442230000001"/>
    <n v="17.7"/>
    <n v="28.3"/>
    <n v="9.1"/>
    <n v="0"/>
    <x v="6"/>
    <x v="2"/>
    <x v="5"/>
    <x v="11"/>
    <s v="Y"/>
    <s v="N"/>
    <n v="6212785.9602523334"/>
  </r>
  <r>
    <d v="2020-03-19T00:00:00"/>
    <x v="1903"/>
    <n v="47.562659549999999"/>
    <n v="18.7"/>
    <n v="30.4"/>
    <n v="8.1999999999999993"/>
    <n v="0"/>
    <x v="0"/>
    <x v="2"/>
    <x v="5"/>
    <x v="11"/>
    <s v="Y"/>
    <s v="N"/>
    <n v="6053150.3341775127"/>
  </r>
  <r>
    <d v="2020-03-20T00:00:00"/>
    <x v="1904"/>
    <n v="40.76436769"/>
    <n v="16.100000000000001"/>
    <n v="22.7"/>
    <n v="12.6"/>
    <n v="0"/>
    <x v="1"/>
    <x v="2"/>
    <x v="5"/>
    <x v="11"/>
    <s v="Y"/>
    <s v="N"/>
    <n v="4547167.5851588827"/>
  </r>
  <r>
    <d v="2020-03-21T00:00:00"/>
    <x v="1905"/>
    <n v="47.458698750000003"/>
    <n v="14.6"/>
    <n v="18.399999999999999"/>
    <n v="10.8"/>
    <n v="0"/>
    <x v="2"/>
    <x v="2"/>
    <x v="5"/>
    <x v="11"/>
    <s v="Y"/>
    <s v="N"/>
    <n v="4935673.1099653319"/>
  </r>
  <r>
    <d v="2020-03-22T00:00:00"/>
    <x v="1906"/>
    <n v="34.618054800000003"/>
    <n v="12.1"/>
    <n v="18.3"/>
    <n v="15.2"/>
    <n v="0"/>
    <x v="3"/>
    <x v="2"/>
    <x v="5"/>
    <x v="12"/>
    <s v="Y"/>
    <s v="N"/>
    <n v="3373518.5355727384"/>
  </r>
  <r>
    <d v="2020-03-23T00:00:00"/>
    <x v="1907"/>
    <n v="44.639439000000003"/>
    <n v="12.7"/>
    <n v="17.100000000000001"/>
    <n v="9.9"/>
    <n v="0.4"/>
    <x v="4"/>
    <x v="2"/>
    <x v="5"/>
    <x v="12"/>
    <s v="Y"/>
    <s v="N"/>
    <n v="5040102.684003856"/>
  </r>
  <r>
    <d v="2020-03-24T00:00:00"/>
    <x v="1908"/>
    <n v="49.44768766"/>
    <n v="8.5"/>
    <n v="17.899999999999999"/>
    <n v="15.8"/>
    <n v="0"/>
    <x v="5"/>
    <x v="2"/>
    <x v="5"/>
    <x v="12"/>
    <s v="N"/>
    <s v="N"/>
    <n v="5683296.9301918745"/>
  </r>
  <r>
    <d v="2020-03-25T00:00:00"/>
    <x v="1909"/>
    <n v="43.72083739"/>
    <n v="10.8"/>
    <n v="17.5"/>
    <n v="7.6"/>
    <n v="0"/>
    <x v="6"/>
    <x v="2"/>
    <x v="5"/>
    <x v="12"/>
    <s v="N"/>
    <s v="N"/>
    <n v="4946917.2206488028"/>
  </r>
  <r>
    <d v="2020-03-26T00:00:00"/>
    <x v="1910"/>
    <n v="45.521245239999999"/>
    <n v="13.7"/>
    <n v="19.8"/>
    <n v="15.5"/>
    <n v="0"/>
    <x v="0"/>
    <x v="2"/>
    <x v="5"/>
    <x v="12"/>
    <s v="N"/>
    <s v="N"/>
    <n v="5011343.3011935716"/>
  </r>
  <r>
    <d v="2020-03-27T00:00:00"/>
    <x v="1911"/>
    <n v="49.318500309999997"/>
    <n v="13.6"/>
    <n v="27.6"/>
    <n v="17.8"/>
    <n v="0"/>
    <x v="1"/>
    <x v="2"/>
    <x v="5"/>
    <x v="12"/>
    <s v="N"/>
    <s v="N"/>
    <n v="5521612.7407395551"/>
  </r>
  <r>
    <d v="2020-03-28T00:00:00"/>
    <x v="1912"/>
    <n v="47.963271040000002"/>
    <n v="14.8"/>
    <n v="27.5"/>
    <n v="16.899999999999999"/>
    <n v="0"/>
    <x v="2"/>
    <x v="2"/>
    <x v="5"/>
    <x v="12"/>
    <s v="N"/>
    <s v="N"/>
    <n v="4696741.683788714"/>
  </r>
  <r>
    <d v="2020-03-29T00:00:00"/>
    <x v="1913"/>
    <n v="42.33862791"/>
    <n v="16.5"/>
    <n v="26.4"/>
    <n v="9.5"/>
    <n v="0"/>
    <x v="3"/>
    <x v="2"/>
    <x v="5"/>
    <x v="13"/>
    <s v="N"/>
    <s v="N"/>
    <n v="4062527.0432669516"/>
  </r>
  <r>
    <d v="2020-03-30T00:00:00"/>
    <x v="1914"/>
    <n v="57.502975429999999"/>
    <n v="15.9"/>
    <n v="21.7"/>
    <n v="13.3"/>
    <n v="5.2"/>
    <x v="4"/>
    <x v="2"/>
    <x v="5"/>
    <x v="13"/>
    <s v="N"/>
    <s v="N"/>
    <n v="6192352.2416478787"/>
  </r>
  <r>
    <d v="2020-03-31T00:00:00"/>
    <x v="1915"/>
    <n v="57.690193069999999"/>
    <n v="12.2"/>
    <n v="21.4"/>
    <n v="16.899999999999999"/>
    <n v="0"/>
    <x v="5"/>
    <x v="2"/>
    <x v="5"/>
    <x v="13"/>
    <s v="N"/>
    <s v="N"/>
    <n v="6290761.6249490157"/>
  </r>
  <r>
    <d v="2020-04-01T00:00:00"/>
    <x v="1916"/>
    <n v="62.967514510000001"/>
    <n v="11"/>
    <n v="23.1"/>
    <n v="15.2"/>
    <n v="0"/>
    <x v="6"/>
    <x v="3"/>
    <x v="5"/>
    <x v="13"/>
    <s v="N"/>
    <s v="N"/>
    <n v="6988866.7576759793"/>
  </r>
  <r>
    <d v="2020-04-02T00:00:00"/>
    <x v="1917"/>
    <n v="61.537019960000002"/>
    <n v="12.4"/>
    <n v="20.7"/>
    <n v="4.2"/>
    <n v="23"/>
    <x v="0"/>
    <x v="3"/>
    <x v="5"/>
    <x v="13"/>
    <s v="N"/>
    <s v="N"/>
    <n v="7156919.4175061928"/>
  </r>
  <r>
    <d v="2020-04-03T00:00:00"/>
    <x v="1918"/>
    <n v="48.636778120000002"/>
    <n v="13.7"/>
    <n v="23.2"/>
    <n v="12"/>
    <n v="15.8"/>
    <x v="1"/>
    <x v="3"/>
    <x v="5"/>
    <x v="13"/>
    <s v="N"/>
    <s v="N"/>
    <n v="5072551.8602108089"/>
  </r>
  <r>
    <d v="2020-04-04T00:00:00"/>
    <x v="1919"/>
    <n v="38.375968759999999"/>
    <n v="12.8"/>
    <n v="16.600000000000001"/>
    <n v="6.1"/>
    <n v="35.200000000000003"/>
    <x v="2"/>
    <x v="3"/>
    <x v="5"/>
    <x v="13"/>
    <s v="N"/>
    <s v="N"/>
    <n v="3908751.8703561975"/>
  </r>
  <r>
    <d v="2020-04-05T00:00:00"/>
    <x v="1920"/>
    <n v="23.78090796"/>
    <n v="9.5"/>
    <n v="16.899999999999999"/>
    <n v="4.5"/>
    <n v="4.4000000000000004"/>
    <x v="3"/>
    <x v="3"/>
    <x v="5"/>
    <x v="14"/>
    <s v="N"/>
    <s v="N"/>
    <n v="2499326.4593027788"/>
  </r>
  <r>
    <d v="2020-04-06T00:00:00"/>
    <x v="1921"/>
    <n v="64.755851129999996"/>
    <n v="10.7"/>
    <n v="16.5"/>
    <n v="11.5"/>
    <n v="6.2"/>
    <x v="4"/>
    <x v="3"/>
    <x v="5"/>
    <x v="14"/>
    <s v="N"/>
    <s v="N"/>
    <n v="7646018.9533795081"/>
  </r>
  <r>
    <d v="2020-04-07T00:00:00"/>
    <x v="1922"/>
    <n v="55.234382369999999"/>
    <n v="11.9"/>
    <n v="16.399999999999999"/>
    <n v="9.5"/>
    <n v="1.4"/>
    <x v="5"/>
    <x v="3"/>
    <x v="5"/>
    <x v="14"/>
    <s v="N"/>
    <s v="N"/>
    <n v="6539996.9417814584"/>
  </r>
  <r>
    <d v="2020-04-08T00:00:00"/>
    <x v="1923"/>
    <n v="44.729397409999997"/>
    <n v="11.7"/>
    <n v="18.600000000000001"/>
    <n v="10.7"/>
    <n v="1.2"/>
    <x v="6"/>
    <x v="3"/>
    <x v="5"/>
    <x v="14"/>
    <s v="N"/>
    <s v="N"/>
    <n v="4848846.0441276133"/>
  </r>
  <r>
    <d v="2020-04-09T00:00:00"/>
    <x v="1924"/>
    <n v="43.738044760000001"/>
    <n v="8.9"/>
    <n v="21.2"/>
    <n v="15.8"/>
    <n v="0"/>
    <x v="0"/>
    <x v="3"/>
    <x v="5"/>
    <x v="14"/>
    <s v="N"/>
    <s v="N"/>
    <n v="4749405.8101373957"/>
  </r>
  <r>
    <d v="2020-04-10T00:00:00"/>
    <x v="1925"/>
    <n v="38.435506619999998"/>
    <n v="12.7"/>
    <n v="22"/>
    <n v="9.5"/>
    <n v="0.2"/>
    <x v="1"/>
    <x v="3"/>
    <x v="5"/>
    <x v="14"/>
    <s v="N"/>
    <s v="Y"/>
    <n v="3644886.3684477424"/>
  </r>
  <r>
    <d v="2020-04-11T00:00:00"/>
    <x v="1926"/>
    <n v="19.934105580000001"/>
    <n v="13"/>
    <n v="15.7"/>
    <n v="11.3"/>
    <n v="2.4"/>
    <x v="2"/>
    <x v="3"/>
    <x v="5"/>
    <x v="14"/>
    <s v="N"/>
    <s v="Y"/>
    <n v="1835872.7169886508"/>
  </r>
  <r>
    <d v="2020-04-12T00:00:00"/>
    <x v="1927"/>
    <n v="45.982052150000001"/>
    <n v="11"/>
    <n v="15.3"/>
    <n v="7.7"/>
    <n v="2.4"/>
    <x v="3"/>
    <x v="3"/>
    <x v="5"/>
    <x v="15"/>
    <s v="N"/>
    <s v="Y"/>
    <n v="4679137.7651686938"/>
  </r>
  <r>
    <d v="2020-04-13T00:00:00"/>
    <x v="1928"/>
    <n v="56.657417019999997"/>
    <n v="12.2"/>
    <n v="18.3"/>
    <n v="14.3"/>
    <n v="0"/>
    <x v="4"/>
    <x v="3"/>
    <x v="5"/>
    <x v="15"/>
    <s v="N"/>
    <s v="Y"/>
    <n v="5667209.1291008173"/>
  </r>
  <r>
    <d v="2020-04-14T00:00:00"/>
    <x v="1929"/>
    <n v="40.838553589999997"/>
    <n v="12.1"/>
    <n v="23.4"/>
    <n v="11.1"/>
    <n v="0.6"/>
    <x v="5"/>
    <x v="3"/>
    <x v="5"/>
    <x v="15"/>
    <s v="N"/>
    <s v="N"/>
    <n v="4404431.062127389"/>
  </r>
  <r>
    <d v="2020-04-15T00:00:00"/>
    <x v="1930"/>
    <n v="27.705995810000001"/>
    <n v="15.6"/>
    <n v="23.5"/>
    <n v="11.8"/>
    <n v="0"/>
    <x v="6"/>
    <x v="3"/>
    <x v="5"/>
    <x v="15"/>
    <s v="N"/>
    <s v="N"/>
    <n v="2896588.1639866456"/>
  </r>
  <r>
    <d v="2020-04-16T00:00:00"/>
    <x v="1931"/>
    <n v="29.80144816"/>
    <n v="15.4"/>
    <n v="21.5"/>
    <n v="11.3"/>
    <n v="0.2"/>
    <x v="0"/>
    <x v="3"/>
    <x v="5"/>
    <x v="15"/>
    <s v="N"/>
    <s v="N"/>
    <n v="3174687.0305088311"/>
  </r>
  <r>
    <d v="2020-04-17T00:00:00"/>
    <x v="1932"/>
    <n v="30.782703059999999"/>
    <n v="11.4"/>
    <n v="18.399999999999999"/>
    <n v="10.1"/>
    <n v="0"/>
    <x v="1"/>
    <x v="3"/>
    <x v="5"/>
    <x v="15"/>
    <s v="N"/>
    <s v="N"/>
    <n v="3292009.6968700793"/>
  </r>
  <r>
    <d v="2020-04-18T00:00:00"/>
    <x v="1933"/>
    <n v="42.660865000000001"/>
    <n v="12.9"/>
    <n v="16.399999999999999"/>
    <n v="7.9"/>
    <n v="0"/>
    <x v="2"/>
    <x v="3"/>
    <x v="5"/>
    <x v="15"/>
    <s v="N"/>
    <s v="N"/>
    <n v="4559957.7882914254"/>
  </r>
  <r>
    <d v="2020-04-19T00:00:00"/>
    <x v="1934"/>
    <n v="35.703490809999998"/>
    <n v="11.2"/>
    <n v="19.399999999999999"/>
    <n v="11.3"/>
    <n v="0"/>
    <x v="3"/>
    <x v="3"/>
    <x v="5"/>
    <x v="16"/>
    <s v="N"/>
    <s v="N"/>
    <n v="3596692.3661417966"/>
  </r>
  <r>
    <d v="2020-04-20T00:00:00"/>
    <x v="1935"/>
    <n v="25.61588931"/>
    <n v="12"/>
    <n v="20.8"/>
    <n v="8.1"/>
    <n v="3.4"/>
    <x v="4"/>
    <x v="3"/>
    <x v="5"/>
    <x v="16"/>
    <s v="N"/>
    <s v="N"/>
    <n v="2796450.6456482196"/>
  </r>
  <r>
    <d v="2020-04-21T00:00:00"/>
    <x v="1936"/>
    <n v="33.035885159999999"/>
    <n v="8.5"/>
    <n v="19.600000000000001"/>
    <n v="9.8000000000000007"/>
    <n v="0"/>
    <x v="5"/>
    <x v="3"/>
    <x v="5"/>
    <x v="16"/>
    <s v="N"/>
    <s v="N"/>
    <n v="3680780.0294793709"/>
  </r>
  <r>
    <d v="2020-04-22T00:00:00"/>
    <x v="1937"/>
    <n v="37.881751569999999"/>
    <n v="12.8"/>
    <n v="18.2"/>
    <n v="8.8000000000000007"/>
    <n v="0"/>
    <x v="6"/>
    <x v="3"/>
    <x v="5"/>
    <x v="16"/>
    <s v="N"/>
    <s v="N"/>
    <n v="4299806.4725219356"/>
  </r>
  <r>
    <d v="2020-04-23T00:00:00"/>
    <x v="1938"/>
    <n v="20.49660012"/>
    <n v="9.6"/>
    <n v="19.7"/>
    <n v="9.6999999999999993"/>
    <n v="0"/>
    <x v="0"/>
    <x v="3"/>
    <x v="5"/>
    <x v="16"/>
    <s v="N"/>
    <s v="N"/>
    <n v="2313510.2857527458"/>
  </r>
  <r>
    <d v="2020-04-24T00:00:00"/>
    <x v="1939"/>
    <n v="26.641180070000001"/>
    <n v="15.1"/>
    <n v="22.3"/>
    <n v="12.7"/>
    <n v="0.4"/>
    <x v="1"/>
    <x v="3"/>
    <x v="5"/>
    <x v="16"/>
    <s v="N"/>
    <s v="N"/>
    <n v="2839025.2133076708"/>
  </r>
  <r>
    <d v="2020-04-25T00:00:00"/>
    <x v="1940"/>
    <n v="17.640174080000001"/>
    <n v="10.5"/>
    <n v="21.7"/>
    <n v="10.4"/>
    <n v="0"/>
    <x v="2"/>
    <x v="3"/>
    <x v="5"/>
    <x v="16"/>
    <s v="N"/>
    <s v="Y"/>
    <n v="1708364.7755984897"/>
  </r>
  <r>
    <d v="2020-04-26T00:00:00"/>
    <x v="1941"/>
    <n v="13.563055800000001"/>
    <n v="15.4"/>
    <n v="17.7"/>
    <n v="6.6"/>
    <n v="14"/>
    <x v="3"/>
    <x v="3"/>
    <x v="5"/>
    <x v="17"/>
    <s v="N"/>
    <s v="N"/>
    <n v="1309824.1061747731"/>
  </r>
  <r>
    <d v="2020-04-27T00:00:00"/>
    <x v="1942"/>
    <n v="33.031410970000003"/>
    <n v="8.1"/>
    <n v="18.100000000000001"/>
    <n v="12.5"/>
    <n v="0.6"/>
    <x v="4"/>
    <x v="3"/>
    <x v="5"/>
    <x v="17"/>
    <s v="N"/>
    <s v="N"/>
    <n v="3748134.6502479757"/>
  </r>
  <r>
    <d v="2020-04-28T00:00:00"/>
    <x v="1943"/>
    <n v="19.566687859999998"/>
    <n v="7.1"/>
    <n v="18.899999999999999"/>
    <n v="10.4"/>
    <n v="0"/>
    <x v="5"/>
    <x v="3"/>
    <x v="5"/>
    <x v="17"/>
    <s v="N"/>
    <s v="N"/>
    <n v="2193896.4836159116"/>
  </r>
  <r>
    <d v="2020-04-29T00:00:00"/>
    <x v="1944"/>
    <n v="32.265191100000003"/>
    <n v="11.2"/>
    <n v="19.8"/>
    <n v="3.6"/>
    <n v="3.4"/>
    <x v="6"/>
    <x v="3"/>
    <x v="5"/>
    <x v="17"/>
    <s v="N"/>
    <s v="N"/>
    <n v="3914020.6395282242"/>
  </r>
  <r>
    <d v="2020-04-30T00:00:00"/>
    <x v="1945"/>
    <n v="30.41346278"/>
    <n v="8.9"/>
    <n v="15.5"/>
    <n v="5.4"/>
    <n v="23.6"/>
    <x v="0"/>
    <x v="3"/>
    <x v="5"/>
    <x v="17"/>
    <s v="N"/>
    <s v="N"/>
    <n v="3690774.9851840576"/>
  </r>
  <r>
    <d v="2020-05-01T00:00:00"/>
    <x v="1946"/>
    <n v="24.122816870000001"/>
    <n v="7.6"/>
    <n v="13"/>
    <n v="5.0999999999999996"/>
    <n v="8"/>
    <x v="1"/>
    <x v="4"/>
    <x v="5"/>
    <x v="17"/>
    <s v="N"/>
    <s v="N"/>
    <n v="3069360.0803698213"/>
  </r>
  <r>
    <d v="2020-05-02T00:00:00"/>
    <x v="1947"/>
    <n v="22.875644019999999"/>
    <n v="8.3000000000000007"/>
    <n v="14.2"/>
    <n v="6.2"/>
    <n v="1.4"/>
    <x v="2"/>
    <x v="4"/>
    <x v="5"/>
    <x v="17"/>
    <s v="N"/>
    <s v="N"/>
    <n v="2554425.3743352145"/>
  </r>
  <r>
    <d v="2020-05-03T00:00:00"/>
    <x v="1948"/>
    <n v="36.488532380000002"/>
    <n v="9.8000000000000007"/>
    <n v="15"/>
    <n v="8.3000000000000007"/>
    <n v="1.8"/>
    <x v="3"/>
    <x v="4"/>
    <x v="5"/>
    <x v="18"/>
    <s v="N"/>
    <s v="N"/>
    <n v="4001673.8110112152"/>
  </r>
  <r>
    <d v="2020-05-04T00:00:00"/>
    <x v="1949"/>
    <n v="53.063440780000001"/>
    <n v="9.4"/>
    <n v="14.8"/>
    <n v="7"/>
    <n v="0.2"/>
    <x v="4"/>
    <x v="4"/>
    <x v="5"/>
    <x v="18"/>
    <s v="N"/>
    <s v="N"/>
    <n v="6733339.923950363"/>
  </r>
  <r>
    <d v="2020-05-05T00:00:00"/>
    <x v="1950"/>
    <n v="33.515699840000003"/>
    <n v="8"/>
    <n v="19.5"/>
    <n v="11.6"/>
    <n v="0.4"/>
    <x v="5"/>
    <x v="4"/>
    <x v="5"/>
    <x v="18"/>
    <s v="N"/>
    <s v="N"/>
    <n v="3982975.4372772453"/>
  </r>
  <r>
    <d v="2020-05-06T00:00:00"/>
    <x v="1951"/>
    <n v="17.064877800000001"/>
    <n v="10.199999999999999"/>
    <n v="20.100000000000001"/>
    <n v="9.6999999999999993"/>
    <n v="0"/>
    <x v="6"/>
    <x v="4"/>
    <x v="5"/>
    <x v="18"/>
    <s v="N"/>
    <s v="N"/>
    <n v="1931987.6827662063"/>
  </r>
  <r>
    <d v="2020-05-07T00:00:00"/>
    <x v="1952"/>
    <n v="15.237901519999999"/>
    <n v="15.1"/>
    <n v="21.1"/>
    <n v="6.2"/>
    <n v="0"/>
    <x v="0"/>
    <x v="4"/>
    <x v="5"/>
    <x v="18"/>
    <s v="N"/>
    <s v="N"/>
    <n v="1670725.5030714876"/>
  </r>
  <r>
    <d v="2020-05-08T00:00:00"/>
    <x v="1953"/>
    <n v="30.698219210000001"/>
    <n v="12.6"/>
    <n v="19.600000000000001"/>
    <n v="10.7"/>
    <n v="0"/>
    <x v="1"/>
    <x v="4"/>
    <x v="5"/>
    <x v="18"/>
    <s v="N"/>
    <s v="N"/>
    <n v="3312769.3162299963"/>
  </r>
  <r>
    <d v="2020-05-09T00:00:00"/>
    <x v="1954"/>
    <n v="22.461551329999999"/>
    <n v="12.6"/>
    <n v="14"/>
    <n v="5.4"/>
    <n v="0.6"/>
    <x v="2"/>
    <x v="4"/>
    <x v="5"/>
    <x v="18"/>
    <s v="N"/>
    <s v="N"/>
    <n v="2421046.4993509692"/>
  </r>
  <r>
    <d v="2020-05-10T00:00:00"/>
    <x v="1955"/>
    <n v="36.456396259999998"/>
    <n v="7.2"/>
    <n v="14.5"/>
    <n v="9"/>
    <n v="7"/>
    <x v="3"/>
    <x v="4"/>
    <x v="5"/>
    <x v="19"/>
    <s v="N"/>
    <s v="N"/>
    <n v="3921074.6264595892"/>
  </r>
  <r>
    <d v="2020-05-11T00:00:00"/>
    <x v="1956"/>
    <n v="37.85789836"/>
    <n v="7.8"/>
    <n v="17.100000000000001"/>
    <n v="7.5"/>
    <n v="0.6"/>
    <x v="4"/>
    <x v="4"/>
    <x v="5"/>
    <x v="19"/>
    <s v="N"/>
    <s v="N"/>
    <n v="4639521.2197319502"/>
  </r>
  <r>
    <d v="2020-05-12T00:00:00"/>
    <x v="1957"/>
    <n v="29.433623390000001"/>
    <n v="10.3"/>
    <n v="14.8"/>
    <n v="8.5"/>
    <n v="0.2"/>
    <x v="5"/>
    <x v="4"/>
    <x v="5"/>
    <x v="19"/>
    <s v="N"/>
    <s v="N"/>
    <n v="3554633.7956707249"/>
  </r>
  <r>
    <d v="2020-05-13T00:00:00"/>
    <x v="1958"/>
    <n v="43.43886852"/>
    <n v="10.4"/>
    <n v="14.5"/>
    <n v="8.9"/>
    <n v="1.4"/>
    <x v="6"/>
    <x v="4"/>
    <x v="5"/>
    <x v="19"/>
    <s v="N"/>
    <s v="N"/>
    <n v="5523041.0194169926"/>
  </r>
  <r>
    <d v="2020-05-14T00:00:00"/>
    <x v="1959"/>
    <n v="48.118726070000001"/>
    <n v="6.6"/>
    <n v="14.7"/>
    <n v="9.8000000000000007"/>
    <n v="2.8"/>
    <x v="0"/>
    <x v="4"/>
    <x v="5"/>
    <x v="19"/>
    <s v="N"/>
    <s v="N"/>
    <n v="6221033.8306452967"/>
  </r>
  <r>
    <d v="2020-05-15T00:00:00"/>
    <x v="1960"/>
    <n v="51.077775019999997"/>
    <n v="4.5"/>
    <n v="15.3"/>
    <n v="10.8"/>
    <n v="0"/>
    <x v="1"/>
    <x v="4"/>
    <x v="5"/>
    <x v="19"/>
    <s v="N"/>
    <s v="N"/>
    <n v="6594776.6733809989"/>
  </r>
  <r>
    <d v="2020-05-16T00:00:00"/>
    <x v="1961"/>
    <n v="46.529095040000001"/>
    <n v="4.5"/>
    <n v="18"/>
    <n v="10.7"/>
    <n v="0"/>
    <x v="2"/>
    <x v="4"/>
    <x v="5"/>
    <x v="19"/>
    <s v="N"/>
    <s v="N"/>
    <n v="5137784.085211386"/>
  </r>
  <r>
    <d v="2020-05-17T00:00:00"/>
    <x v="1962"/>
    <n v="47.157281560000001"/>
    <n v="5.0999999999999996"/>
    <n v="18.5"/>
    <n v="10.6"/>
    <n v="0"/>
    <x v="3"/>
    <x v="4"/>
    <x v="5"/>
    <x v="20"/>
    <s v="N"/>
    <s v="N"/>
    <n v="5176663.4678121032"/>
  </r>
  <r>
    <d v="2020-05-18T00:00:00"/>
    <x v="1963"/>
    <n v="44.491085740000003"/>
    <n v="5.5"/>
    <n v="19.399999999999999"/>
    <n v="10.5"/>
    <n v="0"/>
    <x v="4"/>
    <x v="4"/>
    <x v="5"/>
    <x v="20"/>
    <s v="N"/>
    <s v="N"/>
    <n v="5342340.3080665432"/>
  </r>
  <r>
    <d v="2020-05-19T00:00:00"/>
    <x v="1964"/>
    <n v="44.374805960000003"/>
    <n v="8.1"/>
    <n v="17.7"/>
    <n v="4.9000000000000004"/>
    <n v="0"/>
    <x v="5"/>
    <x v="4"/>
    <x v="5"/>
    <x v="20"/>
    <s v="N"/>
    <s v="N"/>
    <n v="5315656.674704222"/>
  </r>
  <r>
    <d v="2020-05-20T00:00:00"/>
    <x v="1965"/>
    <n v="40.056890670000001"/>
    <n v="10.3"/>
    <n v="15.8"/>
    <n v="7.8"/>
    <n v="15.6"/>
    <x v="6"/>
    <x v="4"/>
    <x v="5"/>
    <x v="20"/>
    <s v="N"/>
    <s v="N"/>
    <n v="4798975.1289753197"/>
  </r>
  <r>
    <d v="2020-05-21T00:00:00"/>
    <x v="1966"/>
    <n v="58.074876109999998"/>
    <n v="9.4"/>
    <n v="13.7"/>
    <n v="6.6"/>
    <n v="12.4"/>
    <x v="0"/>
    <x v="4"/>
    <x v="5"/>
    <x v="20"/>
    <s v="N"/>
    <s v="N"/>
    <n v="7408240.8468943574"/>
  </r>
  <r>
    <d v="2020-05-22T00:00:00"/>
    <x v="1967"/>
    <n v="69.661220639999996"/>
    <n v="9.1"/>
    <n v="13.6"/>
    <n v="7.8"/>
    <n v="11.4"/>
    <x v="1"/>
    <x v="4"/>
    <x v="5"/>
    <x v="20"/>
    <s v="N"/>
    <s v="N"/>
    <n v="9088852.7115862072"/>
  </r>
  <r>
    <d v="2020-05-23T00:00:00"/>
    <x v="1968"/>
    <n v="40.605164469999998"/>
    <n v="9.4"/>
    <n v="13.5"/>
    <n v="5.8"/>
    <n v="0"/>
    <x v="2"/>
    <x v="4"/>
    <x v="5"/>
    <x v="20"/>
    <s v="N"/>
    <s v="N"/>
    <n v="4679108.5161886103"/>
  </r>
  <r>
    <d v="2020-05-24T00:00:00"/>
    <x v="1969"/>
    <n v="39.993102280000002"/>
    <n v="10.9"/>
    <n v="13.8"/>
    <n v="7.9"/>
    <n v="3"/>
    <x v="3"/>
    <x v="4"/>
    <x v="5"/>
    <x v="21"/>
    <s v="N"/>
    <s v="N"/>
    <n v="4382436.9490839904"/>
  </r>
  <r>
    <d v="2020-05-25T00:00:00"/>
    <x v="1970"/>
    <n v="46.784888840000001"/>
    <n v="5.5"/>
    <n v="16"/>
    <n v="10"/>
    <n v="0"/>
    <x v="4"/>
    <x v="4"/>
    <x v="5"/>
    <x v="21"/>
    <s v="N"/>
    <s v="N"/>
    <n v="5873027.5671739634"/>
  </r>
  <r>
    <d v="2020-05-26T00:00:00"/>
    <x v="1971"/>
    <n v="46.707466500000002"/>
    <n v="5.4"/>
    <n v="18.5"/>
    <n v="9.4"/>
    <n v="0"/>
    <x v="5"/>
    <x v="4"/>
    <x v="5"/>
    <x v="21"/>
    <s v="N"/>
    <s v="N"/>
    <n v="5921985.2633365281"/>
  </r>
  <r>
    <d v="2020-05-27T00:00:00"/>
    <x v="1972"/>
    <n v="50.44310686"/>
    <n v="5.9"/>
    <n v="17.100000000000001"/>
    <n v="7.8"/>
    <n v="0"/>
    <x v="6"/>
    <x v="4"/>
    <x v="5"/>
    <x v="21"/>
    <s v="Y"/>
    <s v="N"/>
    <n v="6264519.352322028"/>
  </r>
  <r>
    <d v="2020-05-28T00:00:00"/>
    <x v="1973"/>
    <n v="65.360378650000001"/>
    <n v="12.1"/>
    <n v="17.600000000000001"/>
    <n v="6.7"/>
    <n v="0"/>
    <x v="0"/>
    <x v="4"/>
    <x v="5"/>
    <x v="21"/>
    <s v="Y"/>
    <s v="N"/>
    <n v="8108770.9958599452"/>
  </r>
  <r>
    <d v="2020-05-29T00:00:00"/>
    <x v="1974"/>
    <n v="50.142944370000002"/>
    <n v="7.2"/>
    <n v="17.100000000000001"/>
    <n v="9.6"/>
    <n v="0"/>
    <x v="1"/>
    <x v="4"/>
    <x v="5"/>
    <x v="21"/>
    <s v="Y"/>
    <s v="N"/>
    <n v="6020768.1292596338"/>
  </r>
  <r>
    <d v="2020-05-30T00:00:00"/>
    <x v="1975"/>
    <n v="21.75529586"/>
    <n v="8.1"/>
    <n v="17.100000000000001"/>
    <n v="9.3000000000000007"/>
    <n v="0"/>
    <x v="2"/>
    <x v="4"/>
    <x v="5"/>
    <x v="21"/>
    <s v="Y"/>
    <s v="N"/>
    <n v="2224082.4026414724"/>
  </r>
  <r>
    <d v="2020-05-31T00:00:00"/>
    <x v="1976"/>
    <n v="30.299929980000002"/>
    <n v="12.4"/>
    <n v="17.8"/>
    <n v="8"/>
    <n v="0"/>
    <x v="3"/>
    <x v="4"/>
    <x v="5"/>
    <x v="22"/>
    <s v="Y"/>
    <s v="N"/>
    <n v="3111335.8870250084"/>
  </r>
  <r>
    <d v="2020-06-01T00:00:00"/>
    <x v="1977"/>
    <n v="35.150957130000002"/>
    <n v="9.3000000000000007"/>
    <n v="11.2"/>
    <n v="2.6"/>
    <n v="5"/>
    <x v="4"/>
    <x v="5"/>
    <x v="5"/>
    <x v="22"/>
    <s v="Y"/>
    <s v="N"/>
    <n v="4641322.0099128466"/>
  </r>
  <r>
    <d v="2020-06-02T00:00:00"/>
    <x v="1978"/>
    <n v="40.304546930000001"/>
    <n v="8.4"/>
    <n v="15.6"/>
    <n v="4.9000000000000004"/>
    <n v="11.6"/>
    <x v="5"/>
    <x v="5"/>
    <x v="5"/>
    <x v="22"/>
    <s v="Y"/>
    <s v="N"/>
    <n v="5348830.9327171948"/>
  </r>
  <r>
    <d v="2020-06-03T00:00:00"/>
    <x v="1979"/>
    <n v="46.17833796"/>
    <n v="10.5"/>
    <n v="14.1"/>
    <n v="7.3"/>
    <n v="0.6"/>
    <x v="6"/>
    <x v="5"/>
    <x v="5"/>
    <x v="22"/>
    <s v="Y"/>
    <s v="N"/>
    <n v="6040210.8806347772"/>
  </r>
  <r>
    <d v="2020-06-04T00:00:00"/>
    <x v="1980"/>
    <n v="52.411741579999997"/>
    <n v="9.3000000000000007"/>
    <n v="13.8"/>
    <n v="9.3000000000000007"/>
    <n v="0"/>
    <x v="0"/>
    <x v="5"/>
    <x v="5"/>
    <x v="22"/>
    <s v="Y"/>
    <s v="N"/>
    <n v="6987639.521222299"/>
  </r>
  <r>
    <d v="2020-06-05T00:00:00"/>
    <x v="1981"/>
    <n v="62.033443830000003"/>
    <n v="4.0999999999999996"/>
    <n v="14.6"/>
    <n v="9.4"/>
    <n v="0"/>
    <x v="1"/>
    <x v="5"/>
    <x v="5"/>
    <x v="22"/>
    <s v="Y"/>
    <s v="N"/>
    <n v="8521438.9575908203"/>
  </r>
  <r>
    <d v="2020-06-06T00:00:00"/>
    <x v="1982"/>
    <n v="51.805299679999997"/>
    <n v="6"/>
    <n v="13.3"/>
    <n v="6.6"/>
    <n v="0"/>
    <x v="2"/>
    <x v="5"/>
    <x v="5"/>
    <x v="22"/>
    <s v="Y"/>
    <s v="N"/>
    <n v="6549636.283519065"/>
  </r>
  <r>
    <d v="2020-06-07T00:00:00"/>
    <x v="1983"/>
    <n v="52.567743700000001"/>
    <n v="7.9"/>
    <n v="11.8"/>
    <n v="6.3"/>
    <n v="0"/>
    <x v="3"/>
    <x v="5"/>
    <x v="5"/>
    <x v="23"/>
    <s v="Y"/>
    <s v="N"/>
    <n v="6283128.5507737175"/>
  </r>
  <r>
    <d v="2020-06-08T00:00:00"/>
    <x v="1984"/>
    <n v="64.935526899999999"/>
    <n v="4.5"/>
    <n v="12.6"/>
    <n v="8.8000000000000007"/>
    <n v="0"/>
    <x v="4"/>
    <x v="5"/>
    <x v="5"/>
    <x v="23"/>
    <s v="Y"/>
    <s v="Y"/>
    <n v="8103497.5850435281"/>
  </r>
  <r>
    <d v="2020-06-09T00:00:00"/>
    <x v="1985"/>
    <n v="134.74761480000001"/>
    <n v="2"/>
    <n v="15.3"/>
    <n v="9.3000000000000007"/>
    <n v="0.2"/>
    <x v="5"/>
    <x v="5"/>
    <x v="5"/>
    <x v="23"/>
    <s v="Y"/>
    <s v="N"/>
    <n v="19076394.325397167"/>
  </r>
  <r>
    <d v="2020-06-10T00:00:00"/>
    <x v="1986"/>
    <n v="121.1776674"/>
    <n v="3.9"/>
    <n v="16.7"/>
    <n v="8.8000000000000007"/>
    <n v="0"/>
    <x v="6"/>
    <x v="5"/>
    <x v="5"/>
    <x v="23"/>
    <s v="Y"/>
    <s v="N"/>
    <n v="16697773.015628586"/>
  </r>
  <r>
    <d v="2020-06-11T00:00:00"/>
    <x v="1987"/>
    <n v="99.91431747"/>
    <n v="4.5"/>
    <n v="16.899999999999999"/>
    <n v="9.1"/>
    <n v="0"/>
    <x v="0"/>
    <x v="5"/>
    <x v="5"/>
    <x v="23"/>
    <s v="Y"/>
    <s v="N"/>
    <n v="14132325.182097955"/>
  </r>
  <r>
    <d v="2020-06-12T00:00:00"/>
    <x v="1988"/>
    <n v="50.250574039999997"/>
    <n v="4.2"/>
    <n v="15.3"/>
    <n v="9.1999999999999993"/>
    <n v="0"/>
    <x v="1"/>
    <x v="5"/>
    <x v="5"/>
    <x v="23"/>
    <s v="Y"/>
    <s v="N"/>
    <n v="6767977.7105891723"/>
  </r>
  <r>
    <d v="2020-06-13T00:00:00"/>
    <x v="1989"/>
    <n v="31.448271609999999"/>
    <n v="5.7"/>
    <n v="16.399999999999999"/>
    <n v="3.4"/>
    <n v="0"/>
    <x v="2"/>
    <x v="5"/>
    <x v="5"/>
    <x v="23"/>
    <s v="Y"/>
    <s v="N"/>
    <n v="3691852.7063479223"/>
  </r>
  <r>
    <d v="2020-06-14T00:00:00"/>
    <x v="1990"/>
    <n v="24.879646619999999"/>
    <n v="10.4"/>
    <n v="15.2"/>
    <n v="8"/>
    <n v="5.8"/>
    <x v="3"/>
    <x v="5"/>
    <x v="5"/>
    <x v="24"/>
    <s v="Y"/>
    <s v="N"/>
    <n v="2675880.7573190932"/>
  </r>
  <r>
    <d v="2020-06-15T00:00:00"/>
    <x v="1991"/>
    <n v="26.006880500000001"/>
    <n v="11.6"/>
    <n v="18.399999999999999"/>
    <n v="8"/>
    <n v="0"/>
    <x v="4"/>
    <x v="5"/>
    <x v="5"/>
    <x v="24"/>
    <s v="Y"/>
    <s v="N"/>
    <n v="3152591.8942211275"/>
  </r>
  <r>
    <d v="2020-06-16T00:00:00"/>
    <x v="1992"/>
    <n v="34.230911220000003"/>
    <n v="13"/>
    <n v="17.899999999999999"/>
    <n v="6.7"/>
    <n v="0"/>
    <x v="5"/>
    <x v="5"/>
    <x v="5"/>
    <x v="24"/>
    <s v="Y"/>
    <s v="N"/>
    <n v="4260847.1469975775"/>
  </r>
  <r>
    <d v="2020-06-17T00:00:00"/>
    <x v="1993"/>
    <n v="66.78362319"/>
    <n v="10.199999999999999"/>
    <n v="14.6"/>
    <n v="8.5"/>
    <n v="0.4"/>
    <x v="6"/>
    <x v="5"/>
    <x v="5"/>
    <x v="24"/>
    <s v="Y"/>
    <s v="N"/>
    <n v="8946981.2958411109"/>
  </r>
  <r>
    <d v="2020-06-18T00:00:00"/>
    <x v="1994"/>
    <n v="35.142928869999999"/>
    <n v="4.5999999999999996"/>
    <n v="16.899999999999999"/>
    <n v="9.1"/>
    <n v="0"/>
    <x v="0"/>
    <x v="5"/>
    <x v="5"/>
    <x v="24"/>
    <s v="Y"/>
    <s v="N"/>
    <n v="4583949.6344680721"/>
  </r>
  <r>
    <d v="2020-06-19T00:00:00"/>
    <x v="1995"/>
    <n v="30.518706590000001"/>
    <n v="6.4"/>
    <n v="17.8"/>
    <n v="8.6"/>
    <n v="0"/>
    <x v="1"/>
    <x v="5"/>
    <x v="5"/>
    <x v="24"/>
    <s v="Y"/>
    <s v="N"/>
    <n v="3666805.3537192768"/>
  </r>
  <r>
    <d v="2020-06-20T00:00:00"/>
    <x v="1996"/>
    <n v="34.059332099999999"/>
    <n v="12.8"/>
    <n v="16.899999999999999"/>
    <n v="8.5"/>
    <n v="1.4"/>
    <x v="2"/>
    <x v="5"/>
    <x v="5"/>
    <x v="24"/>
    <s v="Y"/>
    <s v="N"/>
    <n v="3734425.0800082097"/>
  </r>
  <r>
    <d v="2020-06-21T00:00:00"/>
    <x v="1997"/>
    <n v="36.994378519999998"/>
    <n v="6.9"/>
    <n v="12"/>
    <n v="4.9000000000000004"/>
    <n v="0"/>
    <x v="3"/>
    <x v="5"/>
    <x v="5"/>
    <x v="25"/>
    <s v="Y"/>
    <s v="N"/>
    <n v="4495866.7056705048"/>
  </r>
  <r>
    <d v="2020-06-22T00:00:00"/>
    <x v="1998"/>
    <n v="45.896190480000001"/>
    <n v="8.1"/>
    <n v="13"/>
    <n v="5.5"/>
    <n v="0"/>
    <x v="4"/>
    <x v="5"/>
    <x v="5"/>
    <x v="25"/>
    <s v="Y"/>
    <s v="N"/>
    <n v="6259021.1491718991"/>
  </r>
  <r>
    <d v="2020-06-23T00:00:00"/>
    <x v="1999"/>
    <n v="48.986743169999997"/>
    <n v="9"/>
    <n v="14.4"/>
    <n v="8.4"/>
    <n v="2.2000000000000002"/>
    <x v="5"/>
    <x v="5"/>
    <x v="5"/>
    <x v="25"/>
    <s v="Y"/>
    <s v="N"/>
    <n v="6461583.8662193408"/>
  </r>
  <r>
    <d v="2020-06-24T00:00:00"/>
    <x v="2000"/>
    <n v="56.721435829999997"/>
    <n v="10.1"/>
    <n v="14.9"/>
    <n v="8"/>
    <n v="0.4"/>
    <x v="6"/>
    <x v="5"/>
    <x v="5"/>
    <x v="25"/>
    <s v="Y"/>
    <s v="N"/>
    <n v="7549674.4418724254"/>
  </r>
  <r>
    <d v="2020-06-25T00:00:00"/>
    <x v="2001"/>
    <n v="39.910040360000004"/>
    <n v="10.199999999999999"/>
    <n v="15.9"/>
    <n v="5"/>
    <n v="0"/>
    <x v="0"/>
    <x v="5"/>
    <x v="5"/>
    <x v="25"/>
    <s v="Y"/>
    <s v="N"/>
    <n v="5246822.9443774465"/>
  </r>
  <r>
    <d v="2020-06-26T00:00:00"/>
    <x v="2002"/>
    <n v="55.536961150000003"/>
    <n v="7.9"/>
    <n v="13.8"/>
    <n v="8.8000000000000007"/>
    <n v="1.2"/>
    <x v="1"/>
    <x v="5"/>
    <x v="5"/>
    <x v="25"/>
    <s v="N"/>
    <s v="N"/>
    <n v="7601486.0472210441"/>
  </r>
  <r>
    <d v="2020-06-27T00:00:00"/>
    <x v="2003"/>
    <n v="48.303282799999998"/>
    <n v="6.2"/>
    <n v="13.1"/>
    <n v="7.9"/>
    <n v="0"/>
    <x v="2"/>
    <x v="5"/>
    <x v="5"/>
    <x v="25"/>
    <s v="N"/>
    <s v="N"/>
    <n v="6131548.1958391117"/>
  </r>
  <r>
    <d v="2020-06-28T00:00:00"/>
    <x v="2004"/>
    <n v="49.198760270000001"/>
    <n v="1.7"/>
    <n v="12.5"/>
    <n v="9.3000000000000007"/>
    <n v="0.2"/>
    <x v="3"/>
    <x v="5"/>
    <x v="5"/>
    <x v="26"/>
    <s v="N"/>
    <s v="N"/>
    <n v="6190716.9038443025"/>
  </r>
  <r>
    <d v="2020-06-29T00:00:00"/>
    <x v="2005"/>
    <n v="42.724552449999997"/>
    <n v="2.2000000000000002"/>
    <n v="15.4"/>
    <n v="9.3000000000000007"/>
    <n v="0"/>
    <x v="4"/>
    <x v="5"/>
    <x v="5"/>
    <x v="26"/>
    <s v="N"/>
    <s v="N"/>
    <n v="6042618.4748628745"/>
  </r>
  <r>
    <d v="2020-06-30T00:00:00"/>
    <x v="2006"/>
    <n v="32.463374850000001"/>
    <n v="3"/>
    <n v="15.2"/>
    <n v="7.7"/>
    <n v="0"/>
    <x v="5"/>
    <x v="5"/>
    <x v="5"/>
    <x v="26"/>
    <s v="N"/>
    <s v="N"/>
    <n v="4468416.8486726452"/>
  </r>
  <r>
    <d v="2020-07-01T00:00:00"/>
    <x v="2007"/>
    <n v="33.15843237"/>
    <n v="9.8000000000000007"/>
    <n v="17.399999999999999"/>
    <n v="9.1"/>
    <n v="0"/>
    <x v="6"/>
    <x v="6"/>
    <x v="5"/>
    <x v="26"/>
    <s v="N"/>
    <s v="N"/>
    <n v="4198345.6301664868"/>
  </r>
  <r>
    <d v="2020-07-02T00:00:00"/>
    <x v="2008"/>
    <n v="37.366426310000001"/>
    <n v="10.199999999999999"/>
    <n v="15.1"/>
    <n v="7.3"/>
    <n v="1.2"/>
    <x v="0"/>
    <x v="6"/>
    <x v="5"/>
    <x v="26"/>
    <s v="N"/>
    <s v="N"/>
    <n v="4908928.6873599999"/>
  </r>
  <r>
    <d v="2020-07-03T00:00:00"/>
    <x v="2009"/>
    <n v="43.512020370000002"/>
    <n v="7.7"/>
    <n v="10.3"/>
    <n v="4.0999999999999996"/>
    <n v="0"/>
    <x v="1"/>
    <x v="6"/>
    <x v="5"/>
    <x v="26"/>
    <s v="N"/>
    <s v="N"/>
    <n v="6222665.7813591994"/>
  </r>
  <r>
    <d v="2020-07-04T00:00:00"/>
    <x v="2010"/>
    <n v="50.026100579999998"/>
    <n v="6.5"/>
    <n v="14.5"/>
    <n v="5.7"/>
    <n v="7.8"/>
    <x v="2"/>
    <x v="6"/>
    <x v="5"/>
    <x v="26"/>
    <s v="N"/>
    <s v="N"/>
    <n v="6273286.5197791569"/>
  </r>
  <r>
    <d v="2020-07-05T00:00:00"/>
    <x v="2011"/>
    <n v="50.787712599999999"/>
    <n v="8.9"/>
    <n v="12.5"/>
    <n v="6.5"/>
    <n v="4.5999999999999996"/>
    <x v="3"/>
    <x v="6"/>
    <x v="5"/>
    <x v="27"/>
    <s v="N"/>
    <s v="N"/>
    <n v="6018738.0557497758"/>
  </r>
  <r>
    <d v="2020-07-06T00:00:00"/>
    <x v="2012"/>
    <n v="75.960622720000003"/>
    <n v="8.1"/>
    <n v="13.1"/>
    <n v="5.8"/>
    <n v="1"/>
    <x v="4"/>
    <x v="6"/>
    <x v="5"/>
    <x v="27"/>
    <s v="N"/>
    <s v="N"/>
    <n v="10350040.095522212"/>
  </r>
  <r>
    <d v="2020-07-07T00:00:00"/>
    <x v="2013"/>
    <n v="88.336242659999996"/>
    <n v="8.9"/>
    <n v="11.8"/>
    <n v="4.8"/>
    <n v="1.4"/>
    <x v="5"/>
    <x v="6"/>
    <x v="5"/>
    <x v="27"/>
    <s v="N"/>
    <s v="N"/>
    <n v="12390440.675308421"/>
  </r>
  <r>
    <d v="2020-07-08T00:00:00"/>
    <x v="2014"/>
    <n v="80.388196890000003"/>
    <n v="4.9000000000000004"/>
    <n v="15.7"/>
    <n v="9.4"/>
    <n v="0"/>
    <x v="6"/>
    <x v="6"/>
    <x v="5"/>
    <x v="27"/>
    <s v="N"/>
    <s v="N"/>
    <n v="11143983.412971687"/>
  </r>
  <r>
    <d v="2020-07-09T00:00:00"/>
    <x v="2015"/>
    <n v="70.716279909999997"/>
    <n v="5.7"/>
    <n v="17.2"/>
    <n v="8.5"/>
    <n v="0"/>
    <x v="0"/>
    <x v="6"/>
    <x v="5"/>
    <x v="27"/>
    <s v="N"/>
    <s v="N"/>
    <n v="9565519.9864922445"/>
  </r>
  <r>
    <d v="2020-07-10T00:00:00"/>
    <x v="2016"/>
    <n v="67.739880499999998"/>
    <n v="6.4"/>
    <n v="16.899999999999999"/>
    <n v="7.9"/>
    <n v="0"/>
    <x v="1"/>
    <x v="6"/>
    <x v="5"/>
    <x v="27"/>
    <s v="N"/>
    <s v="N"/>
    <n v="9079936.9022730161"/>
  </r>
  <r>
    <d v="2020-07-11T00:00:00"/>
    <x v="2017"/>
    <n v="81.929884130000005"/>
    <n v="7.3"/>
    <n v="11.4"/>
    <n v="3.3"/>
    <n v="0"/>
    <x v="2"/>
    <x v="6"/>
    <x v="5"/>
    <x v="27"/>
    <s v="N"/>
    <s v="N"/>
    <n v="10658172.600093365"/>
  </r>
  <r>
    <d v="2020-07-12T00:00:00"/>
    <x v="2018"/>
    <n v="61.719482409999998"/>
    <n v="9"/>
    <n v="14.2"/>
    <n v="8.3000000000000007"/>
    <n v="6.8"/>
    <x v="3"/>
    <x v="6"/>
    <x v="5"/>
    <x v="28"/>
    <s v="N"/>
    <s v="N"/>
    <n v="7334561.2171312906"/>
  </r>
  <r>
    <d v="2020-07-13T00:00:00"/>
    <x v="2019"/>
    <n v="61.123170360000003"/>
    <n v="8.6999999999999993"/>
    <n v="15.1"/>
    <n v="7.4"/>
    <n v="3.4"/>
    <x v="4"/>
    <x v="6"/>
    <x v="5"/>
    <x v="28"/>
    <s v="N"/>
    <s v="N"/>
    <n v="7953310.864572688"/>
  </r>
  <r>
    <d v="2020-07-14T00:00:00"/>
    <x v="2020"/>
    <n v="61.112336169999999"/>
    <n v="7.7"/>
    <n v="14.2"/>
    <n v="7.6"/>
    <n v="0"/>
    <x v="5"/>
    <x v="6"/>
    <x v="5"/>
    <x v="28"/>
    <s v="Y"/>
    <s v="N"/>
    <n v="8168820.8912058789"/>
  </r>
  <r>
    <d v="2020-07-15T00:00:00"/>
    <x v="2021"/>
    <n v="68.569810079999996"/>
    <n v="6.2"/>
    <n v="14.7"/>
    <n v="9.4"/>
    <n v="0.2"/>
    <x v="6"/>
    <x v="6"/>
    <x v="5"/>
    <x v="28"/>
    <s v="Y"/>
    <s v="N"/>
    <n v="9277275.8804317433"/>
  </r>
  <r>
    <d v="2020-07-16T00:00:00"/>
    <x v="2022"/>
    <n v="86.658216449999998"/>
    <n v="4.2"/>
    <n v="11.5"/>
    <n v="8.6999999999999993"/>
    <n v="0"/>
    <x v="0"/>
    <x v="6"/>
    <x v="5"/>
    <x v="28"/>
    <s v="Y"/>
    <s v="N"/>
    <n v="12405894.076361742"/>
  </r>
  <r>
    <d v="2020-07-17T00:00:00"/>
    <x v="2023"/>
    <n v="73.815508410000007"/>
    <n v="3.1"/>
    <n v="12.8"/>
    <n v="7.4"/>
    <n v="0"/>
    <x v="1"/>
    <x v="6"/>
    <x v="5"/>
    <x v="28"/>
    <s v="Y"/>
    <s v="N"/>
    <n v="10563689.797552178"/>
  </r>
  <r>
    <d v="2020-07-18T00:00:00"/>
    <x v="2024"/>
    <n v="43.53431853"/>
    <n v="4"/>
    <n v="12.5"/>
    <n v="8.3000000000000007"/>
    <n v="0"/>
    <x v="2"/>
    <x v="6"/>
    <x v="5"/>
    <x v="28"/>
    <s v="Y"/>
    <s v="N"/>
    <n v="5455019.2426364888"/>
  </r>
  <r>
    <d v="2020-07-19T00:00:00"/>
    <x v="2025"/>
    <n v="31.208767980000001"/>
    <n v="8.1999999999999993"/>
    <n v="15.3"/>
    <n v="7.6"/>
    <n v="0"/>
    <x v="3"/>
    <x v="6"/>
    <x v="5"/>
    <x v="29"/>
    <s v="Y"/>
    <s v="N"/>
    <n v="3559838.1064444538"/>
  </r>
  <r>
    <d v="2020-07-20T00:00:00"/>
    <x v="2026"/>
    <n v="58.020119719999997"/>
    <n v="7.6"/>
    <n v="13.8"/>
    <n v="8.1999999999999993"/>
    <n v="0.6"/>
    <x v="4"/>
    <x v="6"/>
    <x v="5"/>
    <x v="29"/>
    <s v="Y"/>
    <s v="N"/>
    <n v="7710549.5783187654"/>
  </r>
  <r>
    <d v="2020-07-21T00:00:00"/>
    <x v="2027"/>
    <n v="95.137779660000007"/>
    <n v="7.2"/>
    <n v="12.9"/>
    <n v="8.1"/>
    <n v="0.4"/>
    <x v="5"/>
    <x v="6"/>
    <x v="5"/>
    <x v="29"/>
    <s v="Y"/>
    <s v="N"/>
    <n v="13327480.990917627"/>
  </r>
  <r>
    <d v="2020-07-22T00:00:00"/>
    <x v="2028"/>
    <n v="93.875030289999998"/>
    <n v="8.1"/>
    <n v="13.3"/>
    <n v="8.4"/>
    <n v="0"/>
    <x v="6"/>
    <x v="6"/>
    <x v="5"/>
    <x v="29"/>
    <s v="Y"/>
    <s v="N"/>
    <n v="13017284.807071321"/>
  </r>
  <r>
    <d v="2020-07-23T00:00:00"/>
    <x v="2029"/>
    <n v="103.9160215"/>
    <n v="8.1"/>
    <n v="12"/>
    <n v="7.5"/>
    <n v="2.2000000000000002"/>
    <x v="0"/>
    <x v="6"/>
    <x v="5"/>
    <x v="29"/>
    <s v="Y"/>
    <s v="N"/>
    <n v="14805577.008581847"/>
  </r>
  <r>
    <d v="2020-07-24T00:00:00"/>
    <x v="2030"/>
    <n v="61.449140040000003"/>
    <n v="6.1"/>
    <n v="13.5"/>
    <n v="10.5"/>
    <n v="0"/>
    <x v="1"/>
    <x v="6"/>
    <x v="5"/>
    <x v="29"/>
    <s v="Y"/>
    <s v="N"/>
    <n v="8223289.8328309087"/>
  </r>
  <r>
    <d v="2020-07-25T00:00:00"/>
    <x v="2031"/>
    <n v="72.083011600000006"/>
    <n v="4.3"/>
    <n v="12.2"/>
    <n v="9.6"/>
    <n v="0"/>
    <x v="2"/>
    <x v="6"/>
    <x v="5"/>
    <x v="29"/>
    <s v="Y"/>
    <s v="N"/>
    <n v="9256699.9588997532"/>
  </r>
  <r>
    <d v="2020-07-26T00:00:00"/>
    <x v="2032"/>
    <n v="69.922829460000003"/>
    <n v="5"/>
    <n v="12.8"/>
    <n v="7.2"/>
    <n v="0"/>
    <x v="3"/>
    <x v="6"/>
    <x v="5"/>
    <x v="30"/>
    <s v="Y"/>
    <s v="N"/>
    <n v="8601525.7503627893"/>
  </r>
  <r>
    <d v="2020-07-27T00:00:00"/>
    <x v="2033"/>
    <n v="59.486426420000001"/>
    <n v="7.4"/>
    <n v="13.5"/>
    <n v="7.3"/>
    <n v="0"/>
    <x v="4"/>
    <x v="6"/>
    <x v="5"/>
    <x v="30"/>
    <s v="Y"/>
    <s v="N"/>
    <n v="7886194.6674465379"/>
  </r>
  <r>
    <d v="2020-07-28T00:00:00"/>
    <x v="2034"/>
    <n v="59.044778479999998"/>
    <n v="9.6"/>
    <n v="15.6"/>
    <n v="8"/>
    <n v="0.4"/>
    <x v="5"/>
    <x v="6"/>
    <x v="5"/>
    <x v="30"/>
    <s v="Y"/>
    <s v="N"/>
    <n v="7836446.3225530991"/>
  </r>
  <r>
    <d v="2020-07-29T00:00:00"/>
    <x v="2035"/>
    <n v="67.529831630000004"/>
    <n v="8.6"/>
    <n v="16.3"/>
    <n v="9"/>
    <n v="0"/>
    <x v="6"/>
    <x v="6"/>
    <x v="5"/>
    <x v="30"/>
    <s v="Y"/>
    <s v="N"/>
    <n v="8815866.5642278586"/>
  </r>
  <r>
    <d v="2020-07-30T00:00:00"/>
    <x v="2036"/>
    <n v="63.223218019999997"/>
    <n v="8"/>
    <n v="14.2"/>
    <n v="11.3"/>
    <n v="0"/>
    <x v="0"/>
    <x v="6"/>
    <x v="5"/>
    <x v="30"/>
    <s v="Y"/>
    <s v="N"/>
    <n v="8382364.3776051933"/>
  </r>
  <r>
    <d v="2020-07-31T00:00:00"/>
    <x v="2037"/>
    <n v="73.082276160000006"/>
    <n v="3.4"/>
    <n v="17.100000000000001"/>
    <n v="11.3"/>
    <n v="0"/>
    <x v="1"/>
    <x v="6"/>
    <x v="5"/>
    <x v="30"/>
    <s v="Y"/>
    <s v="N"/>
    <n v="9654588.9038239215"/>
  </r>
  <r>
    <d v="2020-08-01T00:00:00"/>
    <x v="2038"/>
    <n v="47.91589475"/>
    <n v="5.7"/>
    <n v="16.399999999999999"/>
    <n v="11.1"/>
    <n v="0"/>
    <x v="2"/>
    <x v="7"/>
    <x v="5"/>
    <x v="30"/>
    <s v="Y"/>
    <s v="N"/>
    <n v="5346965.8404840874"/>
  </r>
  <r>
    <d v="2020-08-02T00:00:00"/>
    <x v="2039"/>
    <n v="50.247956979999998"/>
    <n v="9"/>
    <n v="18.2"/>
    <n v="11.7"/>
    <n v="0"/>
    <x v="3"/>
    <x v="7"/>
    <x v="5"/>
    <x v="31"/>
    <s v="Y"/>
    <s v="N"/>
    <n v="5524025.9836618882"/>
  </r>
  <r>
    <d v="2020-08-03T00:00:00"/>
    <x v="2040"/>
    <n v="47.688971700000003"/>
    <n v="7.5"/>
    <n v="16"/>
    <n v="10.199999999999999"/>
    <n v="0"/>
    <x v="4"/>
    <x v="7"/>
    <x v="5"/>
    <x v="31"/>
    <s v="Y"/>
    <s v="N"/>
    <n v="6100867.0791659541"/>
  </r>
  <r>
    <d v="2020-08-04T00:00:00"/>
    <x v="2041"/>
    <n v="49.18959504"/>
    <n v="5.0999999999999996"/>
    <n v="10.5"/>
    <n v="10"/>
    <n v="1.2"/>
    <x v="5"/>
    <x v="7"/>
    <x v="5"/>
    <x v="31"/>
    <s v="N"/>
    <s v="N"/>
    <n v="6888616.40108296"/>
  </r>
  <r>
    <d v="2020-08-05T00:00:00"/>
    <x v="2042"/>
    <n v="55.464714379999997"/>
    <n v="4.7"/>
    <n v="11.3"/>
    <n v="9.6"/>
    <n v="5.8"/>
    <x v="6"/>
    <x v="7"/>
    <x v="5"/>
    <x v="31"/>
    <s v="N"/>
    <s v="N"/>
    <n v="7776446.641738642"/>
  </r>
  <r>
    <d v="2020-08-06T00:00:00"/>
    <x v="2043"/>
    <n v="69.433709239999999"/>
    <n v="5.5"/>
    <n v="12.8"/>
    <n v="10.8"/>
    <n v="0.8"/>
    <x v="0"/>
    <x v="7"/>
    <x v="5"/>
    <x v="31"/>
    <s v="N"/>
    <s v="N"/>
    <n v="9778708.5917145163"/>
  </r>
  <r>
    <d v="2020-08-07T00:00:00"/>
    <x v="2044"/>
    <n v="60.119431980000002"/>
    <n v="3.3"/>
    <n v="12.7"/>
    <n v="5.8"/>
    <n v="0"/>
    <x v="1"/>
    <x v="7"/>
    <x v="5"/>
    <x v="31"/>
    <s v="N"/>
    <s v="N"/>
    <n v="8660962.2827562671"/>
  </r>
  <r>
    <d v="2020-08-08T00:00:00"/>
    <x v="2045"/>
    <n v="53.518660969999999"/>
    <n v="4.7"/>
    <n v="14.9"/>
    <n v="7.2"/>
    <n v="6.8"/>
    <x v="2"/>
    <x v="7"/>
    <x v="5"/>
    <x v="31"/>
    <s v="N"/>
    <s v="N"/>
    <n v="6482140.8804705869"/>
  </r>
  <r>
    <d v="2020-08-09T00:00:00"/>
    <x v="2046"/>
    <n v="45.522171190000002"/>
    <n v="8.9"/>
    <n v="15.8"/>
    <n v="10.199999999999999"/>
    <n v="0.2"/>
    <x v="3"/>
    <x v="7"/>
    <x v="5"/>
    <x v="32"/>
    <s v="N"/>
    <s v="N"/>
    <n v="5060515.6340098372"/>
  </r>
  <r>
    <d v="2020-08-10T00:00:00"/>
    <x v="2047"/>
    <n v="53.420434520000001"/>
    <n v="5.7"/>
    <n v="14.8"/>
    <n v="12.7"/>
    <n v="0"/>
    <x v="4"/>
    <x v="7"/>
    <x v="5"/>
    <x v="32"/>
    <s v="N"/>
    <s v="N"/>
    <n v="6728824.5770305702"/>
  </r>
  <r>
    <d v="2020-08-11T00:00:00"/>
    <x v="2048"/>
    <n v="42.328651729999997"/>
    <n v="4.3"/>
    <n v="15.8"/>
    <n v="10.3"/>
    <n v="0"/>
    <x v="5"/>
    <x v="7"/>
    <x v="5"/>
    <x v="32"/>
    <s v="N"/>
    <s v="N"/>
    <n v="5508702.5887405695"/>
  </r>
  <r>
    <d v="2020-08-12T00:00:00"/>
    <x v="2049"/>
    <n v="58.629007379999997"/>
    <n v="9.4"/>
    <n v="15.9"/>
    <n v="10"/>
    <n v="0.8"/>
    <x v="6"/>
    <x v="7"/>
    <x v="5"/>
    <x v="32"/>
    <s v="N"/>
    <s v="N"/>
    <n v="7501306.524226387"/>
  </r>
  <r>
    <d v="2020-08-13T00:00:00"/>
    <x v="2050"/>
    <n v="52.320157879999996"/>
    <n v="11.4"/>
    <n v="18.100000000000001"/>
    <n v="11"/>
    <n v="1.2"/>
    <x v="0"/>
    <x v="7"/>
    <x v="5"/>
    <x v="32"/>
    <s v="N"/>
    <s v="N"/>
    <n v="6378582.7486517867"/>
  </r>
  <r>
    <d v="2020-08-14T00:00:00"/>
    <x v="2051"/>
    <n v="69.84183616"/>
    <n v="10.7"/>
    <n v="18.100000000000001"/>
    <n v="7"/>
    <n v="0.8"/>
    <x v="1"/>
    <x v="7"/>
    <x v="5"/>
    <x v="32"/>
    <s v="N"/>
    <s v="N"/>
    <n v="8705092.7447476536"/>
  </r>
  <r>
    <d v="2020-08-15T00:00:00"/>
    <x v="2052"/>
    <n v="52.515043290000001"/>
    <n v="7.4"/>
    <n v="14.9"/>
    <n v="13"/>
    <n v="2.8"/>
    <x v="2"/>
    <x v="7"/>
    <x v="5"/>
    <x v="32"/>
    <s v="N"/>
    <s v="N"/>
    <n v="5973858.2021617424"/>
  </r>
  <r>
    <d v="2020-08-16T00:00:00"/>
    <x v="2053"/>
    <n v="58.425198999999999"/>
    <n v="10.7"/>
    <n v="15"/>
    <n v="9.9"/>
    <n v="0.4"/>
    <x v="3"/>
    <x v="7"/>
    <x v="5"/>
    <x v="33"/>
    <s v="N"/>
    <s v="N"/>
    <n v="6487227.072539255"/>
  </r>
  <r>
    <d v="2020-08-17T00:00:00"/>
    <x v="2054"/>
    <n v="60.710572059999997"/>
    <n v="9.5"/>
    <n v="16.3"/>
    <n v="10.4"/>
    <n v="0"/>
    <x v="4"/>
    <x v="7"/>
    <x v="5"/>
    <x v="33"/>
    <s v="N"/>
    <s v="N"/>
    <n v="7377583.3217572747"/>
  </r>
  <r>
    <d v="2020-08-18T00:00:00"/>
    <x v="2055"/>
    <n v="44.024165019999998"/>
    <n v="10"/>
    <n v="17.2"/>
    <n v="11.2"/>
    <n v="0.2"/>
    <x v="5"/>
    <x v="7"/>
    <x v="5"/>
    <x v="33"/>
    <s v="N"/>
    <s v="N"/>
    <n v="5253045.0350125115"/>
  </r>
  <r>
    <d v="2020-08-19T00:00:00"/>
    <x v="2056"/>
    <n v="62.123207630000003"/>
    <n v="9.6999999999999993"/>
    <n v="12.7"/>
    <n v="7.9"/>
    <n v="1.2"/>
    <x v="6"/>
    <x v="7"/>
    <x v="5"/>
    <x v="33"/>
    <s v="N"/>
    <s v="N"/>
    <n v="8068857.2922206428"/>
  </r>
  <r>
    <d v="2020-08-20T00:00:00"/>
    <x v="2057"/>
    <n v="54.113552679999998"/>
    <n v="9.6"/>
    <n v="15.7"/>
    <n v="9.6"/>
    <n v="3.8"/>
    <x v="0"/>
    <x v="7"/>
    <x v="5"/>
    <x v="33"/>
    <s v="N"/>
    <s v="N"/>
    <n v="6682528.8875407409"/>
  </r>
  <r>
    <d v="2020-08-21T00:00:00"/>
    <x v="2058"/>
    <n v="48.508304879999997"/>
    <n v="8.5"/>
    <n v="14.1"/>
    <n v="12.2"/>
    <n v="0.4"/>
    <x v="1"/>
    <x v="7"/>
    <x v="5"/>
    <x v="33"/>
    <s v="N"/>
    <s v="N"/>
    <n v="6097835.4218823547"/>
  </r>
  <r>
    <d v="2020-08-22T00:00:00"/>
    <x v="2059"/>
    <n v="56.065490250000003"/>
    <n v="5.8"/>
    <n v="11.1"/>
    <n v="3.8"/>
    <n v="4.4000000000000004"/>
    <x v="2"/>
    <x v="7"/>
    <x v="5"/>
    <x v="33"/>
    <s v="N"/>
    <s v="N"/>
    <n v="7127682.5852041431"/>
  </r>
  <r>
    <d v="2020-08-23T00:00:00"/>
    <x v="2060"/>
    <n v="53.937950839999999"/>
    <n v="6.8"/>
    <n v="11.5"/>
    <n v="8.6"/>
    <n v="25.6"/>
    <x v="3"/>
    <x v="7"/>
    <x v="5"/>
    <x v="34"/>
    <s v="N"/>
    <s v="N"/>
    <n v="6317485.9981018044"/>
  </r>
  <r>
    <d v="2020-08-24T00:00:00"/>
    <x v="2061"/>
    <n v="134.48842210000001"/>
    <n v="6.3"/>
    <n v="12.4"/>
    <n v="12.8"/>
    <n v="2.8"/>
    <x v="4"/>
    <x v="7"/>
    <x v="5"/>
    <x v="34"/>
    <s v="N"/>
    <s v="N"/>
    <n v="18153891.414599862"/>
  </r>
  <r>
    <d v="2020-08-25T00:00:00"/>
    <x v="2062"/>
    <n v="82.744212959999999"/>
    <n v="3.6"/>
    <n v="13"/>
    <n v="11.2"/>
    <n v="0"/>
    <x v="5"/>
    <x v="7"/>
    <x v="5"/>
    <x v="34"/>
    <s v="N"/>
    <s v="N"/>
    <n v="11454931.355845602"/>
  </r>
  <r>
    <d v="2020-08-26T00:00:00"/>
    <x v="2063"/>
    <n v="90.666887799999998"/>
    <n v="6.1"/>
    <n v="14.5"/>
    <n v="12.8"/>
    <n v="0"/>
    <x v="6"/>
    <x v="7"/>
    <x v="5"/>
    <x v="34"/>
    <s v="N"/>
    <s v="N"/>
    <n v="11725251.370806817"/>
  </r>
  <r>
    <d v="2020-08-27T00:00:00"/>
    <x v="2064"/>
    <n v="45.564373940000003"/>
    <n v="8.8000000000000007"/>
    <n v="20.7"/>
    <n v="13.1"/>
    <n v="0"/>
    <x v="0"/>
    <x v="7"/>
    <x v="5"/>
    <x v="34"/>
    <s v="N"/>
    <s v="N"/>
    <n v="5424184.6961722849"/>
  </r>
  <r>
    <d v="2020-08-28T00:00:00"/>
    <x v="2065"/>
    <n v="61.608847650000001"/>
    <n v="8.5"/>
    <n v="17.600000000000001"/>
    <n v="15.1"/>
    <n v="1.4"/>
    <x v="1"/>
    <x v="7"/>
    <x v="5"/>
    <x v="34"/>
    <s v="N"/>
    <s v="N"/>
    <n v="7319690.509156662"/>
  </r>
  <r>
    <d v="2020-08-29T00:00:00"/>
    <x v="2066"/>
    <n v="15.292241880000001"/>
    <n v="9.1999999999999993"/>
    <n v="19.3"/>
    <n v="15.6"/>
    <n v="0"/>
    <x v="2"/>
    <x v="7"/>
    <x v="5"/>
    <x v="34"/>
    <s v="N"/>
    <s v="N"/>
    <n v="1531776.2337861438"/>
  </r>
  <r>
    <d v="2020-08-30T00:00:00"/>
    <x v="2067"/>
    <n v="9.4210185309999996"/>
    <n v="12"/>
    <n v="19.8"/>
    <n v="9"/>
    <n v="0"/>
    <x v="3"/>
    <x v="7"/>
    <x v="5"/>
    <x v="35"/>
    <s v="N"/>
    <s v="N"/>
    <n v="931900.53870916995"/>
  </r>
  <r>
    <d v="2020-08-31T00:00:00"/>
    <x v="663"/>
    <n v="58.552628499999997"/>
    <n v="6.9"/>
    <n v="12.5"/>
    <n v="13.5"/>
    <n v="1"/>
    <x v="4"/>
    <x v="7"/>
    <x v="5"/>
    <x v="35"/>
    <s v="N"/>
    <s v="N"/>
    <n v="7120315.5170307579"/>
  </r>
  <r>
    <d v="2020-09-01T00:00:00"/>
    <x v="2068"/>
    <n v="52.281624639999997"/>
    <n v="6.6"/>
    <n v="15.7"/>
    <n v="15.9"/>
    <n v="0"/>
    <x v="5"/>
    <x v="8"/>
    <x v="5"/>
    <x v="35"/>
    <s v="N"/>
    <s v="N"/>
    <n v="6255244.3907452347"/>
  </r>
  <r>
    <d v="2020-09-02T00:00:00"/>
    <x v="2069"/>
    <n v="31.7696948"/>
    <n v="8.6"/>
    <n v="22"/>
    <n v="12.1"/>
    <n v="0"/>
    <x v="6"/>
    <x v="8"/>
    <x v="5"/>
    <x v="35"/>
    <s v="N"/>
    <s v="N"/>
    <n v="3607374.8211511159"/>
  </r>
  <r>
    <d v="2020-09-03T00:00:00"/>
    <x v="2070"/>
    <n v="25.567114289999999"/>
    <n v="12.9"/>
    <n v="19.899999999999999"/>
    <n v="13.5"/>
    <n v="0"/>
    <x v="0"/>
    <x v="8"/>
    <x v="5"/>
    <x v="35"/>
    <s v="N"/>
    <s v="N"/>
    <n v="2795187.6648554034"/>
  </r>
  <r>
    <d v="2020-09-04T00:00:00"/>
    <x v="2071"/>
    <n v="37.042569159999999"/>
    <n v="9"/>
    <n v="17.3"/>
    <n v="12.7"/>
    <n v="0"/>
    <x v="1"/>
    <x v="8"/>
    <x v="5"/>
    <x v="35"/>
    <s v="N"/>
    <s v="N"/>
    <n v="4254918.5990205081"/>
  </r>
  <r>
    <d v="2020-09-05T00:00:00"/>
    <x v="2072"/>
    <n v="49.738453800000002"/>
    <n v="9.6999999999999993"/>
    <n v="16.600000000000001"/>
    <n v="15"/>
    <n v="0.2"/>
    <x v="2"/>
    <x v="8"/>
    <x v="5"/>
    <x v="35"/>
    <s v="N"/>
    <s v="N"/>
    <n v="5249098.4807137381"/>
  </r>
  <r>
    <d v="2020-09-06T00:00:00"/>
    <x v="2073"/>
    <n v="26.51715961"/>
    <n v="6.9"/>
    <n v="19.2"/>
    <n v="16.899999999999999"/>
    <n v="0.2"/>
    <x v="3"/>
    <x v="8"/>
    <x v="5"/>
    <x v="36"/>
    <s v="N"/>
    <s v="N"/>
    <n v="2542071.2184149954"/>
  </r>
  <r>
    <d v="2020-09-07T00:00:00"/>
    <x v="2074"/>
    <n v="18.907524120000001"/>
    <n v="8.8000000000000007"/>
    <n v="22.9"/>
    <n v="17.100000000000001"/>
    <n v="0"/>
    <x v="4"/>
    <x v="8"/>
    <x v="5"/>
    <x v="36"/>
    <s v="N"/>
    <s v="N"/>
    <n v="1886558.7231501841"/>
  </r>
  <r>
    <d v="2020-09-08T00:00:00"/>
    <x v="2075"/>
    <n v="35.901955559999998"/>
    <n v="16.600000000000001"/>
    <n v="19.899999999999999"/>
    <n v="4.8"/>
    <n v="0"/>
    <x v="5"/>
    <x v="8"/>
    <x v="5"/>
    <x v="36"/>
    <s v="N"/>
    <s v="N"/>
    <n v="4036136.9771867599"/>
  </r>
  <r>
    <d v="2020-09-09T00:00:00"/>
    <x v="2076"/>
    <n v="37.015433659999999"/>
    <n v="8.1"/>
    <n v="15.6"/>
    <n v="14.8"/>
    <n v="1"/>
    <x v="6"/>
    <x v="8"/>
    <x v="5"/>
    <x v="36"/>
    <s v="N"/>
    <s v="N"/>
    <n v="4150928.1278862203"/>
  </r>
  <r>
    <d v="2020-09-10T00:00:00"/>
    <x v="2077"/>
    <n v="31.152816170000001"/>
    <n v="5.4"/>
    <n v="21.4"/>
    <n v="17.5"/>
    <n v="0"/>
    <x v="0"/>
    <x v="8"/>
    <x v="5"/>
    <x v="36"/>
    <s v="N"/>
    <s v="N"/>
    <n v="3405885.5224271771"/>
  </r>
  <r>
    <d v="2020-09-11T00:00:00"/>
    <x v="2078"/>
    <n v="22.38646877"/>
    <n v="10.4"/>
    <n v="19.399999999999999"/>
    <n v="13.4"/>
    <n v="0"/>
    <x v="1"/>
    <x v="8"/>
    <x v="5"/>
    <x v="36"/>
    <s v="N"/>
    <s v="N"/>
    <n v="2387361.3083625487"/>
  </r>
  <r>
    <d v="2020-09-12T00:00:00"/>
    <x v="2079"/>
    <n v="34.264167829999998"/>
    <n v="13.3"/>
    <n v="16"/>
    <n v="4"/>
    <n v="1.6"/>
    <x v="2"/>
    <x v="8"/>
    <x v="5"/>
    <x v="36"/>
    <s v="N"/>
    <s v="N"/>
    <n v="3825409.3117132178"/>
  </r>
  <r>
    <d v="2020-09-13T00:00:00"/>
    <x v="2080"/>
    <n v="28.327690329999999"/>
    <n v="11.9"/>
    <n v="17.2"/>
    <n v="16.5"/>
    <n v="11.8"/>
    <x v="3"/>
    <x v="8"/>
    <x v="5"/>
    <x v="37"/>
    <s v="N"/>
    <s v="N"/>
    <n v="2725857.7802024502"/>
  </r>
  <r>
    <d v="2020-09-14T00:00:00"/>
    <x v="2081"/>
    <n v="41.852128030000003"/>
    <n v="11.1"/>
    <n v="16.600000000000001"/>
    <n v="18.100000000000001"/>
    <n v="0"/>
    <x v="4"/>
    <x v="8"/>
    <x v="5"/>
    <x v="37"/>
    <s v="N"/>
    <s v="N"/>
    <n v="4486406.2461019782"/>
  </r>
  <r>
    <d v="2020-09-15T00:00:00"/>
    <x v="2082"/>
    <n v="44.305358050000002"/>
    <n v="7.4"/>
    <n v="15.8"/>
    <n v="18.3"/>
    <n v="0"/>
    <x v="5"/>
    <x v="8"/>
    <x v="5"/>
    <x v="37"/>
    <s v="N"/>
    <s v="N"/>
    <n v="5006894.0176400989"/>
  </r>
  <r>
    <d v="2020-09-16T00:00:00"/>
    <x v="2083"/>
    <n v="34.968412190000002"/>
    <n v="7.1"/>
    <n v="22.8"/>
    <n v="17.399999999999999"/>
    <n v="0"/>
    <x v="6"/>
    <x v="8"/>
    <x v="5"/>
    <x v="37"/>
    <s v="N"/>
    <s v="N"/>
    <n v="3874770.0267941072"/>
  </r>
  <r>
    <d v="2020-09-17T00:00:00"/>
    <x v="2084"/>
    <n v="34.696676500000002"/>
    <n v="11.8"/>
    <n v="15.5"/>
    <n v="9.4"/>
    <n v="0.8"/>
    <x v="0"/>
    <x v="8"/>
    <x v="5"/>
    <x v="37"/>
    <s v="N"/>
    <s v="N"/>
    <n v="4012443.0270271604"/>
  </r>
  <r>
    <d v="2020-09-18T00:00:00"/>
    <x v="2085"/>
    <n v="40.837043459999997"/>
    <n v="8.4"/>
    <n v="18.7"/>
    <n v="13.6"/>
    <n v="0"/>
    <x v="1"/>
    <x v="8"/>
    <x v="5"/>
    <x v="37"/>
    <s v="N"/>
    <s v="N"/>
    <n v="4587457.8630095217"/>
  </r>
  <r>
    <d v="2020-09-19T00:00:00"/>
    <x v="2086"/>
    <n v="24.265307830000001"/>
    <n v="11.3"/>
    <n v="26.3"/>
    <n v="17.100000000000001"/>
    <n v="0"/>
    <x v="2"/>
    <x v="8"/>
    <x v="5"/>
    <x v="37"/>
    <s v="N"/>
    <s v="N"/>
    <n v="2265991.5063967202"/>
  </r>
  <r>
    <d v="2020-09-20T00:00:00"/>
    <x v="2087"/>
    <n v="23.051334789999999"/>
    <n v="17.100000000000001"/>
    <n v="22"/>
    <n v="16.7"/>
    <n v="0"/>
    <x v="3"/>
    <x v="8"/>
    <x v="5"/>
    <x v="38"/>
    <s v="N"/>
    <s v="N"/>
    <n v="2002958.8330448915"/>
  </r>
  <r>
    <d v="2020-09-21T00:00:00"/>
    <x v="2088"/>
    <n v="34.25364192"/>
    <n v="16.600000000000001"/>
    <n v="19.8"/>
    <n v="13"/>
    <n v="0"/>
    <x v="4"/>
    <x v="8"/>
    <x v="5"/>
    <x v="38"/>
    <s v="N"/>
    <s v="N"/>
    <n v="3458862.5411156639"/>
  </r>
  <r>
    <d v="2020-09-22T00:00:00"/>
    <x v="2089"/>
    <n v="25.925322789999999"/>
    <n v="12.3"/>
    <n v="18.899999999999999"/>
    <n v="16.8"/>
    <n v="0"/>
    <x v="5"/>
    <x v="8"/>
    <x v="5"/>
    <x v="38"/>
    <s v="N"/>
    <s v="N"/>
    <n v="2675509.9041345855"/>
  </r>
  <r>
    <d v="2020-09-23T00:00:00"/>
    <x v="2090"/>
    <n v="34.211794570000002"/>
    <n v="10.6"/>
    <n v="15.1"/>
    <n v="12.3"/>
    <n v="0.2"/>
    <x v="6"/>
    <x v="8"/>
    <x v="5"/>
    <x v="38"/>
    <s v="N"/>
    <s v="N"/>
    <n v="3845831.4754514243"/>
  </r>
  <r>
    <d v="2020-09-24T00:00:00"/>
    <x v="2091"/>
    <n v="51.779356100000001"/>
    <n v="8.1999999999999993"/>
    <n v="15"/>
    <n v="13.9"/>
    <n v="1.6"/>
    <x v="0"/>
    <x v="8"/>
    <x v="5"/>
    <x v="38"/>
    <s v="N"/>
    <s v="N"/>
    <n v="6085923.6414531115"/>
  </r>
  <r>
    <d v="2020-09-25T00:00:00"/>
    <x v="2092"/>
    <n v="53.429209659999998"/>
    <n v="7.2"/>
    <n v="11.9"/>
    <n v="7.2"/>
    <n v="3.2"/>
    <x v="1"/>
    <x v="8"/>
    <x v="5"/>
    <x v="38"/>
    <s v="N"/>
    <s v="N"/>
    <n v="6751030.6892422084"/>
  </r>
  <r>
    <d v="2020-09-26T00:00:00"/>
    <x v="2093"/>
    <n v="33.444710110000003"/>
    <n v="6.2"/>
    <n v="13.4"/>
    <n v="15"/>
    <n v="9.4"/>
    <x v="2"/>
    <x v="8"/>
    <x v="5"/>
    <x v="38"/>
    <s v="N"/>
    <s v="N"/>
    <n v="3568382.1746215965"/>
  </r>
  <r>
    <d v="2020-09-27T00:00:00"/>
    <x v="2094"/>
    <n v="57.920028760000001"/>
    <n v="8.8000000000000007"/>
    <n v="13.4"/>
    <n v="20.9"/>
    <n v="3"/>
    <x v="3"/>
    <x v="8"/>
    <x v="5"/>
    <x v="39"/>
    <s v="N"/>
    <s v="N"/>
    <n v="5890669.0657923725"/>
  </r>
  <r>
    <d v="2020-09-28T00:00:00"/>
    <x v="2095"/>
    <n v="59.74605347"/>
    <n v="6.5"/>
    <n v="13.6"/>
    <n v="18.3"/>
    <n v="0"/>
    <x v="4"/>
    <x v="8"/>
    <x v="5"/>
    <x v="39"/>
    <s v="N"/>
    <s v="N"/>
    <n v="6849953.1408364559"/>
  </r>
  <r>
    <d v="2020-09-29T00:00:00"/>
    <x v="2096"/>
    <n v="42.120177509999998"/>
    <n v="4.3"/>
    <n v="21"/>
    <n v="18.399999999999999"/>
    <n v="0"/>
    <x v="5"/>
    <x v="8"/>
    <x v="5"/>
    <x v="39"/>
    <s v="N"/>
    <s v="N"/>
    <n v="4720680.3898924142"/>
  </r>
  <r>
    <d v="2020-09-30T00:00:00"/>
    <x v="2097"/>
    <n v="38.05764052"/>
    <n v="10.7"/>
    <n v="19.399999999999999"/>
    <n v="13"/>
    <n v="0.6"/>
    <x v="6"/>
    <x v="8"/>
    <x v="5"/>
    <x v="39"/>
    <s v="N"/>
    <s v="N"/>
    <n v="4324117.1079869093"/>
  </r>
  <r>
    <d v="2020-10-01T00:00:00"/>
    <x v="2098"/>
    <n v="34.65467056"/>
    <n v="9.4"/>
    <n v="19.5"/>
    <n v="21.2"/>
    <n v="1.8"/>
    <x v="0"/>
    <x v="9"/>
    <x v="5"/>
    <x v="39"/>
    <s v="N"/>
    <s v="N"/>
    <n v="3695636.1003787019"/>
  </r>
  <r>
    <d v="2020-10-02T00:00:00"/>
    <x v="2099"/>
    <n v="-6.0760283690000003"/>
    <n v="12.8"/>
    <n v="26"/>
    <n v="22"/>
    <n v="0"/>
    <x v="1"/>
    <x v="9"/>
    <x v="5"/>
    <x v="39"/>
    <s v="N"/>
    <s v="N"/>
    <n v="-605086.3586105532"/>
  </r>
  <r>
    <d v="2020-10-03T00:00:00"/>
    <x v="2100"/>
    <n v="-1.983470633"/>
    <n v="17.399999999999999"/>
    <n v="29.4"/>
    <n v="19.8"/>
    <n v="0"/>
    <x v="2"/>
    <x v="9"/>
    <x v="5"/>
    <x v="39"/>
    <s v="N"/>
    <s v="N"/>
    <n v="-183028.76918810682"/>
  </r>
  <r>
    <d v="2020-10-04T00:00:00"/>
    <x v="2101"/>
    <n v="25.0086136"/>
    <n v="13.5"/>
    <n v="29.5"/>
    <n v="8.4"/>
    <n v="0"/>
    <x v="3"/>
    <x v="9"/>
    <x v="5"/>
    <x v="40"/>
    <s v="N"/>
    <s v="N"/>
    <n v="2352849.5059682839"/>
  </r>
  <r>
    <d v="2020-10-05T00:00:00"/>
    <x v="2102"/>
    <n v="36.764700519999998"/>
    <n v="9.1"/>
    <n v="12.7"/>
    <n v="7.3"/>
    <n v="12.8"/>
    <x v="4"/>
    <x v="9"/>
    <x v="5"/>
    <x v="40"/>
    <s v="N"/>
    <s v="N"/>
    <n v="4176838.7290182156"/>
  </r>
  <r>
    <d v="2020-10-06T00:00:00"/>
    <x v="2103"/>
    <n v="75.771059010000002"/>
    <n v="8.9"/>
    <n v="12.6"/>
    <n v="5.8"/>
    <n v="1"/>
    <x v="5"/>
    <x v="9"/>
    <x v="5"/>
    <x v="40"/>
    <s v="N"/>
    <s v="N"/>
    <n v="9290104.6638321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n v="99635.03"/>
    <n v="25.633696430000001"/>
    <n v="13.3"/>
    <n v="26.9"/>
    <n v="23.6"/>
    <n v="0"/>
    <s v="Thursday"/>
    <x v="0"/>
    <x v="0"/>
    <n v="1"/>
    <s v="N"/>
    <s v="Y"/>
    <n v="2554014.1128139431"/>
  </r>
  <r>
    <d v="2015-01-02T00:00:00"/>
    <n v="129606.01"/>
    <n v="33.138987559999997"/>
    <n v="15.4"/>
    <n v="38.799999999999997"/>
    <n v="26.8"/>
    <n v="0"/>
    <s v="Friday"/>
    <x v="0"/>
    <x v="0"/>
    <n v="1"/>
    <s v="N"/>
    <s v="N"/>
    <n v="4295011.9530912349"/>
  </r>
  <r>
    <d v="2015-01-03T00:00:00"/>
    <n v="142300.54"/>
    <n v="34.564854830000002"/>
    <n v="20"/>
    <n v="38.200000000000003"/>
    <n v="26.5"/>
    <n v="0"/>
    <s v="Saturday"/>
    <x v="0"/>
    <x v="0"/>
    <n v="1"/>
    <s v="N"/>
    <s v="N"/>
    <n v="4918597.5073306086"/>
  </r>
  <r>
    <d v="2015-01-04T00:00:00"/>
    <n v="104330.715"/>
    <m/>
    <n v="16.3"/>
    <n v="21.4"/>
    <n v="25.2"/>
    <n v="4.2"/>
    <s v="Sunday"/>
    <x v="0"/>
    <x v="0"/>
    <n v="2"/>
    <s v="N"/>
    <s v="N"/>
    <n v="0"/>
  </r>
  <r>
    <d v="2015-01-05T00:00:00"/>
    <n v="118132.2"/>
    <n v="26.724176279999998"/>
    <n v="15"/>
    <n v="22"/>
    <n v="30.7"/>
    <n v="0"/>
    <s v="Monday"/>
    <x v="0"/>
    <x v="0"/>
    <n v="2"/>
    <s v="N"/>
    <s v="N"/>
    <n v="3156985.7371442155"/>
  </r>
  <r>
    <d v="2015-01-06T00:00:00"/>
    <n v="130672.485"/>
    <n v="31.282310729999999"/>
    <n v="17.7"/>
    <n v="26"/>
    <n v="31.6"/>
    <n v="0"/>
    <s v="Tuesday"/>
    <x v="0"/>
    <x v="0"/>
    <n v="2"/>
    <s v="N"/>
    <s v="N"/>
    <n v="4087737.279631264"/>
  </r>
  <r>
    <d v="2015-01-07T00:00:00"/>
    <n v="153514.82"/>
    <n v="48.312309380000002"/>
    <n v="18.899999999999999"/>
    <n v="37.4"/>
    <n v="20.7"/>
    <n v="0"/>
    <s v="Wednesday"/>
    <x v="0"/>
    <x v="0"/>
    <n v="2"/>
    <s v="N"/>
    <s v="N"/>
    <n v="7416655.4782550121"/>
  </r>
  <r>
    <d v="2015-01-08T00:00:00"/>
    <n v="142015.655"/>
    <n v="49.117280299999997"/>
    <n v="23.1"/>
    <n v="28.2"/>
    <n v="13.5"/>
    <n v="19.399999999999999"/>
    <s v="Thursday"/>
    <x v="0"/>
    <x v="0"/>
    <n v="2"/>
    <s v="N"/>
    <s v="N"/>
    <n v="6975422.7336230958"/>
  </r>
  <r>
    <d v="2015-01-09T00:00:00"/>
    <n v="121801.155"/>
    <n v="34.490675449999998"/>
    <n v="16.5"/>
    <n v="18"/>
    <n v="3.1"/>
    <n v="1.2"/>
    <s v="Friday"/>
    <x v="0"/>
    <x v="0"/>
    <n v="2"/>
    <s v="N"/>
    <s v="N"/>
    <n v="4201004.1065401444"/>
  </r>
  <r>
    <d v="2015-01-10T00:00:00"/>
    <n v="103043.66"/>
    <n v="20.229824900000001"/>
    <n v="13.6"/>
    <n v="21.7"/>
    <n v="5.6"/>
    <n v="5.2"/>
    <s v="Saturday"/>
    <x v="0"/>
    <x v="0"/>
    <n v="2"/>
    <s v="N"/>
    <s v="N"/>
    <n v="2084555.1988551342"/>
  </r>
  <r>
    <d v="2015-01-11T00:00:00"/>
    <n v="99865.755000000005"/>
    <n v="18.23476806"/>
    <n v="15.6"/>
    <n v="27.5"/>
    <n v="29.9"/>
    <n v="0"/>
    <s v="Sunday"/>
    <x v="0"/>
    <x v="0"/>
    <n v="3"/>
    <s v="N"/>
    <s v="N"/>
    <n v="1821028.8795617854"/>
  </r>
  <r>
    <d v="2015-01-12T00:00:00"/>
    <n v="131261.125"/>
    <n v="33.694810169999997"/>
    <n v="16.100000000000001"/>
    <n v="31.3"/>
    <n v="31.6"/>
    <n v="0"/>
    <s v="Monday"/>
    <x v="0"/>
    <x v="0"/>
    <n v="3"/>
    <s v="N"/>
    <s v="N"/>
    <n v="4422818.6895756405"/>
  </r>
  <r>
    <d v="2015-01-13T00:00:00"/>
    <n v="126527.36"/>
    <n v="27.53786427"/>
    <n v="20.2"/>
    <n v="25.6"/>
    <n v="4.2"/>
    <n v="0"/>
    <s v="Tuesday"/>
    <x v="0"/>
    <x v="0"/>
    <n v="3"/>
    <s v="N"/>
    <s v="N"/>
    <n v="3484293.2661214271"/>
  </r>
  <r>
    <d v="2015-01-14T00:00:00"/>
    <n v="119741.62"/>
    <n v="29.018516609999999"/>
    <n v="18.3"/>
    <n v="22.7"/>
    <n v="15.2"/>
    <n v="15.8"/>
    <s v="Wednesday"/>
    <x v="0"/>
    <x v="0"/>
    <n v="3"/>
    <s v="N"/>
    <s v="N"/>
    <n v="3474724.1888783081"/>
  </r>
  <r>
    <d v="2015-01-15T00:00:00"/>
    <n v="118411.22"/>
    <n v="30.93653879"/>
    <n v="15.8"/>
    <n v="20"/>
    <n v="14.6"/>
    <n v="0"/>
    <s v="Thursday"/>
    <x v="0"/>
    <x v="0"/>
    <n v="3"/>
    <s v="N"/>
    <s v="N"/>
    <n v="3663233.3007012238"/>
  </r>
  <r>
    <d v="2015-01-16T00:00:00"/>
    <n v="116690.765"/>
    <n v="23.015190879999999"/>
    <n v="13.1"/>
    <n v="27.3"/>
    <n v="30.3"/>
    <n v="0"/>
    <s v="Friday"/>
    <x v="0"/>
    <x v="0"/>
    <n v="3"/>
    <s v="N"/>
    <s v="N"/>
    <n v="2685660.2304082229"/>
  </r>
  <r>
    <d v="2015-01-17T00:00:00"/>
    <n v="99371.31"/>
    <n v="18.99492729"/>
    <n v="15.9"/>
    <n v="25"/>
    <n v="27.5"/>
    <n v="0"/>
    <s v="Saturday"/>
    <x v="0"/>
    <x v="0"/>
    <n v="3"/>
    <s v="N"/>
    <s v="N"/>
    <n v="1887550.8081620499"/>
  </r>
  <r>
    <d v="2015-01-18T00:00:00"/>
    <n v="97728.75"/>
    <n v="17.00868088"/>
    <n v="15.3"/>
    <n v="19.5"/>
    <n v="23.4"/>
    <n v="0"/>
    <s v="Sunday"/>
    <x v="0"/>
    <x v="0"/>
    <n v="4"/>
    <s v="N"/>
    <s v="N"/>
    <n v="1662237.1215512999"/>
  </r>
  <r>
    <d v="2015-01-19T00:00:00"/>
    <n v="116883.15"/>
    <n v="26.927876189999999"/>
    <n v="13.5"/>
    <n v="23.6"/>
    <n v="29"/>
    <n v="0"/>
    <s v="Monday"/>
    <x v="0"/>
    <x v="0"/>
    <n v="4"/>
    <s v="N"/>
    <s v="N"/>
    <n v="3147414.9918971984"/>
  </r>
  <r>
    <d v="2015-01-20T00:00:00"/>
    <n v="128968.125"/>
    <n v="23.078074139999998"/>
    <n v="13"/>
    <n v="30.4"/>
    <n v="19.600000000000001"/>
    <n v="0"/>
    <s v="Tuesday"/>
    <x v="0"/>
    <x v="0"/>
    <n v="4"/>
    <s v="N"/>
    <s v="N"/>
    <n v="2976335.9504467873"/>
  </r>
  <r>
    <d v="2015-01-21T00:00:00"/>
    <n v="148702.505"/>
    <n v="34.443415459999997"/>
    <n v="19.7"/>
    <n v="33.1"/>
    <n v="25.8"/>
    <n v="0"/>
    <s v="Wednesday"/>
    <x v="0"/>
    <x v="0"/>
    <n v="4"/>
    <s v="N"/>
    <s v="N"/>
    <n v="5121822.159657727"/>
  </r>
  <r>
    <d v="2015-01-22T00:00:00"/>
    <n v="153232.1"/>
    <n v="35.230761399999999"/>
    <n v="18.7"/>
    <n v="35.799999999999997"/>
    <n v="23.1"/>
    <n v="0"/>
    <s v="Thursday"/>
    <x v="0"/>
    <x v="0"/>
    <n v="4"/>
    <s v="N"/>
    <s v="N"/>
    <n v="5398483.5539209396"/>
  </r>
  <r>
    <d v="2015-01-23T00:00:00"/>
    <n v="138095.20000000001"/>
    <n v="40.604200220000003"/>
    <n v="20.2"/>
    <n v="25"/>
    <n v="28.6"/>
    <n v="0"/>
    <s v="Friday"/>
    <x v="0"/>
    <x v="0"/>
    <n v="4"/>
    <s v="N"/>
    <s v="N"/>
    <n v="5607245.1502209445"/>
  </r>
  <r>
    <d v="2015-01-24T00:00:00"/>
    <n v="116310.59"/>
    <n v="20.922000149999999"/>
    <n v="15.8"/>
    <n v="26.3"/>
    <n v="30.3"/>
    <n v="0"/>
    <s v="Saturday"/>
    <x v="0"/>
    <x v="0"/>
    <n v="4"/>
    <s v="N"/>
    <s v="N"/>
    <n v="2433450.1814265884"/>
  </r>
  <r>
    <d v="2015-01-25T00:00:00"/>
    <n v="97959.46"/>
    <n v="16.5414177"/>
    <n v="14.7"/>
    <n v="22"/>
    <n v="25.4"/>
    <n v="0"/>
    <s v="Sunday"/>
    <x v="0"/>
    <x v="0"/>
    <n v="5"/>
    <s v="N"/>
    <s v="N"/>
    <n v="1620388.3455264422"/>
  </r>
  <r>
    <d v="2015-01-26T00:00:00"/>
    <n v="103769.48"/>
    <n v="16.9360128"/>
    <n v="11.6"/>
    <n v="19.8"/>
    <n v="19.899999999999999"/>
    <n v="1"/>
    <s v="Monday"/>
    <x v="0"/>
    <x v="0"/>
    <n v="5"/>
    <s v="N"/>
    <s v="Y"/>
    <n v="1757441.2415293439"/>
  </r>
  <r>
    <d v="2015-01-27T00:00:00"/>
    <n v="118393.31"/>
    <n v="21.206288600000001"/>
    <n v="11.7"/>
    <n v="19.100000000000001"/>
    <n v="17.7"/>
    <n v="0.6"/>
    <s v="Tuesday"/>
    <x v="0"/>
    <x v="0"/>
    <n v="5"/>
    <s v="N"/>
    <s v="N"/>
    <n v="2510682.7001692662"/>
  </r>
  <r>
    <d v="2015-01-28T00:00:00"/>
    <n v="116763.72500000001"/>
    <n v="17.02383824"/>
    <n v="13.3"/>
    <n v="25.4"/>
    <n v="27"/>
    <n v="0"/>
    <s v="Wednesday"/>
    <x v="0"/>
    <x v="0"/>
    <n v="5"/>
    <s v="N"/>
    <s v="N"/>
    <n v="1987766.766699844"/>
  </r>
  <r>
    <d v="2015-01-29T00:00:00"/>
    <n v="119313.73"/>
    <n v="19.624827360000001"/>
    <n v="12.8"/>
    <n v="22.2"/>
    <n v="28.9"/>
    <n v="0"/>
    <s v="Thursday"/>
    <x v="0"/>
    <x v="0"/>
    <n v="5"/>
    <s v="Y"/>
    <s v="N"/>
    <n v="2341511.3529276527"/>
  </r>
  <r>
    <d v="2015-01-30T00:00:00"/>
    <n v="121018.15"/>
    <n v="21.029356079999999"/>
    <n v="13.1"/>
    <n v="21"/>
    <n v="27.6"/>
    <n v="0"/>
    <s v="Friday"/>
    <x v="0"/>
    <x v="0"/>
    <n v="5"/>
    <s v="Y"/>
    <s v="N"/>
    <n v="2544933.7684928519"/>
  </r>
  <r>
    <d v="2015-01-31T00:00:00"/>
    <n v="103822.97"/>
    <n v="16.538846729999999"/>
    <n v="14.3"/>
    <n v="20.2"/>
    <n v="26.2"/>
    <n v="0"/>
    <s v="Saturday"/>
    <x v="0"/>
    <x v="0"/>
    <n v="5"/>
    <s v="Y"/>
    <s v="N"/>
    <n v="1717112.187883388"/>
  </r>
  <r>
    <d v="2015-02-01T00:00:00"/>
    <n v="100178.84"/>
    <n v="14.578844419999999"/>
    <n v="13.2"/>
    <n v="19"/>
    <n v="17.3"/>
    <n v="9.1999999999999993"/>
    <s v="Sunday"/>
    <x v="1"/>
    <x v="0"/>
    <n v="6"/>
    <s v="Y"/>
    <s v="N"/>
    <n v="1460491.7225360726"/>
  </r>
  <r>
    <d v="2015-02-02T00:00:00"/>
    <n v="118694.16"/>
    <n v="22.270032189999998"/>
    <n v="13.5"/>
    <n v="21.1"/>
    <n v="23.9"/>
    <n v="3.8"/>
    <s v="Monday"/>
    <x v="1"/>
    <x v="0"/>
    <n v="6"/>
    <s v="Y"/>
    <s v="N"/>
    <n v="2643322.7639650102"/>
  </r>
  <r>
    <d v="2015-02-03T00:00:00"/>
    <n v="122880.13"/>
    <n v="27.003832330000002"/>
    <n v="16.100000000000001"/>
    <n v="20"/>
    <n v="22.7"/>
    <n v="0"/>
    <s v="Tuesday"/>
    <x v="1"/>
    <x v="0"/>
    <n v="6"/>
    <s v="Y"/>
    <s v="N"/>
    <n v="3318234.4272086034"/>
  </r>
  <r>
    <d v="2015-02-04T00:00:00"/>
    <n v="117398.03"/>
    <n v="27.809134199999999"/>
    <n v="14.8"/>
    <n v="19"/>
    <n v="21.2"/>
    <n v="0"/>
    <s v="Wednesday"/>
    <x v="1"/>
    <x v="0"/>
    <n v="6"/>
    <s v="Y"/>
    <s v="N"/>
    <n v="3264737.5710856258"/>
  </r>
  <r>
    <d v="2015-02-05T00:00:00"/>
    <n v="122279.425"/>
    <n v="31.384570740000001"/>
    <n v="13.3"/>
    <n v="24.2"/>
    <n v="28.8"/>
    <n v="0"/>
    <s v="Thursday"/>
    <x v="1"/>
    <x v="0"/>
    <n v="6"/>
    <s v="Y"/>
    <s v="N"/>
    <n v="3837687.2639590246"/>
  </r>
  <r>
    <d v="2015-02-06T00:00:00"/>
    <n v="141837.005"/>
    <n v="38.840180269999998"/>
    <n v="14.5"/>
    <n v="35.700000000000003"/>
    <n v="28.4"/>
    <n v="0"/>
    <s v="Friday"/>
    <x v="1"/>
    <x v="0"/>
    <n v="6"/>
    <s v="Y"/>
    <s v="N"/>
    <n v="5508974.8431568909"/>
  </r>
  <r>
    <d v="2015-02-07T00:00:00"/>
    <n v="132138.36499999999"/>
    <n v="28.761706780000001"/>
    <n v="18.8"/>
    <n v="35"/>
    <n v="16.100000000000001"/>
    <n v="0"/>
    <s v="Saturday"/>
    <x v="1"/>
    <x v="0"/>
    <n v="6"/>
    <s v="Y"/>
    <s v="N"/>
    <n v="3800524.9085186147"/>
  </r>
  <r>
    <d v="2015-02-08T00:00:00"/>
    <n v="112108.215"/>
    <n v="23.974106599999999"/>
    <n v="18.899999999999999"/>
    <n v="21.5"/>
    <n v="16.600000000000001"/>
    <n v="0"/>
    <s v="Sunday"/>
    <x v="1"/>
    <x v="0"/>
    <n v="7"/>
    <s v="Y"/>
    <s v="N"/>
    <n v="2687694.2971457187"/>
  </r>
  <r>
    <d v="2015-02-09T00:00:00"/>
    <n v="126813.075"/>
    <n v="28.90913471"/>
    <n v="13.6"/>
    <n v="28.3"/>
    <n v="28.6"/>
    <n v="0"/>
    <s v="Monday"/>
    <x v="1"/>
    <x v="0"/>
    <n v="7"/>
    <s v="Y"/>
    <s v="N"/>
    <n v="3666056.268164333"/>
  </r>
  <r>
    <d v="2015-02-10T00:00:00"/>
    <n v="145948.565"/>
    <n v="37.522599980000003"/>
    <n v="16.399999999999999"/>
    <n v="27.8"/>
    <n v="27.7"/>
    <n v="0"/>
    <s v="Tuesday"/>
    <x v="1"/>
    <x v="0"/>
    <n v="7"/>
    <s v="Y"/>
    <s v="N"/>
    <n v="5476369.6221500291"/>
  </r>
  <r>
    <d v="2015-02-11T00:00:00"/>
    <n v="149322.85"/>
    <n v="32.655454300000002"/>
    <n v="18.100000000000001"/>
    <n v="26.8"/>
    <n v="24.1"/>
    <n v="0"/>
    <s v="Wednesday"/>
    <x v="1"/>
    <x v="0"/>
    <n v="7"/>
    <s v="Y"/>
    <s v="N"/>
    <n v="4876205.5041207559"/>
  </r>
  <r>
    <d v="2015-02-12T00:00:00"/>
    <n v="131376.78"/>
    <n v="26.576634940000002"/>
    <n v="17.8"/>
    <n v="21.9"/>
    <n v="23.8"/>
    <n v="0"/>
    <s v="Thursday"/>
    <x v="1"/>
    <x v="0"/>
    <n v="7"/>
    <s v="Y"/>
    <s v="N"/>
    <n v="3491552.7216526936"/>
  </r>
  <r>
    <d v="2015-02-13T00:00:00"/>
    <n v="136070.62"/>
    <n v="18.73697061"/>
    <n v="16.100000000000001"/>
    <n v="32.4"/>
    <n v="14.9"/>
    <n v="0"/>
    <s v="Friday"/>
    <x v="1"/>
    <x v="0"/>
    <n v="7"/>
    <s v="Y"/>
    <s v="N"/>
    <n v="2549551.2078244779"/>
  </r>
  <r>
    <d v="2015-02-14T00:00:00"/>
    <n v="119692.02499999999"/>
    <n v="20.240103229999999"/>
    <n v="19"/>
    <n v="25.1"/>
    <n v="20.8"/>
    <n v="19.600000000000001"/>
    <s v="Saturday"/>
    <x v="1"/>
    <x v="0"/>
    <n v="7"/>
    <s v="Y"/>
    <s v="N"/>
    <n v="2422578.9418077404"/>
  </r>
  <r>
    <d v="2015-02-15T00:00:00"/>
    <n v="125287.71"/>
    <n v="24.584186939999999"/>
    <n v="18.2"/>
    <n v="34.4"/>
    <n v="25.7"/>
    <n v="0.4"/>
    <s v="Sunday"/>
    <x v="1"/>
    <x v="0"/>
    <n v="8"/>
    <s v="Y"/>
    <s v="N"/>
    <n v="3080096.4839245072"/>
  </r>
  <r>
    <d v="2015-02-16T00:00:00"/>
    <n v="131832.63"/>
    <n v="31.9490406"/>
    <n v="17.399999999999999"/>
    <n v="24.6"/>
    <n v="26.3"/>
    <n v="0"/>
    <s v="Monday"/>
    <x v="1"/>
    <x v="0"/>
    <n v="8"/>
    <s v="Y"/>
    <s v="N"/>
    <n v="4211926.0482747778"/>
  </r>
  <r>
    <d v="2015-02-17T00:00:00"/>
    <n v="127666.01"/>
    <n v="30.250149390000001"/>
    <n v="17.600000000000001"/>
    <n v="20.6"/>
    <n v="8.3000000000000007"/>
    <n v="0"/>
    <s v="Tuesday"/>
    <x v="1"/>
    <x v="0"/>
    <n v="8"/>
    <s v="Y"/>
    <s v="N"/>
    <n v="3861915.8745252336"/>
  </r>
  <r>
    <d v="2015-02-18T00:00:00"/>
    <n v="125972.765"/>
    <n v="30.235792750000002"/>
    <n v="17.7"/>
    <n v="21.2"/>
    <n v="7.8"/>
    <n v="0"/>
    <s v="Wednesday"/>
    <x v="1"/>
    <x v="0"/>
    <n v="8"/>
    <s v="Y"/>
    <s v="N"/>
    <n v="3808886.414684454"/>
  </r>
  <r>
    <d v="2015-02-19T00:00:00"/>
    <n v="139399.69"/>
    <n v="33.598960679999998"/>
    <n v="18.2"/>
    <n v="26.9"/>
    <n v="24.7"/>
    <n v="0"/>
    <s v="Thursday"/>
    <x v="1"/>
    <x v="0"/>
    <n v="8"/>
    <s v="Y"/>
    <s v="N"/>
    <n v="4683684.7031141892"/>
  </r>
  <r>
    <d v="2015-02-20T00:00:00"/>
    <n v="139465.67499999999"/>
    <n v="33.538671530000002"/>
    <n v="17.399999999999999"/>
    <n v="25.3"/>
    <n v="24.7"/>
    <n v="0"/>
    <s v="Friday"/>
    <x v="1"/>
    <x v="0"/>
    <n v="8"/>
    <s v="Y"/>
    <s v="N"/>
    <n v="4677493.4635347323"/>
  </r>
  <r>
    <d v="2015-02-21T00:00:00"/>
    <n v="136283.03"/>
    <n v="31.252819840000001"/>
    <n v="18.100000000000001"/>
    <n v="36.1"/>
    <n v="20"/>
    <n v="0"/>
    <s v="Saturday"/>
    <x v="1"/>
    <x v="0"/>
    <n v="8"/>
    <s v="Y"/>
    <s v="N"/>
    <n v="4259228.9838393154"/>
  </r>
  <r>
    <d v="2015-02-22T00:00:00"/>
    <n v="138016.35"/>
    <n v="32.40972721"/>
    <n v="20.3"/>
    <n v="35.299999999999997"/>
    <n v="11.7"/>
    <n v="1.6"/>
    <s v="Sunday"/>
    <x v="1"/>
    <x v="0"/>
    <n v="9"/>
    <s v="Y"/>
    <s v="N"/>
    <n v="4473072.2540198835"/>
  </r>
  <r>
    <d v="2015-02-23T00:00:00"/>
    <n v="135255.815"/>
    <n v="28.417229129999999"/>
    <n v="21.1"/>
    <n v="29.3"/>
    <n v="4.7"/>
    <n v="0"/>
    <s v="Monday"/>
    <x v="1"/>
    <x v="0"/>
    <n v="9"/>
    <s v="Y"/>
    <s v="N"/>
    <n v="3843595.4860198908"/>
  </r>
  <r>
    <d v="2015-02-24T00:00:00"/>
    <n v="120263.515"/>
    <n v="26.559011900000002"/>
    <n v="15.9"/>
    <n v="20.100000000000001"/>
    <n v="21.4"/>
    <n v="3.2"/>
    <s v="Tuesday"/>
    <x v="1"/>
    <x v="0"/>
    <n v="9"/>
    <s v="Y"/>
    <s v="N"/>
    <n v="3194080.1260208287"/>
  </r>
  <r>
    <d v="2015-02-25T00:00:00"/>
    <n v="130062.755"/>
    <n v="33.323249590000003"/>
    <n v="14"/>
    <n v="27"/>
    <n v="24.1"/>
    <n v="0"/>
    <s v="Wednesday"/>
    <x v="1"/>
    <x v="0"/>
    <n v="9"/>
    <s v="Y"/>
    <s v="N"/>
    <n v="4334113.6472280212"/>
  </r>
  <r>
    <d v="2015-02-26T00:00:00"/>
    <n v="131525.85500000001"/>
    <n v="39.086578340000003"/>
    <n v="16"/>
    <n v="23.2"/>
    <n v="18.5"/>
    <n v="0"/>
    <s v="Thursday"/>
    <x v="1"/>
    <x v="0"/>
    <n v="9"/>
    <s v="Y"/>
    <s v="N"/>
    <n v="5140895.6351929819"/>
  </r>
  <r>
    <d v="2015-02-27T00:00:00"/>
    <n v="131069.4"/>
    <n v="36.339011550000002"/>
    <n v="14.8"/>
    <n v="24.3"/>
    <n v="21.7"/>
    <n v="0"/>
    <s v="Friday"/>
    <x v="1"/>
    <x v="0"/>
    <n v="9"/>
    <s v="Y"/>
    <s v="N"/>
    <n v="4762932.4404515699"/>
  </r>
  <r>
    <d v="2015-02-28T00:00:00"/>
    <n v="116275.73"/>
    <n v="25.143130729999999"/>
    <n v="17.899999999999999"/>
    <n v="32.299999999999997"/>
    <n v="6.9"/>
    <n v="0"/>
    <s v="Saturday"/>
    <x v="1"/>
    <x v="0"/>
    <n v="9"/>
    <s v="Y"/>
    <s v="N"/>
    <n v="2923535.8801161828"/>
  </r>
  <r>
    <d v="2015-03-01T00:00:00"/>
    <n v="103462.78"/>
    <n v="24.58614815"/>
    <n v="15.2"/>
    <n v="20.8"/>
    <n v="23.3"/>
    <n v="15.8"/>
    <s v="Sunday"/>
    <x v="2"/>
    <x v="0"/>
    <n v="10"/>
    <s v="Y"/>
    <s v="N"/>
    <n v="2543751.2370908568"/>
  </r>
  <r>
    <d v="2015-03-02T00:00:00"/>
    <n v="123301.83500000001"/>
    <n v="33.166526230000002"/>
    <n v="11.6"/>
    <n v="23"/>
    <n v="22"/>
    <n v="0"/>
    <s v="Monday"/>
    <x v="2"/>
    <x v="0"/>
    <n v="10"/>
    <s v="Y"/>
    <s v="N"/>
    <n v="4089493.5447346326"/>
  </r>
  <r>
    <d v="2015-03-03T00:00:00"/>
    <n v="126750.29"/>
    <n v="43.739457139999999"/>
    <n v="15.5"/>
    <n v="22.7"/>
    <n v="21.2"/>
    <n v="0"/>
    <s v="Tuesday"/>
    <x v="2"/>
    <x v="0"/>
    <n v="10"/>
    <s v="Y"/>
    <s v="N"/>
    <n v="5543988.8769375701"/>
  </r>
  <r>
    <d v="2015-03-04T00:00:00"/>
    <n v="120764.185"/>
    <n v="37.252483910000002"/>
    <n v="15.4"/>
    <n v="23.5"/>
    <n v="23"/>
    <n v="0"/>
    <s v="Wednesday"/>
    <x v="2"/>
    <x v="0"/>
    <n v="10"/>
    <s v="Y"/>
    <s v="N"/>
    <n v="4498765.8586167637"/>
  </r>
  <r>
    <d v="2015-03-05T00:00:00"/>
    <n v="114967.345"/>
    <n v="25.322828099999999"/>
    <n v="12.6"/>
    <n v="18.600000000000001"/>
    <n v="22.5"/>
    <n v="0.8"/>
    <s v="Thursday"/>
    <x v="2"/>
    <x v="0"/>
    <n v="10"/>
    <s v="Y"/>
    <s v="N"/>
    <n v="2911298.3145483942"/>
  </r>
  <r>
    <d v="2015-03-06T00:00:00"/>
    <n v="117053.75"/>
    <n v="27.750521689999999"/>
    <n v="14.1"/>
    <n v="21.1"/>
    <n v="10.8"/>
    <n v="0.2"/>
    <s v="Friday"/>
    <x v="2"/>
    <x v="0"/>
    <n v="10"/>
    <s v="Y"/>
    <s v="N"/>
    <n v="3248302.6282708375"/>
  </r>
  <r>
    <d v="2015-03-07T00:00:00"/>
    <n v="108344.575"/>
    <n v="22.113214540000001"/>
    <n v="15.4"/>
    <n v="22.6"/>
    <n v="10.8"/>
    <n v="0.2"/>
    <s v="Saturday"/>
    <x v="2"/>
    <x v="0"/>
    <n v="10"/>
    <s v="Y"/>
    <s v="N"/>
    <n v="2395846.8312201207"/>
  </r>
  <r>
    <d v="2015-03-08T00:00:00"/>
    <n v="106348.78"/>
    <n v="20.57443413"/>
    <n v="16.2"/>
    <n v="24.4"/>
    <n v="20.399999999999999"/>
    <n v="0"/>
    <s v="Sunday"/>
    <x v="2"/>
    <x v="0"/>
    <n v="11"/>
    <s v="Y"/>
    <s v="N"/>
    <n v="2188065.9689158616"/>
  </r>
  <r>
    <d v="2015-03-09T00:00:00"/>
    <n v="108282.48"/>
    <n v="23.80806827"/>
    <n v="14.4"/>
    <n v="23.8"/>
    <n v="18.600000000000001"/>
    <n v="0"/>
    <s v="Monday"/>
    <x v="2"/>
    <x v="0"/>
    <n v="11"/>
    <s v="Y"/>
    <s v="Y"/>
    <n v="2577996.6762849092"/>
  </r>
  <r>
    <d v="2015-03-10T00:00:00"/>
    <n v="125828.53"/>
    <n v="31.763749180000001"/>
    <n v="16.2"/>
    <n v="21.7"/>
    <n v="22.1"/>
    <n v="0"/>
    <s v="Tuesday"/>
    <x v="2"/>
    <x v="0"/>
    <n v="11"/>
    <s v="Y"/>
    <s v="N"/>
    <n v="3996785.8666081056"/>
  </r>
  <r>
    <d v="2015-03-11T00:00:00"/>
    <n v="124418.41499999999"/>
    <n v="33.59649288"/>
    <n v="11.2"/>
    <n v="23.8"/>
    <n v="22.3"/>
    <n v="0"/>
    <s v="Wednesday"/>
    <x v="2"/>
    <x v="0"/>
    <n v="11"/>
    <s v="Y"/>
    <s v="N"/>
    <n v="4180022.3936883849"/>
  </r>
  <r>
    <d v="2015-03-12T00:00:00"/>
    <n v="121683.65"/>
    <n v="26.040505889999999"/>
    <n v="13"/>
    <n v="19.899999999999999"/>
    <n v="18.7"/>
    <n v="0"/>
    <s v="Thursday"/>
    <x v="2"/>
    <x v="0"/>
    <n v="11"/>
    <s v="Y"/>
    <s v="N"/>
    <n v="3168703.8045416982"/>
  </r>
  <r>
    <d v="2015-03-13T00:00:00"/>
    <n v="120929.815"/>
    <n v="24.195363230000002"/>
    <n v="14.4"/>
    <n v="20.399999999999999"/>
    <n v="21.2"/>
    <n v="0"/>
    <s v="Friday"/>
    <x v="2"/>
    <x v="0"/>
    <n v="11"/>
    <s v="Y"/>
    <s v="N"/>
    <n v="2925940.7992617027"/>
  </r>
  <r>
    <d v="2015-03-14T00:00:00"/>
    <n v="108738.82"/>
    <n v="17.394529559999999"/>
    <n v="9.4"/>
    <n v="30.1"/>
    <n v="20"/>
    <n v="0"/>
    <s v="Saturday"/>
    <x v="2"/>
    <x v="0"/>
    <n v="11"/>
    <s v="Y"/>
    <s v="N"/>
    <n v="1891460.6188095191"/>
  </r>
  <r>
    <d v="2015-03-15T00:00:00"/>
    <n v="100170.295"/>
    <n v="14.373099399999999"/>
    <n v="13.1"/>
    <n v="18.3"/>
    <n v="17.5"/>
    <n v="2.2000000000000002"/>
    <s v="Sunday"/>
    <x v="2"/>
    <x v="0"/>
    <n v="12"/>
    <s v="Y"/>
    <s v="N"/>
    <n v="1439757.606962323"/>
  </r>
  <r>
    <d v="2015-03-16T00:00:00"/>
    <n v="123787.075"/>
    <n v="22.66079993"/>
    <n v="10.5"/>
    <n v="25.5"/>
    <n v="14.5"/>
    <n v="0"/>
    <s v="Monday"/>
    <x v="2"/>
    <x v="0"/>
    <n v="12"/>
    <s v="Y"/>
    <s v="N"/>
    <n v="2805114.1404949045"/>
  </r>
  <r>
    <d v="2015-03-17T00:00:00"/>
    <n v="125600.86"/>
    <n v="21.38556947"/>
    <n v="13"/>
    <n v="26.2"/>
    <n v="4.8"/>
    <n v="0"/>
    <s v="Tuesday"/>
    <x v="2"/>
    <x v="0"/>
    <n v="12"/>
    <s v="Y"/>
    <s v="N"/>
    <n v="2686045.9170217444"/>
  </r>
  <r>
    <d v="2015-03-18T00:00:00"/>
    <n v="127975.815"/>
    <n v="24.43863773"/>
    <n v="17.8"/>
    <n v="24.4"/>
    <n v="9.4"/>
    <n v="1.4"/>
    <s v="Wednesday"/>
    <x v="2"/>
    <x v="0"/>
    <n v="12"/>
    <s v="Y"/>
    <s v="N"/>
    <n v="3127554.5809864998"/>
  </r>
  <r>
    <d v="2015-03-19T00:00:00"/>
    <n v="128319.45"/>
    <n v="24.568240979999999"/>
    <n v="16.5"/>
    <n v="33.5"/>
    <n v="15.1"/>
    <n v="0"/>
    <s v="Thursday"/>
    <x v="2"/>
    <x v="0"/>
    <n v="12"/>
    <s v="Y"/>
    <s v="N"/>
    <n v="3152583.1700210609"/>
  </r>
  <r>
    <d v="2015-03-20T00:00:00"/>
    <n v="119491.32"/>
    <n v="24.06816285"/>
    <n v="14.2"/>
    <n v="19.600000000000001"/>
    <n v="19.899999999999999"/>
    <n v="0"/>
    <s v="Friday"/>
    <x v="2"/>
    <x v="0"/>
    <n v="12"/>
    <s v="Y"/>
    <s v="N"/>
    <n v="2875936.5489214621"/>
  </r>
  <r>
    <d v="2015-03-21T00:00:00"/>
    <n v="106754.8"/>
    <n v="20.473714609999998"/>
    <n v="11.9"/>
    <n v="22.7"/>
    <n v="20.8"/>
    <n v="0"/>
    <s v="Saturday"/>
    <x v="2"/>
    <x v="0"/>
    <n v="12"/>
    <s v="Y"/>
    <s v="N"/>
    <n v="2185667.3084476278"/>
  </r>
  <r>
    <d v="2015-03-22T00:00:00"/>
    <n v="106555.03"/>
    <n v="18.918695589999999"/>
    <n v="11.3"/>
    <n v="28.8"/>
    <n v="19.899999999999999"/>
    <n v="0"/>
    <s v="Sunday"/>
    <x v="2"/>
    <x v="0"/>
    <n v="13"/>
    <s v="Y"/>
    <s v="N"/>
    <n v="2015882.1761533176"/>
  </r>
  <r>
    <d v="2015-03-23T00:00:00"/>
    <n v="122810.05"/>
    <n v="26.68562798"/>
    <n v="13.6"/>
    <n v="27"/>
    <n v="3.9"/>
    <n v="0"/>
    <s v="Monday"/>
    <x v="2"/>
    <x v="0"/>
    <n v="13"/>
    <s v="Y"/>
    <s v="N"/>
    <n v="3277263.3065051991"/>
  </r>
  <r>
    <d v="2015-03-24T00:00:00"/>
    <n v="123234.935"/>
    <n v="34.05849946"/>
    <n v="12.6"/>
    <n v="15.3"/>
    <n v="3.8"/>
    <n v="1.4"/>
    <s v="Tuesday"/>
    <x v="2"/>
    <x v="0"/>
    <n v="13"/>
    <s v="Y"/>
    <s v="N"/>
    <n v="4197196.9671506351"/>
  </r>
  <r>
    <d v="2015-03-25T00:00:00"/>
    <n v="122268.86"/>
    <n v="28.548754240000001"/>
    <n v="13"/>
    <n v="20.399999999999999"/>
    <n v="13.8"/>
    <n v="0.4"/>
    <s v="Wednesday"/>
    <x v="2"/>
    <x v="0"/>
    <n v="13"/>
    <s v="Y"/>
    <s v="N"/>
    <n v="3490623.6353449663"/>
  </r>
  <r>
    <d v="2015-03-26T00:00:00"/>
    <n v="121998.2"/>
    <n v="21.971362899999999"/>
    <n v="9.8000000000000007"/>
    <n v="18"/>
    <n v="9.9"/>
    <n v="0.4"/>
    <s v="Thursday"/>
    <x v="2"/>
    <x v="0"/>
    <n v="13"/>
    <s v="Y"/>
    <s v="N"/>
    <n v="2680466.7253467799"/>
  </r>
  <r>
    <d v="2015-03-27T00:00:00"/>
    <n v="122346.33500000001"/>
    <n v="25.771600379999999"/>
    <n v="11.6"/>
    <n v="18.100000000000001"/>
    <n v="11.2"/>
    <n v="0.2"/>
    <s v="Friday"/>
    <x v="2"/>
    <x v="0"/>
    <n v="13"/>
    <s v="N"/>
    <s v="N"/>
    <n v="3153060.8535776073"/>
  </r>
  <r>
    <d v="2015-03-28T00:00:00"/>
    <n v="112187.715"/>
    <n v="29.271368689999999"/>
    <n v="12.7"/>
    <n v="19.100000000000001"/>
    <n v="14.4"/>
    <n v="0"/>
    <s v="Saturday"/>
    <x v="2"/>
    <x v="0"/>
    <n v="13"/>
    <s v="N"/>
    <s v="N"/>
    <n v="3283887.9682536433"/>
  </r>
  <r>
    <d v="2015-03-29T00:00:00"/>
    <n v="106418.66499999999"/>
    <n v="24.672716350000002"/>
    <n v="8.5"/>
    <n v="22.7"/>
    <n v="18.600000000000001"/>
    <n v="0"/>
    <s v="Sunday"/>
    <x v="2"/>
    <x v="0"/>
    <n v="14"/>
    <s v="N"/>
    <s v="N"/>
    <n v="2625637.5358906728"/>
  </r>
  <r>
    <d v="2015-03-30T00:00:00"/>
    <n v="123061.87"/>
    <n v="33.750362699999997"/>
    <n v="10.6"/>
    <n v="23.1"/>
    <n v="18.100000000000001"/>
    <n v="0"/>
    <s v="Monday"/>
    <x v="2"/>
    <x v="0"/>
    <n v="14"/>
    <s v="N"/>
    <s v="N"/>
    <n v="4153382.7470402485"/>
  </r>
  <r>
    <d v="2015-03-31T00:00:00"/>
    <n v="125795.325"/>
    <n v="31.836569579999999"/>
    <n v="11.2"/>
    <n v="25.3"/>
    <n v="18.100000000000001"/>
    <n v="0"/>
    <s v="Tuesday"/>
    <x v="2"/>
    <x v="0"/>
    <n v="14"/>
    <s v="N"/>
    <s v="N"/>
    <n v="4004891.6172012133"/>
  </r>
  <r>
    <d v="2015-04-01T00:00:00"/>
    <n v="122042.265"/>
    <n v="26.167805860000001"/>
    <n v="13.3"/>
    <n v="29"/>
    <n v="10.7"/>
    <n v="0"/>
    <s v="Wednesday"/>
    <x v="3"/>
    <x v="0"/>
    <n v="14"/>
    <s v="N"/>
    <s v="N"/>
    <n v="3193578.2972346731"/>
  </r>
  <r>
    <d v="2015-04-02T00:00:00"/>
    <n v="113838.41"/>
    <n v="23.46025058"/>
    <n v="12.8"/>
    <n v="17.2"/>
    <n v="17.5"/>
    <n v="0.2"/>
    <s v="Thursday"/>
    <x v="3"/>
    <x v="0"/>
    <n v="14"/>
    <s v="N"/>
    <s v="N"/>
    <n v="2670677.6242287778"/>
  </r>
  <r>
    <d v="2015-04-03T00:00:00"/>
    <n v="98891.06"/>
    <n v="20.9393785"/>
    <n v="8"/>
    <n v="20.9"/>
    <n v="17.399999999999999"/>
    <n v="0"/>
    <s v="Friday"/>
    <x v="3"/>
    <x v="0"/>
    <n v="14"/>
    <s v="N"/>
    <s v="Y"/>
    <n v="2070717.3356062099"/>
  </r>
  <r>
    <d v="2015-04-04T00:00:00"/>
    <n v="103999.17"/>
    <n v="23.188056169999999"/>
    <n v="8.5"/>
    <n v="23.5"/>
    <n v="16.2"/>
    <n v="0"/>
    <s v="Saturday"/>
    <x v="3"/>
    <x v="0"/>
    <n v="14"/>
    <s v="N"/>
    <s v="Y"/>
    <n v="2411538.5955933789"/>
  </r>
  <r>
    <d v="2015-04-05T00:00:00"/>
    <n v="103685.45"/>
    <n v="20.508650379999999"/>
    <n v="10.199999999999999"/>
    <n v="18.5"/>
    <n v="9.8000000000000007"/>
    <n v="0"/>
    <s v="Sunday"/>
    <x v="3"/>
    <x v="0"/>
    <n v="15"/>
    <s v="N"/>
    <s v="N"/>
    <n v="2126448.643542971"/>
  </r>
  <r>
    <d v="2015-04-06T00:00:00"/>
    <n v="107383.37"/>
    <n v="17.04855264"/>
    <n v="11.2"/>
    <n v="18.399999999999999"/>
    <n v="13"/>
    <n v="0"/>
    <s v="Monday"/>
    <x v="3"/>
    <x v="0"/>
    <n v="15"/>
    <s v="N"/>
    <s v="Y"/>
    <n v="1830731.0361055967"/>
  </r>
  <r>
    <d v="2015-04-07T00:00:00"/>
    <n v="120235.505"/>
    <n v="21.359459990000001"/>
    <n v="12.4"/>
    <n v="17.3"/>
    <n v="3.9"/>
    <n v="0"/>
    <s v="Tuesday"/>
    <x v="3"/>
    <x v="0"/>
    <n v="15"/>
    <s v="N"/>
    <s v="N"/>
    <n v="2568165.4584249454"/>
  </r>
  <r>
    <d v="2015-04-08T00:00:00"/>
    <n v="122129.77499999999"/>
    <n v="25.208016520000001"/>
    <n v="13.3"/>
    <n v="17.7"/>
    <n v="12.6"/>
    <n v="5.6"/>
    <s v="Wednesday"/>
    <x v="3"/>
    <x v="0"/>
    <n v="15"/>
    <s v="N"/>
    <s v="N"/>
    <n v="3078649.3857838828"/>
  </r>
  <r>
    <d v="2015-04-09T00:00:00"/>
    <n v="123990.76"/>
    <n v="25.207800370000001"/>
    <n v="8.6999999999999993"/>
    <n v="19.100000000000001"/>
    <n v="10.9"/>
    <n v="0"/>
    <s v="Thursday"/>
    <x v="3"/>
    <x v="0"/>
    <n v="15"/>
    <s v="N"/>
    <s v="N"/>
    <n v="3125534.3258045814"/>
  </r>
  <r>
    <d v="2015-04-10T00:00:00"/>
    <n v="121753.11500000001"/>
    <n v="25.677110800000001"/>
    <n v="8.6"/>
    <n v="18.7"/>
    <n v="15.9"/>
    <n v="0"/>
    <s v="Friday"/>
    <x v="3"/>
    <x v="0"/>
    <n v="15"/>
    <s v="N"/>
    <s v="N"/>
    <n v="3126268.2241001423"/>
  </r>
  <r>
    <d v="2015-04-11T00:00:00"/>
    <n v="110034.16499999999"/>
    <n v="23.05591231"/>
    <n v="11.6"/>
    <n v="23.7"/>
    <n v="14.9"/>
    <n v="0"/>
    <s v="Saturday"/>
    <x v="3"/>
    <x v="0"/>
    <n v="15"/>
    <s v="N"/>
    <s v="N"/>
    <n v="2536938.059344071"/>
  </r>
  <r>
    <d v="2015-04-12T00:00:00"/>
    <n v="103760.22500000001"/>
    <n v="22.053037190000001"/>
    <n v="12.1"/>
    <n v="18.3"/>
    <n v="13.4"/>
    <n v="0"/>
    <s v="Sunday"/>
    <x v="3"/>
    <x v="0"/>
    <n v="16"/>
    <s v="N"/>
    <s v="N"/>
    <n v="2288228.100767768"/>
  </r>
  <r>
    <d v="2015-04-13T00:00:00"/>
    <n v="125107.78"/>
    <n v="29.408289079999999"/>
    <n v="7.3"/>
    <n v="19.100000000000001"/>
    <n v="14.9"/>
    <n v="0"/>
    <s v="Monday"/>
    <x v="3"/>
    <x v="0"/>
    <n v="16"/>
    <s v="N"/>
    <s v="N"/>
    <n v="3679205.7603970421"/>
  </r>
  <r>
    <d v="2015-04-14T00:00:00"/>
    <n v="127793.38"/>
    <n v="30.995175629999999"/>
    <n v="10.5"/>
    <n v="24.7"/>
    <n v="8.4"/>
    <n v="1.6"/>
    <s v="Tuesday"/>
    <x v="3"/>
    <x v="0"/>
    <n v="16"/>
    <s v="Y"/>
    <s v="N"/>
    <n v="3960978.2574513294"/>
  </r>
  <r>
    <d v="2015-04-15T00:00:00"/>
    <n v="126673.935"/>
    <n v="31.090558479999999"/>
    <n v="13.9"/>
    <n v="27.6"/>
    <n v="12.8"/>
    <n v="2.4"/>
    <s v="Wednesday"/>
    <x v="3"/>
    <x v="0"/>
    <n v="16"/>
    <s v="Y"/>
    <s v="N"/>
    <n v="3938363.3840092188"/>
  </r>
  <r>
    <d v="2015-04-16T00:00:00"/>
    <n v="126937.94"/>
    <n v="40.68150885"/>
    <n v="15.6"/>
    <n v="17.8"/>
    <n v="10.9"/>
    <n v="0"/>
    <s v="Thursday"/>
    <x v="3"/>
    <x v="0"/>
    <n v="16"/>
    <s v="Y"/>
    <s v="N"/>
    <n v="5164026.9295107694"/>
  </r>
  <r>
    <d v="2015-04-17T00:00:00"/>
    <n v="131031.41499999999"/>
    <n v="33.987504819999998"/>
    <n v="10.1"/>
    <n v="17.100000000000001"/>
    <n v="7.5"/>
    <n v="0"/>
    <s v="Friday"/>
    <x v="3"/>
    <x v="0"/>
    <n v="16"/>
    <s v="Y"/>
    <s v="N"/>
    <n v="4453430.8488839194"/>
  </r>
  <r>
    <d v="2015-04-18T00:00:00"/>
    <n v="109763.985"/>
    <n v="26.14012894"/>
    <n v="13.5"/>
    <n v="21.9"/>
    <n v="9.9"/>
    <n v="3.6"/>
    <s v="Saturday"/>
    <x v="3"/>
    <x v="0"/>
    <n v="16"/>
    <s v="Y"/>
    <s v="N"/>
    <n v="2869244.7208682261"/>
  </r>
  <r>
    <d v="2015-04-19T00:00:00"/>
    <n v="107160.54"/>
    <n v="24.540694439999999"/>
    <n v="9.6999999999999993"/>
    <n v="14.7"/>
    <n v="11"/>
    <n v="6.4"/>
    <s v="Sunday"/>
    <x v="3"/>
    <x v="0"/>
    <n v="17"/>
    <s v="Y"/>
    <s v="N"/>
    <n v="2629794.0681653973"/>
  </r>
  <r>
    <d v="2015-04-20T00:00:00"/>
    <n v="126696.19"/>
    <n v="33.677175830000003"/>
    <n v="7"/>
    <n v="16.2"/>
    <n v="12.7"/>
    <n v="1.4"/>
    <s v="Monday"/>
    <x v="3"/>
    <x v="0"/>
    <n v="17"/>
    <s v="Y"/>
    <s v="N"/>
    <n v="4266769.8676210884"/>
  </r>
  <r>
    <d v="2015-04-21T00:00:00"/>
    <n v="127973.58500000001"/>
    <n v="30.473156899999999"/>
    <n v="6.5"/>
    <n v="17.7"/>
    <n v="13.8"/>
    <n v="0"/>
    <s v="Tuesday"/>
    <x v="3"/>
    <x v="0"/>
    <n v="17"/>
    <s v="Y"/>
    <s v="N"/>
    <n v="3899759.1347604864"/>
  </r>
  <r>
    <d v="2015-04-22T00:00:00"/>
    <n v="128598.495"/>
    <n v="36.695283570000001"/>
    <n v="9.1"/>
    <n v="19.5"/>
    <n v="7.1"/>
    <n v="0"/>
    <s v="Wednesday"/>
    <x v="3"/>
    <x v="0"/>
    <n v="17"/>
    <s v="Y"/>
    <s v="N"/>
    <n v="4718958.2407002272"/>
  </r>
  <r>
    <d v="2015-04-23T00:00:00"/>
    <n v="126483.80499999999"/>
    <n v="35.422484740000002"/>
    <n v="12.2"/>
    <n v="19.2"/>
    <n v="7.5"/>
    <n v="0"/>
    <s v="Thursday"/>
    <x v="3"/>
    <x v="0"/>
    <n v="17"/>
    <s v="Y"/>
    <s v="N"/>
    <n v="4480370.6524696359"/>
  </r>
  <r>
    <d v="2015-04-24T00:00:00"/>
    <n v="126230.785"/>
    <n v="36.497936299999999"/>
    <n v="14.4"/>
    <n v="21.1"/>
    <n v="7.8"/>
    <n v="0"/>
    <s v="Friday"/>
    <x v="3"/>
    <x v="0"/>
    <n v="17"/>
    <s v="Y"/>
    <s v="N"/>
    <n v="4607163.1500289952"/>
  </r>
  <r>
    <d v="2015-04-25T00:00:00"/>
    <n v="111803.625"/>
    <n v="25.97830858"/>
    <n v="11.6"/>
    <n v="15"/>
    <n v="3.5"/>
    <n v="3"/>
    <s v="Saturday"/>
    <x v="3"/>
    <x v="0"/>
    <n v="17"/>
    <s v="Y"/>
    <s v="Y"/>
    <n v="2904469.0706126024"/>
  </r>
  <r>
    <d v="2015-04-26T00:00:00"/>
    <n v="108217.82"/>
    <n v="28.955419760000002"/>
    <n v="10.4"/>
    <n v="15.4"/>
    <n v="5.9"/>
    <n v="7"/>
    <s v="Sunday"/>
    <x v="3"/>
    <x v="0"/>
    <n v="18"/>
    <s v="Y"/>
    <s v="N"/>
    <n v="3133492.4036121238"/>
  </r>
  <r>
    <d v="2015-04-27T00:00:00"/>
    <n v="127855.22"/>
    <n v="48.673068360000002"/>
    <n v="10.5"/>
    <n v="15.1"/>
    <n v="8.3000000000000007"/>
    <n v="4"/>
    <s v="Monday"/>
    <x v="3"/>
    <x v="0"/>
    <n v="18"/>
    <s v="Y"/>
    <s v="N"/>
    <n v="6223105.8632428395"/>
  </r>
  <r>
    <d v="2015-04-28T00:00:00"/>
    <n v="132642.14000000001"/>
    <n v="46.268034399999998"/>
    <n v="10.1"/>
    <n v="16"/>
    <n v="8.9"/>
    <n v="1.6"/>
    <s v="Tuesday"/>
    <x v="3"/>
    <x v="0"/>
    <n v="18"/>
    <s v="Y"/>
    <s v="N"/>
    <n v="6137091.0964096161"/>
  </r>
  <r>
    <d v="2015-04-29T00:00:00"/>
    <n v="132814.61499999999"/>
    <n v="39.829820890000001"/>
    <n v="7.4"/>
    <n v="17.100000000000001"/>
    <n v="12.6"/>
    <n v="0"/>
    <s v="Wednesday"/>
    <x v="3"/>
    <x v="0"/>
    <n v="18"/>
    <s v="Y"/>
    <s v="N"/>
    <n v="5289982.3270243071"/>
  </r>
  <r>
    <d v="2015-04-30T00:00:00"/>
    <n v="132669.57999999999"/>
    <n v="39.092652309999998"/>
    <n v="6.4"/>
    <n v="19.600000000000001"/>
    <n v="12.3"/>
    <n v="0"/>
    <s v="Thursday"/>
    <x v="3"/>
    <x v="0"/>
    <n v="18"/>
    <s v="Y"/>
    <s v="N"/>
    <n v="5186405.7630537292"/>
  </r>
  <r>
    <d v="2015-05-01T00:00:00"/>
    <n v="126304.44500000001"/>
    <n v="47.474462099999997"/>
    <n v="7.9"/>
    <n v="23.1"/>
    <n v="12.1"/>
    <n v="0"/>
    <s v="Friday"/>
    <x v="4"/>
    <x v="0"/>
    <n v="18"/>
    <s v="Y"/>
    <s v="N"/>
    <n v="5996235.5872140341"/>
  </r>
  <r>
    <d v="2015-05-02T00:00:00"/>
    <n v="108487.97500000001"/>
    <n v="25.852039900000001"/>
    <n v="11.6"/>
    <n v="22.2"/>
    <n v="6.1"/>
    <n v="0"/>
    <s v="Saturday"/>
    <x v="4"/>
    <x v="0"/>
    <n v="18"/>
    <s v="Y"/>
    <s v="N"/>
    <n v="2804635.4583702027"/>
  </r>
  <r>
    <d v="2015-05-03T00:00:00"/>
    <n v="109233.34"/>
    <n v="30.627063069999998"/>
    <n v="9.6999999999999993"/>
    <n v="18.2"/>
    <n v="11.2"/>
    <n v="0"/>
    <s v="Sunday"/>
    <x v="4"/>
    <x v="0"/>
    <n v="19"/>
    <s v="Y"/>
    <s v="N"/>
    <n v="3345496.3935267534"/>
  </r>
  <r>
    <d v="2015-05-04T00:00:00"/>
    <n v="122375.47"/>
    <n v="28.803037939999999"/>
    <n v="7.5"/>
    <n v="22.3"/>
    <n v="11.6"/>
    <n v="0"/>
    <s v="Monday"/>
    <x v="4"/>
    <x v="0"/>
    <n v="19"/>
    <s v="Y"/>
    <s v="N"/>
    <n v="3524785.3053353317"/>
  </r>
  <r>
    <d v="2015-05-05T00:00:00"/>
    <n v="123734.86500000001"/>
    <n v="27.383343969999999"/>
    <n v="9.1999999999999993"/>
    <n v="18.100000000000001"/>
    <n v="7.1"/>
    <n v="0.6"/>
    <s v="Tuesday"/>
    <x v="4"/>
    <x v="0"/>
    <n v="19"/>
    <s v="Y"/>
    <s v="N"/>
    <n v="3388274.3693765141"/>
  </r>
  <r>
    <d v="2015-05-06T00:00:00"/>
    <n v="129121.86"/>
    <n v="26.022589379999999"/>
    <n v="9.5"/>
    <n v="16.2"/>
    <n v="7.6"/>
    <n v="1.4"/>
    <s v="Wednesday"/>
    <x v="4"/>
    <x v="0"/>
    <n v="19"/>
    <s v="Y"/>
    <s v="N"/>
    <n v="3360085.1427618465"/>
  </r>
  <r>
    <d v="2015-05-07T00:00:00"/>
    <n v="131237.185"/>
    <n v="29.082030029999999"/>
    <n v="10.3"/>
    <n v="15.6"/>
    <n v="6.9"/>
    <n v="2.2000000000000002"/>
    <s v="Thursday"/>
    <x v="4"/>
    <x v="0"/>
    <n v="19"/>
    <s v="Y"/>
    <s v="N"/>
    <n v="3816643.7552226651"/>
  </r>
  <r>
    <d v="2015-05-08T00:00:00"/>
    <n v="131138.73000000001"/>
    <n v="29.075609050000001"/>
    <n v="10.5"/>
    <n v="15.9"/>
    <n v="5.9"/>
    <n v="0.2"/>
    <s v="Friday"/>
    <x v="4"/>
    <x v="0"/>
    <n v="19"/>
    <s v="Y"/>
    <s v="N"/>
    <n v="3812938.444793507"/>
  </r>
  <r>
    <d v="2015-05-09T00:00:00"/>
    <n v="108377.05"/>
    <n v="19.602360470000001"/>
    <n v="12.8"/>
    <n v="18.7"/>
    <n v="7.3"/>
    <n v="0"/>
    <s v="Saturday"/>
    <x v="4"/>
    <x v="0"/>
    <n v="19"/>
    <s v="Y"/>
    <s v="N"/>
    <n v="2124446.0007752138"/>
  </r>
  <r>
    <d v="2015-05-10T00:00:00"/>
    <n v="103811.28"/>
    <n v="13.279840760000001"/>
    <n v="12.8"/>
    <n v="16.600000000000001"/>
    <n v="5.9"/>
    <n v="8.6"/>
    <s v="Sunday"/>
    <x v="4"/>
    <x v="0"/>
    <n v="20"/>
    <s v="Y"/>
    <s v="N"/>
    <n v="1378597.2674917728"/>
  </r>
  <r>
    <d v="2015-05-11T00:00:00"/>
    <n v="123740.245"/>
    <n v="28.475489379999999"/>
    <n v="12.4"/>
    <n v="15.9"/>
    <n v="7.9"/>
    <n v="2.6"/>
    <s v="Monday"/>
    <x v="4"/>
    <x v="0"/>
    <n v="20"/>
    <s v="Y"/>
    <s v="N"/>
    <n v="3523564.032376098"/>
  </r>
  <r>
    <d v="2015-05-12T00:00:00"/>
    <n v="129312.58"/>
    <n v="28.355358970000001"/>
    <n v="12.8"/>
    <n v="17.399999999999999"/>
    <n v="5.9"/>
    <n v="0"/>
    <s v="Tuesday"/>
    <x v="4"/>
    <x v="0"/>
    <n v="20"/>
    <s v="Y"/>
    <s v="N"/>
    <n v="3666704.6252368428"/>
  </r>
  <r>
    <d v="2015-05-13T00:00:00"/>
    <n v="136903.26999999999"/>
    <n v="33.602901799999998"/>
    <n v="6.3"/>
    <n v="12.8"/>
    <n v="8.6999999999999993"/>
    <n v="6.8"/>
    <s v="Wednesday"/>
    <x v="4"/>
    <x v="0"/>
    <n v="20"/>
    <s v="Y"/>
    <s v="N"/>
    <n v="4600347.1379088853"/>
  </r>
  <r>
    <d v="2015-05-14T00:00:00"/>
    <n v="135217.65"/>
    <n v="36.084976089999998"/>
    <n v="7.3"/>
    <n v="14.6"/>
    <n v="6.7"/>
    <n v="4.4000000000000004"/>
    <s v="Thursday"/>
    <x v="4"/>
    <x v="0"/>
    <n v="20"/>
    <s v="Y"/>
    <s v="N"/>
    <n v="4879325.6671959879"/>
  </r>
  <r>
    <d v="2015-05-15T00:00:00"/>
    <n v="135172.41"/>
    <n v="32.888201889999998"/>
    <n v="11.5"/>
    <n v="14.5"/>
    <n v="6.2"/>
    <n v="1.8"/>
    <s v="Friday"/>
    <x v="4"/>
    <x v="0"/>
    <n v="20"/>
    <s v="Y"/>
    <s v="N"/>
    <n v="4445577.5100378543"/>
  </r>
  <r>
    <d v="2015-05-16T00:00:00"/>
    <n v="117136.63"/>
    <n v="35.11935553"/>
    <n v="11.3"/>
    <n v="16.2"/>
    <n v="10.4"/>
    <n v="0"/>
    <s v="Saturday"/>
    <x v="4"/>
    <x v="0"/>
    <n v="20"/>
    <s v="Y"/>
    <s v="N"/>
    <n v="4113762.9545560642"/>
  </r>
  <r>
    <d v="2015-05-17T00:00:00"/>
    <n v="111897.08500000001"/>
    <n v="30.547599470000002"/>
    <n v="7.4"/>
    <n v="20.5"/>
    <n v="10.3"/>
    <n v="0"/>
    <s v="Sunday"/>
    <x v="4"/>
    <x v="0"/>
    <n v="21"/>
    <s v="Y"/>
    <s v="N"/>
    <n v="3418187.3344405452"/>
  </r>
  <r>
    <d v="2015-05-18T00:00:00"/>
    <n v="127524.8"/>
    <n v="39.33371288"/>
    <n v="7.2"/>
    <n v="20.399999999999999"/>
    <n v="10.199999999999999"/>
    <n v="0"/>
    <s v="Monday"/>
    <x v="4"/>
    <x v="0"/>
    <n v="21"/>
    <s v="Y"/>
    <s v="N"/>
    <n v="5016023.8682794245"/>
  </r>
  <r>
    <d v="2015-05-19T00:00:00"/>
    <n v="133235.48000000001"/>
    <n v="34.038317739999997"/>
    <n v="9.9"/>
    <n v="16.2"/>
    <n v="3.2"/>
    <n v="0"/>
    <s v="Tuesday"/>
    <x v="4"/>
    <x v="0"/>
    <n v="21"/>
    <s v="Y"/>
    <s v="N"/>
    <n v="4535111.6024814155"/>
  </r>
  <r>
    <d v="2015-05-20T00:00:00"/>
    <n v="127522.71"/>
    <n v="30.976086030000001"/>
    <n v="13.6"/>
    <n v="18.100000000000001"/>
    <n v="6"/>
    <n v="2.4"/>
    <s v="Wednesday"/>
    <x v="4"/>
    <x v="0"/>
    <n v="21"/>
    <s v="Y"/>
    <s v="N"/>
    <n v="3950154.4357387414"/>
  </r>
  <r>
    <d v="2015-05-21T00:00:00"/>
    <n v="135361.19500000001"/>
    <n v="35.621998429999998"/>
    <n v="10.3"/>
    <n v="13.6"/>
    <n v="3.5"/>
    <n v="6.2"/>
    <s v="Thursday"/>
    <x v="4"/>
    <x v="0"/>
    <n v="21"/>
    <s v="Y"/>
    <s v="N"/>
    <n v="4821836.2757729236"/>
  </r>
  <r>
    <d v="2015-05-22T00:00:00"/>
    <n v="133422.46"/>
    <n v="34.614105330000001"/>
    <n v="9.1"/>
    <n v="14.1"/>
    <n v="6.7"/>
    <n v="0.4"/>
    <s v="Friday"/>
    <x v="4"/>
    <x v="0"/>
    <n v="21"/>
    <s v="Y"/>
    <s v="N"/>
    <n v="4618299.0838277116"/>
  </r>
  <r>
    <d v="2015-05-23T00:00:00"/>
    <n v="119331.85"/>
    <n v="31.22698432"/>
    <n v="10.4"/>
    <n v="13.3"/>
    <n v="7.7"/>
    <n v="0"/>
    <s v="Saturday"/>
    <x v="4"/>
    <x v="0"/>
    <n v="21"/>
    <s v="Y"/>
    <s v="N"/>
    <n v="3726373.8088265923"/>
  </r>
  <r>
    <d v="2015-05-24T00:00:00"/>
    <n v="118783.08500000001"/>
    <n v="31.493258560000001"/>
    <n v="6"/>
    <n v="15.6"/>
    <n v="8.6"/>
    <n v="0"/>
    <s v="Sunday"/>
    <x v="4"/>
    <x v="0"/>
    <n v="22"/>
    <s v="Y"/>
    <s v="N"/>
    <n v="3740866.408459458"/>
  </r>
  <r>
    <d v="2015-05-25T00:00:00"/>
    <n v="136690.92000000001"/>
    <n v="51.610330150000003"/>
    <n v="7.4"/>
    <n v="17.100000000000001"/>
    <n v="8.1"/>
    <n v="0"/>
    <s v="Monday"/>
    <x v="4"/>
    <x v="0"/>
    <n v="22"/>
    <s v="Y"/>
    <s v="N"/>
    <n v="7054663.5097072395"/>
  </r>
  <r>
    <d v="2015-05-26T00:00:00"/>
    <n v="140886.995"/>
    <n v="46.401813629999999"/>
    <n v="5.4"/>
    <n v="15.6"/>
    <n v="6.8"/>
    <n v="0"/>
    <s v="Tuesday"/>
    <x v="4"/>
    <x v="0"/>
    <n v="22"/>
    <s v="Y"/>
    <s v="N"/>
    <n v="6537412.0848807413"/>
  </r>
  <r>
    <d v="2015-05-27T00:00:00"/>
    <n v="133103.37"/>
    <n v="29.884071370000001"/>
    <n v="7.9"/>
    <n v="18.7"/>
    <n v="7.4"/>
    <n v="0"/>
    <s v="Wednesday"/>
    <x v="4"/>
    <x v="0"/>
    <n v="22"/>
    <s v="Y"/>
    <s v="N"/>
    <n v="3977670.6086675171"/>
  </r>
  <r>
    <d v="2015-05-28T00:00:00"/>
    <n v="127900.235"/>
    <n v="26.09688903"/>
    <n v="13.1"/>
    <n v="19.7"/>
    <n v="8.4"/>
    <n v="0"/>
    <s v="Thursday"/>
    <x v="4"/>
    <x v="0"/>
    <n v="22"/>
    <s v="Y"/>
    <s v="N"/>
    <n v="3337798.2397059221"/>
  </r>
  <r>
    <d v="2015-05-29T00:00:00"/>
    <n v="132338.94"/>
    <n v="29.803580050000001"/>
    <n v="9.5"/>
    <n v="15.8"/>
    <n v="6.6"/>
    <n v="0"/>
    <s v="Friday"/>
    <x v="4"/>
    <x v="0"/>
    <n v="22"/>
    <s v="Y"/>
    <s v="N"/>
    <n v="3944174.1920221471"/>
  </r>
  <r>
    <d v="2015-05-30T00:00:00"/>
    <n v="114669.79"/>
    <n v="19.048825789999999"/>
    <n v="11"/>
    <n v="17.3"/>
    <n v="8"/>
    <n v="0"/>
    <s v="Saturday"/>
    <x v="4"/>
    <x v="0"/>
    <n v="22"/>
    <s v="Y"/>
    <s v="N"/>
    <n v="2184324.8530858839"/>
  </r>
  <r>
    <d v="2015-05-31T00:00:00"/>
    <n v="113261.26"/>
    <n v="18.572714080000001"/>
    <n v="12.3"/>
    <n v="16.8"/>
    <n v="4.9000000000000004"/>
    <n v="0"/>
    <s v="Sunday"/>
    <x v="4"/>
    <x v="0"/>
    <n v="23"/>
    <s v="Y"/>
    <s v="N"/>
    <n v="2103568.9983205409"/>
  </r>
  <r>
    <d v="2015-06-01T00:00:00"/>
    <n v="140919.995"/>
    <n v="36.928126640000002"/>
    <n v="5.2"/>
    <n v="12.2"/>
    <n v="8.1"/>
    <n v="8.1999999999999993"/>
    <s v="Monday"/>
    <x v="5"/>
    <x v="0"/>
    <n v="23"/>
    <s v="Y"/>
    <s v="N"/>
    <n v="5203911.4214681666"/>
  </r>
  <r>
    <d v="2015-06-02T00:00:00"/>
    <n v="148534.505"/>
    <n v="59.85603338"/>
    <n v="7.1"/>
    <n v="11.4"/>
    <n v="4.5999999999999996"/>
    <n v="4.2"/>
    <s v="Tuesday"/>
    <x v="5"/>
    <x v="0"/>
    <n v="23"/>
    <s v="Y"/>
    <s v="N"/>
    <n v="8890686.2893617768"/>
  </r>
  <r>
    <d v="2015-06-03T00:00:00"/>
    <n v="146902.95000000001"/>
    <n v="50.5626836"/>
    <n v="8.1"/>
    <n v="13.6"/>
    <n v="8.1999999999999993"/>
    <n v="0.8"/>
    <s v="Wednesday"/>
    <x v="5"/>
    <x v="0"/>
    <n v="23"/>
    <s v="Y"/>
    <s v="N"/>
    <n v="7427807.3807566203"/>
  </r>
  <r>
    <d v="2015-06-04T00:00:00"/>
    <n v="147155.26500000001"/>
    <n v="33.050284789999999"/>
    <n v="4.4000000000000004"/>
    <n v="11.3"/>
    <n v="5.5"/>
    <n v="0"/>
    <s v="Thursday"/>
    <x v="5"/>
    <x v="0"/>
    <n v="23"/>
    <s v="Y"/>
    <s v="N"/>
    <n v="4863523.4165979195"/>
  </r>
  <r>
    <d v="2015-06-05T00:00:00"/>
    <n v="142625.035"/>
    <n v="37.966538890000002"/>
    <n v="7"/>
    <n v="15"/>
    <n v="7"/>
    <n v="4.2"/>
    <s v="Friday"/>
    <x v="5"/>
    <x v="0"/>
    <n v="23"/>
    <s v="Y"/>
    <s v="N"/>
    <n v="5414978.9380151117"/>
  </r>
  <r>
    <d v="2015-06-06T00:00:00"/>
    <n v="120128.295"/>
    <n v="30.181346850000001"/>
    <n v="9.1999999999999993"/>
    <n v="16.600000000000001"/>
    <n v="6.4"/>
    <n v="0.2"/>
    <s v="Saturday"/>
    <x v="5"/>
    <x v="0"/>
    <n v="23"/>
    <s v="Y"/>
    <s v="N"/>
    <n v="3625633.7378941206"/>
  </r>
  <r>
    <d v="2015-06-07T00:00:00"/>
    <n v="109609.685"/>
    <n v="23.380384849999999"/>
    <n v="11.2"/>
    <n v="14.5"/>
    <n v="6.9"/>
    <n v="0"/>
    <s v="Sunday"/>
    <x v="5"/>
    <x v="0"/>
    <n v="24"/>
    <s v="Y"/>
    <s v="N"/>
    <n v="2562716.6185872722"/>
  </r>
  <r>
    <d v="2015-06-08T00:00:00"/>
    <n v="110715.815"/>
    <n v="24.357636500000002"/>
    <n v="11.1"/>
    <n v="18.5"/>
    <n v="8.1999999999999993"/>
    <n v="0"/>
    <s v="Monday"/>
    <x v="5"/>
    <x v="0"/>
    <n v="24"/>
    <s v="Y"/>
    <s v="Y"/>
    <n v="2696775.5765712475"/>
  </r>
  <r>
    <d v="2015-06-09T00:00:00"/>
    <n v="132854.13500000001"/>
    <n v="36.714275120000003"/>
    <n v="10.3"/>
    <n v="13.5"/>
    <n v="8.6"/>
    <n v="4"/>
    <s v="Tuesday"/>
    <x v="5"/>
    <x v="0"/>
    <n v="24"/>
    <s v="Y"/>
    <s v="N"/>
    <n v="4877643.263219622"/>
  </r>
  <r>
    <d v="2015-06-10T00:00:00"/>
    <n v="144125.52499999999"/>
    <n v="39.766137469999997"/>
    <n v="7.5"/>
    <n v="13.4"/>
    <n v="7.1"/>
    <n v="0"/>
    <s v="Wednesday"/>
    <x v="5"/>
    <x v="0"/>
    <n v="24"/>
    <s v="Y"/>
    <s v="N"/>
    <n v="5731315.4400859214"/>
  </r>
  <r>
    <d v="2015-06-11T00:00:00"/>
    <n v="143465.44500000001"/>
    <n v="37.481829380000001"/>
    <n v="5.7"/>
    <n v="14"/>
    <n v="8.3000000000000007"/>
    <m/>
    <s v="Thursday"/>
    <x v="5"/>
    <x v="0"/>
    <n v="24"/>
    <s v="Y"/>
    <s v="N"/>
    <n v="5377347.3314157743"/>
  </r>
  <r>
    <d v="2015-06-12T00:00:00"/>
    <n v="145005.62"/>
    <n v="37.539372819999997"/>
    <n v="5.2"/>
    <n v="13.1"/>
    <n v="6.9"/>
    <n v="0"/>
    <s v="Friday"/>
    <x v="5"/>
    <x v="0"/>
    <n v="24"/>
    <s v="Y"/>
    <s v="N"/>
    <n v="5443420.0301752482"/>
  </r>
  <r>
    <d v="2015-06-13T00:00:00"/>
    <n v="123754.55"/>
    <n v="29.868588150000001"/>
    <n v="6"/>
    <n v="18.2"/>
    <n v="8"/>
    <n v="0"/>
    <s v="Saturday"/>
    <x v="5"/>
    <x v="0"/>
    <n v="24"/>
    <s v="Y"/>
    <s v="N"/>
    <n v="3696373.6856385828"/>
  </r>
  <r>
    <d v="2015-06-14T00:00:00"/>
    <n v="119125.62"/>
    <n v="31.598182309999999"/>
    <n v="5.8"/>
    <n v="17.399999999999999"/>
    <n v="8"/>
    <n v="0"/>
    <s v="Sunday"/>
    <x v="5"/>
    <x v="0"/>
    <n v="25"/>
    <s v="Y"/>
    <s v="N"/>
    <n v="3764153.0585517818"/>
  </r>
  <r>
    <d v="2015-06-15T00:00:00"/>
    <n v="136054.14499999999"/>
    <n v="36.010981530000002"/>
    <n v="7.1"/>
    <n v="16.899999999999999"/>
    <n v="6.6"/>
    <n v="0"/>
    <s v="Monday"/>
    <x v="5"/>
    <x v="0"/>
    <n v="25"/>
    <s v="Y"/>
    <s v="N"/>
    <n v="4899443.3026749417"/>
  </r>
  <r>
    <d v="2015-06-16T00:00:00"/>
    <n v="139073.785"/>
    <n v="36.942819380000003"/>
    <n v="9.5"/>
    <n v="16.100000000000001"/>
    <n v="3.3"/>
    <n v="5"/>
    <s v="Tuesday"/>
    <x v="5"/>
    <x v="0"/>
    <n v="25"/>
    <s v="Y"/>
    <s v="N"/>
    <n v="5137777.719747954"/>
  </r>
  <r>
    <d v="2015-06-17T00:00:00"/>
    <n v="134290.46"/>
    <n v="39.278599130000003"/>
    <n v="11.7"/>
    <n v="13.8"/>
    <n v="4.7"/>
    <n v="0"/>
    <s v="Wednesday"/>
    <x v="5"/>
    <x v="0"/>
    <n v="25"/>
    <s v="Y"/>
    <s v="N"/>
    <n v="5274741.1453232998"/>
  </r>
  <r>
    <d v="2015-06-18T00:00:00"/>
    <n v="137073.77499999999"/>
    <n v="37.45776352"/>
    <n v="10.7"/>
    <n v="12.7"/>
    <n v="4.2"/>
    <n v="1"/>
    <s v="Thursday"/>
    <x v="5"/>
    <x v="0"/>
    <n v="25"/>
    <s v="Y"/>
    <s v="N"/>
    <n v="5134477.0487436876"/>
  </r>
  <r>
    <d v="2015-06-19T00:00:00"/>
    <n v="139781.245"/>
    <n v="38.550713739999999"/>
    <n v="7"/>
    <n v="12.4"/>
    <n v="7.9"/>
    <n v="0.2"/>
    <s v="Friday"/>
    <x v="5"/>
    <x v="0"/>
    <n v="25"/>
    <s v="Y"/>
    <s v="N"/>
    <n v="5388666.7622158062"/>
  </r>
  <r>
    <d v="2015-06-20T00:00:00"/>
    <n v="129576.36"/>
    <n v="41.097683109999998"/>
    <n v="4.0999999999999996"/>
    <n v="11.6"/>
    <n v="7.1"/>
    <n v="0"/>
    <s v="Saturday"/>
    <x v="5"/>
    <x v="0"/>
    <n v="25"/>
    <s v="Y"/>
    <s v="N"/>
    <n v="5325288.1818272797"/>
  </r>
  <r>
    <d v="2015-06-21T00:00:00"/>
    <n v="124910.57"/>
    <n v="33.902389839999998"/>
    <n v="2.2000000000000002"/>
    <n v="12.9"/>
    <n v="8.6"/>
    <n v="0"/>
    <s v="Sunday"/>
    <x v="5"/>
    <x v="0"/>
    <n v="26"/>
    <s v="Y"/>
    <s v="N"/>
    <n v="4234766.839276609"/>
  </r>
  <r>
    <d v="2015-06-22T00:00:00"/>
    <n v="140431.35999999999"/>
    <n v="30.477831179999999"/>
    <n v="3.6"/>
    <n v="14.1"/>
    <n v="6.2"/>
    <n v="0"/>
    <s v="Monday"/>
    <x v="5"/>
    <x v="0"/>
    <n v="26"/>
    <s v="Y"/>
    <s v="N"/>
    <n v="4280043.2824578043"/>
  </r>
  <r>
    <d v="2015-06-23T00:00:00"/>
    <n v="133171.4"/>
    <n v="30.238061600000002"/>
    <n v="9.6"/>
    <n v="17.600000000000001"/>
    <n v="5.8"/>
    <n v="0"/>
    <s v="Tuesday"/>
    <x v="5"/>
    <x v="0"/>
    <n v="26"/>
    <s v="Y"/>
    <s v="N"/>
    <n v="4026844.9965582401"/>
  </r>
  <r>
    <d v="2015-06-24T00:00:00"/>
    <n v="135407.57"/>
    <n v="32.217778950000003"/>
    <n v="12.2"/>
    <n v="16"/>
    <n v="7.7"/>
    <n v="0"/>
    <s v="Wednesday"/>
    <x v="5"/>
    <x v="0"/>
    <n v="26"/>
    <s v="Y"/>
    <s v="N"/>
    <n v="4362531.1584166521"/>
  </r>
  <r>
    <d v="2015-06-25T00:00:00"/>
    <n v="137379.23000000001"/>
    <n v="33.054838169999996"/>
    <n v="9.6"/>
    <n v="14"/>
    <n v="6.3"/>
    <n v="0"/>
    <s v="Thursday"/>
    <x v="5"/>
    <x v="0"/>
    <n v="26"/>
    <s v="Y"/>
    <s v="N"/>
    <n v="4541048.2155692093"/>
  </r>
  <r>
    <d v="2015-06-26T00:00:00"/>
    <n v="135562.07500000001"/>
    <n v="31.92862512"/>
    <n v="10.5"/>
    <n v="16.899999999999999"/>
    <n v="7.1"/>
    <n v="0"/>
    <s v="Friday"/>
    <x v="5"/>
    <x v="0"/>
    <n v="26"/>
    <s v="N"/>
    <s v="N"/>
    <n v="4328310.6731643239"/>
  </r>
  <r>
    <d v="2015-06-27T00:00:00"/>
    <n v="124587.43"/>
    <n v="28.292540349999999"/>
    <n v="8"/>
    <n v="14.1"/>
    <n v="5"/>
    <n v="0"/>
    <s v="Saturday"/>
    <x v="5"/>
    <x v="0"/>
    <n v="26"/>
    <s v="N"/>
    <s v="N"/>
    <n v="3524894.8903778004"/>
  </r>
  <r>
    <d v="2015-06-28T00:00:00"/>
    <n v="119277.48"/>
    <n v="31.00149176"/>
    <n v="9.6"/>
    <n v="14.5"/>
    <n v="4.0999999999999996"/>
    <n v="0"/>
    <s v="Sunday"/>
    <x v="5"/>
    <x v="0"/>
    <n v="27"/>
    <s v="N"/>
    <s v="N"/>
    <n v="3697779.8133735647"/>
  </r>
  <r>
    <d v="2015-06-29T00:00:00"/>
    <n v="139468.155"/>
    <n v="35.775398760000002"/>
    <n v="6.9"/>
    <n v="12.3"/>
    <n v="5.6"/>
    <n v="0"/>
    <s v="Monday"/>
    <x v="5"/>
    <x v="0"/>
    <n v="27"/>
    <s v="N"/>
    <s v="N"/>
    <n v="4989528.8594464883"/>
  </r>
  <r>
    <d v="2015-06-30T00:00:00"/>
    <n v="143170.05499999999"/>
    <n v="37.625258199999998"/>
    <n v="5"/>
    <n v="14.2"/>
    <n v="7.9"/>
    <n v="0"/>
    <s v="Tuesday"/>
    <x v="5"/>
    <x v="0"/>
    <n v="27"/>
    <s v="N"/>
    <s v="N"/>
    <n v="5386810.2858832004"/>
  </r>
  <r>
    <d v="2015-07-01T00:00:00"/>
    <n v="138931"/>
    <n v="29.520946160000001"/>
    <n v="7.4"/>
    <n v="15"/>
    <n v="6.9"/>
    <n v="0"/>
    <s v="Wednesday"/>
    <x v="6"/>
    <x v="0"/>
    <n v="27"/>
    <s v="N"/>
    <s v="N"/>
    <n v="4101374.5709549603"/>
  </r>
  <r>
    <d v="2015-07-02T00:00:00"/>
    <n v="138972.42499999999"/>
    <n v="35.618313800000003"/>
    <n v="10.3"/>
    <n v="11.9"/>
    <n v="7"/>
    <n v="0.6"/>
    <s v="Thursday"/>
    <x v="6"/>
    <x v="0"/>
    <n v="27"/>
    <s v="N"/>
    <s v="N"/>
    <n v="4949963.4431969654"/>
  </r>
  <r>
    <d v="2015-07-03T00:00:00"/>
    <n v="145713.81"/>
    <n v="42.629576239999999"/>
    <n v="5.9"/>
    <n v="12"/>
    <n v="5"/>
    <n v="2.6"/>
    <s v="Friday"/>
    <x v="6"/>
    <x v="0"/>
    <n v="27"/>
    <s v="N"/>
    <s v="N"/>
    <n v="6211717.9726158744"/>
  </r>
  <r>
    <d v="2015-07-04T00:00:00"/>
    <n v="130073.27"/>
    <n v="29.127825269999999"/>
    <n v="7.3"/>
    <n v="10.6"/>
    <n v="2.8"/>
    <n v="0"/>
    <s v="Saturday"/>
    <x v="6"/>
    <x v="0"/>
    <n v="27"/>
    <s v="N"/>
    <s v="N"/>
    <n v="3788751.4808575329"/>
  </r>
  <r>
    <d v="2015-07-05T00:00:00"/>
    <n v="117312.925"/>
    <n v="24.00328983"/>
    <n v="8.1999999999999993"/>
    <n v="14.9"/>
    <n v="8.1999999999999993"/>
    <n v="2"/>
    <s v="Sunday"/>
    <x v="6"/>
    <x v="0"/>
    <n v="28"/>
    <s v="N"/>
    <s v="N"/>
    <n v="2815896.1395800528"/>
  </r>
  <r>
    <d v="2015-07-06T00:00:00"/>
    <n v="143176.33499999999"/>
    <n v="36.041788840000002"/>
    <n v="7.5"/>
    <n v="11.5"/>
    <n v="4.4000000000000004"/>
    <n v="1.6"/>
    <s v="Monday"/>
    <x v="6"/>
    <x v="0"/>
    <n v="28"/>
    <s v="N"/>
    <s v="N"/>
    <n v="5160331.2329551019"/>
  </r>
  <r>
    <d v="2015-07-07T00:00:00"/>
    <n v="143984.39000000001"/>
    <n v="37.297517450000001"/>
    <n v="7.4"/>
    <n v="14.2"/>
    <n v="7"/>
    <n v="2.2000000000000002"/>
    <s v="Tuesday"/>
    <x v="6"/>
    <x v="0"/>
    <n v="28"/>
    <s v="N"/>
    <s v="N"/>
    <n v="5370260.2985526063"/>
  </r>
  <r>
    <d v="2015-07-08T00:00:00"/>
    <n v="141696.29500000001"/>
    <n v="40.583806850000002"/>
    <n v="4.9000000000000004"/>
    <n v="14.8"/>
    <n v="8.5"/>
    <n v="0.2"/>
    <s v="Wednesday"/>
    <x v="6"/>
    <x v="0"/>
    <n v="28"/>
    <s v="N"/>
    <s v="N"/>
    <n v="5750575.0676406212"/>
  </r>
  <r>
    <d v="2015-07-09T00:00:00"/>
    <n v="141994.375"/>
    <n v="38.517273539999998"/>
    <n v="6.5"/>
    <n v="13.4"/>
    <n v="3.5"/>
    <n v="0"/>
    <s v="Thursday"/>
    <x v="6"/>
    <x v="0"/>
    <n v="28"/>
    <s v="N"/>
    <s v="N"/>
    <n v="5469236.1830163375"/>
  </r>
  <r>
    <d v="2015-07-10T00:00:00"/>
    <n v="136884.095"/>
    <n v="32.288455370000001"/>
    <n v="7.6"/>
    <n v="14.3"/>
    <n v="5.8"/>
    <n v="0"/>
    <s v="Friday"/>
    <x v="6"/>
    <x v="0"/>
    <n v="28"/>
    <s v="N"/>
    <s v="N"/>
    <n v="4419775.9922703402"/>
  </r>
  <r>
    <d v="2015-07-11T00:00:00"/>
    <n v="123971.705"/>
    <n v="30.621819909999999"/>
    <n v="10.9"/>
    <n v="13.1"/>
    <n v="3.7"/>
    <n v="0.2"/>
    <s v="Saturday"/>
    <x v="6"/>
    <x v="0"/>
    <n v="28"/>
    <s v="N"/>
    <s v="N"/>
    <n v="3796239.2244456466"/>
  </r>
  <r>
    <d v="2015-07-12T00:00:00"/>
    <n v="124790.69500000001"/>
    <n v="33.152119050000003"/>
    <n v="3.4"/>
    <n v="12.3"/>
    <n v="2.9"/>
    <n v="1.6"/>
    <s v="Sunday"/>
    <x v="6"/>
    <x v="0"/>
    <n v="29"/>
    <s v="N"/>
    <s v="N"/>
    <n v="4137075.9769722405"/>
  </r>
  <r>
    <d v="2015-07-13T00:00:00"/>
    <n v="138680.33499999999"/>
    <n v="47.526301529999998"/>
    <n v="6.1"/>
    <n v="12.7"/>
    <n v="4.2"/>
    <n v="28.4"/>
    <s v="Monday"/>
    <x v="6"/>
    <x v="0"/>
    <n v="29"/>
    <s v="N"/>
    <s v="N"/>
    <n v="6590963.4174914118"/>
  </r>
  <r>
    <d v="2015-07-14T00:00:00"/>
    <n v="150671.10500000001"/>
    <n v="45.25558281"/>
    <n v="8.1"/>
    <n v="9.8000000000000007"/>
    <n v="4.8"/>
    <n v="3.8"/>
    <s v="Tuesday"/>
    <x v="6"/>
    <x v="0"/>
    <n v="29"/>
    <s v="Y"/>
    <s v="N"/>
    <n v="6818708.6694017053"/>
  </r>
  <r>
    <d v="2015-07-15T00:00:00"/>
    <n v="151270.54"/>
    <n v="50.497418199999998"/>
    <n v="5.8"/>
    <n v="10.5"/>
    <n v="7.4"/>
    <n v="3.6"/>
    <s v="Wednesday"/>
    <x v="6"/>
    <x v="0"/>
    <n v="29"/>
    <s v="Y"/>
    <s v="N"/>
    <n v="7638771.7197198281"/>
  </r>
  <r>
    <d v="2015-07-16T00:00:00"/>
    <n v="144797.98000000001"/>
    <n v="40.471707639999998"/>
    <n v="6.6"/>
    <n v="12.3"/>
    <n v="8.1"/>
    <n v="0.2"/>
    <s v="Thursday"/>
    <x v="6"/>
    <x v="0"/>
    <n v="29"/>
    <s v="Y"/>
    <s v="N"/>
    <n v="5860221.5134225674"/>
  </r>
  <r>
    <d v="2015-07-17T00:00:00"/>
    <n v="142965.48000000001"/>
    <n v="49.218506959999999"/>
    <n v="7.3"/>
    <n v="12.3"/>
    <n v="6.5"/>
    <n v="2.4"/>
    <s v="Friday"/>
    <x v="6"/>
    <x v="0"/>
    <n v="29"/>
    <s v="Y"/>
    <s v="N"/>
    <n v="7036547.4724197416"/>
  </r>
  <r>
    <d v="2015-07-18T00:00:00"/>
    <n v="130187.44500000001"/>
    <n v="44.097767079999997"/>
    <n v="6.1"/>
    <n v="11.5"/>
    <n v="9.5"/>
    <n v="0.4"/>
    <s v="Saturday"/>
    <x v="6"/>
    <x v="0"/>
    <n v="29"/>
    <s v="Y"/>
    <s v="N"/>
    <n v="5740975.6263503106"/>
  </r>
  <r>
    <d v="2015-07-19T00:00:00"/>
    <n v="131141.35500000001"/>
    <n v="43.573422479999998"/>
    <n v="0.6"/>
    <n v="12.1"/>
    <n v="9.6999999999999993"/>
    <n v="0"/>
    <s v="Sunday"/>
    <x v="6"/>
    <x v="0"/>
    <n v="30"/>
    <s v="Y"/>
    <s v="N"/>
    <n v="5714277.6660146601"/>
  </r>
  <r>
    <d v="2015-07-20T00:00:00"/>
    <n v="146154.37"/>
    <n v="41.79671269"/>
    <n v="1.8"/>
    <n v="14.7"/>
    <n v="9.6999999999999993"/>
    <n v="0"/>
    <s v="Monday"/>
    <x v="6"/>
    <x v="0"/>
    <n v="30"/>
    <s v="Y"/>
    <s v="N"/>
    <n v="6108772.2112779552"/>
  </r>
  <r>
    <d v="2015-07-21T00:00:00"/>
    <n v="138931.81"/>
    <n v="28.895489680000001"/>
    <n v="4.2"/>
    <n v="17"/>
    <n v="8.6"/>
    <n v="0"/>
    <s v="Tuesday"/>
    <x v="6"/>
    <x v="0"/>
    <n v="30"/>
    <s v="Y"/>
    <s v="N"/>
    <n v="4014502.682078721"/>
  </r>
  <r>
    <d v="2015-07-22T00:00:00"/>
    <n v="138418.83499999999"/>
    <n v="33.707277519999998"/>
    <n v="11.4"/>
    <n v="16.600000000000001"/>
    <n v="6"/>
    <n v="1.6"/>
    <s v="Wednesday"/>
    <x v="6"/>
    <x v="0"/>
    <n v="30"/>
    <s v="Y"/>
    <s v="N"/>
    <n v="4665722.0853400882"/>
  </r>
  <r>
    <d v="2015-07-23T00:00:00"/>
    <n v="142316.29500000001"/>
    <n v="33.975184839999997"/>
    <n v="5.0999999999999996"/>
    <n v="16.100000000000001"/>
    <n v="9.5"/>
    <n v="0"/>
    <s v="Thursday"/>
    <x v="6"/>
    <x v="0"/>
    <n v="30"/>
    <s v="Y"/>
    <s v="N"/>
    <n v="4835222.428368968"/>
  </r>
  <r>
    <d v="2015-07-24T00:00:00"/>
    <n v="136837.155"/>
    <n v="27.669824500000001"/>
    <n v="7.6"/>
    <n v="15"/>
    <n v="4.4000000000000004"/>
    <n v="1.2"/>
    <s v="Friday"/>
    <x v="6"/>
    <x v="0"/>
    <n v="30"/>
    <s v="Y"/>
    <s v="N"/>
    <n v="3786260.0639292975"/>
  </r>
  <r>
    <d v="2015-07-25T00:00:00"/>
    <n v="121021.425"/>
    <n v="22.239188500000001"/>
    <n v="9.4"/>
    <n v="13.3"/>
    <n v="7.7"/>
    <n v="0.8"/>
    <s v="Saturday"/>
    <x v="6"/>
    <x v="0"/>
    <n v="30"/>
    <s v="Y"/>
    <s v="N"/>
    <n v="2691418.2831136128"/>
  </r>
  <r>
    <d v="2015-07-26T00:00:00"/>
    <n v="120396.735"/>
    <n v="22.384246220000001"/>
    <n v="8.1"/>
    <n v="11.6"/>
    <n v="8.5"/>
    <n v="3.2"/>
    <s v="Sunday"/>
    <x v="6"/>
    <x v="0"/>
    <n v="31"/>
    <s v="Y"/>
    <s v="N"/>
    <n v="2694990.160324092"/>
  </r>
  <r>
    <d v="2015-07-27T00:00:00"/>
    <n v="142470.43"/>
    <n v="35.176217450000003"/>
    <n v="6.2"/>
    <n v="13.9"/>
    <n v="9.6"/>
    <n v="0.8"/>
    <s v="Monday"/>
    <x v="6"/>
    <x v="0"/>
    <n v="31"/>
    <s v="Y"/>
    <s v="N"/>
    <n v="5011570.8258750038"/>
  </r>
  <r>
    <d v="2015-07-28T00:00:00"/>
    <n v="144008.37"/>
    <n v="40.752987930000003"/>
    <n v="7.9"/>
    <n v="14.4"/>
    <n v="10.199999999999999"/>
    <n v="0"/>
    <s v="Tuesday"/>
    <x v="6"/>
    <x v="0"/>
    <n v="31"/>
    <s v="Y"/>
    <s v="N"/>
    <n v="5868771.3644289747"/>
  </r>
  <r>
    <d v="2015-07-29T00:00:00"/>
    <n v="142637.76000000001"/>
    <n v="37.23752124"/>
    <n v="8.4"/>
    <n v="14"/>
    <n v="9"/>
    <n v="0"/>
    <s v="Wednesday"/>
    <x v="6"/>
    <x v="0"/>
    <n v="31"/>
    <s v="Y"/>
    <s v="N"/>
    <n v="5311476.6176260225"/>
  </r>
  <r>
    <d v="2015-07-30T00:00:00"/>
    <n v="143544.10999999999"/>
    <n v="29.122837359999998"/>
    <n v="8.6"/>
    <n v="12.3"/>
    <n v="4.5"/>
    <n v="0"/>
    <s v="Thursday"/>
    <x v="6"/>
    <x v="0"/>
    <n v="31"/>
    <s v="Y"/>
    <s v="N"/>
    <n v="4180411.7695159488"/>
  </r>
  <r>
    <d v="2015-07-31T00:00:00"/>
    <n v="139584.95499999999"/>
    <n v="35.059771089999998"/>
    <n v="4.0999999999999996"/>
    <n v="14"/>
    <n v="10.8"/>
    <n v="0.6"/>
    <s v="Friday"/>
    <x v="6"/>
    <x v="0"/>
    <n v="31"/>
    <s v="Y"/>
    <s v="N"/>
    <n v="4893816.5699079502"/>
  </r>
  <r>
    <d v="2015-08-01T00:00:00"/>
    <n v="125032.57"/>
    <n v="29.880139589999999"/>
    <n v="6.5"/>
    <n v="11.4"/>
    <n v="4.2"/>
    <n v="0.2"/>
    <s v="Saturday"/>
    <x v="7"/>
    <x v="0"/>
    <n v="31"/>
    <s v="Y"/>
    <s v="N"/>
    <n v="3735990.6448964463"/>
  </r>
  <r>
    <d v="2015-08-02T00:00:00"/>
    <n v="117638.065"/>
    <n v="23.37418658"/>
    <n v="7.8"/>
    <n v="14.9"/>
    <n v="8.3000000000000007"/>
    <n v="0"/>
    <s v="Sunday"/>
    <x v="7"/>
    <x v="0"/>
    <n v="32"/>
    <s v="Y"/>
    <s v="N"/>
    <n v="2749694.0802201675"/>
  </r>
  <r>
    <d v="2015-08-03T00:00:00"/>
    <n v="141451.72500000001"/>
    <n v="38.127978149999997"/>
    <n v="7.3"/>
    <n v="10.8"/>
    <n v="9.4"/>
    <n v="6.4"/>
    <s v="Monday"/>
    <x v="7"/>
    <x v="0"/>
    <n v="32"/>
    <s v="Y"/>
    <s v="N"/>
    <n v="5393268.2800798081"/>
  </r>
  <r>
    <d v="2015-08-04T00:00:00"/>
    <n v="147550.185"/>
    <n v="44.673336380000002"/>
    <n v="3.5"/>
    <n v="11.3"/>
    <n v="7.1"/>
    <n v="0"/>
    <s v="Tuesday"/>
    <x v="7"/>
    <x v="0"/>
    <n v="32"/>
    <s v="Y"/>
    <s v="N"/>
    <n v="6591559.0474362308"/>
  </r>
  <r>
    <d v="2015-08-05T00:00:00"/>
    <n v="142325.99"/>
    <n v="42.5957224"/>
    <n v="6.6"/>
    <n v="10.8"/>
    <n v="8"/>
    <n v="1"/>
    <s v="Wednesday"/>
    <x v="7"/>
    <x v="0"/>
    <n v="32"/>
    <s v="Y"/>
    <s v="N"/>
    <n v="6062478.3603451755"/>
  </r>
  <r>
    <d v="2015-08-06T00:00:00"/>
    <n v="143642.35500000001"/>
    <n v="48.945172849999999"/>
    <n v="7.1"/>
    <n v="12.8"/>
    <n v="7"/>
    <n v="1.6"/>
    <s v="Thursday"/>
    <x v="7"/>
    <x v="0"/>
    <n v="32"/>
    <s v="Y"/>
    <s v="N"/>
    <n v="7030599.8940560622"/>
  </r>
  <r>
    <d v="2015-08-07T00:00:00"/>
    <n v="143060.32999999999"/>
    <n v="42.78284919"/>
    <n v="9"/>
    <n v="13.1"/>
    <n v="9"/>
    <n v="1.4"/>
    <s v="Friday"/>
    <x v="7"/>
    <x v="0"/>
    <n v="32"/>
    <s v="Y"/>
    <s v="N"/>
    <n v="6120528.5234616324"/>
  </r>
  <r>
    <d v="2015-08-08T00:00:00"/>
    <n v="125830.535"/>
    <n v="39.116059980000003"/>
    <n v="8.8000000000000007"/>
    <n v="12.6"/>
    <n v="6.6"/>
    <n v="0.4"/>
    <s v="Saturday"/>
    <x v="7"/>
    <x v="0"/>
    <n v="32"/>
    <s v="Y"/>
    <s v="N"/>
    <n v="4921994.7543754894"/>
  </r>
  <r>
    <d v="2015-08-09T00:00:00"/>
    <n v="120008.455"/>
    <n v="29.441329450000001"/>
    <n v="7.7"/>
    <n v="13.3"/>
    <n v="6.9"/>
    <n v="0"/>
    <s v="Sunday"/>
    <x v="7"/>
    <x v="0"/>
    <n v="33"/>
    <s v="Y"/>
    <s v="N"/>
    <n v="3533208.4604405002"/>
  </r>
  <r>
    <d v="2015-08-10T00:00:00"/>
    <n v="130978.095"/>
    <n v="30.09105237"/>
    <n v="8.3000000000000007"/>
    <n v="16"/>
    <n v="10.7"/>
    <n v="0.2"/>
    <s v="Monday"/>
    <x v="7"/>
    <x v="0"/>
    <n v="33"/>
    <s v="Y"/>
    <s v="N"/>
    <n v="3941268.7159678354"/>
  </r>
  <r>
    <d v="2015-08-11T00:00:00"/>
    <n v="135616.125"/>
    <n v="31.943313530000001"/>
    <n v="7.8"/>
    <n v="14.8"/>
    <n v="11.7"/>
    <n v="0.8"/>
    <s v="Tuesday"/>
    <x v="7"/>
    <x v="0"/>
    <n v="33"/>
    <s v="Y"/>
    <s v="N"/>
    <n v="4332028.4005986713"/>
  </r>
  <r>
    <d v="2015-08-12T00:00:00"/>
    <n v="138900.5"/>
    <n v="37.338413869999997"/>
    <n v="9.3000000000000007"/>
    <n v="14.8"/>
    <n v="9.1999999999999993"/>
    <n v="0"/>
    <s v="Wednesday"/>
    <x v="7"/>
    <x v="0"/>
    <n v="33"/>
    <s v="Y"/>
    <s v="N"/>
    <n v="5186324.3557499349"/>
  </r>
  <r>
    <d v="2015-08-13T00:00:00"/>
    <n v="140905.85"/>
    <n v="36.730540580000003"/>
    <n v="8.4"/>
    <n v="13"/>
    <n v="7"/>
    <n v="0.2"/>
    <s v="Thursday"/>
    <x v="7"/>
    <x v="0"/>
    <n v="33"/>
    <s v="Y"/>
    <s v="N"/>
    <n v="5175548.0413843933"/>
  </r>
  <r>
    <d v="2015-08-14T00:00:00"/>
    <n v="137838.92499999999"/>
    <n v="35.437737390000002"/>
    <n v="10.4"/>
    <n v="15.3"/>
    <n v="7.3"/>
    <n v="0"/>
    <s v="Friday"/>
    <x v="7"/>
    <x v="0"/>
    <n v="33"/>
    <s v="Y"/>
    <s v="N"/>
    <n v="4884699.6262699058"/>
  </r>
  <r>
    <d v="2015-08-15T00:00:00"/>
    <n v="122088.76"/>
    <n v="34.086154360000002"/>
    <n v="10"/>
    <n v="14.9"/>
    <n v="10.9"/>
    <n v="0.4"/>
    <s v="Saturday"/>
    <x v="7"/>
    <x v="0"/>
    <n v="33"/>
    <s v="Y"/>
    <s v="N"/>
    <n v="4161536.3189809937"/>
  </r>
  <r>
    <d v="2015-08-16T00:00:00"/>
    <n v="116648.77"/>
    <n v="25.317649410000001"/>
    <n v="4.7"/>
    <n v="17"/>
    <n v="9.5"/>
    <n v="0.2"/>
    <s v="Sunday"/>
    <x v="7"/>
    <x v="0"/>
    <n v="34"/>
    <s v="Y"/>
    <s v="N"/>
    <n v="2953272.6629677261"/>
  </r>
  <r>
    <d v="2015-08-17T00:00:00"/>
    <n v="137008.71"/>
    <n v="31.793730230000001"/>
    <n v="6.8"/>
    <n v="12.2"/>
    <n v="9.9"/>
    <n v="2.4"/>
    <s v="Monday"/>
    <x v="7"/>
    <x v="0"/>
    <n v="34"/>
    <s v="Y"/>
    <s v="N"/>
    <n v="4356017.9649003036"/>
  </r>
  <r>
    <d v="2015-08-18T00:00:00"/>
    <n v="148093.96"/>
    <n v="45.286687059999998"/>
    <n v="6.1"/>
    <n v="11.1"/>
    <n v="9.8000000000000007"/>
    <n v="0.6"/>
    <s v="Tuesday"/>
    <x v="7"/>
    <x v="0"/>
    <n v="34"/>
    <s v="Y"/>
    <s v="N"/>
    <n v="6706684.8219961571"/>
  </r>
  <r>
    <d v="2015-08-19T00:00:00"/>
    <n v="144024.66"/>
    <n v="39.23515304"/>
    <n v="5.5"/>
    <n v="12.7"/>
    <n v="10.199999999999999"/>
    <n v="0"/>
    <s v="Wednesday"/>
    <x v="7"/>
    <x v="0"/>
    <n v="34"/>
    <s v="Y"/>
    <s v="N"/>
    <n v="5650829.5766339665"/>
  </r>
  <r>
    <d v="2015-08-20T00:00:00"/>
    <n v="131575.79"/>
    <n v="30.545000609999999"/>
    <n v="6.1"/>
    <n v="17.100000000000001"/>
    <n v="12.7"/>
    <n v="0"/>
    <s v="Thursday"/>
    <x v="7"/>
    <x v="0"/>
    <n v="34"/>
    <s v="Y"/>
    <s v="N"/>
    <n v="4018982.5858112322"/>
  </r>
  <r>
    <d v="2015-08-21T00:00:00"/>
    <n v="126570.47"/>
    <n v="38.888472040000003"/>
    <n v="10.9"/>
    <n v="18.7"/>
    <n v="4.0999999999999996"/>
    <n v="0"/>
    <s v="Friday"/>
    <x v="7"/>
    <x v="0"/>
    <n v="34"/>
    <s v="Y"/>
    <s v="N"/>
    <n v="4922132.1836846592"/>
  </r>
  <r>
    <d v="2015-08-22T00:00:00"/>
    <n v="112275.15"/>
    <n v="32.238321669999998"/>
    <n v="11.8"/>
    <n v="18.8"/>
    <n v="11.8"/>
    <n v="0"/>
    <s v="Saturday"/>
    <x v="7"/>
    <x v="0"/>
    <n v="34"/>
    <s v="Y"/>
    <s v="N"/>
    <n v="3619562.4012475"/>
  </r>
  <r>
    <d v="2015-08-23T00:00:00"/>
    <n v="111793.015"/>
    <n v="29.441348720000001"/>
    <n v="7.9"/>
    <n v="16.3"/>
    <n v="13.1"/>
    <n v="0"/>
    <s v="Sunday"/>
    <x v="7"/>
    <x v="0"/>
    <n v="35"/>
    <s v="Y"/>
    <s v="N"/>
    <n v="3291337.1390751908"/>
  </r>
  <r>
    <d v="2015-08-24T00:00:00"/>
    <n v="128868.255"/>
    <n v="26.612662889999999"/>
    <n v="8.5"/>
    <n v="14.5"/>
    <n v="9.6"/>
    <n v="0"/>
    <s v="Monday"/>
    <x v="7"/>
    <x v="0"/>
    <n v="35"/>
    <s v="Y"/>
    <s v="N"/>
    <n v="3429527.4275375572"/>
  </r>
  <r>
    <d v="2015-08-25T00:00:00"/>
    <n v="135051.54500000001"/>
    <n v="28.80467771"/>
    <n v="9.5"/>
    <n v="14.3"/>
    <n v="8.1"/>
    <n v="0"/>
    <s v="Tuesday"/>
    <x v="7"/>
    <x v="0"/>
    <n v="35"/>
    <s v="Y"/>
    <s v="N"/>
    <n v="3890116.2279625623"/>
  </r>
  <r>
    <d v="2015-08-26T00:00:00"/>
    <n v="135914.68"/>
    <n v="37.131774679999999"/>
    <n v="9.1999999999999993"/>
    <n v="14.6"/>
    <n v="7.8"/>
    <n v="0.2"/>
    <s v="Wednesday"/>
    <x v="7"/>
    <x v="0"/>
    <n v="35"/>
    <s v="Y"/>
    <s v="N"/>
    <n v="5046753.2734643025"/>
  </r>
  <r>
    <d v="2015-08-27T00:00:00"/>
    <n v="141159.76999999999"/>
    <n v="41.605335449999998"/>
    <n v="9.8000000000000007"/>
    <n v="11.7"/>
    <n v="2.7"/>
    <n v="0.8"/>
    <s v="Thursday"/>
    <x v="7"/>
    <x v="0"/>
    <n v="35"/>
    <s v="Y"/>
    <s v="N"/>
    <n v="5872999.5828948459"/>
  </r>
  <r>
    <d v="2015-08-28T00:00:00"/>
    <n v="134755.505"/>
    <n v="38.179120070000003"/>
    <n v="8.1"/>
    <n v="13.2"/>
    <n v="12.2"/>
    <n v="17.399999999999999"/>
    <s v="Friday"/>
    <x v="7"/>
    <x v="0"/>
    <n v="35"/>
    <s v="Y"/>
    <s v="N"/>
    <n v="5144846.6054884857"/>
  </r>
  <r>
    <d v="2015-08-29T00:00:00"/>
    <n v="124448.5"/>
    <n v="35.474513610000002"/>
    <n v="6.3"/>
    <n v="11.7"/>
    <n v="9.1"/>
    <n v="1.8"/>
    <s v="Saturday"/>
    <x v="7"/>
    <x v="0"/>
    <n v="35"/>
    <s v="Y"/>
    <s v="N"/>
    <n v="4414750.0069940854"/>
  </r>
  <r>
    <d v="2015-08-30T00:00:00"/>
    <n v="116744.215"/>
    <n v="42.414179560000001"/>
    <n v="7.9"/>
    <n v="12.5"/>
    <n v="14.3"/>
    <n v="2.2000000000000002"/>
    <s v="Sunday"/>
    <x v="7"/>
    <x v="0"/>
    <n v="36"/>
    <s v="Y"/>
    <s v="N"/>
    <n v="4951610.0976012452"/>
  </r>
  <r>
    <d v="2015-08-31T00:00:00"/>
    <n v="137724.89499999999"/>
    <n v="50.273287490000001"/>
    <n v="8.1"/>
    <n v="13"/>
    <n v="11.5"/>
    <n v="0"/>
    <s v="Monday"/>
    <x v="7"/>
    <x v="0"/>
    <n v="36"/>
    <s v="Y"/>
    <s v="N"/>
    <n v="6923883.2408650629"/>
  </r>
  <r>
    <d v="2015-09-01T00:00:00"/>
    <n v="134116.76999999999"/>
    <n v="50.145784390000003"/>
    <n v="5.0999999999999996"/>
    <n v="16.2"/>
    <n v="15.7"/>
    <n v="0"/>
    <s v="Tuesday"/>
    <x v="8"/>
    <x v="0"/>
    <n v="36"/>
    <s v="Y"/>
    <s v="N"/>
    <n v="6725390.6315032197"/>
  </r>
  <r>
    <d v="2015-09-02T00:00:00"/>
    <n v="132794.715"/>
    <n v="49.03831254"/>
    <n v="8"/>
    <n v="18.8"/>
    <n v="10.5"/>
    <n v="0"/>
    <s v="Wednesday"/>
    <x v="8"/>
    <x v="0"/>
    <n v="36"/>
    <s v="Y"/>
    <s v="N"/>
    <n v="6512028.7378302263"/>
  </r>
  <r>
    <d v="2015-09-03T00:00:00"/>
    <n v="132096.33499999999"/>
    <n v="45.546264669999999"/>
    <n v="10.6"/>
    <n v="14"/>
    <n v="8"/>
    <n v="4.4000000000000004"/>
    <s v="Thursday"/>
    <x v="8"/>
    <x v="0"/>
    <n v="36"/>
    <s v="Y"/>
    <s v="N"/>
    <n v="6016494.6358469836"/>
  </r>
  <r>
    <d v="2015-09-04T00:00:00"/>
    <n v="131384.88"/>
    <n v="65.73690671"/>
    <n v="8.6999999999999993"/>
    <n v="13.7"/>
    <n v="13"/>
    <n v="0"/>
    <s v="Friday"/>
    <x v="8"/>
    <x v="0"/>
    <n v="36"/>
    <s v="Y"/>
    <s v="N"/>
    <n v="8636835.5996645447"/>
  </r>
  <r>
    <d v="2015-09-05T00:00:00"/>
    <n v="115799.32"/>
    <n v="57.177569200000001"/>
    <n v="10.199999999999999"/>
    <n v="14"/>
    <n v="14.8"/>
    <n v="0"/>
    <s v="Saturday"/>
    <x v="8"/>
    <x v="0"/>
    <n v="36"/>
    <s v="Y"/>
    <s v="N"/>
    <n v="6621123.6326129446"/>
  </r>
  <r>
    <d v="2015-09-06T00:00:00"/>
    <n v="109641.375"/>
    <n v="40.581765519999998"/>
    <n v="5.8"/>
    <n v="16.600000000000001"/>
    <n v="11.8"/>
    <n v="0"/>
    <s v="Sunday"/>
    <x v="8"/>
    <x v="0"/>
    <n v="37"/>
    <s v="Y"/>
    <s v="N"/>
    <n v="4449440.5715403901"/>
  </r>
  <r>
    <d v="2015-09-07T00:00:00"/>
    <n v="131619.36499999999"/>
    <n v="38.52697878"/>
    <n v="8.9"/>
    <n v="13.6"/>
    <n v="9.1999999999999993"/>
    <n v="3.6"/>
    <s v="Monday"/>
    <x v="8"/>
    <x v="0"/>
    <n v="37"/>
    <s v="Y"/>
    <s v="N"/>
    <n v="5070896.4823920745"/>
  </r>
  <r>
    <d v="2015-09-08T00:00:00"/>
    <n v="136340.70000000001"/>
    <n v="41.710381609999999"/>
    <n v="8.8000000000000007"/>
    <n v="12.8"/>
    <n v="11.1"/>
    <n v="2"/>
    <s v="Tuesday"/>
    <x v="8"/>
    <x v="0"/>
    <n v="37"/>
    <s v="Y"/>
    <s v="N"/>
    <n v="5686822.6259745276"/>
  </r>
  <r>
    <d v="2015-09-09T00:00:00"/>
    <n v="132977.45000000001"/>
    <n v="48.128104839999999"/>
    <n v="10"/>
    <n v="15.3"/>
    <n v="11.4"/>
    <n v="0"/>
    <s v="Wednesday"/>
    <x v="8"/>
    <x v="0"/>
    <n v="37"/>
    <s v="Y"/>
    <s v="N"/>
    <n v="6399952.6549558584"/>
  </r>
  <r>
    <d v="2015-09-10T00:00:00"/>
    <n v="133541.98000000001"/>
    <n v="48.919566619999998"/>
    <n v="10"/>
    <n v="15.7"/>
    <n v="17.3"/>
    <n v="0"/>
    <s v="Thursday"/>
    <x v="8"/>
    <x v="0"/>
    <n v="37"/>
    <s v="Y"/>
    <s v="N"/>
    <n v="6532815.7871767078"/>
  </r>
  <r>
    <d v="2015-09-11T00:00:00"/>
    <n v="123968.9"/>
    <n v="36.08846518"/>
    <n v="5.0999999999999996"/>
    <n v="20.100000000000001"/>
    <n v="17.7"/>
    <n v="0"/>
    <s v="Friday"/>
    <x v="8"/>
    <x v="0"/>
    <n v="37"/>
    <s v="Y"/>
    <s v="N"/>
    <n v="4473847.3310529022"/>
  </r>
  <r>
    <d v="2015-09-12T00:00:00"/>
    <n v="108790.005"/>
    <n v="37.654551560000002"/>
    <n v="12.2"/>
    <n v="21.7"/>
    <n v="10.199999999999999"/>
    <n v="0"/>
    <s v="Saturday"/>
    <x v="8"/>
    <x v="0"/>
    <n v="37"/>
    <s v="Y"/>
    <s v="N"/>
    <n v="4096438.852485158"/>
  </r>
  <r>
    <d v="2015-09-13T00:00:00"/>
    <n v="99161.764999999999"/>
    <n v="30.359605869999999"/>
    <n v="13.2"/>
    <n v="25.5"/>
    <n v="17.100000000000001"/>
    <n v="0"/>
    <s v="Sunday"/>
    <x v="8"/>
    <x v="0"/>
    <n v="38"/>
    <s v="Y"/>
    <s v="N"/>
    <n v="3010512.1027735607"/>
  </r>
  <r>
    <d v="2015-09-14T00:00:00"/>
    <n v="116574.17"/>
    <n v="32.345654209999999"/>
    <n v="15.4"/>
    <n v="26.7"/>
    <n v="17.8"/>
    <n v="0"/>
    <s v="Monday"/>
    <x v="8"/>
    <x v="0"/>
    <n v="38"/>
    <s v="Y"/>
    <s v="N"/>
    <n v="3770667.7926377556"/>
  </r>
  <r>
    <d v="2015-09-15T00:00:00"/>
    <n v="123750.5"/>
    <n v="34.506522410000002"/>
    <n v="10.8"/>
    <n v="15.9"/>
    <n v="15"/>
    <n v="15.8"/>
    <s v="Tuesday"/>
    <x v="8"/>
    <x v="0"/>
    <n v="38"/>
    <s v="Y"/>
    <s v="N"/>
    <n v="4270199.4014987051"/>
  </r>
  <r>
    <d v="2015-09-16T00:00:00"/>
    <n v="131795.48499999999"/>
    <n v="38.966062469999997"/>
    <n v="8.9"/>
    <n v="14.8"/>
    <n v="17.600000000000001"/>
    <n v="0"/>
    <s v="Wednesday"/>
    <x v="8"/>
    <x v="0"/>
    <n v="38"/>
    <s v="Y"/>
    <s v="N"/>
    <n v="5135551.1017739475"/>
  </r>
  <r>
    <d v="2015-09-17T00:00:00"/>
    <n v="131050.675"/>
    <n v="40.639264369999999"/>
    <n v="9"/>
    <n v="14.3"/>
    <n v="12.4"/>
    <n v="0.4"/>
    <s v="Thursday"/>
    <x v="8"/>
    <x v="0"/>
    <n v="38"/>
    <s v="Y"/>
    <s v="N"/>
    <n v="5325803.02719195"/>
  </r>
  <r>
    <d v="2015-09-18T00:00:00"/>
    <n v="130764.58500000001"/>
    <n v="40.630081019999999"/>
    <n v="10.5"/>
    <n v="14.7"/>
    <n v="8.1"/>
    <n v="0"/>
    <s v="Friday"/>
    <x v="8"/>
    <x v="0"/>
    <n v="38"/>
    <s v="N"/>
    <s v="N"/>
    <n v="5312975.6830966771"/>
  </r>
  <r>
    <d v="2015-09-19T00:00:00"/>
    <n v="112377.185"/>
    <n v="47.826712030000003"/>
    <n v="6.5"/>
    <n v="21.3"/>
    <n v="17"/>
    <n v="0"/>
    <s v="Saturday"/>
    <x v="8"/>
    <x v="0"/>
    <n v="38"/>
    <s v="N"/>
    <s v="N"/>
    <n v="5374631.2657370362"/>
  </r>
  <r>
    <d v="2015-09-20T00:00:00"/>
    <n v="103708.925"/>
    <n v="32.857727840000003"/>
    <n v="8.5"/>
    <n v="22.9"/>
    <n v="17.3"/>
    <n v="0"/>
    <s v="Sunday"/>
    <x v="8"/>
    <x v="0"/>
    <n v="39"/>
    <s v="N"/>
    <s v="N"/>
    <n v="3407639.6322289724"/>
  </r>
  <r>
    <d v="2015-09-21T00:00:00"/>
    <n v="120096.71"/>
    <n v="44.955977410000003"/>
    <n v="14"/>
    <n v="18.100000000000001"/>
    <n v="6.7"/>
    <n v="0"/>
    <s v="Monday"/>
    <x v="8"/>
    <x v="0"/>
    <n v="39"/>
    <s v="N"/>
    <s v="N"/>
    <n v="5399064.981775322"/>
  </r>
  <r>
    <d v="2015-09-22T00:00:00"/>
    <n v="127755.095"/>
    <n v="99.476166710000001"/>
    <n v="7.6"/>
    <n v="12.7"/>
    <n v="17.399999999999999"/>
    <n v="4.4000000000000004"/>
    <s v="Tuesday"/>
    <x v="8"/>
    <x v="0"/>
    <n v="39"/>
    <s v="N"/>
    <s v="N"/>
    <n v="12708587.128271887"/>
  </r>
  <r>
    <d v="2015-09-23T00:00:00"/>
    <n v="131866.73000000001"/>
    <n v="49.768610670000001"/>
    <n v="8.5"/>
    <n v="12.6"/>
    <n v="20.3"/>
    <n v="0"/>
    <s v="Wednesday"/>
    <x v="8"/>
    <x v="0"/>
    <n v="39"/>
    <s v="N"/>
    <s v="N"/>
    <n v="6562823.9456960093"/>
  </r>
  <r>
    <d v="2015-09-24T00:00:00"/>
    <n v="130937.625"/>
    <n v="54.980526810000001"/>
    <n v="5.0999999999999996"/>
    <n v="14.3"/>
    <n v="18.2"/>
    <n v="0"/>
    <s v="Thursday"/>
    <x v="8"/>
    <x v="0"/>
    <n v="39"/>
    <s v="N"/>
    <s v="N"/>
    <n v="7199019.6017502267"/>
  </r>
  <r>
    <d v="2015-09-25T00:00:00"/>
    <n v="124278.93"/>
    <n v="51.081001790000002"/>
    <n v="5.8"/>
    <n v="19.100000000000001"/>
    <n v="20.2"/>
    <n v="0"/>
    <s v="Friday"/>
    <x v="8"/>
    <x v="0"/>
    <n v="39"/>
    <s v="N"/>
    <s v="N"/>
    <n v="6348292.2457892848"/>
  </r>
  <r>
    <d v="2015-09-26T00:00:00"/>
    <n v="111064.49"/>
    <n v="48.78936994"/>
    <n v="6.6"/>
    <n v="17.899999999999999"/>
    <n v="20.100000000000001"/>
    <n v="0"/>
    <s v="Saturday"/>
    <x v="8"/>
    <x v="0"/>
    <n v="39"/>
    <s v="N"/>
    <s v="N"/>
    <n v="5418766.4898074307"/>
  </r>
  <r>
    <d v="2015-09-27T00:00:00"/>
    <n v="106431.815"/>
    <n v="43.931613710000001"/>
    <n v="9.8000000000000007"/>
    <n v="20.2"/>
    <n v="19.600000000000001"/>
    <n v="0"/>
    <s v="Sunday"/>
    <x v="8"/>
    <x v="0"/>
    <n v="40"/>
    <s v="N"/>
    <s v="N"/>
    <n v="4675721.3830341836"/>
  </r>
  <r>
    <d v="2015-09-28T00:00:00"/>
    <n v="121796.715"/>
    <n v="42.026015379999997"/>
    <n v="8.3000000000000007"/>
    <n v="21.4"/>
    <n v="13.6"/>
    <n v="0"/>
    <s v="Monday"/>
    <x v="8"/>
    <x v="0"/>
    <n v="40"/>
    <s v="N"/>
    <s v="N"/>
    <n v="5118630.617823476"/>
  </r>
  <r>
    <d v="2015-09-29T00:00:00"/>
    <n v="126691.8"/>
    <n v="37.640101250000001"/>
    <n v="9"/>
    <n v="16.899999999999999"/>
    <n v="13.5"/>
    <n v="0"/>
    <s v="Tuesday"/>
    <x v="8"/>
    <x v="0"/>
    <n v="40"/>
    <s v="N"/>
    <s v="N"/>
    <n v="4768692.1795447506"/>
  </r>
  <r>
    <d v="2015-09-30T00:00:00"/>
    <n v="129641.245"/>
    <n v="41.98096898"/>
    <n v="11.5"/>
    <n v="15.9"/>
    <n v="16.8"/>
    <n v="0"/>
    <s v="Wednesday"/>
    <x v="8"/>
    <x v="0"/>
    <n v="40"/>
    <s v="N"/>
    <s v="N"/>
    <n v="5442465.0848735804"/>
  </r>
  <r>
    <d v="2015-10-01T00:00:00"/>
    <n v="124356.41499999999"/>
    <n v="34.809762990000003"/>
    <n v="6"/>
    <n v="21.6"/>
    <n v="21.7"/>
    <n v="0"/>
    <s v="Thursday"/>
    <x v="9"/>
    <x v="0"/>
    <n v="40"/>
    <s v="N"/>
    <s v="N"/>
    <n v="4328817.332436081"/>
  </r>
  <r>
    <d v="2015-10-02T00:00:00"/>
    <n v="107544.145"/>
    <n v="38.306983930000001"/>
    <n v="9.9"/>
    <n v="28.6"/>
    <n v="21.7"/>
    <n v="0"/>
    <s v="Friday"/>
    <x v="9"/>
    <x v="0"/>
    <n v="40"/>
    <s v="N"/>
    <s v="Y"/>
    <n v="4119691.8342805901"/>
  </r>
  <r>
    <d v="2015-10-03T00:00:00"/>
    <n v="100598.55"/>
    <n v="30.78069241"/>
    <n v="16.3"/>
    <n v="31.3"/>
    <n v="22.2"/>
    <n v="0"/>
    <s v="Saturday"/>
    <x v="9"/>
    <x v="0"/>
    <n v="40"/>
    <s v="N"/>
    <s v="N"/>
    <n v="3096493.0244420054"/>
  </r>
  <r>
    <d v="2015-10-04T00:00:00"/>
    <n v="103828.88"/>
    <n v="36.56069849"/>
    <n v="13.9"/>
    <n v="24.9"/>
    <n v="22.2"/>
    <n v="0"/>
    <s v="Sunday"/>
    <x v="9"/>
    <x v="0"/>
    <n v="41"/>
    <s v="N"/>
    <s v="N"/>
    <n v="3796056.3762343912"/>
  </r>
  <r>
    <d v="2015-10-05T00:00:00"/>
    <n v="125194.87"/>
    <n v="38.972005189999997"/>
    <n v="12.7"/>
    <n v="34.4"/>
    <n v="22"/>
    <n v="0"/>
    <s v="Monday"/>
    <x v="9"/>
    <x v="0"/>
    <n v="41"/>
    <s v="N"/>
    <s v="N"/>
    <n v="4879095.1234013746"/>
  </r>
  <r>
    <d v="2015-10-06T00:00:00"/>
    <n v="127225.245"/>
    <n v="36.244451439999999"/>
    <n v="15.5"/>
    <n v="35.799999999999997"/>
    <n v="18.899999999999999"/>
    <n v="0"/>
    <s v="Tuesday"/>
    <x v="9"/>
    <x v="0"/>
    <n v="41"/>
    <s v="Y"/>
    <s v="N"/>
    <n v="4611209.2143446021"/>
  </r>
  <r>
    <d v="2015-10-07T00:00:00"/>
    <n v="117282.765"/>
    <n v="31.596406630000001"/>
    <n v="11.8"/>
    <n v="16.2"/>
    <n v="23.6"/>
    <n v="0"/>
    <s v="Wednesday"/>
    <x v="9"/>
    <x v="0"/>
    <n v="41"/>
    <s v="Y"/>
    <s v="N"/>
    <n v="3705713.9336307319"/>
  </r>
  <r>
    <d v="2015-10-08T00:00:00"/>
    <n v="122121.325"/>
    <n v="36.140982370000003"/>
    <n v="7.6"/>
    <n v="18.600000000000001"/>
    <n v="23.3"/>
    <n v="0"/>
    <s v="Thursday"/>
    <x v="9"/>
    <x v="0"/>
    <n v="41"/>
    <s v="Y"/>
    <s v="N"/>
    <n v="4413584.6538260402"/>
  </r>
  <r>
    <d v="2015-10-09T00:00:00"/>
    <n v="126989.905"/>
    <n v="41.415074920000002"/>
    <n v="10.9"/>
    <n v="29.9"/>
    <n v="22"/>
    <n v="0"/>
    <s v="Friday"/>
    <x v="9"/>
    <x v="0"/>
    <n v="41"/>
    <s v="Y"/>
    <s v="N"/>
    <n v="5259296.429658683"/>
  </r>
  <r>
    <d v="2015-10-10T00:00:00"/>
    <n v="112604.825"/>
    <n v="34.803176860000001"/>
    <n v="17.5"/>
    <n v="29.2"/>
    <n v="11.9"/>
    <n v="0"/>
    <s v="Saturday"/>
    <x v="9"/>
    <x v="0"/>
    <n v="41"/>
    <s v="Y"/>
    <s v="N"/>
    <n v="3919005.6397643494"/>
  </r>
  <r>
    <d v="2015-10-11T00:00:00"/>
    <n v="105376.33500000001"/>
    <n v="29.90281083"/>
    <n v="16.899999999999999"/>
    <n v="19.2"/>
    <n v="19.600000000000001"/>
    <n v="0.4"/>
    <s v="Sunday"/>
    <x v="9"/>
    <x v="0"/>
    <n v="42"/>
    <s v="Y"/>
    <s v="N"/>
    <n v="3151048.6114637083"/>
  </r>
  <r>
    <d v="2015-10-12T00:00:00"/>
    <n v="120916.215"/>
    <n v="36.353623810000002"/>
    <n v="11.3"/>
    <n v="16.100000000000001"/>
    <n v="13.4"/>
    <n v="0.6"/>
    <s v="Monday"/>
    <x v="9"/>
    <x v="0"/>
    <n v="42"/>
    <s v="Y"/>
    <s v="N"/>
    <n v="4395742.5926390793"/>
  </r>
  <r>
    <d v="2015-10-13T00:00:00"/>
    <n v="122830.38"/>
    <n v="41.49816809"/>
    <n v="7.9"/>
    <n v="17.600000000000001"/>
    <n v="24.3"/>
    <n v="0.4"/>
    <s v="Tuesday"/>
    <x v="9"/>
    <x v="0"/>
    <n v="42"/>
    <s v="Y"/>
    <s v="N"/>
    <n v="5097235.7557985745"/>
  </r>
  <r>
    <d v="2015-10-14T00:00:00"/>
    <n v="126919.19500000001"/>
    <n v="45.563440200000002"/>
    <n v="11.2"/>
    <n v="28.6"/>
    <n v="24.4"/>
    <n v="0"/>
    <s v="Wednesday"/>
    <x v="9"/>
    <x v="0"/>
    <n v="42"/>
    <s v="Y"/>
    <s v="N"/>
    <n v="5782875.1516146399"/>
  </r>
  <r>
    <d v="2015-10-15T00:00:00"/>
    <n v="130260.37"/>
    <n v="39.066948680000003"/>
    <n v="14.4"/>
    <n v="34"/>
    <n v="22.2"/>
    <n v="0"/>
    <s v="Thursday"/>
    <x v="9"/>
    <x v="0"/>
    <n v="42"/>
    <s v="Y"/>
    <s v="N"/>
    <n v="5088875.1898278119"/>
  </r>
  <r>
    <d v="2015-10-16T00:00:00"/>
    <n v="123985.97"/>
    <n v="43.80436083"/>
    <n v="17"/>
    <n v="23.8"/>
    <n v="8.4"/>
    <n v="0"/>
    <s v="Friday"/>
    <x v="9"/>
    <x v="0"/>
    <n v="42"/>
    <s v="Y"/>
    <s v="N"/>
    <n v="5431126.1677375548"/>
  </r>
  <r>
    <d v="2015-10-17T00:00:00"/>
    <n v="104916.345"/>
    <n v="29.673610060000001"/>
    <n v="11.5"/>
    <n v="20.5"/>
    <n v="20.399999999999999"/>
    <n v="0"/>
    <s v="Saturday"/>
    <x v="9"/>
    <x v="0"/>
    <n v="42"/>
    <s v="Y"/>
    <s v="N"/>
    <n v="3113246.7104504309"/>
  </r>
  <r>
    <d v="2015-10-18T00:00:00"/>
    <n v="100812.04"/>
    <n v="29.120867570000001"/>
    <n v="12.6"/>
    <n v="17.7"/>
    <n v="24.2"/>
    <n v="0"/>
    <s v="Sunday"/>
    <x v="9"/>
    <x v="0"/>
    <n v="43"/>
    <s v="Y"/>
    <s v="N"/>
    <n v="2935734.0663015428"/>
  </r>
  <r>
    <d v="2015-10-19T00:00:00"/>
    <n v="120795"/>
    <n v="43.510676320000002"/>
    <n v="8.3000000000000007"/>
    <n v="26.7"/>
    <n v="25.8"/>
    <n v="0"/>
    <s v="Monday"/>
    <x v="9"/>
    <x v="0"/>
    <n v="43"/>
    <s v="Y"/>
    <s v="N"/>
    <n v="5255872.1460744003"/>
  </r>
  <r>
    <d v="2015-10-20T00:00:00"/>
    <n v="126655.49"/>
    <n v="43.332869199999998"/>
    <n v="12.9"/>
    <n v="31.8"/>
    <n v="14.4"/>
    <n v="0"/>
    <s v="Tuesday"/>
    <x v="9"/>
    <x v="0"/>
    <n v="43"/>
    <s v="Y"/>
    <s v="N"/>
    <n v="5488345.7816319084"/>
  </r>
  <r>
    <d v="2015-10-21T00:00:00"/>
    <n v="122368.88499999999"/>
    <n v="39.681894030000002"/>
    <n v="17.600000000000001"/>
    <n v="18.3"/>
    <n v="7.3"/>
    <n v="2.4"/>
    <s v="Wednesday"/>
    <x v="9"/>
    <x v="0"/>
    <n v="43"/>
    <s v="Y"/>
    <s v="N"/>
    <n v="4855829.1271392563"/>
  </r>
  <r>
    <d v="2015-10-22T00:00:00"/>
    <n v="121471.64"/>
    <n v="44.033046460000001"/>
    <n v="11.4"/>
    <n v="16.7"/>
    <n v="8.5"/>
    <n v="7"/>
    <s v="Thursday"/>
    <x v="9"/>
    <x v="0"/>
    <n v="43"/>
    <s v="Y"/>
    <s v="N"/>
    <n v="5348766.3676923942"/>
  </r>
  <r>
    <d v="2015-10-23T00:00:00"/>
    <n v="120420.7"/>
    <n v="48.169896799999997"/>
    <n v="11.8"/>
    <n v="16.399999999999999"/>
    <n v="21"/>
    <n v="0"/>
    <s v="Friday"/>
    <x v="9"/>
    <x v="0"/>
    <n v="43"/>
    <s v="Y"/>
    <s v="N"/>
    <n v="5800652.6915837592"/>
  </r>
  <r>
    <d v="2015-10-24T00:00:00"/>
    <n v="106813.03"/>
    <n v="32.192051970000001"/>
    <n v="9.1999999999999993"/>
    <n v="19.5"/>
    <n v="25.1"/>
    <n v="0"/>
    <s v="Saturday"/>
    <x v="9"/>
    <x v="0"/>
    <n v="43"/>
    <s v="Y"/>
    <s v="N"/>
    <n v="3438530.6128331693"/>
  </r>
  <r>
    <d v="2015-10-25T00:00:00"/>
    <n v="102279.745"/>
    <n v="17.4659695"/>
    <n v="10.199999999999999"/>
    <n v="31.3"/>
    <n v="20.100000000000001"/>
    <n v="0"/>
    <s v="Sunday"/>
    <x v="9"/>
    <x v="0"/>
    <n v="44"/>
    <s v="Y"/>
    <s v="N"/>
    <n v="1786414.9066377773"/>
  </r>
  <r>
    <d v="2015-10-26T00:00:00"/>
    <n v="115297.34"/>
    <n v="29.398516279999999"/>
    <n v="14"/>
    <n v="15.9"/>
    <n v="14.5"/>
    <n v="0.2"/>
    <s v="Monday"/>
    <x v="9"/>
    <x v="0"/>
    <n v="44"/>
    <s v="Y"/>
    <s v="N"/>
    <n v="3389570.727030695"/>
  </r>
  <r>
    <d v="2015-10-27T00:00:00"/>
    <n v="116619.57"/>
    <n v="31.32939962"/>
    <n v="10.4"/>
    <n v="23.3"/>
    <n v="28.1"/>
    <n v="0.2"/>
    <s v="Tuesday"/>
    <x v="9"/>
    <x v="0"/>
    <n v="44"/>
    <s v="Y"/>
    <s v="N"/>
    <n v="3653621.1120425635"/>
  </r>
  <r>
    <d v="2015-10-28T00:00:00"/>
    <n v="122887.41"/>
    <n v="39.51380992"/>
    <n v="10.1"/>
    <n v="26.8"/>
    <n v="27.6"/>
    <n v="0"/>
    <s v="Wednesday"/>
    <x v="9"/>
    <x v="0"/>
    <n v="44"/>
    <s v="Y"/>
    <s v="N"/>
    <n v="4855749.7603011075"/>
  </r>
  <r>
    <d v="2015-10-29T00:00:00"/>
    <n v="124222.935"/>
    <n v="62.320128279999999"/>
    <n v="13.7"/>
    <n v="26.1"/>
    <n v="26.8"/>
    <n v="0"/>
    <s v="Thursday"/>
    <x v="9"/>
    <x v="0"/>
    <n v="44"/>
    <s v="Y"/>
    <s v="N"/>
    <n v="7741589.2445181012"/>
  </r>
  <r>
    <d v="2015-10-30T00:00:00"/>
    <n v="121256.97"/>
    <n v="35.875550349999997"/>
    <n v="12.6"/>
    <n v="27.4"/>
    <n v="22.6"/>
    <n v="0"/>
    <s v="Friday"/>
    <x v="9"/>
    <x v="0"/>
    <n v="44"/>
    <s v="Y"/>
    <s v="N"/>
    <n v="4350160.5325234393"/>
  </r>
  <r>
    <d v="2015-10-31T00:00:00"/>
    <n v="106353.44"/>
    <n v="18.374790109999999"/>
    <n v="15.7"/>
    <n v="25.9"/>
    <n v="13.5"/>
    <n v="1"/>
    <s v="Saturday"/>
    <x v="9"/>
    <x v="0"/>
    <n v="44"/>
    <s v="Y"/>
    <s v="N"/>
    <n v="1954222.1374764785"/>
  </r>
  <r>
    <d v="2015-11-01T00:00:00"/>
    <n v="103629.645"/>
    <n v="14.68483973"/>
    <n v="16.399999999999999"/>
    <n v="26"/>
    <n v="10"/>
    <n v="4.4000000000000004"/>
    <s v="Sunday"/>
    <x v="10"/>
    <x v="0"/>
    <n v="45"/>
    <s v="Y"/>
    <s v="N"/>
    <n v="1521784.728101796"/>
  </r>
  <r>
    <d v="2015-11-02T00:00:00"/>
    <n v="113791.75"/>
    <n v="25.017848959999998"/>
    <n v="14.5"/>
    <n v="16"/>
    <n v="8.1999999999999993"/>
    <n v="0"/>
    <s v="Monday"/>
    <x v="10"/>
    <x v="0"/>
    <n v="45"/>
    <s v="Y"/>
    <s v="N"/>
    <n v="2846824.8143940796"/>
  </r>
  <r>
    <d v="2015-11-03T00:00:00"/>
    <n v="101793.035"/>
    <n v="14.15794771"/>
    <n v="8"/>
    <n v="17.899999999999999"/>
    <n v="25.4"/>
    <n v="0.2"/>
    <s v="Tuesday"/>
    <x v="10"/>
    <x v="0"/>
    <n v="45"/>
    <s v="Y"/>
    <s v="Y"/>
    <n v="1441180.4667721998"/>
  </r>
  <r>
    <d v="2015-11-04T00:00:00"/>
    <n v="120177.94500000001"/>
    <n v="29.237633089999999"/>
    <n v="10.9"/>
    <n v="27.2"/>
    <n v="19.600000000000001"/>
    <n v="0"/>
    <s v="Wednesday"/>
    <x v="10"/>
    <x v="0"/>
    <n v="45"/>
    <s v="Y"/>
    <s v="N"/>
    <n v="3513718.6614202"/>
  </r>
  <r>
    <d v="2015-11-05T00:00:00"/>
    <n v="125985.465"/>
    <n v="34.576790760000002"/>
    <n v="16.2"/>
    <n v="24.7"/>
    <n v="16.399999999999999"/>
    <n v="12.2"/>
    <s v="Thursday"/>
    <x v="10"/>
    <x v="0"/>
    <n v="45"/>
    <s v="Y"/>
    <s v="N"/>
    <n v="4356173.0621063039"/>
  </r>
  <r>
    <d v="2015-11-06T00:00:00"/>
    <n v="120505.58500000001"/>
    <n v="30.642866869999999"/>
    <n v="16.600000000000001"/>
    <n v="18.7"/>
    <n v="3.7"/>
    <n v="17.600000000000001"/>
    <s v="Friday"/>
    <x v="10"/>
    <x v="0"/>
    <n v="45"/>
    <s v="Y"/>
    <s v="N"/>
    <n v="3692636.5982464692"/>
  </r>
  <r>
    <d v="2015-11-07T00:00:00"/>
    <n v="104269.79"/>
    <n v="18.27265483"/>
    <n v="11.9"/>
    <n v="16.8"/>
    <n v="25.2"/>
    <n v="1.2"/>
    <s v="Saturday"/>
    <x v="10"/>
    <x v="0"/>
    <n v="45"/>
    <s v="Y"/>
    <s v="N"/>
    <n v="1905285.8818665857"/>
  </r>
  <r>
    <d v="2015-11-08T00:00:00"/>
    <n v="103793.08500000001"/>
    <n v="21.095360379999999"/>
    <n v="8.5"/>
    <n v="24.8"/>
    <n v="25.1"/>
    <n v="0"/>
    <s v="Sunday"/>
    <x v="10"/>
    <x v="0"/>
    <n v="46"/>
    <s v="Y"/>
    <s v="N"/>
    <n v="2189552.5330269723"/>
  </r>
  <r>
    <d v="2015-11-09T00:00:00"/>
    <n v="127234.72"/>
    <n v="35.054800229999998"/>
    <n v="13.6"/>
    <n v="33.1"/>
    <n v="26.4"/>
    <n v="0"/>
    <s v="Monday"/>
    <x v="10"/>
    <x v="0"/>
    <n v="46"/>
    <s v="Y"/>
    <s v="N"/>
    <n v="4460187.6919199852"/>
  </r>
  <r>
    <d v="2015-11-10T00:00:00"/>
    <n v="121617.28"/>
    <n v="32.067076479999997"/>
    <n v="15.2"/>
    <n v="16.399999999999999"/>
    <n v="5.3"/>
    <n v="0"/>
    <s v="Tuesday"/>
    <x v="10"/>
    <x v="0"/>
    <n v="46"/>
    <s v="Y"/>
    <s v="N"/>
    <n v="3899910.6190495742"/>
  </r>
  <r>
    <d v="2015-11-11T00:00:00"/>
    <n v="121566.645"/>
    <n v="35.224103849999999"/>
    <n v="11.5"/>
    <n v="20.100000000000001"/>
    <n v="16"/>
    <n v="2"/>
    <s v="Wednesday"/>
    <x v="10"/>
    <x v="0"/>
    <n v="46"/>
    <s v="Y"/>
    <s v="N"/>
    <n v="4282076.1281760829"/>
  </r>
  <r>
    <d v="2015-11-12T00:00:00"/>
    <n v="123775.16"/>
    <n v="38.485258739999999"/>
    <n v="13.7"/>
    <n v="21.2"/>
    <n v="19.2"/>
    <n v="0"/>
    <s v="Thursday"/>
    <x v="10"/>
    <x v="0"/>
    <n v="46"/>
    <s v="Y"/>
    <s v="N"/>
    <n v="4763519.0581848985"/>
  </r>
  <r>
    <d v="2015-11-13T00:00:00"/>
    <n v="117078.58500000001"/>
    <n v="32.823096649999997"/>
    <n v="13.5"/>
    <n v="18.2"/>
    <n v="26.1"/>
    <n v="0.4"/>
    <s v="Friday"/>
    <x v="10"/>
    <x v="0"/>
    <n v="46"/>
    <s v="Y"/>
    <s v="N"/>
    <n v="3842881.7111002402"/>
  </r>
  <r>
    <d v="2015-11-14T00:00:00"/>
    <n v="103646.63499999999"/>
    <n v="33.560938610000001"/>
    <n v="12.1"/>
    <n v="18.3"/>
    <n v="27.5"/>
    <n v="0.2"/>
    <s v="Saturday"/>
    <x v="10"/>
    <x v="0"/>
    <n v="46"/>
    <s v="Y"/>
    <s v="N"/>
    <n v="3478478.3543680771"/>
  </r>
  <r>
    <d v="2015-11-15T00:00:00"/>
    <n v="99761.81"/>
    <n v="28.298071060000002"/>
    <n v="13"/>
    <n v="18.5"/>
    <n v="27.6"/>
    <n v="0.2"/>
    <s v="Sunday"/>
    <x v="10"/>
    <x v="0"/>
    <n v="47"/>
    <s v="Y"/>
    <s v="N"/>
    <n v="2823066.7884542188"/>
  </r>
  <r>
    <d v="2015-11-16T00:00:00"/>
    <n v="124557.22500000001"/>
    <n v="39.127373740000003"/>
    <n v="11.4"/>
    <n v="26.3"/>
    <n v="29.4"/>
    <n v="0.2"/>
    <s v="Monday"/>
    <x v="10"/>
    <x v="0"/>
    <n v="47"/>
    <s v="Y"/>
    <s v="N"/>
    <n v="4873597.0945922723"/>
  </r>
  <r>
    <d v="2015-11-17T00:00:00"/>
    <n v="131442.20000000001"/>
    <n v="36.024547249999998"/>
    <n v="15.7"/>
    <n v="33.299999999999997"/>
    <n v="24"/>
    <n v="0"/>
    <s v="Tuesday"/>
    <x v="10"/>
    <x v="0"/>
    <n v="47"/>
    <s v="Y"/>
    <s v="N"/>
    <n v="4735145.7445439501"/>
  </r>
  <r>
    <d v="2015-11-18T00:00:00"/>
    <n v="132353.755"/>
    <n v="60.680238269999997"/>
    <n v="14.7"/>
    <n v="29.5"/>
    <n v="29.2"/>
    <n v="0"/>
    <s v="Wednesday"/>
    <x v="10"/>
    <x v="0"/>
    <n v="47"/>
    <s v="Y"/>
    <s v="N"/>
    <n v="8031257.3893292034"/>
  </r>
  <r>
    <d v="2015-11-19T00:00:00"/>
    <n v="138118.70499999999"/>
    <n v="78.290968070000005"/>
    <n v="15.6"/>
    <n v="31.5"/>
    <n v="20.6"/>
    <n v="0"/>
    <s v="Thursday"/>
    <x v="10"/>
    <x v="0"/>
    <n v="47"/>
    <s v="Y"/>
    <s v="N"/>
    <n v="10813447.123024749"/>
  </r>
  <r>
    <d v="2015-11-20T00:00:00"/>
    <n v="123412.685"/>
    <n v="38.026497679999999"/>
    <n v="15.4"/>
    <n v="19.100000000000001"/>
    <n v="6.4"/>
    <n v="0.4"/>
    <s v="Friday"/>
    <x v="10"/>
    <x v="0"/>
    <n v="47"/>
    <s v="Y"/>
    <s v="N"/>
    <n v="4692952.1798350709"/>
  </r>
  <r>
    <d v="2015-11-21T00:00:00"/>
    <n v="102647.905"/>
    <n v="27.413622409999999"/>
    <n v="12.2"/>
    <n v="17.5"/>
    <n v="20.9"/>
    <n v="3.6"/>
    <s v="Saturday"/>
    <x v="10"/>
    <x v="0"/>
    <n v="47"/>
    <s v="Y"/>
    <s v="N"/>
    <n v="2813950.9088475509"/>
  </r>
  <r>
    <d v="2015-11-22T00:00:00"/>
    <n v="98621.62"/>
    <n v="32.34590077"/>
    <n v="13.5"/>
    <n v="20"/>
    <n v="27.3"/>
    <n v="0"/>
    <s v="Sunday"/>
    <x v="10"/>
    <x v="0"/>
    <n v="48"/>
    <s v="Y"/>
    <s v="N"/>
    <n v="3190005.1342966473"/>
  </r>
  <r>
    <d v="2015-11-23T00:00:00"/>
    <n v="114406.825"/>
    <n v="41.368772450000002"/>
    <n v="13.8"/>
    <n v="20.7"/>
    <n v="27.3"/>
    <n v="0"/>
    <s v="Monday"/>
    <x v="10"/>
    <x v="0"/>
    <n v="48"/>
    <s v="Y"/>
    <s v="N"/>
    <n v="4732869.9101519715"/>
  </r>
  <r>
    <d v="2015-11-24T00:00:00"/>
    <n v="118894.30499999999"/>
    <n v="48.52152976"/>
    <n v="13.6"/>
    <n v="24.5"/>
    <n v="30"/>
    <n v="0"/>
    <s v="Tuesday"/>
    <x v="10"/>
    <x v="0"/>
    <n v="48"/>
    <s v="Y"/>
    <s v="N"/>
    <n v="5768933.5583520168"/>
  </r>
  <r>
    <d v="2015-11-25T00:00:00"/>
    <n v="124728.875"/>
    <n v="60.69203392"/>
    <n v="13.5"/>
    <n v="33.299999999999997"/>
    <n v="9.3000000000000007"/>
    <n v="0"/>
    <s v="Wednesday"/>
    <x v="10"/>
    <x v="0"/>
    <n v="48"/>
    <s v="Y"/>
    <s v="N"/>
    <n v="7570049.1123034405"/>
  </r>
  <r>
    <d v="2015-11-26T00:00:00"/>
    <n v="112907.145"/>
    <n v="30.494174109999999"/>
    <n v="10.8"/>
    <n v="17.399999999999999"/>
    <n v="23.3"/>
    <n v="0"/>
    <s v="Thursday"/>
    <x v="10"/>
    <x v="0"/>
    <n v="48"/>
    <s v="Y"/>
    <s v="N"/>
    <n v="3443010.137893016"/>
  </r>
  <r>
    <d v="2015-11-27T00:00:00"/>
    <n v="117492.82"/>
    <n v="40.366545459999998"/>
    <n v="9"/>
    <n v="18.2"/>
    <n v="16.8"/>
    <n v="0.4"/>
    <s v="Friday"/>
    <x v="10"/>
    <x v="0"/>
    <n v="48"/>
    <s v="Y"/>
    <s v="N"/>
    <n v="4742779.259753597"/>
  </r>
  <r>
    <d v="2015-11-28T00:00:00"/>
    <n v="105011.19500000001"/>
    <n v="43.326660840000002"/>
    <n v="12"/>
    <n v="20.100000000000001"/>
    <n v="27.1"/>
    <n v="0"/>
    <s v="Saturday"/>
    <x v="10"/>
    <x v="0"/>
    <n v="48"/>
    <s v="Y"/>
    <s v="N"/>
    <n v="4549784.4301681044"/>
  </r>
  <r>
    <d v="2015-11-29T00:00:00"/>
    <n v="102162.53"/>
    <n v="39.12126473"/>
    <n v="12.6"/>
    <n v="20.3"/>
    <n v="23.4"/>
    <n v="0"/>
    <s v="Sunday"/>
    <x v="10"/>
    <x v="0"/>
    <n v="49"/>
    <s v="Y"/>
    <s v="N"/>
    <n v="3996727.3816165668"/>
  </r>
  <r>
    <d v="2015-11-30T00:00:00"/>
    <n v="122452.41499999999"/>
    <n v="45.57726057"/>
    <n v="10"/>
    <n v="32.200000000000003"/>
    <n v="26.6"/>
    <n v="0"/>
    <s v="Monday"/>
    <x v="10"/>
    <x v="0"/>
    <n v="49"/>
    <s v="Y"/>
    <s v="N"/>
    <n v="5581045.625880776"/>
  </r>
  <r>
    <d v="2015-12-01T00:00:00"/>
    <n v="117115.62"/>
    <n v="37.920958990000003"/>
    <n v="14.5"/>
    <n v="24.6"/>
    <n v="24.4"/>
    <n v="1.8"/>
    <s v="Tuesday"/>
    <x v="11"/>
    <x v="0"/>
    <n v="49"/>
    <s v="Y"/>
    <s v="N"/>
    <n v="4441136.6231084242"/>
  </r>
  <r>
    <d v="2015-12-02T00:00:00"/>
    <n v="115230.125"/>
    <n v="37.470820799999998"/>
    <n v="9.1999999999999993"/>
    <n v="17.5"/>
    <n v="32.4"/>
    <n v="0"/>
    <s v="Wednesday"/>
    <x v="11"/>
    <x v="0"/>
    <n v="49"/>
    <s v="Y"/>
    <s v="N"/>
    <n v="4317767.3646366"/>
  </r>
  <r>
    <d v="2015-12-03T00:00:00"/>
    <n v="121699.425"/>
    <n v="43.34422421"/>
    <n v="12.2"/>
    <n v="21.3"/>
    <n v="30.1"/>
    <n v="0"/>
    <s v="Thursday"/>
    <x v="11"/>
    <x v="0"/>
    <n v="49"/>
    <s v="Y"/>
    <s v="N"/>
    <n v="5274967.1634280793"/>
  </r>
  <r>
    <d v="2015-12-04T00:00:00"/>
    <n v="129148.52"/>
    <n v="66.533894050000001"/>
    <n v="11.3"/>
    <n v="30.8"/>
    <n v="32.200000000000003"/>
    <n v="0"/>
    <s v="Friday"/>
    <x v="11"/>
    <x v="0"/>
    <n v="49"/>
    <s v="Y"/>
    <s v="N"/>
    <n v="8592753.9463943057"/>
  </r>
  <r>
    <d v="2015-12-05T00:00:00"/>
    <n v="115606.005"/>
    <n v="36.906868619999997"/>
    <n v="15.5"/>
    <n v="25.3"/>
    <n v="27.9"/>
    <n v="0"/>
    <s v="Saturday"/>
    <x v="11"/>
    <x v="0"/>
    <n v="49"/>
    <s v="Y"/>
    <s v="N"/>
    <n v="4266655.6382180629"/>
  </r>
  <r>
    <d v="2015-12-06T00:00:00"/>
    <n v="112025.29"/>
    <n v="36.78833221"/>
    <n v="15.3"/>
    <n v="29.8"/>
    <n v="13.5"/>
    <n v="0"/>
    <s v="Sunday"/>
    <x v="11"/>
    <x v="0"/>
    <n v="50"/>
    <s v="Y"/>
    <s v="N"/>
    <n v="4121223.5844415906"/>
  </r>
  <r>
    <d v="2015-12-07T00:00:00"/>
    <n v="129059.645"/>
    <n v="53.369098719999997"/>
    <n v="18.100000000000001"/>
    <n v="27.3"/>
    <n v="8.6999999999999993"/>
    <n v="0"/>
    <s v="Monday"/>
    <x v="11"/>
    <x v="0"/>
    <n v="50"/>
    <s v="Y"/>
    <s v="N"/>
    <n v="6887796.9347731546"/>
  </r>
  <r>
    <d v="2015-12-08T00:00:00"/>
    <n v="136800.91"/>
    <n v="57.534246680000003"/>
    <n v="20.3"/>
    <n v="35.4"/>
    <n v="19.8"/>
    <n v="0.8"/>
    <s v="Tuesday"/>
    <x v="11"/>
    <x v="0"/>
    <n v="50"/>
    <s v="Y"/>
    <s v="N"/>
    <n v="7870737.3019884797"/>
  </r>
  <r>
    <d v="2015-12-09T00:00:00"/>
    <n v="125965.02"/>
    <n v="49.73700573"/>
    <n v="15.4"/>
    <n v="24.6"/>
    <n v="27"/>
    <n v="0"/>
    <s v="Wednesday"/>
    <x v="11"/>
    <x v="0"/>
    <n v="50"/>
    <s v="Y"/>
    <s v="N"/>
    <n v="6265122.9215195645"/>
  </r>
  <r>
    <d v="2015-12-10T00:00:00"/>
    <n v="125807.495"/>
    <n v="50.806013669999999"/>
    <n v="13.1"/>
    <n v="26"/>
    <n v="32"/>
    <n v="0"/>
    <s v="Thursday"/>
    <x v="11"/>
    <x v="0"/>
    <n v="50"/>
    <s v="Y"/>
    <s v="N"/>
    <n v="6391777.3107584566"/>
  </r>
  <r>
    <d v="2015-12-11T00:00:00"/>
    <n v="116597.81"/>
    <n v="32.020129189999999"/>
    <n v="14.2"/>
    <n v="19.2"/>
    <n v="13"/>
    <n v="0"/>
    <s v="Friday"/>
    <x v="11"/>
    <x v="0"/>
    <n v="50"/>
    <s v="Y"/>
    <s v="N"/>
    <n v="3733476.9394710734"/>
  </r>
  <r>
    <d v="2015-12-12T00:00:00"/>
    <n v="106139.41"/>
    <n v="34.142897920000003"/>
    <n v="10.1"/>
    <n v="18.3"/>
    <n v="27.9"/>
    <n v="2"/>
    <s v="Saturday"/>
    <x v="11"/>
    <x v="0"/>
    <n v="50"/>
    <s v="Y"/>
    <s v="N"/>
    <n v="3623907.0409190278"/>
  </r>
  <r>
    <d v="2015-12-13T00:00:00"/>
    <n v="105218.515"/>
    <n v="40.306829550000003"/>
    <n v="10.3"/>
    <n v="28.3"/>
    <n v="28.6"/>
    <n v="0"/>
    <s v="Sunday"/>
    <x v="11"/>
    <x v="0"/>
    <n v="51"/>
    <s v="Y"/>
    <s v="N"/>
    <n v="4241024.7496091183"/>
  </r>
  <r>
    <d v="2015-12-14T00:00:00"/>
    <n v="125784.96000000001"/>
    <n v="51.747829520000003"/>
    <n v="11.9"/>
    <n v="22.7"/>
    <n v="31.6"/>
    <n v="0"/>
    <s v="Monday"/>
    <x v="11"/>
    <x v="0"/>
    <n v="51"/>
    <s v="Y"/>
    <s v="N"/>
    <n v="6509098.6662600199"/>
  </r>
  <r>
    <d v="2015-12-15T00:00:00"/>
    <n v="129077.41"/>
    <n v="51.660830169999997"/>
    <n v="14.4"/>
    <n v="24.6"/>
    <n v="30.3"/>
    <n v="0"/>
    <s v="Tuesday"/>
    <x v="11"/>
    <x v="0"/>
    <n v="51"/>
    <s v="Y"/>
    <s v="N"/>
    <n v="6668246.1567934593"/>
  </r>
  <r>
    <d v="2015-12-16T00:00:00"/>
    <n v="135930.07999999999"/>
    <n v="78.645919989999996"/>
    <n v="15.6"/>
    <n v="27.5"/>
    <n v="32.5"/>
    <n v="0"/>
    <s v="Wednesday"/>
    <x v="11"/>
    <x v="0"/>
    <n v="51"/>
    <s v="Y"/>
    <s v="N"/>
    <n v="10690346.195914298"/>
  </r>
  <r>
    <d v="2015-12-17T00:00:00"/>
    <n v="152366.29999999999"/>
    <n v="188.0861252"/>
    <n v="16.899999999999999"/>
    <n v="37.200000000000003"/>
    <n v="33.1"/>
    <n v="0"/>
    <s v="Thursday"/>
    <x v="11"/>
    <x v="0"/>
    <n v="51"/>
    <s v="Y"/>
    <s v="N"/>
    <n v="28657986.978060756"/>
  </r>
  <r>
    <d v="2015-12-18T00:00:00"/>
    <n v="158052.89000000001"/>
    <n v="81.192486250000002"/>
    <n v="19.399999999999999"/>
    <n v="35.4"/>
    <n v="31.2"/>
    <n v="0"/>
    <s v="Friday"/>
    <x v="11"/>
    <x v="0"/>
    <n v="51"/>
    <s v="N"/>
    <s v="N"/>
    <n v="12832707.098097764"/>
  </r>
  <r>
    <d v="2015-12-19T00:00:00"/>
    <n v="154924.89000000001"/>
    <n v="69.328820820000004"/>
    <n v="19.2"/>
    <n v="41.2"/>
    <n v="20.5"/>
    <n v="0"/>
    <s v="Saturday"/>
    <x v="11"/>
    <x v="0"/>
    <n v="51"/>
    <s v="N"/>
    <s v="N"/>
    <n v="10740759.939368211"/>
  </r>
  <r>
    <d v="2015-12-20T00:00:00"/>
    <n v="133421.03"/>
    <n v="54.649804289999999"/>
    <n v="25.9"/>
    <n v="37.799999999999997"/>
    <n v="10.4"/>
    <n v="0"/>
    <s v="Sunday"/>
    <x v="11"/>
    <x v="0"/>
    <n v="52"/>
    <s v="N"/>
    <s v="N"/>
    <n v="7291433.1776702181"/>
  </r>
  <r>
    <d v="2015-12-21T00:00:00"/>
    <n v="113802.21"/>
    <n v="49.621251919999999"/>
    <n v="15"/>
    <n v="20.2"/>
    <n v="25.4"/>
    <n v="6"/>
    <s v="Monday"/>
    <x v="11"/>
    <x v="0"/>
    <n v="52"/>
    <s v="N"/>
    <s v="N"/>
    <n v="5647008.1314627435"/>
  </r>
  <r>
    <d v="2015-12-22T00:00:00"/>
    <n v="119477.515"/>
    <n v="37.53130427"/>
    <n v="12"/>
    <n v="22.8"/>
    <n v="32.9"/>
    <n v="0"/>
    <s v="Tuesday"/>
    <x v="11"/>
    <x v="0"/>
    <n v="52"/>
    <s v="N"/>
    <s v="N"/>
    <n v="4484146.9688884886"/>
  </r>
  <r>
    <d v="2015-12-23T00:00:00"/>
    <n v="126553.11500000001"/>
    <n v="39.138220830000002"/>
    <n v="15.1"/>
    <n v="26"/>
    <n v="32.4"/>
    <n v="0"/>
    <s v="Wednesday"/>
    <x v="11"/>
    <x v="0"/>
    <n v="52"/>
    <s v="N"/>
    <s v="N"/>
    <n v="4953063.7615943858"/>
  </r>
  <r>
    <d v="2015-12-24T00:00:00"/>
    <n v="134583.25"/>
    <n v="50.81827517"/>
    <n v="16.7"/>
    <n v="34.6"/>
    <n v="32.799999999999997"/>
    <n v="0.4"/>
    <s v="Thursday"/>
    <x v="11"/>
    <x v="0"/>
    <n v="52"/>
    <s v="N"/>
    <s v="N"/>
    <n v="6839288.6317729028"/>
  </r>
  <r>
    <d v="2015-12-25T00:00:00"/>
    <n v="119950.37"/>
    <n v="22.115586239999999"/>
    <n v="21.7"/>
    <n v="34.1"/>
    <n v="33.299999999999997"/>
    <n v="0"/>
    <s v="Friday"/>
    <x v="11"/>
    <x v="0"/>
    <n v="52"/>
    <s v="N"/>
    <s v="Y"/>
    <n v="2652772.7522549084"/>
  </r>
  <r>
    <d v="2015-12-26T00:00:00"/>
    <n v="95093.294999999998"/>
    <n v="14.96710809"/>
    <n v="12.7"/>
    <n v="20"/>
    <n v="19.2"/>
    <n v="30.6"/>
    <s v="Saturday"/>
    <x v="11"/>
    <x v="0"/>
    <n v="52"/>
    <s v="N"/>
    <s v="Y"/>
    <n v="1423271.6248992565"/>
  </r>
  <r>
    <d v="2015-12-27T00:00:00"/>
    <n v="96394.94"/>
    <n v="19.823183589999999"/>
    <n v="11.9"/>
    <n v="19.399999999999999"/>
    <n v="27.6"/>
    <n v="5.2"/>
    <s v="Sunday"/>
    <x v="11"/>
    <x v="0"/>
    <n v="53"/>
    <s v="N"/>
    <s v="N"/>
    <n v="1910854.5927670347"/>
  </r>
  <r>
    <d v="2015-12-28T00:00:00"/>
    <n v="100048.44"/>
    <n v="20.097539919999999"/>
    <n v="12.8"/>
    <n v="20.8"/>
    <n v="33.200000000000003"/>
    <n v="0"/>
    <s v="Monday"/>
    <x v="11"/>
    <x v="0"/>
    <n v="53"/>
    <s v="N"/>
    <s v="Y"/>
    <n v="2010727.5168337247"/>
  </r>
  <r>
    <d v="2015-12-29T00:00:00"/>
    <n v="111647.54"/>
    <n v="27.33170157"/>
    <n v="12.4"/>
    <n v="23.9"/>
    <n v="33"/>
    <n v="0"/>
    <s v="Tuesday"/>
    <x v="11"/>
    <x v="0"/>
    <n v="53"/>
    <s v="N"/>
    <s v="N"/>
    <n v="3051517.2443046374"/>
  </r>
  <r>
    <d v="2015-12-30T00:00:00"/>
    <n v="128552.13499999999"/>
    <n v="43.826874789999998"/>
    <n v="13.9"/>
    <n v="34.700000000000003"/>
    <n v="32.799999999999997"/>
    <n v="0"/>
    <s v="Wednesday"/>
    <x v="11"/>
    <x v="0"/>
    <n v="53"/>
    <s v="N"/>
    <s v="N"/>
    <n v="5634038.3246321762"/>
  </r>
  <r>
    <d v="2015-12-31T00:00:00"/>
    <n v="146473.83499999999"/>
    <n v="101.99155880000001"/>
    <n v="19.7"/>
    <n v="39.700000000000003"/>
    <n v="29.6"/>
    <n v="0"/>
    <s v="Thursday"/>
    <x v="11"/>
    <x v="0"/>
    <n v="53"/>
    <s v="N"/>
    <s v="N"/>
    <n v="14939094.755063998"/>
  </r>
  <r>
    <d v="2016-01-01T00:00:00"/>
    <n v="116040.925"/>
    <n v="32.527673360000001"/>
    <n v="19.8"/>
    <n v="24.2"/>
    <n v="22"/>
    <n v="0"/>
    <s v="Friday"/>
    <x v="0"/>
    <x v="1"/>
    <n v="1"/>
    <s v="N"/>
    <s v="Y"/>
    <n v="3774541.3047922584"/>
  </r>
  <r>
    <d v="2016-01-02T00:00:00"/>
    <n v="99622.64"/>
    <n v="21.894560760000001"/>
    <n v="17.100000000000001"/>
    <n v="27.6"/>
    <n v="25.1"/>
    <n v="0"/>
    <s v="Saturday"/>
    <x v="0"/>
    <x v="1"/>
    <n v="1"/>
    <s v="N"/>
    <s v="N"/>
    <n v="2181193.9445516067"/>
  </r>
  <r>
    <d v="2016-01-03T00:00:00"/>
    <n v="97656.445000000007"/>
    <n v="19.895384799999999"/>
    <n v="17.5"/>
    <n v="27.1"/>
    <n v="25.7"/>
    <n v="0"/>
    <s v="Sunday"/>
    <x v="0"/>
    <x v="1"/>
    <n v="2"/>
    <s v="N"/>
    <s v="N"/>
    <n v="1942912.551475036"/>
  </r>
  <r>
    <d v="2016-01-04T00:00:00"/>
    <n v="110932.505"/>
    <n v="25.443479239999998"/>
    <n v="16.3"/>
    <n v="26"/>
    <n v="15.3"/>
    <n v="0"/>
    <s v="Monday"/>
    <x v="0"/>
    <x v="1"/>
    <n v="2"/>
    <s v="N"/>
    <s v="N"/>
    <n v="2822508.888008696"/>
  </r>
  <r>
    <d v="2016-01-05T00:00:00"/>
    <n v="117873.58"/>
    <n v="29.917187370000001"/>
    <n v="17.100000000000001"/>
    <n v="25.7"/>
    <n v="25.8"/>
    <n v="0"/>
    <s v="Tuesday"/>
    <x v="0"/>
    <x v="1"/>
    <n v="2"/>
    <s v="N"/>
    <s v="N"/>
    <n v="3526445.9788326849"/>
  </r>
  <r>
    <d v="2016-01-06T00:00:00"/>
    <n v="115064.265"/>
    <n v="31.790252049999999"/>
    <n v="17.3"/>
    <n v="25.7"/>
    <n v="18.100000000000001"/>
    <n v="0"/>
    <s v="Wednesday"/>
    <x v="0"/>
    <x v="1"/>
    <n v="2"/>
    <s v="N"/>
    <s v="N"/>
    <n v="3657921.986297993"/>
  </r>
  <r>
    <d v="2016-01-07T00:00:00"/>
    <n v="112392.69500000001"/>
    <n v="34.445069169999996"/>
    <n v="16.3"/>
    <n v="21.3"/>
    <n v="30.4"/>
    <n v="0"/>
    <s v="Thursday"/>
    <x v="0"/>
    <x v="1"/>
    <n v="2"/>
    <s v="N"/>
    <s v="N"/>
    <n v="3871374.153477713"/>
  </r>
  <r>
    <d v="2016-01-08T00:00:00"/>
    <n v="111879.54"/>
    <n v="36.888156160000001"/>
    <n v="16.2"/>
    <n v="20.6"/>
    <n v="25.4"/>
    <n v="0"/>
    <s v="Friday"/>
    <x v="0"/>
    <x v="1"/>
    <n v="2"/>
    <s v="N"/>
    <s v="N"/>
    <n v="4127029.9426289662"/>
  </r>
  <r>
    <d v="2016-01-09T00:00:00"/>
    <n v="105482.69500000001"/>
    <n v="41.987823249999998"/>
    <n v="16.8"/>
    <n v="21.4"/>
    <n v="21.3"/>
    <n v="0"/>
    <s v="Saturday"/>
    <x v="0"/>
    <x v="1"/>
    <n v="2"/>
    <s v="N"/>
    <s v="N"/>
    <n v="4428988.753593659"/>
  </r>
  <r>
    <d v="2016-01-10T00:00:00"/>
    <n v="113049.145"/>
    <n v="44.479787029999997"/>
    <n v="15.7"/>
    <n v="31.5"/>
    <n v="31.3"/>
    <n v="0"/>
    <s v="Sunday"/>
    <x v="0"/>
    <x v="1"/>
    <n v="3"/>
    <s v="N"/>
    <s v="N"/>
    <n v="5028401.8935235888"/>
  </r>
  <r>
    <d v="2016-01-11T00:00:00"/>
    <n v="141133.08499999999"/>
    <n v="88.116100790000004"/>
    <n v="17.2"/>
    <n v="36.4"/>
    <n v="15.8"/>
    <n v="0"/>
    <s v="Monday"/>
    <x v="0"/>
    <x v="1"/>
    <n v="3"/>
    <s v="N"/>
    <s v="N"/>
    <n v="12436097.142663637"/>
  </r>
  <r>
    <d v="2016-01-12T00:00:00"/>
    <n v="135006.10999999999"/>
    <n v="62.53997502"/>
    <n v="17.100000000000001"/>
    <n v="24.8"/>
    <n v="29.1"/>
    <n v="0.8"/>
    <s v="Tuesday"/>
    <x v="0"/>
    <x v="1"/>
    <n v="3"/>
    <s v="N"/>
    <s v="N"/>
    <n v="8443278.7469473705"/>
  </r>
  <r>
    <d v="2016-01-13T00:00:00"/>
    <n v="160011.07500000001"/>
    <n v="545.73781959999997"/>
    <n v="16.8"/>
    <n v="42.2"/>
    <n v="25"/>
    <n v="0.2"/>
    <s v="Wednesday"/>
    <x v="0"/>
    <x v="1"/>
    <n v="3"/>
    <s v="N"/>
    <s v="N"/>
    <n v="87324095.182352066"/>
  </r>
  <r>
    <d v="2016-01-14T00:00:00"/>
    <n v="120396.33500000001"/>
    <n v="36.37140419"/>
    <n v="16.100000000000001"/>
    <n v="18.100000000000001"/>
    <n v="3.9"/>
    <n v="0.4"/>
    <s v="Thursday"/>
    <x v="0"/>
    <x v="1"/>
    <n v="3"/>
    <s v="N"/>
    <s v="N"/>
    <n v="4378983.7632796438"/>
  </r>
  <r>
    <d v="2016-01-15T00:00:00"/>
    <n v="113244.79"/>
    <n v="30.203903069999999"/>
    <n v="13.6"/>
    <n v="19.2"/>
    <n v="19.7"/>
    <n v="1"/>
    <s v="Friday"/>
    <x v="0"/>
    <x v="1"/>
    <n v="3"/>
    <s v="N"/>
    <s v="N"/>
    <n v="3420434.6603425052"/>
  </r>
  <r>
    <d v="2016-01-16T00:00:00"/>
    <n v="103046.17"/>
    <n v="23.67497011"/>
    <n v="11.9"/>
    <n v="22.3"/>
    <n v="32.6"/>
    <n v="0"/>
    <s v="Saturday"/>
    <x v="0"/>
    <x v="1"/>
    <n v="3"/>
    <s v="N"/>
    <s v="N"/>
    <n v="2439614.9946999787"/>
  </r>
  <r>
    <d v="2016-01-17T00:00:00"/>
    <n v="114097.07"/>
    <n v="29.153261950000001"/>
    <n v="14.9"/>
    <n v="32.700000000000003"/>
    <n v="31.5"/>
    <n v="0"/>
    <s v="Sunday"/>
    <x v="0"/>
    <x v="1"/>
    <n v="4"/>
    <s v="N"/>
    <s v="N"/>
    <n v="3326301.7694374868"/>
  </r>
  <r>
    <d v="2016-01-18T00:00:00"/>
    <n v="147817.58499999999"/>
    <n v="43.409358019999999"/>
    <n v="18.600000000000001"/>
    <n v="35.299999999999997"/>
    <n v="30.4"/>
    <n v="0"/>
    <s v="Monday"/>
    <x v="0"/>
    <x v="1"/>
    <n v="4"/>
    <s v="N"/>
    <s v="N"/>
    <n v="6416666.4689167812"/>
  </r>
  <r>
    <d v="2016-01-19T00:00:00"/>
    <n v="148612.37"/>
    <n v="49.257935250000003"/>
    <n v="17.899999999999999"/>
    <n v="30.9"/>
    <n v="27.2"/>
    <n v="0"/>
    <s v="Tuesday"/>
    <x v="0"/>
    <x v="1"/>
    <n v="4"/>
    <s v="N"/>
    <s v="N"/>
    <n v="7320338.4988090424"/>
  </r>
  <r>
    <d v="2016-01-20T00:00:00"/>
    <n v="142471.51"/>
    <n v="53.300398770000001"/>
    <n v="19.3"/>
    <n v="29.1"/>
    <n v="18.600000000000001"/>
    <n v="1"/>
    <s v="Wednesday"/>
    <x v="0"/>
    <x v="1"/>
    <n v="4"/>
    <s v="N"/>
    <s v="N"/>
    <n v="7593788.2963640429"/>
  </r>
  <r>
    <d v="2016-01-21T00:00:00"/>
    <n v="139450.61499999999"/>
    <n v="55.470089539999996"/>
    <n v="19"/>
    <n v="26.7"/>
    <n v="14.9"/>
    <n v="0.8"/>
    <s v="Thursday"/>
    <x v="0"/>
    <x v="1"/>
    <n v="4"/>
    <s v="N"/>
    <s v="N"/>
    <n v="7735338.100458066"/>
  </r>
  <r>
    <d v="2016-01-22T00:00:00"/>
    <n v="129135.185"/>
    <n v="42.337732770000002"/>
    <n v="17.5"/>
    <n v="22.8"/>
    <n v="6.5"/>
    <n v="1.6"/>
    <s v="Friday"/>
    <x v="0"/>
    <x v="1"/>
    <n v="4"/>
    <s v="N"/>
    <s v="N"/>
    <n v="5467290.9537345124"/>
  </r>
  <r>
    <d v="2016-01-23T00:00:00"/>
    <n v="108097.845"/>
    <n v="26.975023329999999"/>
    <n v="17.3"/>
    <n v="21.9"/>
    <n v="23.2"/>
    <n v="7"/>
    <s v="Saturday"/>
    <x v="0"/>
    <x v="1"/>
    <n v="4"/>
    <s v="N"/>
    <s v="N"/>
    <n v="2915941.8907977236"/>
  </r>
  <r>
    <d v="2016-01-24T00:00:00"/>
    <n v="103396.3"/>
    <n v="26.412209069999999"/>
    <n v="16.2"/>
    <n v="22.2"/>
    <n v="23.4"/>
    <n v="5.2"/>
    <s v="Sunday"/>
    <x v="0"/>
    <x v="1"/>
    <n v="5"/>
    <s v="N"/>
    <s v="N"/>
    <n v="2730924.6926644412"/>
  </r>
  <r>
    <d v="2016-01-25T00:00:00"/>
    <n v="112649.60000000001"/>
    <n v="27.59659014"/>
    <n v="16.7"/>
    <n v="20.9"/>
    <n v="25.7"/>
    <n v="0.4"/>
    <s v="Monday"/>
    <x v="0"/>
    <x v="1"/>
    <n v="5"/>
    <s v="N"/>
    <s v="N"/>
    <n v="3108744.8406349444"/>
  </r>
  <r>
    <d v="2016-01-26T00:00:00"/>
    <n v="110152.815"/>
    <n v="25.276693940000001"/>
    <n v="16.5"/>
    <n v="29.4"/>
    <n v="28.7"/>
    <n v="0"/>
    <s v="Tuesday"/>
    <x v="0"/>
    <x v="1"/>
    <n v="5"/>
    <s v="N"/>
    <s v="Y"/>
    <n v="2784298.9913844415"/>
  </r>
  <r>
    <d v="2016-01-27T00:00:00"/>
    <n v="133718.035"/>
    <n v="32.759849449999997"/>
    <n v="19.3"/>
    <n v="29.5"/>
    <n v="22.2"/>
    <n v="0"/>
    <s v="Wednesday"/>
    <x v="0"/>
    <x v="1"/>
    <n v="5"/>
    <s v="N"/>
    <s v="N"/>
    <n v="4380582.6953498302"/>
  </r>
  <r>
    <d v="2016-01-28T00:00:00"/>
    <n v="134169.82999999999"/>
    <n v="33.324968159999997"/>
    <n v="20.3"/>
    <n v="27.5"/>
    <n v="19"/>
    <n v="3.6"/>
    <s v="Thursday"/>
    <x v="0"/>
    <x v="1"/>
    <n v="5"/>
    <s v="Y"/>
    <s v="N"/>
    <n v="4471205.3127826117"/>
  </r>
  <r>
    <d v="2016-01-29T00:00:00"/>
    <n v="123615.21"/>
    <n v="32.693847210000001"/>
    <n v="14.4"/>
    <n v="18.3"/>
    <n v="14.3"/>
    <n v="14.2"/>
    <s v="Friday"/>
    <x v="0"/>
    <x v="1"/>
    <n v="5"/>
    <s v="Y"/>
    <s v="N"/>
    <n v="4041456.7885720646"/>
  </r>
  <r>
    <d v="2016-01-30T00:00:00"/>
    <n v="107579.345"/>
    <n v="23.84687233"/>
    <n v="12.3"/>
    <n v="22.4"/>
    <n v="24"/>
    <n v="1.2"/>
    <s v="Saturday"/>
    <x v="0"/>
    <x v="1"/>
    <n v="5"/>
    <s v="Y"/>
    <s v="N"/>
    <n v="2565430.9055600241"/>
  </r>
  <r>
    <d v="2016-01-31T00:00:00"/>
    <n v="101279.65"/>
    <n v="23.47662571"/>
    <n v="13.9"/>
    <n v="21.8"/>
    <n v="26.3"/>
    <n v="10.6"/>
    <s v="Sunday"/>
    <x v="0"/>
    <x v="1"/>
    <n v="6"/>
    <s v="Y"/>
    <s v="N"/>
    <n v="2377704.4350898014"/>
  </r>
  <r>
    <d v="2016-02-01T00:00:00"/>
    <n v="121942.895"/>
    <n v="31.58876665"/>
    <n v="12.5"/>
    <n v="23.6"/>
    <n v="29.4"/>
    <n v="0"/>
    <s v="Monday"/>
    <x v="1"/>
    <x v="1"/>
    <n v="6"/>
    <s v="Y"/>
    <s v="N"/>
    <n v="3852025.6547804517"/>
  </r>
  <r>
    <d v="2016-02-02T00:00:00"/>
    <n v="133989.155"/>
    <n v="35.64081616"/>
    <n v="15.4"/>
    <n v="31.5"/>
    <n v="25.5"/>
    <n v="0"/>
    <s v="Tuesday"/>
    <x v="1"/>
    <x v="1"/>
    <n v="6"/>
    <s v="Y"/>
    <s v="N"/>
    <n v="4775482.8407887444"/>
  </r>
  <r>
    <d v="2016-02-03T00:00:00"/>
    <n v="122594.47500000001"/>
    <n v="27.876043979999999"/>
    <n v="18.100000000000001"/>
    <n v="21"/>
    <n v="11"/>
    <n v="0.6"/>
    <s v="Wednesday"/>
    <x v="1"/>
    <x v="1"/>
    <n v="6"/>
    <s v="Y"/>
    <s v="N"/>
    <n v="3417448.9768050103"/>
  </r>
  <r>
    <d v="2016-02-04T00:00:00"/>
    <n v="119919.605"/>
    <n v="22.3923782"/>
    <n v="17.3"/>
    <n v="20.9"/>
    <n v="21.7"/>
    <n v="2.4"/>
    <s v="Thursday"/>
    <x v="1"/>
    <x v="1"/>
    <n v="6"/>
    <s v="Y"/>
    <s v="N"/>
    <n v="2685285.1487546107"/>
  </r>
  <r>
    <d v="2016-02-05T00:00:00"/>
    <n v="126330.55"/>
    <n v="26.854502199999999"/>
    <n v="15.3"/>
    <n v="29.4"/>
    <n v="29"/>
    <n v="0"/>
    <s v="Friday"/>
    <x v="1"/>
    <x v="1"/>
    <n v="6"/>
    <s v="Y"/>
    <s v="N"/>
    <n v="3392544.03290221"/>
  </r>
  <r>
    <d v="2016-02-06T00:00:00"/>
    <n v="123737.01"/>
    <n v="28.72453436"/>
    <n v="16.5"/>
    <n v="32.6"/>
    <n v="28.8"/>
    <n v="0"/>
    <s v="Saturday"/>
    <x v="1"/>
    <x v="1"/>
    <n v="6"/>
    <s v="Y"/>
    <s v="N"/>
    <n v="3554287.9953486635"/>
  </r>
  <r>
    <d v="2016-02-07T00:00:00"/>
    <n v="124436.81"/>
    <n v="33.49284634"/>
    <n v="19.100000000000001"/>
    <n v="27.7"/>
    <n v="28.5"/>
    <n v="0"/>
    <s v="Sunday"/>
    <x v="1"/>
    <x v="1"/>
    <n v="7"/>
    <s v="Y"/>
    <s v="N"/>
    <n v="4167742.9563697753"/>
  </r>
  <r>
    <d v="2016-02-08T00:00:00"/>
    <n v="129327.22500000001"/>
    <n v="33.908603100000001"/>
    <n v="19.2"/>
    <n v="22.9"/>
    <n v="23.3"/>
    <n v="0"/>
    <s v="Monday"/>
    <x v="1"/>
    <x v="1"/>
    <n v="7"/>
    <s v="Y"/>
    <s v="N"/>
    <n v="4385305.5425493978"/>
  </r>
  <r>
    <d v="2016-02-09T00:00:00"/>
    <n v="131271.26500000001"/>
    <n v="38.705675849999999"/>
    <n v="17.399999999999999"/>
    <n v="22.7"/>
    <n v="27.7"/>
    <n v="0"/>
    <s v="Tuesday"/>
    <x v="1"/>
    <x v="1"/>
    <n v="7"/>
    <s v="Y"/>
    <s v="N"/>
    <n v="5080943.0315094506"/>
  </r>
  <r>
    <d v="2016-02-10T00:00:00"/>
    <n v="132265.005"/>
    <n v="41.376079619999999"/>
    <n v="17.399999999999999"/>
    <n v="23.3"/>
    <n v="25.3"/>
    <n v="0"/>
    <s v="Wednesday"/>
    <x v="1"/>
    <x v="1"/>
    <n v="7"/>
    <s v="Y"/>
    <s v="N"/>
    <n v="5472607.3778196983"/>
  </r>
  <r>
    <d v="2016-02-11T00:00:00"/>
    <n v="131003.79"/>
    <n v="34.389933720000002"/>
    <n v="18"/>
    <n v="23.8"/>
    <n v="27.6"/>
    <n v="0"/>
    <s v="Thursday"/>
    <x v="1"/>
    <x v="1"/>
    <n v="7"/>
    <s v="Y"/>
    <s v="N"/>
    <n v="4505211.6551687988"/>
  </r>
  <r>
    <d v="2016-02-12T00:00:00"/>
    <n v="133845.51999999999"/>
    <n v="40.626650689999998"/>
    <n v="16.7"/>
    <n v="24.9"/>
    <n v="27.9"/>
    <n v="0"/>
    <s v="Friday"/>
    <x v="1"/>
    <x v="1"/>
    <n v="7"/>
    <s v="Y"/>
    <s v="N"/>
    <n v="5437695.1874614079"/>
  </r>
  <r>
    <d v="2016-02-13T00:00:00"/>
    <n v="120839.995"/>
    <n v="32.231397960000002"/>
    <n v="17.7"/>
    <n v="30.3"/>
    <n v="23.4"/>
    <n v="0"/>
    <s v="Saturday"/>
    <x v="1"/>
    <x v="1"/>
    <n v="7"/>
    <s v="Y"/>
    <s v="N"/>
    <n v="3894841.9683294105"/>
  </r>
  <r>
    <d v="2016-02-14T00:00:00"/>
    <n v="104364.735"/>
    <n v="26.267269679999998"/>
    <n v="16.399999999999999"/>
    <n v="24.5"/>
    <n v="22.9"/>
    <n v="0"/>
    <s v="Sunday"/>
    <x v="1"/>
    <x v="1"/>
    <n v="8"/>
    <s v="Y"/>
    <s v="N"/>
    <n v="2741376.6393267345"/>
  </r>
  <r>
    <d v="2016-02-15T00:00:00"/>
    <n v="120863.325"/>
    <n v="32.56207053"/>
    <n v="14"/>
    <n v="26.1"/>
    <n v="25.4"/>
    <n v="0"/>
    <s v="Monday"/>
    <x v="1"/>
    <x v="1"/>
    <n v="8"/>
    <s v="Y"/>
    <s v="N"/>
    <n v="3935560.113140312"/>
  </r>
  <r>
    <d v="2016-02-16T00:00:00"/>
    <n v="117062.035"/>
    <n v="29.585353430000001"/>
    <n v="13.7"/>
    <n v="18.399999999999999"/>
    <n v="14.5"/>
    <n v="3.6"/>
    <s v="Tuesday"/>
    <x v="1"/>
    <x v="1"/>
    <n v="8"/>
    <s v="Y"/>
    <s v="N"/>
    <n v="3463321.6787100304"/>
  </r>
  <r>
    <d v="2016-02-17T00:00:00"/>
    <n v="119481.79"/>
    <n v="32.504514059999998"/>
    <n v="12.7"/>
    <n v="21.1"/>
    <n v="16.2"/>
    <n v="0.6"/>
    <s v="Wednesday"/>
    <x v="1"/>
    <x v="1"/>
    <n v="8"/>
    <s v="Y"/>
    <s v="N"/>
    <n v="3883697.522968967"/>
  </r>
  <r>
    <d v="2016-02-18T00:00:00"/>
    <n v="125964.185"/>
    <n v="47.404309140000002"/>
    <n v="15.5"/>
    <n v="22.6"/>
    <n v="20.6"/>
    <n v="1.2"/>
    <s v="Thursday"/>
    <x v="1"/>
    <x v="1"/>
    <n v="8"/>
    <s v="Y"/>
    <s v="N"/>
    <n v="5971245.1663081506"/>
  </r>
  <r>
    <d v="2016-02-19T00:00:00"/>
    <n v="122991.66"/>
    <n v="43.694896810000003"/>
    <n v="15.8"/>
    <n v="22"/>
    <n v="11.2"/>
    <n v="0.2"/>
    <s v="Friday"/>
    <x v="1"/>
    <x v="1"/>
    <n v="8"/>
    <s v="Y"/>
    <s v="N"/>
    <n v="5374107.8921906054"/>
  </r>
  <r>
    <d v="2016-02-20T00:00:00"/>
    <n v="105911.71"/>
    <n v="26.30452433"/>
    <n v="15.8"/>
    <n v="20.8"/>
    <n v="23.8"/>
    <n v="0"/>
    <s v="Saturday"/>
    <x v="1"/>
    <x v="1"/>
    <n v="8"/>
    <s v="Y"/>
    <s v="N"/>
    <n v="2785957.1525269044"/>
  </r>
  <r>
    <d v="2016-02-21T00:00:00"/>
    <n v="107884.355"/>
    <n v="24.60568176"/>
    <n v="12.6"/>
    <n v="24.7"/>
    <n v="26.5"/>
    <n v="0"/>
    <s v="Sunday"/>
    <x v="1"/>
    <x v="1"/>
    <n v="9"/>
    <s v="Y"/>
    <s v="N"/>
    <n v="2654568.1060128645"/>
  </r>
  <r>
    <d v="2016-02-22T00:00:00"/>
    <n v="130527.325"/>
    <n v="55.280231450000002"/>
    <n v="15.6"/>
    <n v="29.5"/>
    <n v="8.4"/>
    <n v="0"/>
    <s v="Monday"/>
    <x v="1"/>
    <x v="1"/>
    <n v="9"/>
    <s v="Y"/>
    <s v="N"/>
    <n v="7215580.7365493709"/>
  </r>
  <r>
    <d v="2016-02-23T00:00:00"/>
    <n v="156924.82999999999"/>
    <n v="66.960656470000004"/>
    <n v="18.100000000000001"/>
    <n v="39.4"/>
    <n v="19.399999999999999"/>
    <n v="0"/>
    <s v="Tuesday"/>
    <x v="1"/>
    <x v="1"/>
    <n v="9"/>
    <s v="Y"/>
    <s v="N"/>
    <n v="10507789.633243149"/>
  </r>
  <r>
    <d v="2016-02-24T00:00:00"/>
    <n v="152419.41500000001"/>
    <n v="72.240699939999999"/>
    <n v="22.4"/>
    <n v="25.6"/>
    <n v="15.8"/>
    <n v="0"/>
    <s v="Wednesday"/>
    <x v="1"/>
    <x v="1"/>
    <n v="9"/>
    <s v="Y"/>
    <s v="N"/>
    <n v="11010885.224045336"/>
  </r>
  <r>
    <d v="2016-02-25T00:00:00"/>
    <n v="138064.85500000001"/>
    <n v="43.386786059999999"/>
    <n v="19.600000000000001"/>
    <n v="26.4"/>
    <n v="13.8"/>
    <n v="0.4"/>
    <s v="Thursday"/>
    <x v="1"/>
    <x v="1"/>
    <n v="9"/>
    <s v="Y"/>
    <s v="N"/>
    <n v="5990190.326289922"/>
  </r>
  <r>
    <d v="2016-02-26T00:00:00"/>
    <n v="122575.935"/>
    <n v="35.552542870000003"/>
    <n v="15.5"/>
    <n v="23.5"/>
    <n v="19.3"/>
    <n v="0"/>
    <s v="Friday"/>
    <x v="1"/>
    <x v="1"/>
    <n v="9"/>
    <s v="Y"/>
    <s v="N"/>
    <n v="4357886.1839178335"/>
  </r>
  <r>
    <d v="2016-02-27T00:00:00"/>
    <n v="110545.84"/>
    <n v="32.105705630000003"/>
    <n v="17.7"/>
    <n v="22.2"/>
    <n v="17.7"/>
    <n v="0"/>
    <s v="Saturday"/>
    <x v="1"/>
    <x v="1"/>
    <n v="9"/>
    <s v="Y"/>
    <s v="N"/>
    <n v="3549152.1976610795"/>
  </r>
  <r>
    <d v="2016-02-28T00:00:00"/>
    <n v="105781.985"/>
    <n v="30.398442679999999"/>
    <n v="17.7"/>
    <n v="22.7"/>
    <n v="21.5"/>
    <n v="0"/>
    <s v="Sunday"/>
    <x v="1"/>
    <x v="1"/>
    <n v="10"/>
    <s v="Y"/>
    <s v="N"/>
    <n v="3215607.6075991197"/>
  </r>
  <r>
    <d v="2016-02-29T00:00:00"/>
    <n v="125400.08"/>
    <n v="41.258079010000003"/>
    <n v="15"/>
    <n v="23.7"/>
    <n v="18.2"/>
    <n v="0"/>
    <s v="Monday"/>
    <x v="1"/>
    <x v="1"/>
    <n v="10"/>
    <s v="Y"/>
    <s v="N"/>
    <n v="5173766.4085003212"/>
  </r>
  <r>
    <d v="2016-03-01T00:00:00"/>
    <n v="142242.595"/>
    <n v="96.287619219999996"/>
    <n v="17.3"/>
    <n v="33.700000000000003"/>
    <n v="23.4"/>
    <n v="0"/>
    <s v="Tuesday"/>
    <x v="2"/>
    <x v="1"/>
    <n v="10"/>
    <s v="Y"/>
    <s v="N"/>
    <n v="13696200.824224675"/>
  </r>
  <r>
    <d v="2016-03-02T00:00:00"/>
    <n v="145182.98000000001"/>
    <n v="53.911071139999997"/>
    <n v="17.600000000000001"/>
    <n v="34.700000000000003"/>
    <n v="22.6"/>
    <n v="0"/>
    <s v="Wednesday"/>
    <x v="2"/>
    <x v="1"/>
    <n v="10"/>
    <s v="Y"/>
    <s v="N"/>
    <n v="7826969.963097197"/>
  </r>
  <r>
    <d v="2016-03-03T00:00:00"/>
    <n v="136226.12"/>
    <n v="49.552162510000002"/>
    <n v="17.399999999999999"/>
    <n v="23.9"/>
    <n v="21.8"/>
    <n v="0.2"/>
    <s v="Thursday"/>
    <x v="2"/>
    <x v="1"/>
    <n v="10"/>
    <s v="Y"/>
    <s v="N"/>
    <n v="6750298.8363467613"/>
  </r>
  <r>
    <d v="2016-03-04T00:00:00"/>
    <n v="149376.57"/>
    <n v="43.227417260000003"/>
    <n v="16.5"/>
    <n v="33"/>
    <n v="21.2"/>
    <n v="0.2"/>
    <s v="Friday"/>
    <x v="2"/>
    <x v="1"/>
    <n v="10"/>
    <s v="Y"/>
    <s v="N"/>
    <n v="6457163.3202575985"/>
  </r>
  <r>
    <d v="2016-03-05T00:00:00"/>
    <n v="124692.315"/>
    <n v="37.425385800000001"/>
    <n v="20.399999999999999"/>
    <n v="23.7"/>
    <n v="11.4"/>
    <n v="1.2"/>
    <s v="Saturday"/>
    <x v="2"/>
    <x v="1"/>
    <n v="10"/>
    <s v="Y"/>
    <s v="N"/>
    <n v="4666657.9951701276"/>
  </r>
  <r>
    <d v="2016-03-06T00:00:00"/>
    <n v="117707.95"/>
    <n v="41.320647800000003"/>
    <n v="17.399999999999999"/>
    <n v="25.2"/>
    <n v="21.3"/>
    <n v="0"/>
    <s v="Sunday"/>
    <x v="2"/>
    <x v="1"/>
    <n v="11"/>
    <s v="Y"/>
    <s v="N"/>
    <n v="4863768.7452100106"/>
  </r>
  <r>
    <d v="2016-03-07T00:00:00"/>
    <n v="131465.82500000001"/>
    <n v="41.149502560000002"/>
    <n v="18.600000000000001"/>
    <n v="24.9"/>
    <n v="7.9"/>
    <n v="3.2"/>
    <s v="Monday"/>
    <x v="2"/>
    <x v="1"/>
    <n v="11"/>
    <s v="Y"/>
    <s v="N"/>
    <n v="5409753.3023900129"/>
  </r>
  <r>
    <d v="2016-03-08T00:00:00"/>
    <n v="160285.01500000001"/>
    <n v="253.0320323"/>
    <n v="19.899999999999999"/>
    <n v="38.9"/>
    <n v="20.8"/>
    <n v="0.6"/>
    <s v="Tuesday"/>
    <x v="2"/>
    <x v="1"/>
    <n v="11"/>
    <s v="Y"/>
    <s v="N"/>
    <n v="40557243.09268599"/>
  </r>
  <r>
    <d v="2016-03-09T00:00:00"/>
    <n v="152599.125"/>
    <n v="66.411603389999996"/>
    <n v="20.8"/>
    <n v="28.5"/>
    <n v="10.8"/>
    <n v="0"/>
    <s v="Wednesday"/>
    <x v="2"/>
    <x v="1"/>
    <n v="11"/>
    <s v="Y"/>
    <s v="N"/>
    <n v="10134352.567161033"/>
  </r>
  <r>
    <d v="2016-03-10T00:00:00"/>
    <n v="135635.70499999999"/>
    <n v="46.521612349999998"/>
    <n v="18.100000000000001"/>
    <n v="22.1"/>
    <n v="3.9"/>
    <n v="0.6"/>
    <s v="Thursday"/>
    <x v="2"/>
    <x v="1"/>
    <n v="11"/>
    <s v="Y"/>
    <s v="N"/>
    <n v="6309991.6888289563"/>
  </r>
  <r>
    <d v="2016-03-11T00:00:00"/>
    <n v="141414.35"/>
    <n v="49.793533140000001"/>
    <n v="18.8"/>
    <n v="26.1"/>
    <n v="19.600000000000001"/>
    <n v="8.4"/>
    <s v="Friday"/>
    <x v="2"/>
    <x v="1"/>
    <n v="11"/>
    <s v="Y"/>
    <s v="N"/>
    <n v="7041520.123196559"/>
  </r>
  <r>
    <d v="2016-03-12T00:00:00"/>
    <n v="119690.755"/>
    <n v="37.321013860000001"/>
    <n v="18.7"/>
    <n v="22.3"/>
    <n v="7"/>
    <n v="0.2"/>
    <s v="Saturday"/>
    <x v="2"/>
    <x v="1"/>
    <n v="11"/>
    <s v="Y"/>
    <s v="N"/>
    <n v="4466980.3262688648"/>
  </r>
  <r>
    <d v="2016-03-13T00:00:00"/>
    <n v="111329.62"/>
    <n v="30.086962100000001"/>
    <n v="17.7"/>
    <n v="23.2"/>
    <n v="13.8"/>
    <n v="0"/>
    <s v="Sunday"/>
    <x v="2"/>
    <x v="1"/>
    <n v="12"/>
    <s v="Y"/>
    <s v="N"/>
    <n v="3349570.0575474021"/>
  </r>
  <r>
    <d v="2016-03-14T00:00:00"/>
    <n v="105388.57"/>
    <n v="24.794429990000001"/>
    <n v="18.399999999999999"/>
    <n v="21.3"/>
    <n v="10.6"/>
    <n v="0"/>
    <s v="Monday"/>
    <x v="2"/>
    <x v="1"/>
    <n v="12"/>
    <s v="Y"/>
    <s v="Y"/>
    <n v="2613049.5206112145"/>
  </r>
  <r>
    <d v="2016-03-15T00:00:00"/>
    <n v="123073.98"/>
    <n v="28.46012769"/>
    <n v="15.1"/>
    <n v="26.8"/>
    <n v="20.7"/>
    <n v="0"/>
    <s v="Tuesday"/>
    <x v="2"/>
    <x v="1"/>
    <n v="12"/>
    <s v="Y"/>
    <s v="N"/>
    <n v="3502701.1861165059"/>
  </r>
  <r>
    <d v="2016-03-16T00:00:00"/>
    <n v="135047.625"/>
    <n v="54.353055810000001"/>
    <n v="15.3"/>
    <n v="31.4"/>
    <n v="18.899999999999999"/>
    <n v="0"/>
    <s v="Wednesday"/>
    <x v="2"/>
    <x v="1"/>
    <n v="12"/>
    <s v="Y"/>
    <s v="N"/>
    <n v="7340251.0986329513"/>
  </r>
  <r>
    <d v="2016-03-17T00:00:00"/>
    <n v="143184.80499999999"/>
    <n v="49.491101499999999"/>
    <n v="18.3"/>
    <n v="32.5"/>
    <n v="19.600000000000001"/>
    <n v="0"/>
    <s v="Thursday"/>
    <x v="2"/>
    <x v="1"/>
    <n v="12"/>
    <s v="Y"/>
    <s v="N"/>
    <n v="7086373.7175127072"/>
  </r>
  <r>
    <d v="2016-03-18T00:00:00"/>
    <n v="118189.72"/>
    <n v="33.972023620000002"/>
    <n v="15.2"/>
    <n v="19.5"/>
    <n v="6.7"/>
    <n v="13.4"/>
    <s v="Friday"/>
    <x v="2"/>
    <x v="1"/>
    <n v="12"/>
    <s v="Y"/>
    <s v="N"/>
    <n v="4015143.9594811867"/>
  </r>
  <r>
    <d v="2016-03-19T00:00:00"/>
    <n v="105484.1"/>
    <n v="48.717489980000003"/>
    <n v="12"/>
    <n v="18.8"/>
    <n v="10.7"/>
    <n v="5.8"/>
    <s v="Saturday"/>
    <x v="2"/>
    <x v="1"/>
    <n v="12"/>
    <s v="Y"/>
    <s v="N"/>
    <n v="5138920.5847993186"/>
  </r>
  <r>
    <d v="2016-03-20T00:00:00"/>
    <n v="100394.06"/>
    <n v="47.175064120000002"/>
    <n v="10.1"/>
    <n v="23.3"/>
    <n v="19"/>
    <n v="0.2"/>
    <s v="Sunday"/>
    <x v="2"/>
    <x v="1"/>
    <n v="13"/>
    <s v="Y"/>
    <s v="N"/>
    <n v="4736096.2177671269"/>
  </r>
  <r>
    <d v="2016-03-21T00:00:00"/>
    <n v="117796.715"/>
    <n v="49.676549350000002"/>
    <n v="11.2"/>
    <n v="23.5"/>
    <n v="19.7"/>
    <n v="0"/>
    <s v="Monday"/>
    <x v="2"/>
    <x v="1"/>
    <n v="13"/>
    <s v="Y"/>
    <s v="N"/>
    <n v="5851734.325965385"/>
  </r>
  <r>
    <d v="2016-03-22T00:00:00"/>
    <n v="124081.46"/>
    <n v="56.872748209999997"/>
    <n v="11.4"/>
    <n v="24.3"/>
    <n v="21.1"/>
    <n v="0"/>
    <s v="Tuesday"/>
    <x v="2"/>
    <x v="1"/>
    <n v="13"/>
    <s v="Y"/>
    <s v="N"/>
    <n v="7056853.6321091866"/>
  </r>
  <r>
    <d v="2016-03-23T00:00:00"/>
    <n v="126074.895"/>
    <n v="44.262191379999997"/>
    <n v="13.7"/>
    <n v="28.8"/>
    <n v="12.7"/>
    <n v="0"/>
    <s v="Wednesday"/>
    <x v="2"/>
    <x v="1"/>
    <n v="13"/>
    <s v="Y"/>
    <s v="N"/>
    <n v="5580351.1307034045"/>
  </r>
  <r>
    <d v="2016-03-24T00:00:00"/>
    <n v="125072.73"/>
    <n v="42.354944320000001"/>
    <n v="16.3"/>
    <n v="21.2"/>
    <n v="10.4"/>
    <n v="0"/>
    <s v="Thursday"/>
    <x v="2"/>
    <x v="1"/>
    <n v="13"/>
    <s v="N"/>
    <s v="N"/>
    <n v="5297448.5151003934"/>
  </r>
  <r>
    <d v="2016-03-25T00:00:00"/>
    <n v="101740.89"/>
    <n v="30.221855479999999"/>
    <n v="15.9"/>
    <n v="20.399999999999999"/>
    <n v="14.4"/>
    <n v="0"/>
    <s v="Friday"/>
    <x v="2"/>
    <x v="1"/>
    <n v="13"/>
    <s v="N"/>
    <s v="Y"/>
    <n v="3074798.4739865772"/>
  </r>
  <r>
    <d v="2016-03-26T00:00:00"/>
    <n v="102726.745"/>
    <n v="30.539497430000001"/>
    <n v="14.1"/>
    <n v="20.2"/>
    <n v="8.1999999999999993"/>
    <n v="0.4"/>
    <s v="Saturday"/>
    <x v="2"/>
    <x v="1"/>
    <n v="13"/>
    <s v="N"/>
    <s v="Y"/>
    <n v="3137223.1649197652"/>
  </r>
  <r>
    <d v="2016-03-27T00:00:00"/>
    <n v="98324.645000000004"/>
    <n v="25.861035210000001"/>
    <n v="14.3"/>
    <n v="19.899999999999999"/>
    <n v="14"/>
    <n v="1"/>
    <s v="Sunday"/>
    <x v="2"/>
    <x v="1"/>
    <n v="14"/>
    <s v="N"/>
    <s v="Y"/>
    <n v="2542777.1063557505"/>
  </r>
  <r>
    <d v="2016-03-28T00:00:00"/>
    <n v="102746.6"/>
    <n v="27.58617697"/>
    <n v="9.4"/>
    <n v="19.2"/>
    <n v="13"/>
    <n v="0.2"/>
    <s v="Monday"/>
    <x v="2"/>
    <x v="1"/>
    <n v="14"/>
    <s v="N"/>
    <s v="Y"/>
    <n v="2834385.8906658022"/>
  </r>
  <r>
    <d v="2016-03-29T00:00:00"/>
    <n v="118281.13"/>
    <n v="31.070951350000001"/>
    <n v="14.5"/>
    <n v="17.899999999999999"/>
    <n v="5.7"/>
    <n v="0"/>
    <s v="Tuesday"/>
    <x v="2"/>
    <x v="1"/>
    <n v="14"/>
    <s v="N"/>
    <s v="N"/>
    <n v="3675107.2358530257"/>
  </r>
  <r>
    <d v="2016-03-30T00:00:00"/>
    <n v="122625.21"/>
    <n v="29.062513819999999"/>
    <n v="15.5"/>
    <n v="18.7"/>
    <n v="8.5"/>
    <n v="0"/>
    <s v="Wednesday"/>
    <x v="2"/>
    <x v="1"/>
    <n v="14"/>
    <s v="N"/>
    <s v="N"/>
    <n v="3563796.8603054024"/>
  </r>
  <r>
    <d v="2016-03-31T00:00:00"/>
    <n v="122964.715"/>
    <n v="21.90202897"/>
    <n v="11.3"/>
    <n v="22.7"/>
    <n v="17.100000000000001"/>
    <n v="0"/>
    <s v="Thursday"/>
    <x v="2"/>
    <x v="1"/>
    <n v="14"/>
    <s v="N"/>
    <s v="N"/>
    <n v="2693176.7502177935"/>
  </r>
  <r>
    <d v="2016-04-01T00:00:00"/>
    <n v="116321.60000000001"/>
    <n v="14.49079665"/>
    <n v="13.1"/>
    <n v="26.5"/>
    <n v="16.7"/>
    <n v="0"/>
    <s v="Friday"/>
    <x v="3"/>
    <x v="1"/>
    <n v="14"/>
    <s v="N"/>
    <s v="N"/>
    <n v="1685592.65160264"/>
  </r>
  <r>
    <d v="2016-04-02T00:00:00"/>
    <n v="102832.72"/>
    <n v="13.56898646"/>
    <n v="15.5"/>
    <n v="19.5"/>
    <n v="8.3000000000000007"/>
    <n v="0"/>
    <s v="Saturday"/>
    <x v="3"/>
    <x v="1"/>
    <n v="14"/>
    <s v="N"/>
    <s v="N"/>
    <n v="1395335.7853249712"/>
  </r>
  <r>
    <d v="2016-04-03T00:00:00"/>
    <n v="102084"/>
    <n v="15.80399954"/>
    <n v="11.3"/>
    <n v="18.8"/>
    <n v="15.4"/>
    <n v="0"/>
    <s v="Sunday"/>
    <x v="3"/>
    <x v="1"/>
    <n v="15"/>
    <s v="N"/>
    <s v="N"/>
    <n v="1613335.4890413599"/>
  </r>
  <r>
    <d v="2016-04-04T00:00:00"/>
    <n v="120445.735"/>
    <n v="38.468550309999998"/>
    <n v="9.6999999999999993"/>
    <n v="21.2"/>
    <n v="18.399999999999999"/>
    <n v="0"/>
    <s v="Monday"/>
    <x v="3"/>
    <x v="1"/>
    <n v="15"/>
    <s v="N"/>
    <s v="N"/>
    <n v="4633372.8164724279"/>
  </r>
  <r>
    <d v="2016-04-05T00:00:00"/>
    <n v="120371.235"/>
    <n v="21.423208150000001"/>
    <n v="12.3"/>
    <n v="29"/>
    <n v="17.100000000000001"/>
    <n v="0"/>
    <s v="Tuesday"/>
    <x v="3"/>
    <x v="1"/>
    <n v="15"/>
    <s v="N"/>
    <s v="N"/>
    <n v="2578738.0226775655"/>
  </r>
  <r>
    <d v="2016-04-06T00:00:00"/>
    <n v="125657.125"/>
    <n v="45.520804550000001"/>
    <n v="13.6"/>
    <n v="15.6"/>
    <n v="3.9"/>
    <n v="12.8"/>
    <s v="Wednesday"/>
    <x v="3"/>
    <x v="1"/>
    <n v="15"/>
    <s v="N"/>
    <s v="N"/>
    <n v="5720013.4274399187"/>
  </r>
  <r>
    <d v="2016-04-07T00:00:00"/>
    <n v="125663.33"/>
    <n v="52.131968520000001"/>
    <n v="8.3000000000000007"/>
    <n v="18.399999999999999"/>
    <n v="13.1"/>
    <n v="6.8"/>
    <s v="Thursday"/>
    <x v="3"/>
    <x v="1"/>
    <n v="15"/>
    <s v="N"/>
    <s v="N"/>
    <n v="6551076.7636783719"/>
  </r>
  <r>
    <d v="2016-04-08T00:00:00"/>
    <n v="124266.88499999999"/>
    <n v="75.357810740000005"/>
    <n v="11.9"/>
    <n v="20"/>
    <n v="9.6"/>
    <n v="0"/>
    <s v="Friday"/>
    <x v="3"/>
    <x v="1"/>
    <n v="15"/>
    <s v="N"/>
    <s v="N"/>
    <n v="9364480.4010793455"/>
  </r>
  <r>
    <d v="2016-04-09T00:00:00"/>
    <n v="109044.9"/>
    <n v="73.139144529999996"/>
    <n v="10.4"/>
    <n v="22.3"/>
    <n v="13"/>
    <n v="0"/>
    <s v="Saturday"/>
    <x v="3"/>
    <x v="1"/>
    <n v="15"/>
    <s v="N"/>
    <s v="N"/>
    <n v="7975450.7013593959"/>
  </r>
  <r>
    <d v="2016-04-10T00:00:00"/>
    <n v="99845.345000000001"/>
    <n v="35.120545749999998"/>
    <n v="13.6"/>
    <n v="23.5"/>
    <n v="9.6"/>
    <n v="0"/>
    <s v="Sunday"/>
    <x v="3"/>
    <x v="1"/>
    <n v="16"/>
    <s v="N"/>
    <s v="N"/>
    <n v="3506623.0069970335"/>
  </r>
  <r>
    <d v="2016-04-11T00:00:00"/>
    <n v="118614.005"/>
    <n v="62.306510809999999"/>
    <n v="14.5"/>
    <n v="20.100000000000001"/>
    <n v="14.1"/>
    <n v="0"/>
    <s v="Monday"/>
    <x v="3"/>
    <x v="1"/>
    <n v="16"/>
    <s v="N"/>
    <s v="N"/>
    <n v="7390424.7847498944"/>
  </r>
  <r>
    <d v="2016-04-12T00:00:00"/>
    <n v="123808.76"/>
    <n v="62.964552500000003"/>
    <n v="14"/>
    <n v="18.7"/>
    <n v="13.5"/>
    <n v="0.2"/>
    <s v="Tuesday"/>
    <x v="3"/>
    <x v="1"/>
    <n v="16"/>
    <s v="Y"/>
    <s v="N"/>
    <n v="7795563.1689799"/>
  </r>
  <r>
    <d v="2016-04-13T00:00:00"/>
    <n v="124686.63"/>
    <n v="77.21022318"/>
    <n v="11.3"/>
    <n v="20"/>
    <n v="12.6"/>
    <n v="0.2"/>
    <s v="Wednesday"/>
    <x v="3"/>
    <x v="1"/>
    <n v="16"/>
    <s v="Y"/>
    <s v="N"/>
    <n v="9627082.5298620835"/>
  </r>
  <r>
    <d v="2016-04-14T00:00:00"/>
    <n v="126519.065"/>
    <n v="92.925207040000004"/>
    <n v="11.6"/>
    <n v="27"/>
    <n v="12.7"/>
    <n v="0"/>
    <s v="Thursday"/>
    <x v="3"/>
    <x v="1"/>
    <n v="16"/>
    <s v="Y"/>
    <s v="N"/>
    <n v="11756810.309632218"/>
  </r>
  <r>
    <d v="2016-04-15T00:00:00"/>
    <n v="124721.485"/>
    <n v="81.717847939999999"/>
    <n v="13.4"/>
    <n v="27"/>
    <n v="15.9"/>
    <n v="0"/>
    <s v="Friday"/>
    <x v="3"/>
    <x v="1"/>
    <n v="16"/>
    <s v="Y"/>
    <s v="N"/>
    <n v="10191971.346080991"/>
  </r>
  <r>
    <d v="2016-04-16T00:00:00"/>
    <n v="108525.965"/>
    <n v="51.528968560000003"/>
    <n v="14"/>
    <n v="20.3"/>
    <n v="8.3000000000000007"/>
    <n v="0"/>
    <s v="Saturday"/>
    <x v="3"/>
    <x v="1"/>
    <n v="16"/>
    <s v="Y"/>
    <s v="N"/>
    <n v="5592231.0384286605"/>
  </r>
  <r>
    <d v="2016-04-17T00:00:00"/>
    <n v="100526.30499999999"/>
    <n v="39.129443080000001"/>
    <n v="13.1"/>
    <n v="19.8"/>
    <n v="14.7"/>
    <n v="0"/>
    <s v="Sunday"/>
    <x v="3"/>
    <x v="1"/>
    <n v="17"/>
    <s v="Y"/>
    <s v="N"/>
    <n v="3933538.3295402192"/>
  </r>
  <r>
    <d v="2016-04-18T00:00:00"/>
    <n v="123441.82"/>
    <n v="61.629114919999999"/>
    <n v="9.8000000000000007"/>
    <n v="25"/>
    <n v="15"/>
    <n v="0"/>
    <s v="Monday"/>
    <x v="3"/>
    <x v="1"/>
    <n v="17"/>
    <s v="Y"/>
    <s v="N"/>
    <n v="7607610.110713955"/>
  </r>
  <r>
    <d v="2016-04-19T00:00:00"/>
    <n v="126846.44500000001"/>
    <n v="54.57119179"/>
    <n v="13.6"/>
    <n v="27.4"/>
    <n v="14.5"/>
    <n v="0"/>
    <s v="Tuesday"/>
    <x v="3"/>
    <x v="1"/>
    <n v="17"/>
    <s v="Y"/>
    <s v="N"/>
    <n v="6922161.677974687"/>
  </r>
  <r>
    <d v="2016-04-20T00:00:00"/>
    <n v="125204.785"/>
    <n v="40.053662299999999"/>
    <n v="15.3"/>
    <n v="28"/>
    <n v="14"/>
    <n v="0"/>
    <s v="Wednesday"/>
    <x v="3"/>
    <x v="1"/>
    <n v="17"/>
    <s v="Y"/>
    <s v="N"/>
    <n v="5014910.1767341057"/>
  </r>
  <r>
    <d v="2016-04-21T00:00:00"/>
    <n v="125514.14"/>
    <n v="55.740468579999998"/>
    <n v="17.100000000000001"/>
    <n v="24.2"/>
    <n v="5.6"/>
    <n v="0.4"/>
    <s v="Thursday"/>
    <x v="3"/>
    <x v="1"/>
    <n v="17"/>
    <s v="Y"/>
    <s v="N"/>
    <n v="6996216.9770157207"/>
  </r>
  <r>
    <d v="2016-04-22T00:00:00"/>
    <n v="120124.30499999999"/>
    <n v="52.296555179999999"/>
    <n v="14.6"/>
    <n v="16.7"/>
    <n v="7.9"/>
    <n v="21.6"/>
    <s v="Friday"/>
    <x v="3"/>
    <x v="1"/>
    <n v="17"/>
    <s v="Y"/>
    <s v="N"/>
    <n v="6282087.3448916497"/>
  </r>
  <r>
    <d v="2016-04-23T00:00:00"/>
    <n v="108773.745"/>
    <n v="36.734526199999998"/>
    <n v="12.3"/>
    <n v="18.600000000000001"/>
    <n v="8.5"/>
    <n v="0"/>
    <s v="Saturday"/>
    <x v="3"/>
    <x v="1"/>
    <n v="17"/>
    <s v="Y"/>
    <s v="N"/>
    <n v="3995751.9855746184"/>
  </r>
  <r>
    <d v="2016-04-24T00:00:00"/>
    <n v="105642.28"/>
    <n v="30.68045485"/>
    <n v="9.1"/>
    <n v="20"/>
    <n v="14.8"/>
    <n v="0"/>
    <s v="Sunday"/>
    <x v="3"/>
    <x v="1"/>
    <n v="18"/>
    <s v="Y"/>
    <s v="N"/>
    <n v="3241153.2017910578"/>
  </r>
  <r>
    <d v="2016-04-25T00:00:00"/>
    <n v="104072.435"/>
    <n v="39.087861220000001"/>
    <n v="9.9"/>
    <n v="25"/>
    <n v="14.8"/>
    <n v="0"/>
    <s v="Monday"/>
    <x v="3"/>
    <x v="1"/>
    <n v="18"/>
    <s v="Y"/>
    <s v="Y"/>
    <n v="4067968.8961074706"/>
  </r>
  <r>
    <d v="2016-04-26T00:00:00"/>
    <n v="117437.66499999999"/>
    <n v="56.436415140000001"/>
    <n v="11.3"/>
    <n v="25.6"/>
    <n v="14.6"/>
    <n v="0"/>
    <s v="Tuesday"/>
    <x v="3"/>
    <x v="1"/>
    <n v="18"/>
    <s v="Y"/>
    <s v="N"/>
    <n v="6627760.8150122482"/>
  </r>
  <r>
    <d v="2016-04-27T00:00:00"/>
    <n v="118531.5"/>
    <n v="19.411138099999999"/>
    <n v="13"/>
    <n v="25.4"/>
    <n v="13.5"/>
    <n v="0"/>
    <s v="Wednesday"/>
    <x v="3"/>
    <x v="1"/>
    <n v="18"/>
    <s v="Y"/>
    <s v="N"/>
    <n v="2300831.3157001496"/>
  </r>
  <r>
    <d v="2016-04-28T00:00:00"/>
    <n v="126847.02"/>
    <n v="60.581978929999998"/>
    <n v="19.8"/>
    <n v="24.9"/>
    <n v="5.3"/>
    <n v="0"/>
    <s v="Thursday"/>
    <x v="3"/>
    <x v="1"/>
    <n v="18"/>
    <s v="Y"/>
    <s v="N"/>
    <n v="7684643.4929732885"/>
  </r>
  <r>
    <d v="2016-04-29T00:00:00"/>
    <n v="122054.13"/>
    <n v="51.748341770000003"/>
    <n v="16.899999999999999"/>
    <n v="20.6"/>
    <n v="3.7"/>
    <n v="0.4"/>
    <s v="Friday"/>
    <x v="3"/>
    <x v="1"/>
    <n v="18"/>
    <s v="Y"/>
    <s v="N"/>
    <n v="6316098.8336800104"/>
  </r>
  <r>
    <d v="2016-04-30T00:00:00"/>
    <n v="103505.19500000001"/>
    <n v="27.107906180000001"/>
    <n v="16.399999999999999"/>
    <n v="24.1"/>
    <n v="12.7"/>
    <n v="6.2"/>
    <s v="Saturday"/>
    <x v="3"/>
    <x v="1"/>
    <n v="18"/>
    <s v="Y"/>
    <s v="N"/>
    <n v="2805809.1152026053"/>
  </r>
  <r>
    <d v="2016-05-01T00:00:00"/>
    <n v="98873.535000000003"/>
    <n v="31.87421762"/>
    <n v="14.4"/>
    <n v="17"/>
    <n v="9"/>
    <n v="9.8000000000000007"/>
    <s v="Sunday"/>
    <x v="4"/>
    <x v="1"/>
    <n v="19"/>
    <s v="Y"/>
    <s v="N"/>
    <n v="3151516.571448687"/>
  </r>
  <r>
    <d v="2016-05-02T00:00:00"/>
    <n v="116969.63"/>
    <n v="37.348517579999999"/>
    <n v="9"/>
    <n v="18.399999999999999"/>
    <n v="12.3"/>
    <n v="0.4"/>
    <s v="Monday"/>
    <x v="4"/>
    <x v="1"/>
    <n v="19"/>
    <s v="Y"/>
    <s v="N"/>
    <n v="4368642.2823810959"/>
  </r>
  <r>
    <d v="2016-05-03T00:00:00"/>
    <n v="119014.44500000001"/>
    <n v="22.24291908"/>
    <n v="12.3"/>
    <n v="20.100000000000001"/>
    <n v="8.8000000000000007"/>
    <n v="0"/>
    <s v="Tuesday"/>
    <x v="4"/>
    <x v="1"/>
    <n v="19"/>
    <s v="Y"/>
    <s v="N"/>
    <n v="2647228.6694861106"/>
  </r>
  <r>
    <d v="2016-05-04T00:00:00"/>
    <n v="124525.185"/>
    <n v="47.753842599999999"/>
    <n v="9.8000000000000007"/>
    <n v="18.2"/>
    <n v="11.8"/>
    <n v="0.2"/>
    <s v="Wednesday"/>
    <x v="4"/>
    <x v="1"/>
    <n v="19"/>
    <s v="Y"/>
    <s v="N"/>
    <n v="5946556.0842258809"/>
  </r>
  <r>
    <d v="2016-05-05T00:00:00"/>
    <n v="118192.05499999999"/>
    <n v="27.232252970000001"/>
    <n v="12.6"/>
    <n v="20.5"/>
    <n v="12.3"/>
    <n v="0"/>
    <s v="Thursday"/>
    <x v="4"/>
    <x v="1"/>
    <n v="19"/>
    <s v="Y"/>
    <s v="N"/>
    <n v="3218635.9408041532"/>
  </r>
  <r>
    <d v="2016-05-06T00:00:00"/>
    <n v="120421.32"/>
    <n v="64.317056579999999"/>
    <n v="15.9"/>
    <n v="24.7"/>
    <n v="13.2"/>
    <n v="0"/>
    <s v="Friday"/>
    <x v="4"/>
    <x v="1"/>
    <n v="19"/>
    <s v="Y"/>
    <s v="N"/>
    <n v="7745144.8518782863"/>
  </r>
  <r>
    <d v="2016-05-07T00:00:00"/>
    <n v="106052.64"/>
    <n v="46.627024280000001"/>
    <n v="11.4"/>
    <n v="25.7"/>
    <n v="12.6"/>
    <n v="0"/>
    <s v="Saturday"/>
    <x v="4"/>
    <x v="1"/>
    <n v="19"/>
    <s v="Y"/>
    <s v="N"/>
    <n v="4944919.0202380996"/>
  </r>
  <r>
    <d v="2016-05-08T00:00:00"/>
    <n v="103487.28"/>
    <n v="59.14011232"/>
    <n v="15.5"/>
    <n v="20.399999999999999"/>
    <n v="3.5"/>
    <n v="5.4"/>
    <s v="Sunday"/>
    <x v="4"/>
    <x v="1"/>
    <n v="20"/>
    <s v="Y"/>
    <s v="N"/>
    <n v="6120249.3628912894"/>
  </r>
  <r>
    <d v="2016-05-09T00:00:00"/>
    <n v="119781.13499999999"/>
    <n v="100.8140427"/>
    <n v="15.4"/>
    <n v="22.2"/>
    <n v="6.7"/>
    <n v="0.8"/>
    <s v="Monday"/>
    <x v="4"/>
    <x v="1"/>
    <n v="20"/>
    <s v="Y"/>
    <s v="N"/>
    <n v="12075620.458544465"/>
  </r>
  <r>
    <d v="2016-05-10T00:00:00"/>
    <n v="119611.88"/>
    <n v="36.980106599999999"/>
    <n v="13.7"/>
    <n v="17.2"/>
    <n v="7.6"/>
    <n v="12"/>
    <s v="Tuesday"/>
    <x v="4"/>
    <x v="1"/>
    <n v="20"/>
    <s v="Y"/>
    <s v="N"/>
    <n v="4423260.0730264084"/>
  </r>
  <r>
    <d v="2016-05-11T00:00:00"/>
    <n v="123616.28"/>
    <n v="59.849881660000001"/>
    <n v="12.2"/>
    <n v="17.399999999999999"/>
    <n v="6.3"/>
    <n v="0.2"/>
    <s v="Wednesday"/>
    <x v="4"/>
    <x v="1"/>
    <n v="20"/>
    <s v="Y"/>
    <s v="N"/>
    <n v="7398419.7292494252"/>
  </r>
  <r>
    <d v="2016-05-12T00:00:00"/>
    <n v="120693.53"/>
    <n v="53.796096839999997"/>
    <n v="14.1"/>
    <n v="21.4"/>
    <n v="6.1"/>
    <n v="0.2"/>
    <s v="Thursday"/>
    <x v="4"/>
    <x v="1"/>
    <n v="20"/>
    <s v="Y"/>
    <s v="N"/>
    <n v="6492840.8278414449"/>
  </r>
  <r>
    <d v="2016-05-13T00:00:00"/>
    <n v="118800.07"/>
    <n v="52.36555156"/>
    <n v="15.9"/>
    <n v="21.6"/>
    <n v="9.9"/>
    <n v="0"/>
    <s v="Friday"/>
    <x v="4"/>
    <x v="1"/>
    <n v="20"/>
    <s v="Y"/>
    <s v="N"/>
    <n v="6221031.19091661"/>
  </r>
  <r>
    <d v="2016-05-14T00:00:00"/>
    <n v="101945.995"/>
    <n v="28.278767370000001"/>
    <n v="14.5"/>
    <n v="21.7"/>
    <n v="12.6"/>
    <n v="0"/>
    <s v="Saturday"/>
    <x v="4"/>
    <x v="1"/>
    <n v="20"/>
    <s v="Y"/>
    <s v="N"/>
    <n v="2882907.0769081833"/>
  </r>
  <r>
    <d v="2016-05-15T00:00:00"/>
    <n v="99697.62"/>
    <n v="37.076541059999997"/>
    <n v="15"/>
    <n v="22"/>
    <n v="6.7"/>
    <n v="0"/>
    <s v="Sunday"/>
    <x v="4"/>
    <x v="1"/>
    <n v="21"/>
    <s v="Y"/>
    <s v="N"/>
    <n v="3696442.9015142769"/>
  </r>
  <r>
    <d v="2016-05-16T00:00:00"/>
    <n v="121182.69500000001"/>
    <n v="41.916763160000002"/>
    <n v="7.7"/>
    <n v="19.600000000000001"/>
    <n v="8.9"/>
    <n v="0"/>
    <s v="Monday"/>
    <x v="4"/>
    <x v="1"/>
    <n v="21"/>
    <s v="Y"/>
    <s v="N"/>
    <n v="5079586.3254055167"/>
  </r>
  <r>
    <d v="2016-05-17T00:00:00"/>
    <n v="124209.405"/>
    <n v="68.333326549999995"/>
    <n v="11.4"/>
    <n v="17.100000000000001"/>
    <n v="5.4"/>
    <n v="0.2"/>
    <s v="Tuesday"/>
    <x v="4"/>
    <x v="1"/>
    <n v="21"/>
    <s v="Y"/>
    <s v="N"/>
    <n v="8487641.8324462026"/>
  </r>
  <r>
    <d v="2016-05-18T00:00:00"/>
    <n v="124352.215"/>
    <n v="70.588827640000005"/>
    <n v="13"/>
    <n v="19.3"/>
    <n v="7.2"/>
    <n v="0"/>
    <s v="Wednesday"/>
    <x v="4"/>
    <x v="1"/>
    <n v="21"/>
    <s v="Y"/>
    <s v="N"/>
    <n v="8777877.0712872222"/>
  </r>
  <r>
    <d v="2016-05-19T00:00:00"/>
    <n v="124392.29"/>
    <n v="44.40335829"/>
    <n v="14.6"/>
    <n v="18.399999999999999"/>
    <n v="2.2000000000000002"/>
    <n v="0"/>
    <s v="Thursday"/>
    <x v="4"/>
    <x v="1"/>
    <n v="21"/>
    <s v="Y"/>
    <s v="N"/>
    <n v="5523435.4213835839"/>
  </r>
  <r>
    <d v="2016-05-20T00:00:00"/>
    <n v="127705.84"/>
    <n v="79.795907400000004"/>
    <n v="11.6"/>
    <n v="17.399999999999999"/>
    <n v="8.3000000000000007"/>
    <n v="1.8"/>
    <s v="Friday"/>
    <x v="4"/>
    <x v="1"/>
    <n v="21"/>
    <s v="Y"/>
    <s v="N"/>
    <n v="10190403.383079216"/>
  </r>
  <r>
    <d v="2016-05-21T00:00:00"/>
    <n v="112336.78"/>
    <n v="45.745271420000002"/>
    <n v="8.1"/>
    <n v="18.5"/>
    <n v="8.9"/>
    <n v="0"/>
    <s v="Saturday"/>
    <x v="4"/>
    <x v="1"/>
    <n v="21"/>
    <s v="Y"/>
    <s v="N"/>
    <n v="5138876.4915488278"/>
  </r>
  <r>
    <d v="2016-05-22T00:00:00"/>
    <n v="101618.98"/>
    <n v="24.192652460000001"/>
    <n v="9.1999999999999993"/>
    <n v="22.2"/>
    <n v="8.5"/>
    <n v="0"/>
    <s v="Sunday"/>
    <x v="4"/>
    <x v="1"/>
    <n v="22"/>
    <s v="Y"/>
    <s v="N"/>
    <n v="2458432.6664796909"/>
  </r>
  <r>
    <d v="2016-05-23T00:00:00"/>
    <n v="121424.42"/>
    <n v="10.80151908"/>
    <n v="12.8"/>
    <n v="17.2"/>
    <n v="7.1"/>
    <n v="2.2000000000000002"/>
    <s v="Monday"/>
    <x v="4"/>
    <x v="1"/>
    <n v="22"/>
    <s v="Y"/>
    <s v="N"/>
    <n v="1311568.1894079335"/>
  </r>
  <r>
    <d v="2016-05-24T00:00:00"/>
    <n v="131916.405"/>
    <n v="45.213847149999999"/>
    <n v="10.7"/>
    <n v="15.8"/>
    <n v="7.3"/>
    <n v="1.8"/>
    <s v="Tuesday"/>
    <x v="4"/>
    <x v="1"/>
    <n v="22"/>
    <s v="Y"/>
    <s v="N"/>
    <n v="5964448.1722474955"/>
  </r>
  <r>
    <d v="2016-05-25T00:00:00"/>
    <n v="132170.04999999999"/>
    <n v="66.258534830000002"/>
    <n v="7.6"/>
    <n v="15.6"/>
    <n v="4.9000000000000004"/>
    <n v="0"/>
    <s v="Wednesday"/>
    <x v="4"/>
    <x v="1"/>
    <n v="22"/>
    <s v="Y"/>
    <s v="N"/>
    <n v="8757393.8614078406"/>
  </r>
  <r>
    <d v="2016-05-26T00:00:00"/>
    <n v="137080.875"/>
    <n v="99.424833129999996"/>
    <n v="10.3"/>
    <n v="12.5"/>
    <n v="3.1"/>
    <n v="12.4"/>
    <s v="Thursday"/>
    <x v="4"/>
    <x v="1"/>
    <n v="22"/>
    <s v="Y"/>
    <s v="N"/>
    <n v="13629243.122189388"/>
  </r>
  <r>
    <d v="2016-05-27T00:00:00"/>
    <n v="134317.62"/>
    <n v="68.193428539999999"/>
    <n v="9.1999999999999993"/>
    <n v="14.4"/>
    <n v="8"/>
    <n v="4.8"/>
    <s v="Friday"/>
    <x v="4"/>
    <x v="1"/>
    <n v="22"/>
    <s v="Y"/>
    <s v="N"/>
    <n v="9159579.0211328752"/>
  </r>
  <r>
    <d v="2016-05-28T00:00:00"/>
    <n v="119938.795"/>
    <n v="81.990134580000003"/>
    <n v="5.7"/>
    <n v="13.2"/>
    <n v="6.2"/>
    <n v="0.6"/>
    <s v="Saturday"/>
    <x v="4"/>
    <x v="1"/>
    <n v="22"/>
    <s v="Y"/>
    <s v="N"/>
    <n v="9833797.9434130322"/>
  </r>
  <r>
    <d v="2016-05-29T00:00:00"/>
    <n v="118751.965"/>
    <n v="68.715474040000004"/>
    <n v="8.6999999999999993"/>
    <n v="13.9"/>
    <n v="6.5"/>
    <n v="4.2"/>
    <s v="Sunday"/>
    <x v="4"/>
    <x v="1"/>
    <n v="23"/>
    <s v="Y"/>
    <s v="N"/>
    <n v="8160097.5681564892"/>
  </r>
  <r>
    <d v="2016-05-30T00:00:00"/>
    <n v="134983.95499999999"/>
    <n v="115.7846736"/>
    <n v="7.2"/>
    <n v="15.4"/>
    <n v="9.5"/>
    <n v="0"/>
    <s v="Monday"/>
    <x v="4"/>
    <x v="1"/>
    <n v="23"/>
    <s v="Y"/>
    <s v="N"/>
    <n v="15629073.170912087"/>
  </r>
  <r>
    <d v="2016-05-31T00:00:00"/>
    <n v="140402.15"/>
    <n v="156.46472259999999"/>
    <n v="3.6"/>
    <n v="17.399999999999999"/>
    <n v="9.5"/>
    <n v="0"/>
    <s v="Tuesday"/>
    <x v="4"/>
    <x v="1"/>
    <n v="23"/>
    <s v="Y"/>
    <s v="N"/>
    <n v="21967983.452193588"/>
  </r>
  <r>
    <d v="2016-06-01T00:00:00"/>
    <n v="141195.03"/>
    <n v="168.85275920000001"/>
    <n v="4.8"/>
    <n v="17"/>
    <n v="8.1999999999999993"/>
    <n v="0"/>
    <s v="Wednesday"/>
    <x v="5"/>
    <x v="1"/>
    <n v="23"/>
    <s v="Y"/>
    <s v="N"/>
    <n v="23841170.400826778"/>
  </r>
  <r>
    <d v="2016-06-02T00:00:00"/>
    <n v="141292.56"/>
    <n v="180.9103503"/>
    <n v="4.8"/>
    <n v="12.8"/>
    <n v="9.1999999999999993"/>
    <n v="0"/>
    <s v="Thursday"/>
    <x v="5"/>
    <x v="1"/>
    <n v="23"/>
    <s v="Y"/>
    <s v="N"/>
    <n v="25561286.524383768"/>
  </r>
  <r>
    <d v="2016-06-03T00:00:00"/>
    <n v="137717.255"/>
    <n v="175.85462989999999"/>
    <n v="6.8"/>
    <n v="14.1"/>
    <n v="8.5"/>
    <n v="0"/>
    <s v="Friday"/>
    <x v="5"/>
    <x v="1"/>
    <n v="23"/>
    <s v="Y"/>
    <s v="N"/>
    <n v="24218216.908868924"/>
  </r>
  <r>
    <d v="2016-06-04T00:00:00"/>
    <n v="122764.33"/>
    <n v="126.74997190000001"/>
    <n v="9.8000000000000007"/>
    <n v="13.4"/>
    <n v="3.7"/>
    <n v="6.2"/>
    <s v="Saturday"/>
    <x v="5"/>
    <x v="1"/>
    <n v="23"/>
    <s v="Y"/>
    <s v="N"/>
    <n v="15560375.377822328"/>
  </r>
  <r>
    <d v="2016-06-05T00:00:00"/>
    <n v="116052.80499999999"/>
    <n v="122.7887776"/>
    <n v="10.5"/>
    <n v="14.1"/>
    <n v="3.3"/>
    <n v="3.4"/>
    <s v="Sunday"/>
    <x v="5"/>
    <x v="1"/>
    <n v="24"/>
    <s v="Y"/>
    <s v="N"/>
    <n v="14249982.063001167"/>
  </r>
  <r>
    <d v="2016-06-06T00:00:00"/>
    <n v="134829.755"/>
    <n v="107.44561210000001"/>
    <n v="8.9"/>
    <n v="14.5"/>
    <n v="7.1"/>
    <n v="1.4"/>
    <s v="Monday"/>
    <x v="5"/>
    <x v="1"/>
    <n v="24"/>
    <s v="Y"/>
    <s v="N"/>
    <n v="14486865.555268036"/>
  </r>
  <r>
    <d v="2016-06-07T00:00:00"/>
    <n v="135306.005"/>
    <n v="88.326962910000006"/>
    <n v="10.5"/>
    <n v="15.3"/>
    <n v="4.7"/>
    <n v="0"/>
    <s v="Tuesday"/>
    <x v="5"/>
    <x v="1"/>
    <n v="24"/>
    <s v="Y"/>
    <s v="N"/>
    <n v="11951168.485135276"/>
  </r>
  <r>
    <d v="2016-06-08T00:00:00"/>
    <n v="137305.35500000001"/>
    <n v="91.315660199999996"/>
    <n v="9.6999999999999993"/>
    <n v="14.7"/>
    <n v="4.7"/>
    <n v="1.2"/>
    <s v="Wednesday"/>
    <x v="5"/>
    <x v="1"/>
    <n v="24"/>
    <s v="Y"/>
    <s v="N"/>
    <n v="12538129.140820371"/>
  </r>
  <r>
    <d v="2016-06-09T00:00:00"/>
    <n v="132859.30499999999"/>
    <n v="50.238971939999999"/>
    <n v="10.8"/>
    <n v="17.5"/>
    <n v="6"/>
    <n v="1.4"/>
    <s v="Thursday"/>
    <x v="5"/>
    <x v="1"/>
    <n v="24"/>
    <s v="Y"/>
    <s v="N"/>
    <n v="6674714.8958629016"/>
  </r>
  <r>
    <d v="2016-06-10T00:00:00"/>
    <n v="132209.51500000001"/>
    <n v="47.425798780000001"/>
    <n v="10.4"/>
    <n v="15.8"/>
    <n v="6.6"/>
    <n v="0"/>
    <s v="Friday"/>
    <x v="5"/>
    <x v="1"/>
    <n v="24"/>
    <s v="Y"/>
    <s v="N"/>
    <n v="6270141.8551913928"/>
  </r>
  <r>
    <d v="2016-06-11T00:00:00"/>
    <n v="120753.43"/>
    <n v="55.590969579999999"/>
    <n v="9"/>
    <n v="13.5"/>
    <n v="6.5"/>
    <n v="3"/>
    <s v="Saturday"/>
    <x v="5"/>
    <x v="1"/>
    <n v="24"/>
    <s v="Y"/>
    <s v="N"/>
    <n v="6712800.2538106591"/>
  </r>
  <r>
    <d v="2016-06-12T00:00:00"/>
    <n v="122771.53"/>
    <n v="77.215287989999993"/>
    <n v="5"/>
    <n v="13.8"/>
    <n v="7.3"/>
    <n v="0.6"/>
    <s v="Sunday"/>
    <x v="5"/>
    <x v="1"/>
    <n v="25"/>
    <s v="Y"/>
    <s v="N"/>
    <n v="9479839.0459229238"/>
  </r>
  <r>
    <d v="2016-06-13T00:00:00"/>
    <n v="122106.95"/>
    <n v="95.064774630000002"/>
    <n v="3.8"/>
    <n v="13.4"/>
    <n v="9"/>
    <n v="0"/>
    <s v="Monday"/>
    <x v="5"/>
    <x v="1"/>
    <n v="25"/>
    <s v="Y"/>
    <s v="Y"/>
    <n v="11608069.682506679"/>
  </r>
  <r>
    <d v="2016-06-14T00:00:00"/>
    <n v="138466.56"/>
    <n v="90.845109260000001"/>
    <n v="8.6"/>
    <n v="15.6"/>
    <n v="8.3000000000000007"/>
    <n v="0"/>
    <s v="Tuesday"/>
    <x v="5"/>
    <x v="1"/>
    <n v="25"/>
    <s v="Y"/>
    <s v="N"/>
    <n v="12579009.772056345"/>
  </r>
  <r>
    <d v="2016-06-15T00:00:00"/>
    <n v="140904.59"/>
    <n v="92.416245849999996"/>
    <n v="6"/>
    <n v="17.899999999999999"/>
    <n v="9.1999999999999993"/>
    <n v="0"/>
    <s v="Wednesday"/>
    <x v="5"/>
    <x v="1"/>
    <n v="25"/>
    <s v="Y"/>
    <s v="N"/>
    <n v="13021873.23083345"/>
  </r>
  <r>
    <d v="2016-06-16T00:00:00"/>
    <n v="140741.16500000001"/>
    <n v="89.929148949999998"/>
    <n v="7.8"/>
    <n v="14.3"/>
    <n v="5.0999999999999996"/>
    <n v="0"/>
    <s v="Thursday"/>
    <x v="5"/>
    <x v="1"/>
    <n v="25"/>
    <s v="Y"/>
    <s v="N"/>
    <n v="12656733.190681526"/>
  </r>
  <r>
    <d v="2016-06-17T00:00:00"/>
    <n v="138023.10999999999"/>
    <n v="99.573674510000004"/>
    <n v="9.3000000000000007"/>
    <n v="15.1"/>
    <n v="3.5"/>
    <n v="4.2"/>
    <s v="Friday"/>
    <x v="5"/>
    <x v="1"/>
    <n v="25"/>
    <s v="Y"/>
    <s v="N"/>
    <n v="13743468.229997925"/>
  </r>
  <r>
    <d v="2016-06-18T00:00:00"/>
    <n v="123162.185"/>
    <n v="62.934016130000003"/>
    <n v="10"/>
    <n v="12.7"/>
    <n v="5.3"/>
    <n v="8.6"/>
    <s v="Saturday"/>
    <x v="5"/>
    <x v="1"/>
    <n v="25"/>
    <s v="Y"/>
    <s v="N"/>
    <n v="7751090.9373960439"/>
  </r>
  <r>
    <d v="2016-06-19T00:00:00"/>
    <n v="119662.16499999999"/>
    <n v="79.384821770000002"/>
    <n v="7.3"/>
    <n v="13.5"/>
    <n v="7.2"/>
    <n v="0.4"/>
    <s v="Sunday"/>
    <x v="5"/>
    <x v="1"/>
    <n v="26"/>
    <s v="Y"/>
    <s v="N"/>
    <n v="9499359.6411373317"/>
  </r>
  <r>
    <d v="2016-06-20T00:00:00"/>
    <n v="134435.11499999999"/>
    <n v="114.875078"/>
    <n v="9.1"/>
    <n v="13.2"/>
    <n v="3.4"/>
    <n v="3.6"/>
    <s v="Monday"/>
    <x v="5"/>
    <x v="1"/>
    <n v="26"/>
    <s v="Y"/>
    <s v="N"/>
    <n v="15443244.321563968"/>
  </r>
  <r>
    <d v="2016-06-21T00:00:00"/>
    <n v="137511.315"/>
    <n v="62.154764110000002"/>
    <n v="10.4"/>
    <n v="14.7"/>
    <n v="7"/>
    <n v="3.2"/>
    <s v="Tuesday"/>
    <x v="5"/>
    <x v="1"/>
    <n v="26"/>
    <s v="Y"/>
    <s v="N"/>
    <n v="8546983.3462809045"/>
  </r>
  <r>
    <d v="2016-06-22T00:00:00"/>
    <n v="133813.285"/>
    <n v="58.759038580000002"/>
    <n v="11.2"/>
    <n v="15.4"/>
    <n v="6.6"/>
    <n v="0"/>
    <s v="Wednesday"/>
    <x v="5"/>
    <x v="1"/>
    <n v="26"/>
    <s v="Y"/>
    <s v="N"/>
    <n v="7862739.9758315356"/>
  </r>
  <r>
    <d v="2016-06-23T00:00:00"/>
    <n v="136740.005"/>
    <n v="78.318980190000005"/>
    <n v="10.4"/>
    <n v="14.8"/>
    <n v="7.2"/>
    <n v="0.6"/>
    <s v="Thursday"/>
    <x v="5"/>
    <x v="1"/>
    <n v="26"/>
    <s v="Y"/>
    <s v="N"/>
    <n v="10709337.742775502"/>
  </r>
  <r>
    <d v="2016-06-24T00:00:00"/>
    <n v="144658.38"/>
    <n v="67.938496200000003"/>
    <n v="6.9"/>
    <n v="10.7"/>
    <n v="5.8"/>
    <n v="13.8"/>
    <s v="Friday"/>
    <x v="5"/>
    <x v="1"/>
    <n v="26"/>
    <s v="N"/>
    <s v="N"/>
    <n v="9827872.7999281567"/>
  </r>
  <r>
    <d v="2016-06-25T00:00:00"/>
    <n v="131730.83499999999"/>
    <n v="99.763250799999994"/>
    <n v="5.6"/>
    <n v="12.7"/>
    <n v="8.8000000000000007"/>
    <n v="2"/>
    <s v="Saturday"/>
    <x v="5"/>
    <x v="1"/>
    <n v="26"/>
    <s v="N"/>
    <s v="N"/>
    <n v="13141896.330198416"/>
  </r>
  <r>
    <d v="2016-06-26T00:00:00"/>
    <n v="126455.935"/>
    <n v="120.4411006"/>
    <n v="3"/>
    <n v="11.1"/>
    <n v="7.7"/>
    <n v="0.2"/>
    <s v="Sunday"/>
    <x v="5"/>
    <x v="1"/>
    <n v="27"/>
    <s v="N"/>
    <s v="N"/>
    <n v="15230491.98880206"/>
  </r>
  <r>
    <d v="2016-06-27T00:00:00"/>
    <n v="148639.995"/>
    <n v="127.3466076"/>
    <n v="4.8"/>
    <n v="10.6"/>
    <n v="4.7"/>
    <n v="0.2"/>
    <s v="Monday"/>
    <x v="5"/>
    <x v="1"/>
    <n v="27"/>
    <s v="N"/>
    <s v="N"/>
    <n v="18928799.116930962"/>
  </r>
  <r>
    <d v="2016-06-28T00:00:00"/>
    <n v="142146.31"/>
    <n v="110.28039029999999"/>
    <n v="5"/>
    <n v="17"/>
    <n v="7.8"/>
    <n v="0.2"/>
    <s v="Tuesday"/>
    <x v="5"/>
    <x v="1"/>
    <n v="27"/>
    <s v="N"/>
    <s v="N"/>
    <n v="15675950.546504792"/>
  </r>
  <r>
    <d v="2016-06-29T00:00:00"/>
    <n v="136071.965"/>
    <n v="80.125243080000004"/>
    <n v="8.9"/>
    <n v="15.8"/>
    <n v="8.9"/>
    <n v="0.2"/>
    <s v="Wednesday"/>
    <x v="5"/>
    <x v="1"/>
    <n v="27"/>
    <s v="N"/>
    <s v="N"/>
    <n v="10902799.271998253"/>
  </r>
  <r>
    <d v="2016-06-30T00:00:00"/>
    <n v="141078.46"/>
    <n v="115.1178955"/>
    <n v="10.3"/>
    <n v="11.7"/>
    <n v="5.6"/>
    <n v="0"/>
    <s v="Thursday"/>
    <x v="5"/>
    <x v="1"/>
    <n v="27"/>
    <s v="N"/>
    <s v="N"/>
    <n v="16240655.41558093"/>
  </r>
  <r>
    <d v="2016-07-01T00:00:00"/>
    <n v="136676.715"/>
    <n v="117.7120479"/>
    <n v="7.3"/>
    <n v="14.1"/>
    <n v="7.1"/>
    <n v="6.4"/>
    <s v="Friday"/>
    <x v="6"/>
    <x v="1"/>
    <n v="27"/>
    <s v="N"/>
    <s v="N"/>
    <n v="16088496.022894649"/>
  </r>
  <r>
    <d v="2016-07-02T00:00:00"/>
    <n v="118683.565"/>
    <n v="90.456523779999998"/>
    <n v="9.9"/>
    <n v="16.5"/>
    <n v="6.7"/>
    <n v="0.2"/>
    <s v="Saturday"/>
    <x v="6"/>
    <x v="1"/>
    <n v="27"/>
    <s v="N"/>
    <s v="N"/>
    <n v="10735702.719717676"/>
  </r>
  <r>
    <d v="2016-07-03T00:00:00"/>
    <n v="112556.405"/>
    <n v="68.597089170000004"/>
    <n v="10.9"/>
    <n v="16.7"/>
    <n v="7.8"/>
    <n v="0"/>
    <s v="Sunday"/>
    <x v="6"/>
    <x v="1"/>
    <n v="28"/>
    <s v="N"/>
    <s v="N"/>
    <n v="7721041.7504396345"/>
  </r>
  <r>
    <d v="2016-07-04T00:00:00"/>
    <n v="135712.245"/>
    <n v="124.1368856"/>
    <n v="10.4"/>
    <n v="12.7"/>
    <n v="3.6"/>
    <n v="0"/>
    <s v="Monday"/>
    <x v="6"/>
    <x v="1"/>
    <n v="28"/>
    <s v="N"/>
    <s v="N"/>
    <n v="16846895.432084173"/>
  </r>
  <r>
    <d v="2016-07-05T00:00:00"/>
    <n v="142401.79500000001"/>
    <n v="147.1876919"/>
    <n v="8.1999999999999993"/>
    <n v="12.8"/>
    <n v="1.8"/>
    <n v="0.6"/>
    <s v="Tuesday"/>
    <x v="6"/>
    <x v="1"/>
    <n v="28"/>
    <s v="N"/>
    <s v="N"/>
    <n v="20959791.528466962"/>
  </r>
  <r>
    <d v="2016-07-06T00:00:00"/>
    <n v="134056.095"/>
    <n v="116.6821116"/>
    <n v="9.8000000000000007"/>
    <n v="13"/>
    <n v="4.5999999999999996"/>
    <n v="22.6"/>
    <s v="Wednesday"/>
    <x v="6"/>
    <x v="1"/>
    <n v="28"/>
    <s v="N"/>
    <s v="N"/>
    <n v="15641948.237450201"/>
  </r>
  <r>
    <d v="2016-07-07T00:00:00"/>
    <n v="138768.04500000001"/>
    <n v="176.91203619999999"/>
    <n v="10.5"/>
    <n v="13.7"/>
    <n v="4.0999999999999996"/>
    <n v="3.8"/>
    <s v="Thursday"/>
    <x v="6"/>
    <x v="1"/>
    <n v="28"/>
    <s v="N"/>
    <s v="N"/>
    <n v="24549737.40044323"/>
  </r>
  <r>
    <d v="2016-07-08T00:00:00"/>
    <n v="136690.04999999999"/>
    <n v="114.84420299999999"/>
    <n v="9.6999999999999993"/>
    <n v="15.3"/>
    <n v="7.4"/>
    <n v="0.8"/>
    <s v="Friday"/>
    <x v="6"/>
    <x v="1"/>
    <n v="28"/>
    <s v="N"/>
    <s v="N"/>
    <n v="15698059.850280147"/>
  </r>
  <r>
    <d v="2016-07-09T00:00:00"/>
    <n v="122369.535"/>
    <n v="105.54857610000001"/>
    <n v="5.3"/>
    <n v="15.2"/>
    <n v="9.5"/>
    <n v="0.2"/>
    <s v="Saturday"/>
    <x v="6"/>
    <x v="1"/>
    <n v="28"/>
    <s v="N"/>
    <s v="N"/>
    <n v="12915930.177269114"/>
  </r>
  <r>
    <d v="2016-07-10T00:00:00"/>
    <n v="119218.23"/>
    <n v="36.167212329999998"/>
    <n v="6.5"/>
    <n v="14.2"/>
    <n v="3.6"/>
    <n v="0"/>
    <s v="Sunday"/>
    <x v="6"/>
    <x v="1"/>
    <n v="29"/>
    <s v="N"/>
    <s v="N"/>
    <n v="4311791.0380167756"/>
  </r>
  <r>
    <d v="2016-07-11T00:00:00"/>
    <n v="128207.125"/>
    <n v="44.858080039999997"/>
    <n v="8.3000000000000007"/>
    <n v="16"/>
    <n v="7.6"/>
    <n v="3.6"/>
    <s v="Monday"/>
    <x v="6"/>
    <x v="1"/>
    <n v="29"/>
    <s v="N"/>
    <s v="N"/>
    <n v="5751125.4749482842"/>
  </r>
  <r>
    <d v="2016-07-12T00:00:00"/>
    <n v="137582.19500000001"/>
    <n v="49.159485719999999"/>
    <n v="10.7"/>
    <n v="13.7"/>
    <n v="8.1"/>
    <n v="0"/>
    <s v="Tuesday"/>
    <x v="6"/>
    <x v="1"/>
    <n v="29"/>
    <s v="Y"/>
    <s v="N"/>
    <n v="6763469.950428756"/>
  </r>
  <r>
    <d v="2016-07-13T00:00:00"/>
    <n v="145728.26"/>
    <n v="65.914964920000003"/>
    <n v="4.5"/>
    <n v="12"/>
    <n v="9"/>
    <n v="0.4"/>
    <s v="Wednesday"/>
    <x v="6"/>
    <x v="1"/>
    <n v="29"/>
    <s v="Y"/>
    <s v="N"/>
    <n v="9605673.1457526404"/>
  </r>
  <r>
    <d v="2016-07-14T00:00:00"/>
    <n v="144103.70499999999"/>
    <n v="76.117452619999995"/>
    <n v="6.6"/>
    <n v="14"/>
    <n v="7.8"/>
    <n v="1"/>
    <s v="Thursday"/>
    <x v="6"/>
    <x v="1"/>
    <n v="29"/>
    <s v="Y"/>
    <s v="N"/>
    <n v="10968806.937703956"/>
  </r>
  <r>
    <d v="2016-07-15T00:00:00"/>
    <n v="141166.85"/>
    <n v="79.507600479999994"/>
    <n v="8.8000000000000007"/>
    <n v="14.1"/>
    <n v="7.2"/>
    <n v="0"/>
    <s v="Friday"/>
    <x v="6"/>
    <x v="1"/>
    <n v="29"/>
    <s v="Y"/>
    <s v="N"/>
    <n v="11223837.510820087"/>
  </r>
  <r>
    <d v="2016-07-16T00:00:00"/>
    <n v="120659.15"/>
    <n v="73.694418769999999"/>
    <n v="7.8"/>
    <n v="13.7"/>
    <n v="10.199999999999999"/>
    <n v="0"/>
    <s v="Saturday"/>
    <x v="6"/>
    <x v="1"/>
    <n v="29"/>
    <s v="Y"/>
    <s v="N"/>
    <n v="8891905.9285322446"/>
  </r>
  <r>
    <d v="2016-07-17T00:00:00"/>
    <n v="113418.125"/>
    <n v="48.788405300000001"/>
    <n v="3.1"/>
    <n v="16.100000000000001"/>
    <n v="10.3"/>
    <n v="0"/>
    <s v="Sunday"/>
    <x v="6"/>
    <x v="1"/>
    <n v="30"/>
    <s v="Y"/>
    <s v="N"/>
    <n v="5533489.4508660622"/>
  </r>
  <r>
    <d v="2016-07-18T00:00:00"/>
    <n v="127367.015"/>
    <n v="43.891518699999999"/>
    <n v="9.6"/>
    <n v="17.7"/>
    <n v="8.8000000000000007"/>
    <n v="0"/>
    <s v="Monday"/>
    <x v="6"/>
    <x v="1"/>
    <n v="30"/>
    <s v="Y"/>
    <s v="N"/>
    <n v="5590331.7206356805"/>
  </r>
  <r>
    <d v="2016-07-19T00:00:00"/>
    <n v="137028.04999999999"/>
    <n v="49.453789790000002"/>
    <n v="12.6"/>
    <n v="16"/>
    <n v="5.7"/>
    <n v="0"/>
    <s v="Tuesday"/>
    <x v="6"/>
    <x v="1"/>
    <n v="30"/>
    <s v="Y"/>
    <s v="N"/>
    <n v="6776556.3800336095"/>
  </r>
  <r>
    <d v="2016-07-20T00:00:00"/>
    <n v="136850.14000000001"/>
    <n v="52.331551939999997"/>
    <n v="9.8000000000000007"/>
    <n v="16.100000000000001"/>
    <n v="9.1999999999999993"/>
    <n v="1.8"/>
    <s v="Wednesday"/>
    <x v="6"/>
    <x v="1"/>
    <n v="30"/>
    <s v="Y"/>
    <s v="N"/>
    <n v="7161580.2094062716"/>
  </r>
  <r>
    <d v="2016-07-21T00:00:00"/>
    <n v="136127.125"/>
    <n v="44.92653284"/>
    <n v="6.9"/>
    <n v="18.100000000000001"/>
    <n v="7.4"/>
    <n v="1.8"/>
    <s v="Thursday"/>
    <x v="6"/>
    <x v="1"/>
    <n v="30"/>
    <s v="Y"/>
    <s v="N"/>
    <n v="6115719.7517272849"/>
  </r>
  <r>
    <d v="2016-07-22T00:00:00"/>
    <n v="128777.82"/>
    <n v="21.091718870000001"/>
    <n v="9.1999999999999993"/>
    <n v="18.3"/>
    <n v="5.0999999999999996"/>
    <n v="7.8"/>
    <s v="Friday"/>
    <x v="6"/>
    <x v="1"/>
    <n v="30"/>
    <s v="Y"/>
    <s v="N"/>
    <n v="2716145.5761314635"/>
  </r>
  <r>
    <d v="2016-07-23T00:00:00"/>
    <n v="119888.575"/>
    <n v="62.709286929999998"/>
    <n v="7.5"/>
    <n v="11.6"/>
    <n v="9"/>
    <n v="2.8"/>
    <s v="Saturday"/>
    <x v="6"/>
    <x v="1"/>
    <n v="30"/>
    <s v="Y"/>
    <s v="N"/>
    <n v="7518127.0493038241"/>
  </r>
  <r>
    <d v="2016-07-24T00:00:00"/>
    <n v="120126.905"/>
    <n v="52.227008529999999"/>
    <n v="4.7"/>
    <n v="11.4"/>
    <n v="10.3"/>
    <n v="0.8"/>
    <s v="Sunday"/>
    <x v="6"/>
    <x v="1"/>
    <n v="31"/>
    <s v="Y"/>
    <s v="N"/>
    <n v="6273868.8921174994"/>
  </r>
  <r>
    <d v="2016-07-25T00:00:00"/>
    <n v="138134.63500000001"/>
    <n v="37.980186609999997"/>
    <n v="6.3"/>
    <n v="14.3"/>
    <n v="7.5"/>
    <n v="0"/>
    <s v="Monday"/>
    <x v="6"/>
    <x v="1"/>
    <n v="31"/>
    <s v="Y"/>
    <s v="N"/>
    <n v="5246379.2146042371"/>
  </r>
  <r>
    <d v="2016-07-26T00:00:00"/>
    <n v="146465.69"/>
    <n v="47.971245959999997"/>
    <n v="6.5"/>
    <n v="11"/>
    <n v="7.2"/>
    <n v="4.8"/>
    <s v="Tuesday"/>
    <x v="6"/>
    <x v="1"/>
    <n v="31"/>
    <s v="Y"/>
    <s v="N"/>
    <n v="7026141.6396911126"/>
  </r>
  <r>
    <d v="2016-07-27T00:00:00"/>
    <n v="143209.755"/>
    <n v="36.397462779999998"/>
    <n v="7.5"/>
    <n v="12.9"/>
    <n v="6.9"/>
    <n v="0.4"/>
    <s v="Wednesday"/>
    <x v="6"/>
    <x v="1"/>
    <n v="31"/>
    <s v="Y"/>
    <s v="N"/>
    <n v="5212471.7273454191"/>
  </r>
  <r>
    <d v="2016-07-28T00:00:00"/>
    <n v="142341.63500000001"/>
    <n v="41.561898749999997"/>
    <n v="6.9"/>
    <n v="15.2"/>
    <n v="6.3"/>
    <n v="0"/>
    <s v="Thursday"/>
    <x v="6"/>
    <x v="1"/>
    <n v="31"/>
    <s v="Y"/>
    <s v="N"/>
    <n v="5915988.6217794567"/>
  </r>
  <r>
    <d v="2016-07-29T00:00:00"/>
    <n v="139822.93"/>
    <n v="33.869681919999998"/>
    <n v="10.199999999999999"/>
    <n v="15.3"/>
    <n v="5"/>
    <n v="0"/>
    <s v="Friday"/>
    <x v="6"/>
    <x v="1"/>
    <n v="31"/>
    <s v="Y"/>
    <s v="N"/>
    <n v="4735758.1642224248"/>
  </r>
  <r>
    <d v="2016-07-30T00:00:00"/>
    <n v="121548.535"/>
    <n v="24.849528429999999"/>
    <n v="9.1"/>
    <n v="13.8"/>
    <n v="8.5"/>
    <n v="2.4"/>
    <s v="Saturday"/>
    <x v="6"/>
    <x v="1"/>
    <n v="31"/>
    <s v="Y"/>
    <s v="N"/>
    <n v="3020423.7761073499"/>
  </r>
  <r>
    <d v="2016-07-31T00:00:00"/>
    <n v="114481.28"/>
    <n v="33.778252090000002"/>
    <n v="10.3"/>
    <n v="17"/>
    <n v="11.3"/>
    <n v="2"/>
    <s v="Sunday"/>
    <x v="6"/>
    <x v="1"/>
    <n v="32"/>
    <s v="Y"/>
    <s v="N"/>
    <n v="3866977.5354258753"/>
  </r>
  <r>
    <d v="2016-08-01T00:00:00"/>
    <n v="137934.845"/>
    <n v="45.979129370000003"/>
    <n v="11.2"/>
    <n v="14.4"/>
    <n v="5.2"/>
    <n v="2.8"/>
    <s v="Monday"/>
    <x v="7"/>
    <x v="1"/>
    <n v="32"/>
    <s v="Y"/>
    <s v="N"/>
    <n v="6342124.0828858977"/>
  </r>
  <r>
    <d v="2016-08-02T00:00:00"/>
    <n v="137301.69"/>
    <n v="48.597990580000001"/>
    <n v="8.5"/>
    <n v="13.4"/>
    <n v="11.2"/>
    <n v="14.4"/>
    <s v="Tuesday"/>
    <x v="7"/>
    <x v="1"/>
    <n v="32"/>
    <s v="Y"/>
    <s v="N"/>
    <n v="6672586.2372380802"/>
  </r>
  <r>
    <d v="2016-08-03T00:00:00"/>
    <n v="140922.715"/>
    <n v="58.029549359999997"/>
    <n v="8.6999999999999993"/>
    <n v="12.8"/>
    <n v="8.4"/>
    <n v="2.8"/>
    <s v="Wednesday"/>
    <x v="7"/>
    <x v="1"/>
    <n v="32"/>
    <s v="Y"/>
    <s v="N"/>
    <n v="8177681.6460377118"/>
  </r>
  <r>
    <d v="2016-08-04T00:00:00"/>
    <n v="142671.51"/>
    <n v="51.565282189999998"/>
    <n v="4.9000000000000004"/>
    <n v="14.6"/>
    <n v="11.1"/>
    <n v="0.8"/>
    <s v="Thursday"/>
    <x v="7"/>
    <x v="1"/>
    <n v="32"/>
    <s v="Y"/>
    <s v="N"/>
    <n v="7356896.6736234073"/>
  </r>
  <r>
    <d v="2016-08-05T00:00:00"/>
    <n v="145491.32999999999"/>
    <n v="70.203116499999993"/>
    <n v="3.4"/>
    <n v="14.6"/>
    <n v="8.6999999999999993"/>
    <n v="0"/>
    <s v="Friday"/>
    <x v="7"/>
    <x v="1"/>
    <n v="32"/>
    <s v="Y"/>
    <s v="N"/>
    <n v="10213944.789729943"/>
  </r>
  <r>
    <d v="2016-08-06T00:00:00"/>
    <n v="130907.095"/>
    <n v="54.398078300000002"/>
    <n v="5.8"/>
    <n v="14.4"/>
    <n v="7"/>
    <n v="0"/>
    <s v="Saturday"/>
    <x v="7"/>
    <x v="1"/>
    <n v="32"/>
    <s v="Y"/>
    <s v="N"/>
    <n v="7121094.4038355388"/>
  </r>
  <r>
    <d v="2016-08-07T00:00:00"/>
    <n v="120379.285"/>
    <n v="32.884789920000003"/>
    <n v="7.6"/>
    <n v="16.600000000000001"/>
    <n v="10.4"/>
    <n v="0"/>
    <s v="Sunday"/>
    <x v="7"/>
    <x v="1"/>
    <n v="33"/>
    <s v="Y"/>
    <s v="N"/>
    <n v="3958647.4979448076"/>
  </r>
  <r>
    <d v="2016-08-08T00:00:00"/>
    <n v="138506.45000000001"/>
    <n v="35.117820729999998"/>
    <n v="5"/>
    <n v="14.2"/>
    <n v="8"/>
    <n v="0"/>
    <s v="Monday"/>
    <x v="7"/>
    <x v="1"/>
    <n v="33"/>
    <s v="Y"/>
    <s v="N"/>
    <n v="4864044.681048709"/>
  </r>
  <r>
    <d v="2016-08-09T00:00:00"/>
    <n v="132819.535"/>
    <n v="29.293519740000001"/>
    <n v="9.6999999999999993"/>
    <n v="18.899999999999999"/>
    <n v="7.8"/>
    <n v="0"/>
    <s v="Tuesday"/>
    <x v="7"/>
    <x v="1"/>
    <n v="33"/>
    <s v="Y"/>
    <s v="N"/>
    <n v="3890751.6703801211"/>
  </r>
  <r>
    <d v="2016-08-10T00:00:00"/>
    <n v="130616.67"/>
    <n v="22.419440789999999"/>
    <n v="9.6"/>
    <n v="15.3"/>
    <n v="11.3"/>
    <n v="0"/>
    <s v="Wednesday"/>
    <x v="7"/>
    <x v="1"/>
    <n v="33"/>
    <s v="Y"/>
    <s v="N"/>
    <n v="2928352.6992519693"/>
  </r>
  <r>
    <d v="2016-08-11T00:00:00"/>
    <n v="138368.4"/>
    <n v="39.806463620000002"/>
    <n v="6.8"/>
    <n v="15.7"/>
    <n v="10.3"/>
    <n v="8.1999999999999993"/>
    <s v="Thursday"/>
    <x v="7"/>
    <x v="1"/>
    <n v="33"/>
    <s v="Y"/>
    <s v="N"/>
    <n v="5507956.6807576083"/>
  </r>
  <r>
    <d v="2016-08-12T00:00:00"/>
    <n v="134885.67000000001"/>
    <n v="41.092200069999997"/>
    <n v="7.7"/>
    <n v="14.1"/>
    <n v="11.7"/>
    <n v="0"/>
    <s v="Friday"/>
    <x v="7"/>
    <x v="1"/>
    <n v="33"/>
    <s v="Y"/>
    <s v="N"/>
    <n v="5542748.9382159971"/>
  </r>
  <r>
    <d v="2016-08-13T00:00:00"/>
    <n v="120382.80499999999"/>
    <n v="38.810956079999997"/>
    <n v="7.9"/>
    <n v="15.1"/>
    <n v="9.5"/>
    <n v="1.6"/>
    <s v="Saturday"/>
    <x v="7"/>
    <x v="1"/>
    <n v="33"/>
    <s v="Y"/>
    <s v="N"/>
    <n v="4672171.7576422039"/>
  </r>
  <r>
    <d v="2016-08-14T00:00:00"/>
    <n v="113066.245"/>
    <n v="33.061160000000001"/>
    <n v="8.5"/>
    <n v="18.7"/>
    <n v="11.6"/>
    <n v="0.2"/>
    <s v="Sunday"/>
    <x v="7"/>
    <x v="1"/>
    <n v="34"/>
    <s v="Y"/>
    <s v="N"/>
    <n v="3738101.2165441997"/>
  </r>
  <r>
    <d v="2016-08-15T00:00:00"/>
    <n v="127906.24000000001"/>
    <n v="39.838938429999999"/>
    <n v="10.199999999999999"/>
    <n v="18.100000000000001"/>
    <n v="13.4"/>
    <n v="0"/>
    <s v="Monday"/>
    <x v="7"/>
    <x v="1"/>
    <n v="34"/>
    <s v="Y"/>
    <s v="N"/>
    <n v="5095648.8201728035"/>
  </r>
  <r>
    <d v="2016-08-16T00:00:00"/>
    <n v="124975.11"/>
    <n v="24.453904470000001"/>
    <n v="10"/>
    <n v="18.2"/>
    <n v="13.5"/>
    <n v="0"/>
    <s v="Tuesday"/>
    <x v="7"/>
    <x v="1"/>
    <n v="34"/>
    <s v="Y"/>
    <s v="N"/>
    <n v="3056129.4010677417"/>
  </r>
  <r>
    <d v="2016-08-17T00:00:00"/>
    <n v="132561.22"/>
    <n v="40.89160699"/>
    <n v="12.5"/>
    <n v="15.6"/>
    <n v="9.6"/>
    <n v="0.4"/>
    <s v="Wednesday"/>
    <x v="7"/>
    <x v="1"/>
    <n v="34"/>
    <s v="Y"/>
    <s v="N"/>
    <n v="5420641.3103549276"/>
  </r>
  <r>
    <d v="2016-08-18T00:00:00"/>
    <n v="123434.505"/>
    <n v="27.471093289999999"/>
    <n v="7.1"/>
    <n v="21.6"/>
    <n v="13.1"/>
    <n v="0"/>
    <s v="Thursday"/>
    <x v="7"/>
    <x v="1"/>
    <n v="34"/>
    <s v="Y"/>
    <s v="N"/>
    <n v="3390880.8020599713"/>
  </r>
  <r>
    <d v="2016-08-19T00:00:00"/>
    <n v="132569.74"/>
    <n v="27.60134081"/>
    <n v="15.3"/>
    <n v="16.399999999999999"/>
    <n v="2.7"/>
    <n v="0.2"/>
    <s v="Friday"/>
    <x v="7"/>
    <x v="1"/>
    <n v="34"/>
    <s v="Y"/>
    <s v="N"/>
    <n v="3659102.574833089"/>
  </r>
  <r>
    <d v="2016-08-20T00:00:00"/>
    <n v="121052.06"/>
    <n v="25.002466940000001"/>
    <n v="6.9"/>
    <n v="13.6"/>
    <n v="9.6999999999999993"/>
    <n v="9.4"/>
    <s v="Saturday"/>
    <x v="7"/>
    <x v="1"/>
    <n v="34"/>
    <s v="Y"/>
    <s v="N"/>
    <n v="3026600.1281688963"/>
  </r>
  <r>
    <d v="2016-08-21T00:00:00"/>
    <n v="119118.545"/>
    <n v="38.913255630000002"/>
    <n v="9.5"/>
    <n v="14.8"/>
    <n v="7"/>
    <n v="1.2"/>
    <s v="Sunday"/>
    <x v="7"/>
    <x v="1"/>
    <n v="35"/>
    <s v="Y"/>
    <s v="N"/>
    <n v="4635290.3918586588"/>
  </r>
  <r>
    <d v="2016-08-22T00:00:00"/>
    <n v="139203.5"/>
    <n v="59.995340669999997"/>
    <n v="7.8"/>
    <n v="16"/>
    <n v="8.6999999999999993"/>
    <n v="5.6"/>
    <s v="Monday"/>
    <x v="7"/>
    <x v="1"/>
    <n v="35"/>
    <s v="Y"/>
    <s v="N"/>
    <n v="8351561.4049563445"/>
  </r>
  <r>
    <d v="2016-08-23T00:00:00"/>
    <n v="138640.39000000001"/>
    <n v="73.189593709999997"/>
    <n v="7"/>
    <n v="13.4"/>
    <n v="14.2"/>
    <n v="11"/>
    <s v="Tuesday"/>
    <x v="7"/>
    <x v="1"/>
    <n v="35"/>
    <s v="Y"/>
    <s v="N"/>
    <n v="10147033.815895947"/>
  </r>
  <r>
    <d v="2016-08-24T00:00:00"/>
    <n v="141122.79500000001"/>
    <n v="114.0039598"/>
    <n v="3.7"/>
    <n v="12.7"/>
    <n v="14"/>
    <n v="0"/>
    <s v="Wednesday"/>
    <x v="7"/>
    <x v="1"/>
    <n v="35"/>
    <s v="Y"/>
    <s v="N"/>
    <n v="16088557.448043643"/>
  </r>
  <r>
    <d v="2016-08-25T00:00:00"/>
    <n v="139724.02499999999"/>
    <n v="74.663055139999997"/>
    <n v="6.5"/>
    <n v="13"/>
    <n v="13.5"/>
    <n v="1.2"/>
    <s v="Thursday"/>
    <x v="7"/>
    <x v="1"/>
    <n v="35"/>
    <s v="Y"/>
    <s v="N"/>
    <n v="10432222.582957737"/>
  </r>
  <r>
    <d v="2016-08-26T00:00:00"/>
    <n v="139920.54500000001"/>
    <n v="67.627753299999995"/>
    <n v="7.2"/>
    <n v="14.4"/>
    <n v="8.8000000000000007"/>
    <n v="0.6"/>
    <s v="Friday"/>
    <x v="7"/>
    <x v="1"/>
    <n v="35"/>
    <s v="Y"/>
    <s v="N"/>
    <n v="9462512.098861549"/>
  </r>
  <r>
    <d v="2016-08-27T00:00:00"/>
    <n v="119573.22"/>
    <n v="31.80817961"/>
    <n v="9.3000000000000007"/>
    <n v="16.3"/>
    <n v="11.7"/>
    <n v="0"/>
    <s v="Saturday"/>
    <x v="7"/>
    <x v="1"/>
    <n v="35"/>
    <s v="Y"/>
    <s v="N"/>
    <n v="3803406.4583060443"/>
  </r>
  <r>
    <d v="2016-08-28T00:00:00"/>
    <n v="114832.425"/>
    <n v="29.447681029999998"/>
    <n v="10.5"/>
    <n v="19"/>
    <n v="12.2"/>
    <n v="0"/>
    <s v="Sunday"/>
    <x v="7"/>
    <x v="1"/>
    <n v="36"/>
    <s v="Y"/>
    <s v="N"/>
    <n v="3381548.6233013975"/>
  </r>
  <r>
    <d v="2016-08-29T00:00:00"/>
    <n v="125055.69"/>
    <n v="39.142378899999997"/>
    <n v="8.6999999999999993"/>
    <n v="20.399999999999999"/>
    <n v="14.2"/>
    <n v="0"/>
    <s v="Monday"/>
    <x v="7"/>
    <x v="1"/>
    <n v="36"/>
    <s v="Y"/>
    <s v="N"/>
    <n v="4894977.2015809407"/>
  </r>
  <r>
    <d v="2016-08-30T00:00:00"/>
    <n v="133748.44"/>
    <n v="53.186931000000001"/>
    <n v="10.199999999999999"/>
    <n v="16.8"/>
    <n v="5.2"/>
    <n v="0"/>
    <s v="Tuesday"/>
    <x v="7"/>
    <x v="1"/>
    <n v="36"/>
    <s v="Y"/>
    <s v="N"/>
    <n v="7113669.0496376399"/>
  </r>
  <r>
    <d v="2016-08-31T00:00:00"/>
    <n v="128834.065"/>
    <n v="32.559017400000002"/>
    <n v="12.8"/>
    <n v="20.2"/>
    <n v="10.1"/>
    <n v="0.8"/>
    <s v="Wednesday"/>
    <x v="7"/>
    <x v="1"/>
    <n v="36"/>
    <s v="Y"/>
    <s v="N"/>
    <n v="4194710.5640477315"/>
  </r>
  <r>
    <d v="2016-09-01T00:00:00"/>
    <n v="134246.16500000001"/>
    <n v="46.808787860000002"/>
    <n v="11.6"/>
    <n v="15.5"/>
    <n v="8.8000000000000007"/>
    <n v="0"/>
    <s v="Thursday"/>
    <x v="8"/>
    <x v="1"/>
    <n v="36"/>
    <s v="Y"/>
    <s v="N"/>
    <n v="6283900.2585035572"/>
  </r>
  <r>
    <d v="2016-09-02T00:00:00"/>
    <n v="135273.32500000001"/>
    <n v="52.636792880000002"/>
    <n v="9.6"/>
    <n v="15"/>
    <n v="9.6"/>
    <n v="0.4"/>
    <s v="Friday"/>
    <x v="8"/>
    <x v="1"/>
    <n v="36"/>
    <s v="Y"/>
    <s v="N"/>
    <n v="7120353.9902139269"/>
  </r>
  <r>
    <d v="2016-09-03T00:00:00"/>
    <n v="118621.96"/>
    <n v="35.270782859999997"/>
    <n v="10"/>
    <n v="15.7"/>
    <n v="12.9"/>
    <n v="0.2"/>
    <s v="Saturday"/>
    <x v="8"/>
    <x v="1"/>
    <n v="36"/>
    <s v="Y"/>
    <s v="N"/>
    <n v="4183889.3935876056"/>
  </r>
  <r>
    <d v="2016-09-04T00:00:00"/>
    <n v="110986.005"/>
    <n v="24.51210764"/>
    <n v="10.1"/>
    <n v="16.899999999999999"/>
    <n v="10"/>
    <n v="0.2"/>
    <s v="Sunday"/>
    <x v="8"/>
    <x v="1"/>
    <n v="37"/>
    <s v="Y"/>
    <s v="N"/>
    <n v="2720500.9010935784"/>
  </r>
  <r>
    <d v="2016-09-05T00:00:00"/>
    <n v="127275.815"/>
    <n v="38.212469630000001"/>
    <n v="12.8"/>
    <n v="18.399999999999999"/>
    <n v="11.7"/>
    <n v="0"/>
    <s v="Monday"/>
    <x v="8"/>
    <x v="1"/>
    <n v="37"/>
    <s v="Y"/>
    <s v="N"/>
    <n v="4863523.2153209988"/>
  </r>
  <r>
    <d v="2016-09-06T00:00:00"/>
    <n v="129542.36500000001"/>
    <n v="28.692645949999999"/>
    <n v="9.1999999999999993"/>
    <n v="21.5"/>
    <n v="15.8"/>
    <n v="0"/>
    <s v="Tuesday"/>
    <x v="8"/>
    <x v="1"/>
    <n v="37"/>
    <s v="Y"/>
    <s v="N"/>
    <n v="3716913.214470672"/>
  </r>
  <r>
    <d v="2016-09-07T00:00:00"/>
    <n v="123307.02"/>
    <n v="24.182421389999998"/>
    <n v="9.6"/>
    <n v="21"/>
    <n v="16.7"/>
    <n v="0"/>
    <s v="Wednesday"/>
    <x v="8"/>
    <x v="1"/>
    <n v="37"/>
    <s v="Y"/>
    <s v="N"/>
    <n v="2981862.3179851575"/>
  </r>
  <r>
    <d v="2016-09-08T00:00:00"/>
    <n v="117722.95"/>
    <n v="12.50431916"/>
    <n v="13.1"/>
    <n v="23.3"/>
    <n v="16"/>
    <n v="0"/>
    <s v="Thursday"/>
    <x v="8"/>
    <x v="1"/>
    <n v="37"/>
    <s v="Y"/>
    <s v="N"/>
    <n v="1472045.339256722"/>
  </r>
  <r>
    <d v="2016-09-09T00:00:00"/>
    <n v="125432.605"/>
    <n v="23.40099927"/>
    <n v="16"/>
    <n v="16.7"/>
    <n v="5.9"/>
    <n v="0.6"/>
    <s v="Friday"/>
    <x v="8"/>
    <x v="1"/>
    <n v="37"/>
    <s v="Y"/>
    <s v="N"/>
    <n v="2935248.2980391984"/>
  </r>
  <r>
    <d v="2016-09-10T00:00:00"/>
    <n v="111412.995"/>
    <n v="38.559908849999999"/>
    <n v="11.5"/>
    <n v="14.3"/>
    <n v="7.9"/>
    <n v="9.4"/>
    <s v="Saturday"/>
    <x v="8"/>
    <x v="1"/>
    <n v="37"/>
    <s v="Y"/>
    <s v="N"/>
    <n v="4296074.9319055052"/>
  </r>
  <r>
    <d v="2016-09-11T00:00:00"/>
    <n v="109125.215"/>
    <n v="50.347882009999999"/>
    <n v="7.3"/>
    <n v="17"/>
    <n v="11.8"/>
    <n v="1.2"/>
    <s v="Sunday"/>
    <x v="8"/>
    <x v="1"/>
    <n v="38"/>
    <s v="Y"/>
    <s v="N"/>
    <n v="5494223.4491358818"/>
  </r>
  <r>
    <d v="2016-09-12T00:00:00"/>
    <n v="130967.28"/>
    <n v="68.177203239999997"/>
    <n v="9.9"/>
    <n v="13.6"/>
    <n v="7"/>
    <n v="1.6"/>
    <s v="Monday"/>
    <x v="8"/>
    <x v="1"/>
    <n v="38"/>
    <s v="Y"/>
    <s v="N"/>
    <n v="8928982.8663499877"/>
  </r>
  <r>
    <d v="2016-09-13T00:00:00"/>
    <n v="134720.155"/>
    <n v="62.068475560000003"/>
    <n v="9.6"/>
    <n v="14.6"/>
    <n v="2.8"/>
    <n v="9"/>
    <s v="Tuesday"/>
    <x v="8"/>
    <x v="1"/>
    <n v="38"/>
    <s v="Y"/>
    <s v="N"/>
    <n v="8361874.6480569122"/>
  </r>
  <r>
    <d v="2016-09-14T00:00:00"/>
    <n v="130650.88"/>
    <n v="54.840524199999997"/>
    <n v="10.5"/>
    <n v="16.100000000000001"/>
    <n v="13.2"/>
    <n v="20.6"/>
    <s v="Wednesday"/>
    <x v="8"/>
    <x v="1"/>
    <n v="38"/>
    <s v="Y"/>
    <s v="N"/>
    <n v="7164962.7463912955"/>
  </r>
  <r>
    <d v="2016-09-15T00:00:00"/>
    <n v="134234.45000000001"/>
    <n v="42.819917580000002"/>
    <n v="8.6999999999999993"/>
    <n v="14.6"/>
    <n v="6.9"/>
    <n v="2"/>
    <s v="Thursday"/>
    <x v="8"/>
    <x v="1"/>
    <n v="38"/>
    <s v="Y"/>
    <s v="N"/>
    <n v="5747908.0853966316"/>
  </r>
  <r>
    <d v="2016-09-16T00:00:00"/>
    <n v="131734.10500000001"/>
    <n v="47.043747310000001"/>
    <n v="9"/>
    <n v="15.7"/>
    <n v="12.5"/>
    <n v="13.4"/>
    <s v="Friday"/>
    <x v="8"/>
    <x v="1"/>
    <n v="38"/>
    <s v="N"/>
    <s v="N"/>
    <n v="6197265.9477290083"/>
  </r>
  <r>
    <d v="2016-09-17T00:00:00"/>
    <n v="106709.54"/>
    <n v="36.028691260000002"/>
    <n v="11.1"/>
    <n v="19.8"/>
    <n v="18.8"/>
    <n v="0"/>
    <s v="Saturday"/>
    <x v="8"/>
    <x v="1"/>
    <n v="38"/>
    <s v="N"/>
    <s v="N"/>
    <n v="3844605.0711566205"/>
  </r>
  <r>
    <d v="2016-09-18T00:00:00"/>
    <n v="110314.625"/>
    <n v="48.344866349999997"/>
    <n v="10.8"/>
    <n v="12.5"/>
    <n v="5.5"/>
    <n v="0.4"/>
    <s v="Sunday"/>
    <x v="8"/>
    <x v="1"/>
    <n v="39"/>
    <s v="N"/>
    <s v="N"/>
    <n v="5333145.8020753684"/>
  </r>
  <r>
    <d v="2016-09-19T00:00:00"/>
    <n v="127391.09"/>
    <n v="56.44254935"/>
    <n v="8.5"/>
    <n v="16.3"/>
    <n v="16.2"/>
    <n v="0.2"/>
    <s v="Monday"/>
    <x v="8"/>
    <x v="1"/>
    <n v="39"/>
    <s v="N"/>
    <s v="N"/>
    <n v="7190277.8840752915"/>
  </r>
  <r>
    <d v="2016-09-20T00:00:00"/>
    <n v="122664.30499999999"/>
    <n v="43.177379569999999"/>
    <n v="9.1"/>
    <n v="18.8"/>
    <n v="18.5"/>
    <n v="0"/>
    <s v="Tuesday"/>
    <x v="8"/>
    <x v="1"/>
    <n v="39"/>
    <s v="N"/>
    <s v="N"/>
    <n v="5296323.256675248"/>
  </r>
  <r>
    <d v="2016-09-21T00:00:00"/>
    <n v="127208.57"/>
    <n v="52.28283459"/>
    <n v="10.9"/>
    <n v="15.2"/>
    <n v="8.8000000000000007"/>
    <n v="1.2"/>
    <s v="Wednesday"/>
    <x v="8"/>
    <x v="1"/>
    <n v="39"/>
    <s v="N"/>
    <s v="N"/>
    <n v="6650824.6237404365"/>
  </r>
  <r>
    <d v="2016-09-22T00:00:00"/>
    <n v="131357.34"/>
    <n v="55.701872710000004"/>
    <n v="9.6"/>
    <n v="13.4"/>
    <n v="9.9"/>
    <n v="1.2"/>
    <s v="Thursday"/>
    <x v="8"/>
    <x v="1"/>
    <n v="39"/>
    <s v="N"/>
    <s v="N"/>
    <n v="7316849.8322041919"/>
  </r>
  <r>
    <d v="2016-09-23T00:00:00"/>
    <n v="127420.43"/>
    <n v="46.538703269999999"/>
    <n v="9.8000000000000007"/>
    <n v="16.5"/>
    <n v="16.5"/>
    <n v="0.6"/>
    <s v="Friday"/>
    <x v="8"/>
    <x v="1"/>
    <n v="39"/>
    <s v="N"/>
    <s v="N"/>
    <n v="5929981.5823058058"/>
  </r>
  <r>
    <d v="2016-09-24T00:00:00"/>
    <n v="106776.27499999999"/>
    <n v="43.556599820000002"/>
    <n v="10"/>
    <n v="20.100000000000001"/>
    <n v="18.399999999999999"/>
    <n v="0"/>
    <s v="Saturday"/>
    <x v="8"/>
    <x v="1"/>
    <n v="39"/>
    <s v="N"/>
    <s v="N"/>
    <n v="4650811.4804452704"/>
  </r>
  <r>
    <d v="2016-09-25T00:00:00"/>
    <n v="105931.55499999999"/>
    <n v="37.698479470000002"/>
    <n v="9.5"/>
    <n v="14.7"/>
    <n v="17.100000000000001"/>
    <n v="5.8"/>
    <s v="Sunday"/>
    <x v="8"/>
    <x v="1"/>
    <n v="40"/>
    <s v="N"/>
    <s v="N"/>
    <n v="3993458.5513926758"/>
  </r>
  <r>
    <d v="2016-09-26T00:00:00"/>
    <n v="124343.19"/>
    <n v="47.67147027"/>
    <n v="8.1"/>
    <n v="16.899999999999999"/>
    <n v="13.6"/>
    <n v="0.6"/>
    <s v="Monday"/>
    <x v="8"/>
    <x v="1"/>
    <n v="40"/>
    <s v="N"/>
    <s v="N"/>
    <n v="5927622.6853619618"/>
  </r>
  <r>
    <d v="2016-09-27T00:00:00"/>
    <n v="126888.77"/>
    <n v="49.794504430000003"/>
    <n v="7.4"/>
    <n v="14.8"/>
    <n v="13.4"/>
    <n v="12.6"/>
    <s v="Tuesday"/>
    <x v="8"/>
    <x v="1"/>
    <n v="40"/>
    <s v="N"/>
    <s v="N"/>
    <n v="6318363.4198822519"/>
  </r>
  <r>
    <d v="2016-09-28T00:00:00"/>
    <n v="121143.25"/>
    <n v="32.431714720000002"/>
    <n v="7.5"/>
    <n v="19.3"/>
    <n v="19.600000000000001"/>
    <n v="2.2000000000000002"/>
    <s v="Wednesday"/>
    <x v="8"/>
    <x v="1"/>
    <n v="40"/>
    <s v="N"/>
    <s v="N"/>
    <n v="3928883.3242536401"/>
  </r>
  <r>
    <d v="2016-09-29T00:00:00"/>
    <n v="122858.49"/>
    <n v="37.596001049999998"/>
    <n v="12.5"/>
    <n v="16.7"/>
    <n v="16.2"/>
    <n v="1.8"/>
    <s v="Thursday"/>
    <x v="8"/>
    <x v="1"/>
    <n v="40"/>
    <s v="N"/>
    <s v="N"/>
    <n v="4618987.9190414147"/>
  </r>
  <r>
    <d v="2016-09-30T00:00:00"/>
    <n v="113439.77499999999"/>
    <n v="33.063692619999998"/>
    <n v="9.3000000000000007"/>
    <n v="16.399999999999999"/>
    <n v="16.600000000000001"/>
    <n v="2"/>
    <s v="Friday"/>
    <x v="8"/>
    <x v="1"/>
    <n v="40"/>
    <s v="N"/>
    <s v="Y"/>
    <n v="3750737.8514819602"/>
  </r>
  <r>
    <d v="2016-10-01T00:00:00"/>
    <n v="109181.26"/>
    <n v="20.48609587"/>
    <n v="11.6"/>
    <n v="18.600000000000001"/>
    <n v="11.9"/>
    <n v="1.6"/>
    <s v="Saturday"/>
    <x v="9"/>
    <x v="1"/>
    <n v="40"/>
    <s v="N"/>
    <s v="N"/>
    <n v="2236697.7595673962"/>
  </r>
  <r>
    <d v="2016-10-02T00:00:00"/>
    <n v="97992.93"/>
    <n v="13.656870189999999"/>
    <n v="12.1"/>
    <n v="24"/>
    <n v="18.7"/>
    <n v="0"/>
    <s v="Sunday"/>
    <x v="9"/>
    <x v="1"/>
    <n v="41"/>
    <s v="N"/>
    <s v="N"/>
    <n v="1338276.7245477566"/>
  </r>
  <r>
    <d v="2016-10-03T00:00:00"/>
    <n v="115839.01"/>
    <n v="21.601743630000001"/>
    <n v="11.1"/>
    <n v="15.9"/>
    <n v="13.7"/>
    <n v="9.1999999999999993"/>
    <s v="Monday"/>
    <x v="9"/>
    <x v="1"/>
    <n v="41"/>
    <s v="N"/>
    <s v="N"/>
    <n v="2502324.5963730062"/>
  </r>
  <r>
    <d v="2016-10-04T00:00:00"/>
    <n v="124089.47"/>
    <n v="23.001781319999999"/>
    <n v="10.6"/>
    <n v="17.100000000000001"/>
    <n v="13.2"/>
    <n v="2"/>
    <s v="Tuesday"/>
    <x v="9"/>
    <x v="1"/>
    <n v="41"/>
    <s v="Y"/>
    <s v="N"/>
    <n v="2854278.8530547004"/>
  </r>
  <r>
    <d v="2016-10-05T00:00:00"/>
    <n v="128558.38499999999"/>
    <n v="41.115132719999998"/>
    <n v="8"/>
    <n v="17.100000000000001"/>
    <n v="7.5"/>
    <n v="2.8"/>
    <s v="Wednesday"/>
    <x v="9"/>
    <x v="1"/>
    <n v="41"/>
    <s v="Y"/>
    <s v="N"/>
    <n v="5285695.0615438567"/>
  </r>
  <r>
    <d v="2016-10-06T00:00:00"/>
    <n v="115898.54"/>
    <n v="30.189572800000001"/>
    <n v="9.6999999999999993"/>
    <n v="27.2"/>
    <n v="22.6"/>
    <n v="0"/>
    <s v="Thursday"/>
    <x v="9"/>
    <x v="1"/>
    <n v="41"/>
    <s v="Y"/>
    <s v="N"/>
    <n v="3498927.410743712"/>
  </r>
  <r>
    <d v="2016-10-07T00:00:00"/>
    <n v="116197.73"/>
    <n v="37.339104300000002"/>
    <n v="14.1"/>
    <n v="22.5"/>
    <n v="7.8"/>
    <n v="0"/>
    <s v="Friday"/>
    <x v="9"/>
    <x v="1"/>
    <n v="41"/>
    <s v="Y"/>
    <s v="N"/>
    <n v="4338719.1598932389"/>
  </r>
  <r>
    <d v="2016-10-08T00:00:00"/>
    <n v="101300.77499999999"/>
    <n v="35.210343819999999"/>
    <n v="9.6999999999999993"/>
    <n v="16.899999999999999"/>
    <n v="23"/>
    <n v="0"/>
    <s v="Saturday"/>
    <x v="9"/>
    <x v="1"/>
    <n v="41"/>
    <s v="Y"/>
    <s v="N"/>
    <n v="3566835.11698246"/>
  </r>
  <r>
    <d v="2016-10-09T00:00:00"/>
    <n v="94954.16"/>
    <n v="15.90301462"/>
    <n v="9.5"/>
    <n v="22"/>
    <n v="14.1"/>
    <n v="0"/>
    <s v="Sunday"/>
    <x v="9"/>
    <x v="1"/>
    <n v="42"/>
    <s v="Y"/>
    <s v="N"/>
    <n v="1510057.3947098192"/>
  </r>
  <r>
    <d v="2016-10-10T00:00:00"/>
    <n v="116831.43"/>
    <n v="27.654717770000001"/>
    <n v="13"/>
    <n v="16.8"/>
    <n v="18.399999999999999"/>
    <n v="0.8"/>
    <s v="Monday"/>
    <x v="9"/>
    <x v="1"/>
    <n v="42"/>
    <s v="Y"/>
    <s v="N"/>
    <n v="3230940.2233155109"/>
  </r>
  <r>
    <d v="2016-10-11T00:00:00"/>
    <n v="124665.82"/>
    <n v="38.199945730000003"/>
    <n v="7.5"/>
    <n v="15.1"/>
    <n v="16.7"/>
    <n v="1.4"/>
    <s v="Tuesday"/>
    <x v="9"/>
    <x v="1"/>
    <n v="42"/>
    <s v="Y"/>
    <s v="N"/>
    <n v="4762227.5583859496"/>
  </r>
  <r>
    <d v="2016-10-12T00:00:00"/>
    <n v="128612.3"/>
    <n v="44.770645539999997"/>
    <n v="10.199999999999999"/>
    <n v="15.4"/>
    <n v="12.9"/>
    <n v="0"/>
    <s v="Wednesday"/>
    <x v="9"/>
    <x v="1"/>
    <n v="42"/>
    <s v="Y"/>
    <s v="N"/>
    <n v="5758055.695384142"/>
  </r>
  <r>
    <d v="2016-10-13T00:00:00"/>
    <n v="128242.765"/>
    <n v="58.353085180000001"/>
    <n v="6.8"/>
    <n v="14.6"/>
    <n v="22.8"/>
    <n v="4.2"/>
    <s v="Thursday"/>
    <x v="9"/>
    <x v="1"/>
    <n v="42"/>
    <s v="Y"/>
    <s v="N"/>
    <n v="7483360.9897637228"/>
  </r>
  <r>
    <d v="2016-10-14T00:00:00"/>
    <n v="121731.485"/>
    <n v="43.966506600000002"/>
    <n v="5.2"/>
    <n v="22.7"/>
    <n v="24.5"/>
    <n v="0.2"/>
    <s v="Friday"/>
    <x v="9"/>
    <x v="1"/>
    <n v="42"/>
    <s v="Y"/>
    <s v="N"/>
    <n v="5352108.1386803016"/>
  </r>
  <r>
    <d v="2016-10-15T00:00:00"/>
    <n v="97887.485000000001"/>
    <n v="12.698328739999999"/>
    <n v="9.4"/>
    <n v="24.8"/>
    <n v="21.8"/>
    <n v="0"/>
    <s v="Saturday"/>
    <x v="9"/>
    <x v="1"/>
    <n v="42"/>
    <s v="Y"/>
    <s v="N"/>
    <n v="1243007.4640618188"/>
  </r>
  <r>
    <d v="2016-10-16T00:00:00"/>
    <n v="101793.035"/>
    <n v="22.029095420000001"/>
    <n v="17.399999999999999"/>
    <n v="23.1"/>
    <n v="8"/>
    <n v="0"/>
    <s v="Sunday"/>
    <x v="9"/>
    <x v="1"/>
    <n v="43"/>
    <s v="Y"/>
    <s v="N"/>
    <n v="2242408.4811064"/>
  </r>
  <r>
    <d v="2016-10-17T00:00:00"/>
    <n v="116042.845"/>
    <n v="29.59668164"/>
    <n v="9.8000000000000007"/>
    <n v="18.899999999999999"/>
    <n v="14.8"/>
    <n v="9.8000000000000007"/>
    <s v="Monday"/>
    <x v="9"/>
    <x v="1"/>
    <n v="43"/>
    <s v="Y"/>
    <s v="N"/>
    <n v="3434483.1400648658"/>
  </r>
  <r>
    <d v="2016-10-18T00:00:00"/>
    <n v="123265.44"/>
    <n v="36.721212710000003"/>
    <n v="9.6"/>
    <n v="16.600000000000001"/>
    <n v="16.5"/>
    <n v="1"/>
    <s v="Tuesday"/>
    <x v="9"/>
    <x v="1"/>
    <n v="43"/>
    <s v="Y"/>
    <s v="N"/>
    <n v="4526456.442031743"/>
  </r>
  <r>
    <d v="2016-10-19T00:00:00"/>
    <n v="126362.045"/>
    <n v="60.68302782"/>
    <n v="7.5"/>
    <n v="16.5"/>
    <n v="22.1"/>
    <n v="2.6"/>
    <s v="Wednesday"/>
    <x v="9"/>
    <x v="1"/>
    <n v="43"/>
    <s v="Y"/>
    <s v="N"/>
    <n v="7668031.4921270916"/>
  </r>
  <r>
    <d v="2016-10-20T00:00:00"/>
    <n v="114867.16"/>
    <n v="27.425826229999998"/>
    <n v="6.8"/>
    <n v="21.8"/>
    <n v="25.6"/>
    <n v="0"/>
    <s v="Thursday"/>
    <x v="9"/>
    <x v="1"/>
    <n v="43"/>
    <s v="Y"/>
    <s v="N"/>
    <n v="3150326.7696936065"/>
  </r>
  <r>
    <d v="2016-10-21T00:00:00"/>
    <n v="122975.285"/>
    <n v="43.244732259999999"/>
    <n v="14.8"/>
    <n v="17.600000000000001"/>
    <n v="1.9"/>
    <n v="0"/>
    <s v="Friday"/>
    <x v="9"/>
    <x v="1"/>
    <n v="43"/>
    <s v="Y"/>
    <s v="N"/>
    <n v="5318033.2744221939"/>
  </r>
  <r>
    <d v="2016-10-22T00:00:00"/>
    <n v="114184.19500000001"/>
    <n v="38.711130760000003"/>
    <n v="6.9"/>
    <n v="13.2"/>
    <n v="16.899999999999999"/>
    <n v="16.399999999999999"/>
    <s v="Saturday"/>
    <x v="9"/>
    <x v="1"/>
    <n v="43"/>
    <s v="Y"/>
    <s v="N"/>
    <n v="4420199.3033703389"/>
  </r>
  <r>
    <d v="2016-10-23T00:00:00"/>
    <n v="111289"/>
    <n v="40.91855691"/>
    <n v="7.9"/>
    <n v="14.1"/>
    <n v="18.7"/>
    <n v="8.8000000000000007"/>
    <s v="Sunday"/>
    <x v="9"/>
    <x v="1"/>
    <n v="44"/>
    <s v="Y"/>
    <s v="N"/>
    <n v="4553785.2799569899"/>
  </r>
  <r>
    <d v="2016-10-24T00:00:00"/>
    <n v="125270.16499999999"/>
    <n v="66.513366149999996"/>
    <n v="9.4"/>
    <n v="17.100000000000001"/>
    <n v="20.3"/>
    <n v="0.4"/>
    <s v="Monday"/>
    <x v="9"/>
    <x v="1"/>
    <n v="44"/>
    <s v="Y"/>
    <s v="N"/>
    <n v="8332140.3523159139"/>
  </r>
  <r>
    <d v="2016-10-25T00:00:00"/>
    <n v="117138.355"/>
    <n v="37.022146409999998"/>
    <n v="9.6"/>
    <n v="25.7"/>
    <n v="23.1"/>
    <n v="0.2"/>
    <s v="Tuesday"/>
    <x v="9"/>
    <x v="1"/>
    <n v="44"/>
    <s v="Y"/>
    <s v="N"/>
    <n v="4336713.3290365553"/>
  </r>
  <r>
    <d v="2016-10-26T00:00:00"/>
    <n v="121605.395"/>
    <n v="55.416352840000002"/>
    <n v="16.5"/>
    <n v="18.5"/>
    <n v="9"/>
    <n v="0"/>
    <s v="Wednesday"/>
    <x v="9"/>
    <x v="1"/>
    <n v="44"/>
    <s v="Y"/>
    <s v="N"/>
    <n v="6738927.476567572"/>
  </r>
  <r>
    <d v="2016-10-27T00:00:00"/>
    <n v="120142.43"/>
    <n v="43.480540499999996"/>
    <n v="10.1"/>
    <n v="15.4"/>
    <n v="25.8"/>
    <n v="0.2"/>
    <s v="Thursday"/>
    <x v="9"/>
    <x v="1"/>
    <n v="44"/>
    <s v="Y"/>
    <s v="N"/>
    <n v="5223857.7933834139"/>
  </r>
  <r>
    <d v="2016-10-28T00:00:00"/>
    <n v="119820.71"/>
    <n v="54.509745119999998"/>
    <n v="6.3"/>
    <n v="16.600000000000001"/>
    <n v="26.5"/>
    <n v="0"/>
    <s v="Friday"/>
    <x v="9"/>
    <x v="1"/>
    <n v="44"/>
    <s v="Y"/>
    <s v="N"/>
    <n v="6531396.3621974355"/>
  </r>
  <r>
    <d v="2016-10-29T00:00:00"/>
    <n v="104191.105"/>
    <n v="21.28564824"/>
    <n v="9.3000000000000007"/>
    <n v="25.6"/>
    <n v="25.8"/>
    <n v="0"/>
    <s v="Saturday"/>
    <x v="9"/>
    <x v="1"/>
    <n v="44"/>
    <s v="Y"/>
    <s v="N"/>
    <n v="2217775.210766905"/>
  </r>
  <r>
    <d v="2016-10-30T00:00:00"/>
    <n v="94325.72"/>
    <n v="6.8691345049999999"/>
    <n v="12.7"/>
    <n v="28"/>
    <n v="19.5"/>
    <n v="0"/>
    <s v="Sunday"/>
    <x v="9"/>
    <x v="1"/>
    <n v="45"/>
    <s v="Y"/>
    <s v="N"/>
    <n v="647936.05796096858"/>
  </r>
  <r>
    <d v="2016-10-31T00:00:00"/>
    <n v="110661.43"/>
    <n v="19.08090112"/>
    <n v="7.9"/>
    <n v="17.5"/>
    <n v="19"/>
    <n v="1.8"/>
    <s v="Monday"/>
    <x v="9"/>
    <x v="1"/>
    <n v="45"/>
    <s v="Y"/>
    <s v="N"/>
    <n v="2111519.8036278016"/>
  </r>
  <r>
    <d v="2016-11-01T00:00:00"/>
    <n v="104976.21"/>
    <n v="17.418201960000001"/>
    <n v="9.4"/>
    <n v="18.399999999999999"/>
    <n v="17.7"/>
    <n v="0.4"/>
    <s v="Tuesday"/>
    <x v="10"/>
    <x v="1"/>
    <n v="45"/>
    <s v="Y"/>
    <s v="Y"/>
    <n v="1828496.8267753718"/>
  </r>
  <r>
    <d v="2016-11-02T00:00:00"/>
    <n v="119904.48"/>
    <n v="46.645669009999999"/>
    <n v="9.6999999999999993"/>
    <n v="18.5"/>
    <n v="13.3"/>
    <n v="0.4"/>
    <s v="Wednesday"/>
    <x v="10"/>
    <x v="1"/>
    <n v="45"/>
    <s v="Y"/>
    <s v="N"/>
    <n v="5593024.6868961649"/>
  </r>
  <r>
    <d v="2016-11-03T00:00:00"/>
    <n v="118677.495"/>
    <n v="60.221047589999998"/>
    <n v="10"/>
    <n v="19.100000000000001"/>
    <n v="28"/>
    <n v="0"/>
    <s v="Thursday"/>
    <x v="10"/>
    <x v="1"/>
    <n v="45"/>
    <s v="Y"/>
    <s v="N"/>
    <n v="7146883.0742569864"/>
  </r>
  <r>
    <d v="2016-11-04T00:00:00"/>
    <n v="113666.485"/>
    <n v="25.952350200000001"/>
    <n v="10.199999999999999"/>
    <n v="29.2"/>
    <n v="24.9"/>
    <n v="0"/>
    <s v="Friday"/>
    <x v="10"/>
    <x v="1"/>
    <n v="45"/>
    <s v="Y"/>
    <s v="N"/>
    <n v="2949912.4247230473"/>
  </r>
  <r>
    <d v="2016-11-05T00:00:00"/>
    <n v="101810.75"/>
    <n v="15.26468717"/>
    <n v="10"/>
    <n v="16.8"/>
    <n v="10.8"/>
    <n v="0"/>
    <s v="Saturday"/>
    <x v="10"/>
    <x v="1"/>
    <n v="45"/>
    <s v="Y"/>
    <s v="N"/>
    <n v="1554109.2492930775"/>
  </r>
  <r>
    <d v="2016-11-06T00:00:00"/>
    <n v="96934.925000000003"/>
    <n v="24.15876196"/>
    <n v="11.5"/>
    <n v="21.4"/>
    <n v="25.2"/>
    <n v="0"/>
    <s v="Sunday"/>
    <x v="10"/>
    <x v="1"/>
    <n v="46"/>
    <s v="Y"/>
    <s v="N"/>
    <n v="2341827.7786854529"/>
  </r>
  <r>
    <d v="2016-11-07T00:00:00"/>
    <n v="116230.34"/>
    <n v="30.36705791"/>
    <n v="14.6"/>
    <n v="25.9"/>
    <n v="15.9"/>
    <n v="0"/>
    <s v="Monday"/>
    <x v="10"/>
    <x v="1"/>
    <n v="46"/>
    <s v="Y"/>
    <s v="N"/>
    <n v="3529573.4656789894"/>
  </r>
  <r>
    <d v="2016-11-08T00:00:00"/>
    <n v="117794.595"/>
    <n v="53.922003029999999"/>
    <n v="11"/>
    <n v="18.2"/>
    <n v="28.9"/>
    <n v="0.2"/>
    <s v="Tuesday"/>
    <x v="10"/>
    <x v="1"/>
    <n v="46"/>
    <s v="Y"/>
    <s v="N"/>
    <n v="6351720.5085076224"/>
  </r>
  <r>
    <d v="2016-11-09T00:00:00"/>
    <n v="122131.11500000001"/>
    <n v="55.662203390000002"/>
    <n v="9.1999999999999993"/>
    <n v="17.399999999999999"/>
    <n v="22"/>
    <n v="0"/>
    <s v="Wednesday"/>
    <x v="10"/>
    <x v="1"/>
    <n v="46"/>
    <s v="Y"/>
    <s v="N"/>
    <n v="6798086.9633774804"/>
  </r>
  <r>
    <d v="2016-11-10T00:00:00"/>
    <n v="122634.53"/>
    <n v="48.706971459999998"/>
    <n v="11.9"/>
    <n v="17.5"/>
    <n v="20.3"/>
    <n v="0"/>
    <s v="Thursday"/>
    <x v="10"/>
    <x v="1"/>
    <n v="46"/>
    <s v="Y"/>
    <s v="N"/>
    <n v="5973156.5527205132"/>
  </r>
  <r>
    <d v="2016-11-11T00:00:00"/>
    <n v="117953.88499999999"/>
    <n v="26.823982910000002"/>
    <n v="8.4"/>
    <n v="23.8"/>
    <n v="29.1"/>
    <n v="0"/>
    <s v="Friday"/>
    <x v="10"/>
    <x v="1"/>
    <n v="46"/>
    <s v="Y"/>
    <s v="N"/>
    <n v="3163992.9954081052"/>
  </r>
  <r>
    <d v="2016-11-12T00:00:00"/>
    <n v="99907.32"/>
    <n v="10.832116259999999"/>
    <n v="13.2"/>
    <n v="25.5"/>
    <n v="17"/>
    <n v="2"/>
    <s v="Saturday"/>
    <x v="10"/>
    <x v="1"/>
    <n v="46"/>
    <s v="Y"/>
    <s v="N"/>
    <n v="1082207.7054650232"/>
  </r>
  <r>
    <d v="2016-11-13T00:00:00"/>
    <n v="96805.925000000003"/>
    <n v="10.725641830000001"/>
    <n v="11.7"/>
    <n v="19"/>
    <n v="9.6999999999999993"/>
    <n v="2"/>
    <s v="Sunday"/>
    <x v="10"/>
    <x v="1"/>
    <n v="47"/>
    <s v="Y"/>
    <s v="N"/>
    <n v="1038305.6785718428"/>
  </r>
  <r>
    <d v="2016-11-14T00:00:00"/>
    <n v="116817.15"/>
    <n v="39.499737830000001"/>
    <n v="11.5"/>
    <n v="15.9"/>
    <n v="14.8"/>
    <n v="8.6"/>
    <s v="Monday"/>
    <x v="10"/>
    <x v="1"/>
    <n v="47"/>
    <s v="Y"/>
    <s v="N"/>
    <n v="4614246.7990477839"/>
  </r>
  <r>
    <d v="2016-11-15T00:00:00"/>
    <n v="119905.59"/>
    <n v="26.908387489999999"/>
    <n v="11"/>
    <n v="19.2"/>
    <n v="17.100000000000001"/>
    <n v="0"/>
    <s v="Tuesday"/>
    <x v="10"/>
    <x v="1"/>
    <n v="47"/>
    <s v="Y"/>
    <s v="N"/>
    <n v="3226466.0779370689"/>
  </r>
  <r>
    <d v="2016-11-16T00:00:00"/>
    <n v="122146.66"/>
    <n v="35.630684420000001"/>
    <n v="11.9"/>
    <n v="21.6"/>
    <n v="25.8"/>
    <n v="0"/>
    <s v="Wednesday"/>
    <x v="10"/>
    <x v="1"/>
    <n v="47"/>
    <s v="Y"/>
    <s v="N"/>
    <n v="4352169.0954170376"/>
  </r>
  <r>
    <d v="2016-11-17T00:00:00"/>
    <n v="122464.645"/>
    <n v="28.55507656"/>
    <n v="12"/>
    <n v="31.4"/>
    <n v="28.8"/>
    <n v="0"/>
    <s v="Thursday"/>
    <x v="10"/>
    <x v="1"/>
    <n v="47"/>
    <s v="Y"/>
    <s v="N"/>
    <n v="3496987.3138682214"/>
  </r>
  <r>
    <d v="2016-11-18T00:00:00"/>
    <n v="121441.05"/>
    <n v="31.775799320000001"/>
    <n v="15.3"/>
    <n v="18.899999999999999"/>
    <n v="15.6"/>
    <n v="0"/>
    <s v="Friday"/>
    <x v="10"/>
    <x v="1"/>
    <n v="47"/>
    <s v="Y"/>
    <s v="N"/>
    <n v="3858886.4340100861"/>
  </r>
  <r>
    <d v="2016-11-19T00:00:00"/>
    <n v="106868.5"/>
    <n v="24.655993039999998"/>
    <n v="11.7"/>
    <n v="19.399999999999999"/>
    <n v="29.9"/>
    <n v="0"/>
    <s v="Saturday"/>
    <x v="10"/>
    <x v="1"/>
    <n v="47"/>
    <s v="Y"/>
    <s v="N"/>
    <n v="2634948.9921952398"/>
  </r>
  <r>
    <d v="2016-11-20T00:00:00"/>
    <n v="112098.33500000001"/>
    <n v="43.08594969"/>
    <n v="11.9"/>
    <n v="33.299999999999997"/>
    <n v="22.1"/>
    <n v="0"/>
    <s v="Sunday"/>
    <x v="10"/>
    <x v="1"/>
    <n v="48"/>
    <s v="Y"/>
    <s v="N"/>
    <n v="4829863.2221427662"/>
  </r>
  <r>
    <d v="2016-11-21T00:00:00"/>
    <n v="138681.815"/>
    <n v="51.0352654"/>
    <n v="17.899999999999999"/>
    <n v="35"/>
    <n v="19.8"/>
    <n v="0"/>
    <s v="Monday"/>
    <x v="10"/>
    <x v="1"/>
    <n v="48"/>
    <s v="Y"/>
    <s v="N"/>
    <n v="7077663.2346787015"/>
  </r>
  <r>
    <d v="2016-11-22T00:00:00"/>
    <n v="126617.72"/>
    <n v="37.021291779999999"/>
    <n v="14.5"/>
    <n v="14.9"/>
    <n v="1.5"/>
    <n v="8.6"/>
    <s v="Tuesday"/>
    <x v="10"/>
    <x v="1"/>
    <n v="48"/>
    <s v="Y"/>
    <s v="N"/>
    <n v="4687551.5566383414"/>
  </r>
  <r>
    <d v="2016-11-23T00:00:00"/>
    <n v="118119.01"/>
    <n v="41.912267790000001"/>
    <n v="11"/>
    <n v="16.8"/>
    <n v="16.899999999999999"/>
    <n v="5.4"/>
    <s v="Wednesday"/>
    <x v="10"/>
    <x v="1"/>
    <n v="48"/>
    <s v="Y"/>
    <s v="N"/>
    <n v="4950635.578209688"/>
  </r>
  <r>
    <d v="2016-11-24T00:00:00"/>
    <n v="120308.545"/>
    <n v="38.059403269999997"/>
    <n v="10.3"/>
    <n v="17"/>
    <n v="21.6"/>
    <n v="2.2000000000000002"/>
    <s v="Thursday"/>
    <x v="10"/>
    <x v="1"/>
    <n v="48"/>
    <s v="Y"/>
    <s v="N"/>
    <n v="4578871.4309819415"/>
  </r>
  <r>
    <d v="2016-11-25T00:00:00"/>
    <n v="116011.565"/>
    <n v="27.61649096"/>
    <n v="10.9"/>
    <n v="17.899999999999999"/>
    <n v="15.7"/>
    <n v="0.8"/>
    <s v="Friday"/>
    <x v="10"/>
    <x v="1"/>
    <n v="48"/>
    <s v="Y"/>
    <s v="N"/>
    <n v="3203832.3360779523"/>
  </r>
  <r>
    <d v="2016-11-26T00:00:00"/>
    <n v="104700.05499999999"/>
    <n v="23.790582969999999"/>
    <n v="12.2"/>
    <n v="17.399999999999999"/>
    <n v="18.8"/>
    <n v="0"/>
    <s v="Saturday"/>
    <x v="10"/>
    <x v="1"/>
    <n v="48"/>
    <s v="Y"/>
    <s v="N"/>
    <n v="2490875.3454410629"/>
  </r>
  <r>
    <d v="2016-11-27T00:00:00"/>
    <n v="102718.9"/>
    <n v="37.00394515"/>
    <n v="11.6"/>
    <n v="16.3"/>
    <n v="10.1"/>
    <n v="0.4"/>
    <s v="Sunday"/>
    <x v="10"/>
    <x v="1"/>
    <n v="49"/>
    <s v="Y"/>
    <s v="N"/>
    <n v="3801004.5414683348"/>
  </r>
  <r>
    <d v="2016-11-28T00:00:00"/>
    <n v="118666.37"/>
    <n v="65.392779020000006"/>
    <n v="12.2"/>
    <n v="19.600000000000001"/>
    <n v="24.4"/>
    <n v="0.2"/>
    <s v="Monday"/>
    <x v="10"/>
    <x v="1"/>
    <n v="49"/>
    <s v="Y"/>
    <s v="N"/>
    <n v="7759923.7105155578"/>
  </r>
  <r>
    <d v="2016-11-29T00:00:00"/>
    <n v="119169.17"/>
    <n v="63.429964150000004"/>
    <n v="10.4"/>
    <n v="20"/>
    <n v="31"/>
    <n v="0.2"/>
    <s v="Tuesday"/>
    <x v="10"/>
    <x v="1"/>
    <n v="49"/>
    <s v="Y"/>
    <s v="N"/>
    <n v="7558896.1808852563"/>
  </r>
  <r>
    <d v="2016-11-30T00:00:00"/>
    <n v="121067.59"/>
    <n v="76.02598021"/>
    <n v="13.3"/>
    <n v="18.899999999999999"/>
    <n v="9.6"/>
    <n v="0"/>
    <s v="Wednesday"/>
    <x v="10"/>
    <x v="1"/>
    <n v="49"/>
    <s v="Y"/>
    <s v="N"/>
    <n v="9204282.2014123928"/>
  </r>
  <r>
    <d v="2016-12-01T00:00:00"/>
    <n v="113024.02"/>
    <n v="56.012306840000001"/>
    <n v="12.9"/>
    <n v="21.9"/>
    <n v="28"/>
    <n v="0"/>
    <s v="Thursday"/>
    <x v="11"/>
    <x v="1"/>
    <n v="49"/>
    <s v="Y"/>
    <s v="N"/>
    <n v="6330736.0885302974"/>
  </r>
  <r>
    <d v="2016-12-02T00:00:00"/>
    <n v="109318.355"/>
    <n v="41.499436780000003"/>
    <n v="13"/>
    <n v="21.6"/>
    <n v="29.7"/>
    <n v="0"/>
    <s v="Friday"/>
    <x v="11"/>
    <x v="1"/>
    <n v="49"/>
    <s v="Y"/>
    <s v="N"/>
    <n v="4536650.1622160971"/>
  </r>
  <r>
    <d v="2016-12-03T00:00:00"/>
    <n v="98899.494999999995"/>
    <n v="29.20305213"/>
    <n v="9.9"/>
    <n v="23.9"/>
    <n v="31.2"/>
    <n v="0"/>
    <s v="Saturday"/>
    <x v="11"/>
    <x v="1"/>
    <n v="49"/>
    <s v="Y"/>
    <s v="N"/>
    <n v="2888167.108115674"/>
  </r>
  <r>
    <d v="2016-12-04T00:00:00"/>
    <n v="97300.36"/>
    <n v="43.732741949999998"/>
    <n v="12.7"/>
    <n v="31.7"/>
    <n v="14.1"/>
    <n v="0"/>
    <s v="Sunday"/>
    <x v="11"/>
    <x v="1"/>
    <n v="50"/>
    <s v="Y"/>
    <s v="N"/>
    <n v="4255211.5355221014"/>
  </r>
  <r>
    <d v="2016-12-05T00:00:00"/>
    <n v="109670"/>
    <n v="25.294384869999998"/>
    <n v="16.899999999999999"/>
    <n v="21.5"/>
    <n v="21.6"/>
    <n v="2.4"/>
    <s v="Monday"/>
    <x v="11"/>
    <x v="1"/>
    <n v="50"/>
    <s v="Y"/>
    <s v="N"/>
    <n v="2774035.1886928999"/>
  </r>
  <r>
    <d v="2016-12-06T00:00:00"/>
    <n v="111228.06"/>
    <n v="48.412487810000002"/>
    <n v="12.8"/>
    <n v="20.8"/>
    <n v="24.2"/>
    <n v="0"/>
    <s v="Tuesday"/>
    <x v="11"/>
    <x v="1"/>
    <n v="50"/>
    <s v="Y"/>
    <s v="N"/>
    <n v="5384827.0988799483"/>
  </r>
  <r>
    <d v="2016-12-07T00:00:00"/>
    <n v="112738.08"/>
    <n v="44.722059059999999"/>
    <n v="10.5"/>
    <n v="28.3"/>
    <n v="30.8"/>
    <n v="0"/>
    <s v="Wednesday"/>
    <x v="11"/>
    <x v="1"/>
    <n v="50"/>
    <s v="Y"/>
    <s v="N"/>
    <n v="5041879.0720710047"/>
  </r>
  <r>
    <d v="2016-12-08T00:00:00"/>
    <n v="105445.65"/>
    <n v="25.853861729999998"/>
    <n v="15.4"/>
    <n v="23.2"/>
    <n v="11.6"/>
    <n v="2.2000000000000002"/>
    <s v="Thursday"/>
    <x v="11"/>
    <x v="1"/>
    <n v="50"/>
    <s v="Y"/>
    <s v="N"/>
    <n v="2726177.2551299743"/>
  </r>
  <r>
    <d v="2016-12-09T00:00:00"/>
    <n v="105664.09"/>
    <n v="25.118195310000001"/>
    <n v="10"/>
    <n v="17.3"/>
    <n v="23.2"/>
    <n v="6.6"/>
    <s v="Friday"/>
    <x v="11"/>
    <x v="1"/>
    <n v="50"/>
    <s v="Y"/>
    <s v="N"/>
    <n v="2654091.2498734179"/>
  </r>
  <r>
    <d v="2016-12-10T00:00:00"/>
    <n v="98622.865000000005"/>
    <n v="19.31166859"/>
    <n v="11.2"/>
    <n v="18.8"/>
    <n v="24.2"/>
    <n v="0.2"/>
    <s v="Saturday"/>
    <x v="11"/>
    <x v="1"/>
    <n v="50"/>
    <s v="Y"/>
    <s v="N"/>
    <n v="1904572.0842763104"/>
  </r>
  <r>
    <d v="2016-12-11T00:00:00"/>
    <n v="93673.19"/>
    <n v="16.396687880000002"/>
    <n v="12.9"/>
    <n v="19.3"/>
    <n v="27"/>
    <n v="1"/>
    <s v="Sunday"/>
    <x v="11"/>
    <x v="1"/>
    <n v="51"/>
    <s v="Y"/>
    <s v="N"/>
    <n v="1535930.0591539375"/>
  </r>
  <r>
    <d v="2016-12-12T00:00:00"/>
    <n v="120390.11"/>
    <n v="45.157572940000001"/>
    <n v="10.7"/>
    <n v="32.799999999999997"/>
    <n v="30"/>
    <n v="0"/>
    <s v="Monday"/>
    <x v="11"/>
    <x v="1"/>
    <n v="51"/>
    <s v="Y"/>
    <s v="N"/>
    <n v="5436525.1735796239"/>
  </r>
  <r>
    <d v="2016-12-13T00:00:00"/>
    <n v="128831.65"/>
    <n v="44.693023539999999"/>
    <n v="16.5"/>
    <n v="36.299999999999997"/>
    <n v="14.1"/>
    <n v="0"/>
    <s v="Tuesday"/>
    <x v="11"/>
    <x v="1"/>
    <n v="51"/>
    <s v="Y"/>
    <s v="N"/>
    <n v="5757875.9661470409"/>
  </r>
  <r>
    <d v="2016-12-14T00:00:00"/>
    <n v="111423.765"/>
    <n v="19.919106330000002"/>
    <n v="15.7"/>
    <n v="19.3"/>
    <n v="21.3"/>
    <n v="0"/>
    <s v="Wednesday"/>
    <x v="11"/>
    <x v="1"/>
    <n v="51"/>
    <s v="Y"/>
    <s v="N"/>
    <n v="2219461.8227239326"/>
  </r>
  <r>
    <d v="2016-12-15T00:00:00"/>
    <n v="107072.36"/>
    <n v="31.145308459999999"/>
    <n v="11.7"/>
    <n v="18.600000000000001"/>
    <n v="30.8"/>
    <n v="0"/>
    <s v="Thursday"/>
    <x v="11"/>
    <x v="1"/>
    <n v="51"/>
    <s v="Y"/>
    <s v="N"/>
    <n v="3334801.6797401654"/>
  </r>
  <r>
    <d v="2016-12-16T00:00:00"/>
    <n v="113698.06"/>
    <n v="48.856884800000003"/>
    <n v="9.6999999999999993"/>
    <n v="25.5"/>
    <n v="20.5"/>
    <n v="0"/>
    <s v="Friday"/>
    <x v="11"/>
    <x v="1"/>
    <n v="51"/>
    <s v="Y"/>
    <s v="N"/>
    <n v="5554933.0194034884"/>
  </r>
  <r>
    <d v="2016-12-17T00:00:00"/>
    <n v="90227.48"/>
    <n v="23.576231230000001"/>
    <n v="15.1"/>
    <n v="20.9"/>
    <n v="22.5"/>
    <n v="0"/>
    <s v="Saturday"/>
    <x v="11"/>
    <x v="1"/>
    <n v="51"/>
    <s v="Y"/>
    <s v="N"/>
    <n v="2127223.9317802005"/>
  </r>
  <r>
    <d v="2016-12-18T00:00:00"/>
    <n v="90911.085000000006"/>
    <n v="26.49359939"/>
    <n v="10"/>
    <n v="17.5"/>
    <n v="30.3"/>
    <n v="0"/>
    <s v="Sunday"/>
    <x v="11"/>
    <x v="1"/>
    <n v="52"/>
    <s v="Y"/>
    <s v="N"/>
    <n v="2408561.8661002382"/>
  </r>
  <r>
    <d v="2016-12-19T00:00:00"/>
    <n v="109260.30499999999"/>
    <n v="28.684832369999999"/>
    <n v="8.8000000000000007"/>
    <n v="30.2"/>
    <n v="29.3"/>
    <n v="0"/>
    <s v="Monday"/>
    <x v="11"/>
    <x v="1"/>
    <n v="52"/>
    <s v="Y"/>
    <s v="N"/>
    <n v="3134113.5336200725"/>
  </r>
  <r>
    <d v="2016-12-20T00:00:00"/>
    <n v="106451.255"/>
    <n v="16.129856849999999"/>
    <n v="14.4"/>
    <n v="21.5"/>
    <n v="26"/>
    <n v="3"/>
    <s v="Tuesday"/>
    <x v="11"/>
    <x v="1"/>
    <n v="52"/>
    <s v="N"/>
    <s v="N"/>
    <n v="1717043.5046528468"/>
  </r>
  <r>
    <d v="2016-12-21T00:00:00"/>
    <n v="104389.51"/>
    <n v="21.34587505"/>
    <n v="13.5"/>
    <n v="19.899999999999999"/>
    <n v="28.8"/>
    <n v="0.2"/>
    <s v="Wednesday"/>
    <x v="11"/>
    <x v="1"/>
    <n v="52"/>
    <s v="N"/>
    <s v="N"/>
    <n v="2228285.4369907253"/>
  </r>
  <r>
    <d v="2016-12-22T00:00:00"/>
    <n v="105513.235"/>
    <n v="20.97623583"/>
    <n v="14.6"/>
    <n v="20"/>
    <n v="29.6"/>
    <n v="0"/>
    <s v="Thursday"/>
    <x v="11"/>
    <x v="1"/>
    <n v="52"/>
    <s v="N"/>
    <s v="N"/>
    <n v="2213270.50054621"/>
  </r>
  <r>
    <d v="2016-12-23T00:00:00"/>
    <n v="112247.94500000001"/>
    <n v="24.329345190000002"/>
    <n v="12.5"/>
    <n v="26.3"/>
    <n v="28.7"/>
    <n v="0"/>
    <s v="Friday"/>
    <x v="11"/>
    <x v="1"/>
    <n v="52"/>
    <s v="N"/>
    <s v="N"/>
    <n v="2730919.0007731351"/>
  </r>
  <r>
    <d v="2016-12-24T00:00:00"/>
    <n v="114843.875"/>
    <n v="34.693111190000003"/>
    <n v="16.2"/>
    <n v="34.9"/>
    <n v="26.3"/>
    <n v="0.8"/>
    <s v="Saturday"/>
    <x v="11"/>
    <x v="1"/>
    <n v="52"/>
    <s v="N"/>
    <s v="N"/>
    <n v="3984291.3248654618"/>
  </r>
  <r>
    <d v="2016-12-25T00:00:00"/>
    <n v="114468.17"/>
    <n v="28.64742992"/>
    <n v="16.399999999999999"/>
    <n v="36.299999999999997"/>
    <n v="32.299999999999997"/>
    <n v="0.2"/>
    <s v="Sunday"/>
    <x v="11"/>
    <x v="1"/>
    <n v="53"/>
    <s v="N"/>
    <s v="N"/>
    <n v="3279218.8781456463"/>
  </r>
  <r>
    <d v="2016-12-26T00:00:00"/>
    <n v="106284.83"/>
    <n v="22.910355590000002"/>
    <n v="25.4"/>
    <n v="29.3"/>
    <n v="10.199999999999999"/>
    <n v="0"/>
    <s v="Monday"/>
    <x v="11"/>
    <x v="1"/>
    <n v="53"/>
    <s v="N"/>
    <s v="Y"/>
    <n v="2435023.2491226997"/>
  </r>
  <r>
    <d v="2016-12-27T00:00:00"/>
    <n v="99701.43"/>
    <n v="23.813537400000001"/>
    <n v="18"/>
    <n v="29.8"/>
    <n v="5.8"/>
    <n v="1.6"/>
    <s v="Tuesday"/>
    <x v="11"/>
    <x v="1"/>
    <n v="53"/>
    <s v="N"/>
    <s v="Y"/>
    <n v="2374243.7321384819"/>
  </r>
  <r>
    <d v="2016-12-28T00:00:00"/>
    <n v="123693.52"/>
    <n v="40.282509820000001"/>
    <n v="20.3"/>
    <n v="38.200000000000003"/>
    <n v="15.1"/>
    <n v="1"/>
    <s v="Wednesday"/>
    <x v="11"/>
    <x v="1"/>
    <n v="53"/>
    <s v="N"/>
    <s v="N"/>
    <n v="4982685.4340703664"/>
  </r>
  <r>
    <d v="2016-12-29T00:00:00"/>
    <n v="135571.79500000001"/>
    <n v="47.145005580000003"/>
    <n v="27"/>
    <n v="33.5"/>
    <n v="15.7"/>
    <n v="0"/>
    <s v="Thursday"/>
    <x v="11"/>
    <x v="1"/>
    <n v="53"/>
    <s v="N"/>
    <s v="N"/>
    <n v="6391533.0317656174"/>
  </r>
  <r>
    <d v="2016-12-30T00:00:00"/>
    <n v="112141.83"/>
    <n v="24.065077649999999"/>
    <n v="20.100000000000001"/>
    <n v="27.8"/>
    <n v="28.8"/>
    <n v="20.399999999999999"/>
    <s v="Friday"/>
    <x v="11"/>
    <x v="1"/>
    <n v="53"/>
    <s v="N"/>
    <s v="N"/>
    <n v="2698701.8467630995"/>
  </r>
  <r>
    <d v="2016-12-31T00:00:00"/>
    <n v="95728.15"/>
    <n v="17.59822922"/>
    <n v="17.3"/>
    <n v="23.8"/>
    <n v="30.8"/>
    <n v="0"/>
    <s v="Saturday"/>
    <x v="11"/>
    <x v="1"/>
    <n v="53"/>
    <s v="N"/>
    <s v="N"/>
    <n v="1684645.9265065428"/>
  </r>
  <r>
    <d v="2017-01-01T00:00:00"/>
    <n v="89403.145000000004"/>
    <n v="25.846761099999998"/>
    <n v="16.8"/>
    <n v="21.1"/>
    <n v="8.5"/>
    <n v="0"/>
    <s v="Sunday"/>
    <x v="0"/>
    <x v="2"/>
    <n v="1"/>
    <s v="N"/>
    <s v="Y"/>
    <n v="2310781.7304036594"/>
  </r>
  <r>
    <d v="2017-01-02T00:00:00"/>
    <n v="86507.47"/>
    <n v="30.618702880000001"/>
    <n v="14.8"/>
    <n v="17.8"/>
    <n v="7.8"/>
    <n v="0.4"/>
    <s v="Monday"/>
    <x v="0"/>
    <x v="2"/>
    <n v="1"/>
    <s v="N"/>
    <s v="Y"/>
    <n v="2648746.5208305139"/>
  </r>
  <r>
    <d v="2017-01-03T00:00:00"/>
    <n v="97564.744999999995"/>
    <n v="28.68695469"/>
    <n v="14.6"/>
    <n v="19.5"/>
    <n v="25.9"/>
    <n v="0.4"/>
    <s v="Tuesday"/>
    <x v="0"/>
    <x v="2"/>
    <n v="1"/>
    <s v="N"/>
    <s v="N"/>
    <n v="2798835.4191564037"/>
  </r>
  <r>
    <d v="2017-01-04T00:00:00"/>
    <n v="116606.795"/>
    <n v="56.972780710000002"/>
    <n v="13.3"/>
    <n v="29.3"/>
    <n v="31.6"/>
    <n v="0"/>
    <s v="Wednesday"/>
    <x v="0"/>
    <x v="2"/>
    <n v="1"/>
    <s v="N"/>
    <s v="N"/>
    <n v="6643413.3608309245"/>
  </r>
  <r>
    <d v="2017-01-05T00:00:00"/>
    <n v="128079.845"/>
    <n v="73.458259870000006"/>
    <n v="18.5"/>
    <n v="31.7"/>
    <n v="29.7"/>
    <n v="0"/>
    <s v="Thursday"/>
    <x v="0"/>
    <x v="2"/>
    <n v="1"/>
    <s v="N"/>
    <s v="N"/>
    <n v="9408522.5381193217"/>
  </r>
  <r>
    <d v="2017-01-06T00:00:00"/>
    <n v="136308.73499999999"/>
    <n v="97.699200840000003"/>
    <n v="18.3"/>
    <n v="35.200000000000003"/>
    <n v="30.1"/>
    <n v="0"/>
    <s v="Friday"/>
    <x v="0"/>
    <x v="2"/>
    <n v="1"/>
    <s v="N"/>
    <s v="N"/>
    <n v="13317254.477011336"/>
  </r>
  <r>
    <d v="2017-01-07T00:00:00"/>
    <n v="134955.01999999999"/>
    <n v="77.602997990000006"/>
    <n v="20.9"/>
    <n v="36.700000000000003"/>
    <n v="28.5"/>
    <n v="0"/>
    <s v="Saturday"/>
    <x v="0"/>
    <x v="2"/>
    <n v="1"/>
    <s v="N"/>
    <s v="N"/>
    <n v="10472914.14580041"/>
  </r>
  <r>
    <d v="2017-01-08T00:00:00"/>
    <n v="122777.02499999999"/>
    <n v="69.224810730000002"/>
    <n v="28"/>
    <n v="33.1"/>
    <n v="29.3"/>
    <n v="0"/>
    <s v="Sunday"/>
    <x v="0"/>
    <x v="2"/>
    <n v="2"/>
    <s v="N"/>
    <s v="N"/>
    <n v="8499216.3176174778"/>
  </r>
  <r>
    <d v="2017-01-09T00:00:00"/>
    <n v="116211.99"/>
    <n v="68.099525220000004"/>
    <n v="18.5"/>
    <n v="24.4"/>
    <n v="14.3"/>
    <n v="0"/>
    <s v="Monday"/>
    <x v="0"/>
    <x v="2"/>
    <n v="2"/>
    <s v="N"/>
    <s v="N"/>
    <n v="7913981.3438713886"/>
  </r>
  <r>
    <d v="2017-01-10T00:00:00"/>
    <n v="120366.32"/>
    <n v="72.813056849999995"/>
    <n v="17.7"/>
    <n v="26.2"/>
    <n v="28.6"/>
    <n v="0"/>
    <s v="Tuesday"/>
    <x v="0"/>
    <x v="2"/>
    <n v="2"/>
    <s v="N"/>
    <s v="N"/>
    <n v="8764239.700985292"/>
  </r>
  <r>
    <d v="2017-01-11T00:00:00"/>
    <n v="111595.855"/>
    <n v="65.744510939999998"/>
    <n v="16.600000000000001"/>
    <n v="24.3"/>
    <n v="25.9"/>
    <n v="0"/>
    <s v="Wednesday"/>
    <x v="0"/>
    <x v="2"/>
    <n v="2"/>
    <s v="N"/>
    <s v="N"/>
    <n v="7336814.9099061536"/>
  </r>
  <r>
    <d v="2017-01-12T00:00:00"/>
    <n v="118783.94500000001"/>
    <n v="70.490405460000005"/>
    <n v="14.9"/>
    <n v="26.5"/>
    <n v="30.7"/>
    <n v="0"/>
    <s v="Thursday"/>
    <x v="0"/>
    <x v="2"/>
    <n v="2"/>
    <s v="N"/>
    <s v="N"/>
    <n v="8373128.4451883407"/>
  </r>
  <r>
    <d v="2017-01-13T00:00:00"/>
    <n v="111341.675"/>
    <n v="70.012194559999998"/>
    <n v="17.5"/>
    <n v="28.8"/>
    <n v="1.3"/>
    <n v="1.4"/>
    <s v="Friday"/>
    <x v="0"/>
    <x v="2"/>
    <n v="2"/>
    <s v="N"/>
    <s v="N"/>
    <n v="7795275.0127362879"/>
  </r>
  <r>
    <d v="2017-01-14T00:00:00"/>
    <n v="88996.625"/>
    <n v="42.294834850000001"/>
    <n v="15.2"/>
    <n v="23.5"/>
    <n v="16.5"/>
    <n v="2.6"/>
    <s v="Saturday"/>
    <x v="0"/>
    <x v="2"/>
    <n v="2"/>
    <s v="N"/>
    <s v="N"/>
    <n v="3764097.5565823815"/>
  </r>
  <r>
    <d v="2017-01-15T00:00:00"/>
    <n v="90294"/>
    <n v="55.444296340000001"/>
    <n v="15.2"/>
    <n v="21.5"/>
    <n v="22.7"/>
    <n v="0"/>
    <s v="Sunday"/>
    <x v="0"/>
    <x v="2"/>
    <n v="3"/>
    <s v="N"/>
    <s v="N"/>
    <n v="5006287.2937239604"/>
  </r>
  <r>
    <d v="2017-01-16T00:00:00"/>
    <n v="120928.705"/>
    <n v="108.1670628"/>
    <n v="12.2"/>
    <n v="32.700000000000003"/>
    <n v="30.5"/>
    <n v="0"/>
    <s v="Monday"/>
    <x v="0"/>
    <x v="2"/>
    <n v="3"/>
    <s v="N"/>
    <s v="N"/>
    <n v="13080502.828057675"/>
  </r>
  <r>
    <d v="2017-01-17T00:00:00"/>
    <n v="140517.65"/>
    <n v="129.23765750000001"/>
    <n v="16.399999999999999"/>
    <n v="37.799999999999997"/>
    <n v="25.5"/>
    <n v="0"/>
    <s v="Tuesday"/>
    <x v="0"/>
    <x v="2"/>
    <n v="3"/>
    <s v="N"/>
    <s v="N"/>
    <n v="18160171.923404876"/>
  </r>
  <r>
    <d v="2017-01-18T00:00:00"/>
    <n v="111211.35"/>
    <n v="75.16561944"/>
    <n v="15.6"/>
    <n v="20.8"/>
    <n v="27.5"/>
    <n v="0"/>
    <s v="Wednesday"/>
    <x v="0"/>
    <x v="2"/>
    <n v="3"/>
    <s v="N"/>
    <s v="N"/>
    <n v="8359270.0115086446"/>
  </r>
  <r>
    <d v="2017-01-19T00:00:00"/>
    <n v="112371.41"/>
    <n v="62.885130349999997"/>
    <n v="11"/>
    <n v="23.4"/>
    <n v="29.7"/>
    <n v="0"/>
    <s v="Thursday"/>
    <x v="0"/>
    <x v="2"/>
    <n v="3"/>
    <s v="N"/>
    <s v="N"/>
    <n v="7066490.7654632935"/>
  </r>
  <r>
    <d v="2017-01-20T00:00:00"/>
    <n v="107937.685"/>
    <n v="38.993116039999997"/>
    <n v="16.100000000000001"/>
    <n v="20.8"/>
    <n v="13.2"/>
    <n v="22.6"/>
    <s v="Friday"/>
    <x v="0"/>
    <x v="2"/>
    <n v="3"/>
    <s v="N"/>
    <s v="N"/>
    <n v="4208826.6762939673"/>
  </r>
  <r>
    <d v="2017-01-21T00:00:00"/>
    <n v="96779.07"/>
    <n v="46.479114430000003"/>
    <n v="15.3"/>
    <n v="22.6"/>
    <n v="25.1"/>
    <n v="0.6"/>
    <s v="Saturday"/>
    <x v="0"/>
    <x v="2"/>
    <n v="3"/>
    <s v="N"/>
    <s v="N"/>
    <n v="4498205.4689589804"/>
  </r>
  <r>
    <d v="2017-01-22T00:00:00"/>
    <n v="103291.61"/>
    <n v="60.78453185"/>
    <n v="12.7"/>
    <n v="29.6"/>
    <n v="30.3"/>
    <n v="0"/>
    <s v="Sunday"/>
    <x v="0"/>
    <x v="2"/>
    <n v="4"/>
    <s v="N"/>
    <s v="N"/>
    <n v="6278532.1578827789"/>
  </r>
  <r>
    <d v="2017-01-23T00:00:00"/>
    <n v="141332.05499999999"/>
    <n v="79.114397690000004"/>
    <n v="17.8"/>
    <n v="36.700000000000003"/>
    <n v="19.2"/>
    <n v="0"/>
    <s v="Monday"/>
    <x v="0"/>
    <x v="2"/>
    <n v="4"/>
    <s v="N"/>
    <s v="N"/>
    <n v="11181400.405614953"/>
  </r>
  <r>
    <d v="2017-01-24T00:00:00"/>
    <n v="115664.16"/>
    <n v="59.817182150000001"/>
    <n v="19.100000000000001"/>
    <n v="22"/>
    <n v="27.6"/>
    <n v="0.6"/>
    <s v="Tuesday"/>
    <x v="0"/>
    <x v="2"/>
    <n v="4"/>
    <s v="N"/>
    <s v="N"/>
    <n v="6918704.1269467445"/>
  </r>
  <r>
    <d v="2017-01-25T00:00:00"/>
    <n v="111936.7"/>
    <n v="58.875132450000002"/>
    <n v="13.5"/>
    <n v="21.1"/>
    <n v="29.8"/>
    <n v="0"/>
    <s v="Wednesday"/>
    <x v="0"/>
    <x v="2"/>
    <n v="4"/>
    <s v="N"/>
    <s v="N"/>
    <n v="6590288.0385159152"/>
  </r>
  <r>
    <d v="2017-01-26T00:00:00"/>
    <n v="98590.06"/>
    <n v="37.844897750000001"/>
    <n v="16.399999999999999"/>
    <n v="21.2"/>
    <n v="16.899999999999999"/>
    <n v="0"/>
    <s v="Thursday"/>
    <x v="0"/>
    <x v="2"/>
    <n v="4"/>
    <s v="N"/>
    <s v="Y"/>
    <n v="3731130.7398663652"/>
  </r>
  <r>
    <d v="2017-01-27T00:00:00"/>
    <n v="112513.82"/>
    <n v="69.657181960000003"/>
    <n v="17"/>
    <n v="23.6"/>
    <n v="29.3"/>
    <n v="0"/>
    <s v="Friday"/>
    <x v="0"/>
    <x v="2"/>
    <n v="4"/>
    <s v="N"/>
    <s v="N"/>
    <n v="7837395.6327546882"/>
  </r>
  <r>
    <d v="2017-01-28T00:00:00"/>
    <n v="108336.53"/>
    <n v="74.062542859999994"/>
    <n v="15"/>
    <n v="29.2"/>
    <n v="29.2"/>
    <n v="0"/>
    <s v="Saturday"/>
    <x v="0"/>
    <x v="2"/>
    <n v="4"/>
    <s v="N"/>
    <s v="N"/>
    <n v="8023678.8964286754"/>
  </r>
  <r>
    <d v="2017-01-29T00:00:00"/>
    <n v="109020.58"/>
    <n v="76.586887250000004"/>
    <n v="15.1"/>
    <n v="27"/>
    <n v="29.4"/>
    <n v="0"/>
    <s v="Sunday"/>
    <x v="0"/>
    <x v="2"/>
    <n v="5"/>
    <s v="N"/>
    <s v="N"/>
    <n v="8349546.8683896055"/>
  </r>
  <r>
    <d v="2017-01-30T00:00:00"/>
    <n v="124292.955"/>
    <n v="96.168584289999998"/>
    <n v="17.8"/>
    <n v="30"/>
    <n v="3.7"/>
    <n v="0"/>
    <s v="Monday"/>
    <x v="0"/>
    <x v="2"/>
    <n v="5"/>
    <s v="N"/>
    <s v="N"/>
    <n v="11953077.519570677"/>
  </r>
  <r>
    <d v="2017-01-31T00:00:00"/>
    <n v="112863.01"/>
    <n v="58.791267060000003"/>
    <n v="16.5"/>
    <n v="22.1"/>
    <n v="26.8"/>
    <n v="3"/>
    <s v="Tuesday"/>
    <x v="0"/>
    <x v="2"/>
    <n v="5"/>
    <s v="Y"/>
    <s v="N"/>
    <n v="6635359.3621054506"/>
  </r>
  <r>
    <d v="2017-02-01T00:00:00"/>
    <n v="114133.73"/>
    <n v="66.863303090000002"/>
    <n v="14.3"/>
    <n v="20.6"/>
    <n v="9.3000000000000007"/>
    <n v="0"/>
    <s v="Wednesday"/>
    <x v="1"/>
    <x v="2"/>
    <n v="5"/>
    <s v="Y"/>
    <s v="N"/>
    <n v="7631358.1817822261"/>
  </r>
  <r>
    <d v="2017-02-02T00:00:00"/>
    <n v="110669.27"/>
    <n v="82.468013690000006"/>
    <n v="14.2"/>
    <n v="24.1"/>
    <n v="28.2"/>
    <n v="0"/>
    <s v="Thursday"/>
    <x v="1"/>
    <x v="2"/>
    <n v="5"/>
    <s v="Y"/>
    <s v="N"/>
    <n v="9126674.8734223079"/>
  </r>
  <r>
    <d v="2017-02-03T00:00:00"/>
    <n v="117452.27"/>
    <n v="87.111014569999995"/>
    <n v="15.4"/>
    <n v="27.6"/>
    <n v="28.1"/>
    <n v="0"/>
    <s v="Friday"/>
    <x v="1"/>
    <x v="2"/>
    <n v="5"/>
    <s v="Y"/>
    <s v="N"/>
    <n v="10231386.403249573"/>
  </r>
  <r>
    <d v="2017-02-04T00:00:00"/>
    <n v="117361.7"/>
    <n v="80.817312549999997"/>
    <n v="14.6"/>
    <n v="35.9"/>
    <n v="27.3"/>
    <n v="0"/>
    <s v="Saturday"/>
    <x v="1"/>
    <x v="2"/>
    <n v="5"/>
    <s v="Y"/>
    <s v="N"/>
    <n v="9484857.190299334"/>
  </r>
  <r>
    <d v="2017-02-05T00:00:00"/>
    <n v="110384.27499999999"/>
    <n v="113.87036519999999"/>
    <n v="18.5"/>
    <n v="30.7"/>
    <n v="9.3000000000000007"/>
    <n v="0"/>
    <s v="Sunday"/>
    <x v="1"/>
    <x v="2"/>
    <n v="6"/>
    <s v="Y"/>
    <s v="N"/>
    <n v="12569497.706587229"/>
  </r>
  <r>
    <d v="2017-02-06T00:00:00"/>
    <n v="108761.37"/>
    <n v="92.101795850000002"/>
    <n v="15.1"/>
    <n v="18"/>
    <n v="3.9"/>
    <n v="32.4"/>
    <s v="Monday"/>
    <x v="1"/>
    <x v="2"/>
    <n v="6"/>
    <s v="Y"/>
    <s v="N"/>
    <n v="10017117.496106314"/>
  </r>
  <r>
    <d v="2017-02-07T00:00:00"/>
    <n v="111543.81"/>
    <n v="69.069610850000004"/>
    <n v="15.4"/>
    <n v="27.6"/>
    <n v="27.9"/>
    <n v="0"/>
    <s v="Tuesday"/>
    <x v="1"/>
    <x v="2"/>
    <n v="6"/>
    <s v="Y"/>
    <s v="N"/>
    <n v="7704287.5494263386"/>
  </r>
  <r>
    <d v="2017-02-08T00:00:00"/>
    <n v="142213.66"/>
    <n v="135.0612793"/>
    <n v="16.5"/>
    <n v="36"/>
    <n v="27.7"/>
    <n v="0"/>
    <s v="Wednesday"/>
    <x v="1"/>
    <x v="2"/>
    <n v="6"/>
    <s v="Y"/>
    <s v="N"/>
    <n v="19207558.853535239"/>
  </r>
  <r>
    <d v="2017-02-09T00:00:00"/>
    <n v="155060.60999999999"/>
    <n v="156.69956149999999"/>
    <n v="20.3"/>
    <n v="36"/>
    <n v="24.4"/>
    <n v="0"/>
    <s v="Thursday"/>
    <x v="1"/>
    <x v="2"/>
    <n v="6"/>
    <s v="Y"/>
    <s v="N"/>
    <n v="24297929.592922512"/>
  </r>
  <r>
    <d v="2017-02-10T00:00:00"/>
    <n v="138793.59"/>
    <n v="213.33943170000001"/>
    <n v="18.7"/>
    <n v="27.1"/>
    <n v="21.3"/>
    <n v="0"/>
    <s v="Friday"/>
    <x v="1"/>
    <x v="2"/>
    <n v="6"/>
    <s v="Y"/>
    <s v="N"/>
    <n v="29610145.614202805"/>
  </r>
  <r>
    <d v="2017-02-11T00:00:00"/>
    <n v="111983.51"/>
    <n v="97.608005399999996"/>
    <n v="18.5"/>
    <n v="24.6"/>
    <n v="21"/>
    <n v="0"/>
    <s v="Saturday"/>
    <x v="1"/>
    <x v="2"/>
    <n v="6"/>
    <s v="Y"/>
    <s v="N"/>
    <n v="10930487.048790952"/>
  </r>
  <r>
    <d v="2017-02-12T00:00:00"/>
    <n v="89003.15"/>
    <n v="19.865113940000001"/>
    <n v="15.1"/>
    <n v="19.899999999999999"/>
    <n v="12.6"/>
    <n v="2"/>
    <s v="Sunday"/>
    <x v="1"/>
    <x v="2"/>
    <n v="7"/>
    <s v="Y"/>
    <s v="N"/>
    <n v="1768057.7157689109"/>
  </r>
  <r>
    <d v="2017-02-13T00:00:00"/>
    <n v="104844.105"/>
    <n v="69.041327929999994"/>
    <n v="14"/>
    <n v="21"/>
    <n v="20.5"/>
    <n v="0"/>
    <s v="Monday"/>
    <x v="1"/>
    <x v="2"/>
    <n v="7"/>
    <s v="Y"/>
    <s v="N"/>
    <n v="7238576.234832352"/>
  </r>
  <r>
    <d v="2017-02-14T00:00:00"/>
    <n v="111613.05"/>
    <n v="90.69389262"/>
    <n v="14.5"/>
    <n v="19.5"/>
    <n v="15.6"/>
    <n v="0.6"/>
    <s v="Tuesday"/>
    <x v="1"/>
    <x v="2"/>
    <n v="7"/>
    <s v="Y"/>
    <s v="N"/>
    <n v="10122621.971690692"/>
  </r>
  <r>
    <d v="2017-02-15T00:00:00"/>
    <n v="116299.39"/>
    <n v="79.044379649999996"/>
    <n v="10"/>
    <n v="31.5"/>
    <n v="26"/>
    <n v="0"/>
    <s v="Wednesday"/>
    <x v="1"/>
    <x v="2"/>
    <n v="7"/>
    <s v="Y"/>
    <s v="N"/>
    <n v="9192813.1362234131"/>
  </r>
  <r>
    <d v="2017-02-16T00:00:00"/>
    <n v="119947.59"/>
    <n v="112.88703289999999"/>
    <n v="14.9"/>
    <n v="23.6"/>
    <n v="23.2"/>
    <n v="0"/>
    <s v="Thursday"/>
    <x v="1"/>
    <x v="2"/>
    <n v="7"/>
    <s v="Y"/>
    <s v="N"/>
    <n v="13540527.53860571"/>
  </r>
  <r>
    <d v="2017-02-17T00:00:00"/>
    <n v="111885.97"/>
    <n v="93.732609629999999"/>
    <n v="13.7"/>
    <n v="25.5"/>
    <n v="18.399999999999999"/>
    <n v="0"/>
    <s v="Friday"/>
    <x v="1"/>
    <x v="2"/>
    <n v="7"/>
    <s v="Y"/>
    <s v="N"/>
    <n v="10487363.949083891"/>
  </r>
  <r>
    <d v="2017-02-18T00:00:00"/>
    <n v="95623.35"/>
    <n v="49.818158859999997"/>
    <n v="13.3"/>
    <n v="18.899999999999999"/>
    <n v="16.100000000000001"/>
    <n v="0"/>
    <s v="Saturday"/>
    <x v="1"/>
    <x v="2"/>
    <n v="7"/>
    <s v="Y"/>
    <s v="N"/>
    <n v="4763779.2410253808"/>
  </r>
  <r>
    <d v="2017-02-19T00:00:00"/>
    <n v="91280.024999999994"/>
    <n v="53.12020553"/>
    <n v="11.7"/>
    <n v="17.3"/>
    <n v="9.9"/>
    <n v="0"/>
    <s v="Sunday"/>
    <x v="1"/>
    <x v="2"/>
    <n v="8"/>
    <s v="Y"/>
    <s v="N"/>
    <n v="4848813.6887835376"/>
  </r>
  <r>
    <d v="2017-02-20T00:00:00"/>
    <n v="105341.86500000001"/>
    <n v="93.726701410000004"/>
    <n v="11.6"/>
    <n v="20.3"/>
    <n v="22.4"/>
    <n v="3.6"/>
    <s v="Monday"/>
    <x v="1"/>
    <x v="2"/>
    <n v="8"/>
    <s v="Y"/>
    <s v="N"/>
    <n v="9873345.5268275309"/>
  </r>
  <r>
    <d v="2017-02-21T00:00:00"/>
    <n v="112351.47"/>
    <n v="103.2484286"/>
    <n v="10.1"/>
    <n v="24"/>
    <n v="25"/>
    <n v="0.2"/>
    <s v="Tuesday"/>
    <x v="1"/>
    <x v="2"/>
    <n v="8"/>
    <s v="Y"/>
    <s v="N"/>
    <n v="11600112.728400042"/>
  </r>
  <r>
    <d v="2017-02-22T00:00:00"/>
    <n v="116690.17"/>
    <n v="78.057835249999997"/>
    <n v="12.8"/>
    <n v="33.299999999999997"/>
    <n v="23.1"/>
    <n v="0"/>
    <s v="Wednesday"/>
    <x v="1"/>
    <x v="2"/>
    <n v="8"/>
    <s v="Y"/>
    <s v="N"/>
    <n v="9108582.0651544929"/>
  </r>
  <r>
    <d v="2017-02-23T00:00:00"/>
    <n v="117948.685"/>
    <n v="102.3617733"/>
    <n v="15.9"/>
    <n v="25"/>
    <n v="23.5"/>
    <n v="0"/>
    <s v="Thursday"/>
    <x v="1"/>
    <x v="2"/>
    <n v="8"/>
    <s v="Y"/>
    <s v="N"/>
    <n v="12073436.55500311"/>
  </r>
  <r>
    <d v="2017-02-24T00:00:00"/>
    <n v="111229.52"/>
    <n v="98.210797409999998"/>
    <n v="15.8"/>
    <n v="20"/>
    <n v="13.2"/>
    <n v="1.4"/>
    <s v="Friday"/>
    <x v="1"/>
    <x v="2"/>
    <n v="8"/>
    <s v="Y"/>
    <s v="N"/>
    <n v="10923939.854731543"/>
  </r>
  <r>
    <d v="2017-02-25T00:00:00"/>
    <n v="95046.904999999999"/>
    <n v="45.609290440000002"/>
    <n v="13.7"/>
    <n v="19.399999999999999"/>
    <n v="23.9"/>
    <n v="0"/>
    <s v="Saturday"/>
    <x v="1"/>
    <x v="2"/>
    <n v="8"/>
    <s v="Y"/>
    <s v="N"/>
    <n v="4335021.8955680886"/>
  </r>
  <r>
    <d v="2017-02-26T00:00:00"/>
    <n v="100495.61500000001"/>
    <n v="56.026420170000002"/>
    <n v="13.2"/>
    <n v="29.8"/>
    <n v="24.2"/>
    <n v="0"/>
    <s v="Sunday"/>
    <x v="1"/>
    <x v="2"/>
    <n v="9"/>
    <s v="Y"/>
    <s v="N"/>
    <n v="5630409.5512325549"/>
  </r>
  <r>
    <d v="2017-02-27T00:00:00"/>
    <n v="131090.77499999999"/>
    <n v="96.550071590000002"/>
    <n v="15.6"/>
    <n v="33.1"/>
    <n v="23.9"/>
    <n v="0"/>
    <s v="Monday"/>
    <x v="1"/>
    <x v="2"/>
    <n v="9"/>
    <s v="Y"/>
    <s v="N"/>
    <n v="12656823.711038582"/>
  </r>
  <r>
    <d v="2017-02-28T00:00:00"/>
    <n v="140167.5"/>
    <n v="99.945639459999995"/>
    <n v="17.3"/>
    <n v="33.6"/>
    <n v="23.6"/>
    <n v="0"/>
    <s v="Tuesday"/>
    <x v="1"/>
    <x v="2"/>
    <n v="9"/>
    <s v="Y"/>
    <s v="N"/>
    <n v="14009130.41900955"/>
  </r>
  <r>
    <d v="2017-03-01T00:00:00"/>
    <n v="137291.97"/>
    <n v="86.003999010000001"/>
    <n v="16.600000000000001"/>
    <n v="30.5"/>
    <n v="23.7"/>
    <n v="0"/>
    <s v="Wednesday"/>
    <x v="2"/>
    <x v="2"/>
    <n v="9"/>
    <s v="Y"/>
    <s v="N"/>
    <n v="11807658.451960949"/>
  </r>
  <r>
    <d v="2017-03-02T00:00:00"/>
    <n v="127633.27499999999"/>
    <n v="85.498445459999999"/>
    <n v="17.7"/>
    <n v="23.3"/>
    <n v="22"/>
    <n v="0"/>
    <s v="Thursday"/>
    <x v="2"/>
    <x v="2"/>
    <n v="9"/>
    <s v="Y"/>
    <s v="N"/>
    <n v="10912446.60146868"/>
  </r>
  <r>
    <d v="2017-03-03T00:00:00"/>
    <n v="124311.33"/>
    <n v="73.929299439999994"/>
    <n v="18.100000000000001"/>
    <n v="28.6"/>
    <n v="18.100000000000001"/>
    <n v="0"/>
    <s v="Friday"/>
    <x v="2"/>
    <x v="2"/>
    <n v="9"/>
    <s v="Y"/>
    <s v="N"/>
    <n v="9190249.539354654"/>
  </r>
  <r>
    <d v="2017-03-04T00:00:00"/>
    <n v="116083.295"/>
    <n v="77.595643690000003"/>
    <n v="16.100000000000001"/>
    <n v="27.4"/>
    <n v="23"/>
    <n v="0"/>
    <s v="Saturday"/>
    <x v="2"/>
    <x v="2"/>
    <n v="9"/>
    <s v="Y"/>
    <s v="N"/>
    <n v="9007557.9971811585"/>
  </r>
  <r>
    <d v="2017-03-05T00:00:00"/>
    <n v="103539.02"/>
    <n v="45.460745699999997"/>
    <n v="17.600000000000001"/>
    <n v="25.4"/>
    <n v="16.8"/>
    <n v="0.2"/>
    <s v="Sunday"/>
    <x v="2"/>
    <x v="2"/>
    <n v="10"/>
    <s v="Y"/>
    <s v="N"/>
    <n v="4706961.0582472142"/>
  </r>
  <r>
    <d v="2017-03-06T00:00:00"/>
    <n v="116447.855"/>
    <n v="56.634147380000002"/>
    <n v="17.7"/>
    <n v="27.4"/>
    <n v="22.3"/>
    <n v="0"/>
    <s v="Monday"/>
    <x v="2"/>
    <x v="2"/>
    <n v="10"/>
    <s v="Y"/>
    <s v="N"/>
    <n v="6594924.9821548695"/>
  </r>
  <r>
    <d v="2017-03-07T00:00:00"/>
    <n v="117931.46"/>
    <n v="57.516139000000003"/>
    <n v="15"/>
    <n v="28.2"/>
    <n v="22.4"/>
    <n v="0"/>
    <s v="Tuesday"/>
    <x v="2"/>
    <x v="2"/>
    <n v="10"/>
    <s v="Y"/>
    <s v="N"/>
    <n v="6782962.2458329406"/>
  </r>
  <r>
    <d v="2017-03-08T00:00:00"/>
    <n v="124370.765"/>
    <n v="73.923132069999994"/>
    <n v="14.2"/>
    <n v="31.5"/>
    <n v="22.1"/>
    <n v="0"/>
    <s v="Wednesday"/>
    <x v="2"/>
    <x v="2"/>
    <n v="10"/>
    <s v="Y"/>
    <s v="N"/>
    <n v="9193876.4867419321"/>
  </r>
  <r>
    <d v="2017-03-09T00:00:00"/>
    <n v="129649.25"/>
    <n v="83.889686549999993"/>
    <n v="15"/>
    <n v="32.299999999999997"/>
    <n v="21.1"/>
    <n v="0"/>
    <s v="Thursday"/>
    <x v="2"/>
    <x v="2"/>
    <n v="10"/>
    <s v="Y"/>
    <s v="N"/>
    <n v="10876234.943942586"/>
  </r>
  <r>
    <d v="2017-03-10T00:00:00"/>
    <n v="125346.075"/>
    <n v="82.034537619999995"/>
    <n v="18.5"/>
    <n v="23.8"/>
    <n v="19.399999999999999"/>
    <n v="0"/>
    <s v="Friday"/>
    <x v="2"/>
    <x v="2"/>
    <n v="10"/>
    <s v="Y"/>
    <s v="N"/>
    <n v="10282707.305106841"/>
  </r>
  <r>
    <d v="2017-03-11T00:00:00"/>
    <n v="108816.81"/>
    <n v="50.762326090000002"/>
    <n v="18"/>
    <n v="26.4"/>
    <n v="13.9"/>
    <n v="0"/>
    <s v="Saturday"/>
    <x v="2"/>
    <x v="2"/>
    <n v="10"/>
    <s v="Y"/>
    <s v="N"/>
    <n v="5523794.3932935726"/>
  </r>
  <r>
    <d v="2017-03-12T00:00:00"/>
    <n v="102617.51"/>
    <n v="42.480560560000001"/>
    <n v="17.899999999999999"/>
    <n v="27.1"/>
    <n v="19.600000000000001"/>
    <n v="0"/>
    <s v="Sunday"/>
    <x v="2"/>
    <x v="2"/>
    <n v="11"/>
    <s v="Y"/>
    <s v="N"/>
    <n v="4359249.3480714057"/>
  </r>
  <r>
    <d v="2017-03-13T00:00:00"/>
    <n v="104468.9"/>
    <n v="66.843722060000005"/>
    <n v="15.7"/>
    <n v="24.3"/>
    <n v="20.7"/>
    <n v="0.2"/>
    <s v="Monday"/>
    <x v="2"/>
    <x v="2"/>
    <n v="11"/>
    <s v="Y"/>
    <s v="Y"/>
    <n v="6983090.1155139338"/>
  </r>
  <r>
    <d v="2017-03-14T00:00:00"/>
    <n v="133227.785"/>
    <n v="101.4423563"/>
    <n v="18.8"/>
    <n v="32.700000000000003"/>
    <n v="20.8"/>
    <n v="0"/>
    <s v="Tuesday"/>
    <x v="2"/>
    <x v="2"/>
    <n v="11"/>
    <s v="Y"/>
    <s v="N"/>
    <n v="13514940.435029795"/>
  </r>
  <r>
    <d v="2017-03-15T00:00:00"/>
    <n v="139672.83499999999"/>
    <n v="102.0122176"/>
    <n v="20.8"/>
    <n v="33.200000000000003"/>
    <n v="18.899999999999999"/>
    <n v="0"/>
    <s v="Wednesday"/>
    <x v="2"/>
    <x v="2"/>
    <n v="11"/>
    <s v="Y"/>
    <s v="N"/>
    <n v="14248335.636828896"/>
  </r>
  <r>
    <d v="2017-03-16T00:00:00"/>
    <n v="124255.97500000001"/>
    <n v="87.894020850000004"/>
    <n v="21.7"/>
    <n v="23"/>
    <n v="4.8"/>
    <n v="1.8"/>
    <s v="Thursday"/>
    <x v="2"/>
    <x v="2"/>
    <n v="11"/>
    <s v="Y"/>
    <s v="N"/>
    <n v="10921357.257387079"/>
  </r>
  <r>
    <d v="2017-03-17T00:00:00"/>
    <n v="111612.075"/>
    <n v="70.74607288"/>
    <n v="15.8"/>
    <n v="22.1"/>
    <n v="20.100000000000001"/>
    <n v="0"/>
    <s v="Friday"/>
    <x v="2"/>
    <x v="2"/>
    <n v="11"/>
    <s v="Y"/>
    <s v="N"/>
    <n v="7896115.9922380261"/>
  </r>
  <r>
    <d v="2017-03-18T00:00:00"/>
    <n v="107731.78"/>
    <n v="68.877097030000002"/>
    <n v="12.4"/>
    <n v="30.8"/>
    <n v="19.899999999999999"/>
    <n v="0"/>
    <s v="Saturday"/>
    <x v="2"/>
    <x v="2"/>
    <n v="11"/>
    <s v="Y"/>
    <s v="N"/>
    <n v="7420252.2642746139"/>
  </r>
  <r>
    <d v="2017-03-19T00:00:00"/>
    <n v="113593.82"/>
    <n v="121.12201020000001"/>
    <n v="14.5"/>
    <n v="33.5"/>
    <n v="19.7"/>
    <n v="0"/>
    <s v="Sunday"/>
    <x v="2"/>
    <x v="2"/>
    <n v="12"/>
    <s v="Y"/>
    <s v="N"/>
    <n v="13758711.824696966"/>
  </r>
  <r>
    <d v="2017-03-20T00:00:00"/>
    <n v="131980.98499999999"/>
    <n v="184.82347909999999"/>
    <n v="19.3"/>
    <n v="28"/>
    <n v="11.3"/>
    <n v="0"/>
    <s v="Monday"/>
    <x v="2"/>
    <x v="2"/>
    <n v="12"/>
    <s v="Y"/>
    <s v="N"/>
    <n v="24393184.82274491"/>
  </r>
  <r>
    <d v="2017-03-21T00:00:00"/>
    <n v="127625.36500000001"/>
    <n v="112.9036926"/>
    <n v="19.899999999999999"/>
    <n v="26.1"/>
    <n v="6.1"/>
    <n v="4.4000000000000004"/>
    <s v="Tuesday"/>
    <x v="2"/>
    <x v="2"/>
    <n v="12"/>
    <s v="Y"/>
    <s v="N"/>
    <n v="14409374.977922799"/>
  </r>
  <r>
    <d v="2017-03-22T00:00:00"/>
    <n v="114696.37"/>
    <n v="77.000286310000007"/>
    <n v="17.8"/>
    <n v="21.8"/>
    <n v="7.3"/>
    <n v="9.1999999999999993"/>
    <s v="Wednesday"/>
    <x v="2"/>
    <x v="2"/>
    <n v="12"/>
    <s v="Y"/>
    <s v="N"/>
    <n v="8831653.3287176955"/>
  </r>
  <r>
    <d v="2017-03-23T00:00:00"/>
    <n v="111632.83500000001"/>
    <n v="97.823059580000006"/>
    <n v="16.2"/>
    <n v="25.1"/>
    <n v="17.2"/>
    <n v="0"/>
    <s v="Thursday"/>
    <x v="2"/>
    <x v="2"/>
    <n v="12"/>
    <s v="Y"/>
    <s v="N"/>
    <n v="10920265.46928931"/>
  </r>
  <r>
    <d v="2017-03-24T00:00:00"/>
    <n v="115411.41"/>
    <n v="118.4496111"/>
    <n v="13.9"/>
    <n v="24.7"/>
    <n v="16.100000000000001"/>
    <n v="0"/>
    <s v="Friday"/>
    <x v="2"/>
    <x v="2"/>
    <n v="12"/>
    <s v="Y"/>
    <s v="N"/>
    <n v="13670436.631002652"/>
  </r>
  <r>
    <d v="2017-03-25T00:00:00"/>
    <n v="107465.98"/>
    <n v="138.79475579999999"/>
    <n v="15.3"/>
    <n v="29.7"/>
    <n v="13.5"/>
    <n v="0"/>
    <s v="Saturday"/>
    <x v="2"/>
    <x v="2"/>
    <n v="12"/>
    <s v="Y"/>
    <s v="N"/>
    <n v="14915714.450907683"/>
  </r>
  <r>
    <d v="2017-03-26T00:00:00"/>
    <n v="104189.1"/>
    <n v="147.4805929"/>
    <n v="19.3"/>
    <n v="26.7"/>
    <n v="14.6"/>
    <n v="0"/>
    <s v="Sunday"/>
    <x v="2"/>
    <x v="2"/>
    <n v="13"/>
    <s v="Y"/>
    <s v="N"/>
    <n v="15365870.241717391"/>
  </r>
  <r>
    <d v="2017-03-27T00:00:00"/>
    <n v="116237.22"/>
    <n v="118.5621993"/>
    <n v="19.3"/>
    <n v="31.9"/>
    <n v="7.6"/>
    <n v="0"/>
    <s v="Monday"/>
    <x v="2"/>
    <x v="2"/>
    <n v="13"/>
    <s v="Y"/>
    <s v="N"/>
    <n v="13781340.443717947"/>
  </r>
  <r>
    <d v="2017-03-28T00:00:00"/>
    <n v="111032.97500000001"/>
    <n v="121.90563229999999"/>
    <n v="11.9"/>
    <n v="24.3"/>
    <n v="17.8"/>
    <n v="4.2"/>
    <s v="Tuesday"/>
    <x v="2"/>
    <x v="2"/>
    <n v="13"/>
    <s v="Y"/>
    <s v="N"/>
    <n v="13535545.023525093"/>
  </r>
  <r>
    <d v="2017-03-29T00:00:00"/>
    <n v="109640.33"/>
    <n v="133.7982653"/>
    <n v="13.9"/>
    <n v="27.2"/>
    <n v="14.7"/>
    <n v="0.2"/>
    <s v="Wednesday"/>
    <x v="2"/>
    <x v="2"/>
    <n v="13"/>
    <s v="Y"/>
    <s v="N"/>
    <n v="14669685.96091955"/>
  </r>
  <r>
    <d v="2017-03-30T00:00:00"/>
    <n v="107491.87"/>
    <n v="115.1902122"/>
    <n v="10.199999999999999"/>
    <n v="17.899999999999999"/>
    <n v="13"/>
    <n v="3.4"/>
    <s v="Thursday"/>
    <x v="2"/>
    <x v="2"/>
    <n v="13"/>
    <s v="Y"/>
    <s v="N"/>
    <n v="12382011.315074814"/>
  </r>
  <r>
    <d v="2017-03-31T00:00:00"/>
    <n v="110662.245"/>
    <n v="145.21906050000001"/>
    <n v="10.1"/>
    <n v="17.899999999999999"/>
    <n v="12.3"/>
    <n v="2.8"/>
    <s v="Friday"/>
    <x v="2"/>
    <x v="2"/>
    <n v="13"/>
    <s v="N"/>
    <s v="N"/>
    <n v="16070267.251720823"/>
  </r>
  <r>
    <d v="2017-04-01T00:00:00"/>
    <n v="97402.264999999999"/>
    <n v="99.249181780000001"/>
    <n v="10"/>
    <n v="19"/>
    <n v="13.5"/>
    <n v="0"/>
    <s v="Saturday"/>
    <x v="3"/>
    <x v="2"/>
    <n v="13"/>
    <s v="N"/>
    <s v="N"/>
    <n v="9667095.1047687326"/>
  </r>
  <r>
    <d v="2017-04-02T00:00:00"/>
    <n v="94477.095000000001"/>
    <n v="92.915735170000005"/>
    <n v="11.7"/>
    <n v="18.2"/>
    <n v="10.1"/>
    <n v="0.4"/>
    <s v="Sunday"/>
    <x v="3"/>
    <x v="2"/>
    <n v="14"/>
    <s v="N"/>
    <s v="N"/>
    <n v="8778408.738650931"/>
  </r>
  <r>
    <d v="2017-04-03T00:00:00"/>
    <n v="107895.52499999999"/>
    <n v="106.4521598"/>
    <n v="8.1999999999999993"/>
    <n v="21.5"/>
    <n v="16.8"/>
    <n v="0"/>
    <s v="Monday"/>
    <x v="3"/>
    <x v="2"/>
    <n v="14"/>
    <s v="N"/>
    <s v="N"/>
    <n v="11485711.669004895"/>
  </r>
  <r>
    <d v="2017-04-04T00:00:00"/>
    <n v="113138.67"/>
    <n v="122.6614787"/>
    <n v="10"/>
    <n v="24.4"/>
    <n v="16.399999999999999"/>
    <n v="0"/>
    <s v="Tuesday"/>
    <x v="3"/>
    <x v="2"/>
    <n v="14"/>
    <s v="N"/>
    <s v="N"/>
    <n v="13877756.560351329"/>
  </r>
  <r>
    <d v="2017-04-05T00:00:00"/>
    <n v="114191.35"/>
    <n v="142.28042669999999"/>
    <n v="11"/>
    <n v="25.4"/>
    <n v="15.8"/>
    <n v="0"/>
    <s v="Wednesday"/>
    <x v="3"/>
    <x v="2"/>
    <n v="14"/>
    <s v="N"/>
    <s v="N"/>
    <n v="16247194.003449045"/>
  </r>
  <r>
    <d v="2017-04-06T00:00:00"/>
    <n v="114817.30499999999"/>
    <n v="126.18198750000001"/>
    <n v="12"/>
    <n v="26.6"/>
    <n v="13.5"/>
    <n v="0"/>
    <s v="Thursday"/>
    <x v="3"/>
    <x v="2"/>
    <n v="14"/>
    <s v="N"/>
    <s v="N"/>
    <n v="14487875.744293688"/>
  </r>
  <r>
    <d v="2017-04-07T00:00:00"/>
    <n v="110160.02499999999"/>
    <n v="101.330421"/>
    <n v="12.7"/>
    <n v="26.2"/>
    <n v="15.6"/>
    <n v="0"/>
    <s v="Friday"/>
    <x v="3"/>
    <x v="2"/>
    <n v="14"/>
    <s v="N"/>
    <s v="N"/>
    <n v="11162561.710620524"/>
  </r>
  <r>
    <d v="2017-04-08T00:00:00"/>
    <n v="99084.74"/>
    <n v="95.867977690000004"/>
    <n v="18.600000000000001"/>
    <n v="28.1"/>
    <n v="13.8"/>
    <n v="0"/>
    <s v="Saturday"/>
    <x v="3"/>
    <x v="2"/>
    <n v="14"/>
    <s v="N"/>
    <s v="N"/>
    <n v="9499053.6437394507"/>
  </r>
  <r>
    <d v="2017-04-09T00:00:00"/>
    <n v="96041.895000000004"/>
    <n v="74.591633180000002"/>
    <n v="11.7"/>
    <n v="15.2"/>
    <n v="6.5"/>
    <n v="10.6"/>
    <s v="Sunday"/>
    <x v="3"/>
    <x v="2"/>
    <n v="15"/>
    <s v="N"/>
    <s v="N"/>
    <n v="7163921.8017520765"/>
  </r>
  <r>
    <d v="2017-04-10T00:00:00"/>
    <n v="113287.05499999999"/>
    <n v="111.8004887"/>
    <n v="9"/>
    <n v="17"/>
    <n v="3"/>
    <n v="25.4"/>
    <s v="Monday"/>
    <x v="3"/>
    <x v="2"/>
    <n v="15"/>
    <s v="N"/>
    <s v="N"/>
    <n v="12665548.112383777"/>
  </r>
  <r>
    <d v="2017-04-11T00:00:00"/>
    <n v="114159.965"/>
    <n v="130.03687339999999"/>
    <n v="12.3"/>
    <n v="18.5"/>
    <n v="13.5"/>
    <n v="15.4"/>
    <s v="Tuesday"/>
    <x v="3"/>
    <x v="2"/>
    <n v="15"/>
    <s v="N"/>
    <s v="N"/>
    <n v="14845004.916053429"/>
  </r>
  <r>
    <d v="2017-04-12T00:00:00"/>
    <n v="114335.995"/>
    <n v="126.572879"/>
    <n v="10.8"/>
    <n v="19.3"/>
    <n v="14"/>
    <n v="0"/>
    <s v="Wednesday"/>
    <x v="3"/>
    <x v="2"/>
    <n v="15"/>
    <s v="N"/>
    <s v="N"/>
    <n v="14471836.060479604"/>
  </r>
  <r>
    <d v="2017-04-13T00:00:00"/>
    <n v="112704.045"/>
    <n v="117.53565020000001"/>
    <n v="10.9"/>
    <n v="22.2"/>
    <n v="13.9"/>
    <n v="0"/>
    <s v="Thursday"/>
    <x v="3"/>
    <x v="2"/>
    <n v="15"/>
    <s v="N"/>
    <s v="N"/>
    <n v="13246743.20924506"/>
  </r>
  <r>
    <d v="2017-04-14T00:00:00"/>
    <n v="97436.41"/>
    <n v="109.7650221"/>
    <n v="13"/>
    <n v="17.899999999999999"/>
    <n v="8.9"/>
    <n v="0"/>
    <s v="Friday"/>
    <x v="3"/>
    <x v="2"/>
    <n v="15"/>
    <s v="N"/>
    <s v="Y"/>
    <n v="10695109.69699466"/>
  </r>
  <r>
    <d v="2017-04-15T00:00:00"/>
    <n v="99608.57"/>
    <n v="116.78284910000001"/>
    <n v="11.8"/>
    <n v="17.3"/>
    <n v="9.6999999999999993"/>
    <n v="0"/>
    <s v="Saturday"/>
    <x v="3"/>
    <x v="2"/>
    <n v="15"/>
    <s v="N"/>
    <s v="Y"/>
    <n v="11632572.599376788"/>
  </r>
  <r>
    <d v="2017-04-16T00:00:00"/>
    <n v="96594.744999999995"/>
    <n v="95.646407010000004"/>
    <n v="9.9"/>
    <n v="22.6"/>
    <n v="10.1"/>
    <n v="0"/>
    <s v="Sunday"/>
    <x v="3"/>
    <x v="2"/>
    <n v="16"/>
    <s v="N"/>
    <s v="Y"/>
    <n v="9238940.2952971626"/>
  </r>
  <r>
    <d v="2017-04-17T00:00:00"/>
    <n v="99945.494999999995"/>
    <n v="104.57818949999999"/>
    <n v="11.1"/>
    <n v="18.3"/>
    <n v="10.9"/>
    <n v="0"/>
    <s v="Monday"/>
    <x v="3"/>
    <x v="2"/>
    <n v="16"/>
    <s v="N"/>
    <s v="Y"/>
    <n v="10452118.915781301"/>
  </r>
  <r>
    <d v="2017-04-18T00:00:00"/>
    <n v="111955.175"/>
    <n v="112.8247059"/>
    <n v="9.5"/>
    <n v="20.399999999999999"/>
    <n v="13.7"/>
    <n v="0"/>
    <s v="Tuesday"/>
    <x v="3"/>
    <x v="2"/>
    <n v="16"/>
    <s v="N"/>
    <s v="N"/>
    <n v="12631309.693358032"/>
  </r>
  <r>
    <d v="2017-04-19T00:00:00"/>
    <n v="114436.97"/>
    <n v="101.3145524"/>
    <n v="13"/>
    <n v="26.9"/>
    <n v="12.7"/>
    <n v="0"/>
    <s v="Wednesday"/>
    <x v="3"/>
    <x v="2"/>
    <n v="16"/>
    <s v="Y"/>
    <s v="N"/>
    <n v="11594130.393562227"/>
  </r>
  <r>
    <d v="2017-04-20T00:00:00"/>
    <n v="112816.68"/>
    <n v="104.07810310000001"/>
    <n v="14.6"/>
    <n v="26.5"/>
    <n v="12.4"/>
    <n v="0"/>
    <s v="Thursday"/>
    <x v="3"/>
    <x v="2"/>
    <n v="16"/>
    <s v="Y"/>
    <s v="N"/>
    <n v="11741746.052439708"/>
  </r>
  <r>
    <d v="2017-04-21T00:00:00"/>
    <n v="114522.44"/>
    <n v="133.2265993"/>
    <n v="16.5"/>
    <n v="20.9"/>
    <n v="3.6"/>
    <n v="9.4"/>
    <s v="Friday"/>
    <x v="3"/>
    <x v="2"/>
    <n v="16"/>
    <s v="Y"/>
    <s v="N"/>
    <n v="15257435.224738292"/>
  </r>
  <r>
    <d v="2017-04-22T00:00:00"/>
    <n v="102528.4"/>
    <n v="111.6671228"/>
    <n v="16.899999999999999"/>
    <n v="22.5"/>
    <n v="11.8"/>
    <n v="4.5999999999999996"/>
    <s v="Saturday"/>
    <x v="3"/>
    <x v="2"/>
    <n v="16"/>
    <s v="Y"/>
    <s v="N"/>
    <n v="11449051.43328752"/>
  </r>
  <r>
    <d v="2017-04-23T00:00:00"/>
    <n v="97356.565000000002"/>
    <n v="90.726651050000001"/>
    <n v="14.4"/>
    <n v="21.8"/>
    <n v="11.9"/>
    <n v="0"/>
    <s v="Sunday"/>
    <x v="3"/>
    <x v="2"/>
    <n v="17"/>
    <s v="Y"/>
    <s v="N"/>
    <n v="8832835.1001816429"/>
  </r>
  <r>
    <d v="2017-04-24T00:00:00"/>
    <n v="109421.815"/>
    <n v="113.2589368"/>
    <n v="15.9"/>
    <n v="24.7"/>
    <n v="9.9"/>
    <n v="0"/>
    <s v="Monday"/>
    <x v="3"/>
    <x v="2"/>
    <n v="17"/>
    <s v="Y"/>
    <s v="N"/>
    <n v="12392998.429626292"/>
  </r>
  <r>
    <d v="2017-04-25T00:00:00"/>
    <n v="101548.735"/>
    <n v="86.790072550000005"/>
    <n v="16.2"/>
    <n v="17.7"/>
    <n v="5.8"/>
    <n v="21.6"/>
    <s v="Tuesday"/>
    <x v="3"/>
    <x v="2"/>
    <n v="17"/>
    <s v="Y"/>
    <s v="Y"/>
    <n v="8813422.0780107249"/>
  </r>
  <r>
    <d v="2017-04-26T00:00:00"/>
    <n v="116795.245"/>
    <n v="100.69868460000001"/>
    <n v="10.1"/>
    <n v="14.5"/>
    <n v="6.4"/>
    <n v="20"/>
    <s v="Wednesday"/>
    <x v="3"/>
    <x v="2"/>
    <n v="17"/>
    <s v="Y"/>
    <s v="N"/>
    <n v="11761127.539034728"/>
  </r>
  <r>
    <d v="2017-04-27T00:00:00"/>
    <n v="126329.53"/>
    <n v="145.68273490000001"/>
    <n v="8.3000000000000007"/>
    <n v="15.6"/>
    <n v="7.1"/>
    <n v="15.4"/>
    <s v="Thursday"/>
    <x v="3"/>
    <x v="2"/>
    <n v="17"/>
    <s v="Y"/>
    <s v="N"/>
    <n v="18404031.429031599"/>
  </r>
  <r>
    <d v="2017-04-28T00:00:00"/>
    <n v="120144.19"/>
    <n v="120.8095221"/>
    <n v="9.4"/>
    <n v="19.8"/>
    <n v="6"/>
    <n v="0.4"/>
    <s v="Friday"/>
    <x v="3"/>
    <x v="2"/>
    <n v="17"/>
    <s v="Y"/>
    <s v="N"/>
    <n v="14514562.176991599"/>
  </r>
  <r>
    <d v="2017-04-29T00:00:00"/>
    <n v="104864.05"/>
    <n v="100.81967"/>
    <n v="14.9"/>
    <n v="18.100000000000001"/>
    <n v="7.9"/>
    <n v="0.2"/>
    <s v="Saturday"/>
    <x v="3"/>
    <x v="2"/>
    <n v="17"/>
    <s v="Y"/>
    <s v="N"/>
    <n v="10572358.915863501"/>
  </r>
  <r>
    <d v="2017-04-30T00:00:00"/>
    <n v="103756.535"/>
    <n v="109.5772954"/>
    <n v="13.6"/>
    <n v="17.8"/>
    <n v="7.3"/>
    <n v="0"/>
    <s v="Sunday"/>
    <x v="3"/>
    <x v="2"/>
    <n v="18"/>
    <s v="Y"/>
    <s v="N"/>
    <n v="11369360.48537544"/>
  </r>
  <r>
    <d v="2017-05-01T00:00:00"/>
    <n v="115103.77499999999"/>
    <n v="99.159474029999998"/>
    <n v="13.6"/>
    <n v="20.399999999999999"/>
    <n v="8.6999999999999993"/>
    <n v="0"/>
    <s v="Monday"/>
    <x v="4"/>
    <x v="2"/>
    <n v="18"/>
    <s v="Y"/>
    <s v="N"/>
    <n v="11413629.787867462"/>
  </r>
  <r>
    <d v="2017-05-02T00:00:00"/>
    <n v="120718.64"/>
    <n v="109.9227693"/>
    <n v="10.4"/>
    <n v="15.2"/>
    <n v="9.4"/>
    <n v="2.4"/>
    <s v="Tuesday"/>
    <x v="4"/>
    <x v="2"/>
    <n v="18"/>
    <s v="Y"/>
    <s v="N"/>
    <n v="13269727.214929752"/>
  </r>
  <r>
    <d v="2017-05-03T00:00:00"/>
    <n v="129196.44500000001"/>
    <n v="128.63995560000001"/>
    <n v="7.4"/>
    <n v="15.3"/>
    <n v="10.8"/>
    <n v="0.8"/>
    <s v="Wednesday"/>
    <x v="4"/>
    <x v="2"/>
    <n v="18"/>
    <s v="Y"/>
    <s v="N"/>
    <n v="16619824.948477844"/>
  </r>
  <r>
    <d v="2017-05-04T00:00:00"/>
    <n v="127260.05"/>
    <n v="123.4720662"/>
    <n v="5.8"/>
    <n v="16.899999999999999"/>
    <n v="12"/>
    <n v="0"/>
    <s v="Thursday"/>
    <x v="4"/>
    <x v="2"/>
    <n v="18"/>
    <s v="Y"/>
    <s v="N"/>
    <n v="15713061.318215311"/>
  </r>
  <r>
    <d v="2017-05-05T00:00:00"/>
    <n v="123150.38499999999"/>
    <n v="108.2886014"/>
    <n v="6.2"/>
    <n v="20.5"/>
    <n v="10.6"/>
    <n v="0"/>
    <s v="Friday"/>
    <x v="4"/>
    <x v="2"/>
    <n v="18"/>
    <s v="Y"/>
    <s v="N"/>
    <n v="13335782.953521539"/>
  </r>
  <r>
    <d v="2017-05-06T00:00:00"/>
    <n v="105013.07"/>
    <n v="81.778327349999998"/>
    <n v="9.6"/>
    <n v="20"/>
    <n v="6.1"/>
    <n v="0.2"/>
    <s v="Saturday"/>
    <x v="4"/>
    <x v="2"/>
    <n v="18"/>
    <s v="Y"/>
    <s v="N"/>
    <n v="8587793.2144884653"/>
  </r>
  <r>
    <d v="2017-05-07T00:00:00"/>
    <n v="107424.07"/>
    <n v="104.9084029"/>
    <n v="8.9"/>
    <n v="14.8"/>
    <n v="9.4"/>
    <n v="1.4"/>
    <s v="Sunday"/>
    <x v="4"/>
    <x v="2"/>
    <n v="19"/>
    <s v="Y"/>
    <s v="N"/>
    <n v="11269687.616717804"/>
  </r>
  <r>
    <d v="2017-05-08T00:00:00"/>
    <n v="125858.27"/>
    <n v="132.9735336"/>
    <n v="10.1"/>
    <n v="15.8"/>
    <n v="7.2"/>
    <n v="1.8"/>
    <s v="Monday"/>
    <x v="4"/>
    <x v="2"/>
    <n v="19"/>
    <s v="Y"/>
    <s v="N"/>
    <n v="16735818.894682871"/>
  </r>
  <r>
    <d v="2017-05-09T00:00:00"/>
    <n v="126760.71"/>
    <n v="138.99141549999999"/>
    <n v="10.9"/>
    <n v="15.9"/>
    <n v="7.3"/>
    <n v="1.6"/>
    <s v="Tuesday"/>
    <x v="4"/>
    <x v="2"/>
    <n v="19"/>
    <s v="Y"/>
    <s v="N"/>
    <n v="17618650.512685005"/>
  </r>
  <r>
    <d v="2017-05-10T00:00:00"/>
    <n v="125747.735"/>
    <n v="149.62274859999999"/>
    <n v="8.1"/>
    <n v="17.7"/>
    <n v="11.3"/>
    <n v="0"/>
    <s v="Wednesday"/>
    <x v="4"/>
    <x v="2"/>
    <n v="19"/>
    <s v="Y"/>
    <s v="N"/>
    <n v="18814721.740924422"/>
  </r>
  <r>
    <d v="2017-05-11T00:00:00"/>
    <n v="128753.13"/>
    <n v="170.29264480000001"/>
    <n v="6.1"/>
    <n v="16.5"/>
    <n v="8.6"/>
    <n v="0"/>
    <s v="Thursday"/>
    <x v="4"/>
    <x v="2"/>
    <n v="19"/>
    <s v="Y"/>
    <s v="N"/>
    <n v="21925711.033978224"/>
  </r>
  <r>
    <d v="2017-05-12T00:00:00"/>
    <n v="123523"/>
    <n v="129.30937700000001"/>
    <n v="5.9"/>
    <n v="19.5"/>
    <n v="9.9"/>
    <n v="0"/>
    <s v="Friday"/>
    <x v="4"/>
    <x v="2"/>
    <n v="19"/>
    <s v="Y"/>
    <s v="N"/>
    <n v="15972682.175171001"/>
  </r>
  <r>
    <d v="2017-05-13T00:00:00"/>
    <n v="109477.42"/>
    <n v="130.31682979999999"/>
    <n v="8.4"/>
    <n v="15.6"/>
    <n v="10.1"/>
    <n v="0.2"/>
    <s v="Saturday"/>
    <x v="4"/>
    <x v="2"/>
    <n v="19"/>
    <s v="Y"/>
    <s v="N"/>
    <n v="14266750.309083115"/>
  </r>
  <r>
    <d v="2017-05-14T00:00:00"/>
    <n v="107497.03"/>
    <n v="126.9174946"/>
    <n v="6.4"/>
    <n v="15.1"/>
    <n v="7.7"/>
    <n v="0"/>
    <s v="Sunday"/>
    <x v="4"/>
    <x v="2"/>
    <n v="20"/>
    <s v="Y"/>
    <s v="N"/>
    <n v="13643253.724541038"/>
  </r>
  <r>
    <d v="2017-05-15T00:00:00"/>
    <n v="125871.91499999999"/>
    <n v="134.64203240000001"/>
    <n v="6.3"/>
    <n v="16.899999999999999"/>
    <n v="8.1999999999999993"/>
    <n v="0"/>
    <s v="Monday"/>
    <x v="4"/>
    <x v="2"/>
    <n v="20"/>
    <s v="Y"/>
    <s v="N"/>
    <n v="16947650.457680047"/>
  </r>
  <r>
    <d v="2017-05-16T00:00:00"/>
    <n v="127820.715"/>
    <n v="128.3149076"/>
    <n v="5.6"/>
    <n v="18.2"/>
    <n v="9"/>
    <n v="0"/>
    <s v="Tuesday"/>
    <x v="4"/>
    <x v="2"/>
    <n v="20"/>
    <s v="Y"/>
    <s v="N"/>
    <n v="16401303.234590933"/>
  </r>
  <r>
    <d v="2017-05-17T00:00:00"/>
    <n v="125072.675"/>
    <n v="123.8345994"/>
    <n v="7.6"/>
    <n v="17"/>
    <n v="3.8"/>
    <n v="0"/>
    <s v="Wednesday"/>
    <x v="4"/>
    <x v="2"/>
    <n v="20"/>
    <s v="Y"/>
    <s v="N"/>
    <n v="15488324.604511395"/>
  </r>
  <r>
    <d v="2017-05-18T00:00:00"/>
    <n v="122910.48"/>
    <n v="107.8423351"/>
    <n v="10.7"/>
    <n v="20.2"/>
    <n v="9.8000000000000007"/>
    <n v="0.8"/>
    <s v="Thursday"/>
    <x v="4"/>
    <x v="2"/>
    <n v="20"/>
    <s v="Y"/>
    <s v="N"/>
    <n v="13254953.171461847"/>
  </r>
  <r>
    <d v="2017-05-19T00:00:00"/>
    <n v="123351.45"/>
    <n v="96.440249769999994"/>
    <n v="10.199999999999999"/>
    <n v="17.8"/>
    <n v="2.5"/>
    <n v="0"/>
    <s v="Friday"/>
    <x v="4"/>
    <x v="2"/>
    <n v="20"/>
    <s v="Y"/>
    <s v="N"/>
    <n v="11896044.647491666"/>
  </r>
  <r>
    <d v="2017-05-20T00:00:00"/>
    <n v="109111.61500000001"/>
    <n v="88.135879099999997"/>
    <n v="10.199999999999999"/>
    <n v="19.3"/>
    <n v="9.8000000000000007"/>
    <n v="0"/>
    <s v="Saturday"/>
    <x v="4"/>
    <x v="2"/>
    <n v="20"/>
    <s v="Y"/>
    <s v="N"/>
    <n v="9616648.1080457475"/>
  </r>
  <r>
    <d v="2017-05-21T00:00:00"/>
    <n v="105912.16"/>
    <n v="76.782179819999996"/>
    <n v="10.8"/>
    <n v="18.7"/>
    <n v="6.8"/>
    <n v="0"/>
    <s v="Sunday"/>
    <x v="4"/>
    <x v="2"/>
    <n v="21"/>
    <s v="Y"/>
    <s v="N"/>
    <n v="8132166.5142446114"/>
  </r>
  <r>
    <d v="2017-05-22T00:00:00"/>
    <n v="113551.03999999999"/>
    <n v="72.931488029999997"/>
    <n v="10.4"/>
    <n v="20.3"/>
    <n v="10.1"/>
    <n v="0"/>
    <s v="Monday"/>
    <x v="4"/>
    <x v="2"/>
    <n v="21"/>
    <s v="Y"/>
    <s v="N"/>
    <n v="8281446.3145540506"/>
  </r>
  <r>
    <d v="2017-05-23T00:00:00"/>
    <n v="119127.205"/>
    <n v="96.837634640000005"/>
    <n v="12.8"/>
    <n v="19.3"/>
    <n v="7.4"/>
    <n v="0"/>
    <s v="Tuesday"/>
    <x v="4"/>
    <x v="2"/>
    <n v="21"/>
    <s v="Y"/>
    <s v="N"/>
    <n v="11535996.753474383"/>
  </r>
  <r>
    <d v="2017-05-24T00:00:00"/>
    <n v="121571.97"/>
    <n v="103.2410383"/>
    <n v="11.7"/>
    <n v="17.100000000000001"/>
    <n v="8"/>
    <n v="0"/>
    <s v="Wednesday"/>
    <x v="4"/>
    <x v="2"/>
    <n v="21"/>
    <s v="Y"/>
    <s v="N"/>
    <n v="12551216.410976451"/>
  </r>
  <r>
    <d v="2017-05-25T00:00:00"/>
    <n v="124010.03"/>
    <n v="108.51901340000001"/>
    <n v="13.7"/>
    <n v="18.5"/>
    <n v="5.7"/>
    <n v="0"/>
    <s v="Thursday"/>
    <x v="4"/>
    <x v="2"/>
    <n v="21"/>
    <s v="Y"/>
    <s v="N"/>
    <n v="13457446.107304402"/>
  </r>
  <r>
    <d v="2017-05-26T00:00:00"/>
    <n v="123130.6"/>
    <n v="94.696229970000005"/>
    <n v="13.1"/>
    <n v="18"/>
    <n v="8.1999999999999993"/>
    <n v="0"/>
    <s v="Friday"/>
    <x v="4"/>
    <x v="2"/>
    <n v="21"/>
    <s v="Y"/>
    <s v="N"/>
    <n v="11660003.613944083"/>
  </r>
  <r>
    <d v="2017-05-27T00:00:00"/>
    <n v="104643.675"/>
    <n v="60.860101950000001"/>
    <n v="11.9"/>
    <n v="17.8"/>
    <n v="8.3000000000000007"/>
    <n v="0"/>
    <s v="Saturday"/>
    <x v="4"/>
    <x v="2"/>
    <n v="21"/>
    <s v="Y"/>
    <s v="N"/>
    <n v="6368624.7289226661"/>
  </r>
  <r>
    <d v="2017-05-28T00:00:00"/>
    <n v="110029.55"/>
    <n v="72.341641420000002"/>
    <n v="10.199999999999999"/>
    <n v="15.3"/>
    <n v="7.6"/>
    <n v="6.8"/>
    <s v="Sunday"/>
    <x v="4"/>
    <x v="2"/>
    <n v="22"/>
    <s v="Y"/>
    <s v="N"/>
    <n v="7959718.2517039618"/>
  </r>
  <r>
    <d v="2017-05-29T00:00:00"/>
    <n v="130516.1"/>
    <n v="96.084781000000007"/>
    <n v="7.7"/>
    <n v="14.8"/>
    <n v="8"/>
    <n v="1.4"/>
    <s v="Monday"/>
    <x v="4"/>
    <x v="2"/>
    <n v="22"/>
    <s v="Y"/>
    <s v="N"/>
    <n v="12540610.885474101"/>
  </r>
  <r>
    <d v="2017-05-30T00:00:00"/>
    <n v="132762.38"/>
    <n v="95.714474339999995"/>
    <n v="9.3000000000000007"/>
    <n v="13.1"/>
    <n v="6.9"/>
    <n v="2.2000000000000002"/>
    <s v="Tuesday"/>
    <x v="4"/>
    <x v="2"/>
    <n v="22"/>
    <s v="Y"/>
    <s v="N"/>
    <n v="12707281.41382733"/>
  </r>
  <r>
    <d v="2017-05-31T00:00:00"/>
    <n v="139030.79500000001"/>
    <n v="120.64923159999999"/>
    <n v="6.7"/>
    <n v="13"/>
    <n v="8.5"/>
    <n v="5.4"/>
    <s v="Wednesday"/>
    <x v="4"/>
    <x v="2"/>
    <n v="22"/>
    <s v="Y"/>
    <s v="N"/>
    <n v="16773958.585487122"/>
  </r>
  <r>
    <d v="2017-06-01T00:00:00"/>
    <n v="140202.73499999999"/>
    <n v="113.3116143"/>
    <n v="7.9"/>
    <n v="13.9"/>
    <n v="4.7"/>
    <n v="0.4"/>
    <s v="Thursday"/>
    <x v="5"/>
    <x v="2"/>
    <n v="22"/>
    <s v="Y"/>
    <s v="N"/>
    <n v="15886598.232125109"/>
  </r>
  <r>
    <d v="2017-06-02T00:00:00"/>
    <n v="136856.79999999999"/>
    <n v="96.837747410000006"/>
    <n v="8"/>
    <n v="14.7"/>
    <n v="7.3"/>
    <n v="0"/>
    <s v="Friday"/>
    <x v="5"/>
    <x v="2"/>
    <n v="22"/>
    <s v="Y"/>
    <s v="N"/>
    <n v="13252904.229740888"/>
  </r>
  <r>
    <d v="2017-06-03T00:00:00"/>
    <n v="122161.405"/>
    <n v="107.24572980000001"/>
    <n v="9.9"/>
    <n v="14.3"/>
    <n v="8.3000000000000007"/>
    <n v="0"/>
    <s v="Saturday"/>
    <x v="5"/>
    <x v="2"/>
    <n v="22"/>
    <s v="Y"/>
    <s v="N"/>
    <n v="13101289.03261837"/>
  </r>
  <r>
    <d v="2017-06-04T00:00:00"/>
    <n v="118953.95"/>
    <n v="109.7429759"/>
    <n v="4.4000000000000004"/>
    <n v="15.8"/>
    <n v="9.3000000000000007"/>
    <n v="0"/>
    <s v="Sunday"/>
    <x v="5"/>
    <x v="2"/>
    <n v="23"/>
    <s v="Y"/>
    <s v="N"/>
    <n v="13054360.468059806"/>
  </r>
  <r>
    <d v="2017-06-05T00:00:00"/>
    <n v="132877.45000000001"/>
    <n v="101.13227740000001"/>
    <n v="5.6"/>
    <n v="17.5"/>
    <n v="5"/>
    <n v="0"/>
    <s v="Monday"/>
    <x v="5"/>
    <x v="2"/>
    <n v="23"/>
    <s v="Y"/>
    <s v="N"/>
    <n v="13438199.133604633"/>
  </r>
  <r>
    <d v="2017-06-06T00:00:00"/>
    <n v="133274.53"/>
    <n v="97.892460380000003"/>
    <n v="8.6999999999999993"/>
    <n v="13.9"/>
    <n v="6.3"/>
    <n v="6.4"/>
    <s v="Tuesday"/>
    <x v="5"/>
    <x v="2"/>
    <n v="23"/>
    <s v="Y"/>
    <s v="N"/>
    <n v="13046571.647688122"/>
  </r>
  <r>
    <d v="2017-06-07T00:00:00"/>
    <n v="136116.12"/>
    <n v="105.69616809999999"/>
    <n v="5.9"/>
    <n v="14.3"/>
    <n v="9.1999999999999993"/>
    <n v="0"/>
    <s v="Wednesday"/>
    <x v="5"/>
    <x v="2"/>
    <n v="23"/>
    <s v="Y"/>
    <s v="N"/>
    <n v="14386952.300639771"/>
  </r>
  <r>
    <d v="2017-06-08T00:00:00"/>
    <n v="139511.78"/>
    <n v="110.1268719"/>
    <n v="3.6"/>
    <n v="15"/>
    <n v="7.2"/>
    <n v="0"/>
    <s v="Thursday"/>
    <x v="5"/>
    <x v="2"/>
    <n v="23"/>
    <s v="Y"/>
    <s v="N"/>
    <n v="15363995.924600981"/>
  </r>
  <r>
    <d v="2017-06-09T00:00:00"/>
    <n v="130994.54"/>
    <n v="99.977135680000004"/>
    <n v="6.6"/>
    <n v="15"/>
    <n v="7.8"/>
    <n v="1.8"/>
    <s v="Friday"/>
    <x v="5"/>
    <x v="2"/>
    <n v="23"/>
    <s v="Y"/>
    <s v="N"/>
    <n v="13096458.898919187"/>
  </r>
  <r>
    <d v="2017-06-10T00:00:00"/>
    <n v="120698.91499999999"/>
    <n v="97.622124130000003"/>
    <n v="7"/>
    <n v="15.8"/>
    <n v="8.9"/>
    <n v="0"/>
    <s v="Saturday"/>
    <x v="5"/>
    <x v="2"/>
    <n v="23"/>
    <s v="Y"/>
    <s v="N"/>
    <n v="11782884.462486319"/>
  </r>
  <r>
    <d v="2017-06-11T00:00:00"/>
    <n v="113374.465"/>
    <n v="87.883388569999994"/>
    <n v="3.4"/>
    <n v="15.5"/>
    <n v="8.6"/>
    <n v="0.2"/>
    <s v="Sunday"/>
    <x v="5"/>
    <x v="2"/>
    <n v="24"/>
    <s v="Y"/>
    <s v="N"/>
    <n v="9963732.1615108643"/>
  </r>
  <r>
    <d v="2017-06-12T00:00:00"/>
    <n v="117691.685"/>
    <n v="101.70609880000001"/>
    <n v="6"/>
    <n v="15.9"/>
    <n v="5.0999999999999996"/>
    <n v="0"/>
    <s v="Monday"/>
    <x v="5"/>
    <x v="2"/>
    <n v="24"/>
    <s v="Y"/>
    <s v="Y"/>
    <n v="11969962.142548479"/>
  </r>
  <r>
    <d v="2017-06-13T00:00:00"/>
    <n v="135184.95000000001"/>
    <n v="109.9512443"/>
    <n v="8.8000000000000007"/>
    <n v="15.1"/>
    <n v="6.6"/>
    <n v="0"/>
    <s v="Tuesday"/>
    <x v="5"/>
    <x v="2"/>
    <n v="24"/>
    <s v="Y"/>
    <s v="N"/>
    <n v="14863753.463133287"/>
  </r>
  <r>
    <d v="2017-06-14T00:00:00"/>
    <n v="136253.42000000001"/>
    <n v="93.589782150000005"/>
    <n v="4"/>
    <n v="17.399999999999999"/>
    <n v="8.9"/>
    <n v="0"/>
    <s v="Wednesday"/>
    <x v="5"/>
    <x v="2"/>
    <n v="24"/>
    <s v="Y"/>
    <s v="N"/>
    <n v="12751927.894992454"/>
  </r>
  <r>
    <d v="2017-06-15T00:00:00"/>
    <n v="135303.255"/>
    <n v="102.837272"/>
    <n v="7.7"/>
    <n v="19"/>
    <n v="7.4"/>
    <n v="0"/>
    <s v="Thursday"/>
    <x v="5"/>
    <x v="2"/>
    <n v="24"/>
    <s v="Y"/>
    <s v="N"/>
    <n v="13914217.636920361"/>
  </r>
  <r>
    <d v="2017-06-16T00:00:00"/>
    <n v="135269.63500000001"/>
    <n v="107.362224"/>
    <n v="6.6"/>
    <n v="17.100000000000001"/>
    <n v="8.9"/>
    <n v="0"/>
    <s v="Friday"/>
    <x v="5"/>
    <x v="2"/>
    <n v="24"/>
    <s v="Y"/>
    <s v="N"/>
    <n v="14522848.853268242"/>
  </r>
  <r>
    <d v="2017-06-17T00:00:00"/>
    <n v="121178.68"/>
    <n v="104.2875868"/>
    <n v="4.2"/>
    <n v="15.5"/>
    <n v="9.1999999999999993"/>
    <n v="0"/>
    <s v="Saturday"/>
    <x v="5"/>
    <x v="2"/>
    <n v="24"/>
    <s v="Y"/>
    <s v="N"/>
    <n v="12637432.108809423"/>
  </r>
  <r>
    <d v="2017-06-18T00:00:00"/>
    <n v="116112.74"/>
    <n v="93.616927630000006"/>
    <n v="5.4"/>
    <n v="16.3"/>
    <n v="7.9"/>
    <n v="0"/>
    <s v="Sunday"/>
    <x v="5"/>
    <x v="2"/>
    <n v="25"/>
    <s v="Y"/>
    <s v="N"/>
    <n v="10870117.977501007"/>
  </r>
  <r>
    <d v="2017-06-19T00:00:00"/>
    <n v="134925.74"/>
    <n v="95.96949334"/>
    <n v="7.1"/>
    <n v="16.100000000000001"/>
    <n v="6"/>
    <n v="0"/>
    <s v="Monday"/>
    <x v="5"/>
    <x v="2"/>
    <n v="25"/>
    <s v="Y"/>
    <s v="N"/>
    <n v="12948754.906324571"/>
  </r>
  <r>
    <d v="2017-06-20T00:00:00"/>
    <n v="131996.97"/>
    <n v="85.797832029999995"/>
    <n v="6.4"/>
    <n v="15.8"/>
    <n v="9.1999999999999993"/>
    <n v="0"/>
    <s v="Tuesday"/>
    <x v="5"/>
    <x v="2"/>
    <n v="25"/>
    <s v="Y"/>
    <s v="N"/>
    <n v="11325053.860528948"/>
  </r>
  <r>
    <d v="2017-06-21T00:00:00"/>
    <n v="139814.29999999999"/>
    <n v="106.9667247"/>
    <n v="7.8"/>
    <n v="13.5"/>
    <n v="5"/>
    <n v="0.6"/>
    <s v="Wednesday"/>
    <x v="5"/>
    <x v="2"/>
    <n v="25"/>
    <s v="Y"/>
    <s v="N"/>
    <n v="14955477.737223208"/>
  </r>
  <r>
    <d v="2017-06-22T00:00:00"/>
    <n v="140348.57"/>
    <n v="94.858967509999999"/>
    <n v="6.7"/>
    <n v="14.1"/>
    <n v="6.7"/>
    <n v="0.2"/>
    <s v="Thursday"/>
    <x v="5"/>
    <x v="2"/>
    <n v="25"/>
    <s v="Y"/>
    <s v="N"/>
    <n v="13313320.441704961"/>
  </r>
  <r>
    <d v="2017-06-23T00:00:00"/>
    <n v="132029.57500000001"/>
    <n v="80.269938710000005"/>
    <n v="7.4"/>
    <n v="14.9"/>
    <n v="8.1999999999999993"/>
    <n v="0"/>
    <s v="Friday"/>
    <x v="5"/>
    <x v="2"/>
    <n v="25"/>
    <s v="Y"/>
    <s v="N"/>
    <n v="10598005.89315735"/>
  </r>
  <r>
    <d v="2017-06-24T00:00:00"/>
    <n v="122393.325"/>
    <n v="84.970944450000005"/>
    <n v="8.3000000000000007"/>
    <n v="12.3"/>
    <n v="7.3"/>
    <n v="1.4"/>
    <s v="Saturday"/>
    <x v="5"/>
    <x v="2"/>
    <n v="25"/>
    <s v="Y"/>
    <s v="N"/>
    <n v="10399876.419625796"/>
  </r>
  <r>
    <d v="2017-06-25T00:00:00"/>
    <n v="118103.86500000001"/>
    <n v="72.870515380000001"/>
    <n v="8.6"/>
    <n v="14.3"/>
    <n v="5.3"/>
    <n v="0"/>
    <s v="Sunday"/>
    <x v="5"/>
    <x v="2"/>
    <n v="26"/>
    <s v="Y"/>
    <s v="N"/>
    <n v="8606289.5109199435"/>
  </r>
  <r>
    <d v="2017-06-26T00:00:00"/>
    <n v="138040.38"/>
    <n v="104.3154945"/>
    <n v="8.8000000000000007"/>
    <n v="12.6"/>
    <n v="7.8"/>
    <n v="1.4"/>
    <s v="Monday"/>
    <x v="5"/>
    <x v="2"/>
    <n v="26"/>
    <s v="Y"/>
    <s v="N"/>
    <n v="14399750.500667911"/>
  </r>
  <r>
    <d v="2017-06-27T00:00:00"/>
    <n v="144526.63"/>
    <n v="100.1993406"/>
    <n v="6"/>
    <n v="12.1"/>
    <n v="4.4000000000000004"/>
    <n v="0"/>
    <s v="Tuesday"/>
    <x v="5"/>
    <x v="2"/>
    <n v="26"/>
    <s v="Y"/>
    <s v="N"/>
    <n v="14481473.025140177"/>
  </r>
  <r>
    <d v="2017-06-28T00:00:00"/>
    <n v="141351.89499999999"/>
    <n v="98.538103219999996"/>
    <n v="6.8"/>
    <n v="14.1"/>
    <n v="5.4"/>
    <n v="0"/>
    <s v="Wednesday"/>
    <x v="5"/>
    <x v="2"/>
    <n v="26"/>
    <s v="Y"/>
    <s v="N"/>
    <n v="13928547.619852601"/>
  </r>
  <r>
    <d v="2017-06-29T00:00:00"/>
    <n v="138124.06"/>
    <n v="102.52503950000001"/>
    <n v="9.1999999999999993"/>
    <n v="13.7"/>
    <n v="5"/>
    <n v="0"/>
    <s v="Thursday"/>
    <x v="5"/>
    <x v="2"/>
    <n v="26"/>
    <s v="Y"/>
    <s v="N"/>
    <n v="14161174.70740037"/>
  </r>
  <r>
    <d v="2017-06-30T00:00:00"/>
    <n v="139275.77499999999"/>
    <n v="124.6840444"/>
    <n v="7.1"/>
    <n v="12.3"/>
    <n v="8.4"/>
    <n v="4.4000000000000004"/>
    <s v="Friday"/>
    <x v="5"/>
    <x v="2"/>
    <n v="26"/>
    <s v="N"/>
    <s v="N"/>
    <n v="17365466.913944408"/>
  </r>
  <r>
    <d v="2017-07-01T00:00:00"/>
    <n v="125949.5"/>
    <n v="114.7570772"/>
    <n v="1.1000000000000001"/>
    <n v="12.7"/>
    <n v="9.3000000000000007"/>
    <n v="0"/>
    <s v="Saturday"/>
    <x v="6"/>
    <x v="2"/>
    <n v="26"/>
    <s v="N"/>
    <s v="N"/>
    <n v="14453596.4948014"/>
  </r>
  <r>
    <d v="2017-07-02T00:00:00"/>
    <n v="120137.45"/>
    <n v="110.1092823"/>
    <n v="0.8"/>
    <n v="14.3"/>
    <n v="9.1999999999999993"/>
    <n v="0"/>
    <s v="Sunday"/>
    <x v="6"/>
    <x v="2"/>
    <n v="27"/>
    <s v="N"/>
    <s v="N"/>
    <n v="13228248.396852136"/>
  </r>
  <r>
    <d v="2017-07-03T00:00:00"/>
    <n v="139765.32"/>
    <n v="150.61276599999999"/>
    <n v="3.8"/>
    <n v="13.9"/>
    <n v="3.9"/>
    <n v="0"/>
    <s v="Monday"/>
    <x v="6"/>
    <x v="2"/>
    <n v="27"/>
    <s v="N"/>
    <s v="N"/>
    <n v="21050441.436075121"/>
  </r>
  <r>
    <d v="2017-07-04T00:00:00"/>
    <n v="134029.80499999999"/>
    <n v="132.54551810000001"/>
    <n v="9"/>
    <n v="16.2"/>
    <n v="6.4"/>
    <n v="3"/>
    <s v="Tuesday"/>
    <x v="6"/>
    <x v="2"/>
    <n v="27"/>
    <s v="N"/>
    <s v="N"/>
    <n v="17765049.944566973"/>
  </r>
  <r>
    <d v="2017-07-05T00:00:00"/>
    <n v="134084.66500000001"/>
    <n v="146.17612560000001"/>
    <n v="10.1"/>
    <n v="15.8"/>
    <n v="6.5"/>
    <n v="0"/>
    <s v="Wednesday"/>
    <x v="6"/>
    <x v="2"/>
    <n v="27"/>
    <s v="N"/>
    <s v="N"/>
    <n v="19599976.832073927"/>
  </r>
  <r>
    <d v="2017-07-06T00:00:00"/>
    <n v="137899.715"/>
    <n v="141.67937280000001"/>
    <n v="4.8"/>
    <n v="15"/>
    <n v="8.6999999999999993"/>
    <n v="0"/>
    <s v="Thursday"/>
    <x v="6"/>
    <x v="2"/>
    <n v="27"/>
    <s v="N"/>
    <s v="N"/>
    <n v="19537545.130498752"/>
  </r>
  <r>
    <d v="2017-07-07T00:00:00"/>
    <n v="134078.07"/>
    <n v="131.26538149999999"/>
    <n v="8"/>
    <n v="14.2"/>
    <n v="9.4"/>
    <n v="0"/>
    <s v="Friday"/>
    <x v="6"/>
    <x v="2"/>
    <n v="27"/>
    <s v="N"/>
    <s v="N"/>
    <n v="17599809.009333704"/>
  </r>
  <r>
    <d v="2017-07-08T00:00:00"/>
    <n v="123687.97"/>
    <n v="129.135411"/>
    <n v="5.3"/>
    <n v="13.5"/>
    <n v="5.0999999999999996"/>
    <n v="0"/>
    <s v="Saturday"/>
    <x v="6"/>
    <x v="2"/>
    <n v="27"/>
    <s v="N"/>
    <s v="N"/>
    <n v="15972496.841705671"/>
  </r>
  <r>
    <d v="2017-07-09T00:00:00"/>
    <n v="116064.03"/>
    <n v="115.1296024"/>
    <n v="7.3"/>
    <n v="14.6"/>
    <n v="7.3"/>
    <n v="0.8"/>
    <s v="Sunday"/>
    <x v="6"/>
    <x v="2"/>
    <n v="28"/>
    <s v="N"/>
    <s v="N"/>
    <n v="13362405.626841672"/>
  </r>
  <r>
    <d v="2017-07-10T00:00:00"/>
    <n v="133132.32500000001"/>
    <n v="123.9739271"/>
    <n v="7"/>
    <n v="16"/>
    <n v="5.7"/>
    <n v="0"/>
    <s v="Monday"/>
    <x v="6"/>
    <x v="2"/>
    <n v="28"/>
    <s v="N"/>
    <s v="N"/>
    <n v="16504937.154203508"/>
  </r>
  <r>
    <d v="2017-07-11T00:00:00"/>
    <n v="137352.78"/>
    <n v="148.67949519999999"/>
    <n v="6.9"/>
    <n v="14.3"/>
    <n v="9.6999999999999993"/>
    <n v="0.4"/>
    <s v="Tuesday"/>
    <x v="6"/>
    <x v="2"/>
    <n v="28"/>
    <s v="N"/>
    <s v="N"/>
    <n v="20421541.994716655"/>
  </r>
  <r>
    <d v="2017-07-12T00:00:00"/>
    <n v="138152.10500000001"/>
    <n v="117.9532423"/>
    <n v="3.2"/>
    <n v="15.1"/>
    <n v="9.8000000000000007"/>
    <n v="0"/>
    <s v="Wednesday"/>
    <x v="6"/>
    <x v="2"/>
    <n v="28"/>
    <s v="N"/>
    <s v="N"/>
    <n v="16295488.715320043"/>
  </r>
  <r>
    <d v="2017-07-13T00:00:00"/>
    <n v="134622.39000000001"/>
    <n v="106.14876340000001"/>
    <n v="4.8"/>
    <n v="13.3"/>
    <n v="5.5"/>
    <n v="0"/>
    <s v="Thursday"/>
    <x v="6"/>
    <x v="2"/>
    <n v="28"/>
    <s v="N"/>
    <s v="N"/>
    <n v="14290000.224452529"/>
  </r>
  <r>
    <d v="2017-07-14T00:00:00"/>
    <n v="131387.745"/>
    <n v="111.39498260000001"/>
    <n v="9.9"/>
    <n v="15.9"/>
    <n v="8.6"/>
    <n v="2"/>
    <s v="Friday"/>
    <x v="6"/>
    <x v="2"/>
    <n v="28"/>
    <s v="N"/>
    <s v="N"/>
    <n v="14635935.568128238"/>
  </r>
  <r>
    <d v="2017-07-15T00:00:00"/>
    <n v="124486.69500000001"/>
    <n v="136.10655170000001"/>
    <n v="4.5"/>
    <n v="12"/>
    <n v="9.4"/>
    <n v="0"/>
    <s v="Saturday"/>
    <x v="6"/>
    <x v="2"/>
    <n v="28"/>
    <s v="N"/>
    <s v="N"/>
    <n v="16943454.788979635"/>
  </r>
  <r>
    <d v="2017-07-16T00:00:00"/>
    <n v="119927.64"/>
    <n v="102.14913730000001"/>
    <n v="3"/>
    <n v="12.5"/>
    <n v="7.8"/>
    <n v="0"/>
    <s v="Sunday"/>
    <x v="6"/>
    <x v="2"/>
    <n v="29"/>
    <s v="N"/>
    <s v="N"/>
    <n v="12250504.964424973"/>
  </r>
  <r>
    <d v="2017-07-17T00:00:00"/>
    <n v="131868.24"/>
    <n v="99.851637530000005"/>
    <n v="5.7"/>
    <n v="15.3"/>
    <n v="6.3"/>
    <n v="0"/>
    <s v="Monday"/>
    <x v="6"/>
    <x v="2"/>
    <n v="29"/>
    <s v="N"/>
    <s v="N"/>
    <n v="13167259.702199047"/>
  </r>
  <r>
    <d v="2017-07-18T00:00:00"/>
    <n v="136121.83499999999"/>
    <n v="109.9969729"/>
    <n v="9.6999999999999993"/>
    <n v="14.5"/>
    <n v="5.8"/>
    <n v="0.2"/>
    <s v="Tuesday"/>
    <x v="6"/>
    <x v="2"/>
    <n v="29"/>
    <s v="Y"/>
    <s v="N"/>
    <n v="14972989.795593271"/>
  </r>
  <r>
    <d v="2017-07-19T00:00:00"/>
    <n v="133906.26"/>
    <n v="109.5605504"/>
    <n v="8.9"/>
    <n v="13.2"/>
    <n v="7.7"/>
    <n v="5"/>
    <s v="Wednesday"/>
    <x v="6"/>
    <x v="2"/>
    <n v="29"/>
    <s v="Y"/>
    <s v="N"/>
    <n v="14670843.547605505"/>
  </r>
  <r>
    <d v="2017-07-20T00:00:00"/>
    <n v="139316.29"/>
    <n v="133.736501"/>
    <n v="7.9"/>
    <n v="10.7"/>
    <n v="5.9"/>
    <n v="0.6"/>
    <s v="Thursday"/>
    <x v="6"/>
    <x v="2"/>
    <n v="29"/>
    <s v="Y"/>
    <s v="N"/>
    <n v="18631673.156901293"/>
  </r>
  <r>
    <d v="2017-07-21T00:00:00"/>
    <n v="140073.89499999999"/>
    <n v="130.19271090000001"/>
    <n v="3.3"/>
    <n v="13.8"/>
    <n v="10.3"/>
    <n v="4.2"/>
    <s v="Friday"/>
    <x v="6"/>
    <x v="2"/>
    <n v="29"/>
    <s v="Y"/>
    <s v="N"/>
    <n v="18236600.116371956"/>
  </r>
  <r>
    <d v="2017-07-22T00:00:00"/>
    <n v="122397.13"/>
    <n v="91.656080619999997"/>
    <n v="5.4"/>
    <n v="12.4"/>
    <n v="7"/>
    <n v="0"/>
    <s v="Saturday"/>
    <x v="6"/>
    <x v="2"/>
    <n v="29"/>
    <s v="Y"/>
    <s v="N"/>
    <n v="11218441.214936621"/>
  </r>
  <r>
    <d v="2017-07-23T00:00:00"/>
    <n v="118007.66499999999"/>
    <n v="107.89233230000001"/>
    <n v="8.4"/>
    <n v="14.1"/>
    <n v="5.4"/>
    <n v="0"/>
    <s v="Sunday"/>
    <x v="6"/>
    <x v="2"/>
    <n v="30"/>
    <s v="Y"/>
    <s v="N"/>
    <n v="12732122.206127079"/>
  </r>
  <r>
    <d v="2017-07-24T00:00:00"/>
    <n v="136330.59"/>
    <n v="122.6544774"/>
    <n v="8.1"/>
    <n v="16.100000000000001"/>
    <n v="8.3000000000000007"/>
    <n v="7"/>
    <s v="Monday"/>
    <x v="6"/>
    <x v="2"/>
    <n v="30"/>
    <s v="Y"/>
    <s v="N"/>
    <n v="16721557.270083666"/>
  </r>
  <r>
    <d v="2017-07-25T00:00:00"/>
    <n v="129699.265"/>
    <n v="113.0336114"/>
    <n v="9.8000000000000007"/>
    <n v="17.2"/>
    <n v="9"/>
    <n v="0"/>
    <s v="Tuesday"/>
    <x v="6"/>
    <x v="2"/>
    <n v="30"/>
    <s v="Y"/>
    <s v="N"/>
    <n v="14660376.31887562"/>
  </r>
  <r>
    <d v="2017-07-26T00:00:00"/>
    <n v="133198.34"/>
    <n v="117.2808433"/>
    <n v="10.9"/>
    <n v="15"/>
    <n v="8.6999999999999993"/>
    <n v="2.4"/>
    <s v="Wednesday"/>
    <x v="6"/>
    <x v="2"/>
    <n v="30"/>
    <s v="Y"/>
    <s v="N"/>
    <n v="15621613.641360121"/>
  </r>
  <r>
    <d v="2017-07-27T00:00:00"/>
    <n v="136003.91500000001"/>
    <n v="117.31547380000001"/>
    <n v="4.4000000000000004"/>
    <n v="14.2"/>
    <n v="8.6999999999999993"/>
    <n v="2"/>
    <s v="Thursday"/>
    <x v="6"/>
    <x v="2"/>
    <n v="30"/>
    <s v="Y"/>
    <s v="N"/>
    <n v="15955363.726879928"/>
  </r>
  <r>
    <d v="2017-07-28T00:00:00"/>
    <n v="130432.05"/>
    <n v="111.3069682"/>
    <n v="6.2"/>
    <n v="14.3"/>
    <n v="9.8000000000000007"/>
    <n v="2.8"/>
    <s v="Friday"/>
    <x v="6"/>
    <x v="2"/>
    <n v="30"/>
    <s v="Y"/>
    <s v="N"/>
    <n v="14517996.041610811"/>
  </r>
  <r>
    <d v="2017-07-29T00:00:00"/>
    <n v="111331.235"/>
    <n v="93.453100860000006"/>
    <n v="9.6999999999999993"/>
    <n v="17.899999999999999"/>
    <n v="10.1"/>
    <n v="0"/>
    <s v="Saturday"/>
    <x v="6"/>
    <x v="2"/>
    <n v="30"/>
    <s v="Y"/>
    <s v="N"/>
    <n v="10404249.133323362"/>
  </r>
  <r>
    <d v="2017-07-30T00:00:00"/>
    <n v="107580.495"/>
    <n v="91.416166270000005"/>
    <n v="11.3"/>
    <n v="18.100000000000001"/>
    <n v="8.3000000000000007"/>
    <n v="0"/>
    <s v="Sunday"/>
    <x v="6"/>
    <x v="2"/>
    <n v="31"/>
    <s v="Y"/>
    <s v="N"/>
    <n v="9834596.4183289036"/>
  </r>
  <r>
    <d v="2017-07-31T00:00:00"/>
    <n v="132276.88"/>
    <n v="137.47669010000001"/>
    <n v="6.7"/>
    <n v="14.8"/>
    <n v="11.5"/>
    <n v="0"/>
    <s v="Monday"/>
    <x v="6"/>
    <x v="2"/>
    <n v="31"/>
    <s v="Y"/>
    <s v="N"/>
    <n v="18184987.639154889"/>
  </r>
  <r>
    <d v="2017-08-01T00:00:00"/>
    <n v="137617.88"/>
    <n v="137.9754246"/>
    <n v="3.5"/>
    <n v="15.5"/>
    <n v="11.5"/>
    <n v="0"/>
    <s v="Tuesday"/>
    <x v="7"/>
    <x v="2"/>
    <n v="31"/>
    <s v="Y"/>
    <s v="N"/>
    <n v="18987885.425551847"/>
  </r>
  <r>
    <d v="2017-08-02T00:00:00"/>
    <n v="140729.185"/>
    <n v="113.4923335"/>
    <n v="3.4"/>
    <n v="12.9"/>
    <n v="7.5"/>
    <n v="0"/>
    <s v="Wednesday"/>
    <x v="7"/>
    <x v="2"/>
    <n v="31"/>
    <s v="Y"/>
    <s v="N"/>
    <n v="15971683.597203197"/>
  </r>
  <r>
    <d v="2017-08-03T00:00:00"/>
    <n v="151355.43"/>
    <n v="169.23382710000001"/>
    <n v="3.1"/>
    <n v="9"/>
    <n v="4.4000000000000004"/>
    <n v="0"/>
    <s v="Thursday"/>
    <x v="7"/>
    <x v="2"/>
    <n v="31"/>
    <s v="Y"/>
    <s v="N"/>
    <n v="25614458.671266153"/>
  </r>
  <r>
    <d v="2017-08-04T00:00:00"/>
    <n v="141647.89499999999"/>
    <n v="110.3517269"/>
    <n v="4.3"/>
    <n v="12.1"/>
    <n v="7.2"/>
    <n v="6.6"/>
    <s v="Friday"/>
    <x v="7"/>
    <x v="2"/>
    <n v="31"/>
    <s v="Y"/>
    <s v="N"/>
    <n v="15631089.824999874"/>
  </r>
  <r>
    <d v="2017-08-05T00:00:00"/>
    <n v="116696.455"/>
    <n v="82.766673249999997"/>
    <n v="8.8000000000000007"/>
    <n v="14.2"/>
    <n v="11.7"/>
    <n v="0"/>
    <s v="Saturday"/>
    <x v="7"/>
    <x v="2"/>
    <n v="31"/>
    <s v="Y"/>
    <s v="N"/>
    <n v="9658577.360418329"/>
  </r>
  <r>
    <d v="2017-08-06T00:00:00"/>
    <n v="117351.14"/>
    <n v="86.202202409999998"/>
    <n v="9"/>
    <n v="13"/>
    <n v="8.1999999999999993"/>
    <n v="0"/>
    <s v="Sunday"/>
    <x v="7"/>
    <x v="2"/>
    <n v="32"/>
    <s v="Y"/>
    <s v="N"/>
    <n v="10115926.723324247"/>
  </r>
  <r>
    <d v="2017-08-07T00:00:00"/>
    <n v="138963.17499999999"/>
    <n v="111.4890145"/>
    <n v="7.7"/>
    <n v="12.3"/>
    <n v="7.3"/>
    <n v="4.2"/>
    <s v="Monday"/>
    <x v="7"/>
    <x v="2"/>
    <n v="32"/>
    <s v="Y"/>
    <s v="N"/>
    <n v="15492867.432541035"/>
  </r>
  <r>
    <d v="2017-08-08T00:00:00"/>
    <n v="139108.435"/>
    <n v="111.5513751"/>
    <n v="7.9"/>
    <n v="15"/>
    <n v="7.5"/>
    <n v="2.2000000000000002"/>
    <s v="Tuesday"/>
    <x v="7"/>
    <x v="2"/>
    <n v="32"/>
    <s v="Y"/>
    <s v="N"/>
    <n v="15517737.212258969"/>
  </r>
  <r>
    <d v="2017-08-09T00:00:00"/>
    <n v="130044.375"/>
    <n v="105.283102"/>
    <n v="8.9"/>
    <n v="16.8"/>
    <n v="11.5"/>
    <n v="0"/>
    <s v="Wednesday"/>
    <x v="7"/>
    <x v="2"/>
    <n v="32"/>
    <s v="Y"/>
    <s v="N"/>
    <n v="13691475.19765125"/>
  </r>
  <r>
    <d v="2017-08-10T00:00:00"/>
    <n v="122361.925"/>
    <n v="86.916548329999998"/>
    <n v="11.4"/>
    <n v="18.8"/>
    <n v="8.4"/>
    <n v="0"/>
    <s v="Thursday"/>
    <x v="7"/>
    <x v="2"/>
    <n v="32"/>
    <s v="Y"/>
    <s v="N"/>
    <n v="10635276.168014335"/>
  </r>
  <r>
    <d v="2017-08-11T00:00:00"/>
    <n v="122862.345"/>
    <n v="78.92563543"/>
    <n v="10.3"/>
    <n v="16.399999999999999"/>
    <n v="9.3000000000000007"/>
    <n v="0"/>
    <s v="Friday"/>
    <x v="7"/>
    <x v="2"/>
    <n v="32"/>
    <s v="Y"/>
    <s v="N"/>
    <n v="9696988.6495448835"/>
  </r>
  <r>
    <d v="2017-08-12T00:00:00"/>
    <n v="113669.45"/>
    <n v="77.123590930000006"/>
    <n v="10.3"/>
    <n v="17.899999999999999"/>
    <n v="9.9"/>
    <n v="2.8"/>
    <s v="Saturday"/>
    <x v="7"/>
    <x v="2"/>
    <n v="32"/>
    <s v="Y"/>
    <s v="N"/>
    <n v="8766596.1630380899"/>
  </r>
  <r>
    <d v="2017-08-13T00:00:00"/>
    <n v="106274.56"/>
    <n v="68.294171739999996"/>
    <n v="9.4"/>
    <n v="18.7"/>
    <n v="11.1"/>
    <n v="2"/>
    <s v="Sunday"/>
    <x v="7"/>
    <x v="2"/>
    <n v="33"/>
    <s v="Y"/>
    <s v="N"/>
    <n v="7257933.0522329342"/>
  </r>
  <r>
    <d v="2017-08-14T00:00:00"/>
    <n v="121533.955"/>
    <n v="101.399598"/>
    <n v="12.3"/>
    <n v="20.100000000000001"/>
    <n v="12.6"/>
    <n v="0"/>
    <s v="Monday"/>
    <x v="7"/>
    <x v="2"/>
    <n v="33"/>
    <s v="Y"/>
    <s v="N"/>
    <n v="12323494.180350089"/>
  </r>
  <r>
    <d v="2017-08-15T00:00:00"/>
    <n v="127193.3"/>
    <n v="99.086174200000002"/>
    <n v="10.4"/>
    <n v="17.5"/>
    <n v="3.2"/>
    <n v="0.2"/>
    <s v="Tuesday"/>
    <x v="7"/>
    <x v="2"/>
    <n v="33"/>
    <s v="Y"/>
    <s v="N"/>
    <n v="12603097.48087286"/>
  </r>
  <r>
    <d v="2017-08-16T00:00:00"/>
    <n v="121445.38"/>
    <n v="72.164817319999997"/>
    <n v="12.1"/>
    <n v="18.100000000000001"/>
    <n v="10.9"/>
    <n v="0.8"/>
    <s v="Wednesday"/>
    <x v="7"/>
    <x v="2"/>
    <n v="33"/>
    <s v="Y"/>
    <s v="N"/>
    <n v="8764083.6620579809"/>
  </r>
  <r>
    <d v="2017-08-17T00:00:00"/>
    <n v="129223.80499999999"/>
    <n v="73.714560050000003"/>
    <n v="9.3000000000000007"/>
    <n v="15.6"/>
    <n v="9.1"/>
    <n v="1.8"/>
    <s v="Thursday"/>
    <x v="7"/>
    <x v="2"/>
    <n v="33"/>
    <s v="Y"/>
    <s v="N"/>
    <n v="9525675.93356199"/>
  </r>
  <r>
    <d v="2017-08-18T00:00:00"/>
    <n v="133562.98499999999"/>
    <n v="92.107544930000003"/>
    <n v="8"/>
    <n v="12.2"/>
    <n v="9.4"/>
    <n v="2.8"/>
    <s v="Friday"/>
    <x v="7"/>
    <x v="2"/>
    <n v="33"/>
    <s v="Y"/>
    <s v="N"/>
    <n v="12302158.641872415"/>
  </r>
  <r>
    <d v="2017-08-19T00:00:00"/>
    <n v="124852.67"/>
    <n v="97.968935160000001"/>
    <n v="5.9"/>
    <n v="11.8"/>
    <n v="11.6"/>
    <n v="7.2"/>
    <s v="Saturday"/>
    <x v="7"/>
    <x v="2"/>
    <n v="33"/>
    <s v="Y"/>
    <s v="N"/>
    <n v="12231683.131782876"/>
  </r>
  <r>
    <d v="2017-08-20T00:00:00"/>
    <n v="119798.995"/>
    <n v="92.815878290000001"/>
    <n v="5.0999999999999996"/>
    <n v="13.3"/>
    <n v="13.9"/>
    <n v="2"/>
    <s v="Sunday"/>
    <x v="7"/>
    <x v="2"/>
    <n v="34"/>
    <s v="Y"/>
    <s v="N"/>
    <n v="11119248.939184317"/>
  </r>
  <r>
    <d v="2017-08-21T00:00:00"/>
    <n v="140410.29500000001"/>
    <n v="108.906684"/>
    <n v="6.8"/>
    <n v="12.7"/>
    <n v="7.9"/>
    <n v="0.6"/>
    <s v="Monday"/>
    <x v="7"/>
    <x v="2"/>
    <n v="34"/>
    <s v="Y"/>
    <s v="N"/>
    <n v="15291619.627911782"/>
  </r>
  <r>
    <d v="2017-08-22T00:00:00"/>
    <n v="133809.45499999999"/>
    <n v="107.9380963"/>
    <n v="5.7"/>
    <n v="16.8"/>
    <n v="11.1"/>
    <n v="1.6"/>
    <s v="Tuesday"/>
    <x v="7"/>
    <x v="2"/>
    <n v="34"/>
    <s v="Y"/>
    <s v="N"/>
    <n v="14443137.839640515"/>
  </r>
  <r>
    <d v="2017-08-23T00:00:00"/>
    <n v="133056.82"/>
    <n v="106.6475104"/>
    <n v="8.3000000000000007"/>
    <n v="18.100000000000001"/>
    <n v="9.6999999999999993"/>
    <n v="0"/>
    <s v="Wednesday"/>
    <x v="7"/>
    <x v="2"/>
    <n v="34"/>
    <s v="Y"/>
    <s v="N"/>
    <n v="14190178.594740929"/>
  </r>
  <r>
    <d v="2017-08-24T00:00:00"/>
    <n v="135619.94"/>
    <n v="118.9186938"/>
    <n v="5.2"/>
    <n v="13.3"/>
    <n v="13"/>
    <n v="9.1999999999999993"/>
    <s v="Thursday"/>
    <x v="7"/>
    <x v="2"/>
    <n v="34"/>
    <s v="Y"/>
    <s v="N"/>
    <n v="16127746.118034372"/>
  </r>
  <r>
    <d v="2017-08-25T00:00:00"/>
    <n v="133666.57500000001"/>
    <n v="120.1723289"/>
    <n v="4.9000000000000004"/>
    <n v="15"/>
    <n v="13.3"/>
    <n v="0.6"/>
    <s v="Friday"/>
    <x v="7"/>
    <x v="2"/>
    <n v="34"/>
    <s v="Y"/>
    <s v="N"/>
    <n v="16063023.613836518"/>
  </r>
  <r>
    <d v="2017-08-26T00:00:00"/>
    <n v="117444.1"/>
    <n v="93.657541890000005"/>
    <n v="9.9"/>
    <n v="15.3"/>
    <n v="8.5"/>
    <n v="0"/>
    <s v="Saturday"/>
    <x v="7"/>
    <x v="2"/>
    <n v="34"/>
    <s v="Y"/>
    <s v="N"/>
    <n v="10999525.715483351"/>
  </r>
  <r>
    <d v="2017-08-27T00:00:00"/>
    <n v="115177.935"/>
    <n v="93.117477789999995"/>
    <n v="5.8"/>
    <n v="10.7"/>
    <n v="11.8"/>
    <n v="7.8"/>
    <s v="Sunday"/>
    <x v="7"/>
    <x v="2"/>
    <n v="35"/>
    <s v="Y"/>
    <s v="N"/>
    <n v="10725078.804260563"/>
  </r>
  <r>
    <d v="2017-08-28T00:00:00"/>
    <n v="139414.495"/>
    <n v="163.40926049999999"/>
    <n v="5.8"/>
    <n v="11.8"/>
    <n v="14.6"/>
    <n v="0.6"/>
    <s v="Monday"/>
    <x v="7"/>
    <x v="2"/>
    <n v="35"/>
    <s v="Y"/>
    <s v="N"/>
    <n v="22781619.530930944"/>
  </r>
  <r>
    <d v="2017-08-29T00:00:00"/>
    <n v="139814.04"/>
    <n v="143.84804"/>
    <n v="5.4"/>
    <n v="12.9"/>
    <n v="9.1"/>
    <n v="0"/>
    <s v="Tuesday"/>
    <x v="7"/>
    <x v="2"/>
    <n v="35"/>
    <s v="Y"/>
    <s v="N"/>
    <n v="20111975.618481603"/>
  </r>
  <r>
    <d v="2017-08-30T00:00:00"/>
    <n v="137513.465"/>
    <n v="118.29507649999999"/>
    <n v="7.7"/>
    <n v="13.8"/>
    <n v="12.3"/>
    <n v="0.6"/>
    <s v="Wednesday"/>
    <x v="7"/>
    <x v="2"/>
    <n v="35"/>
    <s v="Y"/>
    <s v="N"/>
    <n v="16267165.861955071"/>
  </r>
  <r>
    <d v="2017-08-31T00:00:00"/>
    <n v="133982.255"/>
    <n v="115.4257008"/>
    <n v="4"/>
    <n v="16.7"/>
    <n v="15.9"/>
    <n v="0.2"/>
    <s v="Thursday"/>
    <x v="7"/>
    <x v="2"/>
    <n v="35"/>
    <s v="Y"/>
    <s v="N"/>
    <n v="15464995.678139305"/>
  </r>
  <r>
    <d v="2017-09-01T00:00:00"/>
    <n v="128707.425"/>
    <n v="102.27816319999999"/>
    <n v="3.7"/>
    <n v="17"/>
    <n v="14.4"/>
    <n v="0"/>
    <s v="Friday"/>
    <x v="8"/>
    <x v="2"/>
    <n v="35"/>
    <s v="Y"/>
    <s v="N"/>
    <n v="13163959.019201759"/>
  </r>
  <r>
    <d v="2017-09-02T00:00:00"/>
    <n v="114098.11500000001"/>
    <n v="89.329916780000005"/>
    <n v="7.3"/>
    <n v="18.399999999999999"/>
    <n v="6.3"/>
    <n v="0"/>
    <s v="Saturday"/>
    <x v="8"/>
    <x v="2"/>
    <n v="35"/>
    <s v="Y"/>
    <s v="N"/>
    <n v="10192375.11770487"/>
  </r>
  <r>
    <d v="2017-09-03T00:00:00"/>
    <n v="103964.33"/>
    <n v="67.073127529999994"/>
    <n v="13.4"/>
    <n v="17.2"/>
    <n v="6.3"/>
    <n v="0"/>
    <s v="Sunday"/>
    <x v="8"/>
    <x v="2"/>
    <n v="36"/>
    <s v="Y"/>
    <s v="N"/>
    <n v="6973212.7646610048"/>
  </r>
  <r>
    <d v="2017-09-04T00:00:00"/>
    <n v="128001.05499999999"/>
    <n v="93.826620980000001"/>
    <n v="8.8000000000000007"/>
    <n v="13.7"/>
    <n v="13.4"/>
    <n v="0.4"/>
    <s v="Monday"/>
    <x v="8"/>
    <x v="2"/>
    <n v="36"/>
    <s v="Y"/>
    <s v="N"/>
    <n v="12009906.472525133"/>
  </r>
  <r>
    <d v="2017-09-05T00:00:00"/>
    <n v="137696.67000000001"/>
    <n v="95.602018139999998"/>
    <n v="6.5"/>
    <n v="13.3"/>
    <n v="11"/>
    <n v="0.2"/>
    <s v="Tuesday"/>
    <x v="8"/>
    <x v="2"/>
    <n v="36"/>
    <s v="Y"/>
    <s v="N"/>
    <n v="13164079.543157594"/>
  </r>
  <r>
    <d v="2017-09-06T00:00:00"/>
    <n v="134819.94500000001"/>
    <n v="101.0173763"/>
    <n v="6.7"/>
    <n v="15.1"/>
    <n v="11"/>
    <n v="4.8"/>
    <s v="Wednesday"/>
    <x v="8"/>
    <x v="2"/>
    <n v="36"/>
    <s v="Y"/>
    <s v="N"/>
    <n v="13619157.116810303"/>
  </r>
  <r>
    <d v="2017-09-07T00:00:00"/>
    <n v="133405.72"/>
    <n v="93.025254910000001"/>
    <n v="7.9"/>
    <n v="15.2"/>
    <n v="9.5"/>
    <n v="0.8"/>
    <s v="Thursday"/>
    <x v="8"/>
    <x v="2"/>
    <n v="36"/>
    <s v="Y"/>
    <s v="N"/>
    <n v="12410101.109452086"/>
  </r>
  <r>
    <d v="2017-09-08T00:00:00"/>
    <n v="132543.1"/>
    <n v="102.4160808"/>
    <n v="8"/>
    <n v="13.5"/>
    <n v="13.1"/>
    <n v="3.2"/>
    <s v="Friday"/>
    <x v="8"/>
    <x v="2"/>
    <n v="36"/>
    <s v="Y"/>
    <s v="N"/>
    <n v="13574544.839082481"/>
  </r>
  <r>
    <d v="2017-09-09T00:00:00"/>
    <n v="120454.01"/>
    <n v="96.910244129999995"/>
    <n v="7.1"/>
    <n v="14.9"/>
    <n v="15.9"/>
    <n v="1.2"/>
    <s v="Saturday"/>
    <x v="8"/>
    <x v="2"/>
    <n v="36"/>
    <s v="Y"/>
    <s v="N"/>
    <n v="11673227.515537459"/>
  </r>
  <r>
    <d v="2017-09-10T00:00:00"/>
    <n v="114584.065"/>
    <n v="91.883909369999998"/>
    <n v="5.3"/>
    <n v="16.100000000000001"/>
    <n v="12.3"/>
    <n v="0.2"/>
    <s v="Sunday"/>
    <x v="8"/>
    <x v="2"/>
    <n v="37"/>
    <s v="Y"/>
    <s v="N"/>
    <n v="10528431.843706189"/>
  </r>
  <r>
    <d v="2017-09-11T00:00:00"/>
    <n v="127169.03"/>
    <n v="86.68557783"/>
    <n v="8.1"/>
    <n v="18.100000000000001"/>
    <n v="7"/>
    <n v="0"/>
    <s v="Monday"/>
    <x v="8"/>
    <x v="2"/>
    <n v="37"/>
    <s v="Y"/>
    <s v="N"/>
    <n v="11023720.847630605"/>
  </r>
  <r>
    <d v="2017-09-12T00:00:00"/>
    <n v="130906.89"/>
    <n v="94.772968660000004"/>
    <n v="12.2"/>
    <n v="19.899999999999999"/>
    <n v="3.5"/>
    <n v="0.2"/>
    <s v="Tuesday"/>
    <x v="8"/>
    <x v="2"/>
    <n v="37"/>
    <s v="Y"/>
    <s v="N"/>
    <n v="12406434.583348067"/>
  </r>
  <r>
    <d v="2017-09-13T00:00:00"/>
    <n v="127192.315"/>
    <n v="88.361935939999995"/>
    <n v="13.3"/>
    <n v="16.399999999999999"/>
    <n v="8.1999999999999993"/>
    <n v="2"/>
    <s v="Wednesday"/>
    <x v="8"/>
    <x v="2"/>
    <n v="37"/>
    <s v="Y"/>
    <s v="N"/>
    <n v="11238959.190090301"/>
  </r>
  <r>
    <d v="2017-09-14T00:00:00"/>
    <n v="131986.80499999999"/>
    <n v="89.57361118"/>
    <n v="5.8"/>
    <n v="15.3"/>
    <n v="10.8"/>
    <n v="1.4"/>
    <s v="Thursday"/>
    <x v="8"/>
    <x v="2"/>
    <n v="37"/>
    <s v="Y"/>
    <s v="N"/>
    <n v="11822534.751960479"/>
  </r>
  <r>
    <d v="2017-09-15T00:00:00"/>
    <n v="128761.605"/>
    <n v="89.236201120000004"/>
    <n v="9.6"/>
    <n v="16.7"/>
    <n v="7"/>
    <n v="0"/>
    <s v="Friday"/>
    <x v="8"/>
    <x v="2"/>
    <n v="37"/>
    <s v="Y"/>
    <s v="N"/>
    <n v="11490196.480313998"/>
  </r>
  <r>
    <d v="2017-09-16T00:00:00"/>
    <n v="111301.56"/>
    <n v="89.607587129999999"/>
    <n v="7.4"/>
    <n v="13.3"/>
    <n v="16.7"/>
    <n v="21.4"/>
    <s v="Saturday"/>
    <x v="8"/>
    <x v="2"/>
    <n v="37"/>
    <s v="Y"/>
    <s v="N"/>
    <n v="9973464.2354049217"/>
  </r>
  <r>
    <d v="2017-09-17T00:00:00"/>
    <n v="104766"/>
    <n v="75.509598890000007"/>
    <n v="4"/>
    <n v="18.100000000000001"/>
    <n v="19"/>
    <n v="0.2"/>
    <s v="Sunday"/>
    <x v="8"/>
    <x v="2"/>
    <n v="38"/>
    <s v="Y"/>
    <s v="N"/>
    <n v="7910838.6373097403"/>
  </r>
  <r>
    <d v="2017-09-18T00:00:00"/>
    <n v="115123.54"/>
    <n v="79.783447899999999"/>
    <n v="10.5"/>
    <n v="22"/>
    <n v="15.7"/>
    <n v="0"/>
    <s v="Monday"/>
    <x v="8"/>
    <x v="2"/>
    <n v="38"/>
    <s v="Y"/>
    <s v="N"/>
    <n v="9184952.955653565"/>
  </r>
  <r>
    <d v="2017-09-19T00:00:00"/>
    <n v="124033.955"/>
    <n v="92.372768620000002"/>
    <n v="9"/>
    <n v="13.9"/>
    <n v="16.600000000000001"/>
    <n v="0.2"/>
    <s v="Tuesday"/>
    <x v="8"/>
    <x v="2"/>
    <n v="38"/>
    <s v="Y"/>
    <s v="N"/>
    <n v="11457359.826238493"/>
  </r>
  <r>
    <d v="2017-09-20T00:00:00"/>
    <n v="123461.38"/>
    <n v="82.595610879999995"/>
    <n v="6"/>
    <n v="19.2"/>
    <n v="17.3"/>
    <n v="0"/>
    <s v="Wednesday"/>
    <x v="8"/>
    <x v="2"/>
    <n v="38"/>
    <s v="Y"/>
    <s v="N"/>
    <n v="10197368.101187814"/>
  </r>
  <r>
    <d v="2017-09-21T00:00:00"/>
    <n v="119309.93"/>
    <n v="74.957769020000001"/>
    <n v="11.6"/>
    <n v="23.6"/>
    <n v="13"/>
    <n v="0"/>
    <s v="Thursday"/>
    <x v="8"/>
    <x v="2"/>
    <n v="38"/>
    <s v="Y"/>
    <s v="N"/>
    <n v="8943206.1747323684"/>
  </r>
  <r>
    <d v="2017-09-22T00:00:00"/>
    <n v="116611.25"/>
    <n v="75.289119159999998"/>
    <n v="12.8"/>
    <n v="25.6"/>
    <n v="15.6"/>
    <n v="0"/>
    <s v="Friday"/>
    <x v="8"/>
    <x v="2"/>
    <n v="38"/>
    <s v="N"/>
    <s v="N"/>
    <n v="8779558.2966465503"/>
  </r>
  <r>
    <d v="2017-09-23T00:00:00"/>
    <n v="101012.29"/>
    <n v="63.0173962"/>
    <n v="14.8"/>
    <n v="30.6"/>
    <n v="17.3"/>
    <n v="0"/>
    <s v="Saturday"/>
    <x v="8"/>
    <x v="2"/>
    <n v="38"/>
    <s v="N"/>
    <s v="N"/>
    <n v="6365531.4999992978"/>
  </r>
  <r>
    <d v="2017-09-24T00:00:00"/>
    <n v="92608.24"/>
    <n v="43.197347600000001"/>
    <n v="12.9"/>
    <n v="19.899999999999999"/>
    <n v="12"/>
    <n v="0.4"/>
    <s v="Sunday"/>
    <x v="8"/>
    <x v="2"/>
    <n v="39"/>
    <s v="N"/>
    <s v="N"/>
    <n v="4000430.3339042244"/>
  </r>
  <r>
    <d v="2017-09-25T00:00:00"/>
    <n v="119126.485"/>
    <n v="71.241065710000001"/>
    <n v="10.3"/>
    <n v="14.2"/>
    <n v="10.9"/>
    <n v="1.6"/>
    <s v="Monday"/>
    <x v="8"/>
    <x v="2"/>
    <n v="39"/>
    <s v="N"/>
    <s v="N"/>
    <n v="8486697.7456863299"/>
  </r>
  <r>
    <d v="2017-09-26T00:00:00"/>
    <n v="124452.94"/>
    <n v="79.800225260000005"/>
    <n v="5"/>
    <n v="15.1"/>
    <n v="20.399999999999999"/>
    <n v="0.4"/>
    <s v="Tuesday"/>
    <x v="8"/>
    <x v="2"/>
    <n v="39"/>
    <s v="N"/>
    <s v="N"/>
    <n v="9931372.6462692656"/>
  </r>
  <r>
    <d v="2017-09-27T00:00:00"/>
    <n v="119028.07"/>
    <n v="72.545509100000004"/>
    <n v="9.6"/>
    <n v="24.6"/>
    <n v="11.7"/>
    <n v="0"/>
    <s v="Wednesday"/>
    <x v="8"/>
    <x v="2"/>
    <n v="39"/>
    <s v="N"/>
    <s v="N"/>
    <n v="8634951.935340438"/>
  </r>
  <r>
    <d v="2017-09-28T00:00:00"/>
    <n v="116655.855"/>
    <n v="61.649556580000002"/>
    <n v="10.4"/>
    <n v="18.5"/>
    <n v="12.8"/>
    <n v="0"/>
    <s v="Thursday"/>
    <x v="8"/>
    <x v="2"/>
    <n v="39"/>
    <s v="N"/>
    <s v="N"/>
    <n v="7191781.733210776"/>
  </r>
  <r>
    <d v="2017-09-29T00:00:00"/>
    <n v="102847.255"/>
    <n v="42.634675649999998"/>
    <n v="10.6"/>
    <n v="18.399999999999999"/>
    <n v="14.5"/>
    <n v="0"/>
    <s v="Friday"/>
    <x v="8"/>
    <x v="2"/>
    <n v="39"/>
    <s v="N"/>
    <s v="Y"/>
    <n v="4384859.3584178407"/>
  </r>
  <r>
    <d v="2017-09-30T00:00:00"/>
    <n v="100701.82"/>
    <n v="47.309943529999998"/>
    <n v="11"/>
    <n v="15.4"/>
    <n v="16.100000000000001"/>
    <n v="1"/>
    <s v="Saturday"/>
    <x v="8"/>
    <x v="2"/>
    <n v="39"/>
    <s v="N"/>
    <s v="N"/>
    <n v="4764197.4175682245"/>
  </r>
  <r>
    <d v="2017-10-01T00:00:00"/>
    <n v="103556.74"/>
    <n v="58.989627579999997"/>
    <n v="9.6999999999999993"/>
    <n v="17.2"/>
    <n v="9.1999999999999993"/>
    <n v="0"/>
    <s v="Sunday"/>
    <x v="9"/>
    <x v="2"/>
    <n v="40"/>
    <s v="N"/>
    <s v="N"/>
    <n v="6108773.5259988895"/>
  </r>
  <r>
    <d v="2017-10-02T00:00:00"/>
    <n v="119226.42"/>
    <n v="74.497158290000002"/>
    <n v="9.5"/>
    <n v="16.399999999999999"/>
    <n v="16.399999999999999"/>
    <n v="0"/>
    <s v="Monday"/>
    <x v="9"/>
    <x v="2"/>
    <n v="40"/>
    <s v="N"/>
    <s v="N"/>
    <n v="8882029.4830900226"/>
  </r>
  <r>
    <d v="2017-10-03T00:00:00"/>
    <n v="118856.41499999999"/>
    <n v="79.059146049999995"/>
    <n v="6.8"/>
    <n v="22.3"/>
    <n v="21.8"/>
    <n v="0"/>
    <s v="Tuesday"/>
    <x v="9"/>
    <x v="2"/>
    <n v="40"/>
    <s v="N"/>
    <s v="N"/>
    <n v="9396686.6724644098"/>
  </r>
  <r>
    <d v="2017-10-04T00:00:00"/>
    <n v="114604.62"/>
    <n v="71.108733229999999"/>
    <n v="8.5"/>
    <n v="20.8"/>
    <n v="21.6"/>
    <n v="0"/>
    <s v="Wednesday"/>
    <x v="9"/>
    <x v="2"/>
    <n v="40"/>
    <s v="N"/>
    <s v="N"/>
    <n v="8149389.3505055225"/>
  </r>
  <r>
    <d v="2017-10-05T00:00:00"/>
    <n v="113134.58"/>
    <n v="65.315736259999994"/>
    <n v="11.7"/>
    <n v="19.399999999999999"/>
    <n v="10.4"/>
    <n v="0"/>
    <s v="Thursday"/>
    <x v="9"/>
    <x v="2"/>
    <n v="40"/>
    <s v="N"/>
    <s v="N"/>
    <n v="7389468.3891658699"/>
  </r>
  <r>
    <d v="2017-10-06T00:00:00"/>
    <n v="118359.28"/>
    <n v="53.429039449999998"/>
    <n v="10.1"/>
    <n v="15"/>
    <n v="16.8"/>
    <n v="2.4"/>
    <s v="Friday"/>
    <x v="9"/>
    <x v="2"/>
    <n v="40"/>
    <s v="N"/>
    <s v="N"/>
    <n v="6323822.6403935952"/>
  </r>
  <r>
    <d v="2017-10-07T00:00:00"/>
    <n v="101974.595"/>
    <n v="38.89411226"/>
    <n v="7.2"/>
    <n v="23.7"/>
    <n v="17.3"/>
    <n v="0.2"/>
    <s v="Saturday"/>
    <x v="9"/>
    <x v="2"/>
    <n v="40"/>
    <s v="N"/>
    <s v="N"/>
    <n v="3966211.3455980346"/>
  </r>
  <r>
    <d v="2017-10-08T00:00:00"/>
    <n v="97053.544999999998"/>
    <n v="56.16035213"/>
    <n v="11.1"/>
    <n v="25.3"/>
    <n v="19.5"/>
    <n v="0"/>
    <s v="Sunday"/>
    <x v="9"/>
    <x v="2"/>
    <n v="41"/>
    <s v="N"/>
    <s v="N"/>
    <n v="5450561.2626648005"/>
  </r>
  <r>
    <d v="2017-10-09T00:00:00"/>
    <n v="111432.36500000001"/>
    <n v="68.87949682"/>
    <n v="14"/>
    <n v="18.7"/>
    <n v="16.7"/>
    <n v="2.4"/>
    <s v="Monday"/>
    <x v="9"/>
    <x v="2"/>
    <n v="41"/>
    <s v="N"/>
    <s v="N"/>
    <n v="7675405.2306625796"/>
  </r>
  <r>
    <d v="2017-10-10T00:00:00"/>
    <n v="116556.425"/>
    <n v="77.452308540000004"/>
    <n v="8"/>
    <n v="18.8"/>
    <n v="23.6"/>
    <n v="0.2"/>
    <s v="Tuesday"/>
    <x v="9"/>
    <x v="2"/>
    <n v="41"/>
    <s v="Y"/>
    <s v="N"/>
    <n v="9027564.1914193705"/>
  </r>
  <r>
    <d v="2017-10-11T00:00:00"/>
    <n v="114133.54"/>
    <n v="55.553221790000002"/>
    <n v="9.8000000000000007"/>
    <n v="25.6"/>
    <n v="7.5"/>
    <n v="0"/>
    <s v="Wednesday"/>
    <x v="9"/>
    <x v="2"/>
    <n v="41"/>
    <s v="Y"/>
    <s v="N"/>
    <n v="6340485.8612978365"/>
  </r>
  <r>
    <d v="2017-10-12T00:00:00"/>
    <n v="113957.735"/>
    <n v="56.959277329999999"/>
    <n v="10.5"/>
    <n v="19.2"/>
    <n v="15.6"/>
    <n v="10"/>
    <s v="Thursday"/>
    <x v="9"/>
    <x v="2"/>
    <n v="41"/>
    <s v="Y"/>
    <s v="N"/>
    <n v="6490950.2317636479"/>
  </r>
  <r>
    <d v="2017-10-13T00:00:00"/>
    <n v="117048.72500000001"/>
    <n v="83.756746089999993"/>
    <n v="13.1"/>
    <n v="16.7"/>
    <n v="12.5"/>
    <n v="0"/>
    <s v="Friday"/>
    <x v="9"/>
    <x v="2"/>
    <n v="41"/>
    <s v="Y"/>
    <s v="N"/>
    <n v="9803620.3399832342"/>
  </r>
  <r>
    <d v="2017-10-14T00:00:00"/>
    <n v="102037.16499999999"/>
    <n v="85.403883269999994"/>
    <n v="8.1999999999999993"/>
    <n v="16.100000000000001"/>
    <n v="23.6"/>
    <n v="0"/>
    <s v="Saturday"/>
    <x v="9"/>
    <x v="2"/>
    <n v="41"/>
    <s v="Y"/>
    <s v="N"/>
    <n v="8714370.1288617291"/>
  </r>
  <r>
    <d v="2017-10-15T00:00:00"/>
    <n v="98108.815000000002"/>
    <n v="71.602890579999993"/>
    <n v="6.8"/>
    <n v="17.600000000000001"/>
    <n v="24.5"/>
    <n v="0"/>
    <s v="Sunday"/>
    <x v="9"/>
    <x v="2"/>
    <n v="42"/>
    <s v="Y"/>
    <s v="N"/>
    <n v="7024874.7453784626"/>
  </r>
  <r>
    <d v="2017-10-16T00:00:00"/>
    <n v="115907.395"/>
    <n v="84.013226709999998"/>
    <n v="11.3"/>
    <n v="28.6"/>
    <n v="23.8"/>
    <n v="0"/>
    <s v="Monday"/>
    <x v="9"/>
    <x v="2"/>
    <n v="42"/>
    <s v="Y"/>
    <s v="N"/>
    <n v="9737754.2535005212"/>
  </r>
  <r>
    <d v="2017-10-17T00:00:00"/>
    <n v="117470.22"/>
    <n v="76.51584579"/>
    <n v="12.8"/>
    <n v="30.2"/>
    <n v="24.9"/>
    <n v="0"/>
    <s v="Tuesday"/>
    <x v="9"/>
    <x v="2"/>
    <n v="42"/>
    <s v="Y"/>
    <s v="N"/>
    <n v="8988333.2384373732"/>
  </r>
  <r>
    <d v="2017-10-18T00:00:00"/>
    <n v="121087.1"/>
    <n v="92.334121359999997"/>
    <n v="14.5"/>
    <n v="30.9"/>
    <n v="25.1"/>
    <n v="0"/>
    <s v="Wednesday"/>
    <x v="9"/>
    <x v="2"/>
    <n v="42"/>
    <s v="Y"/>
    <s v="N"/>
    <n v="11180470.986530457"/>
  </r>
  <r>
    <d v="2017-10-19T00:00:00"/>
    <n v="118201.175"/>
    <n v="80.376717099999993"/>
    <n v="21.7"/>
    <n v="25.6"/>
    <n v="9.8000000000000007"/>
    <n v="0"/>
    <s v="Thursday"/>
    <x v="9"/>
    <x v="2"/>
    <n v="42"/>
    <s v="Y"/>
    <s v="N"/>
    <n v="9500622.4038625918"/>
  </r>
  <r>
    <d v="2017-10-20T00:00:00"/>
    <n v="108412.66499999999"/>
    <n v="72.715846839999998"/>
    <n v="11.3"/>
    <n v="16.2"/>
    <n v="24"/>
    <n v="2.6"/>
    <s v="Friday"/>
    <x v="9"/>
    <x v="2"/>
    <n v="42"/>
    <s v="Y"/>
    <s v="N"/>
    <n v="7883318.7436562283"/>
  </r>
  <r>
    <d v="2017-10-21T00:00:00"/>
    <n v="102195.97500000001"/>
    <n v="73.108339409999999"/>
    <n v="11"/>
    <n v="15.4"/>
    <n v="12.8"/>
    <n v="0"/>
    <s v="Saturday"/>
    <x v="9"/>
    <x v="2"/>
    <n v="42"/>
    <s v="Y"/>
    <s v="N"/>
    <n v="7471378.026635875"/>
  </r>
  <r>
    <d v="2017-10-22T00:00:00"/>
    <n v="100571.04"/>
    <n v="76.328222569999994"/>
    <n v="11.1"/>
    <n v="16"/>
    <n v="13"/>
    <n v="0"/>
    <s v="Sunday"/>
    <x v="9"/>
    <x v="2"/>
    <n v="43"/>
    <s v="Y"/>
    <s v="N"/>
    <n v="7676408.7252163719"/>
  </r>
  <r>
    <d v="2017-10-23T00:00:00"/>
    <n v="115549.435"/>
    <n v="90.675665039999998"/>
    <n v="11.9"/>
    <n v="19"/>
    <n v="21.8"/>
    <n v="0"/>
    <s v="Monday"/>
    <x v="9"/>
    <x v="2"/>
    <n v="43"/>
    <s v="Y"/>
    <s v="N"/>
    <n v="10477521.863621252"/>
  </r>
  <r>
    <d v="2017-10-24T00:00:00"/>
    <n v="118010.31"/>
    <n v="91.93047541"/>
    <n v="12.1"/>
    <n v="20.5"/>
    <n v="18.7"/>
    <n v="0.2"/>
    <s v="Tuesday"/>
    <x v="9"/>
    <x v="2"/>
    <n v="43"/>
    <s v="Y"/>
    <s v="N"/>
    <n v="10848743.901581477"/>
  </r>
  <r>
    <d v="2017-10-25T00:00:00"/>
    <n v="115813.03"/>
    <n v="98.042415309999996"/>
    <n v="13.3"/>
    <n v="18.5"/>
    <n v="12.5"/>
    <n v="11.4"/>
    <s v="Wednesday"/>
    <x v="9"/>
    <x v="2"/>
    <n v="43"/>
    <s v="Y"/>
    <s v="N"/>
    <n v="11354589.185569489"/>
  </r>
  <r>
    <d v="2017-10-26T00:00:00"/>
    <n v="117333.44500000001"/>
    <n v="89.911230680000003"/>
    <n v="12.9"/>
    <n v="16.8"/>
    <n v="12.2"/>
    <n v="0.2"/>
    <s v="Thursday"/>
    <x v="9"/>
    <x v="2"/>
    <n v="43"/>
    <s v="Y"/>
    <s v="N"/>
    <n v="10549594.439874094"/>
  </r>
  <r>
    <d v="2017-10-27T00:00:00"/>
    <n v="112633.265"/>
    <n v="78.660882360000002"/>
    <n v="10.3"/>
    <n v="27.4"/>
    <n v="26.1"/>
    <n v="0"/>
    <s v="Friday"/>
    <x v="9"/>
    <x v="2"/>
    <n v="43"/>
    <s v="Y"/>
    <s v="N"/>
    <n v="8859832.007987706"/>
  </r>
  <r>
    <d v="2017-10-28T00:00:00"/>
    <n v="100746.42"/>
    <n v="81.094467010000002"/>
    <n v="15"/>
    <n v="21.4"/>
    <n v="16.8"/>
    <n v="0.4"/>
    <s v="Saturday"/>
    <x v="9"/>
    <x v="2"/>
    <n v="43"/>
    <s v="Y"/>
    <s v="N"/>
    <n v="8169977.2330656042"/>
  </r>
  <r>
    <d v="2017-10-29T00:00:00"/>
    <n v="92182.955000000002"/>
    <n v="61.462527489999999"/>
    <n v="11.5"/>
    <n v="28.6"/>
    <n v="27.1"/>
    <n v="0"/>
    <s v="Sunday"/>
    <x v="9"/>
    <x v="2"/>
    <n v="44"/>
    <s v="Y"/>
    <s v="N"/>
    <n v="5665797.405796933"/>
  </r>
  <r>
    <d v="2017-10-30T00:00:00"/>
    <n v="112227.65"/>
    <n v="77.42179007"/>
    <n v="8.8000000000000007"/>
    <n v="17"/>
    <n v="17"/>
    <n v="4.4000000000000004"/>
    <s v="Monday"/>
    <x v="9"/>
    <x v="2"/>
    <n v="44"/>
    <s v="Y"/>
    <s v="N"/>
    <n v="8688865.5583494343"/>
  </r>
  <r>
    <d v="2017-10-31T00:00:00"/>
    <n v="116179.47"/>
    <n v="86.957257670000004"/>
    <n v="8.1"/>
    <n v="16.399999999999999"/>
    <n v="24.8"/>
    <n v="6"/>
    <s v="Tuesday"/>
    <x v="9"/>
    <x v="2"/>
    <n v="44"/>
    <s v="Y"/>
    <s v="N"/>
    <n v="10102648.108754035"/>
  </r>
  <r>
    <d v="2017-11-01T00:00:00"/>
    <n v="116632.09"/>
    <n v="87.027542560000001"/>
    <n v="11.9"/>
    <n v="18"/>
    <n v="14.2"/>
    <n v="0.4"/>
    <s v="Wednesday"/>
    <x v="10"/>
    <x v="2"/>
    <n v="44"/>
    <s v="Y"/>
    <s v="N"/>
    <n v="10150204.17633675"/>
  </r>
  <r>
    <d v="2017-11-02T00:00:00"/>
    <n v="120470.785"/>
    <n v="87.510162679999993"/>
    <n v="11.3"/>
    <n v="17.399999999999999"/>
    <n v="17"/>
    <n v="1.4"/>
    <s v="Thursday"/>
    <x v="10"/>
    <x v="2"/>
    <n v="44"/>
    <s v="Y"/>
    <s v="N"/>
    <n v="10542417.993537303"/>
  </r>
  <r>
    <d v="2017-11-03T00:00:00"/>
    <n v="113451.995"/>
    <n v="76.925848950000002"/>
    <n v="9.4"/>
    <n v="16.600000000000001"/>
    <n v="20.5"/>
    <n v="1.4"/>
    <s v="Friday"/>
    <x v="10"/>
    <x v="2"/>
    <n v="44"/>
    <s v="Y"/>
    <s v="N"/>
    <n v="8727391.030446155"/>
  </r>
  <r>
    <d v="2017-11-04T00:00:00"/>
    <n v="101610.815"/>
    <n v="78.734581890000001"/>
    <n v="8.3000000000000007"/>
    <n v="15.8"/>
    <n v="24.6"/>
    <n v="0.4"/>
    <s v="Saturday"/>
    <x v="10"/>
    <x v="2"/>
    <n v="44"/>
    <s v="Y"/>
    <s v="N"/>
    <n v="8000285.0345271407"/>
  </r>
  <r>
    <d v="2017-11-05T00:00:00"/>
    <n v="95368.164999999994"/>
    <n v="77.636602679999996"/>
    <n v="6.4"/>
    <n v="17.600000000000001"/>
    <n v="24.1"/>
    <n v="0"/>
    <s v="Sunday"/>
    <x v="10"/>
    <x v="2"/>
    <n v="45"/>
    <s v="Y"/>
    <s v="N"/>
    <n v="7404060.3344256813"/>
  </r>
  <r>
    <d v="2017-11-06T00:00:00"/>
    <n v="104632.79"/>
    <n v="80.934221030000003"/>
    <n v="10.9"/>
    <n v="16.100000000000001"/>
    <n v="18.899999999999999"/>
    <n v="0"/>
    <s v="Monday"/>
    <x v="10"/>
    <x v="2"/>
    <n v="45"/>
    <s v="Y"/>
    <s v="N"/>
    <n v="8468373.3528455738"/>
  </r>
  <r>
    <d v="2017-11-07T00:00:00"/>
    <n v="100592.295"/>
    <n v="78.317766300000002"/>
    <n v="10"/>
    <n v="15.8"/>
    <n v="18.8"/>
    <n v="3.4"/>
    <s v="Tuesday"/>
    <x v="10"/>
    <x v="2"/>
    <n v="45"/>
    <s v="Y"/>
    <s v="Y"/>
    <n v="7878163.8513906589"/>
  </r>
  <r>
    <d v="2017-11-08T00:00:00"/>
    <n v="111738.485"/>
    <n v="90.995755090000003"/>
    <n v="12.1"/>
    <n v="16.899999999999999"/>
    <n v="25.4"/>
    <n v="0"/>
    <s v="Wednesday"/>
    <x v="10"/>
    <x v="2"/>
    <n v="45"/>
    <s v="Y"/>
    <s v="N"/>
    <n v="10167727.815187639"/>
  </r>
  <r>
    <d v="2017-11-09T00:00:00"/>
    <n v="113539.935"/>
    <n v="85.582594670000006"/>
    <n v="8.6999999999999993"/>
    <n v="21.8"/>
    <n v="28.8"/>
    <n v="0"/>
    <s v="Thursday"/>
    <x v="10"/>
    <x v="2"/>
    <n v="45"/>
    <s v="Y"/>
    <s v="N"/>
    <n v="9717042.2359631471"/>
  </r>
  <r>
    <d v="2017-11-10T00:00:00"/>
    <n v="115156.44500000001"/>
    <n v="92.615536950000006"/>
    <n v="12.1"/>
    <n v="27.2"/>
    <n v="23.7"/>
    <n v="0"/>
    <s v="Friday"/>
    <x v="10"/>
    <x v="2"/>
    <n v="45"/>
    <s v="Y"/>
    <s v="N"/>
    <n v="10665275.986928144"/>
  </r>
  <r>
    <d v="2017-11-11T00:00:00"/>
    <n v="104194.345"/>
    <n v="83.494939239999994"/>
    <n v="14.8"/>
    <n v="24.7"/>
    <n v="28.8"/>
    <n v="0"/>
    <s v="Saturday"/>
    <x v="10"/>
    <x v="2"/>
    <n v="45"/>
    <s v="Y"/>
    <s v="N"/>
    <n v="8699700.5049265977"/>
  </r>
  <r>
    <d v="2017-11-12T00:00:00"/>
    <n v="98774.235000000001"/>
    <n v="73.950064819999994"/>
    <n v="13.2"/>
    <n v="23.3"/>
    <n v="25"/>
    <n v="0"/>
    <s v="Sunday"/>
    <x v="10"/>
    <x v="2"/>
    <n v="46"/>
    <s v="Y"/>
    <s v="N"/>
    <n v="7304361.0807959121"/>
  </r>
  <r>
    <d v="2017-11-13T00:00:00"/>
    <n v="125795.84"/>
    <n v="102.5536814"/>
    <n v="13.7"/>
    <n v="33"/>
    <n v="29.5"/>
    <n v="0"/>
    <s v="Monday"/>
    <x v="10"/>
    <x v="2"/>
    <n v="46"/>
    <s v="Y"/>
    <s v="N"/>
    <n v="12900826.496805375"/>
  </r>
  <r>
    <d v="2017-11-14T00:00:00"/>
    <n v="135420.82"/>
    <n v="94.731684869999995"/>
    <n v="18.2"/>
    <n v="33.9"/>
    <n v="29.5"/>
    <n v="0"/>
    <s v="Tuesday"/>
    <x v="10"/>
    <x v="2"/>
    <n v="46"/>
    <s v="Y"/>
    <s v="N"/>
    <n v="12828642.445076993"/>
  </r>
  <r>
    <d v="2017-11-15T00:00:00"/>
    <n v="130385.05"/>
    <n v="90.97415977"/>
    <n v="21.5"/>
    <n v="31.4"/>
    <n v="16.899999999999999"/>
    <n v="0"/>
    <s v="Wednesday"/>
    <x v="10"/>
    <x v="2"/>
    <n v="46"/>
    <s v="Y"/>
    <s v="N"/>
    <n v="11861670.370319439"/>
  </r>
  <r>
    <d v="2017-11-16T00:00:00"/>
    <n v="116715.965"/>
    <n v="88.816107369999997"/>
    <n v="18.100000000000001"/>
    <n v="21.3"/>
    <n v="4.8"/>
    <n v="3.6"/>
    <s v="Thursday"/>
    <x v="10"/>
    <x v="2"/>
    <n v="46"/>
    <s v="Y"/>
    <s v="N"/>
    <n v="10366257.679233162"/>
  </r>
  <r>
    <d v="2017-11-17T00:00:00"/>
    <n v="117797.62"/>
    <n v="99.446276760000003"/>
    <n v="16.399999999999999"/>
    <n v="26.8"/>
    <n v="22.9"/>
    <n v="4.2"/>
    <s v="Friday"/>
    <x v="10"/>
    <x v="2"/>
    <n v="46"/>
    <s v="Y"/>
    <s v="N"/>
    <n v="11714534.720189311"/>
  </r>
  <r>
    <d v="2017-11-18T00:00:00"/>
    <n v="106730.21"/>
    <n v="89.770277660000005"/>
    <n v="16.100000000000001"/>
    <n v="28.1"/>
    <n v="20.100000000000001"/>
    <n v="0"/>
    <s v="Saturday"/>
    <x v="10"/>
    <x v="2"/>
    <n v="46"/>
    <s v="Y"/>
    <s v="N"/>
    <n v="9581200.586410109"/>
  </r>
  <r>
    <d v="2017-11-19T00:00:00"/>
    <n v="101256.78"/>
    <n v="81.881314270000004"/>
    <n v="15.1"/>
    <n v="29.3"/>
    <n v="27.5"/>
    <n v="24.8"/>
    <s v="Sunday"/>
    <x v="10"/>
    <x v="2"/>
    <n v="47"/>
    <s v="Y"/>
    <s v="N"/>
    <n v="8291038.2251482513"/>
  </r>
  <r>
    <d v="2017-11-20T00:00:00"/>
    <n v="128658.27"/>
    <n v="131.30094130000001"/>
    <n v="16.600000000000001"/>
    <n v="30.8"/>
    <n v="28.6"/>
    <n v="0"/>
    <s v="Monday"/>
    <x v="10"/>
    <x v="2"/>
    <n v="47"/>
    <s v="Y"/>
    <s v="N"/>
    <n v="16892951.957029551"/>
  </r>
  <r>
    <d v="2017-11-21T00:00:00"/>
    <n v="137151.495"/>
    <n v="152.7547663"/>
    <n v="17.8"/>
    <n v="32.9"/>
    <n v="29.5"/>
    <n v="0"/>
    <s v="Tuesday"/>
    <x v="10"/>
    <x v="2"/>
    <n v="47"/>
    <s v="Y"/>
    <s v="N"/>
    <n v="20950544.566420618"/>
  </r>
  <r>
    <d v="2017-11-22T00:00:00"/>
    <n v="138882.25"/>
    <n v="116.8798367"/>
    <n v="18.7"/>
    <n v="32.6"/>
    <n v="30.6"/>
    <n v="0"/>
    <s v="Wednesday"/>
    <x v="10"/>
    <x v="2"/>
    <n v="47"/>
    <s v="Y"/>
    <s v="N"/>
    <n v="16232534.700528575"/>
  </r>
  <r>
    <d v="2017-11-23T00:00:00"/>
    <n v="135162.11499999999"/>
    <n v="105.2716657"/>
    <n v="16.2"/>
    <n v="31.9"/>
    <n v="18.899999999999999"/>
    <n v="0"/>
    <s v="Thursday"/>
    <x v="10"/>
    <x v="2"/>
    <n v="47"/>
    <s v="Y"/>
    <s v="N"/>
    <n v="14228740.985584954"/>
  </r>
  <r>
    <d v="2017-11-24T00:00:00"/>
    <n v="133951.29"/>
    <n v="116.56179090000001"/>
    <n v="18.600000000000001"/>
    <n v="30.7"/>
    <n v="13.8"/>
    <n v="1"/>
    <s v="Friday"/>
    <x v="10"/>
    <x v="2"/>
    <n v="47"/>
    <s v="Y"/>
    <s v="N"/>
    <n v="15613602.255765263"/>
  </r>
  <r>
    <d v="2017-11-25T00:00:00"/>
    <n v="121219.595"/>
    <n v="99.010420740000001"/>
    <n v="19.3"/>
    <n v="32.5"/>
    <n v="17"/>
    <n v="0.4"/>
    <s v="Saturday"/>
    <x v="10"/>
    <x v="2"/>
    <n v="47"/>
    <s v="Y"/>
    <s v="N"/>
    <n v="12002003.1028824"/>
  </r>
  <r>
    <d v="2017-11-26T00:00:00"/>
    <n v="108717.875"/>
    <n v="83.114514119999996"/>
    <n v="19.399999999999999"/>
    <n v="28.3"/>
    <n v="0"/>
    <n v="3.4"/>
    <s v="Sunday"/>
    <x v="10"/>
    <x v="2"/>
    <n v="48"/>
    <s v="Y"/>
    <s v="N"/>
    <n v="9036033.3567838948"/>
  </r>
  <r>
    <d v="2017-11-27T00:00:00"/>
    <n v="115429.005"/>
    <n v="84.608923149999995"/>
    <n v="16.5"/>
    <n v="21.2"/>
    <n v="20.5"/>
    <n v="1.4"/>
    <s v="Monday"/>
    <x v="10"/>
    <x v="2"/>
    <n v="48"/>
    <s v="Y"/>
    <s v="N"/>
    <n v="9766323.8133259658"/>
  </r>
  <r>
    <d v="2017-11-28T00:00:00"/>
    <n v="129798.47"/>
    <n v="130.50196869999999"/>
    <n v="13.7"/>
    <n v="31"/>
    <n v="31.1"/>
    <n v="0.2"/>
    <s v="Tuesday"/>
    <x v="10"/>
    <x v="2"/>
    <n v="48"/>
    <s v="Y"/>
    <s v="N"/>
    <n v="16938955.869247887"/>
  </r>
  <r>
    <d v="2017-11-29T00:00:00"/>
    <n v="151730.95000000001"/>
    <n v="166.55264679999999"/>
    <n v="18.5"/>
    <n v="35.799999999999997"/>
    <n v="28.3"/>
    <n v="0"/>
    <s v="Wednesday"/>
    <x v="10"/>
    <x v="2"/>
    <n v="48"/>
    <s v="Y"/>
    <s v="N"/>
    <n v="25271191.323978461"/>
  </r>
  <r>
    <d v="2017-11-30T00:00:00"/>
    <n v="154632.33499999999"/>
    <n v="131.4914339"/>
    <n v="22.5"/>
    <n v="34.9"/>
    <n v="23.1"/>
    <n v="0"/>
    <s v="Thursday"/>
    <x v="10"/>
    <x v="2"/>
    <n v="48"/>
    <s v="Y"/>
    <s v="N"/>
    <n v="20332827.456455156"/>
  </r>
  <r>
    <d v="2017-12-01T00:00:00"/>
    <n v="125141.9"/>
    <n v="87.152295949999996"/>
    <n v="21.5"/>
    <n v="23.5"/>
    <n v="1.6"/>
    <n v="1.8"/>
    <s v="Friday"/>
    <x v="11"/>
    <x v="2"/>
    <n v="48"/>
    <s v="Y"/>
    <s v="N"/>
    <n v="10906403.904545303"/>
  </r>
  <r>
    <d v="2017-12-02T00:00:00"/>
    <n v="99234.22"/>
    <n v="66.255858649999993"/>
    <n v="14.7"/>
    <n v="16.399999999999999"/>
    <n v="0.7"/>
    <n v="20.6"/>
    <s v="Saturday"/>
    <x v="11"/>
    <x v="2"/>
    <n v="48"/>
    <s v="Y"/>
    <s v="N"/>
    <n v="6574848.4535630029"/>
  </r>
  <r>
    <d v="2017-12-03T00:00:00"/>
    <n v="92487.705000000002"/>
    <n v="67.758066369999995"/>
    <n v="11.5"/>
    <n v="17.100000000000001"/>
    <n v="14.4"/>
    <n v="43.8"/>
    <s v="Sunday"/>
    <x v="11"/>
    <x v="2"/>
    <n v="49"/>
    <s v="Y"/>
    <s v="N"/>
    <n v="6266788.0537989801"/>
  </r>
  <r>
    <d v="2017-12-04T00:00:00"/>
    <n v="111625.98"/>
    <n v="84.041757820000001"/>
    <n v="12.4"/>
    <n v="17.5"/>
    <n v="7.9"/>
    <n v="5.4"/>
    <s v="Monday"/>
    <x v="11"/>
    <x v="2"/>
    <n v="49"/>
    <s v="Y"/>
    <s v="N"/>
    <n v="9381243.5775801633"/>
  </r>
  <r>
    <d v="2017-12-05T00:00:00"/>
    <n v="113063.675"/>
    <n v="82.842057909999994"/>
    <n v="10.8"/>
    <n v="22.8"/>
    <n v="22.9"/>
    <n v="1.8"/>
    <s v="Tuesday"/>
    <x v="11"/>
    <x v="2"/>
    <n v="49"/>
    <s v="Y"/>
    <s v="N"/>
    <n v="9366427.5118674189"/>
  </r>
  <r>
    <d v="2017-12-06T00:00:00"/>
    <n v="115383.13"/>
    <n v="89.564050550000005"/>
    <n v="13.6"/>
    <n v="21.3"/>
    <n v="23.6"/>
    <n v="0"/>
    <s v="Wednesday"/>
    <x v="11"/>
    <x v="2"/>
    <n v="49"/>
    <s v="Y"/>
    <s v="N"/>
    <n v="10334180.487937223"/>
  </r>
  <r>
    <d v="2017-12-07T00:00:00"/>
    <n v="115736.97"/>
    <n v="102.5919318"/>
    <n v="11.6"/>
    <n v="21.9"/>
    <n v="19.8"/>
    <n v="0"/>
    <s v="Thursday"/>
    <x v="11"/>
    <x v="2"/>
    <n v="49"/>
    <s v="Y"/>
    <s v="N"/>
    <n v="11873679.332978645"/>
  </r>
  <r>
    <d v="2017-12-08T00:00:00"/>
    <n v="109568.47"/>
    <n v="87.467721979999993"/>
    <n v="11.4"/>
    <n v="18.7"/>
    <n v="28.5"/>
    <n v="25.2"/>
    <s v="Friday"/>
    <x v="11"/>
    <x v="2"/>
    <n v="49"/>
    <s v="Y"/>
    <s v="N"/>
    <n v="9583704.4717339706"/>
  </r>
  <r>
    <d v="2017-12-09T00:00:00"/>
    <n v="99334.8"/>
    <n v="82.980837530000002"/>
    <n v="12.7"/>
    <n v="23"/>
    <n v="19.2"/>
    <n v="0"/>
    <s v="Saturday"/>
    <x v="11"/>
    <x v="2"/>
    <n v="49"/>
    <s v="Y"/>
    <s v="N"/>
    <n v="8242884.8998750448"/>
  </r>
  <r>
    <d v="2017-12-10T00:00:00"/>
    <n v="97715.01"/>
    <n v="81.089163600000006"/>
    <n v="14.5"/>
    <n v="22.2"/>
    <n v="31.4"/>
    <n v="0"/>
    <s v="Sunday"/>
    <x v="11"/>
    <x v="2"/>
    <n v="50"/>
    <s v="Y"/>
    <s v="N"/>
    <n v="7923628.4320656359"/>
  </r>
  <r>
    <d v="2017-12-11T00:00:00"/>
    <n v="114680.185"/>
    <n v="97.605395759999993"/>
    <n v="16.399999999999999"/>
    <n v="20.7"/>
    <n v="26.3"/>
    <n v="0"/>
    <s v="Monday"/>
    <x v="11"/>
    <x v="2"/>
    <n v="50"/>
    <s v="Y"/>
    <s v="N"/>
    <n v="11193404.842755014"/>
  </r>
  <r>
    <d v="2017-12-12T00:00:00"/>
    <n v="121945.175"/>
    <n v="104.9958379"/>
    <n v="15.8"/>
    <n v="26.4"/>
    <n v="31.3"/>
    <n v="0"/>
    <s v="Tuesday"/>
    <x v="11"/>
    <x v="2"/>
    <n v="50"/>
    <s v="Y"/>
    <s v="N"/>
    <n v="12803735.826987132"/>
  </r>
  <r>
    <d v="2017-12-13T00:00:00"/>
    <n v="146933.095"/>
    <n v="94.498151980000003"/>
    <n v="15.8"/>
    <n v="37.6"/>
    <n v="32"/>
    <n v="0"/>
    <s v="Wednesday"/>
    <x v="11"/>
    <x v="2"/>
    <n v="50"/>
    <s v="Y"/>
    <s v="N"/>
    <n v="13884905.942201778"/>
  </r>
  <r>
    <d v="2017-12-14T00:00:00"/>
    <n v="129280.81"/>
    <n v="101.8652498"/>
    <n v="20.5"/>
    <n v="23.1"/>
    <n v="21.7"/>
    <n v="0"/>
    <s v="Thursday"/>
    <x v="11"/>
    <x v="2"/>
    <n v="50"/>
    <s v="Y"/>
    <s v="N"/>
    <n v="13169222.004996337"/>
  </r>
  <r>
    <d v="2017-12-15T00:00:00"/>
    <n v="120821.05499999999"/>
    <n v="105.4358596"/>
    <n v="14.1"/>
    <n v="26.4"/>
    <n v="32.1"/>
    <n v="0"/>
    <s v="Friday"/>
    <x v="11"/>
    <x v="2"/>
    <n v="50"/>
    <s v="Y"/>
    <s v="N"/>
    <n v="12738871.791703878"/>
  </r>
  <r>
    <d v="2017-12-16T00:00:00"/>
    <n v="110154.36"/>
    <n v="99.475416330000002"/>
    <n v="13.8"/>
    <n v="24.6"/>
    <n v="31"/>
    <n v="0"/>
    <s v="Saturday"/>
    <x v="11"/>
    <x v="2"/>
    <n v="50"/>
    <s v="Y"/>
    <s v="N"/>
    <n v="10957650.821564699"/>
  </r>
  <r>
    <d v="2017-12-17T00:00:00"/>
    <n v="107212.84"/>
    <n v="82.049323279999996"/>
    <n v="15.7"/>
    <n v="24.5"/>
    <n v="30.5"/>
    <n v="0"/>
    <s v="Sunday"/>
    <x v="11"/>
    <x v="2"/>
    <n v="51"/>
    <s v="Y"/>
    <s v="N"/>
    <n v="8796740.968926914"/>
  </r>
  <r>
    <d v="2017-12-18T00:00:00"/>
    <n v="138949.67499999999"/>
    <n v="117.26538429999999"/>
    <n v="17.100000000000001"/>
    <n v="33"/>
    <n v="22.1"/>
    <n v="0"/>
    <s v="Monday"/>
    <x v="11"/>
    <x v="2"/>
    <n v="51"/>
    <s v="Y"/>
    <s v="N"/>
    <n v="16293987.0372351"/>
  </r>
  <r>
    <d v="2017-12-19T00:00:00"/>
    <n v="142870.39499999999"/>
    <n v="106.4977263"/>
    <n v="19.7"/>
    <n v="37.4"/>
    <n v="12.1"/>
    <n v="0"/>
    <s v="Tuesday"/>
    <x v="11"/>
    <x v="2"/>
    <n v="51"/>
    <s v="Y"/>
    <s v="N"/>
    <n v="15215372.223082887"/>
  </r>
  <r>
    <d v="2017-12-20T00:00:00"/>
    <n v="114916.99"/>
    <n v="78.737600779999994"/>
    <n v="15.8"/>
    <n v="24.5"/>
    <n v="19"/>
    <n v="20.6"/>
    <s v="Wednesday"/>
    <x v="11"/>
    <x v="2"/>
    <n v="51"/>
    <s v="Y"/>
    <s v="N"/>
    <n v="9048288.0814592522"/>
  </r>
  <r>
    <d v="2017-12-21T00:00:00"/>
    <n v="114462.53"/>
    <n v="85.775431650000002"/>
    <n v="12.3"/>
    <n v="23.7"/>
    <n v="31.9"/>
    <n v="0"/>
    <s v="Thursday"/>
    <x v="11"/>
    <x v="2"/>
    <n v="51"/>
    <s v="Y"/>
    <s v="N"/>
    <n v="9818072.9185010754"/>
  </r>
  <r>
    <d v="2017-12-22T00:00:00"/>
    <n v="116428.79"/>
    <n v="81.598862999999994"/>
    <n v="13.6"/>
    <n v="27.7"/>
    <n v="26.6"/>
    <n v="0"/>
    <s v="Friday"/>
    <x v="11"/>
    <x v="2"/>
    <n v="51"/>
    <s v="N"/>
    <s v="N"/>
    <n v="9500456.8844657689"/>
  </r>
  <r>
    <d v="2017-12-23T00:00:00"/>
    <n v="109364.01"/>
    <n v="79.898848340000001"/>
    <n v="14.7"/>
    <n v="30.2"/>
    <n v="21.2"/>
    <n v="0"/>
    <s v="Saturday"/>
    <x v="11"/>
    <x v="2"/>
    <n v="51"/>
    <s v="N"/>
    <s v="N"/>
    <n v="8738058.4488442428"/>
  </r>
  <r>
    <d v="2017-12-24T00:00:00"/>
    <n v="92856.23"/>
    <n v="58.939113859999999"/>
    <n v="15.8"/>
    <n v="19.399999999999999"/>
    <n v="25.7"/>
    <n v="0.4"/>
    <s v="Sunday"/>
    <x v="11"/>
    <x v="2"/>
    <n v="52"/>
    <s v="N"/>
    <s v="N"/>
    <n v="5472863.9125803476"/>
  </r>
  <r>
    <d v="2017-12-25T00:00:00"/>
    <n v="85094.375"/>
    <n v="44.900300629999997"/>
    <n v="15.1"/>
    <n v="21.4"/>
    <n v="29"/>
    <n v="0"/>
    <s v="Monday"/>
    <x v="11"/>
    <x v="2"/>
    <n v="52"/>
    <s v="N"/>
    <s v="Y"/>
    <n v="3820763.019421956"/>
  </r>
  <r>
    <d v="2017-12-26T00:00:00"/>
    <n v="98638.854999999996"/>
    <n v="72.845242119999995"/>
    <n v="12.5"/>
    <n v="30.5"/>
    <n v="31.9"/>
    <n v="0"/>
    <s v="Tuesday"/>
    <x v="11"/>
    <x v="2"/>
    <n v="52"/>
    <s v="N"/>
    <s v="Y"/>
    <n v="7185371.274914572"/>
  </r>
  <r>
    <d v="2017-12-27T00:00:00"/>
    <n v="128753.755"/>
    <n v="113.6548037"/>
    <n v="17.3"/>
    <n v="34.5"/>
    <n v="30.6"/>
    <n v="0"/>
    <s v="Wednesday"/>
    <x v="11"/>
    <x v="2"/>
    <n v="52"/>
    <s v="N"/>
    <s v="N"/>
    <n v="14633482.750162894"/>
  </r>
  <r>
    <d v="2017-12-28T00:00:00"/>
    <n v="130699.155"/>
    <n v="109.4926892"/>
    <n v="24"/>
    <n v="32.799999999999997"/>
    <n v="13.5"/>
    <n v="0"/>
    <s v="Thursday"/>
    <x v="11"/>
    <x v="2"/>
    <n v="52"/>
    <s v="N"/>
    <s v="N"/>
    <n v="14310601.957117626"/>
  </r>
  <r>
    <d v="2017-12-29T00:00:00"/>
    <n v="115572.045"/>
    <n v="93.834088929999993"/>
    <n v="18.600000000000001"/>
    <n v="24.4"/>
    <n v="9.3000000000000007"/>
    <n v="0.2"/>
    <s v="Friday"/>
    <x v="11"/>
    <x v="2"/>
    <n v="52"/>
    <s v="N"/>
    <s v="N"/>
    <n v="10844597.54835196"/>
  </r>
  <r>
    <d v="2017-12-30T00:00:00"/>
    <n v="96358.975000000006"/>
    <n v="59.475169020000003"/>
    <n v="15.6"/>
    <n v="21.3"/>
    <n v="13.6"/>
    <n v="8.4"/>
    <s v="Saturday"/>
    <x v="11"/>
    <x v="2"/>
    <n v="52"/>
    <s v="N"/>
    <s v="N"/>
    <n v="5730966.324718955"/>
  </r>
  <r>
    <d v="2017-12-31T00:00:00"/>
    <n v="95700.479999999996"/>
    <n v="61.49347092"/>
    <n v="12"/>
    <n v="25.7"/>
    <n v="31.7"/>
    <n v="0.2"/>
    <s v="Sunday"/>
    <x v="11"/>
    <x v="2"/>
    <n v="53"/>
    <s v="N"/>
    <s v="N"/>
    <n v="5884954.6839100411"/>
  </r>
  <r>
    <d v="2018-01-01T00:00:00"/>
    <n v="95959.684999999998"/>
    <n v="71.817747299999994"/>
    <n v="16.600000000000001"/>
    <n v="25.3"/>
    <n v="31.4"/>
    <n v="0"/>
    <s v="Monday"/>
    <x v="0"/>
    <x v="3"/>
    <n v="1"/>
    <s v="N"/>
    <s v="Y"/>
    <n v="6891608.4083175994"/>
  </r>
  <r>
    <d v="2018-01-02T00:00:00"/>
    <n v="105277.85"/>
    <n v="69.387729629999995"/>
    <n v="16.399999999999999"/>
    <n v="21.8"/>
    <n v="29.7"/>
    <n v="0"/>
    <s v="Tuesday"/>
    <x v="0"/>
    <x v="3"/>
    <n v="1"/>
    <s v="N"/>
    <s v="N"/>
    <n v="7304990.9918276956"/>
  </r>
  <r>
    <d v="2018-01-03T00:00:00"/>
    <n v="106373.825"/>
    <n v="67.238116770000005"/>
    <n v="14.6"/>
    <n v="21"/>
    <n v="27.2"/>
    <n v="0"/>
    <s v="Wednesday"/>
    <x v="0"/>
    <x v="3"/>
    <n v="1"/>
    <s v="N"/>
    <s v="N"/>
    <n v="7152375.6666215453"/>
  </r>
  <r>
    <d v="2018-01-04T00:00:00"/>
    <n v="113337.685"/>
    <n v="78.738187400000001"/>
    <n v="14.1"/>
    <n v="23.6"/>
    <n v="31.8"/>
    <n v="0.2"/>
    <s v="Thursday"/>
    <x v="0"/>
    <x v="3"/>
    <n v="1"/>
    <s v="N"/>
    <s v="N"/>
    <n v="8924003.8810121696"/>
  </r>
  <r>
    <d v="2018-01-05T00:00:00"/>
    <n v="123247.735"/>
    <n v="90.82817034"/>
    <n v="14.7"/>
    <n v="30.7"/>
    <n v="31.7"/>
    <n v="0"/>
    <s v="Friday"/>
    <x v="0"/>
    <x v="3"/>
    <n v="1"/>
    <s v="N"/>
    <s v="N"/>
    <n v="11194366.268599181"/>
  </r>
  <r>
    <d v="2018-01-06T00:00:00"/>
    <n v="133705.845"/>
    <n v="75.591386209999996"/>
    <n v="18.8"/>
    <n v="41.7"/>
    <n v="31.5"/>
    <n v="0"/>
    <s v="Saturday"/>
    <x v="0"/>
    <x v="3"/>
    <n v="1"/>
    <s v="N"/>
    <s v="N"/>
    <n v="10107010.167929398"/>
  </r>
  <r>
    <d v="2018-01-07T00:00:00"/>
    <n v="107142.815"/>
    <n v="80.976046170000004"/>
    <n v="18.7"/>
    <n v="21.8"/>
    <n v="11"/>
    <n v="0"/>
    <s v="Sunday"/>
    <x v="0"/>
    <x v="3"/>
    <n v="2"/>
    <s v="N"/>
    <s v="N"/>
    <n v="8676001.5342237689"/>
  </r>
  <r>
    <d v="2018-01-08T00:00:00"/>
    <n v="118832.07"/>
    <n v="87.931578639999998"/>
    <n v="17.3"/>
    <n v="21.9"/>
    <n v="17.5"/>
    <n v="0"/>
    <s v="Monday"/>
    <x v="0"/>
    <x v="3"/>
    <n v="2"/>
    <s v="N"/>
    <s v="N"/>
    <n v="10449091.508158986"/>
  </r>
  <r>
    <d v="2018-01-09T00:00:00"/>
    <n v="111361.05"/>
    <n v="76.717394519999999"/>
    <n v="15.7"/>
    <n v="22.5"/>
    <n v="30"/>
    <n v="0"/>
    <s v="Tuesday"/>
    <x v="0"/>
    <x v="3"/>
    <n v="2"/>
    <s v="N"/>
    <s v="N"/>
    <n v="8543329.6070114467"/>
  </r>
  <r>
    <d v="2018-01-10T00:00:00"/>
    <n v="116530.04"/>
    <n v="80.212274440000002"/>
    <n v="13.6"/>
    <n v="25.6"/>
    <n v="23.5"/>
    <n v="0"/>
    <s v="Wednesday"/>
    <x v="0"/>
    <x v="3"/>
    <n v="2"/>
    <s v="N"/>
    <s v="N"/>
    <n v="9347139.5489841774"/>
  </r>
  <r>
    <d v="2018-01-11T00:00:00"/>
    <n v="139607.905"/>
    <n v="87.802658050000005"/>
    <n v="15.5"/>
    <n v="34.5"/>
    <n v="28.6"/>
    <n v="0"/>
    <s v="Thursday"/>
    <x v="0"/>
    <x v="3"/>
    <n v="2"/>
    <s v="N"/>
    <s v="N"/>
    <n v="12257945.143791886"/>
  </r>
  <r>
    <d v="2018-01-12T00:00:00"/>
    <n v="132022.87"/>
    <n v="94.000719250000003"/>
    <n v="20.399999999999999"/>
    <n v="30"/>
    <n v="1.7"/>
    <n v="1"/>
    <s v="Friday"/>
    <x v="0"/>
    <x v="3"/>
    <n v="2"/>
    <s v="N"/>
    <s v="N"/>
    <n v="12410244.737449247"/>
  </r>
  <r>
    <d v="2018-01-13T00:00:00"/>
    <n v="98977.05"/>
    <n v="73.276545920000004"/>
    <n v="16"/>
    <n v="20.9"/>
    <n v="10.7"/>
    <n v="7"/>
    <s v="Saturday"/>
    <x v="0"/>
    <x v="3"/>
    <n v="2"/>
    <s v="N"/>
    <s v="N"/>
    <n v="7252696.3493511369"/>
  </r>
  <r>
    <d v="2018-01-14T00:00:00"/>
    <n v="92021.68"/>
    <n v="66.65958191"/>
    <n v="12.7"/>
    <n v="19.5"/>
    <n v="27.5"/>
    <n v="15"/>
    <s v="Sunday"/>
    <x v="0"/>
    <x v="3"/>
    <n v="3"/>
    <s v="N"/>
    <s v="N"/>
    <n v="6134126.7154558087"/>
  </r>
  <r>
    <d v="2018-01-15T00:00:00"/>
    <n v="109389.095"/>
    <n v="86.378514550000006"/>
    <n v="14.6"/>
    <n v="20.9"/>
    <n v="21.1"/>
    <n v="0"/>
    <s v="Monday"/>
    <x v="0"/>
    <x v="3"/>
    <n v="3"/>
    <s v="N"/>
    <s v="N"/>
    <n v="9448867.5340688322"/>
  </r>
  <r>
    <d v="2018-01-16T00:00:00"/>
    <n v="116074.03"/>
    <n v="92.836877680000001"/>
    <n v="12.9"/>
    <n v="26.9"/>
    <n v="31.1"/>
    <n v="0"/>
    <s v="Tuesday"/>
    <x v="0"/>
    <x v="3"/>
    <n v="3"/>
    <s v="N"/>
    <s v="N"/>
    <n v="10775950.524934649"/>
  </r>
  <r>
    <d v="2018-01-17T00:00:00"/>
    <n v="129286.36500000001"/>
    <n v="100.2774263"/>
    <n v="12.4"/>
    <n v="30.3"/>
    <n v="30.9"/>
    <n v="0"/>
    <s v="Wednesday"/>
    <x v="0"/>
    <x v="3"/>
    <n v="3"/>
    <s v="N"/>
    <s v="N"/>
    <n v="12964503.937882401"/>
  </r>
  <r>
    <d v="2018-01-18T00:00:00"/>
    <n v="154648.065"/>
    <n v="1210.1379199999999"/>
    <n v="16.600000000000001"/>
    <n v="40"/>
    <n v="30.8"/>
    <n v="0"/>
    <s v="Thursday"/>
    <x v="0"/>
    <x v="3"/>
    <n v="3"/>
    <s v="N"/>
    <s v="N"/>
    <n v="187145487.71112478"/>
  </r>
  <r>
    <d v="2018-01-19T00:00:00"/>
    <n v="165070.595"/>
    <n v="647.57416339999997"/>
    <n v="22.5"/>
    <n v="40.299999999999997"/>
    <n v="30.6"/>
    <n v="0"/>
    <s v="Friday"/>
    <x v="0"/>
    <x v="3"/>
    <n v="3"/>
    <s v="N"/>
    <s v="N"/>
    <n v="106895452.45906521"/>
  </r>
  <r>
    <d v="2018-01-20T00:00:00"/>
    <n v="124825.02499999999"/>
    <n v="94.104814860000005"/>
    <n v="20.3"/>
    <n v="24.6"/>
    <n v="20.2"/>
    <n v="0"/>
    <s v="Saturday"/>
    <x v="0"/>
    <x v="3"/>
    <n v="3"/>
    <s v="N"/>
    <s v="N"/>
    <n v="11746635.867519872"/>
  </r>
  <r>
    <d v="2018-01-21T00:00:00"/>
    <n v="127305.2"/>
    <n v="121.7119723"/>
    <n v="21"/>
    <n v="28.2"/>
    <n v="14.9"/>
    <n v="0"/>
    <s v="Sunday"/>
    <x v="0"/>
    <x v="3"/>
    <n v="4"/>
    <s v="N"/>
    <s v="N"/>
    <n v="15494566.976045959"/>
  </r>
  <r>
    <d v="2018-01-22T00:00:00"/>
    <n v="137955.42499999999"/>
    <n v="115.1294838"/>
    <n v="20.5"/>
    <n v="23.9"/>
    <n v="27.3"/>
    <n v="0"/>
    <s v="Monday"/>
    <x v="0"/>
    <x v="3"/>
    <n v="4"/>
    <s v="N"/>
    <s v="N"/>
    <n v="15882736.867659613"/>
  </r>
  <r>
    <d v="2018-01-23T00:00:00"/>
    <n v="128314.47"/>
    <n v="102.3741093"/>
    <n v="18"/>
    <n v="23.6"/>
    <n v="28.3"/>
    <n v="0"/>
    <s v="Tuesday"/>
    <x v="0"/>
    <x v="3"/>
    <n v="4"/>
    <s v="N"/>
    <s v="N"/>
    <n v="13136079.576551571"/>
  </r>
  <r>
    <d v="2018-01-24T00:00:00"/>
    <n v="128899.765"/>
    <n v="103.427874"/>
    <n v="14.8"/>
    <n v="23.3"/>
    <n v="27.5"/>
    <n v="0"/>
    <s v="Wednesday"/>
    <x v="0"/>
    <x v="3"/>
    <n v="4"/>
    <s v="N"/>
    <s v="N"/>
    <n v="13331828.653049611"/>
  </r>
  <r>
    <d v="2018-01-25T00:00:00"/>
    <n v="139245.21"/>
    <n v="155.5028059"/>
    <n v="17.100000000000001"/>
    <n v="26.6"/>
    <n v="28.1"/>
    <n v="0"/>
    <s v="Thursday"/>
    <x v="0"/>
    <x v="3"/>
    <n v="4"/>
    <s v="N"/>
    <s v="N"/>
    <n v="21653020.863134738"/>
  </r>
  <r>
    <d v="2018-01-26T00:00:00"/>
    <n v="128599.46"/>
    <n v="91.434892809999994"/>
    <n v="19.399999999999999"/>
    <n v="28.4"/>
    <n v="19.899999999999999"/>
    <n v="0"/>
    <s v="Friday"/>
    <x v="0"/>
    <x v="3"/>
    <n v="4"/>
    <s v="N"/>
    <s v="Y"/>
    <n v="11758477.840523882"/>
  </r>
  <r>
    <d v="2018-01-27T00:00:00"/>
    <n v="139114.58499999999"/>
    <n v="104.878878"/>
    <n v="21.2"/>
    <n v="33.200000000000003"/>
    <n v="27.5"/>
    <n v="3.4"/>
    <s v="Saturday"/>
    <x v="0"/>
    <x v="3"/>
    <n v="4"/>
    <s v="N"/>
    <s v="N"/>
    <n v="14590181.58823563"/>
  </r>
  <r>
    <d v="2018-01-28T00:00:00"/>
    <n v="159436.69"/>
    <n v="290.41964400000001"/>
    <n v="22.7"/>
    <n v="38.1"/>
    <n v="28.5"/>
    <n v="0"/>
    <s v="Sunday"/>
    <x v="0"/>
    <x v="3"/>
    <n v="5"/>
    <s v="N"/>
    <s v="N"/>
    <n v="46303546.750338361"/>
  </r>
  <r>
    <d v="2018-01-29T00:00:00"/>
    <n v="160437.565"/>
    <n v="107.6574249"/>
    <n v="27.8"/>
    <n v="33.5"/>
    <n v="7.3"/>
    <n v="0"/>
    <s v="Monday"/>
    <x v="0"/>
    <x v="3"/>
    <n v="5"/>
    <s v="N"/>
    <s v="N"/>
    <n v="17272295.10512637"/>
  </r>
  <r>
    <d v="2018-01-30T00:00:00"/>
    <n v="115239.57"/>
    <n v="78.574438810000004"/>
    <n v="15.6"/>
    <n v="21"/>
    <n v="14.1"/>
    <n v="38.799999999999997"/>
    <s v="Tuesday"/>
    <x v="0"/>
    <x v="3"/>
    <n v="5"/>
    <s v="N"/>
    <s v="N"/>
    <n v="9054884.5414557122"/>
  </r>
  <r>
    <d v="2018-01-31T00:00:00"/>
    <n v="108524.18"/>
    <n v="65.217558049999994"/>
    <n v="14.6"/>
    <n v="19.100000000000001"/>
    <n v="19.600000000000001"/>
    <n v="0"/>
    <s v="Wednesday"/>
    <x v="0"/>
    <x v="3"/>
    <n v="5"/>
    <s v="Y"/>
    <s v="N"/>
    <n v="7077682.0089786481"/>
  </r>
  <r>
    <d v="2018-02-01T00:00:00"/>
    <n v="109949.21"/>
    <n v="72.412229809999999"/>
    <n v="12.1"/>
    <n v="22.5"/>
    <n v="28.9"/>
    <n v="0.2"/>
    <s v="Thursday"/>
    <x v="1"/>
    <x v="3"/>
    <n v="5"/>
    <s v="Y"/>
    <s v="N"/>
    <n v="7961667.4619479505"/>
  </r>
  <r>
    <d v="2018-02-02T00:00:00"/>
    <n v="112946.34"/>
    <n v="80.454353729999994"/>
    <n v="13.4"/>
    <n v="22.1"/>
    <n v="28.4"/>
    <n v="0"/>
    <s v="Friday"/>
    <x v="1"/>
    <x v="3"/>
    <n v="5"/>
    <s v="Y"/>
    <s v="N"/>
    <n v="9087024.7908688467"/>
  </r>
  <r>
    <d v="2018-02-03T00:00:00"/>
    <n v="104947.325"/>
    <n v="86.517007910000004"/>
    <n v="15.8"/>
    <n v="28.1"/>
    <n v="26.7"/>
    <n v="0"/>
    <s v="Saturday"/>
    <x v="1"/>
    <x v="3"/>
    <n v="5"/>
    <s v="Y"/>
    <s v="N"/>
    <n v="9079728.54715834"/>
  </r>
  <r>
    <d v="2018-02-04T00:00:00"/>
    <n v="106065.935"/>
    <n v="98.921846560000006"/>
    <n v="14.7"/>
    <n v="25.7"/>
    <n v="28.5"/>
    <n v="0"/>
    <s v="Sunday"/>
    <x v="1"/>
    <x v="3"/>
    <n v="6"/>
    <s v="Y"/>
    <s v="N"/>
    <n v="10492238.147312934"/>
  </r>
  <r>
    <d v="2018-02-05T00:00:00"/>
    <n v="126465.96"/>
    <n v="103.83019280000001"/>
    <n v="17"/>
    <n v="25.7"/>
    <n v="24"/>
    <n v="0"/>
    <s v="Monday"/>
    <x v="1"/>
    <x v="3"/>
    <n v="6"/>
    <s v="Y"/>
    <s v="N"/>
    <n v="13130985.00943709"/>
  </r>
  <r>
    <d v="2018-02-06T00:00:00"/>
    <n v="137539.72500000001"/>
    <n v="104.2296312"/>
    <n v="17.7"/>
    <n v="29.9"/>
    <n v="27.6"/>
    <n v="0"/>
    <s v="Tuesday"/>
    <x v="1"/>
    <x v="3"/>
    <n v="6"/>
    <s v="Y"/>
    <s v="N"/>
    <n v="14335714.812099421"/>
  </r>
  <r>
    <d v="2018-02-07T00:00:00"/>
    <n v="159307.315"/>
    <n v="624.26093430000003"/>
    <n v="18.7"/>
    <n v="37.4"/>
    <n v="27.1"/>
    <n v="0"/>
    <s v="Wednesday"/>
    <x v="1"/>
    <x v="3"/>
    <n v="6"/>
    <s v="Y"/>
    <s v="N"/>
    <n v="99449333.302724406"/>
  </r>
  <r>
    <d v="2018-02-08T00:00:00"/>
    <n v="149473.01"/>
    <n v="106.6526349"/>
    <n v="20.6"/>
    <n v="27.5"/>
    <n v="15.8"/>
    <n v="0"/>
    <s v="Thursday"/>
    <x v="1"/>
    <x v="3"/>
    <n v="6"/>
    <s v="Y"/>
    <s v="N"/>
    <n v="15941690.362934049"/>
  </r>
  <r>
    <d v="2018-02-09T00:00:00"/>
    <n v="137101.87"/>
    <n v="113.7060807"/>
    <n v="20.399999999999999"/>
    <n v="24.9"/>
    <n v="17.2"/>
    <n v="0"/>
    <s v="Friday"/>
    <x v="1"/>
    <x v="3"/>
    <n v="6"/>
    <s v="Y"/>
    <s v="N"/>
    <n v="15589316.294340909"/>
  </r>
  <r>
    <d v="2018-02-10T00:00:00"/>
    <n v="118113.8"/>
    <n v="83.521526919999999"/>
    <n v="18.7"/>
    <n v="30.3"/>
    <n v="6.6"/>
    <n v="0"/>
    <s v="Saturday"/>
    <x v="1"/>
    <x v="3"/>
    <n v="6"/>
    <s v="Y"/>
    <s v="N"/>
    <n v="9865044.9263234958"/>
  </r>
  <r>
    <d v="2018-02-11T00:00:00"/>
    <n v="100440.29"/>
    <n v="66.272357439999993"/>
    <n v="15.5"/>
    <n v="21.2"/>
    <n v="18.5"/>
    <n v="0"/>
    <s v="Sunday"/>
    <x v="1"/>
    <x v="3"/>
    <n v="7"/>
    <s v="Y"/>
    <s v="N"/>
    <n v="6656414.8002572563"/>
  </r>
  <r>
    <d v="2018-02-12T00:00:00"/>
    <n v="116209.13"/>
    <n v="93.173935740000005"/>
    <n v="16.3"/>
    <n v="23.6"/>
    <n v="22.2"/>
    <n v="0"/>
    <s v="Monday"/>
    <x v="1"/>
    <x v="3"/>
    <n v="7"/>
    <s v="Y"/>
    <s v="N"/>
    <n v="10827662.011021307"/>
  </r>
  <r>
    <d v="2018-02-13T00:00:00"/>
    <n v="124882.715"/>
    <n v="99.609433350000003"/>
    <n v="13.6"/>
    <n v="29"/>
    <n v="26"/>
    <n v="0"/>
    <s v="Tuesday"/>
    <x v="1"/>
    <x v="3"/>
    <n v="7"/>
    <s v="Y"/>
    <s v="N"/>
    <n v="12439496.476359546"/>
  </r>
  <r>
    <d v="2018-02-14T00:00:00"/>
    <n v="115269.5"/>
    <n v="72.046428359999993"/>
    <n v="17.5"/>
    <n v="23.3"/>
    <n v="22.8"/>
    <n v="0"/>
    <s v="Wednesday"/>
    <x v="1"/>
    <x v="3"/>
    <n v="7"/>
    <s v="Y"/>
    <s v="N"/>
    <n v="8304755.7738430193"/>
  </r>
  <r>
    <d v="2018-02-15T00:00:00"/>
    <n v="117260.245"/>
    <n v="83.187740950000006"/>
    <n v="13.5"/>
    <n v="24.2"/>
    <n v="18.399999999999999"/>
    <n v="0"/>
    <s v="Thursday"/>
    <x v="1"/>
    <x v="3"/>
    <n v="7"/>
    <s v="Y"/>
    <s v="N"/>
    <n v="9754614.884793533"/>
  </r>
  <r>
    <d v="2018-02-16T00:00:00"/>
    <n v="114736.355"/>
    <n v="86.835346319999999"/>
    <n v="15.7"/>
    <n v="22.2"/>
    <n v="24.8"/>
    <n v="0"/>
    <s v="Friday"/>
    <x v="1"/>
    <x v="3"/>
    <n v="7"/>
    <s v="Y"/>
    <s v="N"/>
    <n v="9963171.1219194625"/>
  </r>
  <r>
    <d v="2018-02-17T00:00:00"/>
    <n v="105799.935"/>
    <n v="82.758307090000002"/>
    <n v="12.4"/>
    <n v="25.3"/>
    <n v="24.1"/>
    <n v="0"/>
    <s v="Saturday"/>
    <x v="1"/>
    <x v="3"/>
    <n v="7"/>
    <s v="Y"/>
    <s v="N"/>
    <n v="8755823.5108320396"/>
  </r>
  <r>
    <d v="2018-02-18T00:00:00"/>
    <n v="105085.515"/>
    <n v="77.337616229999995"/>
    <n v="13.6"/>
    <n v="24"/>
    <n v="20.5"/>
    <n v="0"/>
    <s v="Sunday"/>
    <x v="1"/>
    <x v="3"/>
    <n v="8"/>
    <s v="Y"/>
    <s v="N"/>
    <n v="8127063.230401908"/>
  </r>
  <r>
    <d v="2018-02-19T00:00:00"/>
    <n v="113116.425"/>
    <n v="74.677828180000006"/>
    <n v="17.600000000000001"/>
    <n v="25.4"/>
    <n v="20.9"/>
    <n v="0.8"/>
    <s v="Monday"/>
    <x v="1"/>
    <x v="3"/>
    <n v="8"/>
    <s v="Y"/>
    <s v="N"/>
    <n v="8447288.9504858572"/>
  </r>
  <r>
    <d v="2018-02-20T00:00:00"/>
    <n v="120035.38499999999"/>
    <n v="78.800517830000004"/>
    <n v="14.1"/>
    <n v="29.5"/>
    <n v="25.5"/>
    <n v="0"/>
    <s v="Tuesday"/>
    <x v="1"/>
    <x v="3"/>
    <n v="8"/>
    <s v="Y"/>
    <s v="N"/>
    <n v="9458850.4959234148"/>
  </r>
  <r>
    <d v="2018-02-21T00:00:00"/>
    <n v="124481.41499999999"/>
    <n v="84.555739439999996"/>
    <n v="16"/>
    <n v="29.3"/>
    <n v="16"/>
    <n v="0"/>
    <s v="Wednesday"/>
    <x v="1"/>
    <x v="3"/>
    <n v="8"/>
    <s v="Y"/>
    <s v="N"/>
    <n v="10525618.091862507"/>
  </r>
  <r>
    <d v="2018-02-22T00:00:00"/>
    <n v="133607.065"/>
    <n v="88.847838789999997"/>
    <n v="20.3"/>
    <n v="31"/>
    <n v="16.8"/>
    <n v="0"/>
    <s v="Thursday"/>
    <x v="1"/>
    <x v="3"/>
    <n v="8"/>
    <s v="Y"/>
    <s v="N"/>
    <n v="11870698.972325051"/>
  </r>
  <r>
    <d v="2018-02-23T00:00:00"/>
    <n v="136328.345"/>
    <n v="85.713196379999999"/>
    <n v="21.2"/>
    <n v="33.5"/>
    <n v="13.4"/>
    <n v="0.2"/>
    <s v="Friday"/>
    <x v="1"/>
    <x v="3"/>
    <n v="8"/>
    <s v="Y"/>
    <s v="N"/>
    <n v="11685138.207145391"/>
  </r>
  <r>
    <d v="2018-02-24T00:00:00"/>
    <n v="119226.435"/>
    <n v="75.07065351"/>
    <n v="22.7"/>
    <n v="31.6"/>
    <n v="4.8"/>
    <n v="0.4"/>
    <s v="Saturday"/>
    <x v="1"/>
    <x v="3"/>
    <n v="8"/>
    <s v="Y"/>
    <s v="N"/>
    <n v="8950406.3911175374"/>
  </r>
  <r>
    <d v="2018-02-25T00:00:00"/>
    <n v="96305.07"/>
    <n v="55.999394809999998"/>
    <n v="16.2"/>
    <n v="19.8"/>
    <n v="10"/>
    <n v="0"/>
    <s v="Sunday"/>
    <x v="1"/>
    <x v="3"/>
    <n v="9"/>
    <s v="Y"/>
    <s v="N"/>
    <n v="5393025.637134687"/>
  </r>
  <r>
    <d v="2018-02-26T00:00:00"/>
    <n v="117952.36500000001"/>
    <n v="76.805514340000002"/>
    <n v="14.3"/>
    <n v="26.5"/>
    <n v="24.3"/>
    <n v="0"/>
    <s v="Monday"/>
    <x v="1"/>
    <x v="3"/>
    <n v="9"/>
    <s v="Y"/>
    <s v="N"/>
    <n v="9059392.0614444148"/>
  </r>
  <r>
    <d v="2018-02-27T00:00:00"/>
    <n v="127894.285"/>
    <n v="73.635400590000003"/>
    <n v="14.9"/>
    <n v="31.3"/>
    <n v="24"/>
    <n v="0"/>
    <s v="Tuesday"/>
    <x v="1"/>
    <x v="3"/>
    <n v="9"/>
    <s v="Y"/>
    <s v="N"/>
    <n v="9417546.9091466293"/>
  </r>
  <r>
    <d v="2018-02-28T00:00:00"/>
    <n v="123400.17"/>
    <n v="69.092841730000004"/>
    <n v="20"/>
    <n v="30.9"/>
    <n v="19.600000000000001"/>
    <n v="0"/>
    <s v="Wednesday"/>
    <x v="1"/>
    <x v="3"/>
    <n v="9"/>
    <s v="Y"/>
    <s v="N"/>
    <n v="8526068.4152650945"/>
  </r>
  <r>
    <d v="2018-03-01T00:00:00"/>
    <n v="117346.26"/>
    <n v="78.60161635"/>
    <n v="16.2"/>
    <n v="20.5"/>
    <n v="17.7"/>
    <n v="0.8"/>
    <s v="Thursday"/>
    <x v="2"/>
    <x v="3"/>
    <n v="9"/>
    <s v="Y"/>
    <s v="N"/>
    <n v="9223605.7086273506"/>
  </r>
  <r>
    <d v="2018-03-02T00:00:00"/>
    <n v="119960.33"/>
    <n v="91.866531140000006"/>
    <n v="14.5"/>
    <n v="22.8"/>
    <n v="19.600000000000001"/>
    <n v="0.4"/>
    <s v="Friday"/>
    <x v="2"/>
    <x v="3"/>
    <n v="9"/>
    <s v="Y"/>
    <s v="N"/>
    <n v="11020339.391509676"/>
  </r>
  <r>
    <d v="2018-03-03T00:00:00"/>
    <n v="111096.30499999999"/>
    <n v="80.624052259999999"/>
    <n v="13.9"/>
    <n v="32.700000000000003"/>
    <n v="21.8"/>
    <n v="0"/>
    <s v="Saturday"/>
    <x v="2"/>
    <x v="3"/>
    <n v="9"/>
    <s v="Y"/>
    <s v="N"/>
    <n v="8957034.3002128992"/>
  </r>
  <r>
    <d v="2018-03-04T00:00:00"/>
    <n v="101334.2"/>
    <n v="72.599066879999995"/>
    <n v="15.8"/>
    <n v="21"/>
    <n v="22.2"/>
    <n v="0"/>
    <s v="Sunday"/>
    <x v="2"/>
    <x v="3"/>
    <n v="10"/>
    <s v="Y"/>
    <s v="N"/>
    <n v="7356768.3630312951"/>
  </r>
  <r>
    <d v="2018-03-05T00:00:00"/>
    <n v="112527.285"/>
    <n v="70.615557719999998"/>
    <n v="14.9"/>
    <n v="21.1"/>
    <n v="16.600000000000001"/>
    <n v="0"/>
    <s v="Monday"/>
    <x v="2"/>
    <x v="3"/>
    <n v="10"/>
    <s v="Y"/>
    <s v="N"/>
    <n v="7946176.9889923902"/>
  </r>
  <r>
    <d v="2018-03-06T00:00:00"/>
    <n v="113850.81"/>
    <n v="61.354685359999998"/>
    <n v="12.5"/>
    <n v="27.6"/>
    <n v="22.6"/>
    <n v="0"/>
    <s v="Tuesday"/>
    <x v="2"/>
    <x v="3"/>
    <n v="10"/>
    <s v="Y"/>
    <s v="N"/>
    <n v="6985280.6255311416"/>
  </r>
  <r>
    <d v="2018-03-07T00:00:00"/>
    <n v="122717.5"/>
    <n v="73.26754588"/>
    <n v="14.4"/>
    <n v="28.5"/>
    <n v="22.4"/>
    <n v="0"/>
    <s v="Wednesday"/>
    <x v="2"/>
    <x v="3"/>
    <n v="10"/>
    <s v="Y"/>
    <s v="N"/>
    <n v="8991210.0615289006"/>
  </r>
  <r>
    <d v="2018-03-08T00:00:00"/>
    <n v="128732.59"/>
    <n v="94.574270459999994"/>
    <n v="14.9"/>
    <n v="30.5"/>
    <n v="22.1"/>
    <n v="0"/>
    <s v="Thursday"/>
    <x v="2"/>
    <x v="3"/>
    <n v="10"/>
    <s v="Y"/>
    <s v="N"/>
    <n v="12174790.783676291"/>
  </r>
  <r>
    <d v="2018-03-09T00:00:00"/>
    <n v="127805.485"/>
    <n v="99.170499149999998"/>
    <n v="14.6"/>
    <n v="28.8"/>
    <n v="21.9"/>
    <n v="0"/>
    <s v="Friday"/>
    <x v="2"/>
    <x v="3"/>
    <n v="10"/>
    <s v="Y"/>
    <s v="N"/>
    <n v="12674533.741557838"/>
  </r>
  <r>
    <d v="2018-03-10T00:00:00"/>
    <n v="120398.88499999999"/>
    <n v="91.988443200000006"/>
    <n v="14.3"/>
    <n v="35.1"/>
    <n v="21.6"/>
    <n v="0"/>
    <s v="Saturday"/>
    <x v="2"/>
    <x v="3"/>
    <n v="10"/>
    <s v="Y"/>
    <s v="N"/>
    <n v="11075305.994165832"/>
  </r>
  <r>
    <d v="2018-03-11T00:00:00"/>
    <n v="104486.18"/>
    <n v="74.152652579999994"/>
    <n v="17"/>
    <n v="22.8"/>
    <n v="14.3"/>
    <n v="0"/>
    <s v="Sunday"/>
    <x v="2"/>
    <x v="3"/>
    <n v="11"/>
    <s v="Y"/>
    <s v="N"/>
    <n v="7747927.4049513433"/>
  </r>
  <r>
    <d v="2018-03-12T00:00:00"/>
    <n v="97542.31"/>
    <n v="63.452204719999997"/>
    <n v="16.7"/>
    <n v="20.9"/>
    <n v="10.199999999999999"/>
    <n v="0"/>
    <s v="Monday"/>
    <x v="2"/>
    <x v="3"/>
    <n v="11"/>
    <s v="Y"/>
    <s v="Y"/>
    <n v="6189274.6229817029"/>
  </r>
  <r>
    <d v="2018-03-13T00:00:00"/>
    <n v="112663.625"/>
    <n v="77.094966779999993"/>
    <n v="14.6"/>
    <n v="20.5"/>
    <n v="18.8"/>
    <n v="2.2000000000000002"/>
    <s v="Tuesday"/>
    <x v="2"/>
    <x v="3"/>
    <n v="11"/>
    <s v="Y"/>
    <s v="N"/>
    <n v="8685798.4266893771"/>
  </r>
  <r>
    <d v="2018-03-14T00:00:00"/>
    <n v="114195.35"/>
    <n v="97.281748919999998"/>
    <n v="12.8"/>
    <n v="21.3"/>
    <n v="17.7"/>
    <n v="0"/>
    <s v="Wednesday"/>
    <x v="2"/>
    <x v="3"/>
    <n v="11"/>
    <s v="Y"/>
    <s v="N"/>
    <n v="11109123.366531523"/>
  </r>
  <r>
    <d v="2018-03-15T00:00:00"/>
    <n v="116045.27"/>
    <n v="101.6909409"/>
    <n v="15.3"/>
    <n v="20.8"/>
    <n v="13.9"/>
    <n v="0"/>
    <s v="Thursday"/>
    <x v="2"/>
    <x v="3"/>
    <n v="11"/>
    <s v="Y"/>
    <s v="N"/>
    <n v="11800752.693294544"/>
  </r>
  <r>
    <d v="2018-03-16T00:00:00"/>
    <n v="116284.345"/>
    <n v="92.594232239999997"/>
    <n v="12.5"/>
    <n v="24.4"/>
    <n v="15"/>
    <n v="0"/>
    <s v="Friday"/>
    <x v="2"/>
    <x v="3"/>
    <n v="11"/>
    <s v="Y"/>
    <s v="N"/>
    <n v="10767259.646806283"/>
  </r>
  <r>
    <d v="2018-03-17T00:00:00"/>
    <n v="110715.12"/>
    <n v="75.229994289999993"/>
    <n v="15.4"/>
    <n v="32"/>
    <n v="15.1"/>
    <n v="0"/>
    <s v="Saturday"/>
    <x v="2"/>
    <x v="3"/>
    <n v="11"/>
    <s v="Y"/>
    <s v="N"/>
    <n v="8329097.8454166641"/>
  </r>
  <r>
    <d v="2018-03-18T00:00:00"/>
    <n v="97262.705000000002"/>
    <n v="62.872760649999996"/>
    <n v="22.6"/>
    <n v="23.1"/>
    <n v="13.4"/>
    <n v="0"/>
    <s v="Sunday"/>
    <x v="2"/>
    <x v="3"/>
    <n v="12"/>
    <s v="Y"/>
    <s v="N"/>
    <n v="6115174.7716365578"/>
  </r>
  <r>
    <d v="2018-03-19T00:00:00"/>
    <n v="111617.94500000001"/>
    <n v="77.170165359999999"/>
    <n v="13.2"/>
    <n v="28"/>
    <n v="17.8"/>
    <n v="0"/>
    <s v="Monday"/>
    <x v="2"/>
    <x v="3"/>
    <n v="12"/>
    <s v="Y"/>
    <s v="N"/>
    <n v="8613575.2727933861"/>
  </r>
  <r>
    <d v="2018-03-20T00:00:00"/>
    <n v="110794.26"/>
    <n v="72.75516331"/>
    <n v="15.4"/>
    <n v="19.2"/>
    <n v="9.5"/>
    <n v="0.2"/>
    <s v="Tuesday"/>
    <x v="2"/>
    <x v="3"/>
    <n v="12"/>
    <s v="Y"/>
    <s v="N"/>
    <n v="8060854.4801106006"/>
  </r>
  <r>
    <d v="2018-03-21T00:00:00"/>
    <n v="111254.315"/>
    <n v="71.198345349999997"/>
    <n v="11.2"/>
    <n v="25.1"/>
    <n v="18.3"/>
    <n v="0"/>
    <s v="Wednesday"/>
    <x v="2"/>
    <x v="3"/>
    <n v="12"/>
    <s v="Y"/>
    <s v="N"/>
    <n v="7921123.1410476854"/>
  </r>
  <r>
    <d v="2018-03-22T00:00:00"/>
    <n v="115020.505"/>
    <n v="77.280427599999996"/>
    <n v="12.3"/>
    <n v="28.1"/>
    <n v="19"/>
    <n v="0"/>
    <s v="Thursday"/>
    <x v="2"/>
    <x v="3"/>
    <n v="12"/>
    <s v="Y"/>
    <s v="N"/>
    <n v="8888833.8091679383"/>
  </r>
  <r>
    <d v="2018-03-23T00:00:00"/>
    <n v="119298.325"/>
    <n v="78.640442410000006"/>
    <n v="15.2"/>
    <n v="29.4"/>
    <n v="18.8"/>
    <n v="0"/>
    <s v="Friday"/>
    <x v="2"/>
    <x v="3"/>
    <n v="12"/>
    <s v="Y"/>
    <s v="N"/>
    <n v="9381673.0567719638"/>
  </r>
  <r>
    <d v="2018-03-24T00:00:00"/>
    <n v="112312.69500000001"/>
    <n v="71.966619069999993"/>
    <n v="20.2"/>
    <n v="24.2"/>
    <n v="5.4"/>
    <n v="0"/>
    <s v="Saturday"/>
    <x v="2"/>
    <x v="3"/>
    <n v="12"/>
    <s v="Y"/>
    <s v="N"/>
    <n v="8082764.937790093"/>
  </r>
  <r>
    <d v="2018-03-25T00:00:00"/>
    <n v="98918.514999999999"/>
    <n v="40.2567047"/>
    <n v="17.8"/>
    <n v="25.4"/>
    <n v="11.6"/>
    <n v="13"/>
    <s v="Sunday"/>
    <x v="2"/>
    <x v="3"/>
    <n v="13"/>
    <s v="Y"/>
    <s v="N"/>
    <n v="3982133.4477175204"/>
  </r>
  <r>
    <d v="2018-03-26T00:00:00"/>
    <n v="112488.215"/>
    <n v="70.830680319999999"/>
    <n v="10.7"/>
    <n v="18.5"/>
    <n v="11.9"/>
    <n v="5.2"/>
    <s v="Monday"/>
    <x v="2"/>
    <x v="3"/>
    <n v="13"/>
    <s v="Y"/>
    <s v="N"/>
    <n v="7967616.7964324281"/>
  </r>
  <r>
    <d v="2018-03-27T00:00:00"/>
    <n v="116809.36500000001"/>
    <n v="64.569195899999997"/>
    <n v="9.6"/>
    <n v="22.6"/>
    <n v="14"/>
    <n v="1.2"/>
    <s v="Tuesday"/>
    <x v="2"/>
    <x v="3"/>
    <n v="13"/>
    <s v="Y"/>
    <s v="N"/>
    <n v="7542286.7716396032"/>
  </r>
  <r>
    <d v="2018-03-28T00:00:00"/>
    <n v="117744.005"/>
    <n v="72.111955769999994"/>
    <n v="11.3"/>
    <n v="30.3"/>
    <n v="17.8"/>
    <n v="0"/>
    <s v="Wednesday"/>
    <x v="2"/>
    <x v="3"/>
    <n v="13"/>
    <s v="Y"/>
    <s v="N"/>
    <n v="8490750.4807426594"/>
  </r>
  <r>
    <d v="2018-03-29T00:00:00"/>
    <n v="116457.26"/>
    <n v="79.365081939999996"/>
    <n v="16.5"/>
    <n v="21.8"/>
    <n v="14.2"/>
    <n v="0"/>
    <s v="Thursday"/>
    <x v="2"/>
    <x v="3"/>
    <n v="13"/>
    <s v="N"/>
    <s v="N"/>
    <n v="9242639.9824078828"/>
  </r>
  <r>
    <d v="2018-03-30T00:00:00"/>
    <n v="97070.345000000001"/>
    <n v="69.452869660000005"/>
    <n v="12.2"/>
    <n v="23.3"/>
    <n v="14.3"/>
    <n v="0"/>
    <s v="Friday"/>
    <x v="2"/>
    <x v="3"/>
    <n v="13"/>
    <s v="N"/>
    <s v="Y"/>
    <n v="6741814.0191362333"/>
  </r>
  <r>
    <d v="2018-03-31T00:00:00"/>
    <n v="99687.64"/>
    <n v="81.406771699999993"/>
    <n v="13.2"/>
    <n v="22.4"/>
    <n v="16.7"/>
    <n v="0"/>
    <s v="Saturday"/>
    <x v="2"/>
    <x v="3"/>
    <n v="13"/>
    <s v="N"/>
    <s v="Y"/>
    <n v="8115248.9507917874"/>
  </r>
  <r>
    <d v="2018-04-01T00:00:00"/>
    <n v="98817.03"/>
    <n v="73.967841899999996"/>
    <n v="13"/>
    <n v="27.7"/>
    <n v="11"/>
    <n v="0"/>
    <s v="Sunday"/>
    <x v="3"/>
    <x v="3"/>
    <n v="14"/>
    <s v="N"/>
    <s v="Y"/>
    <n v="7309282.4520675568"/>
  </r>
  <r>
    <d v="2018-04-02T00:00:00"/>
    <n v="98258.25"/>
    <n v="62.410101240000003"/>
    <n v="14.9"/>
    <n v="20.9"/>
    <n v="14.4"/>
    <n v="0"/>
    <s v="Monday"/>
    <x v="3"/>
    <x v="3"/>
    <n v="14"/>
    <s v="N"/>
    <s v="Y"/>
    <n v="6132307.3301652307"/>
  </r>
  <r>
    <d v="2018-04-03T00:00:00"/>
    <n v="113381.53"/>
    <n v="80.110737060000005"/>
    <n v="13.4"/>
    <n v="19.8"/>
    <n v="13.9"/>
    <n v="0"/>
    <s v="Tuesday"/>
    <x v="3"/>
    <x v="3"/>
    <n v="14"/>
    <s v="N"/>
    <s v="N"/>
    <n v="9083077.9372905027"/>
  </r>
  <r>
    <d v="2018-04-04T00:00:00"/>
    <n v="115974.61"/>
    <n v="90.073740799999996"/>
    <n v="13.3"/>
    <n v="20.6"/>
    <n v="16.600000000000001"/>
    <n v="0"/>
    <s v="Wednesday"/>
    <x v="3"/>
    <x v="3"/>
    <n v="14"/>
    <s v="N"/>
    <s v="N"/>
    <n v="10446266.960521087"/>
  </r>
  <r>
    <d v="2018-04-05T00:00:00"/>
    <n v="117551.69500000001"/>
    <n v="86.891929590000004"/>
    <n v="13.3"/>
    <n v="18.7"/>
    <n v="9"/>
    <n v="0"/>
    <s v="Thursday"/>
    <x v="3"/>
    <x v="3"/>
    <n v="14"/>
    <s v="N"/>
    <s v="N"/>
    <n v="10214293.605125155"/>
  </r>
  <r>
    <d v="2018-04-06T00:00:00"/>
    <n v="115979.07"/>
    <n v="85.687904610000004"/>
    <n v="13.8"/>
    <n v="21.2"/>
    <n v="14.8"/>
    <n v="0"/>
    <s v="Friday"/>
    <x v="3"/>
    <x v="3"/>
    <n v="14"/>
    <s v="N"/>
    <s v="N"/>
    <n v="9938003.4869165141"/>
  </r>
  <r>
    <d v="2018-04-07T00:00:00"/>
    <n v="105938.47500000001"/>
    <n v="84.8974312"/>
    <n v="9.8000000000000007"/>
    <n v="21.6"/>
    <n v="16"/>
    <n v="0"/>
    <s v="Saturday"/>
    <x v="3"/>
    <x v="3"/>
    <n v="14"/>
    <s v="N"/>
    <s v="N"/>
    <n v="8993904.3927454203"/>
  </r>
  <r>
    <d v="2018-04-08T00:00:00"/>
    <n v="100571.16499999999"/>
    <n v="58.238721519999999"/>
    <n v="11.8"/>
    <n v="29.9"/>
    <n v="14.7"/>
    <n v="0"/>
    <s v="Sunday"/>
    <x v="3"/>
    <x v="3"/>
    <n v="15"/>
    <s v="N"/>
    <s v="N"/>
    <n v="5857136.07137697"/>
  </r>
  <r>
    <d v="2018-04-09T00:00:00"/>
    <n v="118702.925"/>
    <n v="91.693644509999999"/>
    <n v="15.9"/>
    <n v="25.7"/>
    <n v="13.6"/>
    <n v="0"/>
    <s v="Monday"/>
    <x v="3"/>
    <x v="3"/>
    <n v="15"/>
    <s v="N"/>
    <s v="N"/>
    <n v="10884303.807247192"/>
  </r>
  <r>
    <d v="2018-04-10T00:00:00"/>
    <n v="122423.01"/>
    <n v="76.333648019999998"/>
    <n v="14.8"/>
    <n v="28.8"/>
    <n v="5.9"/>
    <n v="0"/>
    <s v="Tuesday"/>
    <x v="3"/>
    <x v="3"/>
    <n v="15"/>
    <s v="N"/>
    <s v="N"/>
    <n v="9344994.9548889399"/>
  </r>
  <r>
    <d v="2018-04-11T00:00:00"/>
    <n v="121944.995"/>
    <n v="75.040945059999999"/>
    <n v="18.100000000000001"/>
    <n v="27.3"/>
    <n v="10.9"/>
    <n v="0"/>
    <s v="Wednesday"/>
    <x v="3"/>
    <x v="3"/>
    <n v="15"/>
    <s v="N"/>
    <s v="N"/>
    <n v="9150867.6701369733"/>
  </r>
  <r>
    <d v="2018-04-12T00:00:00"/>
    <n v="119876.63"/>
    <n v="77.714523709999995"/>
    <n v="15.9"/>
    <n v="26.5"/>
    <n v="7.4"/>
    <n v="0"/>
    <s v="Thursday"/>
    <x v="3"/>
    <x v="3"/>
    <n v="15"/>
    <s v="N"/>
    <s v="N"/>
    <n v="9316155.2044098973"/>
  </r>
  <r>
    <d v="2018-04-13T00:00:00"/>
    <n v="113609.76"/>
    <n v="69.763201089999995"/>
    <n v="11.9"/>
    <n v="25.9"/>
    <n v="14.4"/>
    <n v="0"/>
    <s v="Friday"/>
    <x v="3"/>
    <x v="3"/>
    <n v="15"/>
    <s v="N"/>
    <s v="N"/>
    <n v="7925780.5326666376"/>
  </r>
  <r>
    <d v="2018-04-14T00:00:00"/>
    <n v="105135.30499999999"/>
    <n v="37.741398410000002"/>
    <n v="13.5"/>
    <n v="16.100000000000001"/>
    <n v="3.1"/>
    <n v="0"/>
    <s v="Saturday"/>
    <x v="3"/>
    <x v="3"/>
    <n v="15"/>
    <s v="N"/>
    <s v="N"/>
    <n v="3967953.4329618649"/>
  </r>
  <r>
    <d v="2018-04-15T00:00:00"/>
    <n v="104123.39"/>
    <n v="31.682325389999999"/>
    <n v="9.6999999999999993"/>
    <n v="19.100000000000001"/>
    <n v="4.9000000000000004"/>
    <n v="12.2"/>
    <s v="Sunday"/>
    <x v="3"/>
    <x v="3"/>
    <n v="16"/>
    <s v="N"/>
    <s v="N"/>
    <n v="3298871.122689872"/>
  </r>
  <r>
    <d v="2018-04-16T00:00:00"/>
    <n v="115694.64"/>
    <n v="69.360932570000003"/>
    <n v="13.1"/>
    <n v="21"/>
    <n v="7.1"/>
    <n v="3"/>
    <s v="Monday"/>
    <x v="3"/>
    <x v="3"/>
    <n v="16"/>
    <s v="N"/>
    <s v="N"/>
    <n v="8024688.1237504249"/>
  </r>
  <r>
    <d v="2018-04-17T00:00:00"/>
    <n v="121092.855"/>
    <n v="86.534392859999997"/>
    <n v="13.2"/>
    <n v="16.600000000000001"/>
    <n v="8.9"/>
    <n v="0.6"/>
    <s v="Tuesday"/>
    <x v="3"/>
    <x v="3"/>
    <n v="16"/>
    <s v="Y"/>
    <s v="N"/>
    <n v="10478696.687109014"/>
  </r>
  <r>
    <d v="2018-04-18T00:00:00"/>
    <n v="120784.875"/>
    <n v="82.879097999999999"/>
    <n v="6.2"/>
    <n v="19.399999999999999"/>
    <n v="14.2"/>
    <n v="0"/>
    <s v="Wednesday"/>
    <x v="3"/>
    <x v="3"/>
    <n v="16"/>
    <s v="Y"/>
    <s v="N"/>
    <n v="10010541.49204275"/>
  </r>
  <r>
    <d v="2018-04-19T00:00:00"/>
    <n v="120448.935"/>
    <n v="93.533142819999995"/>
    <n v="11"/>
    <n v="22.3"/>
    <n v="13"/>
    <n v="0"/>
    <s v="Thursday"/>
    <x v="3"/>
    <x v="3"/>
    <n v="16"/>
    <s v="Y"/>
    <s v="N"/>
    <n v="11265967.439871896"/>
  </r>
  <r>
    <d v="2018-04-20T00:00:00"/>
    <n v="118324.09"/>
    <n v="95.73201718"/>
    <n v="8.9"/>
    <n v="20.2"/>
    <n v="13.7"/>
    <n v="0"/>
    <s v="Friday"/>
    <x v="3"/>
    <x v="3"/>
    <n v="16"/>
    <s v="Y"/>
    <s v="N"/>
    <n v="11327403.816687865"/>
  </r>
  <r>
    <d v="2018-04-21T00:00:00"/>
    <n v="107479.26"/>
    <n v="74.439689259999994"/>
    <n v="11.9"/>
    <n v="22.8"/>
    <n v="11.3"/>
    <n v="0"/>
    <s v="Saturday"/>
    <x v="3"/>
    <x v="3"/>
    <n v="16"/>
    <s v="Y"/>
    <s v="N"/>
    <n v="8000722.7162947468"/>
  </r>
  <r>
    <d v="2018-04-22T00:00:00"/>
    <n v="103662.05"/>
    <n v="76.318245149999996"/>
    <n v="11.2"/>
    <n v="20.399999999999999"/>
    <n v="12.6"/>
    <n v="0"/>
    <s v="Sunday"/>
    <x v="3"/>
    <x v="3"/>
    <n v="17"/>
    <s v="Y"/>
    <s v="N"/>
    <n v="7911305.7446515569"/>
  </r>
  <r>
    <d v="2018-04-23T00:00:00"/>
    <n v="117799.97"/>
    <n v="72.740947320000004"/>
    <n v="11.9"/>
    <n v="26.9"/>
    <n v="13"/>
    <n v="0"/>
    <s v="Monday"/>
    <x v="3"/>
    <x v="3"/>
    <n v="17"/>
    <s v="Y"/>
    <s v="N"/>
    <n v="8568881.412067581"/>
  </r>
  <r>
    <d v="2018-04-24T00:00:00"/>
    <n v="117642.645"/>
    <n v="88.090941540000003"/>
    <n v="13.7"/>
    <n v="24.6"/>
    <n v="5.2"/>
    <n v="0"/>
    <s v="Tuesday"/>
    <x v="3"/>
    <x v="3"/>
    <n v="17"/>
    <s v="Y"/>
    <s v="N"/>
    <n v="10363251.363305975"/>
  </r>
  <r>
    <d v="2018-04-25T00:00:00"/>
    <n v="106654.955"/>
    <n v="77.461866439999994"/>
    <n v="15.7"/>
    <n v="20.100000000000001"/>
    <n v="7.7"/>
    <n v="0.6"/>
    <s v="Wednesday"/>
    <x v="3"/>
    <x v="3"/>
    <n v="17"/>
    <s v="Y"/>
    <s v="Y"/>
    <n v="8261691.8793742098"/>
  </r>
  <r>
    <d v="2018-04-26T00:00:00"/>
    <n v="117617.51"/>
    <n v="82.433491849999996"/>
    <n v="11.9"/>
    <n v="17.5"/>
    <n v="7.9"/>
    <n v="0"/>
    <s v="Thursday"/>
    <x v="3"/>
    <x v="3"/>
    <n v="17"/>
    <s v="Y"/>
    <s v="N"/>
    <n v="9695622.0520022921"/>
  </r>
  <r>
    <d v="2018-04-27T00:00:00"/>
    <n v="119079.465"/>
    <n v="78.214854180000003"/>
    <n v="11.6"/>
    <n v="17.8"/>
    <n v="8.8000000000000007"/>
    <n v="0"/>
    <s v="Friday"/>
    <x v="3"/>
    <x v="3"/>
    <n v="17"/>
    <s v="Y"/>
    <s v="N"/>
    <n v="9313782.9908074141"/>
  </r>
  <r>
    <d v="2018-04-28T00:00:00"/>
    <n v="108613.38"/>
    <n v="70.000391410000006"/>
    <n v="7.7"/>
    <n v="18.3"/>
    <n v="11.7"/>
    <n v="0"/>
    <s v="Saturday"/>
    <x v="3"/>
    <x v="3"/>
    <n v="17"/>
    <s v="Y"/>
    <s v="N"/>
    <n v="7602979.1123630665"/>
  </r>
  <r>
    <d v="2018-04-29T00:00:00"/>
    <n v="105277.715"/>
    <n v="64.158974720000003"/>
    <n v="10.5"/>
    <n v="18"/>
    <n v="9.6"/>
    <n v="0"/>
    <s v="Sunday"/>
    <x v="3"/>
    <x v="3"/>
    <n v="18"/>
    <s v="Y"/>
    <s v="N"/>
    <n v="6754510.2552643651"/>
  </r>
  <r>
    <d v="2018-04-30T00:00:00"/>
    <n v="121551.685"/>
    <n v="77.969150560000003"/>
    <n v="8.8000000000000007"/>
    <n v="19.600000000000001"/>
    <n v="12.3"/>
    <n v="0"/>
    <s v="Monday"/>
    <x v="3"/>
    <x v="3"/>
    <n v="18"/>
    <s v="Y"/>
    <s v="N"/>
    <n v="9477281.6285866946"/>
  </r>
  <r>
    <d v="2018-05-01T00:00:00"/>
    <n v="122642.235"/>
    <n v="73.974820219999998"/>
    <n v="7.2"/>
    <n v="23.4"/>
    <n v="12.3"/>
    <n v="0"/>
    <s v="Tuesday"/>
    <x v="4"/>
    <x v="3"/>
    <n v="18"/>
    <s v="Y"/>
    <s v="N"/>
    <n v="9072437.2855039909"/>
  </r>
  <r>
    <d v="2018-05-02T00:00:00"/>
    <n v="118716.595"/>
    <n v="67.274902339999997"/>
    <n v="10.199999999999999"/>
    <n v="23.2"/>
    <n v="7.2"/>
    <n v="0"/>
    <s v="Wednesday"/>
    <x v="4"/>
    <x v="3"/>
    <n v="18"/>
    <s v="Y"/>
    <s v="N"/>
    <n v="7986647.334762332"/>
  </r>
  <r>
    <d v="2018-05-03T00:00:00"/>
    <n v="117357.83500000001"/>
    <n v="52.768311670000003"/>
    <n v="14.5"/>
    <n v="24.4"/>
    <n v="4.4000000000000004"/>
    <n v="0"/>
    <s v="Thursday"/>
    <x v="4"/>
    <x v="3"/>
    <n v="18"/>
    <s v="Y"/>
    <s v="N"/>
    <n v="6192774.8141964348"/>
  </r>
  <r>
    <d v="2018-05-04T00:00:00"/>
    <n v="116870.46"/>
    <n v="54.639355999999999"/>
    <n v="11.5"/>
    <n v="17.2"/>
    <n v="7.8"/>
    <n v="6.2"/>
    <s v="Friday"/>
    <x v="4"/>
    <x v="3"/>
    <n v="18"/>
    <s v="Y"/>
    <s v="N"/>
    <n v="6385726.6698237602"/>
  </r>
  <r>
    <d v="2018-05-05T00:00:00"/>
    <n v="106892.995"/>
    <n v="58.574885250000001"/>
    <n v="12.1"/>
    <n v="21.6"/>
    <n v="6.5"/>
    <n v="2.6"/>
    <s v="Saturday"/>
    <x v="4"/>
    <x v="3"/>
    <n v="18"/>
    <s v="Y"/>
    <s v="N"/>
    <n v="6261244.916153824"/>
  </r>
  <r>
    <d v="2018-05-06T00:00:00"/>
    <n v="105840.39"/>
    <n v="61.89517764"/>
    <n v="9.9"/>
    <n v="21.7"/>
    <n v="11"/>
    <n v="0"/>
    <s v="Sunday"/>
    <x v="4"/>
    <x v="3"/>
    <n v="19"/>
    <s v="Y"/>
    <s v="N"/>
    <n v="6551009.7405368797"/>
  </r>
  <r>
    <d v="2018-05-07T00:00:00"/>
    <n v="118254.55499999999"/>
    <n v="49.41762224"/>
    <n v="12"/>
    <n v="19.5"/>
    <n v="6.2"/>
    <n v="0"/>
    <s v="Monday"/>
    <x v="4"/>
    <x v="3"/>
    <n v="19"/>
    <s v="Y"/>
    <s v="N"/>
    <n v="5843858.9271493033"/>
  </r>
  <r>
    <d v="2018-05-08T00:00:00"/>
    <n v="122876.86500000001"/>
    <n v="101.2917412"/>
    <n v="13.4"/>
    <n v="17.899999999999999"/>
    <n v="10.6"/>
    <n v="0.2"/>
    <s v="Tuesday"/>
    <x v="4"/>
    <x v="3"/>
    <n v="19"/>
    <s v="Y"/>
    <s v="N"/>
    <n v="12446411.609047338"/>
  </r>
  <r>
    <d v="2018-05-09T00:00:00"/>
    <n v="122721.46"/>
    <n v="127.59078030000001"/>
    <n v="8"/>
    <n v="18.399999999999999"/>
    <n v="7.5"/>
    <n v="0"/>
    <s v="Wednesday"/>
    <x v="4"/>
    <x v="3"/>
    <n v="19"/>
    <s v="Y"/>
    <s v="N"/>
    <n v="15658126.840955239"/>
  </r>
  <r>
    <d v="2018-05-10T00:00:00"/>
    <n v="128518.505"/>
    <n v="62.881023409999997"/>
    <n v="9"/>
    <n v="12.8"/>
    <n v="8.5"/>
    <n v="8"/>
    <s v="Thursday"/>
    <x v="4"/>
    <x v="3"/>
    <n v="19"/>
    <s v="Y"/>
    <s v="N"/>
    <n v="8081375.1215232024"/>
  </r>
  <r>
    <d v="2018-05-11T00:00:00"/>
    <n v="133467.37"/>
    <n v="63.673069720000001"/>
    <n v="7.4"/>
    <n v="15.1"/>
    <n v="3.7"/>
    <n v="18.600000000000001"/>
    <s v="Friday"/>
    <x v="4"/>
    <x v="3"/>
    <n v="19"/>
    <s v="Y"/>
    <s v="N"/>
    <n v="8498277.1553550363"/>
  </r>
  <r>
    <d v="2018-05-12T00:00:00"/>
    <n v="111273.755"/>
    <n v="62.662214910000003"/>
    <n v="11"/>
    <n v="16.899999999999999"/>
    <n v="9"/>
    <n v="8.4"/>
    <s v="Saturday"/>
    <x v="4"/>
    <x v="3"/>
    <n v="19"/>
    <s v="Y"/>
    <s v="N"/>
    <n v="6972659.9496526876"/>
  </r>
  <r>
    <d v="2018-05-13T00:00:00"/>
    <n v="108729.71"/>
    <n v="65.510003979999993"/>
    <n v="13"/>
    <n v="16.2"/>
    <n v="10.8"/>
    <n v="4"/>
    <s v="Sunday"/>
    <x v="4"/>
    <x v="3"/>
    <n v="20"/>
    <s v="Y"/>
    <s v="N"/>
    <n v="7122883.7348442459"/>
  </r>
  <r>
    <d v="2018-05-14T00:00:00"/>
    <n v="129885.955"/>
    <n v="111.6666324"/>
    <n v="6.8"/>
    <n v="15.9"/>
    <n v="8.1999999999999993"/>
    <n v="0"/>
    <s v="Monday"/>
    <x v="4"/>
    <x v="3"/>
    <n v="20"/>
    <s v="Y"/>
    <s v="N"/>
    <n v="14503927.190907942"/>
  </r>
  <r>
    <d v="2018-05-15T00:00:00"/>
    <n v="131900.51999999999"/>
    <n v="97.880329009999997"/>
    <n v="8.9"/>
    <n v="14.6"/>
    <n v="4.5999999999999996"/>
    <n v="0"/>
    <s v="Tuesday"/>
    <x v="4"/>
    <x v="3"/>
    <n v="20"/>
    <s v="Y"/>
    <s v="N"/>
    <n v="12910466.294190085"/>
  </r>
  <r>
    <d v="2018-05-16T00:00:00"/>
    <n v="133399.23000000001"/>
    <n v="124.0856314"/>
    <n v="9.4"/>
    <n v="14.3"/>
    <n v="7.6"/>
    <n v="2"/>
    <s v="Wednesday"/>
    <x v="4"/>
    <x v="3"/>
    <n v="20"/>
    <s v="Y"/>
    <s v="N"/>
    <n v="16552927.682823824"/>
  </r>
  <r>
    <d v="2018-05-17T00:00:00"/>
    <n v="131757.155"/>
    <n v="108.95155010000001"/>
    <n v="11.7"/>
    <n v="15"/>
    <n v="6.9"/>
    <n v="0"/>
    <s v="Thursday"/>
    <x v="4"/>
    <x v="3"/>
    <n v="20"/>
    <s v="Y"/>
    <s v="N"/>
    <n v="14355146.274015967"/>
  </r>
  <r>
    <d v="2018-05-18T00:00:00"/>
    <n v="127353.575"/>
    <n v="96.161656390000005"/>
    <n v="12.3"/>
    <n v="17.7"/>
    <n v="8"/>
    <n v="0.2"/>
    <s v="Friday"/>
    <x v="4"/>
    <x v="3"/>
    <n v="20"/>
    <s v="Y"/>
    <s v="N"/>
    <n v="12246530.719188094"/>
  </r>
  <r>
    <d v="2018-05-19T00:00:00"/>
    <n v="119262.145"/>
    <n v="93.623434770000003"/>
    <n v="10.6"/>
    <n v="15.5"/>
    <n v="6.5"/>
    <n v="2.6"/>
    <s v="Saturday"/>
    <x v="4"/>
    <x v="3"/>
    <n v="20"/>
    <s v="Y"/>
    <s v="N"/>
    <n v="11165731.652937783"/>
  </r>
  <r>
    <d v="2018-05-20T00:00:00"/>
    <n v="112349.26"/>
    <n v="78.280735460000002"/>
    <n v="11.8"/>
    <n v="16.2"/>
    <n v="1.7"/>
    <n v="0"/>
    <s v="Sunday"/>
    <x v="4"/>
    <x v="3"/>
    <n v="21"/>
    <s v="Y"/>
    <s v="N"/>
    <n v="8794782.7011867594"/>
  </r>
  <r>
    <d v="2018-05-21T00:00:00"/>
    <n v="124046.80499999999"/>
    <n v="82.722971250000001"/>
    <n v="12.6"/>
    <n v="16.7"/>
    <n v="5"/>
    <n v="2.4"/>
    <s v="Monday"/>
    <x v="4"/>
    <x v="3"/>
    <n v="21"/>
    <s v="Y"/>
    <s v="N"/>
    <n v="10261520.283669356"/>
  </r>
  <r>
    <d v="2018-05-22T00:00:00"/>
    <n v="126922.995"/>
    <n v="91.621182129999994"/>
    <n v="13"/>
    <n v="17"/>
    <n v="3.6"/>
    <n v="0"/>
    <s v="Tuesday"/>
    <x v="4"/>
    <x v="3"/>
    <n v="21"/>
    <s v="Y"/>
    <s v="N"/>
    <n v="11628834.841380078"/>
  </r>
  <r>
    <d v="2018-05-23T00:00:00"/>
    <n v="129352.83"/>
    <n v="118.6907459"/>
    <n v="11.8"/>
    <n v="15.3"/>
    <n v="6.5"/>
    <n v="4.5999999999999996"/>
    <s v="Wednesday"/>
    <x v="4"/>
    <x v="3"/>
    <n v="21"/>
    <s v="Y"/>
    <s v="N"/>
    <n v="15352983.876975896"/>
  </r>
  <r>
    <d v="2018-05-24T00:00:00"/>
    <n v="129553.94"/>
    <n v="99.488060959999999"/>
    <n v="12.9"/>
    <n v="16.100000000000001"/>
    <n v="5.0999999999999996"/>
    <n v="0"/>
    <s v="Thursday"/>
    <x v="4"/>
    <x v="3"/>
    <n v="21"/>
    <s v="Y"/>
    <s v="N"/>
    <n v="12889070.280328183"/>
  </r>
  <r>
    <d v="2018-05-25T00:00:00"/>
    <n v="127957.57"/>
    <n v="92.989529200000007"/>
    <n v="9.4"/>
    <n v="14.9"/>
    <n v="9.5"/>
    <n v="0"/>
    <s v="Friday"/>
    <x v="4"/>
    <x v="3"/>
    <n v="21"/>
    <s v="Y"/>
    <s v="N"/>
    <n v="11898714.191876046"/>
  </r>
  <r>
    <d v="2018-05-26T00:00:00"/>
    <n v="115384.08500000001"/>
    <n v="74.746741069999999"/>
    <n v="5.2"/>
    <n v="20.5"/>
    <n v="9.9"/>
    <n v="0"/>
    <s v="Saturday"/>
    <x v="4"/>
    <x v="3"/>
    <n v="21"/>
    <s v="Y"/>
    <s v="N"/>
    <n v="8624584.325093871"/>
  </r>
  <r>
    <d v="2018-05-27T00:00:00"/>
    <n v="106044.51"/>
    <n v="54.187031419999997"/>
    <n v="7.3"/>
    <n v="20.7"/>
    <n v="8"/>
    <n v="0"/>
    <s v="Sunday"/>
    <x v="4"/>
    <x v="3"/>
    <n v="22"/>
    <s v="Y"/>
    <s v="N"/>
    <n v="5746237.1952885035"/>
  </r>
  <r>
    <d v="2018-05-28T00:00:00"/>
    <n v="119360.265"/>
    <n v="70.171557399999998"/>
    <n v="12.9"/>
    <n v="20.5"/>
    <n v="6"/>
    <n v="0"/>
    <s v="Monday"/>
    <x v="4"/>
    <x v="3"/>
    <n v="22"/>
    <s v="Y"/>
    <s v="N"/>
    <n v="8375695.6867267108"/>
  </r>
  <r>
    <d v="2018-05-29T00:00:00"/>
    <n v="123142.76"/>
    <n v="81.978399519999996"/>
    <n v="13.7"/>
    <n v="17.899999999999999"/>
    <n v="8.1"/>
    <n v="0.8"/>
    <s v="Tuesday"/>
    <x v="4"/>
    <x v="3"/>
    <n v="22"/>
    <s v="Y"/>
    <s v="N"/>
    <n v="10095046.377275474"/>
  </r>
  <r>
    <d v="2018-05-30T00:00:00"/>
    <n v="127830.62"/>
    <n v="82.535944020000002"/>
    <n v="7.7"/>
    <n v="15.1"/>
    <n v="7.9"/>
    <n v="0"/>
    <s v="Wednesday"/>
    <x v="4"/>
    <x v="3"/>
    <n v="22"/>
    <s v="Y"/>
    <s v="N"/>
    <n v="10550620.896361893"/>
  </r>
  <r>
    <d v="2018-05-31T00:00:00"/>
    <n v="131159.94500000001"/>
    <n v="90.357837750000002"/>
    <n v="9.6"/>
    <n v="14.8"/>
    <n v="7.6"/>
    <n v="5"/>
    <s v="Thursday"/>
    <x v="4"/>
    <x v="3"/>
    <n v="22"/>
    <s v="Y"/>
    <s v="N"/>
    <n v="11851329.029608924"/>
  </r>
  <r>
    <d v="2018-06-01T00:00:00"/>
    <n v="135864.065"/>
    <n v="101.4128802"/>
    <n v="4.0999999999999996"/>
    <n v="13.3"/>
    <n v="9.6"/>
    <n v="0"/>
    <s v="Friday"/>
    <x v="5"/>
    <x v="3"/>
    <n v="22"/>
    <s v="Y"/>
    <s v="N"/>
    <n v="13778366.147330014"/>
  </r>
  <r>
    <d v="2018-06-02T00:00:00"/>
    <n v="123226.075"/>
    <n v="99.853479250000007"/>
    <n v="3.5"/>
    <n v="13.6"/>
    <n v="9.6"/>
    <n v="0.2"/>
    <s v="Saturday"/>
    <x v="5"/>
    <x v="3"/>
    <n v="22"/>
    <s v="Y"/>
    <s v="N"/>
    <n v="12304552.323071444"/>
  </r>
  <r>
    <d v="2018-06-03T00:00:00"/>
    <n v="121177.58500000001"/>
    <n v="91.043729630000001"/>
    <n v="4.3"/>
    <n v="13.8"/>
    <n v="8.5"/>
    <n v="0"/>
    <s v="Sunday"/>
    <x v="5"/>
    <x v="3"/>
    <n v="23"/>
    <s v="Y"/>
    <s v="N"/>
    <n v="11032459.285956344"/>
  </r>
  <r>
    <d v="2018-06-04T00:00:00"/>
    <n v="135385.41"/>
    <n v="120.25203740000001"/>
    <n v="4.5"/>
    <n v="14.4"/>
    <n v="9.3000000000000007"/>
    <n v="0"/>
    <s v="Monday"/>
    <x v="5"/>
    <x v="3"/>
    <n v="23"/>
    <s v="Y"/>
    <s v="N"/>
    <n v="16280371.386734335"/>
  </r>
  <r>
    <d v="2018-06-05T00:00:00"/>
    <n v="132975.13"/>
    <n v="105.8039052"/>
    <n v="7.5"/>
    <n v="15"/>
    <n v="8.8000000000000007"/>
    <n v="1.6"/>
    <s v="Tuesday"/>
    <x v="5"/>
    <x v="3"/>
    <n v="23"/>
    <s v="Y"/>
    <s v="N"/>
    <n v="14069288.048477678"/>
  </r>
  <r>
    <d v="2018-06-06T00:00:00"/>
    <n v="132038.42499999999"/>
    <n v="106.2306746"/>
    <n v="5.6"/>
    <n v="19.100000000000001"/>
    <n v="9.4"/>
    <n v="0.4"/>
    <s v="Wednesday"/>
    <x v="5"/>
    <x v="3"/>
    <n v="23"/>
    <s v="Y"/>
    <s v="N"/>
    <n v="14026530.960871505"/>
  </r>
  <r>
    <d v="2018-06-07T00:00:00"/>
    <n v="128577.63"/>
    <n v="87.710791130000004"/>
    <n v="7.7"/>
    <n v="17.8"/>
    <n v="5.7"/>
    <n v="0.2"/>
    <s v="Thursday"/>
    <x v="5"/>
    <x v="3"/>
    <n v="23"/>
    <s v="Y"/>
    <s v="N"/>
    <n v="11277645.648920422"/>
  </r>
  <r>
    <d v="2018-06-08T00:00:00"/>
    <n v="129910.015"/>
    <n v="130.0827333"/>
    <n v="12.4"/>
    <n v="13.6"/>
    <n v="3.3"/>
    <n v="0.6"/>
    <s v="Friday"/>
    <x v="5"/>
    <x v="3"/>
    <n v="23"/>
    <s v="Y"/>
    <s v="N"/>
    <n v="16899049.834243998"/>
  </r>
  <r>
    <d v="2018-06-09T00:00:00"/>
    <n v="120232.19500000001"/>
    <n v="110.6732404"/>
    <n v="11.3"/>
    <n v="15.6"/>
    <n v="8"/>
    <n v="3"/>
    <s v="Saturday"/>
    <x v="5"/>
    <x v="3"/>
    <n v="23"/>
    <s v="Y"/>
    <s v="N"/>
    <n v="13306486.621054679"/>
  </r>
  <r>
    <d v="2018-06-10T00:00:00"/>
    <n v="117037.86500000001"/>
    <n v="75.51946753"/>
    <n v="4.0999999999999996"/>
    <n v="15.3"/>
    <n v="9.3000000000000007"/>
    <n v="0"/>
    <s v="Sunday"/>
    <x v="5"/>
    <x v="3"/>
    <n v="24"/>
    <s v="Y"/>
    <s v="N"/>
    <n v="8838637.2456480246"/>
  </r>
  <r>
    <d v="2018-06-11T00:00:00"/>
    <n v="113420.985"/>
    <n v="56.39994652"/>
    <n v="5.3"/>
    <n v="17.600000000000001"/>
    <n v="8.9"/>
    <n v="0.2"/>
    <s v="Monday"/>
    <x v="5"/>
    <x v="3"/>
    <n v="24"/>
    <s v="Y"/>
    <s v="Y"/>
    <n v="6396937.4882457219"/>
  </r>
  <r>
    <d v="2018-06-12T00:00:00"/>
    <n v="127261.295"/>
    <n v="78.294416310000003"/>
    <n v="7.9"/>
    <n v="16.600000000000001"/>
    <n v="6.7"/>
    <n v="0.4"/>
    <s v="Tuesday"/>
    <x v="5"/>
    <x v="3"/>
    <n v="24"/>
    <s v="Y"/>
    <s v="N"/>
    <n v="9963848.8108797222"/>
  </r>
  <r>
    <d v="2018-06-13T00:00:00"/>
    <n v="131574.60500000001"/>
    <n v="84.579532720000003"/>
    <n v="9.5"/>
    <n v="14.1"/>
    <n v="7.1"/>
    <n v="0"/>
    <s v="Wednesday"/>
    <x v="5"/>
    <x v="3"/>
    <n v="24"/>
    <s v="Y"/>
    <s v="N"/>
    <n v="11128518.608718578"/>
  </r>
  <r>
    <d v="2018-06-14T00:00:00"/>
    <n v="130544.485"/>
    <n v="72.49179642"/>
    <n v="8.6"/>
    <n v="14.5"/>
    <n v="7.8"/>
    <n v="5.6"/>
    <s v="Thursday"/>
    <x v="5"/>
    <x v="3"/>
    <n v="24"/>
    <s v="Y"/>
    <s v="N"/>
    <n v="9463404.2303737439"/>
  </r>
  <r>
    <d v="2018-06-15T00:00:00"/>
    <n v="133009.01"/>
    <n v="74.905585810000005"/>
    <n v="9.6"/>
    <n v="14"/>
    <n v="4.4000000000000004"/>
    <n v="4.5999999999999996"/>
    <s v="Friday"/>
    <x v="5"/>
    <x v="3"/>
    <n v="24"/>
    <s v="Y"/>
    <s v="N"/>
    <n v="9963117.8120581489"/>
  </r>
  <r>
    <d v="2018-06-16T00:00:00"/>
    <n v="124351.235"/>
    <n v="81.800766879999998"/>
    <n v="6.9"/>
    <n v="13.1"/>
    <n v="7.1"/>
    <n v="2.2000000000000002"/>
    <s v="Saturday"/>
    <x v="5"/>
    <x v="3"/>
    <n v="24"/>
    <s v="Y"/>
    <s v="N"/>
    <n v="10172026.385475097"/>
  </r>
  <r>
    <d v="2018-06-17T00:00:00"/>
    <n v="120785.595"/>
    <n v="62.272671549999998"/>
    <n v="8"/>
    <n v="13.1"/>
    <n v="5.0999999999999996"/>
    <n v="15.6"/>
    <s v="Sunday"/>
    <x v="5"/>
    <x v="3"/>
    <n v="25"/>
    <s v="Y"/>
    <s v="N"/>
    <n v="7521641.6854063217"/>
  </r>
  <r>
    <d v="2018-06-18T00:00:00"/>
    <n v="138518.73499999999"/>
    <n v="112.5014975"/>
    <n v="9.5"/>
    <n v="12"/>
    <n v="5.9"/>
    <n v="7.2"/>
    <s v="Monday"/>
    <x v="5"/>
    <x v="3"/>
    <n v="25"/>
    <s v="Y"/>
    <s v="N"/>
    <n v="15583565.119305661"/>
  </r>
  <r>
    <d v="2018-06-19T00:00:00"/>
    <n v="143830.12"/>
    <n v="110.05619040000001"/>
    <n v="3"/>
    <n v="14.5"/>
    <n v="9"/>
    <n v="0.4"/>
    <s v="Tuesday"/>
    <x v="5"/>
    <x v="3"/>
    <n v="25"/>
    <s v="Y"/>
    <s v="N"/>
    <n v="15829395.071974847"/>
  </r>
  <r>
    <d v="2018-06-20T00:00:00"/>
    <n v="141305.88"/>
    <n v="91.289341919999998"/>
    <n v="4.3"/>
    <n v="15.3"/>
    <n v="8"/>
    <n v="0.2"/>
    <s v="Wednesday"/>
    <x v="5"/>
    <x v="3"/>
    <n v="25"/>
    <s v="Y"/>
    <s v="N"/>
    <n v="12899720.794626489"/>
  </r>
  <r>
    <d v="2018-06-21T00:00:00"/>
    <n v="143542.01999999999"/>
    <n v="141.55697810000001"/>
    <n v="4"/>
    <n v="15.1"/>
    <n v="9.1"/>
    <n v="0"/>
    <s v="Thursday"/>
    <x v="5"/>
    <x v="3"/>
    <n v="25"/>
    <s v="Y"/>
    <s v="N"/>
    <n v="20319374.581569761"/>
  </r>
  <r>
    <d v="2018-06-22T00:00:00"/>
    <n v="140296.4"/>
    <n v="131.5621328"/>
    <n v="4.3"/>
    <n v="15"/>
    <n v="8.5"/>
    <n v="0"/>
    <s v="Friday"/>
    <x v="5"/>
    <x v="3"/>
    <n v="25"/>
    <s v="Y"/>
    <s v="N"/>
    <n v="18457693.608161919"/>
  </r>
  <r>
    <d v="2018-06-23T00:00:00"/>
    <n v="132165.42499999999"/>
    <n v="98.836365509999993"/>
    <n v="6"/>
    <n v="12.8"/>
    <n v="3.9"/>
    <n v="0"/>
    <s v="Saturday"/>
    <x v="5"/>
    <x v="3"/>
    <n v="25"/>
    <s v="Y"/>
    <s v="N"/>
    <n v="13062750.25308449"/>
  </r>
  <r>
    <d v="2018-06-24T00:00:00"/>
    <n v="125850.58"/>
    <n v="95.155970719999999"/>
    <n v="9"/>
    <n v="13.1"/>
    <n v="5.7"/>
    <n v="0"/>
    <s v="Sunday"/>
    <x v="5"/>
    <x v="3"/>
    <n v="26"/>
    <s v="Y"/>
    <s v="N"/>
    <n v="11975434.105575018"/>
  </r>
  <r>
    <d v="2018-06-25T00:00:00"/>
    <n v="141972.715"/>
    <n v="120.2781698"/>
    <n v="8.4"/>
    <n v="12.6"/>
    <n v="7.8"/>
    <n v="0"/>
    <s v="Monday"/>
    <x v="5"/>
    <x v="3"/>
    <n v="26"/>
    <s v="Y"/>
    <s v="N"/>
    <n v="17076218.321737006"/>
  </r>
  <r>
    <d v="2018-06-26T00:00:00"/>
    <n v="142842.4"/>
    <n v="102.3492036"/>
    <n v="8.4"/>
    <n v="14.1"/>
    <n v="6.6"/>
    <n v="0"/>
    <s v="Tuesday"/>
    <x v="5"/>
    <x v="3"/>
    <n v="26"/>
    <s v="Y"/>
    <s v="N"/>
    <n v="14619805.880312638"/>
  </r>
  <r>
    <d v="2018-06-27T00:00:00"/>
    <n v="148100.13"/>
    <n v="102.4178146"/>
    <n v="4.8"/>
    <n v="11.2"/>
    <n v="6"/>
    <n v="0.2"/>
    <s v="Wednesday"/>
    <x v="5"/>
    <x v="3"/>
    <n v="26"/>
    <s v="Y"/>
    <s v="N"/>
    <n v="15168091.656575898"/>
  </r>
  <r>
    <d v="2018-06-28T00:00:00"/>
    <n v="150445.47"/>
    <n v="112.8005434"/>
    <n v="5.3"/>
    <n v="10.6"/>
    <n v="5.2"/>
    <n v="0"/>
    <s v="Thursday"/>
    <x v="5"/>
    <x v="3"/>
    <n v="26"/>
    <s v="Y"/>
    <s v="N"/>
    <n v="16970330.768068396"/>
  </r>
  <r>
    <d v="2018-06-29T00:00:00"/>
    <n v="139188.48000000001"/>
    <n v="78.806642740000001"/>
    <n v="6.1"/>
    <n v="12.5"/>
    <n v="6.1"/>
    <n v="0.2"/>
    <s v="Friday"/>
    <x v="5"/>
    <x v="3"/>
    <n v="26"/>
    <s v="N"/>
    <s v="N"/>
    <n v="10968976.816883637"/>
  </r>
  <r>
    <d v="2018-06-30T00:00:00"/>
    <n v="125394.425"/>
    <n v="72.963672560000006"/>
    <n v="9.4"/>
    <n v="14.2"/>
    <n v="4.9000000000000004"/>
    <n v="0.4"/>
    <s v="Saturday"/>
    <x v="5"/>
    <x v="3"/>
    <n v="26"/>
    <s v="N"/>
    <s v="N"/>
    <n v="9149237.7665494792"/>
  </r>
  <r>
    <d v="2018-07-01T00:00:00"/>
    <n v="124313.07"/>
    <n v="83.374992370000001"/>
    <n v="3.5"/>
    <n v="14.7"/>
    <n v="8.8000000000000007"/>
    <n v="0.4"/>
    <s v="Sunday"/>
    <x v="6"/>
    <x v="3"/>
    <n v="27"/>
    <s v="N"/>
    <s v="N"/>
    <n v="10364601.262741277"/>
  </r>
  <r>
    <d v="2018-07-02T00:00:00"/>
    <n v="140713.255"/>
    <n v="87.324295090000007"/>
    <n v="2.4"/>
    <n v="14.6"/>
    <n v="9.4"/>
    <n v="0"/>
    <s v="Monday"/>
    <x v="6"/>
    <x v="3"/>
    <n v="27"/>
    <s v="N"/>
    <s v="N"/>
    <n v="12287685.802694419"/>
  </r>
  <r>
    <d v="2018-07-03T00:00:00"/>
    <n v="135759.27499999999"/>
    <n v="64.592088889999999"/>
    <n v="4.0999999999999996"/>
    <n v="14.3"/>
    <n v="6.7"/>
    <n v="0"/>
    <s v="Tuesday"/>
    <x v="6"/>
    <x v="3"/>
    <n v="27"/>
    <s v="N"/>
    <s v="N"/>
    <n v="8768975.1584419552"/>
  </r>
  <r>
    <d v="2018-07-04T00:00:00"/>
    <n v="128580.97500000001"/>
    <n v="57.008099029999997"/>
    <n v="10.4"/>
    <n v="17.100000000000001"/>
    <n v="6"/>
    <n v="0"/>
    <s v="Wednesday"/>
    <x v="6"/>
    <x v="3"/>
    <n v="27"/>
    <s v="N"/>
    <s v="N"/>
    <n v="7330156.9561739545"/>
  </r>
  <r>
    <d v="2018-07-05T00:00:00"/>
    <n v="125861.6"/>
    <n v="52.743567519999999"/>
    <n v="12.7"/>
    <n v="18.7"/>
    <n v="2.8"/>
    <n v="0.4"/>
    <s v="Thursday"/>
    <x v="6"/>
    <x v="3"/>
    <n v="27"/>
    <s v="N"/>
    <s v="N"/>
    <n v="6638389.7977752322"/>
  </r>
  <r>
    <d v="2018-07-06T00:00:00"/>
    <n v="124242.52"/>
    <n v="52.97184575"/>
    <n v="12.5"/>
    <n v="15.2"/>
    <n v="8.3000000000000007"/>
    <n v="0"/>
    <s v="Friday"/>
    <x v="6"/>
    <x v="3"/>
    <n v="27"/>
    <s v="N"/>
    <s v="N"/>
    <n v="6581355.6050312901"/>
  </r>
  <r>
    <d v="2018-07-07T00:00:00"/>
    <n v="119717.435"/>
    <n v="45.21171494"/>
    <n v="9.6"/>
    <n v="12.9"/>
    <n v="6.5"/>
    <n v="1.2"/>
    <s v="Saturday"/>
    <x v="6"/>
    <x v="3"/>
    <n v="27"/>
    <s v="N"/>
    <s v="N"/>
    <n v="5412630.5445679789"/>
  </r>
  <r>
    <d v="2018-07-08T00:00:00"/>
    <n v="114562.215"/>
    <n v="47.891623060000001"/>
    <n v="9.3000000000000007"/>
    <n v="13.9"/>
    <n v="6.2"/>
    <n v="0.8"/>
    <s v="Sunday"/>
    <x v="6"/>
    <x v="3"/>
    <n v="28"/>
    <s v="N"/>
    <s v="N"/>
    <n v="5486570.4176986776"/>
  </r>
  <r>
    <d v="2018-07-09T00:00:00"/>
    <n v="133874.47500000001"/>
    <n v="80.825556750000004"/>
    <n v="10.1"/>
    <n v="13.8"/>
    <n v="8.1"/>
    <n v="1.2"/>
    <s v="Monday"/>
    <x v="6"/>
    <x v="3"/>
    <n v="28"/>
    <s v="N"/>
    <s v="N"/>
    <n v="10820478.976488957"/>
  </r>
  <r>
    <d v="2018-07-10T00:00:00"/>
    <n v="140342.995"/>
    <n v="94.623885849999994"/>
    <n v="9.3000000000000007"/>
    <n v="11.5"/>
    <n v="5.4"/>
    <n v="0"/>
    <s v="Tuesday"/>
    <x v="6"/>
    <x v="3"/>
    <n v="28"/>
    <s v="N"/>
    <s v="N"/>
    <n v="13279799.53872712"/>
  </r>
  <r>
    <d v="2018-07-11T00:00:00"/>
    <n v="143461.125"/>
    <n v="81.952519140000007"/>
    <n v="6.6"/>
    <n v="11.6"/>
    <n v="6"/>
    <n v="0"/>
    <s v="Wednesday"/>
    <x v="6"/>
    <x v="3"/>
    <n v="28"/>
    <s v="N"/>
    <s v="N"/>
    <n v="11757000.592408434"/>
  </r>
  <r>
    <d v="2018-07-12T00:00:00"/>
    <n v="145767.1"/>
    <n v="111.82051679999999"/>
    <n v="4.3"/>
    <n v="11.3"/>
    <n v="7.5"/>
    <n v="0"/>
    <s v="Thursday"/>
    <x v="6"/>
    <x v="3"/>
    <n v="28"/>
    <s v="N"/>
    <s v="N"/>
    <n v="16299752.45443728"/>
  </r>
  <r>
    <d v="2018-07-13T00:00:00"/>
    <n v="140542.95000000001"/>
    <n v="104.6546578"/>
    <n v="5.8"/>
    <n v="13.9"/>
    <n v="9.3000000000000007"/>
    <n v="0.2"/>
    <s v="Friday"/>
    <x v="6"/>
    <x v="3"/>
    <n v="28"/>
    <s v="N"/>
    <s v="N"/>
    <n v="14708474.338452511"/>
  </r>
  <r>
    <d v="2018-07-14T00:00:00"/>
    <n v="124491.53"/>
    <n v="85.800950819999997"/>
    <n v="4.4000000000000004"/>
    <n v="15.5"/>
    <n v="10"/>
    <n v="0"/>
    <s v="Saturday"/>
    <x v="6"/>
    <x v="3"/>
    <n v="28"/>
    <s v="N"/>
    <s v="N"/>
    <n v="10681491.643036554"/>
  </r>
  <r>
    <d v="2018-07-15T00:00:00"/>
    <n v="119464.315"/>
    <n v="67.790909940000006"/>
    <n v="6"/>
    <n v="13.8"/>
    <n v="9.8000000000000007"/>
    <n v="0"/>
    <s v="Sunday"/>
    <x v="6"/>
    <x v="3"/>
    <n v="29"/>
    <s v="N"/>
    <s v="N"/>
    <n v="8098594.6192087922"/>
  </r>
  <r>
    <d v="2018-07-16T00:00:00"/>
    <n v="137446.75"/>
    <n v="87.634657079999997"/>
    <n v="7.9"/>
    <n v="12.6"/>
    <n v="4.5"/>
    <n v="0"/>
    <s v="Monday"/>
    <x v="6"/>
    <x v="3"/>
    <n v="29"/>
    <s v="N"/>
    <s v="N"/>
    <n v="12045098.80301049"/>
  </r>
  <r>
    <d v="2018-07-17T00:00:00"/>
    <n v="131367.09"/>
    <n v="71.116373879999998"/>
    <n v="9.1"/>
    <n v="17.5"/>
    <n v="9.1999999999999993"/>
    <n v="0"/>
    <s v="Tuesday"/>
    <x v="6"/>
    <x v="3"/>
    <n v="29"/>
    <s v="Y"/>
    <s v="N"/>
    <n v="9342351.0879676081"/>
  </r>
  <r>
    <d v="2018-07-18T00:00:00"/>
    <n v="132856.72"/>
    <n v="72.337153369999996"/>
    <n v="6.2"/>
    <n v="15.2"/>
    <n v="10.3"/>
    <n v="1.2"/>
    <s v="Wednesday"/>
    <x v="6"/>
    <x v="3"/>
    <n v="29"/>
    <s v="Y"/>
    <s v="N"/>
    <n v="9610476.9308751468"/>
  </r>
  <r>
    <d v="2018-07-19T00:00:00"/>
    <n v="133778.44500000001"/>
    <n v="83.930959619999996"/>
    <n v="8.6999999999999993"/>
    <n v="17.600000000000001"/>
    <n v="8.5"/>
    <n v="0"/>
    <s v="Thursday"/>
    <x v="6"/>
    <x v="3"/>
    <n v="29"/>
    <s v="Y"/>
    <s v="N"/>
    <n v="11228153.265321391"/>
  </r>
  <r>
    <d v="2018-07-20T00:00:00"/>
    <n v="135728.405"/>
    <n v="88.908711729999993"/>
    <n v="7.2"/>
    <n v="12.1"/>
    <n v="7.2"/>
    <n v="4.4000000000000004"/>
    <s v="Friday"/>
    <x v="6"/>
    <x v="3"/>
    <n v="29"/>
    <s v="Y"/>
    <s v="N"/>
    <n v="12067437.63371769"/>
  </r>
  <r>
    <d v="2018-07-21T00:00:00"/>
    <n v="125928.62"/>
    <n v="91.699455979999996"/>
    <n v="6.7"/>
    <n v="14"/>
    <n v="7.2"/>
    <n v="0.2"/>
    <s v="Saturday"/>
    <x v="6"/>
    <x v="3"/>
    <n v="29"/>
    <s v="Y"/>
    <s v="N"/>
    <n v="11547585.946312146"/>
  </r>
  <r>
    <d v="2018-07-22T00:00:00"/>
    <n v="114186.8"/>
    <n v="73.13566324"/>
    <n v="8"/>
    <n v="14.8"/>
    <n v="10.5"/>
    <n v="0"/>
    <s v="Sunday"/>
    <x v="6"/>
    <x v="3"/>
    <n v="30"/>
    <s v="Y"/>
    <s v="N"/>
    <n v="8351127.351253232"/>
  </r>
  <r>
    <d v="2018-07-23T00:00:00"/>
    <n v="134664.655"/>
    <n v="80.355436100000006"/>
    <n v="8.4"/>
    <n v="15.4"/>
    <n v="6.9"/>
    <n v="0.2"/>
    <s v="Monday"/>
    <x v="6"/>
    <x v="3"/>
    <n v="30"/>
    <s v="Y"/>
    <s v="N"/>
    <n v="10821037.079781046"/>
  </r>
  <r>
    <d v="2018-07-24T00:00:00"/>
    <n v="132967.19"/>
    <n v="71.115294320000004"/>
    <n v="8.6"/>
    <n v="15.6"/>
    <n v="7.1"/>
    <n v="0.6"/>
    <s v="Tuesday"/>
    <x v="6"/>
    <x v="3"/>
    <n v="30"/>
    <s v="Y"/>
    <s v="N"/>
    <n v="9456000.8517533615"/>
  </r>
  <r>
    <d v="2018-07-25T00:00:00"/>
    <n v="135308.29500000001"/>
    <n v="76.472503250000003"/>
    <n v="8.3000000000000007"/>
    <n v="15.7"/>
    <n v="9.3000000000000007"/>
    <n v="6.2"/>
    <s v="Wednesday"/>
    <x v="6"/>
    <x v="3"/>
    <n v="30"/>
    <s v="Y"/>
    <s v="N"/>
    <n v="10347364.029139461"/>
  </r>
  <r>
    <d v="2018-07-26T00:00:00"/>
    <n v="137634.125"/>
    <n v="86.406594089999999"/>
    <n v="7.7"/>
    <n v="15.1"/>
    <n v="8.9"/>
    <n v="0"/>
    <s v="Thursday"/>
    <x v="6"/>
    <x v="3"/>
    <n v="30"/>
    <s v="Y"/>
    <s v="N"/>
    <n v="11892495.971807322"/>
  </r>
  <r>
    <d v="2018-07-27T00:00:00"/>
    <n v="130119.5"/>
    <n v="71.869816619999995"/>
    <n v="9.1999999999999993"/>
    <n v="19.5"/>
    <n v="10.3"/>
    <n v="0"/>
    <s v="Friday"/>
    <x v="6"/>
    <x v="3"/>
    <n v="30"/>
    <s v="Y"/>
    <s v="N"/>
    <n v="9351664.6036860887"/>
  </r>
  <r>
    <d v="2018-07-28T00:00:00"/>
    <n v="116942.94"/>
    <n v="57.98204775"/>
    <n v="8.4"/>
    <n v="18.600000000000001"/>
    <n v="9.3000000000000007"/>
    <n v="0"/>
    <s v="Saturday"/>
    <x v="6"/>
    <x v="3"/>
    <n v="30"/>
    <s v="Y"/>
    <s v="N"/>
    <n v="6780591.1311053848"/>
  </r>
  <r>
    <d v="2018-07-29T00:00:00"/>
    <n v="111555"/>
    <n v="29.414282669999999"/>
    <n v="10.8"/>
    <n v="14.6"/>
    <n v="10"/>
    <n v="2"/>
    <s v="Sunday"/>
    <x v="6"/>
    <x v="3"/>
    <n v="31"/>
    <s v="Y"/>
    <s v="N"/>
    <n v="3281310.30325185"/>
  </r>
  <r>
    <d v="2018-07-30T00:00:00"/>
    <n v="135422.13500000001"/>
    <n v="60.040308160000002"/>
    <n v="8.1999999999999993"/>
    <n v="12.6"/>
    <n v="7.3"/>
    <n v="0.4"/>
    <s v="Monday"/>
    <x v="6"/>
    <x v="3"/>
    <n v="31"/>
    <s v="Y"/>
    <s v="N"/>
    <n v="8130786.7170851221"/>
  </r>
  <r>
    <d v="2018-07-31T00:00:00"/>
    <n v="129519.995"/>
    <n v="60.905552239999999"/>
    <n v="8.3000000000000007"/>
    <n v="16.2"/>
    <n v="10.199999999999999"/>
    <n v="0"/>
    <s v="Tuesday"/>
    <x v="6"/>
    <x v="3"/>
    <n v="31"/>
    <s v="Y"/>
    <s v="N"/>
    <n v="7888486.8215970388"/>
  </r>
  <r>
    <d v="2018-08-01T00:00:00"/>
    <n v="134004.96"/>
    <n v="78.761641850000004"/>
    <n v="9.9"/>
    <n v="14.8"/>
    <n v="11.4"/>
    <n v="1.6"/>
    <s v="Wednesday"/>
    <x v="7"/>
    <x v="3"/>
    <n v="31"/>
    <s v="Y"/>
    <s v="N"/>
    <n v="10554450.665643577"/>
  </r>
  <r>
    <d v="2018-08-02T00:00:00"/>
    <n v="129025"/>
    <n v="68.077372269999998"/>
    <n v="4.9000000000000004"/>
    <n v="16.100000000000001"/>
    <n v="11.7"/>
    <n v="0"/>
    <s v="Thursday"/>
    <x v="7"/>
    <x v="3"/>
    <n v="31"/>
    <s v="Y"/>
    <s v="N"/>
    <n v="8783682.9571367502"/>
  </r>
  <r>
    <d v="2018-08-03T00:00:00"/>
    <n v="129740.315"/>
    <n v="79.407081439999999"/>
    <n v="7.8"/>
    <n v="18.399999999999999"/>
    <n v="6.3"/>
    <n v="0"/>
    <s v="Friday"/>
    <x v="7"/>
    <x v="3"/>
    <n v="31"/>
    <s v="Y"/>
    <s v="N"/>
    <n v="10302299.759256253"/>
  </r>
  <r>
    <d v="2018-08-04T00:00:00"/>
    <n v="116238.175"/>
    <n v="44.889044869999999"/>
    <n v="8"/>
    <n v="15.3"/>
    <n v="8.6999999999999993"/>
    <n v="1.6"/>
    <s v="Saturday"/>
    <x v="7"/>
    <x v="3"/>
    <n v="31"/>
    <s v="Y"/>
    <s v="N"/>
    <n v="5217820.6531819124"/>
  </r>
  <r>
    <d v="2018-08-05T00:00:00"/>
    <n v="104912.38"/>
    <n v="37.44398417"/>
    <n v="10.6"/>
    <n v="17.600000000000001"/>
    <n v="11.2"/>
    <n v="0"/>
    <s v="Sunday"/>
    <x v="7"/>
    <x v="3"/>
    <n v="32"/>
    <s v="Y"/>
    <s v="N"/>
    <n v="3928337.4959570249"/>
  </r>
  <r>
    <d v="2018-08-06T00:00:00"/>
    <n v="127198.78"/>
    <n v="83.712090750000002"/>
    <n v="9.4"/>
    <n v="13.8"/>
    <n v="8.5"/>
    <n v="0"/>
    <s v="Monday"/>
    <x v="7"/>
    <x v="3"/>
    <n v="32"/>
    <s v="Y"/>
    <s v="N"/>
    <n v="10648075.814649286"/>
  </r>
  <r>
    <d v="2018-08-07T00:00:00"/>
    <n v="131851.01500000001"/>
    <n v="75.541241439999993"/>
    <n v="7.3"/>
    <n v="14.8"/>
    <n v="9.6"/>
    <n v="0"/>
    <s v="Tuesday"/>
    <x v="7"/>
    <x v="3"/>
    <n v="32"/>
    <s v="Y"/>
    <s v="N"/>
    <n v="9960189.3582240622"/>
  </r>
  <r>
    <d v="2018-08-08T00:00:00"/>
    <n v="131939.5"/>
    <n v="89.686836400000004"/>
    <n v="9.6"/>
    <n v="16"/>
    <n v="7.2"/>
    <n v="1"/>
    <s v="Wednesday"/>
    <x v="7"/>
    <x v="3"/>
    <n v="32"/>
    <s v="Y"/>
    <s v="N"/>
    <n v="11833236.3511978"/>
  </r>
  <r>
    <d v="2018-08-09T00:00:00"/>
    <n v="135670.99"/>
    <n v="82.760846979999997"/>
    <n v="5.6"/>
    <n v="15.4"/>
    <n v="8.6"/>
    <n v="2.2000000000000002"/>
    <s v="Thursday"/>
    <x v="7"/>
    <x v="3"/>
    <n v="32"/>
    <s v="Y"/>
    <s v="N"/>
    <n v="11228246.043015109"/>
  </r>
  <r>
    <d v="2018-08-10T00:00:00"/>
    <n v="121875.355"/>
    <n v="58.050358019999997"/>
    <n v="9.4"/>
    <n v="20"/>
    <n v="11.8"/>
    <n v="0"/>
    <s v="Friday"/>
    <x v="7"/>
    <x v="3"/>
    <n v="32"/>
    <s v="Y"/>
    <s v="N"/>
    <n v="7074907.991564597"/>
  </r>
  <r>
    <d v="2018-08-11T00:00:00"/>
    <n v="119988.735"/>
    <n v="64.602342530000001"/>
    <n v="8.1"/>
    <n v="14.7"/>
    <n v="7.4"/>
    <n v="10.4"/>
    <s v="Saturday"/>
    <x v="7"/>
    <x v="3"/>
    <n v="32"/>
    <s v="Y"/>
    <s v="N"/>
    <n v="7751553.3582114"/>
  </r>
  <r>
    <d v="2018-08-12T00:00:00"/>
    <n v="115231.85"/>
    <n v="48.788940629999999"/>
    <n v="5.4"/>
    <n v="14.8"/>
    <n v="10.4"/>
    <n v="4.5999999999999996"/>
    <s v="Sunday"/>
    <x v="7"/>
    <x v="3"/>
    <n v="33"/>
    <s v="Y"/>
    <s v="N"/>
    <n v="5622039.8883350659"/>
  </r>
  <r>
    <d v="2018-08-13T00:00:00"/>
    <n v="127541.57"/>
    <n v="79.759066959999998"/>
    <n v="7.9"/>
    <n v="14.9"/>
    <n v="8.6"/>
    <n v="0"/>
    <s v="Monday"/>
    <x v="7"/>
    <x v="3"/>
    <n v="33"/>
    <s v="Y"/>
    <s v="N"/>
    <n v="10172596.621813528"/>
  </r>
  <r>
    <d v="2018-08-14T00:00:00"/>
    <n v="121073.45"/>
    <n v="69.127751180000004"/>
    <n v="9.4"/>
    <n v="16.7"/>
    <n v="13.2"/>
    <n v="0.2"/>
    <s v="Tuesday"/>
    <x v="7"/>
    <x v="3"/>
    <n v="33"/>
    <s v="Y"/>
    <s v="N"/>
    <n v="8369535.3261041716"/>
  </r>
  <r>
    <d v="2018-08-15T00:00:00"/>
    <n v="122602.11500000001"/>
    <n v="67.796604759999994"/>
    <n v="11.5"/>
    <n v="18.399999999999999"/>
    <n v="10.1"/>
    <n v="0"/>
    <s v="Wednesday"/>
    <x v="7"/>
    <x v="3"/>
    <n v="33"/>
    <s v="Y"/>
    <s v="N"/>
    <n v="8312007.1333950674"/>
  </r>
  <r>
    <d v="2018-08-16T00:00:00"/>
    <n v="131137.065"/>
    <n v="95.267104889999999"/>
    <n v="8.6999999999999993"/>
    <n v="14.7"/>
    <n v="9.1999999999999993"/>
    <n v="0.2"/>
    <s v="Thursday"/>
    <x v="7"/>
    <x v="3"/>
    <n v="33"/>
    <s v="Y"/>
    <s v="N"/>
    <n v="12493048.526321748"/>
  </r>
  <r>
    <d v="2018-08-17T00:00:00"/>
    <n v="125189.54"/>
    <n v="77.617767220000005"/>
    <n v="7.7"/>
    <n v="15.9"/>
    <n v="12.2"/>
    <n v="0"/>
    <s v="Friday"/>
    <x v="7"/>
    <x v="3"/>
    <n v="33"/>
    <s v="Y"/>
    <s v="N"/>
    <n v="9716932.5740988795"/>
  </r>
  <r>
    <d v="2018-08-18T00:00:00"/>
    <n v="116571.26"/>
    <n v="38.301147139999998"/>
    <n v="8.9"/>
    <n v="13.8"/>
    <n v="10.4"/>
    <n v="2.2000000000000002"/>
    <s v="Saturday"/>
    <x v="7"/>
    <x v="3"/>
    <n v="33"/>
    <s v="Y"/>
    <s v="N"/>
    <n v="4464812.9815551955"/>
  </r>
  <r>
    <d v="2018-08-19T00:00:00"/>
    <n v="119707.93"/>
    <n v="50.446948470000002"/>
    <n v="6.7"/>
    <n v="11.9"/>
    <n v="9.3000000000000007"/>
    <n v="9.1999999999999993"/>
    <s v="Sunday"/>
    <x v="7"/>
    <x v="3"/>
    <n v="34"/>
    <s v="Y"/>
    <s v="N"/>
    <n v="6038899.7761603668"/>
  </r>
  <r>
    <d v="2018-08-20T00:00:00"/>
    <n v="138918.38500000001"/>
    <n v="102.3388107"/>
    <n v="5.5"/>
    <n v="12.4"/>
    <n v="6.5"/>
    <n v="2"/>
    <s v="Monday"/>
    <x v="7"/>
    <x v="3"/>
    <n v="34"/>
    <s v="Y"/>
    <s v="N"/>
    <n v="14216742.305264721"/>
  </r>
  <r>
    <d v="2018-08-21T00:00:00"/>
    <n v="138424.25"/>
    <n v="119.2284324"/>
    <n v="8.6"/>
    <n v="12.4"/>
    <n v="7.7"/>
    <n v="1.2"/>
    <s v="Tuesday"/>
    <x v="7"/>
    <x v="3"/>
    <n v="34"/>
    <s v="Y"/>
    <s v="N"/>
    <n v="16504106.3336457"/>
  </r>
  <r>
    <d v="2018-08-22T00:00:00"/>
    <n v="136240.845"/>
    <n v="104.8161592"/>
    <n v="8.6999999999999993"/>
    <n v="14"/>
    <n v="8.5"/>
    <n v="1"/>
    <s v="Wednesday"/>
    <x v="7"/>
    <x v="3"/>
    <n v="34"/>
    <s v="Y"/>
    <s v="N"/>
    <n v="14280242.099062525"/>
  </r>
  <r>
    <d v="2018-08-23T00:00:00"/>
    <n v="131956.72500000001"/>
    <n v="89.579370560000001"/>
    <n v="5.6"/>
    <n v="16"/>
    <n v="11.1"/>
    <n v="0"/>
    <s v="Thursday"/>
    <x v="7"/>
    <x v="3"/>
    <n v="34"/>
    <s v="Y"/>
    <s v="N"/>
    <n v="11820600.366659017"/>
  </r>
  <r>
    <d v="2018-08-24T00:00:00"/>
    <n v="130210.94"/>
    <n v="97.467844349999993"/>
    <n v="4.8"/>
    <n v="15.4"/>
    <n v="14.7"/>
    <n v="0"/>
    <s v="Friday"/>
    <x v="7"/>
    <x v="3"/>
    <n v="34"/>
    <s v="Y"/>
    <s v="N"/>
    <n v="12691379.632587189"/>
  </r>
  <r>
    <d v="2018-08-25T00:00:00"/>
    <n v="116471.77499999999"/>
    <n v="118.4878363"/>
    <n v="3.9"/>
    <n v="15.2"/>
    <n v="14.9"/>
    <n v="0"/>
    <s v="Saturday"/>
    <x v="7"/>
    <x v="3"/>
    <n v="34"/>
    <s v="Y"/>
    <s v="N"/>
    <n v="13800488.609770432"/>
  </r>
  <r>
    <d v="2018-08-26T00:00:00"/>
    <n v="111436.265"/>
    <n v="105.4622088"/>
    <n v="4.9000000000000004"/>
    <n v="14.7"/>
    <n v="12.3"/>
    <n v="0"/>
    <s v="Sunday"/>
    <x v="7"/>
    <x v="3"/>
    <n v="35"/>
    <s v="Y"/>
    <s v="N"/>
    <n v="11752314.647322131"/>
  </r>
  <r>
    <d v="2018-08-27T00:00:00"/>
    <n v="131280.85"/>
    <n v="105.01180309999999"/>
    <n v="6.8"/>
    <n v="12.9"/>
    <n v="12.4"/>
    <n v="3.6"/>
    <s v="Monday"/>
    <x v="7"/>
    <x v="3"/>
    <n v="35"/>
    <s v="Y"/>
    <s v="N"/>
    <n v="13786038.771000635"/>
  </r>
  <r>
    <d v="2018-08-28T00:00:00"/>
    <n v="139563.095"/>
    <n v="119.82307369999999"/>
    <n v="1.9"/>
    <n v="11.2"/>
    <n v="11.7"/>
    <n v="0.2"/>
    <s v="Tuesday"/>
    <x v="7"/>
    <x v="3"/>
    <n v="35"/>
    <s v="Y"/>
    <s v="N"/>
    <n v="16722879.017985102"/>
  </r>
  <r>
    <d v="2018-08-29T00:00:00"/>
    <n v="136032.16"/>
    <n v="118.3790102"/>
    <n v="0.8"/>
    <n v="12.5"/>
    <n v="15.5"/>
    <n v="0"/>
    <s v="Wednesday"/>
    <x v="7"/>
    <x v="3"/>
    <n v="35"/>
    <s v="Y"/>
    <s v="N"/>
    <n v="16103352.456168031"/>
  </r>
  <r>
    <d v="2018-08-30T00:00:00"/>
    <n v="139752.54500000001"/>
    <n v="97.166418829999998"/>
    <n v="4.8"/>
    <n v="16.7"/>
    <n v="5.0999999999999996"/>
    <n v="0"/>
    <s v="Thursday"/>
    <x v="7"/>
    <x v="3"/>
    <n v="35"/>
    <s v="Y"/>
    <s v="N"/>
    <n v="13579254.320028422"/>
  </r>
  <r>
    <d v="2018-08-31T00:00:00"/>
    <n v="130466.91499999999"/>
    <n v="122.4259917"/>
    <n v="8.9"/>
    <n v="16"/>
    <n v="6.8"/>
    <n v="1.6"/>
    <s v="Friday"/>
    <x v="7"/>
    <x v="3"/>
    <n v="35"/>
    <s v="Y"/>
    <s v="N"/>
    <n v="15972541.452914605"/>
  </r>
  <r>
    <d v="2018-09-01T00:00:00"/>
    <n v="116344.565"/>
    <n v="104.0260614"/>
    <n v="10.5"/>
    <n v="13.4"/>
    <n v="7.4"/>
    <n v="2.2000000000000002"/>
    <s v="Saturday"/>
    <x v="8"/>
    <x v="3"/>
    <n v="35"/>
    <s v="Y"/>
    <s v="N"/>
    <n v="12102866.862246292"/>
  </r>
  <r>
    <d v="2018-09-02T00:00:00"/>
    <n v="118402.905"/>
    <n v="137.1315117"/>
    <n v="5"/>
    <n v="12.3"/>
    <n v="11.2"/>
    <n v="3"/>
    <s v="Sunday"/>
    <x v="8"/>
    <x v="3"/>
    <n v="36"/>
    <s v="Y"/>
    <s v="N"/>
    <n v="16236769.352321489"/>
  </r>
  <r>
    <d v="2018-09-03T00:00:00"/>
    <n v="131448.995"/>
    <n v="139.51638489999999"/>
    <n v="5"/>
    <n v="13.1"/>
    <n v="14.7"/>
    <n v="0"/>
    <s v="Monday"/>
    <x v="8"/>
    <x v="3"/>
    <n v="36"/>
    <s v="Y"/>
    <s v="N"/>
    <n v="18339288.581138175"/>
  </r>
  <r>
    <d v="2018-09-04T00:00:00"/>
    <n v="128192.08500000001"/>
    <n v="119.57434360000001"/>
    <n v="3.4"/>
    <n v="19.5"/>
    <n v="14.7"/>
    <n v="0"/>
    <s v="Tuesday"/>
    <x v="8"/>
    <x v="3"/>
    <n v="36"/>
    <s v="Y"/>
    <s v="N"/>
    <n v="15328484.418590408"/>
  </r>
  <r>
    <d v="2018-09-05T00:00:00"/>
    <n v="118307.155"/>
    <n v="111.54075349999999"/>
    <n v="8.1"/>
    <n v="20.2"/>
    <n v="14.5"/>
    <n v="0"/>
    <s v="Wednesday"/>
    <x v="8"/>
    <x v="3"/>
    <n v="36"/>
    <s v="Y"/>
    <s v="N"/>
    <n v="13196069.213141292"/>
  </r>
  <r>
    <d v="2018-09-06T00:00:00"/>
    <n v="116467.37"/>
    <n v="138.90753839999999"/>
    <n v="13.8"/>
    <n v="20.6"/>
    <n v="9.5"/>
    <n v="0"/>
    <s v="Thursday"/>
    <x v="8"/>
    <x v="3"/>
    <n v="36"/>
    <s v="Y"/>
    <s v="N"/>
    <n v="16178195.670622006"/>
  </r>
  <r>
    <d v="2018-09-07T00:00:00"/>
    <n v="123583.52"/>
    <n v="161.5068282"/>
    <n v="8.6999999999999993"/>
    <n v="15.1"/>
    <n v="14.7"/>
    <n v="3.4"/>
    <s v="Friday"/>
    <x v="8"/>
    <x v="3"/>
    <n v="36"/>
    <s v="Y"/>
    <s v="N"/>
    <n v="19959582.332991265"/>
  </r>
  <r>
    <d v="2018-09-08T00:00:00"/>
    <n v="109948.61500000001"/>
    <n v="109.29377119999999"/>
    <n v="4.2"/>
    <n v="17.5"/>
    <n v="16.2"/>
    <n v="0.2"/>
    <s v="Saturday"/>
    <x v="8"/>
    <x v="3"/>
    <n v="36"/>
    <s v="Y"/>
    <s v="N"/>
    <n v="12016698.771566888"/>
  </r>
  <r>
    <d v="2018-09-09T00:00:00"/>
    <n v="107838.95"/>
    <n v="67.615591249999994"/>
    <n v="8.6"/>
    <n v="18.100000000000001"/>
    <n v="7.3"/>
    <n v="0"/>
    <s v="Sunday"/>
    <x v="8"/>
    <x v="3"/>
    <n v="37"/>
    <s v="Y"/>
    <s v="N"/>
    <n v="7291594.3640291868"/>
  </r>
  <r>
    <d v="2018-09-10T00:00:00"/>
    <n v="123132.625"/>
    <n v="92.615982560000006"/>
    <n v="13.4"/>
    <n v="18"/>
    <n v="10.199999999999999"/>
    <n v="0"/>
    <s v="Monday"/>
    <x v="8"/>
    <x v="3"/>
    <n v="37"/>
    <s v="Y"/>
    <s v="N"/>
    <n v="11404049.049567021"/>
  </r>
  <r>
    <d v="2018-09-11T00:00:00"/>
    <n v="111096.53"/>
    <n v="67.333252150000007"/>
    <n v="9.1"/>
    <n v="24.2"/>
    <n v="17.7"/>
    <n v="0"/>
    <s v="Tuesday"/>
    <x v="8"/>
    <x v="3"/>
    <n v="37"/>
    <s v="Y"/>
    <s v="N"/>
    <n v="7480490.6674800403"/>
  </r>
  <r>
    <d v="2018-09-12T00:00:00"/>
    <n v="112935.03999999999"/>
    <n v="83.694892069999995"/>
    <n v="11.7"/>
    <n v="18.5"/>
    <n v="15.8"/>
    <n v="0"/>
    <s v="Wednesday"/>
    <x v="8"/>
    <x v="3"/>
    <n v="37"/>
    <s v="Y"/>
    <s v="N"/>
    <n v="9452085.9837211315"/>
  </r>
  <r>
    <d v="2018-09-13T00:00:00"/>
    <n v="117880.565"/>
    <n v="84.978278599999996"/>
    <n v="7.1"/>
    <n v="19.7"/>
    <n v="18.2"/>
    <n v="0"/>
    <s v="Thursday"/>
    <x v="8"/>
    <x v="3"/>
    <n v="37"/>
    <s v="Y"/>
    <s v="N"/>
    <n v="10017287.494095409"/>
  </r>
  <r>
    <d v="2018-09-14T00:00:00"/>
    <n v="111213.15"/>
    <n v="35.224262940000003"/>
    <n v="10.9"/>
    <n v="22.7"/>
    <n v="18.2"/>
    <n v="0"/>
    <s v="Friday"/>
    <x v="8"/>
    <x v="3"/>
    <n v="37"/>
    <s v="Y"/>
    <s v="N"/>
    <n v="3917401.2379856613"/>
  </r>
  <r>
    <d v="2018-09-15T00:00:00"/>
    <n v="108632.355"/>
    <n v="14.67358758"/>
    <n v="10.199999999999999"/>
    <n v="13.7"/>
    <n v="6.3"/>
    <n v="0.2"/>
    <s v="Saturday"/>
    <x v="8"/>
    <x v="3"/>
    <n v="37"/>
    <s v="Y"/>
    <s v="N"/>
    <n v="1594026.3751141508"/>
  </r>
  <r>
    <d v="2018-09-16T00:00:00"/>
    <n v="113030.005"/>
    <n v="81.637617719999994"/>
    <n v="5.5"/>
    <n v="14"/>
    <n v="15.3"/>
    <n v="2"/>
    <s v="Sunday"/>
    <x v="8"/>
    <x v="3"/>
    <n v="38"/>
    <s v="Y"/>
    <s v="N"/>
    <n v="9227500.3390796892"/>
  </r>
  <r>
    <d v="2018-09-17T00:00:00"/>
    <n v="118208.24"/>
    <n v="70.685303939999997"/>
    <n v="6.7"/>
    <n v="18.100000000000001"/>
    <n v="18.7"/>
    <n v="0"/>
    <s v="Monday"/>
    <x v="8"/>
    <x v="3"/>
    <n v="38"/>
    <s v="Y"/>
    <s v="N"/>
    <n v="8355585.3726124652"/>
  </r>
  <r>
    <d v="2018-09-18T00:00:00"/>
    <n v="119622.285"/>
    <n v="85.452468640000006"/>
    <n v="11"/>
    <n v="20.3"/>
    <n v="8"/>
    <n v="0"/>
    <s v="Tuesday"/>
    <x v="8"/>
    <x v="3"/>
    <n v="38"/>
    <s v="Y"/>
    <s v="N"/>
    <n v="10222019.557607643"/>
  </r>
  <r>
    <d v="2018-09-19T00:00:00"/>
    <n v="123787.77"/>
    <n v="101.0040489"/>
    <n v="8.5"/>
    <n v="14.7"/>
    <n v="16.100000000000001"/>
    <n v="3"/>
    <s v="Wednesday"/>
    <x v="8"/>
    <x v="3"/>
    <n v="38"/>
    <s v="Y"/>
    <s v="N"/>
    <n v="12503065.974301953"/>
  </r>
  <r>
    <d v="2018-09-20T00:00:00"/>
    <n v="125335.57"/>
    <n v="115.429534"/>
    <n v="3.8"/>
    <n v="17.399999999999999"/>
    <n v="18.5"/>
    <n v="0.8"/>
    <s v="Thursday"/>
    <x v="8"/>
    <x v="3"/>
    <n v="38"/>
    <s v="Y"/>
    <s v="N"/>
    <n v="14467426.438724382"/>
  </r>
  <r>
    <d v="2018-09-21T00:00:00"/>
    <n v="120372.48"/>
    <n v="110.8134668"/>
    <n v="8.3000000000000007"/>
    <n v="18.899999999999999"/>
    <n v="16.600000000000001"/>
    <n v="0"/>
    <s v="Friday"/>
    <x v="8"/>
    <x v="3"/>
    <n v="38"/>
    <s v="N"/>
    <s v="N"/>
    <n v="13338891.816113664"/>
  </r>
  <r>
    <d v="2018-09-22T00:00:00"/>
    <n v="107731.72"/>
    <n v="83.493593180000005"/>
    <n v="6.8"/>
    <n v="17.3"/>
    <n v="19.7"/>
    <n v="0"/>
    <s v="Saturday"/>
    <x v="8"/>
    <x v="3"/>
    <n v="38"/>
    <s v="N"/>
    <s v="N"/>
    <n v="8994908.4022616707"/>
  </r>
  <r>
    <d v="2018-09-23T00:00:00"/>
    <n v="107332.1"/>
    <n v="79.780017569999998"/>
    <n v="10.4"/>
    <n v="13.7"/>
    <n v="11.6"/>
    <n v="0.2"/>
    <s v="Sunday"/>
    <x v="8"/>
    <x v="3"/>
    <n v="39"/>
    <s v="N"/>
    <s v="N"/>
    <n v="8562956.823824998"/>
  </r>
  <r>
    <d v="2018-09-24T00:00:00"/>
    <n v="119535.715"/>
    <n v="93.755130829999999"/>
    <n v="4.5999999999999996"/>
    <n v="14.9"/>
    <n v="17.2"/>
    <n v="0"/>
    <s v="Monday"/>
    <x v="8"/>
    <x v="3"/>
    <n v="39"/>
    <s v="N"/>
    <s v="N"/>
    <n v="11207086.598682594"/>
  </r>
  <r>
    <d v="2018-09-25T00:00:00"/>
    <n v="124797.08500000001"/>
    <n v="118.656356"/>
    <n v="8.6"/>
    <n v="13.6"/>
    <n v="12.2"/>
    <n v="0"/>
    <s v="Tuesday"/>
    <x v="8"/>
    <x v="3"/>
    <n v="39"/>
    <s v="N"/>
    <s v="N"/>
    <n v="14807967.34552226"/>
  </r>
  <r>
    <d v="2018-09-26T00:00:00"/>
    <n v="119238.345"/>
    <n v="120.8612104"/>
    <n v="6.4"/>
    <n v="17.600000000000001"/>
    <n v="20.8"/>
    <n v="0"/>
    <s v="Wednesday"/>
    <x v="8"/>
    <x v="3"/>
    <n v="39"/>
    <s v="N"/>
    <s v="N"/>
    <n v="14411290.702792788"/>
  </r>
  <r>
    <d v="2018-09-27T00:00:00"/>
    <n v="110878.67"/>
    <n v="99.286997249999999"/>
    <n v="9.1999999999999993"/>
    <n v="24.2"/>
    <n v="20.8"/>
    <n v="0"/>
    <s v="Thursday"/>
    <x v="8"/>
    <x v="3"/>
    <n v="39"/>
    <s v="N"/>
    <s v="N"/>
    <n v="11008810.203373658"/>
  </r>
  <r>
    <d v="2018-09-28T00:00:00"/>
    <n v="108622.42"/>
    <n v="90.212995460000002"/>
    <n v="10.7"/>
    <n v="15.2"/>
    <n v="10.199999999999999"/>
    <n v="0"/>
    <s v="Friday"/>
    <x v="8"/>
    <x v="3"/>
    <n v="39"/>
    <s v="N"/>
    <s v="Y"/>
    <n v="9799153.8823142126"/>
  </r>
  <r>
    <d v="2018-09-29T00:00:00"/>
    <n v="109315.065"/>
    <n v="86.164086429999998"/>
    <n v="5.5"/>
    <n v="14"/>
    <n v="17"/>
    <n v="1.2"/>
    <s v="Saturday"/>
    <x v="8"/>
    <x v="3"/>
    <n v="39"/>
    <s v="N"/>
    <s v="N"/>
    <n v="9419032.7087610681"/>
  </r>
  <r>
    <d v="2018-09-30T00:00:00"/>
    <n v="106236.23"/>
    <n v="86.884516410000003"/>
    <n v="6.8"/>
    <n v="16.5"/>
    <n v="19.8"/>
    <n v="0.2"/>
    <s v="Sunday"/>
    <x v="8"/>
    <x v="3"/>
    <n v="40"/>
    <s v="N"/>
    <s v="N"/>
    <n v="9230283.468771534"/>
  </r>
  <r>
    <d v="2018-10-01T00:00:00"/>
    <n v="114466.64"/>
    <n v="111.1212712"/>
    <n v="4.7"/>
    <n v="23.3"/>
    <n v="21.4"/>
    <n v="0"/>
    <s v="Monday"/>
    <x v="9"/>
    <x v="3"/>
    <n v="40"/>
    <s v="N"/>
    <s v="N"/>
    <n v="12719678.546792768"/>
  </r>
  <r>
    <d v="2018-10-02T00:00:00"/>
    <n v="114458.205"/>
    <n v="104.9424003"/>
    <n v="11.4"/>
    <n v="25.8"/>
    <n v="13.4"/>
    <n v="0"/>
    <s v="Tuesday"/>
    <x v="9"/>
    <x v="3"/>
    <n v="40"/>
    <s v="N"/>
    <s v="N"/>
    <n v="12011518.766729463"/>
  </r>
  <r>
    <d v="2018-10-03T00:00:00"/>
    <n v="115490.83500000001"/>
    <n v="122.0868375"/>
    <n v="14.7"/>
    <n v="18.100000000000001"/>
    <n v="10.9"/>
    <n v="0"/>
    <s v="Wednesday"/>
    <x v="9"/>
    <x v="3"/>
    <n v="40"/>
    <s v="N"/>
    <s v="N"/>
    <n v="14099910.805384314"/>
  </r>
  <r>
    <d v="2018-10-04T00:00:00"/>
    <n v="115294.12"/>
    <n v="97.499455749999996"/>
    <n v="10.9"/>
    <n v="14.6"/>
    <n v="12.5"/>
    <n v="0"/>
    <s v="Thursday"/>
    <x v="9"/>
    <x v="3"/>
    <n v="40"/>
    <s v="N"/>
    <s v="N"/>
    <n v="11241113.951175189"/>
  </r>
  <r>
    <d v="2018-10-05T00:00:00"/>
    <n v="112576.545"/>
    <n v="105.2909812"/>
    <n v="9.1"/>
    <n v="20.5"/>
    <n v="22.5"/>
    <n v="0"/>
    <s v="Friday"/>
    <x v="9"/>
    <x v="3"/>
    <n v="40"/>
    <s v="N"/>
    <s v="N"/>
    <n v="11853294.883155955"/>
  </r>
  <r>
    <d v="2018-10-06T00:00:00"/>
    <n v="102988.145"/>
    <n v="100.10292629999999"/>
    <n v="8.3000000000000007"/>
    <n v="23.8"/>
    <n v="22.7"/>
    <n v="0"/>
    <s v="Saturday"/>
    <x v="9"/>
    <x v="3"/>
    <n v="40"/>
    <s v="N"/>
    <s v="N"/>
    <n v="10309414.688708713"/>
  </r>
  <r>
    <d v="2018-10-07T00:00:00"/>
    <n v="100476.705"/>
    <n v="87.871654219999996"/>
    <n v="10.3"/>
    <n v="24.7"/>
    <n v="21.2"/>
    <n v="0"/>
    <s v="Sunday"/>
    <x v="9"/>
    <x v="3"/>
    <n v="41"/>
    <s v="N"/>
    <s v="N"/>
    <n v="8829054.2789249457"/>
  </r>
  <r>
    <d v="2018-10-08T00:00:00"/>
    <n v="113945.5"/>
    <n v="87.101261609999995"/>
    <n v="13.5"/>
    <n v="28.2"/>
    <n v="22.7"/>
    <n v="0"/>
    <s v="Monday"/>
    <x v="9"/>
    <x v="3"/>
    <n v="41"/>
    <s v="N"/>
    <s v="N"/>
    <n v="9924796.8047822546"/>
  </r>
  <r>
    <d v="2018-10-09T00:00:00"/>
    <n v="116449.31"/>
    <n v="99.00074936"/>
    <n v="16.100000000000001"/>
    <n v="17.899999999999999"/>
    <n v="7.2"/>
    <m/>
    <s v="Tuesday"/>
    <x v="9"/>
    <x v="3"/>
    <n v="41"/>
    <s v="Y"/>
    <s v="N"/>
    <n v="11528568.952454941"/>
  </r>
  <r>
    <d v="2018-10-10T00:00:00"/>
    <n v="109551.08"/>
    <n v="73.539697610000005"/>
    <n v="10.1"/>
    <n v="16.5"/>
    <n v="20"/>
    <m/>
    <s v="Wednesday"/>
    <x v="9"/>
    <x v="3"/>
    <n v="41"/>
    <s v="Y"/>
    <s v="N"/>
    <n v="8056353.2960489197"/>
  </r>
  <r>
    <d v="2018-10-11T00:00:00"/>
    <n v="110432.33"/>
    <n v="85.630408540000005"/>
    <n v="6.4"/>
    <n v="20.7"/>
    <n v="23.7"/>
    <n v="0"/>
    <s v="Thursday"/>
    <x v="9"/>
    <x v="3"/>
    <n v="41"/>
    <s v="Y"/>
    <s v="N"/>
    <n v="9456365.5339240991"/>
  </r>
  <r>
    <d v="2018-10-12T00:00:00"/>
    <n v="110457.33500000001"/>
    <n v="88.472364569999996"/>
    <n v="8.6999999999999993"/>
    <n v="22.7"/>
    <n v="23.9"/>
    <n v="0"/>
    <s v="Friday"/>
    <x v="9"/>
    <x v="3"/>
    <n v="41"/>
    <s v="Y"/>
    <s v="N"/>
    <n v="9772421.6115506217"/>
  </r>
  <r>
    <d v="2018-10-13T00:00:00"/>
    <n v="96584.744999999995"/>
    <n v="74.616600149999996"/>
    <n v="10.5"/>
    <n v="24.9"/>
    <n v="23.2"/>
    <n v="0"/>
    <s v="Saturday"/>
    <x v="9"/>
    <x v="3"/>
    <n v="41"/>
    <s v="Y"/>
    <s v="N"/>
    <n v="7206825.2982547106"/>
  </r>
  <r>
    <d v="2018-10-14T00:00:00"/>
    <n v="90918.615000000005"/>
    <n v="56.864164340000002"/>
    <n v="12.4"/>
    <n v="27.3"/>
    <n v="22.1"/>
    <n v="0"/>
    <s v="Sunday"/>
    <x v="9"/>
    <x v="3"/>
    <n v="42"/>
    <s v="Y"/>
    <s v="N"/>
    <n v="5170011.0649251891"/>
  </r>
  <r>
    <d v="2018-10-15T00:00:00"/>
    <n v="108070.27499999999"/>
    <n v="79.182454410000005"/>
    <n v="19.5"/>
    <n v="27.5"/>
    <n v="19.399999999999999"/>
    <n v="0"/>
    <s v="Monday"/>
    <x v="9"/>
    <x v="3"/>
    <n v="42"/>
    <s v="Y"/>
    <s v="N"/>
    <n v="8557269.6232636627"/>
  </r>
  <r>
    <d v="2018-10-16T00:00:00"/>
    <n v="113889.41"/>
    <n v="89.02524597"/>
    <n v="20"/>
    <n v="23.1"/>
    <n v="6.1"/>
    <n v="0.2"/>
    <s v="Tuesday"/>
    <x v="9"/>
    <x v="3"/>
    <n v="42"/>
    <s v="Y"/>
    <s v="N"/>
    <n v="10139032.738628179"/>
  </r>
  <r>
    <d v="2018-10-17T00:00:00"/>
    <n v="112592.26"/>
    <n v="122.20067"/>
    <n v="16.100000000000001"/>
    <n v="22.6"/>
    <n v="15.1"/>
    <n v="5.2"/>
    <s v="Wednesday"/>
    <x v="9"/>
    <x v="3"/>
    <n v="42"/>
    <s v="Y"/>
    <s v="N"/>
    <n v="13758849.6088142"/>
  </r>
  <r>
    <d v="2018-10-18T00:00:00"/>
    <n v="112806.58500000001"/>
    <n v="165.77970980000001"/>
    <n v="14.7"/>
    <n v="20.7"/>
    <n v="10.5"/>
    <n v="2"/>
    <s v="Thursday"/>
    <x v="9"/>
    <x v="3"/>
    <n v="42"/>
    <s v="Y"/>
    <s v="N"/>
    <n v="18701042.924829036"/>
  </r>
  <r>
    <d v="2018-10-19T00:00:00"/>
    <n v="107940.16"/>
    <n v="101.6603803"/>
    <n v="12.8"/>
    <n v="27.4"/>
    <n v="23"/>
    <n v="0"/>
    <s v="Friday"/>
    <x v="9"/>
    <x v="3"/>
    <n v="42"/>
    <s v="Y"/>
    <s v="N"/>
    <n v="10973237.715242848"/>
  </r>
  <r>
    <d v="2018-10-20T00:00:00"/>
    <n v="99368.854999999996"/>
    <n v="96.292242040000005"/>
    <n v="11.7"/>
    <n v="16.100000000000001"/>
    <n v="9.8000000000000007"/>
    <n v="5"/>
    <s v="Saturday"/>
    <x v="9"/>
    <x v="3"/>
    <n v="42"/>
    <s v="Y"/>
    <s v="N"/>
    <n v="9568449.8368976638"/>
  </r>
  <r>
    <d v="2018-10-21T00:00:00"/>
    <n v="98427.53"/>
    <n v="81.920924420000006"/>
    <n v="7.6"/>
    <n v="19.2"/>
    <n v="22.7"/>
    <n v="5.6"/>
    <s v="Sunday"/>
    <x v="9"/>
    <x v="3"/>
    <n v="43"/>
    <s v="Y"/>
    <s v="N"/>
    <n v="8063274.2459772835"/>
  </r>
  <r>
    <d v="2018-10-22T00:00:00"/>
    <n v="105893.61500000001"/>
    <n v="84.175390419999999"/>
    <n v="8.9"/>
    <n v="27"/>
    <n v="25.7"/>
    <n v="0"/>
    <s v="Monday"/>
    <x v="9"/>
    <x v="3"/>
    <n v="43"/>
    <s v="Y"/>
    <s v="N"/>
    <n v="8913636.3856101688"/>
  </r>
  <r>
    <d v="2018-10-23T00:00:00"/>
    <n v="109241.565"/>
    <n v="90.935335870000003"/>
    <n v="13"/>
    <n v="18.8"/>
    <n v="16.7"/>
    <n v="0"/>
    <s v="Tuesday"/>
    <x v="9"/>
    <x v="3"/>
    <n v="43"/>
    <s v="Y"/>
    <s v="N"/>
    <n v="9933918.4042394366"/>
  </r>
  <r>
    <d v="2018-10-24T00:00:00"/>
    <n v="111423.36500000001"/>
    <n v="93.344752569999997"/>
    <n v="9.1999999999999993"/>
    <n v="15.5"/>
    <n v="19.7"/>
    <n v="0"/>
    <s v="Wednesday"/>
    <x v="9"/>
    <x v="3"/>
    <n v="43"/>
    <s v="Y"/>
    <s v="N"/>
    <n v="10400786.436441798"/>
  </r>
  <r>
    <d v="2018-10-25T00:00:00"/>
    <n v="112414.39"/>
    <n v="115.427252"/>
    <n v="6.4"/>
    <n v="19.5"/>
    <n v="25"/>
    <n v="0"/>
    <s v="Thursday"/>
    <x v="9"/>
    <x v="3"/>
    <n v="43"/>
    <s v="Y"/>
    <s v="N"/>
    <n v="12975684.12295628"/>
  </r>
  <r>
    <d v="2018-10-26T00:00:00"/>
    <n v="111145.12"/>
    <n v="111.2042443"/>
    <n v="9.6"/>
    <n v="18.3"/>
    <n v="23.7"/>
    <n v="0"/>
    <s v="Friday"/>
    <x v="9"/>
    <x v="3"/>
    <n v="43"/>
    <s v="Y"/>
    <s v="N"/>
    <n v="12359809.077232815"/>
  </r>
  <r>
    <d v="2018-10-27T00:00:00"/>
    <n v="97973.985000000001"/>
    <n v="98.832267079999994"/>
    <n v="11.3"/>
    <n v="19.600000000000001"/>
    <n v="20.5"/>
    <n v="0"/>
    <s v="Saturday"/>
    <x v="9"/>
    <x v="3"/>
    <n v="43"/>
    <s v="Y"/>
    <s v="N"/>
    <n v="9682991.0524119139"/>
  </r>
  <r>
    <d v="2018-10-28T00:00:00"/>
    <n v="95624.014999999999"/>
    <n v="110.2151781"/>
    <n v="9.3000000000000007"/>
    <n v="15.9"/>
    <n v="22.8"/>
    <n v="0"/>
    <s v="Sunday"/>
    <x v="9"/>
    <x v="3"/>
    <n v="44"/>
    <s v="Y"/>
    <s v="N"/>
    <n v="10539217.843862072"/>
  </r>
  <r>
    <d v="2018-10-29T00:00:00"/>
    <n v="110196.61500000001"/>
    <n v="142.33806010000001"/>
    <n v="9.1"/>
    <n v="17"/>
    <n v="25.6"/>
    <n v="0"/>
    <s v="Monday"/>
    <x v="9"/>
    <x v="3"/>
    <n v="44"/>
    <s v="Y"/>
    <s v="N"/>
    <n v="15685172.408686563"/>
  </r>
  <r>
    <d v="2018-10-30T00:00:00"/>
    <n v="113459.02499999999"/>
    <n v="149.08062029999999"/>
    <n v="8.3000000000000007"/>
    <n v="25.2"/>
    <n v="25.8"/>
    <n v="0"/>
    <s v="Tuesday"/>
    <x v="9"/>
    <x v="3"/>
    <n v="44"/>
    <s v="Y"/>
    <s v="N"/>
    <n v="16914541.825633205"/>
  </r>
  <r>
    <d v="2018-10-31T00:00:00"/>
    <n v="114402.745"/>
    <n v="121.6154276"/>
    <n v="13"/>
    <n v="19.5"/>
    <n v="16.7"/>
    <n v="0"/>
    <s v="Wednesday"/>
    <x v="9"/>
    <x v="3"/>
    <n v="44"/>
    <s v="Y"/>
    <s v="N"/>
    <n v="13913138.751788761"/>
  </r>
  <r>
    <d v="2018-11-01T00:00:00"/>
    <n v="119350.66499999999"/>
    <n v="101.7889277"/>
    <n v="12.8"/>
    <n v="34.299999999999997"/>
    <n v="14.2"/>
    <n v="0"/>
    <s v="Thursday"/>
    <x v="10"/>
    <x v="3"/>
    <n v="44"/>
    <s v="Y"/>
    <s v="N"/>
    <n v="12148576.21063192"/>
  </r>
  <r>
    <d v="2018-11-02T00:00:00"/>
    <n v="116793.855"/>
    <n v="79.019020170000005"/>
    <n v="16.3"/>
    <n v="31.6"/>
    <n v="13.4"/>
    <n v="0"/>
    <s v="Friday"/>
    <x v="10"/>
    <x v="3"/>
    <n v="44"/>
    <s v="Y"/>
    <s v="N"/>
    <n v="9228935.9839770552"/>
  </r>
  <r>
    <d v="2018-11-03T00:00:00"/>
    <n v="93859.285000000003"/>
    <n v="74.729665089999997"/>
    <n v="12.6"/>
    <n v="20.9"/>
    <n v="19.899999999999999"/>
    <n v="0.2"/>
    <s v="Saturday"/>
    <x v="10"/>
    <x v="3"/>
    <n v="44"/>
    <s v="Y"/>
    <s v="N"/>
    <n v="7014072.9336368609"/>
  </r>
  <r>
    <d v="2018-11-04T00:00:00"/>
    <n v="96432.625"/>
    <n v="90.901472760000004"/>
    <n v="9.1999999999999993"/>
    <n v="20.9"/>
    <n v="19.7"/>
    <n v="0"/>
    <s v="Sunday"/>
    <x v="10"/>
    <x v="3"/>
    <n v="45"/>
    <s v="Y"/>
    <s v="N"/>
    <n v="8765867.634612795"/>
  </r>
  <r>
    <d v="2018-11-05T00:00:00"/>
    <n v="107014.075"/>
    <n v="104.6322227"/>
    <n v="14.5"/>
    <n v="28.6"/>
    <n v="15.8"/>
    <n v="2.8"/>
    <s v="Monday"/>
    <x v="10"/>
    <x v="3"/>
    <n v="45"/>
    <s v="Y"/>
    <s v="N"/>
    <n v="11197120.527434502"/>
  </r>
  <r>
    <d v="2018-11-06T00:00:00"/>
    <n v="100696.565"/>
    <n v="115.778035"/>
    <n v="16.3"/>
    <n v="21.4"/>
    <n v="7.8"/>
    <n v="4.4000000000000004"/>
    <s v="Tuesday"/>
    <x v="10"/>
    <x v="3"/>
    <n v="45"/>
    <s v="Y"/>
    <s v="Y"/>
    <n v="11658450.426949775"/>
  </r>
  <r>
    <d v="2018-11-07T00:00:00"/>
    <n v="106387.19500000001"/>
    <n v="95.569564769999999"/>
    <n v="11.1"/>
    <n v="17.2"/>
    <n v="18.2"/>
    <n v="35.799999999999997"/>
    <s v="Wednesday"/>
    <x v="10"/>
    <x v="3"/>
    <n v="45"/>
    <s v="Y"/>
    <s v="N"/>
    <n v="10167377.92325112"/>
  </r>
  <r>
    <d v="2018-11-08T00:00:00"/>
    <n v="109430.37"/>
    <n v="91.884517419999995"/>
    <n v="7.7"/>
    <n v="17"/>
    <n v="22.7"/>
    <n v="3"/>
    <s v="Thursday"/>
    <x v="10"/>
    <x v="3"/>
    <n v="45"/>
    <s v="Y"/>
    <s v="N"/>
    <n v="10054956.738542045"/>
  </r>
  <r>
    <d v="2018-11-09T00:00:00"/>
    <n v="112506.95"/>
    <n v="101.7347422"/>
    <n v="8"/>
    <n v="20"/>
    <n v="14.8"/>
    <n v="0"/>
    <s v="Friday"/>
    <x v="10"/>
    <x v="3"/>
    <n v="45"/>
    <s v="Y"/>
    <s v="N"/>
    <n v="11445865.553958289"/>
  </r>
  <r>
    <d v="2018-11-10T00:00:00"/>
    <n v="100203.55"/>
    <n v="86.725271390000003"/>
    <n v="9"/>
    <n v="20.3"/>
    <n v="27.3"/>
    <n v="0"/>
    <s v="Saturday"/>
    <x v="10"/>
    <x v="3"/>
    <n v="45"/>
    <s v="Y"/>
    <s v="N"/>
    <n v="8690180.0679914355"/>
  </r>
  <r>
    <d v="2018-11-11T00:00:00"/>
    <n v="94602.89"/>
    <n v="76.672204399999998"/>
    <n v="9.3000000000000007"/>
    <n v="19.600000000000001"/>
    <n v="29.1"/>
    <n v="0.2"/>
    <s v="Sunday"/>
    <x v="10"/>
    <x v="3"/>
    <n v="46"/>
    <s v="Y"/>
    <s v="N"/>
    <n v="7253412.1189107159"/>
  </r>
  <r>
    <d v="2018-11-12T00:00:00"/>
    <n v="114159.595"/>
    <n v="105.4518321"/>
    <n v="10.9"/>
    <n v="30.2"/>
    <n v="17.5"/>
    <n v="0"/>
    <s v="Monday"/>
    <x v="10"/>
    <x v="3"/>
    <n v="46"/>
    <s v="Y"/>
    <s v="N"/>
    <n v="12038338.444544001"/>
  </r>
  <r>
    <d v="2018-11-13T00:00:00"/>
    <n v="120185.265"/>
    <n v="111.5733647"/>
    <n v="16.899999999999999"/>
    <n v="30.5"/>
    <n v="18.399999999999999"/>
    <n v="0"/>
    <s v="Tuesday"/>
    <x v="10"/>
    <x v="3"/>
    <n v="46"/>
    <s v="Y"/>
    <s v="N"/>
    <n v="13409474.403411146"/>
  </r>
  <r>
    <d v="2018-11-14T00:00:00"/>
    <n v="116487.58"/>
    <n v="119.62472270000001"/>
    <n v="14.8"/>
    <n v="17.3"/>
    <n v="7.2"/>
    <n v="6.2"/>
    <s v="Wednesday"/>
    <x v="10"/>
    <x v="3"/>
    <n v="46"/>
    <s v="Y"/>
    <s v="N"/>
    <n v="13934794.455494067"/>
  </r>
  <r>
    <d v="2018-11-15T00:00:00"/>
    <n v="108628.34"/>
    <n v="96.501965749999997"/>
    <n v="13.7"/>
    <n v="18.100000000000001"/>
    <n v="23.8"/>
    <n v="0.2"/>
    <s v="Thursday"/>
    <x v="10"/>
    <x v="3"/>
    <n v="46"/>
    <s v="Y"/>
    <s v="N"/>
    <n v="10482848.346159354"/>
  </r>
  <r>
    <d v="2018-11-16T00:00:00"/>
    <n v="107405.925"/>
    <n v="97.767081950000005"/>
    <n v="8.3000000000000007"/>
    <n v="19"/>
    <n v="29.8"/>
    <n v="0"/>
    <s v="Friday"/>
    <x v="10"/>
    <x v="3"/>
    <n v="46"/>
    <s v="Y"/>
    <s v="N"/>
    <n v="10500763.871390555"/>
  </r>
  <r>
    <d v="2018-11-17T00:00:00"/>
    <n v="90498.92"/>
    <n v="83.267081379999993"/>
    <n v="9.6"/>
    <n v="18.100000000000001"/>
    <n v="29.9"/>
    <n v="0"/>
    <s v="Saturday"/>
    <x v="10"/>
    <x v="3"/>
    <n v="46"/>
    <s v="Y"/>
    <s v="N"/>
    <n v="7535580.9364421088"/>
  </r>
  <r>
    <d v="2018-11-18T00:00:00"/>
    <n v="92043.13"/>
    <n v="89.24819359"/>
    <n v="9.8000000000000007"/>
    <n v="26.6"/>
    <n v="30.1"/>
    <n v="0"/>
    <s v="Sunday"/>
    <x v="10"/>
    <x v="3"/>
    <n v="47"/>
    <s v="Y"/>
    <s v="N"/>
    <n v="8214683.0848695375"/>
  </r>
  <r>
    <d v="2018-11-19T00:00:00"/>
    <n v="113978.535"/>
    <n v="104.47126299999999"/>
    <n v="15.4"/>
    <n v="30.9"/>
    <n v="27.5"/>
    <n v="0"/>
    <s v="Monday"/>
    <x v="10"/>
    <x v="3"/>
    <n v="47"/>
    <s v="Y"/>
    <s v="N"/>
    <n v="11907481.506339705"/>
  </r>
  <r>
    <d v="2018-11-20T00:00:00"/>
    <n v="118330.625"/>
    <n v="110.715976"/>
    <n v="22.5"/>
    <n v="27.6"/>
    <n v="5.5"/>
    <n v="0"/>
    <s v="Tuesday"/>
    <x v="10"/>
    <x v="3"/>
    <n v="47"/>
    <s v="Y"/>
    <s v="N"/>
    <n v="13101090.637565"/>
  </r>
  <r>
    <d v="2018-11-21T00:00:00"/>
    <n v="106618.19500000001"/>
    <n v="100.42825310000001"/>
    <n v="12.3"/>
    <n v="23.2"/>
    <n v="24.2"/>
    <n v="24.2"/>
    <s v="Wednesday"/>
    <x v="10"/>
    <x v="3"/>
    <n v="47"/>
    <s v="Y"/>
    <s v="N"/>
    <n v="10707479.072525157"/>
  </r>
  <r>
    <d v="2018-11-22T00:00:00"/>
    <n v="107278.83"/>
    <n v="77.208902539999997"/>
    <n v="9.6999999999999993"/>
    <n v="16.399999999999999"/>
    <n v="20.3"/>
    <n v="6.2"/>
    <s v="Thursday"/>
    <x v="10"/>
    <x v="3"/>
    <n v="47"/>
    <s v="Y"/>
    <s v="N"/>
    <n v="8282880.730075228"/>
  </r>
  <r>
    <d v="2018-11-23T00:00:00"/>
    <n v="113582.6"/>
    <n v="93.528906469999995"/>
    <n v="11"/>
    <n v="14.5"/>
    <n v="3.5"/>
    <n v="6"/>
    <s v="Friday"/>
    <x v="10"/>
    <x v="3"/>
    <n v="47"/>
    <s v="Y"/>
    <s v="N"/>
    <n v="10623256.372019421"/>
  </r>
  <r>
    <d v="2018-11-24T00:00:00"/>
    <n v="101352.12"/>
    <n v="110.5056773"/>
    <n v="11.1"/>
    <n v="16.899999999999999"/>
    <n v="15.8"/>
    <n v="7"/>
    <s v="Saturday"/>
    <x v="10"/>
    <x v="3"/>
    <n v="47"/>
    <s v="Y"/>
    <s v="N"/>
    <n v="11199984.666390875"/>
  </r>
  <r>
    <d v="2018-11-25T00:00:00"/>
    <n v="96240.41"/>
    <n v="116.4628124"/>
    <n v="12.7"/>
    <n v="18.8"/>
    <n v="20.5"/>
    <n v="0.8"/>
    <s v="Sunday"/>
    <x v="10"/>
    <x v="3"/>
    <n v="48"/>
    <s v="Y"/>
    <s v="N"/>
    <n v="11208428.815129085"/>
  </r>
  <r>
    <d v="2018-11-26T00:00:00"/>
    <n v="110547.605"/>
    <n v="112.20926300000001"/>
    <n v="11.9"/>
    <n v="18.600000000000001"/>
    <n v="25.5"/>
    <n v="0"/>
    <s v="Monday"/>
    <x v="10"/>
    <x v="3"/>
    <n v="48"/>
    <s v="Y"/>
    <s v="N"/>
    <n v="12404465.283465115"/>
  </r>
  <r>
    <d v="2018-11-27T00:00:00"/>
    <n v="109706.42"/>
    <n v="109.76169760000001"/>
    <n v="14.4"/>
    <n v="20"/>
    <n v="23.3"/>
    <n v="0.2"/>
    <s v="Tuesday"/>
    <x v="10"/>
    <x v="3"/>
    <n v="48"/>
    <s v="Y"/>
    <s v="N"/>
    <n v="12041562.896818593"/>
  </r>
  <r>
    <d v="2018-11-28T00:00:00"/>
    <n v="106684.825"/>
    <n v="98.178259999999995"/>
    <n v="14.4"/>
    <n v="20.8"/>
    <n v="18"/>
    <n v="0"/>
    <s v="Wednesday"/>
    <x v="10"/>
    <x v="3"/>
    <n v="48"/>
    <s v="Y"/>
    <s v="N"/>
    <n v="10474130.4869045"/>
  </r>
  <r>
    <d v="2018-11-29T00:00:00"/>
    <n v="112586.74"/>
    <n v="116.3293321"/>
    <n v="13.9"/>
    <n v="18.7"/>
    <n v="21.1"/>
    <n v="0.6"/>
    <s v="Thursday"/>
    <x v="10"/>
    <x v="3"/>
    <n v="48"/>
    <s v="Y"/>
    <s v="N"/>
    <n v="13097140.267516354"/>
  </r>
  <r>
    <d v="2018-11-30T00:00:00"/>
    <n v="110031.82"/>
    <n v="106.2941526"/>
    <n v="14.7"/>
    <n v="20.8"/>
    <n v="28"/>
    <n v="0"/>
    <s v="Friday"/>
    <x v="10"/>
    <x v="3"/>
    <n v="48"/>
    <s v="Y"/>
    <s v="N"/>
    <n v="11695739.065935733"/>
  </r>
  <r>
    <d v="2018-12-01T00:00:00"/>
    <n v="100725.24"/>
    <n v="71.104740500000005"/>
    <n v="10.3"/>
    <n v="31.7"/>
    <n v="30.8"/>
    <n v="0"/>
    <s v="Saturday"/>
    <x v="11"/>
    <x v="3"/>
    <n v="48"/>
    <s v="Y"/>
    <s v="N"/>
    <n v="7162042.0520002209"/>
  </r>
  <r>
    <d v="2018-12-02T00:00:00"/>
    <n v="88903.065000000002"/>
    <n v="24.455382029999999"/>
    <n v="12.2"/>
    <n v="19.5"/>
    <n v="18.899999999999999"/>
    <n v="10.4"/>
    <s v="Sunday"/>
    <x v="11"/>
    <x v="3"/>
    <n v="49"/>
    <s v="Y"/>
    <s v="N"/>
    <n v="2174158.4182129218"/>
  </r>
  <r>
    <d v="2018-12-03T00:00:00"/>
    <n v="107666.30499999999"/>
    <n v="71.126198709999997"/>
    <n v="13.3"/>
    <n v="23.6"/>
    <n v="13.4"/>
    <n v="0"/>
    <s v="Monday"/>
    <x v="11"/>
    <x v="3"/>
    <n v="49"/>
    <s v="Y"/>
    <s v="N"/>
    <n v="7657895.003801466"/>
  </r>
  <r>
    <d v="2018-12-04T00:00:00"/>
    <n v="111718.075"/>
    <n v="92.945548959999996"/>
    <n v="13.4"/>
    <n v="20.5"/>
    <n v="28.2"/>
    <n v="0"/>
    <s v="Tuesday"/>
    <x v="11"/>
    <x v="3"/>
    <n v="49"/>
    <s v="Y"/>
    <s v="N"/>
    <n v="10383697.809629451"/>
  </r>
  <r>
    <d v="2018-12-05T00:00:00"/>
    <n v="114225.12"/>
    <n v="86.814999110000002"/>
    <n v="13.4"/>
    <n v="25.2"/>
    <n v="31.1"/>
    <n v="0"/>
    <s v="Wednesday"/>
    <x v="11"/>
    <x v="3"/>
    <n v="49"/>
    <s v="Y"/>
    <s v="N"/>
    <n v="9916453.6911396421"/>
  </r>
  <r>
    <d v="2018-12-06T00:00:00"/>
    <n v="135452.26"/>
    <n v="125.30810839999999"/>
    <n v="14.5"/>
    <n v="35.5"/>
    <n v="31.3"/>
    <n v="0"/>
    <s v="Thursday"/>
    <x v="11"/>
    <x v="3"/>
    <n v="49"/>
    <s v="Y"/>
    <s v="N"/>
    <n v="16973266.479104985"/>
  </r>
  <r>
    <d v="2018-12-07T00:00:00"/>
    <n v="156648.405"/>
    <n v="177.86181680000001"/>
    <n v="25.1"/>
    <n v="38"/>
    <n v="27.1"/>
    <n v="0"/>
    <s v="Friday"/>
    <x v="11"/>
    <x v="3"/>
    <n v="49"/>
    <s v="Y"/>
    <s v="N"/>
    <n v="27861769.912122205"/>
  </r>
  <r>
    <d v="2018-12-08T00:00:00"/>
    <n v="121237.47"/>
    <n v="113.36703300000001"/>
    <n v="22.7"/>
    <n v="30.3"/>
    <n v="11"/>
    <n v="0"/>
    <s v="Saturday"/>
    <x v="11"/>
    <x v="3"/>
    <n v="49"/>
    <s v="Y"/>
    <s v="N"/>
    <n v="13744332.262326511"/>
  </r>
  <r>
    <d v="2018-12-09T00:00:00"/>
    <n v="102161.11500000001"/>
    <n v="80.188787649999995"/>
    <n v="16"/>
    <n v="20.100000000000001"/>
    <n v="11.8"/>
    <n v="1.2"/>
    <s v="Sunday"/>
    <x v="11"/>
    <x v="3"/>
    <n v="50"/>
    <s v="Y"/>
    <s v="N"/>
    <n v="8192175.9568222295"/>
  </r>
  <r>
    <d v="2018-12-10T00:00:00"/>
    <n v="110803.765"/>
    <n v="95.225723139999999"/>
    <n v="15.8"/>
    <n v="20.6"/>
    <n v="28.5"/>
    <n v="0"/>
    <s v="Monday"/>
    <x v="11"/>
    <x v="3"/>
    <n v="50"/>
    <s v="Y"/>
    <s v="N"/>
    <n v="10551368.648759622"/>
  </r>
  <r>
    <d v="2018-12-11T00:00:00"/>
    <n v="114413.785"/>
    <n v="118.6444142"/>
    <n v="13"/>
    <n v="23.6"/>
    <n v="31.6"/>
    <n v="0"/>
    <s v="Tuesday"/>
    <x v="11"/>
    <x v="3"/>
    <n v="50"/>
    <s v="Y"/>
    <s v="N"/>
    <n v="13574556.497729747"/>
  </r>
  <r>
    <d v="2018-12-12T00:00:00"/>
    <n v="129715.465"/>
    <n v="199.184327"/>
    <n v="16"/>
    <n v="33.6"/>
    <n v="29.4"/>
    <n v="0"/>
    <s v="Wednesday"/>
    <x v="11"/>
    <x v="3"/>
    <n v="50"/>
    <s v="Y"/>
    <s v="N"/>
    <n v="25837287.597517055"/>
  </r>
  <r>
    <d v="2018-12-13T00:00:00"/>
    <n v="114986.33"/>
    <n v="101.8597212"/>
    <n v="16.899999999999999"/>
    <n v="21.1"/>
    <n v="6"/>
    <n v="16.2"/>
    <s v="Thursday"/>
    <x v="11"/>
    <x v="3"/>
    <n v="50"/>
    <s v="Y"/>
    <s v="N"/>
    <n v="11712475.515611196"/>
  </r>
  <r>
    <d v="2018-12-14T00:00:00"/>
    <n v="110025.465"/>
    <n v="92.958029269999997"/>
    <n v="16.399999999999999"/>
    <n v="22.7"/>
    <n v="13.7"/>
    <n v="16.600000000000001"/>
    <s v="Friday"/>
    <x v="11"/>
    <x v="3"/>
    <n v="50"/>
    <s v="Y"/>
    <s v="N"/>
    <n v="10227750.395915359"/>
  </r>
  <r>
    <d v="2018-12-15T00:00:00"/>
    <n v="102577.145"/>
    <n v="101.632949"/>
    <n v="17.2"/>
    <n v="24.8"/>
    <n v="17.5"/>
    <n v="41.2"/>
    <s v="Saturday"/>
    <x v="11"/>
    <x v="3"/>
    <n v="50"/>
    <s v="Y"/>
    <s v="N"/>
    <n v="10425217.746350605"/>
  </r>
  <r>
    <d v="2018-12-16T00:00:00"/>
    <n v="99110.774999999994"/>
    <n v="101.4492327"/>
    <n v="15.8"/>
    <n v="23.5"/>
    <n v="16.3"/>
    <n v="3.8"/>
    <s v="Sunday"/>
    <x v="11"/>
    <x v="3"/>
    <n v="51"/>
    <s v="Y"/>
    <s v="N"/>
    <n v="10054712.076052342"/>
  </r>
  <r>
    <d v="2018-12-17T00:00:00"/>
    <n v="112804.4"/>
    <n v="101.40388849999999"/>
    <n v="15.6"/>
    <n v="21.8"/>
    <n v="23.2"/>
    <n v="2"/>
    <s v="Monday"/>
    <x v="11"/>
    <x v="3"/>
    <n v="51"/>
    <s v="Y"/>
    <s v="N"/>
    <n v="11438804.799909398"/>
  </r>
  <r>
    <d v="2018-12-18T00:00:00"/>
    <n v="113485.105"/>
    <n v="104.7225562"/>
    <n v="16.7"/>
    <n v="20.8"/>
    <n v="21.1"/>
    <n v="0"/>
    <s v="Tuesday"/>
    <x v="11"/>
    <x v="3"/>
    <n v="51"/>
    <s v="Y"/>
    <s v="N"/>
    <n v="11884450.286225401"/>
  </r>
  <r>
    <d v="2018-12-19T00:00:00"/>
    <n v="119907.245"/>
    <n v="117.70772239999999"/>
    <n v="16.8"/>
    <n v="26.9"/>
    <n v="16.600000000000001"/>
    <n v="0"/>
    <s v="Wednesday"/>
    <x v="11"/>
    <x v="3"/>
    <n v="51"/>
    <s v="Y"/>
    <s v="N"/>
    <n v="14114008.708208786"/>
  </r>
  <r>
    <d v="2018-12-20T00:00:00"/>
    <n v="111880.52499999999"/>
    <n v="75.555462689999999"/>
    <n v="16.899999999999999"/>
    <n v="21.2"/>
    <n v="14.8"/>
    <n v="0"/>
    <s v="Thursday"/>
    <x v="11"/>
    <x v="3"/>
    <n v="51"/>
    <s v="Y"/>
    <s v="N"/>
    <n v="8453184.8323751111"/>
  </r>
  <r>
    <d v="2018-12-21T00:00:00"/>
    <n v="102075.925"/>
    <n v="65.932437969999995"/>
    <n v="15.4"/>
    <n v="20.9"/>
    <n v="9.6"/>
    <n v="1"/>
    <s v="Friday"/>
    <x v="11"/>
    <x v="3"/>
    <n v="51"/>
    <s v="N"/>
    <s v="N"/>
    <n v="6730114.5932928715"/>
  </r>
  <r>
    <d v="2018-12-22T00:00:00"/>
    <n v="92725.74"/>
    <n v="69.250457960000006"/>
    <n v="14.1"/>
    <n v="19.100000000000001"/>
    <n v="27.8"/>
    <n v="9.8000000000000007"/>
    <s v="Saturday"/>
    <x v="11"/>
    <x v="3"/>
    <n v="51"/>
    <s v="N"/>
    <s v="N"/>
    <n v="6421299.9596798914"/>
  </r>
  <r>
    <d v="2018-12-23T00:00:00"/>
    <n v="94938.395000000004"/>
    <n v="65.612248190000003"/>
    <n v="11.5"/>
    <n v="26.9"/>
    <n v="32.299999999999997"/>
    <n v="0"/>
    <s v="Sunday"/>
    <x v="11"/>
    <x v="3"/>
    <n v="52"/>
    <s v="N"/>
    <s v="N"/>
    <n v="6229121.5355002554"/>
  </r>
  <r>
    <d v="2018-12-24T00:00:00"/>
    <n v="112358.815"/>
    <n v="96.817179359999997"/>
    <n v="14.3"/>
    <n v="34.200000000000003"/>
    <n v="32.299999999999997"/>
    <n v="0"/>
    <s v="Monday"/>
    <x v="11"/>
    <x v="3"/>
    <n v="52"/>
    <s v="N"/>
    <s v="N"/>
    <n v="10878263.544532059"/>
  </r>
  <r>
    <d v="2018-12-25T00:00:00"/>
    <n v="98191.654999999999"/>
    <n v="55.238545299999998"/>
    <n v="15.8"/>
    <n v="23.9"/>
    <n v="32.200000000000003"/>
    <n v="0"/>
    <s v="Tuesday"/>
    <x v="11"/>
    <x v="3"/>
    <n v="52"/>
    <s v="N"/>
    <s v="Y"/>
    <n v="5423964.1827994715"/>
  </r>
  <r>
    <d v="2018-12-26T00:00:00"/>
    <n v="100017.19500000001"/>
    <n v="77.578354779999998"/>
    <n v="13.3"/>
    <n v="23.8"/>
    <n v="32.299999999999997"/>
    <n v="0"/>
    <s v="Wednesday"/>
    <x v="11"/>
    <x v="3"/>
    <n v="52"/>
    <s v="N"/>
    <s v="Y"/>
    <n v="7759169.4378104424"/>
  </r>
  <r>
    <d v="2018-12-27T00:00:00"/>
    <n v="129749.14"/>
    <n v="102.3108963"/>
    <n v="16.2"/>
    <n v="37.4"/>
    <n v="29.3"/>
    <n v="0"/>
    <s v="Thursday"/>
    <x v="11"/>
    <x v="3"/>
    <n v="52"/>
    <s v="N"/>
    <s v="N"/>
    <n v="13274750.807554182"/>
  </r>
  <r>
    <d v="2018-12-28T00:00:00"/>
    <n v="133831.375"/>
    <n v="121.46071910000001"/>
    <n v="21.9"/>
    <n v="36.4"/>
    <n v="19.100000000000001"/>
    <n v="0"/>
    <s v="Friday"/>
    <x v="11"/>
    <x v="3"/>
    <n v="52"/>
    <s v="N"/>
    <s v="N"/>
    <n v="16255255.045641763"/>
  </r>
  <r>
    <d v="2018-12-29T00:00:00"/>
    <n v="108290.11"/>
    <n v="91.7235266"/>
    <n v="21"/>
    <n v="23.9"/>
    <n v="5.7"/>
    <n v="1.2"/>
    <s v="Saturday"/>
    <x v="11"/>
    <x v="3"/>
    <n v="52"/>
    <s v="N"/>
    <s v="N"/>
    <n v="9932750.785101926"/>
  </r>
  <r>
    <d v="2018-12-30T00:00:00"/>
    <n v="99613.865000000005"/>
    <n v="84.166495269999999"/>
    <n v="18.2"/>
    <n v="22.7"/>
    <n v="9.9"/>
    <n v="0.6"/>
    <s v="Sunday"/>
    <x v="11"/>
    <x v="3"/>
    <n v="53"/>
    <s v="N"/>
    <s v="N"/>
    <n v="8384149.897348919"/>
  </r>
  <r>
    <d v="2018-12-31T00:00:00"/>
    <n v="103381.91499999999"/>
    <n v="84.897997059999994"/>
    <n v="17.3"/>
    <n v="23.5"/>
    <n v="31.3"/>
    <n v="0.8"/>
    <s v="Monday"/>
    <x v="11"/>
    <x v="3"/>
    <n v="53"/>
    <s v="N"/>
    <s v="N"/>
    <n v="8776917.5157271679"/>
  </r>
  <r>
    <d v="2019-01-01T00:00:00"/>
    <n v="98933.06"/>
    <n v="78.560978969999994"/>
    <n v="15.5"/>
    <n v="26.2"/>
    <n v="31.7"/>
    <n v="0"/>
    <s v="Tuesday"/>
    <x v="0"/>
    <x v="4"/>
    <n v="1"/>
    <s v="N"/>
    <s v="Y"/>
    <n v="7772278.0460977471"/>
  </r>
  <r>
    <d v="2019-01-02T00:00:00"/>
    <n v="106470.675"/>
    <n v="92.202011200000001"/>
    <n v="18.399999999999999"/>
    <n v="22.2"/>
    <n v="26.3"/>
    <n v="0"/>
    <s v="Wednesday"/>
    <x v="0"/>
    <x v="4"/>
    <n v="1"/>
    <s v="N"/>
    <s v="N"/>
    <n v="9816810.3688215595"/>
  </r>
  <r>
    <d v="2019-01-03T00:00:00"/>
    <n v="118789.605"/>
    <n v="127.38030259999999"/>
    <n v="15.9"/>
    <n v="29.5"/>
    <n v="27.6"/>
    <n v="0"/>
    <s v="Thursday"/>
    <x v="0"/>
    <x v="4"/>
    <n v="1"/>
    <s v="N"/>
    <s v="N"/>
    <n v="15131455.830634471"/>
  </r>
  <r>
    <d v="2019-01-04T00:00:00"/>
    <n v="133288.46"/>
    <n v="121.0209967"/>
    <n v="18"/>
    <n v="42.6"/>
    <n v="27.4"/>
    <n v="0"/>
    <s v="Friday"/>
    <x v="0"/>
    <x v="4"/>
    <n v="1"/>
    <s v="N"/>
    <s v="N"/>
    <n v="16130702.277808081"/>
  </r>
  <r>
    <d v="2019-01-05T00:00:00"/>
    <n v="97262.79"/>
    <n v="83.493520489999995"/>
    <n v="17.399999999999999"/>
    <n v="21.2"/>
    <n v="12.9"/>
    <n v="0.4"/>
    <s v="Saturday"/>
    <x v="0"/>
    <x v="4"/>
    <n v="1"/>
    <s v="N"/>
    <s v="N"/>
    <n v="8120812.7497795662"/>
  </r>
  <r>
    <d v="2019-01-06T00:00:00"/>
    <n v="93606.214999999997"/>
    <n v="65.766406979999999"/>
    <n v="14.6"/>
    <n v="22.1"/>
    <n v="30.9"/>
    <n v="1.4"/>
    <s v="Sunday"/>
    <x v="0"/>
    <x v="4"/>
    <n v="2"/>
    <s v="N"/>
    <s v="N"/>
    <n v="6156144.4315473801"/>
  </r>
  <r>
    <d v="2019-01-07T00:00:00"/>
    <n v="109874.9"/>
    <n v="85.07795745"/>
    <n v="17.100000000000001"/>
    <n v="23.1"/>
    <n v="30.2"/>
    <n v="0"/>
    <s v="Monday"/>
    <x v="0"/>
    <x v="4"/>
    <n v="2"/>
    <s v="N"/>
    <s v="N"/>
    <n v="9347932.0670230053"/>
  </r>
  <r>
    <d v="2019-01-08T00:00:00"/>
    <n v="113446.1"/>
    <n v="104.9077815"/>
    <n v="16.7"/>
    <n v="24.1"/>
    <n v="28.9"/>
    <n v="0"/>
    <s v="Tuesday"/>
    <x v="0"/>
    <x v="4"/>
    <n v="2"/>
    <s v="N"/>
    <s v="N"/>
    <n v="11901378.67082715"/>
  </r>
  <r>
    <d v="2019-01-09T00:00:00"/>
    <n v="105483.435"/>
    <n v="91.851546720000002"/>
    <n v="16.100000000000001"/>
    <n v="20.5"/>
    <n v="28.4"/>
    <n v="0.6"/>
    <s v="Wednesday"/>
    <x v="0"/>
    <x v="4"/>
    <n v="2"/>
    <s v="N"/>
    <s v="N"/>
    <n v="9688816.6580885835"/>
  </r>
  <r>
    <d v="2019-01-10T00:00:00"/>
    <n v="108078.69500000001"/>
    <n v="96.413742569999997"/>
    <n v="13.5"/>
    <n v="21.4"/>
    <n v="25.8"/>
    <n v="0"/>
    <s v="Thursday"/>
    <x v="0"/>
    <x v="4"/>
    <n v="2"/>
    <s v="N"/>
    <s v="N"/>
    <n v="10420271.477031546"/>
  </r>
  <r>
    <d v="2019-01-11T00:00:00"/>
    <n v="119728.63499999999"/>
    <n v="116.3056708"/>
    <n v="12.9"/>
    <n v="30.4"/>
    <n v="31.5"/>
    <n v="0"/>
    <s v="Friday"/>
    <x v="0"/>
    <x v="4"/>
    <n v="2"/>
    <s v="N"/>
    <s v="N"/>
    <n v="13925119.207643358"/>
  </r>
  <r>
    <d v="2019-01-12T00:00:00"/>
    <n v="108628.96"/>
    <n v="88.996642809999997"/>
    <n v="17.7"/>
    <n v="24.7"/>
    <n v="28.6"/>
    <n v="0"/>
    <s v="Saturday"/>
    <x v="0"/>
    <x v="4"/>
    <n v="2"/>
    <s v="N"/>
    <s v="N"/>
    <n v="9667612.7519417778"/>
  </r>
  <r>
    <d v="2019-01-13T00:00:00"/>
    <n v="101853.24"/>
    <n v="75.273023879999997"/>
    <n v="14.4"/>
    <n v="30.5"/>
    <n v="31.3"/>
    <n v="0"/>
    <s v="Sunday"/>
    <x v="0"/>
    <x v="4"/>
    <n v="3"/>
    <s v="N"/>
    <s v="N"/>
    <n v="7666801.3667753711"/>
  </r>
  <r>
    <d v="2019-01-14T00:00:00"/>
    <n v="147070.535"/>
    <n v="188.19764950000001"/>
    <n v="18.7"/>
    <n v="32.299999999999997"/>
    <n v="31.1"/>
    <n v="0"/>
    <s v="Monday"/>
    <x v="0"/>
    <x v="4"/>
    <n v="3"/>
    <s v="N"/>
    <s v="N"/>
    <n v="27678328.997707486"/>
  </r>
  <r>
    <d v="2019-01-15T00:00:00"/>
    <n v="152496.245"/>
    <n v="222.43841900000001"/>
    <n v="19.399999999999999"/>
    <n v="30.4"/>
    <n v="22.3"/>
    <n v="0"/>
    <s v="Tuesday"/>
    <x v="0"/>
    <x v="4"/>
    <n v="3"/>
    <s v="N"/>
    <s v="N"/>
    <n v="33921023.641236655"/>
  </r>
  <r>
    <d v="2019-01-16T00:00:00"/>
    <n v="136971.755"/>
    <n v="178.07967540000001"/>
    <n v="19.8"/>
    <n v="26.7"/>
    <n v="17.5"/>
    <n v="0"/>
    <s v="Wednesday"/>
    <x v="0"/>
    <x v="4"/>
    <n v="3"/>
    <s v="N"/>
    <s v="N"/>
    <n v="24391885.66936833"/>
  </r>
  <r>
    <d v="2019-01-17T00:00:00"/>
    <n v="145211.49"/>
    <n v="175.35289299999999"/>
    <n v="20.7"/>
    <n v="32.5"/>
    <n v="6"/>
    <n v="0"/>
    <s v="Thursday"/>
    <x v="0"/>
    <x v="4"/>
    <n v="3"/>
    <s v="N"/>
    <s v="N"/>
    <n v="25463254.868340567"/>
  </r>
  <r>
    <d v="2019-01-18T00:00:00"/>
    <n v="134898.21"/>
    <n v="137.8500262"/>
    <n v="22.3"/>
    <n v="28.7"/>
    <n v="2.6"/>
    <n v="0.2"/>
    <s v="Friday"/>
    <x v="0"/>
    <x v="4"/>
    <n v="3"/>
    <s v="N"/>
    <s v="N"/>
    <n v="18595721.782833099"/>
  </r>
  <r>
    <d v="2019-01-19T00:00:00"/>
    <n v="101692.45"/>
    <n v="80.786252489999995"/>
    <n v="16.5"/>
    <n v="23.5"/>
    <n v="30.2"/>
    <n v="2"/>
    <s v="Saturday"/>
    <x v="0"/>
    <x v="4"/>
    <n v="3"/>
    <s v="N"/>
    <s v="N"/>
    <n v="8215351.9420266999"/>
  </r>
  <r>
    <d v="2019-01-20T00:00:00"/>
    <n v="102283.13"/>
    <n v="86.607900729999997"/>
    <n v="15.2"/>
    <n v="22.9"/>
    <n v="29.2"/>
    <n v="0"/>
    <s v="Sunday"/>
    <x v="0"/>
    <x v="4"/>
    <n v="4"/>
    <s v="N"/>
    <s v="N"/>
    <n v="8858527.1693936847"/>
  </r>
  <r>
    <d v="2019-01-21T00:00:00"/>
    <n v="130517.97"/>
    <n v="176.68995000000001"/>
    <n v="18.399999999999999"/>
    <n v="25.1"/>
    <n v="28.2"/>
    <n v="0"/>
    <s v="Monday"/>
    <x v="0"/>
    <x v="4"/>
    <n v="4"/>
    <s v="N"/>
    <s v="N"/>
    <n v="23061213.593401503"/>
  </r>
  <r>
    <d v="2019-01-22T00:00:00"/>
    <n v="141444.78"/>
    <n v="278.77774349999999"/>
    <n v="19"/>
    <n v="26.8"/>
    <n v="29.3"/>
    <n v="0"/>
    <s v="Tuesday"/>
    <x v="0"/>
    <x v="4"/>
    <n v="4"/>
    <s v="N"/>
    <s v="N"/>
    <n v="39431656.598253928"/>
  </r>
  <r>
    <d v="2019-01-23T00:00:00"/>
    <n v="125501.15"/>
    <n v="154.47314489999999"/>
    <n v="18.7"/>
    <n v="23.9"/>
    <n v="27.4"/>
    <n v="0"/>
    <s v="Wednesday"/>
    <x v="0"/>
    <x v="4"/>
    <n v="4"/>
    <s v="N"/>
    <s v="N"/>
    <n v="19386557.329066634"/>
  </r>
  <r>
    <d v="2019-01-24T00:00:00"/>
    <n v="155891.345"/>
    <n v="4549.6451049999996"/>
    <n v="17.3"/>
    <n v="40.799999999999997"/>
    <n v="30"/>
    <n v="0"/>
    <s v="Thursday"/>
    <x v="0"/>
    <x v="4"/>
    <n v="4"/>
    <s v="N"/>
    <s v="N"/>
    <n v="709250294.69111621"/>
  </r>
  <r>
    <d v="2019-01-25T00:00:00"/>
    <n v="168894.845"/>
    <n v="906.43723230000001"/>
    <n v="21.1"/>
    <n v="42.8"/>
    <n v="25.3"/>
    <n v="0"/>
    <s v="Friday"/>
    <x v="0"/>
    <x v="4"/>
    <n v="4"/>
    <s v="N"/>
    <s v="N"/>
    <n v="153092575.8515375"/>
  </r>
  <r>
    <d v="2019-01-26T00:00:00"/>
    <n v="114818.66499999999"/>
    <n v="163.73362520000001"/>
    <n v="19.899999999999999"/>
    <n v="26.1"/>
    <n v="27.7"/>
    <n v="0"/>
    <s v="Saturday"/>
    <x v="0"/>
    <x v="4"/>
    <n v="4"/>
    <s v="N"/>
    <s v="Y"/>
    <n v="18799676.261074357"/>
  </r>
  <r>
    <d v="2019-01-27T00:00:00"/>
    <n v="99801.574999999997"/>
    <n v="86.396224309999994"/>
    <n v="18.399999999999999"/>
    <n v="27.8"/>
    <n v="21.1"/>
    <n v="0"/>
    <s v="Sunday"/>
    <x v="0"/>
    <x v="4"/>
    <n v="5"/>
    <s v="N"/>
    <s v="N"/>
    <n v="8622479.2601912878"/>
  </r>
  <r>
    <d v="2019-01-28T00:00:00"/>
    <n v="112374.63"/>
    <n v="150.94848010000001"/>
    <n v="15.5"/>
    <n v="34.5"/>
    <n v="29.4"/>
    <n v="0"/>
    <s v="Monday"/>
    <x v="0"/>
    <x v="4"/>
    <n v="5"/>
    <s v="N"/>
    <s v="Y"/>
    <n v="16962779.600299865"/>
  </r>
  <r>
    <d v="2019-01-29T00:00:00"/>
    <n v="138455.45499999999"/>
    <n v="183.4002093"/>
    <n v="17.5"/>
    <n v="36.799999999999997"/>
    <n v="27.7"/>
    <n v="0"/>
    <s v="Tuesday"/>
    <x v="0"/>
    <x v="4"/>
    <n v="5"/>
    <s v="N"/>
    <s v="N"/>
    <n v="25392759.42572673"/>
  </r>
  <r>
    <d v="2019-01-30T00:00:00"/>
    <n v="142113.375"/>
    <n v="188.74241950000001"/>
    <n v="18"/>
    <n v="38.1"/>
    <n v="19.899999999999999"/>
    <n v="0"/>
    <s v="Wednesday"/>
    <x v="0"/>
    <x v="4"/>
    <n v="5"/>
    <s v="N"/>
    <s v="N"/>
    <n v="26822822.240810815"/>
  </r>
  <r>
    <d v="2019-01-31T00:00:00"/>
    <n v="110277.21"/>
    <n v="107.5212334"/>
    <n v="17.2"/>
    <n v="21.5"/>
    <n v="27.8"/>
    <n v="6.6"/>
    <s v="Thursday"/>
    <x v="0"/>
    <x v="4"/>
    <n v="5"/>
    <s v="Y"/>
    <s v="N"/>
    <n v="11857141.635110814"/>
  </r>
  <r>
    <d v="2019-02-01T00:00:00"/>
    <n v="104422.79"/>
    <n v="117.68273910000001"/>
    <n v="12.6"/>
    <n v="24.2"/>
    <n v="28.8"/>
    <n v="0"/>
    <s v="Friday"/>
    <x v="1"/>
    <x v="4"/>
    <n v="5"/>
    <s v="Y"/>
    <s v="N"/>
    <n v="12288759.951664088"/>
  </r>
  <r>
    <d v="2019-02-02T00:00:00"/>
    <n v="124749.065"/>
    <n v="240.9545239"/>
    <n v="15"/>
    <n v="34.4"/>
    <n v="27.5"/>
    <n v="0"/>
    <s v="Saturday"/>
    <x v="1"/>
    <x v="4"/>
    <n v="5"/>
    <s v="Y"/>
    <s v="N"/>
    <n v="30058851.564045154"/>
  </r>
  <r>
    <d v="2019-02-03T00:00:00"/>
    <n v="133287.58499999999"/>
    <n v="186.91763220000001"/>
    <n v="19.100000000000001"/>
    <n v="38.200000000000003"/>
    <n v="26.1"/>
    <n v="0"/>
    <s v="Sunday"/>
    <x v="1"/>
    <x v="4"/>
    <n v="6"/>
    <s v="Y"/>
    <s v="N"/>
    <n v="24913799.789856236"/>
  </r>
  <r>
    <d v="2019-02-04T00:00:00"/>
    <n v="119168.96000000001"/>
    <n v="110.1512267"/>
    <n v="20"/>
    <n v="22.7"/>
    <n v="9.3000000000000007"/>
    <n v="0"/>
    <s v="Monday"/>
    <x v="1"/>
    <x v="4"/>
    <n v="6"/>
    <s v="Y"/>
    <s v="N"/>
    <n v="13126607.128563233"/>
  </r>
  <r>
    <d v="2019-02-05T00:00:00"/>
    <n v="119702.045"/>
    <n v="92.701339529999998"/>
    <n v="17.7"/>
    <n v="26.9"/>
    <n v="14.6"/>
    <n v="0"/>
    <s v="Tuesday"/>
    <x v="1"/>
    <x v="4"/>
    <n v="6"/>
    <s v="Y"/>
    <s v="N"/>
    <n v="11096539.915980339"/>
  </r>
  <r>
    <d v="2019-02-06T00:00:00"/>
    <n v="140497.815"/>
    <n v="143.45505610000001"/>
    <n v="18.5"/>
    <n v="34.700000000000003"/>
    <n v="22.8"/>
    <n v="0"/>
    <s v="Wednesday"/>
    <x v="1"/>
    <x v="4"/>
    <n v="6"/>
    <s v="Y"/>
    <s v="N"/>
    <n v="20155121.932752423"/>
  </r>
  <r>
    <d v="2019-02-07T00:00:00"/>
    <n v="141593.54500000001"/>
    <n v="147.68790949999999"/>
    <n v="20.7"/>
    <n v="28.3"/>
    <n v="25.1"/>
    <n v="11"/>
    <s v="Thursday"/>
    <x v="1"/>
    <x v="4"/>
    <n v="6"/>
    <s v="Y"/>
    <s v="N"/>
    <n v="20911654.659744177"/>
  </r>
  <r>
    <d v="2019-02-08T00:00:00"/>
    <n v="117327.495"/>
    <n v="107.8491587"/>
    <n v="18.100000000000001"/>
    <n v="23.1"/>
    <n v="21.1"/>
    <n v="0"/>
    <s v="Friday"/>
    <x v="1"/>
    <x v="4"/>
    <n v="6"/>
    <s v="Y"/>
    <s v="N"/>
    <n v="12653671.628128456"/>
  </r>
  <r>
    <d v="2019-02-09T00:00:00"/>
    <n v="95668.77"/>
    <n v="44.176311859999998"/>
    <n v="14.6"/>
    <n v="19.7"/>
    <n v="13.6"/>
    <n v="0"/>
    <s v="Saturday"/>
    <x v="1"/>
    <x v="4"/>
    <n v="6"/>
    <s v="Y"/>
    <s v="N"/>
    <n v="4226293.4187826123"/>
  </r>
  <r>
    <d v="2019-02-10T00:00:00"/>
    <n v="94786.72"/>
    <n v="86.435775870000001"/>
    <n v="13"/>
    <n v="23.3"/>
    <n v="23.5"/>
    <n v="4.8"/>
    <s v="Sunday"/>
    <x v="1"/>
    <x v="4"/>
    <n v="7"/>
    <s v="Y"/>
    <s v="N"/>
    <n v="8192963.6853724467"/>
  </r>
  <r>
    <d v="2019-02-11T00:00:00"/>
    <n v="114085.645"/>
    <n v="97.715089509999999"/>
    <n v="14.4"/>
    <n v="27.5"/>
    <n v="18.600000000000001"/>
    <n v="0"/>
    <s v="Monday"/>
    <x v="1"/>
    <x v="4"/>
    <n v="7"/>
    <s v="Y"/>
    <s v="N"/>
    <n v="11147889.012981085"/>
  </r>
  <r>
    <d v="2019-02-12T00:00:00"/>
    <n v="107697.205"/>
    <n v="57.338211940000001"/>
    <n v="18.399999999999999"/>
    <n v="21.5"/>
    <n v="12.4"/>
    <n v="0"/>
    <s v="Tuesday"/>
    <x v="1"/>
    <x v="4"/>
    <n v="7"/>
    <s v="Y"/>
    <s v="N"/>
    <n v="6175165.1656356277"/>
  </r>
  <r>
    <d v="2019-02-13T00:00:00"/>
    <n v="106692.845"/>
    <n v="85.981483069999996"/>
    <n v="11.8"/>
    <n v="19.2"/>
    <n v="23.7"/>
    <n v="2.8"/>
    <s v="Wednesday"/>
    <x v="1"/>
    <x v="4"/>
    <n v="7"/>
    <s v="Y"/>
    <s v="N"/>
    <n v="9173609.0460576341"/>
  </r>
  <r>
    <d v="2019-02-14T00:00:00"/>
    <n v="107655.08"/>
    <n v="108.29071519999999"/>
    <n v="12.3"/>
    <n v="23.2"/>
    <n v="24.2"/>
    <n v="0"/>
    <s v="Thursday"/>
    <x v="1"/>
    <x v="4"/>
    <n v="7"/>
    <s v="Y"/>
    <s v="N"/>
    <n v="11658045.608113216"/>
  </r>
  <r>
    <d v="2019-02-15T00:00:00"/>
    <n v="113910.46"/>
    <n v="114.7685038"/>
    <n v="14.8"/>
    <n v="22.8"/>
    <n v="23.1"/>
    <n v="0"/>
    <s v="Friday"/>
    <x v="1"/>
    <x v="4"/>
    <n v="7"/>
    <s v="Y"/>
    <s v="N"/>
    <n v="13073333.061369749"/>
  </r>
  <r>
    <d v="2019-02-16T00:00:00"/>
    <n v="106467.235"/>
    <n v="127.4802754"/>
    <n v="16.100000000000001"/>
    <n v="23.2"/>
    <n v="24.2"/>
    <n v="0"/>
    <s v="Saturday"/>
    <x v="1"/>
    <x v="4"/>
    <n v="7"/>
    <s v="Y"/>
    <s v="N"/>
    <n v="13572472.438876519"/>
  </r>
  <r>
    <d v="2019-02-17T00:00:00"/>
    <n v="108470.925"/>
    <n v="110.4895928"/>
    <n v="15"/>
    <n v="29"/>
    <n v="20"/>
    <n v="0"/>
    <s v="Sunday"/>
    <x v="1"/>
    <x v="4"/>
    <n v="8"/>
    <s v="Y"/>
    <s v="N"/>
    <n v="11984908.333889339"/>
  </r>
  <r>
    <d v="2019-02-18T00:00:00"/>
    <n v="116995.065"/>
    <n v="104.4634554"/>
    <n v="18"/>
    <n v="23.6"/>
    <n v="16.899999999999999"/>
    <n v="0"/>
    <s v="Monday"/>
    <x v="1"/>
    <x v="4"/>
    <n v="8"/>
    <s v="Y"/>
    <s v="N"/>
    <n v="12221708.754647601"/>
  </r>
  <r>
    <d v="2019-02-19T00:00:00"/>
    <n v="110531.6"/>
    <n v="105.09817820000001"/>
    <n v="13.7"/>
    <n v="20.2"/>
    <n v="21.4"/>
    <n v="0"/>
    <s v="Tuesday"/>
    <x v="1"/>
    <x v="4"/>
    <n v="8"/>
    <s v="Y"/>
    <s v="N"/>
    <n v="11616669.793531122"/>
  </r>
  <r>
    <d v="2019-02-20T00:00:00"/>
    <n v="108972.30499999999"/>
    <n v="111.0460243"/>
    <n v="13.5"/>
    <n v="23.2"/>
    <n v="20.8"/>
    <n v="0"/>
    <s v="Wednesday"/>
    <x v="1"/>
    <x v="4"/>
    <n v="8"/>
    <s v="Y"/>
    <s v="N"/>
    <n v="12100941.22905701"/>
  </r>
  <r>
    <d v="2019-02-21T00:00:00"/>
    <n v="110235.33500000001"/>
    <n v="114.360572"/>
    <n v="14"/>
    <n v="20.399999999999999"/>
    <n v="16.2"/>
    <n v="0"/>
    <s v="Thursday"/>
    <x v="1"/>
    <x v="4"/>
    <n v="8"/>
    <s v="Y"/>
    <s v="N"/>
    <n v="12606575.965211621"/>
  </r>
  <r>
    <d v="2019-02-22T00:00:00"/>
    <n v="109901.75999999999"/>
    <n v="103.0440629"/>
    <n v="15.5"/>
    <n v="21.2"/>
    <n v="23.9"/>
    <n v="0"/>
    <s v="Friday"/>
    <x v="1"/>
    <x v="4"/>
    <n v="8"/>
    <s v="Y"/>
    <s v="N"/>
    <n v="11324723.870260704"/>
  </r>
  <r>
    <d v="2019-02-23T00:00:00"/>
    <n v="99890.25"/>
    <n v="77.031403220000001"/>
    <n v="16.399999999999999"/>
    <n v="25.8"/>
    <n v="24"/>
    <n v="0"/>
    <s v="Saturday"/>
    <x v="1"/>
    <x v="4"/>
    <n v="8"/>
    <s v="Y"/>
    <s v="N"/>
    <n v="7694686.1254966054"/>
  </r>
  <r>
    <d v="2019-02-24T00:00:00"/>
    <n v="106877.86500000001"/>
    <n v="87.180913380000007"/>
    <n v="13.8"/>
    <n v="32.9"/>
    <n v="24.6"/>
    <n v="0"/>
    <s v="Sunday"/>
    <x v="1"/>
    <x v="4"/>
    <n v="9"/>
    <s v="Y"/>
    <s v="N"/>
    <n v="9317709.8908043355"/>
  </r>
  <r>
    <d v="2019-02-25T00:00:00"/>
    <n v="133476.60500000001"/>
    <n v="139.95597699999999"/>
    <n v="18"/>
    <n v="34.200000000000003"/>
    <n v="24.4"/>
    <n v="0"/>
    <s v="Monday"/>
    <x v="1"/>
    <x v="4"/>
    <n v="9"/>
    <s v="Y"/>
    <s v="N"/>
    <n v="18680848.659418084"/>
  </r>
  <r>
    <d v="2019-02-26T00:00:00"/>
    <n v="123114.11500000001"/>
    <n v="115.9396033"/>
    <n v="17.899999999999999"/>
    <n v="22.3"/>
    <n v="21"/>
    <n v="0"/>
    <s v="Tuesday"/>
    <x v="1"/>
    <x v="4"/>
    <n v="9"/>
    <s v="Y"/>
    <s v="N"/>
    <n v="14273801.653730581"/>
  </r>
  <r>
    <d v="2019-02-27T00:00:00"/>
    <n v="125272.27"/>
    <n v="123.7875391"/>
    <n v="12.9"/>
    <n v="25.7"/>
    <n v="24"/>
    <n v="0"/>
    <s v="Wednesday"/>
    <x v="1"/>
    <x v="4"/>
    <n v="9"/>
    <s v="Y"/>
    <s v="N"/>
    <n v="15507146.020770758"/>
  </r>
  <r>
    <d v="2019-02-28T00:00:00"/>
    <n v="150472.255"/>
    <n v="160.93844870000001"/>
    <n v="16.3"/>
    <n v="36.799999999999997"/>
    <n v="23.4"/>
    <n v="0"/>
    <s v="Thursday"/>
    <x v="1"/>
    <x v="4"/>
    <n v="9"/>
    <s v="Y"/>
    <s v="N"/>
    <n v="24216771.292090822"/>
  </r>
  <r>
    <d v="2019-03-01T00:00:00"/>
    <n v="163682.04"/>
    <n v="1284.799876"/>
    <n v="22.6"/>
    <n v="38.1"/>
    <n v="22.3"/>
    <n v="0"/>
    <s v="Friday"/>
    <x v="2"/>
    <x v="4"/>
    <n v="9"/>
    <s v="Y"/>
    <s v="N"/>
    <n v="210298664.69542706"/>
  </r>
  <r>
    <d v="2019-03-02T00:00:00"/>
    <n v="146265.11499999999"/>
    <n v="132.49259040000001"/>
    <n v="22.3"/>
    <n v="36.299999999999997"/>
    <n v="23.4"/>
    <n v="0"/>
    <s v="Saturday"/>
    <x v="2"/>
    <x v="4"/>
    <n v="9"/>
    <s v="Y"/>
    <s v="N"/>
    <n v="19379043.971503895"/>
  </r>
  <r>
    <d v="2019-03-03T00:00:00"/>
    <n v="138597.69"/>
    <n v="153.7842958"/>
    <n v="25.1"/>
    <n v="36"/>
    <n v="14.4"/>
    <n v="0"/>
    <s v="Sunday"/>
    <x v="2"/>
    <x v="4"/>
    <n v="10"/>
    <s v="Y"/>
    <s v="N"/>
    <n v="21314148.1561567"/>
  </r>
  <r>
    <d v="2019-03-04T00:00:00"/>
    <n v="136528.81"/>
    <n v="135.2064474"/>
    <n v="19"/>
    <n v="24.6"/>
    <n v="21.8"/>
    <n v="0"/>
    <s v="Monday"/>
    <x v="2"/>
    <x v="4"/>
    <n v="10"/>
    <s v="Y"/>
    <s v="N"/>
    <n v="18459575.367849592"/>
  </r>
  <r>
    <d v="2019-03-05T00:00:00"/>
    <n v="126073.53"/>
    <n v="118.26194460000001"/>
    <n v="18"/>
    <n v="24.3"/>
    <n v="15.5"/>
    <n v="0"/>
    <s v="Tuesday"/>
    <x v="2"/>
    <x v="4"/>
    <n v="10"/>
    <s v="Y"/>
    <s v="N"/>
    <n v="14909700.82038644"/>
  </r>
  <r>
    <d v="2019-03-06T00:00:00"/>
    <n v="108723.61500000001"/>
    <n v="75.981191370000005"/>
    <n v="13.2"/>
    <n v="17.2"/>
    <n v="19.5"/>
    <n v="1.6"/>
    <s v="Wednesday"/>
    <x v="2"/>
    <x v="4"/>
    <n v="10"/>
    <s v="Y"/>
    <s v="N"/>
    <n v="8260949.7977532037"/>
  </r>
  <r>
    <d v="2019-03-07T00:00:00"/>
    <n v="114519.86500000001"/>
    <n v="103.1975585"/>
    <n v="9.6999999999999993"/>
    <n v="22.1"/>
    <n v="21.2"/>
    <n v="2"/>
    <s v="Thursday"/>
    <x v="2"/>
    <x v="4"/>
    <n v="10"/>
    <s v="Y"/>
    <s v="N"/>
    <n v="11818170.467749603"/>
  </r>
  <r>
    <d v="2019-03-08T00:00:00"/>
    <n v="117281.2"/>
    <n v="106.9388027"/>
    <n v="11.3"/>
    <n v="26.8"/>
    <n v="10.199999999999999"/>
    <n v="0"/>
    <s v="Friday"/>
    <x v="2"/>
    <x v="4"/>
    <n v="10"/>
    <s v="Y"/>
    <s v="N"/>
    <n v="12541911.10721924"/>
  </r>
  <r>
    <d v="2019-03-09T00:00:00"/>
    <n v="106854.935"/>
    <n v="95.078424589999997"/>
    <n v="13.9"/>
    <n v="24.7"/>
    <n v="20"/>
    <n v="0"/>
    <s v="Saturday"/>
    <x v="2"/>
    <x v="4"/>
    <n v="10"/>
    <s v="Y"/>
    <s v="N"/>
    <n v="10159598.87946685"/>
  </r>
  <r>
    <d v="2019-03-10T00:00:00"/>
    <n v="101994.05499999999"/>
    <n v="74.374932029999997"/>
    <n v="14.3"/>
    <n v="23.7"/>
    <n v="10.1"/>
    <n v="0"/>
    <s v="Sunday"/>
    <x v="2"/>
    <x v="4"/>
    <n v="11"/>
    <s v="Y"/>
    <s v="N"/>
    <n v="7585800.9080890808"/>
  </r>
  <r>
    <d v="2019-03-11T00:00:00"/>
    <n v="103219.08"/>
    <n v="81.472040070000006"/>
    <n v="15.9"/>
    <n v="21.8"/>
    <n v="18.600000000000001"/>
    <n v="0.2"/>
    <s v="Monday"/>
    <x v="2"/>
    <x v="4"/>
    <n v="11"/>
    <s v="Y"/>
    <s v="Y"/>
    <n v="8409469.0217485372"/>
  </r>
  <r>
    <d v="2019-03-12T00:00:00"/>
    <n v="110086.7"/>
    <n v="76.971547959999995"/>
    <n v="15.8"/>
    <n v="19.2"/>
    <n v="10.8"/>
    <n v="0"/>
    <s v="Tuesday"/>
    <x v="2"/>
    <x v="4"/>
    <n v="11"/>
    <s v="Y"/>
    <s v="N"/>
    <n v="8473543.7088081315"/>
  </r>
  <r>
    <d v="2019-03-13T00:00:00"/>
    <n v="114740.52"/>
    <n v="122.2385811"/>
    <n v="11.9"/>
    <n v="18.600000000000001"/>
    <n v="15.1"/>
    <n v="0"/>
    <s v="Wednesday"/>
    <x v="2"/>
    <x v="4"/>
    <n v="11"/>
    <s v="Y"/>
    <s v="N"/>
    <n v="14025718.359476173"/>
  </r>
  <r>
    <d v="2019-03-14T00:00:00"/>
    <n v="112785.78"/>
    <n v="126.7859571"/>
    <n v="12.1"/>
    <n v="20.8"/>
    <n v="20.6"/>
    <n v="0.2"/>
    <s v="Thursday"/>
    <x v="2"/>
    <x v="4"/>
    <n v="11"/>
    <s v="Y"/>
    <s v="N"/>
    <n v="14299653.064570038"/>
  </r>
  <r>
    <d v="2019-03-15T00:00:00"/>
    <n v="111179.125"/>
    <n v="102.60851510000001"/>
    <n v="11.7"/>
    <n v="22.2"/>
    <n v="18.7"/>
    <n v="0"/>
    <s v="Friday"/>
    <x v="2"/>
    <x v="4"/>
    <n v="11"/>
    <s v="Y"/>
    <s v="N"/>
    <n v="11407924.926367288"/>
  </r>
  <r>
    <d v="2019-03-16T00:00:00"/>
    <n v="105119.48"/>
    <n v="95.251187810000005"/>
    <n v="12.2"/>
    <n v="25.6"/>
    <n v="20.100000000000001"/>
    <n v="0"/>
    <s v="Saturday"/>
    <x v="2"/>
    <x v="4"/>
    <n v="11"/>
    <s v="Y"/>
    <s v="N"/>
    <n v="10012755.331969539"/>
  </r>
  <r>
    <d v="2019-03-17T00:00:00"/>
    <n v="105669.045"/>
    <n v="103.9571924"/>
    <n v="14.2"/>
    <n v="25.6"/>
    <n v="19.2"/>
    <n v="0"/>
    <s v="Sunday"/>
    <x v="2"/>
    <x v="4"/>
    <n v="12"/>
    <s v="Y"/>
    <s v="N"/>
    <n v="10985057.241789257"/>
  </r>
  <r>
    <d v="2019-03-18T00:00:00"/>
    <n v="121954.38499999999"/>
    <n v="111.14979460000001"/>
    <n v="16.5"/>
    <n v="28.2"/>
    <n v="18.899999999999999"/>
    <n v="0"/>
    <s v="Monday"/>
    <x v="2"/>
    <x v="4"/>
    <n v="12"/>
    <s v="Y"/>
    <s v="N"/>
    <n v="13555204.843319321"/>
  </r>
  <r>
    <d v="2019-03-19T00:00:00"/>
    <n v="123290.83500000001"/>
    <n v="113.64477429999999"/>
    <n v="16.899999999999999"/>
    <n v="23.4"/>
    <n v="12.7"/>
    <n v="0"/>
    <s v="Tuesday"/>
    <x v="2"/>
    <x v="4"/>
    <n v="12"/>
    <s v="Y"/>
    <s v="N"/>
    <n v="14011359.11683354"/>
  </r>
  <r>
    <d v="2019-03-20T00:00:00"/>
    <n v="123994.3"/>
    <n v="127.27659920000001"/>
    <n v="19.3"/>
    <n v="23.4"/>
    <n v="11.1"/>
    <n v="0"/>
    <s v="Wednesday"/>
    <x v="2"/>
    <x v="4"/>
    <n v="12"/>
    <s v="Y"/>
    <s v="N"/>
    <n v="15781572.824184561"/>
  </r>
  <r>
    <d v="2019-03-21T00:00:00"/>
    <n v="124181.405"/>
    <n v="115.460165"/>
    <n v="18.2"/>
    <n v="24.3"/>
    <n v="12.5"/>
    <n v="0"/>
    <s v="Thursday"/>
    <x v="2"/>
    <x v="4"/>
    <n v="12"/>
    <s v="Y"/>
    <s v="N"/>
    <n v="14338005.511231825"/>
  </r>
  <r>
    <d v="2019-03-22T00:00:00"/>
    <n v="128305.64"/>
    <n v="111.2407066"/>
    <n v="18.7"/>
    <n v="28.6"/>
    <n v="15.3"/>
    <n v="0"/>
    <s v="Friday"/>
    <x v="2"/>
    <x v="4"/>
    <n v="12"/>
    <s v="Y"/>
    <s v="N"/>
    <n v="14272810.054365223"/>
  </r>
  <r>
    <d v="2019-03-23T00:00:00"/>
    <n v="109147.65"/>
    <n v="98.954731719999998"/>
    <n v="19.899999999999999"/>
    <n v="31.3"/>
    <n v="13.6"/>
    <n v="1.8"/>
    <s v="Saturday"/>
    <x v="2"/>
    <x v="4"/>
    <n v="12"/>
    <s v="Y"/>
    <s v="N"/>
    <n v="10800676.423618456"/>
  </r>
  <r>
    <d v="2019-03-24T00:00:00"/>
    <n v="104226.83"/>
    <n v="97.857599649999997"/>
    <n v="16.5"/>
    <n v="29.3"/>
    <n v="16.899999999999999"/>
    <n v="2"/>
    <s v="Sunday"/>
    <x v="2"/>
    <x v="4"/>
    <n v="13"/>
    <s v="Y"/>
    <s v="N"/>
    <n v="10199387.402928609"/>
  </r>
  <r>
    <d v="2019-03-25T00:00:00"/>
    <n v="107583.935"/>
    <n v="80.292927370000001"/>
    <n v="14.8"/>
    <n v="19"/>
    <n v="13.6"/>
    <n v="0.2"/>
    <s v="Monday"/>
    <x v="2"/>
    <x v="4"/>
    <n v="13"/>
    <s v="Y"/>
    <s v="N"/>
    <n v="8638229.0791338012"/>
  </r>
  <r>
    <d v="2019-03-26T00:00:00"/>
    <n v="108840.18"/>
    <n v="95.567893560000002"/>
    <n v="12.3"/>
    <n v="20.3"/>
    <n v="15.9"/>
    <n v="0"/>
    <s v="Tuesday"/>
    <x v="2"/>
    <x v="4"/>
    <n v="13"/>
    <s v="Y"/>
    <s v="N"/>
    <n v="10401626.737291241"/>
  </r>
  <r>
    <d v="2019-03-27T00:00:00"/>
    <n v="113307.595"/>
    <n v="114.1613715"/>
    <n v="11.1"/>
    <n v="21.7"/>
    <n v="17.8"/>
    <n v="0"/>
    <s v="Wednesday"/>
    <x v="2"/>
    <x v="4"/>
    <n v="13"/>
    <s v="Y"/>
    <s v="N"/>
    <n v="12935350.446566543"/>
  </r>
  <r>
    <d v="2019-03-28T00:00:00"/>
    <n v="113923.16"/>
    <n v="108.460275"/>
    <n v="11.6"/>
    <n v="27.9"/>
    <n v="17.8"/>
    <n v="0"/>
    <s v="Thursday"/>
    <x v="2"/>
    <x v="4"/>
    <n v="13"/>
    <s v="Y"/>
    <s v="N"/>
    <n v="12356137.262468999"/>
  </r>
  <r>
    <d v="2019-03-29T00:00:00"/>
    <n v="110768.285"/>
    <n v="83.989537740000003"/>
    <n v="14.6"/>
    <n v="28.5"/>
    <n v="4.9000000000000004"/>
    <n v="0"/>
    <s v="Friday"/>
    <x v="2"/>
    <x v="4"/>
    <n v="13"/>
    <s v="Y"/>
    <s v="N"/>
    <n v="9303377.0534025766"/>
  </r>
  <r>
    <d v="2019-03-30T00:00:00"/>
    <n v="101262.655"/>
    <n v="85.165934859999993"/>
    <n v="9.1"/>
    <n v="15.6"/>
    <n v="11.4"/>
    <n v="1.8"/>
    <s v="Saturday"/>
    <x v="2"/>
    <x v="4"/>
    <n v="13"/>
    <s v="Y"/>
    <s v="N"/>
    <n v="8624128.6794806533"/>
  </r>
  <r>
    <d v="2019-03-31T00:00:00"/>
    <n v="101119.83500000001"/>
    <n v="94.389588230000001"/>
    <n v="9.4"/>
    <n v="18.5"/>
    <n v="8"/>
    <n v="2.2000000000000002"/>
    <s v="Sunday"/>
    <x v="2"/>
    <x v="4"/>
    <n v="14"/>
    <s v="Y"/>
    <s v="N"/>
    <n v="9544659.5875355434"/>
  </r>
  <r>
    <d v="2019-04-01T00:00:00"/>
    <n v="116817.43"/>
    <n v="131.3335309"/>
    <n v="13"/>
    <n v="17.100000000000001"/>
    <n v="6.6"/>
    <n v="0.2"/>
    <s v="Monday"/>
    <x v="3"/>
    <x v="4"/>
    <n v="14"/>
    <s v="Y"/>
    <s v="N"/>
    <n v="15342045.552563585"/>
  </r>
  <r>
    <d v="2019-04-02T00:00:00"/>
    <n v="114927.205"/>
    <n v="119.3975507"/>
    <n v="7.4"/>
    <n v="25.9"/>
    <n v="16.600000000000001"/>
    <n v="0"/>
    <s v="Tuesday"/>
    <x v="3"/>
    <x v="4"/>
    <n v="14"/>
    <s v="Y"/>
    <s v="N"/>
    <n v="13722026.785796793"/>
  </r>
  <r>
    <d v="2019-04-03T00:00:00"/>
    <n v="115188.76"/>
    <n v="112.9080676"/>
    <n v="9.4"/>
    <n v="24.7"/>
    <n v="10.9"/>
    <n v="0"/>
    <s v="Wednesday"/>
    <x v="3"/>
    <x v="4"/>
    <n v="14"/>
    <s v="Y"/>
    <s v="N"/>
    <n v="13005740.300840175"/>
  </r>
  <r>
    <d v="2019-04-04T00:00:00"/>
    <n v="113763.83500000001"/>
    <n v="116.75648839999999"/>
    <n v="13.3"/>
    <n v="21.9"/>
    <n v="13.9"/>
    <n v="0"/>
    <s v="Thursday"/>
    <x v="3"/>
    <x v="4"/>
    <n v="14"/>
    <s v="Y"/>
    <s v="N"/>
    <n v="13282665.881517014"/>
  </r>
  <r>
    <d v="2019-04-05T00:00:00"/>
    <n v="111484.73"/>
    <n v="98.530301969999996"/>
    <n v="14.4"/>
    <n v="28.5"/>
    <n v="15.3"/>
    <n v="0"/>
    <s v="Friday"/>
    <x v="3"/>
    <x v="4"/>
    <n v="14"/>
    <s v="N"/>
    <s v="N"/>
    <n v="10984624.111943917"/>
  </r>
  <r>
    <d v="2019-04-06T00:00:00"/>
    <n v="102229.645"/>
    <n v="103.2729949"/>
    <n v="16.5"/>
    <n v="20.100000000000001"/>
    <n v="12.4"/>
    <n v="0"/>
    <s v="Saturday"/>
    <x v="3"/>
    <x v="4"/>
    <n v="14"/>
    <s v="N"/>
    <s v="N"/>
    <n v="10557561.606713811"/>
  </r>
  <r>
    <d v="2019-04-07T00:00:00"/>
    <n v="93590.425000000003"/>
    <n v="86.802686010000002"/>
    <n v="9.5"/>
    <n v="26.5"/>
    <n v="15.9"/>
    <n v="0"/>
    <s v="Sunday"/>
    <x v="3"/>
    <x v="4"/>
    <n v="15"/>
    <s v="N"/>
    <s v="N"/>
    <n v="8123900.2748174546"/>
  </r>
  <r>
    <d v="2019-04-08T00:00:00"/>
    <n v="108543.63499999999"/>
    <n v="113.1340539"/>
    <n v="12.5"/>
    <n v="23.1"/>
    <n v="9"/>
    <n v="0"/>
    <s v="Monday"/>
    <x v="3"/>
    <x v="4"/>
    <n v="15"/>
    <s v="N"/>
    <s v="N"/>
    <n v="12279981.452591926"/>
  </r>
  <r>
    <d v="2019-04-09T00:00:00"/>
    <n v="111999.03999999999"/>
    <n v="106.3359468"/>
    <n v="11.1"/>
    <n v="16.3"/>
    <n v="13.9"/>
    <n v="1.6"/>
    <s v="Tuesday"/>
    <x v="3"/>
    <x v="4"/>
    <n v="15"/>
    <s v="N"/>
    <s v="N"/>
    <n v="11909523.959091071"/>
  </r>
  <r>
    <d v="2019-04-10T00:00:00"/>
    <n v="120858.98"/>
    <n v="121.87513629999999"/>
    <n v="10.7"/>
    <n v="15.8"/>
    <n v="4.8"/>
    <n v="1.4"/>
    <s v="Wednesday"/>
    <x v="3"/>
    <x v="4"/>
    <n v="15"/>
    <s v="N"/>
    <s v="N"/>
    <n v="14729704.660578974"/>
  </r>
  <r>
    <d v="2019-04-11T00:00:00"/>
    <n v="116890.61"/>
    <n v="126.8896051"/>
    <n v="11.3"/>
    <n v="17.3"/>
    <n v="14.4"/>
    <n v="0"/>
    <s v="Thursday"/>
    <x v="3"/>
    <x v="4"/>
    <n v="15"/>
    <s v="N"/>
    <s v="N"/>
    <n v="14832203.34279811"/>
  </r>
  <r>
    <d v="2019-04-12T00:00:00"/>
    <n v="114848.77"/>
    <n v="128.7232047"/>
    <n v="6.7"/>
    <n v="24.9"/>
    <n v="15.3"/>
    <n v="0.2"/>
    <s v="Friday"/>
    <x v="3"/>
    <x v="4"/>
    <n v="15"/>
    <s v="N"/>
    <s v="N"/>
    <n v="14783701.73025322"/>
  </r>
  <r>
    <d v="2019-04-13T00:00:00"/>
    <n v="105963.55499999999"/>
    <n v="122.44216059999999"/>
    <n v="10.5"/>
    <n v="20.7"/>
    <n v="10"/>
    <n v="0"/>
    <s v="Saturday"/>
    <x v="3"/>
    <x v="4"/>
    <n v="15"/>
    <s v="N"/>
    <s v="N"/>
    <n v="12974406.619056931"/>
  </r>
  <r>
    <d v="2019-04-14T00:00:00"/>
    <n v="98680"/>
    <n v="111.731646"/>
    <n v="11.8"/>
    <n v="22.5"/>
    <n v="14.4"/>
    <n v="0"/>
    <s v="Sunday"/>
    <x v="3"/>
    <x v="4"/>
    <n v="16"/>
    <s v="N"/>
    <s v="N"/>
    <n v="11025678.82728"/>
  </r>
  <r>
    <d v="2019-04-15T00:00:00"/>
    <n v="114194.955"/>
    <n v="113.1121728"/>
    <n v="12.9"/>
    <n v="27.4"/>
    <n v="10.9"/>
    <n v="0"/>
    <s v="Monday"/>
    <x v="3"/>
    <x v="4"/>
    <n v="16"/>
    <s v="N"/>
    <s v="N"/>
    <n v="12916839.482848223"/>
  </r>
  <r>
    <d v="2019-04-16T00:00:00"/>
    <n v="115392.875"/>
    <n v="100.00561740000001"/>
    <n v="17.100000000000001"/>
    <n v="30.3"/>
    <n v="14.4"/>
    <n v="0"/>
    <s v="Tuesday"/>
    <x v="3"/>
    <x v="4"/>
    <n v="16"/>
    <s v="N"/>
    <s v="N"/>
    <n v="11539935.707936026"/>
  </r>
  <r>
    <d v="2019-04-17T00:00:00"/>
    <n v="117281.13"/>
    <n v="100.1096387"/>
    <n v="22.1"/>
    <n v="30"/>
    <n v="12.8"/>
    <n v="0"/>
    <s v="Wednesday"/>
    <x v="3"/>
    <x v="4"/>
    <n v="16"/>
    <s v="N"/>
    <s v="N"/>
    <n v="11740971.550627733"/>
  </r>
  <r>
    <d v="2019-04-18T00:00:00"/>
    <n v="111360.065"/>
    <n v="84.833863710000003"/>
    <n v="13.2"/>
    <n v="17.7"/>
    <n v="12.8"/>
    <n v="0"/>
    <s v="Thursday"/>
    <x v="3"/>
    <x v="4"/>
    <n v="16"/>
    <s v="N"/>
    <s v="N"/>
    <n v="9447104.576946741"/>
  </r>
  <r>
    <d v="2019-04-19T00:00:00"/>
    <n v="95967.404999999999"/>
    <n v="78.14244558"/>
    <n v="8.6"/>
    <n v="22.1"/>
    <n v="14"/>
    <n v="0"/>
    <s v="Friday"/>
    <x v="3"/>
    <x v="4"/>
    <n v="16"/>
    <s v="N"/>
    <s v="Y"/>
    <n v="7499127.7226663195"/>
  </r>
  <r>
    <d v="2019-04-20T00:00:00"/>
    <n v="95654.36"/>
    <n v="66.874813889999999"/>
    <n v="10.199999999999999"/>
    <n v="30.2"/>
    <n v="13.9"/>
    <n v="0"/>
    <s v="Saturday"/>
    <x v="3"/>
    <x v="4"/>
    <n v="16"/>
    <s v="N"/>
    <s v="Y"/>
    <n v="6396867.5227670604"/>
  </r>
  <r>
    <d v="2019-04-21T00:00:00"/>
    <n v="94810.664999999994"/>
    <n v="80.076258480000007"/>
    <n v="14.8"/>
    <n v="27"/>
    <n v="7.5"/>
    <n v="0"/>
    <s v="Sunday"/>
    <x v="3"/>
    <x v="4"/>
    <n v="17"/>
    <s v="N"/>
    <s v="Y"/>
    <n v="7592083.3172006896"/>
  </r>
  <r>
    <d v="2019-04-22T00:00:00"/>
    <n v="100246.51"/>
    <n v="95.107386919999996"/>
    <n v="13.7"/>
    <n v="17.600000000000001"/>
    <n v="6"/>
    <n v="0.8"/>
    <s v="Monday"/>
    <x v="3"/>
    <x v="4"/>
    <n v="17"/>
    <s v="N"/>
    <s v="Y"/>
    <n v="9534183.613949649"/>
  </r>
  <r>
    <d v="2019-04-23T00:00:00"/>
    <n v="114240.88499999999"/>
    <n v="89.628985839999999"/>
    <n v="11.1"/>
    <n v="18.5"/>
    <n v="8"/>
    <n v="0"/>
    <s v="Tuesday"/>
    <x v="3"/>
    <x v="4"/>
    <n v="17"/>
    <s v="N"/>
    <s v="N"/>
    <n v="10239294.664014068"/>
  </r>
  <r>
    <d v="2019-04-24T00:00:00"/>
    <n v="113264.23"/>
    <n v="86.749292839999995"/>
    <n v="14.6"/>
    <n v="23.2"/>
    <n v="8.1999999999999993"/>
    <n v="0"/>
    <s v="Wednesday"/>
    <x v="3"/>
    <x v="4"/>
    <n v="17"/>
    <s v="Y"/>
    <s v="N"/>
    <n v="9825591.8565671127"/>
  </r>
  <r>
    <d v="2019-04-25T00:00:00"/>
    <n v="98112.464999999997"/>
    <n v="62.60573067"/>
    <n v="10.199999999999999"/>
    <n v="21.5"/>
    <n v="10.6"/>
    <n v="0"/>
    <s v="Thursday"/>
    <x v="3"/>
    <x v="4"/>
    <n v="17"/>
    <s v="Y"/>
    <s v="Y"/>
    <n v="6142402.5591598013"/>
  </r>
  <r>
    <d v="2019-04-26T00:00:00"/>
    <n v="107226.59"/>
    <n v="60.918382540000003"/>
    <n v="11.9"/>
    <n v="15.8"/>
    <n v="6.9"/>
    <n v="3"/>
    <s v="Friday"/>
    <x v="3"/>
    <x v="4"/>
    <n v="17"/>
    <s v="Y"/>
    <s v="N"/>
    <n v="6532070.4280797383"/>
  </r>
  <r>
    <d v="2019-04-27T00:00:00"/>
    <n v="105374.93"/>
    <n v="79.620085979999999"/>
    <n v="8.6999999999999993"/>
    <n v="16.2"/>
    <n v="8.5"/>
    <n v="0"/>
    <s v="Saturday"/>
    <x v="3"/>
    <x v="4"/>
    <n v="17"/>
    <s v="Y"/>
    <s v="N"/>
    <n v="8389960.9867364801"/>
  </r>
  <r>
    <d v="2019-04-28T00:00:00"/>
    <n v="101057.43"/>
    <n v="86.022860620000003"/>
    <n v="12.4"/>
    <n v="17.399999999999999"/>
    <n v="5.2"/>
    <n v="0"/>
    <s v="Sunday"/>
    <x v="3"/>
    <x v="4"/>
    <n v="18"/>
    <s v="Y"/>
    <s v="N"/>
    <n v="8693249.2155054063"/>
  </r>
  <r>
    <d v="2019-04-29T00:00:00"/>
    <n v="118307.52499999999"/>
    <n v="121.0296417"/>
    <n v="11.5"/>
    <n v="18.100000000000001"/>
    <n v="8.4"/>
    <n v="0"/>
    <s v="Monday"/>
    <x v="3"/>
    <x v="4"/>
    <n v="18"/>
    <s v="Y"/>
    <s v="N"/>
    <n v="14318717.361163791"/>
  </r>
  <r>
    <d v="2019-04-30T00:00:00"/>
    <n v="110515.6"/>
    <n v="96.951705770000004"/>
    <n v="7.9"/>
    <n v="23.1"/>
    <n v="11.7"/>
    <n v="0"/>
    <s v="Tuesday"/>
    <x v="3"/>
    <x v="4"/>
    <n v="18"/>
    <s v="Y"/>
    <s v="N"/>
    <n v="10714675.934195014"/>
  </r>
  <r>
    <d v="2019-05-01T00:00:00"/>
    <n v="111462.38499999999"/>
    <n v="90.563836899999998"/>
    <n v="15.6"/>
    <n v="22.8"/>
    <n v="7.8"/>
    <n v="0"/>
    <s v="Wednesday"/>
    <x v="4"/>
    <x v="4"/>
    <n v="18"/>
    <s v="Y"/>
    <s v="N"/>
    <n v="10094461.255625006"/>
  </r>
  <r>
    <d v="2019-05-02T00:00:00"/>
    <n v="112948.4"/>
    <n v="103.58661480000001"/>
    <n v="17.100000000000001"/>
    <n v="20.2"/>
    <n v="6.2"/>
    <n v="3.6"/>
    <s v="Thursday"/>
    <x v="4"/>
    <x v="4"/>
    <n v="18"/>
    <s v="Y"/>
    <s v="N"/>
    <n v="11699942.403076321"/>
  </r>
  <r>
    <d v="2019-05-03T00:00:00"/>
    <n v="110902.185"/>
    <n v="101.1629982"/>
    <n v="11.8"/>
    <n v="20.7"/>
    <n v="9"/>
    <n v="0.2"/>
    <s v="Friday"/>
    <x v="4"/>
    <x v="4"/>
    <n v="18"/>
    <s v="Y"/>
    <s v="N"/>
    <n v="11219197.541531067"/>
  </r>
  <r>
    <d v="2019-05-04T00:00:00"/>
    <n v="103616.145"/>
    <n v="103.38349669999999"/>
    <n v="13"/>
    <n v="16.399999999999999"/>
    <n v="8.1999999999999993"/>
    <n v="0.2"/>
    <s v="Saturday"/>
    <x v="4"/>
    <x v="4"/>
    <n v="18"/>
    <s v="Y"/>
    <s v="N"/>
    <n v="10712199.384674221"/>
  </r>
  <r>
    <d v="2019-05-05T00:00:00"/>
    <n v="104770.705"/>
    <n v="108.09555589999999"/>
    <n v="11.3"/>
    <n v="16.3"/>
    <n v="6.5"/>
    <n v="2"/>
    <s v="Sunday"/>
    <x v="4"/>
    <x v="4"/>
    <n v="19"/>
    <s v="Y"/>
    <s v="N"/>
    <n v="11325247.599009909"/>
  </r>
  <r>
    <d v="2019-05-06T00:00:00"/>
    <n v="121535.485"/>
    <n v="112.50558460000001"/>
    <n v="11.7"/>
    <n v="16.7"/>
    <n v="8.5"/>
    <n v="0.2"/>
    <s v="Monday"/>
    <x v="4"/>
    <x v="4"/>
    <n v="19"/>
    <s v="Y"/>
    <s v="N"/>
    <n v="13673420.789569532"/>
  </r>
  <r>
    <d v="2019-05-07T00:00:00"/>
    <n v="116318.435"/>
    <n v="94.753714479999999"/>
    <n v="7.4"/>
    <n v="18.7"/>
    <n v="11.7"/>
    <n v="0"/>
    <s v="Tuesday"/>
    <x v="4"/>
    <x v="4"/>
    <n v="19"/>
    <s v="Y"/>
    <s v="N"/>
    <n v="11021603.778750438"/>
  </r>
  <r>
    <d v="2019-05-08T00:00:00"/>
    <n v="118801.84"/>
    <n v="114.5284513"/>
    <n v="10.3"/>
    <n v="17.399999999999999"/>
    <n v="7.3"/>
    <n v="5.2"/>
    <s v="Wednesday"/>
    <x v="4"/>
    <x v="4"/>
    <n v="19"/>
    <s v="Y"/>
    <s v="N"/>
    <n v="13606190.746790392"/>
  </r>
  <r>
    <d v="2019-05-09T00:00:00"/>
    <n v="122003.33500000001"/>
    <n v="113.6303305"/>
    <n v="9.6999999999999993"/>
    <n v="16.2"/>
    <n v="5.3"/>
    <n v="0.6"/>
    <s v="Thursday"/>
    <x v="4"/>
    <x v="4"/>
    <n v="19"/>
    <s v="Y"/>
    <s v="N"/>
    <n v="13863279.278152218"/>
  </r>
  <r>
    <d v="2019-05-10T00:00:00"/>
    <n v="123850.86"/>
    <n v="93.135276869999998"/>
    <n v="10.199999999999999"/>
    <n v="14.2"/>
    <n v="2.8"/>
    <n v="7.2"/>
    <s v="Friday"/>
    <x v="4"/>
    <x v="4"/>
    <n v="19"/>
    <s v="Y"/>
    <s v="N"/>
    <n v="11534884.136687608"/>
  </r>
  <r>
    <d v="2019-05-11T00:00:00"/>
    <n v="113186.735"/>
    <n v="87.036533050000003"/>
    <n v="10.199999999999999"/>
    <n v="16.399999999999999"/>
    <n v="7.7"/>
    <n v="8.1999999999999993"/>
    <s v="Saturday"/>
    <x v="4"/>
    <x v="4"/>
    <n v="19"/>
    <s v="Y"/>
    <s v="N"/>
    <n v="9851381.0016490929"/>
  </r>
  <r>
    <d v="2019-05-12T00:00:00"/>
    <n v="110416.88"/>
    <n v="87.377381740000004"/>
    <n v="12.2"/>
    <n v="17.7"/>
    <n v="6.6"/>
    <n v="0"/>
    <s v="Sunday"/>
    <x v="4"/>
    <x v="4"/>
    <n v="20"/>
    <s v="Y"/>
    <s v="N"/>
    <n v="9647937.8742997721"/>
  </r>
  <r>
    <d v="2019-05-13T00:00:00"/>
    <n v="119598.605"/>
    <n v="77.157376979999995"/>
    <n v="12.7"/>
    <n v="18.100000000000001"/>
    <n v="8.3000000000000007"/>
    <n v="0"/>
    <s v="Monday"/>
    <x v="4"/>
    <x v="4"/>
    <n v="20"/>
    <s v="Y"/>
    <s v="N"/>
    <n v="9227914.6522671115"/>
  </r>
  <r>
    <d v="2019-05-14T00:00:00"/>
    <n v="123005.31"/>
    <n v="89.82269178"/>
    <n v="11.3"/>
    <n v="20.2"/>
    <n v="9"/>
    <n v="0"/>
    <s v="Tuesday"/>
    <x v="4"/>
    <x v="4"/>
    <n v="20"/>
    <s v="Y"/>
    <s v="N"/>
    <n v="11048668.047433352"/>
  </r>
  <r>
    <d v="2019-05-15T00:00:00"/>
    <n v="126264.77499999999"/>
    <n v="100.6447738"/>
    <n v="12"/>
    <n v="15.8"/>
    <n v="8"/>
    <n v="0"/>
    <s v="Wednesday"/>
    <x v="4"/>
    <x v="4"/>
    <n v="20"/>
    <s v="Y"/>
    <s v="N"/>
    <n v="12707889.718782894"/>
  </r>
  <r>
    <d v="2019-05-16T00:00:00"/>
    <n v="127389.485"/>
    <n v="98.942964329999995"/>
    <n v="10.5"/>
    <n v="16.100000000000001"/>
    <n v="9.8000000000000007"/>
    <n v="0"/>
    <s v="Thursday"/>
    <x v="4"/>
    <x v="4"/>
    <n v="20"/>
    <s v="Y"/>
    <s v="N"/>
    <n v="12604293.27037207"/>
  </r>
  <r>
    <d v="2019-05-17T00:00:00"/>
    <n v="126934.24"/>
    <n v="96.783858859999995"/>
    <n v="6.5"/>
    <n v="18.600000000000001"/>
    <n v="10.7"/>
    <n v="0"/>
    <s v="Friday"/>
    <x v="4"/>
    <x v="4"/>
    <n v="20"/>
    <s v="Y"/>
    <s v="N"/>
    <n v="12285185.568661366"/>
  </r>
  <r>
    <d v="2019-05-18T00:00:00"/>
    <n v="112990.63499999999"/>
    <n v="86.441785100000004"/>
    <n v="6.2"/>
    <n v="21.5"/>
    <n v="10.6"/>
    <n v="0"/>
    <s v="Saturday"/>
    <x v="4"/>
    <x v="4"/>
    <n v="20"/>
    <s v="Y"/>
    <s v="N"/>
    <n v="9767112.1889825389"/>
  </r>
  <r>
    <d v="2019-05-19T00:00:00"/>
    <n v="104054.85"/>
    <n v="76.294168089999999"/>
    <n v="8.9"/>
    <n v="21.8"/>
    <n v="10"/>
    <n v="0.2"/>
    <s v="Sunday"/>
    <x v="4"/>
    <x v="4"/>
    <n v="21"/>
    <s v="Y"/>
    <s v="N"/>
    <n v="7938778.2164797373"/>
  </r>
  <r>
    <d v="2019-05-20T00:00:00"/>
    <n v="118733.42"/>
    <n v="93.344364299999995"/>
    <n v="12"/>
    <n v="19.600000000000001"/>
    <n v="3.1"/>
    <n v="0.4"/>
    <s v="Monday"/>
    <x v="4"/>
    <x v="4"/>
    <n v="21"/>
    <s v="Y"/>
    <s v="N"/>
    <n v="11083095.611064905"/>
  </r>
  <r>
    <d v="2019-05-21T00:00:00"/>
    <n v="121766.77"/>
    <n v="104.5578083"/>
    <n v="11.1"/>
    <n v="20.399999999999999"/>
    <n v="6.9"/>
    <n v="0.4"/>
    <s v="Tuesday"/>
    <x v="4"/>
    <x v="4"/>
    <n v="21"/>
    <s v="Y"/>
    <s v="N"/>
    <n v="12731666.594970193"/>
  </r>
  <r>
    <d v="2019-05-22T00:00:00"/>
    <n v="122015.59"/>
    <n v="115.8944559"/>
    <n v="10.7"/>
    <n v="22.3"/>
    <n v="10.3"/>
    <n v="0"/>
    <s v="Wednesday"/>
    <x v="4"/>
    <x v="4"/>
    <n v="21"/>
    <s v="Y"/>
    <s v="N"/>
    <n v="14140930.41436748"/>
  </r>
  <r>
    <d v="2019-05-23T00:00:00"/>
    <n v="119118.11"/>
    <n v="88.387136190000007"/>
    <n v="9.9"/>
    <n v="21.3"/>
    <n v="10.199999999999999"/>
    <n v="0"/>
    <s v="Thursday"/>
    <x v="4"/>
    <x v="4"/>
    <n v="21"/>
    <s v="Y"/>
    <s v="N"/>
    <n v="10528508.611265402"/>
  </r>
  <r>
    <d v="2019-05-24T00:00:00"/>
    <n v="118924.765"/>
    <n v="91.547124490000002"/>
    <n v="13.8"/>
    <n v="20.2"/>
    <n v="4.4000000000000004"/>
    <n v="0"/>
    <s v="Friday"/>
    <x v="4"/>
    <x v="4"/>
    <n v="21"/>
    <s v="Y"/>
    <s v="N"/>
    <n v="10887220.266398994"/>
  </r>
  <r>
    <d v="2019-05-25T00:00:00"/>
    <n v="104949.95"/>
    <n v="74.262935119999995"/>
    <n v="13.7"/>
    <n v="19.8"/>
    <n v="9.1"/>
    <n v="1.6"/>
    <s v="Saturday"/>
    <x v="4"/>
    <x v="4"/>
    <n v="21"/>
    <s v="Y"/>
    <s v="N"/>
    <n v="7793891.3276972435"/>
  </r>
  <r>
    <d v="2019-05-26T00:00:00"/>
    <n v="106153.43"/>
    <n v="63.903082140000002"/>
    <n v="9.5"/>
    <n v="15.1"/>
    <n v="8.6"/>
    <n v="6.6"/>
    <s v="Sunday"/>
    <x v="4"/>
    <x v="4"/>
    <n v="22"/>
    <s v="Y"/>
    <s v="N"/>
    <n v="6783531.3567327401"/>
  </r>
  <r>
    <d v="2019-05-27T00:00:00"/>
    <n v="130229.295"/>
    <n v="87.611014030000007"/>
    <n v="7.8"/>
    <n v="14"/>
    <n v="7.2"/>
    <n v="8.1999999999999993"/>
    <s v="Monday"/>
    <x v="4"/>
    <x v="4"/>
    <n v="22"/>
    <s v="Y"/>
    <s v="N"/>
    <n v="11409520.591362009"/>
  </r>
  <r>
    <d v="2019-05-28T00:00:00"/>
    <n v="133799.655"/>
    <n v="79.964774539999993"/>
    <n v="8.1999999999999993"/>
    <n v="15.7"/>
    <n v="3.3"/>
    <n v="0.2"/>
    <s v="Tuesday"/>
    <x v="4"/>
    <x v="4"/>
    <n v="22"/>
    <s v="Y"/>
    <s v="N"/>
    <n v="10699259.245604783"/>
  </r>
  <r>
    <d v="2019-05-29T00:00:00"/>
    <n v="136301.49"/>
    <n v="85.003942199999997"/>
    <n v="8.6999999999999993"/>
    <n v="10.6"/>
    <n v="7.9"/>
    <n v="1.2"/>
    <s v="Wednesday"/>
    <x v="4"/>
    <x v="4"/>
    <n v="22"/>
    <s v="Y"/>
    <s v="N"/>
    <n v="11586163.977733877"/>
  </r>
  <r>
    <d v="2019-05-30T00:00:00"/>
    <n v="138857.13500000001"/>
    <n v="100.0150103"/>
    <n v="6.7"/>
    <n v="13.3"/>
    <n v="5.8"/>
    <n v="5.8"/>
    <s v="Thursday"/>
    <x v="4"/>
    <x v="4"/>
    <n v="22"/>
    <s v="Y"/>
    <s v="N"/>
    <n v="13887797.787253492"/>
  </r>
  <r>
    <d v="2019-05-31T00:00:00"/>
    <n v="133869.14000000001"/>
    <n v="100.7077503"/>
    <n v="8.5"/>
    <n v="14.3"/>
    <n v="5.7"/>
    <n v="1.4"/>
    <s v="Friday"/>
    <x v="4"/>
    <x v="4"/>
    <n v="22"/>
    <s v="Y"/>
    <s v="N"/>
    <n v="13481659.923995743"/>
  </r>
  <r>
    <d v="2019-06-01T00:00:00"/>
    <n v="120653.435"/>
    <n v="113.2446372"/>
    <n v="11.7"/>
    <n v="14.6"/>
    <n v="5.8"/>
    <n v="2.4"/>
    <s v="Saturday"/>
    <x v="5"/>
    <x v="4"/>
    <n v="22"/>
    <s v="Y"/>
    <s v="N"/>
    <n v="13663354.473508781"/>
  </r>
  <r>
    <d v="2019-06-02T00:00:00"/>
    <n v="118086.93"/>
    <n v="108.9225857"/>
    <n v="11"/>
    <n v="14.5"/>
    <n v="6.7"/>
    <n v="0"/>
    <s v="Sunday"/>
    <x v="5"/>
    <x v="4"/>
    <n v="23"/>
    <s v="Y"/>
    <s v="N"/>
    <n v="12862333.752974899"/>
  </r>
  <r>
    <d v="2019-06-03T00:00:00"/>
    <n v="135437.85"/>
    <n v="115.7252699"/>
    <n v="8.1999999999999993"/>
    <n v="12"/>
    <n v="3.8"/>
    <n v="15.4"/>
    <s v="Monday"/>
    <x v="5"/>
    <x v="4"/>
    <n v="23"/>
    <s v="Y"/>
    <s v="N"/>
    <n v="15673581.745925715"/>
  </r>
  <r>
    <d v="2019-06-04T00:00:00"/>
    <n v="136149.125"/>
    <n v="149.11844379999999"/>
    <n v="8.4"/>
    <n v="12.9"/>
    <n v="7.9"/>
    <n v="3.2"/>
    <s v="Tuesday"/>
    <x v="5"/>
    <x v="4"/>
    <n v="23"/>
    <s v="Y"/>
    <s v="N"/>
    <n v="20302345.644731674"/>
  </r>
  <r>
    <d v="2019-06-05T00:00:00"/>
    <n v="137844.815"/>
    <n v="155.98832920000001"/>
    <n v="8.6"/>
    <n v="13"/>
    <n v="5.7"/>
    <n v="0"/>
    <s v="Wednesday"/>
    <x v="5"/>
    <x v="4"/>
    <n v="23"/>
    <s v="Y"/>
    <s v="N"/>
    <n v="21502182.380733099"/>
  </r>
  <r>
    <d v="2019-06-06T00:00:00"/>
    <n v="134971.77499999999"/>
    <n v="162.49199490000001"/>
    <n v="10.199999999999999"/>
    <n v="14.8"/>
    <n v="7.9"/>
    <n v="0"/>
    <s v="Thursday"/>
    <x v="5"/>
    <x v="4"/>
    <n v="23"/>
    <s v="Y"/>
    <s v="N"/>
    <n v="21931832.974943947"/>
  </r>
  <r>
    <d v="2019-06-07T00:00:00"/>
    <n v="132003.44"/>
    <n v="139.20081619999999"/>
    <n v="11.7"/>
    <n v="16.600000000000001"/>
    <n v="8"/>
    <n v="0"/>
    <s v="Friday"/>
    <x v="5"/>
    <x v="4"/>
    <n v="23"/>
    <s v="Y"/>
    <s v="N"/>
    <n v="18374986.589207727"/>
  </r>
  <r>
    <d v="2019-06-08T00:00:00"/>
    <n v="117243.63"/>
    <n v="102.4160856"/>
    <n v="6.7"/>
    <n v="18.7"/>
    <n v="9.3000000000000007"/>
    <n v="0"/>
    <s v="Saturday"/>
    <x v="5"/>
    <x v="4"/>
    <n v="23"/>
    <s v="Y"/>
    <s v="N"/>
    <n v="12007633.646134729"/>
  </r>
  <r>
    <d v="2019-06-09T00:00:00"/>
    <n v="110669.42"/>
    <n v="69.561305970000006"/>
    <n v="7.8"/>
    <n v="18"/>
    <n v="8"/>
    <n v="0"/>
    <s v="Sunday"/>
    <x v="5"/>
    <x v="4"/>
    <n v="24"/>
    <s v="Y"/>
    <s v="N"/>
    <n v="7698309.3861424383"/>
  </r>
  <r>
    <d v="2019-06-10T00:00:00"/>
    <n v="108133.03"/>
    <n v="47.487874040000001"/>
    <n v="12"/>
    <n v="19.2"/>
    <n v="7.6"/>
    <n v="3"/>
    <s v="Monday"/>
    <x v="5"/>
    <x v="4"/>
    <n v="24"/>
    <s v="Y"/>
    <s v="Y"/>
    <n v="5135007.7082035411"/>
  </r>
  <r>
    <d v="2019-06-11T00:00:00"/>
    <n v="122760.92"/>
    <n v="73.078081710000006"/>
    <n v="9.6"/>
    <n v="17.899999999999999"/>
    <n v="9.1999999999999993"/>
    <n v="0"/>
    <s v="Tuesday"/>
    <x v="5"/>
    <x v="4"/>
    <n v="24"/>
    <s v="Y"/>
    <s v="N"/>
    <n v="8971132.5425547734"/>
  </r>
  <r>
    <d v="2019-06-12T00:00:00"/>
    <n v="128127.75"/>
    <n v="85.792690070000006"/>
    <n v="11.9"/>
    <n v="16.5"/>
    <n v="1.3"/>
    <n v="0.6"/>
    <s v="Wednesday"/>
    <x v="5"/>
    <x v="4"/>
    <n v="24"/>
    <s v="Y"/>
    <s v="N"/>
    <n v="10992424.345116444"/>
  </r>
  <r>
    <d v="2019-06-13T00:00:00"/>
    <n v="128535.19"/>
    <n v="79.516251400000002"/>
    <n v="8.8000000000000007"/>
    <n v="17.399999999999999"/>
    <n v="8.9"/>
    <n v="2.6"/>
    <s v="Thursday"/>
    <x v="5"/>
    <x v="4"/>
    <n v="24"/>
    <s v="Y"/>
    <s v="N"/>
    <n v="10220636.481786767"/>
  </r>
  <r>
    <d v="2019-06-14T00:00:00"/>
    <n v="128153.19500000001"/>
    <n v="86.655464210000005"/>
    <n v="10"/>
    <n v="17.3"/>
    <n v="7"/>
    <n v="2.2000000000000002"/>
    <s v="Friday"/>
    <x v="5"/>
    <x v="4"/>
    <n v="24"/>
    <s v="Y"/>
    <s v="N"/>
    <n v="11105174.602719652"/>
  </r>
  <r>
    <d v="2019-06-15T00:00:00"/>
    <n v="121097.845"/>
    <n v="104.43185029999999"/>
    <n v="9"/>
    <n v="15.2"/>
    <n v="6.4"/>
    <n v="2.6"/>
    <s v="Saturday"/>
    <x v="5"/>
    <x v="4"/>
    <n v="24"/>
    <s v="Y"/>
    <s v="N"/>
    <n v="12646472.020692604"/>
  </r>
  <r>
    <d v="2019-06-16T00:00:00"/>
    <n v="116811.39"/>
    <n v="111.2767338"/>
    <n v="8.6"/>
    <n v="16.7"/>
    <n v="7.5"/>
    <n v="0"/>
    <s v="Sunday"/>
    <x v="5"/>
    <x v="4"/>
    <n v="25"/>
    <s v="Y"/>
    <s v="N"/>
    <n v="12998389.949837983"/>
  </r>
  <r>
    <d v="2019-06-17T00:00:00"/>
    <n v="129972.91499999999"/>
    <n v="108.7466958"/>
    <n v="6.3"/>
    <n v="17.899999999999999"/>
    <n v="8.6"/>
    <n v="3.4"/>
    <s v="Monday"/>
    <x v="5"/>
    <x v="4"/>
    <n v="25"/>
    <s v="Y"/>
    <s v="N"/>
    <n v="14134125.049744256"/>
  </r>
  <r>
    <d v="2019-06-18T00:00:00"/>
    <n v="137922.22"/>
    <n v="101.3953781"/>
    <n v="8"/>
    <n v="13.7"/>
    <n v="5.2"/>
    <n v="0"/>
    <s v="Tuesday"/>
    <x v="5"/>
    <x v="4"/>
    <n v="25"/>
    <s v="Y"/>
    <s v="N"/>
    <n v="13984675.645291382"/>
  </r>
  <r>
    <d v="2019-06-19T00:00:00"/>
    <n v="144737.12"/>
    <n v="157.02604099999999"/>
    <n v="6.6"/>
    <n v="11.9"/>
    <n v="7"/>
    <n v="0.8"/>
    <s v="Wednesday"/>
    <x v="5"/>
    <x v="4"/>
    <n v="25"/>
    <s v="Y"/>
    <s v="N"/>
    <n v="22727496.939341918"/>
  </r>
  <r>
    <d v="2019-06-20T00:00:00"/>
    <n v="148609.595"/>
    <n v="141.97958589999999"/>
    <n v="6.4"/>
    <n v="11.3"/>
    <n v="6.4"/>
    <n v="1.6"/>
    <s v="Thursday"/>
    <x v="5"/>
    <x v="4"/>
    <n v="25"/>
    <s v="Y"/>
    <s v="N"/>
    <n v="21099528.758866709"/>
  </r>
  <r>
    <d v="2019-06-21T00:00:00"/>
    <n v="144504.32999999999"/>
    <n v="123.80971169999999"/>
    <n v="6.5"/>
    <n v="12.6"/>
    <n v="8.5"/>
    <n v="3"/>
    <s v="Friday"/>
    <x v="5"/>
    <x v="4"/>
    <n v="25"/>
    <s v="Y"/>
    <s v="N"/>
    <n v="17891039.436701659"/>
  </r>
  <r>
    <d v="2019-06-22T00:00:00"/>
    <n v="132829.29"/>
    <n v="111.60986149999999"/>
    <n v="6.8"/>
    <n v="11.8"/>
    <n v="7.3"/>
    <n v="0.4"/>
    <s v="Saturday"/>
    <x v="5"/>
    <x v="4"/>
    <n v="25"/>
    <s v="Y"/>
    <s v="N"/>
    <n v="14825058.660043335"/>
  </r>
  <r>
    <d v="2019-06-23T00:00:00"/>
    <n v="133525.32"/>
    <n v="127.6019028"/>
    <n v="3.6"/>
    <n v="9.6"/>
    <n v="5.9"/>
    <n v="1.2"/>
    <s v="Sunday"/>
    <x v="5"/>
    <x v="4"/>
    <n v="26"/>
    <s v="Y"/>
    <s v="N"/>
    <n v="17038084.903978899"/>
  </r>
  <r>
    <d v="2019-06-24T00:00:00"/>
    <n v="146856.79999999999"/>
    <n v="117.51896069999999"/>
    <n v="4.2"/>
    <n v="16"/>
    <n v="9"/>
    <n v="0"/>
    <s v="Monday"/>
    <x v="5"/>
    <x v="4"/>
    <n v="26"/>
    <s v="Y"/>
    <s v="N"/>
    <n v="17258458.507727757"/>
  </r>
  <r>
    <d v="2019-06-25T00:00:00"/>
    <n v="145807.25"/>
    <n v="124.05127779999999"/>
    <n v="3.5"/>
    <n v="17"/>
    <n v="8.9"/>
    <n v="0"/>
    <s v="Tuesday"/>
    <x v="5"/>
    <x v="4"/>
    <n v="26"/>
    <s v="Y"/>
    <s v="N"/>
    <n v="18087575.67500405"/>
  </r>
  <r>
    <d v="2019-06-26T00:00:00"/>
    <n v="139351.56"/>
    <n v="106.19914"/>
    <n v="4.5999999999999996"/>
    <n v="18"/>
    <n v="9.1999999999999993"/>
    <n v="0.2"/>
    <s v="Wednesday"/>
    <x v="5"/>
    <x v="4"/>
    <n v="26"/>
    <s v="Y"/>
    <s v="N"/>
    <n v="14799015.8296584"/>
  </r>
  <r>
    <d v="2019-06-27T00:00:00"/>
    <n v="131023.66"/>
    <n v="77.671129440000001"/>
    <n v="5.9"/>
    <n v="17.5"/>
    <n v="9.1999999999999993"/>
    <n v="0"/>
    <s v="Thursday"/>
    <x v="5"/>
    <x v="4"/>
    <n v="26"/>
    <s v="Y"/>
    <s v="N"/>
    <n v="10176755.655562552"/>
  </r>
  <r>
    <d v="2019-06-28T00:00:00"/>
    <n v="123546.62"/>
    <n v="61.815155930000003"/>
    <n v="10.7"/>
    <n v="19.5"/>
    <n v="9.1999999999999993"/>
    <n v="0"/>
    <s v="Friday"/>
    <x v="5"/>
    <x v="4"/>
    <n v="26"/>
    <s v="N"/>
    <s v="N"/>
    <n v="7637053.5799244568"/>
  </r>
  <r>
    <d v="2019-06-29T00:00:00"/>
    <n v="117924.13"/>
    <n v="52.91240414"/>
    <n v="13"/>
    <n v="17.600000000000001"/>
    <n v="2.6"/>
    <n v="0.8"/>
    <s v="Saturday"/>
    <x v="5"/>
    <x v="4"/>
    <n v="26"/>
    <s v="N"/>
    <s v="N"/>
    <n v="6239649.2244178988"/>
  </r>
  <r>
    <d v="2019-06-30T00:00:00"/>
    <n v="116150.91499999999"/>
    <n v="51.901149879999998"/>
    <n v="8.1"/>
    <n v="14.5"/>
    <n v="8.5"/>
    <n v="6.4"/>
    <s v="Sunday"/>
    <x v="5"/>
    <x v="4"/>
    <n v="27"/>
    <s v="N"/>
    <s v="N"/>
    <n v="6028366.0481141396"/>
  </r>
  <r>
    <d v="2019-07-01T00:00:00"/>
    <n v="130565.58"/>
    <n v="67.195464610000002"/>
    <n v="9.5"/>
    <n v="14.1"/>
    <n v="8.3000000000000007"/>
    <n v="0"/>
    <s v="Monday"/>
    <x v="6"/>
    <x v="4"/>
    <n v="27"/>
    <s v="N"/>
    <s v="N"/>
    <n v="8773414.8101741243"/>
  </r>
  <r>
    <d v="2019-07-02T00:00:00"/>
    <n v="135866.75"/>
    <n v="93.110674299999999"/>
    <n v="8.6"/>
    <n v="15.9"/>
    <n v="6.6"/>
    <n v="0"/>
    <s v="Tuesday"/>
    <x v="6"/>
    <x v="4"/>
    <n v="27"/>
    <s v="N"/>
    <s v="N"/>
    <n v="12650644.707449526"/>
  </r>
  <r>
    <d v="2019-07-03T00:00:00"/>
    <n v="137327.70000000001"/>
    <n v="97.287999810000002"/>
    <n v="8.1999999999999993"/>
    <n v="13.7"/>
    <n v="7.5"/>
    <n v="0"/>
    <s v="Wednesday"/>
    <x v="6"/>
    <x v="4"/>
    <n v="27"/>
    <s v="N"/>
    <s v="N"/>
    <n v="13360337.251507739"/>
  </r>
  <r>
    <d v="2019-07-04T00:00:00"/>
    <n v="135182.72500000001"/>
    <n v="85.901782639999993"/>
    <n v="5.3"/>
    <n v="13.5"/>
    <n v="6.9"/>
    <n v="0"/>
    <s v="Thursday"/>
    <x v="6"/>
    <x v="4"/>
    <n v="27"/>
    <s v="N"/>
    <s v="N"/>
    <n v="11612437.059632894"/>
  </r>
  <r>
    <d v="2019-07-05T00:00:00"/>
    <n v="132774.29500000001"/>
    <n v="78.719066029999993"/>
    <n v="3.5"/>
    <n v="19.100000000000001"/>
    <n v="9"/>
    <n v="0"/>
    <s v="Friday"/>
    <x v="6"/>
    <x v="4"/>
    <n v="27"/>
    <s v="N"/>
    <s v="N"/>
    <n v="10451868.495191699"/>
  </r>
  <r>
    <d v="2019-07-06T00:00:00"/>
    <n v="114660.9"/>
    <n v="64.992904050000007"/>
    <n v="6"/>
    <n v="19.399999999999999"/>
    <n v="9.3000000000000007"/>
    <n v="0"/>
    <s v="Saturday"/>
    <x v="6"/>
    <x v="4"/>
    <n v="27"/>
    <s v="N"/>
    <s v="N"/>
    <n v="7452144.8719866453"/>
  </r>
  <r>
    <d v="2019-07-07T00:00:00"/>
    <n v="114469.88"/>
    <n v="87.747186549999995"/>
    <n v="9"/>
    <n v="18.2"/>
    <n v="6.1"/>
    <n v="0.2"/>
    <s v="Sunday"/>
    <x v="6"/>
    <x v="4"/>
    <n v="28"/>
    <s v="N"/>
    <s v="N"/>
    <n v="10044409.914716113"/>
  </r>
  <r>
    <d v="2019-07-08T00:00:00"/>
    <n v="127307.26"/>
    <n v="101.94417129999999"/>
    <n v="11"/>
    <n v="16"/>
    <n v="8.1999999999999993"/>
    <n v="5.2"/>
    <s v="Monday"/>
    <x v="6"/>
    <x v="4"/>
    <n v="28"/>
    <s v="N"/>
    <s v="N"/>
    <n v="12978233.121173637"/>
  </r>
  <r>
    <d v="2019-07-09T00:00:00"/>
    <n v="133803.98499999999"/>
    <n v="125.0990315"/>
    <n v="6.8"/>
    <n v="15"/>
    <n v="7.2"/>
    <n v="0.2"/>
    <s v="Tuesday"/>
    <x v="6"/>
    <x v="4"/>
    <n v="28"/>
    <s v="N"/>
    <s v="N"/>
    <n v="16738748.934340525"/>
  </r>
  <r>
    <d v="2019-07-10T00:00:00"/>
    <n v="127092.715"/>
    <n v="84.780694909999994"/>
    <n v="9.5"/>
    <n v="15.4"/>
    <n v="6.7"/>
    <n v="0.2"/>
    <s v="Wednesday"/>
    <x v="6"/>
    <x v="4"/>
    <n v="28"/>
    <s v="N"/>
    <s v="N"/>
    <n v="10775008.69569858"/>
  </r>
  <r>
    <d v="2019-07-11T00:00:00"/>
    <n v="133131.51999999999"/>
    <n v="89.217705280000004"/>
    <n v="7.8"/>
    <n v="14.3"/>
    <n v="4.5999999999999996"/>
    <n v="6.4"/>
    <s v="Thursday"/>
    <x v="6"/>
    <x v="4"/>
    <n v="28"/>
    <s v="N"/>
    <s v="N"/>
    <n v="11877688.714838425"/>
  </r>
  <r>
    <d v="2019-07-12T00:00:00"/>
    <n v="128384.14"/>
    <n v="90.969699500000004"/>
    <n v="10.1"/>
    <n v="15.7"/>
    <n v="6.2"/>
    <n v="2.4"/>
    <s v="Friday"/>
    <x v="6"/>
    <x v="4"/>
    <n v="28"/>
    <s v="N"/>
    <s v="N"/>
    <n v="11679066.63636593"/>
  </r>
  <r>
    <d v="2019-07-13T00:00:00"/>
    <n v="123954.31"/>
    <n v="82.190068789999998"/>
    <n v="7"/>
    <n v="12"/>
    <n v="8.3000000000000007"/>
    <n v="4.4000000000000004"/>
    <s v="Saturday"/>
    <x v="6"/>
    <x v="4"/>
    <n v="28"/>
    <s v="N"/>
    <s v="N"/>
    <n v="10187813.265716985"/>
  </r>
  <r>
    <d v="2019-07-14T00:00:00"/>
    <n v="123740.265"/>
    <n v="81.784996430000007"/>
    <n v="7.1"/>
    <n v="13.1"/>
    <n v="3.8"/>
    <n v="0.8"/>
    <s v="Sunday"/>
    <x v="6"/>
    <x v="4"/>
    <n v="29"/>
    <s v="N"/>
    <s v="N"/>
    <n v="10120097.131272255"/>
  </r>
  <r>
    <d v="2019-07-15T00:00:00"/>
    <n v="131739.20000000001"/>
    <n v="92.269993139999997"/>
    <n v="8.9"/>
    <n v="14.3"/>
    <n v="7.6"/>
    <n v="4.4000000000000004"/>
    <s v="Monday"/>
    <x v="6"/>
    <x v="4"/>
    <n v="29"/>
    <s v="N"/>
    <s v="N"/>
    <n v="12155575.080269089"/>
  </r>
  <r>
    <d v="2019-07-16T00:00:00"/>
    <n v="132941.76999999999"/>
    <n v="114.6004499"/>
    <n v="9.9"/>
    <n v="13.9"/>
    <n v="6.4"/>
    <n v="1.8"/>
    <s v="Tuesday"/>
    <x v="6"/>
    <x v="4"/>
    <n v="29"/>
    <s v="Y"/>
    <s v="N"/>
    <n v="15235186.652502323"/>
  </r>
  <r>
    <d v="2019-07-17T00:00:00"/>
    <n v="135339.82"/>
    <n v="91.545886449999998"/>
    <n v="9.6999999999999993"/>
    <n v="13.7"/>
    <n v="3.6"/>
    <n v="0"/>
    <s v="Wednesday"/>
    <x v="6"/>
    <x v="4"/>
    <n v="29"/>
    <s v="Y"/>
    <s v="N"/>
    <n v="12389803.793883439"/>
  </r>
  <r>
    <d v="2019-07-18T00:00:00"/>
    <n v="134119.14000000001"/>
    <n v="85.918878829999997"/>
    <n v="9"/>
    <n v="14.3"/>
    <n v="7.9"/>
    <n v="0.4"/>
    <s v="Thursday"/>
    <x v="6"/>
    <x v="4"/>
    <n v="29"/>
    <s v="Y"/>
    <s v="N"/>
    <n v="11523366.138443807"/>
  </r>
  <r>
    <d v="2019-07-19T00:00:00"/>
    <n v="132101.85999999999"/>
    <n v="101.5731984"/>
    <n v="7.5"/>
    <n v="15.7"/>
    <n v="9.6"/>
    <n v="1.6"/>
    <s v="Friday"/>
    <x v="6"/>
    <x v="4"/>
    <n v="29"/>
    <s v="Y"/>
    <s v="N"/>
    <n v="13418008.434789022"/>
  </r>
  <r>
    <d v="2019-07-20T00:00:00"/>
    <n v="111288.905"/>
    <n v="52.5253199"/>
    <n v="8"/>
    <n v="17.100000000000001"/>
    <n v="10.3"/>
    <n v="0"/>
    <s v="Saturday"/>
    <x v="6"/>
    <x v="4"/>
    <n v="29"/>
    <s v="Y"/>
    <s v="N"/>
    <n v="5845485.3364457097"/>
  </r>
  <r>
    <d v="2019-07-21T00:00:00"/>
    <n v="111293.15"/>
    <n v="60.156590430000001"/>
    <n v="11.3"/>
    <n v="16.600000000000001"/>
    <n v="8.1"/>
    <n v="0"/>
    <s v="Sunday"/>
    <x v="6"/>
    <x v="4"/>
    <n v="30"/>
    <s v="Y"/>
    <s v="N"/>
    <n v="6695016.4422145542"/>
  </r>
  <r>
    <d v="2019-07-22T00:00:00"/>
    <n v="123618.42"/>
    <n v="64.585343089999995"/>
    <n v="7.9"/>
    <n v="15.6"/>
    <n v="10.6"/>
    <n v="0"/>
    <s v="Monday"/>
    <x v="6"/>
    <x v="4"/>
    <n v="30"/>
    <s v="Y"/>
    <s v="N"/>
    <n v="7983938.0679437174"/>
  </r>
  <r>
    <d v="2019-07-23T00:00:00"/>
    <n v="129008.62"/>
    <n v="69.864795830000006"/>
    <n v="9.9"/>
    <n v="15.2"/>
    <n v="8.1999999999999993"/>
    <n v="1.6"/>
    <s v="Tuesday"/>
    <x v="6"/>
    <x v="4"/>
    <n v="30"/>
    <s v="Y"/>
    <s v="N"/>
    <n v="9013160.8966100551"/>
  </r>
  <r>
    <d v="2019-07-24T00:00:00"/>
    <n v="135782.54500000001"/>
    <n v="87.256299299999995"/>
    <n v="7"/>
    <n v="14.4"/>
    <n v="7.8"/>
    <n v="8"/>
    <s v="Wednesday"/>
    <x v="6"/>
    <x v="4"/>
    <n v="30"/>
    <s v="Y"/>
    <s v="N"/>
    <n v="11847882.38623572"/>
  </r>
  <r>
    <d v="2019-07-25T00:00:00"/>
    <n v="132940.63"/>
    <n v="84.076210110000005"/>
    <n v="9.1999999999999993"/>
    <n v="14.8"/>
    <n v="5.2"/>
    <n v="0"/>
    <s v="Thursday"/>
    <x v="6"/>
    <x v="4"/>
    <n v="30"/>
    <s v="Y"/>
    <s v="N"/>
    <n v="11177144.34003577"/>
  </r>
  <r>
    <d v="2019-07-26T00:00:00"/>
    <n v="136493.13"/>
    <n v="95.233217850000003"/>
    <n v="11"/>
    <n v="14"/>
    <n v="5.9"/>
    <n v="0"/>
    <s v="Friday"/>
    <x v="6"/>
    <x v="4"/>
    <n v="30"/>
    <s v="Y"/>
    <s v="N"/>
    <n v="12998679.984318372"/>
  </r>
  <r>
    <d v="2019-07-27T00:00:00"/>
    <n v="121958.69"/>
    <n v="94.375867150000005"/>
    <n v="9.8000000000000007"/>
    <n v="15.3"/>
    <n v="8.6999999999999993"/>
    <n v="6.8"/>
    <s v="Saturday"/>
    <x v="6"/>
    <x v="4"/>
    <n v="30"/>
    <s v="Y"/>
    <s v="N"/>
    <n v="11509957.125228034"/>
  </r>
  <r>
    <d v="2019-07-28T00:00:00"/>
    <n v="118413.13499999999"/>
    <n v="85.712073040000007"/>
    <n v="6.6"/>
    <n v="15.1"/>
    <n v="10.199999999999999"/>
    <n v="0"/>
    <s v="Sunday"/>
    <x v="6"/>
    <x v="4"/>
    <n v="31"/>
    <s v="Y"/>
    <s v="N"/>
    <n v="10149435.27601538"/>
  </r>
  <r>
    <d v="2019-07-29T00:00:00"/>
    <n v="133205.18"/>
    <n v="95.873752800000005"/>
    <n v="8.9"/>
    <n v="14.6"/>
    <n v="9.9"/>
    <n v="0"/>
    <s v="Monday"/>
    <x v="6"/>
    <x v="4"/>
    <n v="31"/>
    <s v="Y"/>
    <s v="N"/>
    <n v="12770880.498999504"/>
  </r>
  <r>
    <d v="2019-07-30T00:00:00"/>
    <n v="138858.04500000001"/>
    <n v="110.4700594"/>
    <n v="7.9"/>
    <n v="12.5"/>
    <n v="8.6999999999999993"/>
    <n v="0.8"/>
    <s v="Tuesday"/>
    <x v="6"/>
    <x v="4"/>
    <n v="31"/>
    <s v="Y"/>
    <s v="N"/>
    <n v="15339656.479317874"/>
  </r>
  <r>
    <d v="2019-07-31T00:00:00"/>
    <n v="140275.82999999999"/>
    <n v="153.26684940000001"/>
    <n v="3"/>
    <n v="12.5"/>
    <n v="11.3"/>
    <n v="0"/>
    <s v="Wednesday"/>
    <x v="6"/>
    <x v="4"/>
    <n v="31"/>
    <s v="Y"/>
    <s v="N"/>
    <n v="21499634.511070002"/>
  </r>
  <r>
    <d v="2019-08-01T00:00:00"/>
    <n v="137651.13500000001"/>
    <n v="98.967005540000002"/>
    <n v="5.8"/>
    <n v="13.8"/>
    <n v="8.6"/>
    <n v="0"/>
    <s v="Thursday"/>
    <x v="7"/>
    <x v="4"/>
    <n v="31"/>
    <s v="Y"/>
    <s v="N"/>
    <n v="13622920.640132289"/>
  </r>
  <r>
    <d v="2019-08-02T00:00:00"/>
    <n v="135633.89000000001"/>
    <n v="106.56821669999999"/>
    <n v="9.6999999999999993"/>
    <n v="12.7"/>
    <n v="7.4"/>
    <n v="0.4"/>
    <s v="Friday"/>
    <x v="7"/>
    <x v="4"/>
    <n v="31"/>
    <s v="Y"/>
    <s v="N"/>
    <n v="14454261.781383963"/>
  </r>
  <r>
    <d v="2019-08-03T00:00:00"/>
    <n v="119933.7"/>
    <n v="121.53235650000001"/>
    <n v="10"/>
    <n v="13.9"/>
    <n v="6.2"/>
    <n v="0"/>
    <s v="Saturday"/>
    <x v="7"/>
    <x v="4"/>
    <n v="31"/>
    <s v="Y"/>
    <s v="N"/>
    <n v="14575825.18476405"/>
  </r>
  <r>
    <d v="2019-08-04T00:00:00"/>
    <n v="120350.215"/>
    <n v="127.8811699"/>
    <n v="9.1999999999999993"/>
    <n v="13.1"/>
    <n v="7.2"/>
    <n v="1"/>
    <s v="Sunday"/>
    <x v="7"/>
    <x v="4"/>
    <n v="32"/>
    <s v="Y"/>
    <s v="N"/>
    <n v="15390526.291916529"/>
  </r>
  <r>
    <d v="2019-08-05T00:00:00"/>
    <n v="125652.05499999999"/>
    <n v="108.4969239"/>
    <n v="10"/>
    <n v="15.8"/>
    <n v="10.7"/>
    <n v="0"/>
    <s v="Monday"/>
    <x v="7"/>
    <x v="4"/>
    <n v="32"/>
    <s v="Y"/>
    <s v="N"/>
    <n v="13632861.449213613"/>
  </r>
  <r>
    <d v="2019-08-06T00:00:00"/>
    <n v="132120.39000000001"/>
    <n v="89.427805109999994"/>
    <n v="9.1"/>
    <n v="13.5"/>
    <n v="4.5"/>
    <n v="0.4"/>
    <s v="Tuesday"/>
    <x v="7"/>
    <x v="4"/>
    <n v="32"/>
    <s v="Y"/>
    <s v="N"/>
    <n v="11815236.487977194"/>
  </r>
  <r>
    <d v="2019-08-07T00:00:00"/>
    <n v="136315.38"/>
    <n v="129.26252919999999"/>
    <n v="9.3000000000000007"/>
    <n v="14.1"/>
    <n v="7.5"/>
    <n v="0"/>
    <s v="Wednesday"/>
    <x v="7"/>
    <x v="4"/>
    <n v="32"/>
    <s v="Y"/>
    <s v="N"/>
    <n v="17620470.787659094"/>
  </r>
  <r>
    <d v="2019-08-08T00:00:00"/>
    <n v="133004.73000000001"/>
    <n v="95.454195279999993"/>
    <n v="6.7"/>
    <n v="13.9"/>
    <n v="9.6"/>
    <n v="10.8"/>
    <s v="Thursday"/>
    <x v="7"/>
    <x v="4"/>
    <n v="32"/>
    <s v="Y"/>
    <s v="N"/>
    <n v="12695859.470583675"/>
  </r>
  <r>
    <d v="2019-08-09T00:00:00"/>
    <n v="142555.10500000001"/>
    <n v="119.9574815"/>
    <n v="7.8"/>
    <n v="10.1"/>
    <n v="7.3"/>
    <n v="2"/>
    <s v="Friday"/>
    <x v="7"/>
    <x v="4"/>
    <n v="32"/>
    <s v="Y"/>
    <s v="N"/>
    <n v="17100551.370768059"/>
  </r>
  <r>
    <d v="2019-08-10T00:00:00"/>
    <n v="128554.605"/>
    <n v="94.668808780000006"/>
    <n v="5.2"/>
    <n v="12.5"/>
    <n v="6.6"/>
    <n v="4.2"/>
    <s v="Saturday"/>
    <x v="7"/>
    <x v="4"/>
    <n v="32"/>
    <s v="Y"/>
    <s v="N"/>
    <n v="12170111.318533432"/>
  </r>
  <r>
    <d v="2019-08-11T00:00:00"/>
    <n v="121028.325"/>
    <n v="98.101093950000006"/>
    <n v="4.8"/>
    <n v="12.9"/>
    <n v="11.4"/>
    <n v="6"/>
    <s v="Sunday"/>
    <x v="7"/>
    <x v="4"/>
    <n v="33"/>
    <s v="Y"/>
    <s v="N"/>
    <n v="11873011.081436135"/>
  </r>
  <r>
    <d v="2019-08-12T00:00:00"/>
    <n v="136683.4"/>
    <n v="163.36163669999999"/>
    <n v="6.3"/>
    <n v="12"/>
    <n v="9.9"/>
    <n v="8.8000000000000007"/>
    <s v="Monday"/>
    <x v="7"/>
    <x v="4"/>
    <n v="33"/>
    <s v="Y"/>
    <s v="N"/>
    <n v="22328823.933720779"/>
  </r>
  <r>
    <d v="2019-08-13T00:00:00"/>
    <n v="141474.26500000001"/>
    <n v="267.34764990000002"/>
    <n v="8.8000000000000007"/>
    <n v="13.1"/>
    <n v="7"/>
    <n v="0"/>
    <s v="Tuesday"/>
    <x v="7"/>
    <x v="4"/>
    <n v="33"/>
    <s v="Y"/>
    <s v="N"/>
    <n v="37822812.269079827"/>
  </r>
  <r>
    <d v="2019-08-14T00:00:00"/>
    <n v="134681.435"/>
    <n v="123.8521422"/>
    <n v="9.1"/>
    <n v="13.8"/>
    <n v="6.7"/>
    <n v="0.2"/>
    <s v="Wednesday"/>
    <x v="7"/>
    <x v="4"/>
    <n v="33"/>
    <s v="Y"/>
    <s v="N"/>
    <n v="16680584.239320057"/>
  </r>
  <r>
    <d v="2019-08-15T00:00:00"/>
    <n v="128119.715"/>
    <n v="76.350980870000001"/>
    <n v="7.3"/>
    <n v="16.2"/>
    <n v="10.5"/>
    <n v="0"/>
    <s v="Thursday"/>
    <x v="7"/>
    <x v="4"/>
    <n v="33"/>
    <s v="Y"/>
    <s v="N"/>
    <n v="9782065.9090348519"/>
  </r>
  <r>
    <d v="2019-08-16T00:00:00"/>
    <n v="129781.155"/>
    <n v="100.0115921"/>
    <n v="10.6"/>
    <n v="16.899999999999999"/>
    <n v="6.3"/>
    <n v="0"/>
    <s v="Friday"/>
    <x v="7"/>
    <x v="4"/>
    <n v="33"/>
    <s v="Y"/>
    <s v="N"/>
    <n v="12979619.936126875"/>
  </r>
  <r>
    <d v="2019-08-17T00:00:00"/>
    <n v="115460.6"/>
    <n v="75.491413320000007"/>
    <n v="7"/>
    <n v="16.5"/>
    <n v="13.4"/>
    <n v="3.8"/>
    <s v="Saturday"/>
    <x v="7"/>
    <x v="4"/>
    <n v="33"/>
    <s v="Y"/>
    <s v="N"/>
    <n v="8716283.876775194"/>
  </r>
  <r>
    <d v="2019-08-18T00:00:00"/>
    <n v="110816.375"/>
    <n v="52.024492690000002"/>
    <n v="8.8000000000000007"/>
    <n v="19.399999999999999"/>
    <n v="9.3000000000000007"/>
    <n v="0"/>
    <s v="Sunday"/>
    <x v="7"/>
    <x v="4"/>
    <n v="34"/>
    <s v="Y"/>
    <s v="N"/>
    <n v="5765165.6911197994"/>
  </r>
  <r>
    <d v="2019-08-19T00:00:00"/>
    <n v="131067.25"/>
    <n v="81.723625240000004"/>
    <n v="5.8"/>
    <n v="12.3"/>
    <n v="12.8"/>
    <n v="4"/>
    <s v="Monday"/>
    <x v="7"/>
    <x v="4"/>
    <n v="34"/>
    <s v="Y"/>
    <s v="N"/>
    <n v="10711290.820237391"/>
  </r>
  <r>
    <d v="2019-08-20T00:00:00"/>
    <n v="131438.54999999999"/>
    <n v="61.926547419999999"/>
    <n v="7.6"/>
    <n v="17"/>
    <n v="7.2"/>
    <n v="0.4"/>
    <s v="Tuesday"/>
    <x v="7"/>
    <x v="4"/>
    <n v="34"/>
    <s v="Y"/>
    <s v="N"/>
    <n v="8139535.5993910404"/>
  </r>
  <r>
    <d v="2019-08-21T00:00:00"/>
    <n v="120747.08"/>
    <n v="54.386880320000003"/>
    <n v="11.5"/>
    <n v="16.600000000000001"/>
    <n v="11.5"/>
    <n v="0.2"/>
    <s v="Wednesday"/>
    <x v="7"/>
    <x v="4"/>
    <n v="34"/>
    <s v="Y"/>
    <s v="N"/>
    <n v="6567056.9889494665"/>
  </r>
  <r>
    <d v="2019-08-22T00:00:00"/>
    <n v="127697.99"/>
    <n v="89.139147589999993"/>
    <n v="9.6"/>
    <n v="13"/>
    <n v="11.3"/>
    <n v="1.6"/>
    <s v="Thursday"/>
    <x v="7"/>
    <x v="4"/>
    <n v="34"/>
    <s v="Y"/>
    <s v="N"/>
    <n v="11382889.977556344"/>
  </r>
  <r>
    <d v="2019-08-23T00:00:00"/>
    <n v="126763.36500000001"/>
    <n v="91.098931109999995"/>
    <n v="3.8"/>
    <n v="15.1"/>
    <n v="14.5"/>
    <n v="0"/>
    <s v="Friday"/>
    <x v="7"/>
    <x v="4"/>
    <n v="34"/>
    <s v="Y"/>
    <s v="N"/>
    <n v="11548007.055406785"/>
  </r>
  <r>
    <d v="2019-08-24T00:00:00"/>
    <n v="107303.47500000001"/>
    <n v="55.149898819999997"/>
    <n v="7.9"/>
    <n v="18"/>
    <n v="13"/>
    <n v="0"/>
    <s v="Saturday"/>
    <x v="7"/>
    <x v="4"/>
    <n v="34"/>
    <s v="Y"/>
    <s v="N"/>
    <n v="5917775.7892843997"/>
  </r>
  <r>
    <d v="2019-08-25T00:00:00"/>
    <n v="113980.3"/>
    <n v="119.3055933"/>
    <n v="6.5"/>
    <n v="12.9"/>
    <n v="13.9"/>
    <n v="1.2"/>
    <s v="Sunday"/>
    <x v="7"/>
    <x v="4"/>
    <n v="35"/>
    <s v="Y"/>
    <s v="N"/>
    <n v="13598487.316011989"/>
  </r>
  <r>
    <d v="2019-08-26T00:00:00"/>
    <n v="132704.36499999999"/>
    <n v="142.18481030000001"/>
    <n v="5.3"/>
    <n v="14.4"/>
    <n v="14.7"/>
    <n v="0"/>
    <s v="Monday"/>
    <x v="7"/>
    <x v="4"/>
    <n v="35"/>
    <s v="Y"/>
    <s v="N"/>
    <n v="18868544.963506959"/>
  </r>
  <r>
    <d v="2019-08-27T00:00:00"/>
    <n v="130964.88499999999"/>
    <n v="131.1074194"/>
    <n v="4.2"/>
    <n v="15.3"/>
    <n v="12.9"/>
    <n v="0"/>
    <s v="Tuesday"/>
    <x v="7"/>
    <x v="4"/>
    <n v="35"/>
    <s v="Y"/>
    <s v="N"/>
    <n v="17170468.104367767"/>
  </r>
  <r>
    <d v="2019-08-28T00:00:00"/>
    <n v="137660.94"/>
    <n v="140.94202110000001"/>
    <n v="8.3000000000000007"/>
    <n v="13.4"/>
    <n v="5"/>
    <n v="0"/>
    <s v="Wednesday"/>
    <x v="7"/>
    <x v="4"/>
    <n v="35"/>
    <s v="Y"/>
    <s v="N"/>
    <n v="19402211.110125836"/>
  </r>
  <r>
    <d v="2019-08-29T00:00:00"/>
    <n v="134233.345"/>
    <n v="135.2468604"/>
    <n v="6.1"/>
    <n v="13"/>
    <n v="13.2"/>
    <n v="6.2"/>
    <s v="Thursday"/>
    <x v="7"/>
    <x v="4"/>
    <n v="35"/>
    <s v="Y"/>
    <s v="N"/>
    <n v="18154638.472240038"/>
  </r>
  <r>
    <d v="2019-08-30T00:00:00"/>
    <n v="131871.07999999999"/>
    <n v="185.2052836"/>
    <n v="2.2999999999999998"/>
    <n v="15.3"/>
    <n v="15.6"/>
    <n v="0.2"/>
    <s v="Friday"/>
    <x v="7"/>
    <x v="4"/>
    <n v="35"/>
    <s v="Y"/>
    <s v="N"/>
    <n v="24423220.770038284"/>
  </r>
  <r>
    <d v="2019-08-31T00:00:00"/>
    <n v="107616.03"/>
    <n v="79.347198370000001"/>
    <n v="5"/>
    <n v="18.2"/>
    <n v="15.8"/>
    <n v="0"/>
    <s v="Saturday"/>
    <x v="7"/>
    <x v="4"/>
    <n v="35"/>
    <s v="Y"/>
    <s v="N"/>
    <n v="8539030.4802018702"/>
  </r>
  <r>
    <d v="2019-09-01T00:00:00"/>
    <n v="106779.47500000001"/>
    <n v="75.512741539999993"/>
    <n v="11.1"/>
    <n v="19.600000000000001"/>
    <n v="9.4"/>
    <n v="0"/>
    <s v="Sunday"/>
    <x v="8"/>
    <x v="4"/>
    <n v="36"/>
    <s v="Y"/>
    <s v="N"/>
    <n v="8063210.8974518916"/>
  </r>
  <r>
    <d v="2019-09-02T00:00:00"/>
    <n v="121697.38"/>
    <n v="92.691088919999999"/>
    <n v="10.199999999999999"/>
    <n v="17.600000000000001"/>
    <n v="13.8"/>
    <n v="2.4"/>
    <s v="Monday"/>
    <x v="8"/>
    <x v="4"/>
    <n v="36"/>
    <s v="Y"/>
    <s v="N"/>
    <n v="11280262.670911029"/>
  </r>
  <r>
    <d v="2019-09-03T00:00:00"/>
    <n v="118871.215"/>
    <n v="114.88625949999999"/>
    <n v="9.1999999999999993"/>
    <n v="19.600000000000001"/>
    <n v="16.399999999999999"/>
    <n v="0.6"/>
    <s v="Tuesday"/>
    <x v="8"/>
    <x v="4"/>
    <n v="36"/>
    <s v="Y"/>
    <s v="N"/>
    <n v="13656669.253570292"/>
  </r>
  <r>
    <d v="2019-09-04T00:00:00"/>
    <n v="122652.81"/>
    <n v="144.39343450000001"/>
    <n v="8.1999999999999993"/>
    <n v="18.7"/>
    <n v="15.1"/>
    <n v="0"/>
    <s v="Wednesday"/>
    <x v="8"/>
    <x v="4"/>
    <n v="36"/>
    <s v="Y"/>
    <s v="N"/>
    <n v="17710260.486975946"/>
  </r>
  <r>
    <d v="2019-09-05T00:00:00"/>
    <n v="120223.175"/>
    <n v="99.345443470000006"/>
    <n v="8.6999999999999993"/>
    <n v="21.2"/>
    <n v="14.8"/>
    <n v="3.4"/>
    <s v="Thursday"/>
    <x v="8"/>
    <x v="4"/>
    <n v="36"/>
    <s v="Y"/>
    <s v="N"/>
    <n v="11943624.635746418"/>
  </r>
  <r>
    <d v="2019-09-06T00:00:00"/>
    <n v="122222.69"/>
    <n v="67.972754190000003"/>
    <n v="11.3"/>
    <n v="16"/>
    <n v="10.4"/>
    <n v="2"/>
    <s v="Friday"/>
    <x v="8"/>
    <x v="4"/>
    <n v="36"/>
    <s v="Y"/>
    <s v="N"/>
    <n v="8307812.8638105718"/>
  </r>
  <r>
    <d v="2019-09-07T00:00:00"/>
    <n v="115200.19"/>
    <n v="73.467962999999997"/>
    <n v="8.8000000000000007"/>
    <n v="12.9"/>
    <n v="11.3"/>
    <n v="1"/>
    <s v="Saturday"/>
    <x v="8"/>
    <x v="4"/>
    <n v="36"/>
    <s v="Y"/>
    <s v="N"/>
    <n v="8463523.2965129707"/>
  </r>
  <r>
    <d v="2019-09-08T00:00:00"/>
    <n v="116999.07"/>
    <n v="65.376438919999998"/>
    <n v="8.1999999999999993"/>
    <n v="15.1"/>
    <n v="9.5"/>
    <n v="0.6"/>
    <s v="Sunday"/>
    <x v="8"/>
    <x v="4"/>
    <n v="37"/>
    <s v="Y"/>
    <s v="N"/>
    <n v="7648982.5535518043"/>
  </r>
  <r>
    <d v="2019-09-09T00:00:00"/>
    <n v="130448.11500000001"/>
    <n v="92.613968850000006"/>
    <n v="6.8"/>
    <n v="12.8"/>
    <n v="14.4"/>
    <n v="5.6"/>
    <s v="Monday"/>
    <x v="8"/>
    <x v="4"/>
    <n v="37"/>
    <s v="Y"/>
    <s v="N"/>
    <n v="12081317.659151219"/>
  </r>
  <r>
    <d v="2019-09-10T00:00:00"/>
    <n v="131665.01500000001"/>
    <n v="150.02796119999999"/>
    <n v="7.7"/>
    <n v="14.8"/>
    <n v="16.100000000000001"/>
    <n v="2.6"/>
    <s v="Tuesday"/>
    <x v="8"/>
    <x v="4"/>
    <n v="37"/>
    <s v="Y"/>
    <s v="N"/>
    <n v="19753433.761817418"/>
  </r>
  <r>
    <d v="2019-09-11T00:00:00"/>
    <n v="121100.045"/>
    <n v="83.052148279999997"/>
    <n v="5"/>
    <n v="20.8"/>
    <n v="17.8"/>
    <n v="0"/>
    <s v="Wednesday"/>
    <x v="8"/>
    <x v="4"/>
    <n v="37"/>
    <s v="Y"/>
    <s v="N"/>
    <n v="10057618.894054672"/>
  </r>
  <r>
    <d v="2019-09-12T00:00:00"/>
    <n v="118723.07"/>
    <n v="76.526618920000004"/>
    <n v="11.1"/>
    <n v="20.8"/>
    <n v="11.8"/>
    <n v="0"/>
    <s v="Thursday"/>
    <x v="8"/>
    <x v="4"/>
    <n v="37"/>
    <s v="Y"/>
    <s v="N"/>
    <n v="9085475.1349024847"/>
  </r>
  <r>
    <d v="2019-09-13T00:00:00"/>
    <n v="120349.015"/>
    <n v="108.21402329999999"/>
    <n v="7.7"/>
    <n v="18.600000000000001"/>
    <n v="14"/>
    <n v="0"/>
    <s v="Friday"/>
    <x v="8"/>
    <x v="4"/>
    <n v="37"/>
    <s v="Y"/>
    <s v="N"/>
    <n v="13023451.113342049"/>
  </r>
  <r>
    <d v="2019-09-14T00:00:00"/>
    <n v="103500.955"/>
    <n v="106.46105230000001"/>
    <n v="9.3000000000000007"/>
    <n v="20"/>
    <n v="18.3"/>
    <n v="0"/>
    <s v="Saturday"/>
    <x v="8"/>
    <x v="4"/>
    <n v="37"/>
    <s v="Y"/>
    <s v="N"/>
    <n v="11018820.583354948"/>
  </r>
  <r>
    <d v="2019-09-15T00:00:00"/>
    <n v="105149.02"/>
    <n v="87.630074989999997"/>
    <n v="12.4"/>
    <n v="21.8"/>
    <n v="8.4"/>
    <n v="1.6"/>
    <s v="Sunday"/>
    <x v="8"/>
    <x v="4"/>
    <n v="38"/>
    <s v="Y"/>
    <s v="N"/>
    <n v="9214216.5077250097"/>
  </r>
  <r>
    <d v="2019-09-16T00:00:00"/>
    <n v="119362.235"/>
    <n v="137.46735670000001"/>
    <n v="9.6999999999999993"/>
    <n v="12.8"/>
    <n v="17.7"/>
    <n v="13"/>
    <s v="Monday"/>
    <x v="8"/>
    <x v="4"/>
    <n v="38"/>
    <s v="Y"/>
    <s v="N"/>
    <n v="16408410.935254226"/>
  </r>
  <r>
    <d v="2019-09-17T00:00:00"/>
    <n v="124129.44"/>
    <n v="149.599176"/>
    <n v="3.6"/>
    <n v="14.8"/>
    <n v="19"/>
    <n v="0"/>
    <s v="Tuesday"/>
    <x v="8"/>
    <x v="4"/>
    <n v="38"/>
    <s v="Y"/>
    <s v="N"/>
    <n v="18569661.941341441"/>
  </r>
  <r>
    <d v="2019-09-18T00:00:00"/>
    <n v="119715.705"/>
    <n v="151.2558046"/>
    <n v="4.3"/>
    <n v="18.899999999999999"/>
    <n v="19.2"/>
    <n v="0"/>
    <s v="Wednesday"/>
    <x v="8"/>
    <x v="4"/>
    <n v="38"/>
    <s v="Y"/>
    <s v="N"/>
    <n v="18107695.283031244"/>
  </r>
  <r>
    <d v="2019-09-19T00:00:00"/>
    <n v="108102.56"/>
    <n v="82.43824146"/>
    <n v="8.1999999999999993"/>
    <n v="24"/>
    <n v="19.399999999999999"/>
    <n v="0"/>
    <s v="Thursday"/>
    <x v="8"/>
    <x v="4"/>
    <n v="38"/>
    <s v="Y"/>
    <s v="N"/>
    <n v="8911784.9437241368"/>
  </r>
  <r>
    <d v="2019-09-20T00:00:00"/>
    <n v="107222.345"/>
    <n v="106.2793137"/>
    <n v="15.7"/>
    <n v="26.2"/>
    <n v="14.4"/>
    <n v="0"/>
    <s v="Friday"/>
    <x v="8"/>
    <x v="4"/>
    <n v="38"/>
    <s v="N"/>
    <s v="N"/>
    <n v="11395517.239904627"/>
  </r>
  <r>
    <d v="2019-09-21T00:00:00"/>
    <n v="101348.35"/>
    <n v="112.25774509999999"/>
    <n v="14.5"/>
    <n v="19.399999999999999"/>
    <n v="10.5"/>
    <n v="0"/>
    <s v="Saturday"/>
    <x v="8"/>
    <x v="4"/>
    <n v="38"/>
    <s v="N"/>
    <s v="N"/>
    <n v="11377137.240605585"/>
  </r>
  <r>
    <d v="2019-09-22T00:00:00"/>
    <n v="102386.52499999999"/>
    <n v="103.2310155"/>
    <n v="7.9"/>
    <n v="15.5"/>
    <n v="13.6"/>
    <n v="4.5999999999999996"/>
    <s v="Sunday"/>
    <x v="8"/>
    <x v="4"/>
    <n v="39"/>
    <s v="N"/>
    <s v="N"/>
    <n v="10569464.949266138"/>
  </r>
  <r>
    <d v="2019-09-23T00:00:00"/>
    <n v="121862.88499999999"/>
    <n v="109.7326738"/>
    <n v="8.9"/>
    <n v="15.2"/>
    <n v="13.9"/>
    <n v="2"/>
    <s v="Monday"/>
    <x v="8"/>
    <x v="4"/>
    <n v="39"/>
    <s v="N"/>
    <s v="N"/>
    <n v="13372340.208031913"/>
  </r>
  <r>
    <d v="2019-09-24T00:00:00"/>
    <n v="125787.33"/>
    <n v="148.22983249999999"/>
    <n v="8.3000000000000007"/>
    <n v="15.1"/>
    <n v="13.3"/>
    <n v="1.4"/>
    <s v="Tuesday"/>
    <x v="8"/>
    <x v="4"/>
    <n v="39"/>
    <s v="N"/>
    <s v="N"/>
    <n v="18645434.856522225"/>
  </r>
  <r>
    <d v="2019-09-25T00:00:00"/>
    <n v="124302.93"/>
    <n v="192.4850347"/>
    <n v="8.6999999999999993"/>
    <n v="16.600000000000001"/>
    <n v="13.1"/>
    <n v="0"/>
    <s v="Wednesday"/>
    <x v="8"/>
    <x v="4"/>
    <n v="39"/>
    <s v="N"/>
    <s v="N"/>
    <n v="23926453.79436167"/>
  </r>
  <r>
    <d v="2019-09-26T00:00:00"/>
    <n v="117320.175"/>
    <n v="139.4994437"/>
    <n v="8.3000000000000007"/>
    <n v="20.3"/>
    <n v="19.600000000000001"/>
    <n v="0"/>
    <s v="Thursday"/>
    <x v="8"/>
    <x v="4"/>
    <n v="39"/>
    <s v="N"/>
    <s v="N"/>
    <n v="16366099.147286648"/>
  </r>
  <r>
    <d v="2019-09-27T00:00:00"/>
    <n v="106043.02"/>
    <n v="69.640959690000003"/>
    <n v="12.3"/>
    <n v="18.8"/>
    <n v="7.4"/>
    <n v="0"/>
    <s v="Friday"/>
    <x v="8"/>
    <x v="4"/>
    <n v="39"/>
    <s v="N"/>
    <s v="Y"/>
    <n v="7384937.6812258642"/>
  </r>
  <r>
    <d v="2019-09-28T00:00:00"/>
    <n v="108762.31"/>
    <n v="132.2621226"/>
    <n v="7.2"/>
    <n v="14.9"/>
    <n v="17.7"/>
    <n v="0.2"/>
    <s v="Saturday"/>
    <x v="8"/>
    <x v="4"/>
    <n v="39"/>
    <s v="N"/>
    <s v="N"/>
    <n v="14385133.979479205"/>
  </r>
  <r>
    <d v="2019-09-29T00:00:00"/>
    <n v="104804.09"/>
    <n v="90.401320499999997"/>
    <n v="9.1"/>
    <n v="15.8"/>
    <n v="19"/>
    <n v="0"/>
    <s v="Sunday"/>
    <x v="8"/>
    <x v="4"/>
    <n v="40"/>
    <s v="N"/>
    <s v="N"/>
    <n v="9474428.1298008449"/>
  </r>
  <r>
    <d v="2019-09-30T00:00:00"/>
    <n v="121770.82"/>
    <n v="107.8227368"/>
    <n v="10.1"/>
    <n v="14.1"/>
    <n v="14.4"/>
    <n v="0"/>
    <s v="Monday"/>
    <x v="8"/>
    <x v="4"/>
    <n v="40"/>
    <s v="N"/>
    <s v="N"/>
    <n v="13129663.074780177"/>
  </r>
  <r>
    <d v="2019-10-01T00:00:00"/>
    <n v="117265.27499999999"/>
    <n v="121.3908912"/>
    <n v="4.2"/>
    <n v="20.5"/>
    <n v="21.7"/>
    <n v="0"/>
    <s v="Tuesday"/>
    <x v="9"/>
    <x v="4"/>
    <n v="40"/>
    <s v="N"/>
    <s v="N"/>
    <n v="14234936.239063079"/>
  </r>
  <r>
    <d v="2019-10-02T00:00:00"/>
    <n v="110760.825"/>
    <n v="108.66167660000001"/>
    <n v="9.3000000000000007"/>
    <n v="26.5"/>
    <n v="18.5"/>
    <n v="0"/>
    <s v="Wednesday"/>
    <x v="9"/>
    <x v="4"/>
    <n v="40"/>
    <s v="N"/>
    <s v="N"/>
    <n v="12035456.946099196"/>
  </r>
  <r>
    <d v="2019-10-03T00:00:00"/>
    <n v="109312.85"/>
    <n v="108.8439126"/>
    <n v="15.1"/>
    <n v="29.7"/>
    <n v="22"/>
    <n v="0"/>
    <s v="Thursday"/>
    <x v="9"/>
    <x v="4"/>
    <n v="40"/>
    <s v="N"/>
    <s v="N"/>
    <n v="11898038.29145691"/>
  </r>
  <r>
    <d v="2019-10-04T00:00:00"/>
    <n v="117512.56"/>
    <n v="136.3619947"/>
    <n v="12.5"/>
    <n v="15.2"/>
    <n v="11"/>
    <n v="0"/>
    <s v="Friday"/>
    <x v="9"/>
    <x v="4"/>
    <n v="40"/>
    <s v="N"/>
    <s v="N"/>
    <n v="16024247.083903432"/>
  </r>
  <r>
    <d v="2019-10-05T00:00:00"/>
    <n v="101386.01"/>
    <n v="88.049062890000002"/>
    <n v="7.6"/>
    <n v="24.3"/>
    <n v="17.399999999999999"/>
    <n v="1.8"/>
    <s v="Saturday"/>
    <x v="9"/>
    <x v="4"/>
    <n v="40"/>
    <s v="N"/>
    <s v="N"/>
    <n v="8926943.1706561688"/>
  </r>
  <r>
    <d v="2019-10-06T00:00:00"/>
    <n v="93011.345000000001"/>
    <n v="54.720114539999997"/>
    <n v="12.9"/>
    <n v="24.8"/>
    <n v="17.399999999999999"/>
    <n v="0"/>
    <s v="Sunday"/>
    <x v="9"/>
    <x v="4"/>
    <n v="41"/>
    <s v="N"/>
    <s v="N"/>
    <n v="5089591.451919456"/>
  </r>
  <r>
    <d v="2019-10-07T00:00:00"/>
    <n v="113296.31"/>
    <n v="112.07559550000001"/>
    <n v="11.6"/>
    <n v="16.399999999999999"/>
    <n v="15.1"/>
    <n v="0"/>
    <s v="Monday"/>
    <x v="9"/>
    <x v="4"/>
    <n v="41"/>
    <s v="N"/>
    <s v="N"/>
    <n v="12697751.411202606"/>
  </r>
  <r>
    <d v="2019-10-08T00:00:00"/>
    <n v="117504.77499999999"/>
    <n v="130.67182529999999"/>
    <n v="9.5"/>
    <n v="14.2"/>
    <n v="17"/>
    <n v="2.6"/>
    <s v="Tuesday"/>
    <x v="9"/>
    <x v="4"/>
    <n v="41"/>
    <s v="Y"/>
    <s v="N"/>
    <n v="15354563.430715807"/>
  </r>
  <r>
    <d v="2019-10-09T00:00:00"/>
    <n v="122771.82"/>
    <n v="131.5850422"/>
    <n v="8.5"/>
    <n v="15"/>
    <n v="19.3"/>
    <n v="5.8"/>
    <s v="Wednesday"/>
    <x v="9"/>
    <x v="4"/>
    <n v="41"/>
    <s v="Y"/>
    <s v="N"/>
    <n v="16154935.115670806"/>
  </r>
  <r>
    <d v="2019-10-10T00:00:00"/>
    <n v="123692.08"/>
    <n v="167.9811358"/>
    <n v="10.199999999999999"/>
    <n v="14.7"/>
    <n v="12.6"/>
    <n v="0.2"/>
    <s v="Thursday"/>
    <x v="9"/>
    <x v="4"/>
    <n v="41"/>
    <s v="Y"/>
    <s v="N"/>
    <n v="20777936.087864466"/>
  </r>
  <r>
    <d v="2019-10-11T00:00:00"/>
    <n v="115250.505"/>
    <n v="114.6969754"/>
    <n v="9.5"/>
    <n v="18.899999999999999"/>
    <n v="17.5"/>
    <n v="0"/>
    <s v="Friday"/>
    <x v="9"/>
    <x v="4"/>
    <n v="41"/>
    <s v="Y"/>
    <s v="N"/>
    <n v="13218884.336822577"/>
  </r>
  <r>
    <d v="2019-10-12T00:00:00"/>
    <n v="101053.36500000001"/>
    <n v="93.120223490000001"/>
    <n v="8.1999999999999993"/>
    <n v="20.399999999999999"/>
    <n v="20.100000000000001"/>
    <n v="0"/>
    <s v="Saturday"/>
    <x v="9"/>
    <x v="4"/>
    <n v="41"/>
    <s v="Y"/>
    <s v="N"/>
    <n v="9410111.9332165439"/>
  </r>
  <r>
    <d v="2019-10-13T00:00:00"/>
    <n v="94744.7"/>
    <n v="90.164235849999997"/>
    <n v="9.4"/>
    <n v="23.1"/>
    <n v="19.600000000000001"/>
    <n v="0"/>
    <s v="Sunday"/>
    <x v="9"/>
    <x v="4"/>
    <n v="42"/>
    <s v="Y"/>
    <s v="N"/>
    <n v="8542583.4763374943"/>
  </r>
  <r>
    <d v="2019-10-14T00:00:00"/>
    <n v="110290.12"/>
    <n v="119.0137926"/>
    <n v="13.6"/>
    <n v="26.7"/>
    <n v="20.2"/>
    <n v="0.2"/>
    <s v="Monday"/>
    <x v="9"/>
    <x v="4"/>
    <n v="42"/>
    <s v="Y"/>
    <s v="N"/>
    <n v="13126045.467509111"/>
  </r>
  <r>
    <d v="2019-10-15T00:00:00"/>
    <n v="112052.12"/>
    <n v="123.2613285"/>
    <n v="13"/>
    <n v="18"/>
    <n v="20.6"/>
    <n v="0"/>
    <s v="Tuesday"/>
    <x v="9"/>
    <x v="4"/>
    <n v="42"/>
    <s v="Y"/>
    <s v="N"/>
    <n v="13811693.172441419"/>
  </r>
  <r>
    <d v="2019-10-16T00:00:00"/>
    <n v="117533.72"/>
    <n v="116.34066919999999"/>
    <n v="13.3"/>
    <n v="20.399999999999999"/>
    <n v="11.4"/>
    <n v="0"/>
    <s v="Wednesday"/>
    <x v="9"/>
    <x v="4"/>
    <n v="42"/>
    <s v="Y"/>
    <s v="N"/>
    <n v="13673951.638365423"/>
  </r>
  <r>
    <d v="2019-10-17T00:00:00"/>
    <n v="116690.04"/>
    <n v="92.498043699999997"/>
    <n v="9.5"/>
    <n v="15.2"/>
    <n v="9.6"/>
    <n v="4.4000000000000004"/>
    <s v="Thursday"/>
    <x v="9"/>
    <x v="4"/>
    <n v="42"/>
    <s v="Y"/>
    <s v="N"/>
    <n v="10793600.419274747"/>
  </r>
  <r>
    <d v="2019-10-18T00:00:00"/>
    <n v="109857.485"/>
    <n v="76.318328559999998"/>
    <n v="7.3"/>
    <n v="22.1"/>
    <n v="23.2"/>
    <n v="0.8"/>
    <s v="Friday"/>
    <x v="9"/>
    <x v="4"/>
    <n v="42"/>
    <s v="Y"/>
    <s v="N"/>
    <n v="8384139.6350052711"/>
  </r>
  <r>
    <d v="2019-10-19T00:00:00"/>
    <n v="102032.495"/>
    <n v="67.014422809999999"/>
    <n v="9.4"/>
    <n v="15.3"/>
    <n v="15.8"/>
    <n v="0.8"/>
    <s v="Saturday"/>
    <x v="9"/>
    <x v="4"/>
    <n v="42"/>
    <s v="Y"/>
    <s v="N"/>
    <n v="6837648.7602892108"/>
  </r>
  <r>
    <d v="2019-10-20T00:00:00"/>
    <n v="102684.515"/>
    <n v="87.533212419999998"/>
    <n v="10"/>
    <n v="16.399999999999999"/>
    <n v="14.7"/>
    <n v="0.8"/>
    <s v="Sunday"/>
    <x v="9"/>
    <x v="4"/>
    <n v="43"/>
    <s v="Y"/>
    <s v="N"/>
    <n v="8988305.4637396764"/>
  </r>
  <r>
    <d v="2019-10-21T00:00:00"/>
    <n v="114502.07"/>
    <n v="111.6668677"/>
    <n v="11.5"/>
    <n v="17"/>
    <n v="19.600000000000001"/>
    <n v="0"/>
    <s v="Monday"/>
    <x v="9"/>
    <x v="4"/>
    <n v="43"/>
    <s v="Y"/>
    <s v="N"/>
    <n v="12786087.502066139"/>
  </r>
  <r>
    <d v="2019-10-22T00:00:00"/>
    <n v="114108.545"/>
    <n v="111.449844"/>
    <n v="11.9"/>
    <n v="19.600000000000001"/>
    <n v="23.7"/>
    <n v="0"/>
    <s v="Tuesday"/>
    <x v="9"/>
    <x v="4"/>
    <n v="43"/>
    <s v="Y"/>
    <s v="N"/>
    <n v="12717379.53931698"/>
  </r>
  <r>
    <d v="2019-10-23T00:00:00"/>
    <n v="114281.61500000001"/>
    <n v="99.736133030000005"/>
    <n v="8.1999999999999993"/>
    <n v="27.9"/>
    <n v="26"/>
    <n v="0"/>
    <s v="Wednesday"/>
    <x v="9"/>
    <x v="4"/>
    <n v="43"/>
    <s v="Y"/>
    <s v="N"/>
    <n v="11398006.356523244"/>
  </r>
  <r>
    <d v="2019-10-24T00:00:00"/>
    <n v="115442.655"/>
    <n v="82.370096540000006"/>
    <n v="13"/>
    <n v="33.799999999999997"/>
    <n v="26.1"/>
    <n v="0.2"/>
    <s v="Thursday"/>
    <x v="9"/>
    <x v="4"/>
    <n v="43"/>
    <s v="Y"/>
    <s v="N"/>
    <n v="9509022.637183914"/>
  </r>
  <r>
    <d v="2019-10-25T00:00:00"/>
    <n v="109130.77"/>
    <n v="70.884689609999995"/>
    <n v="16.8"/>
    <n v="21.6"/>
    <n v="10"/>
    <n v="0"/>
    <s v="Friday"/>
    <x v="9"/>
    <x v="4"/>
    <n v="43"/>
    <s v="Y"/>
    <s v="N"/>
    <n v="7735700.7583502997"/>
  </r>
  <r>
    <d v="2019-10-26T00:00:00"/>
    <n v="96698.285000000003"/>
    <n v="44.849283749999998"/>
    <n v="9.6"/>
    <n v="15.5"/>
    <n v="17.2"/>
    <n v="3.8"/>
    <s v="Saturday"/>
    <x v="9"/>
    <x v="4"/>
    <n v="43"/>
    <s v="Y"/>
    <s v="N"/>
    <n v="4336848.822103369"/>
  </r>
  <r>
    <d v="2019-10-27T00:00:00"/>
    <n v="102830.55499999999"/>
    <n v="87.808242980000003"/>
    <n v="10.3"/>
    <n v="17"/>
    <n v="10.1"/>
    <n v="1.2"/>
    <s v="Sunday"/>
    <x v="9"/>
    <x v="4"/>
    <n v="44"/>
    <s v="Y"/>
    <s v="N"/>
    <n v="9029370.3592082541"/>
  </r>
  <r>
    <d v="2019-10-28T00:00:00"/>
    <n v="112634.63499999999"/>
    <n v="104.09160749999999"/>
    <n v="8.6999999999999993"/>
    <n v="21.6"/>
    <n v="26.3"/>
    <n v="1.4"/>
    <s v="Monday"/>
    <x v="9"/>
    <x v="4"/>
    <n v="44"/>
    <s v="Y"/>
    <s v="N"/>
    <n v="11724320.217325762"/>
  </r>
  <r>
    <d v="2019-10-29T00:00:00"/>
    <n v="111887.405"/>
    <n v="130.19868170000001"/>
    <n v="9.6999999999999993"/>
    <n v="30.5"/>
    <n v="27"/>
    <n v="0"/>
    <s v="Tuesday"/>
    <x v="9"/>
    <x v="4"/>
    <n v="44"/>
    <s v="Y"/>
    <s v="N"/>
    <n v="14567592.629833989"/>
  </r>
  <r>
    <d v="2019-10-30T00:00:00"/>
    <n v="117375.73"/>
    <n v="130.31831199999999"/>
    <n v="13.8"/>
    <n v="25.1"/>
    <n v="27.2"/>
    <n v="0"/>
    <s v="Wednesday"/>
    <x v="9"/>
    <x v="4"/>
    <n v="44"/>
    <s v="Y"/>
    <s v="N"/>
    <n v="15296207.003367759"/>
  </r>
  <r>
    <d v="2019-10-31T00:00:00"/>
    <n v="121752.875"/>
    <n v="89.659635179999995"/>
    <n v="14.2"/>
    <n v="33.700000000000003"/>
    <n v="25.5"/>
    <n v="0"/>
    <s v="Thursday"/>
    <x v="9"/>
    <x v="4"/>
    <n v="44"/>
    <s v="Y"/>
    <s v="N"/>
    <n v="10916318.354616143"/>
  </r>
  <r>
    <d v="2019-11-01T00:00:00"/>
    <n v="130510.905"/>
    <n v="90.318841500000005"/>
    <n v="20"/>
    <n v="34.299999999999997"/>
    <n v="22.8"/>
    <n v="0"/>
    <s v="Friday"/>
    <x v="10"/>
    <x v="4"/>
    <n v="44"/>
    <s v="Y"/>
    <s v="N"/>
    <n v="11787593.742716558"/>
  </r>
  <r>
    <d v="2019-11-02T00:00:00"/>
    <n v="105806.825"/>
    <n v="90.798912520000002"/>
    <n v="15.8"/>
    <n v="18.899999999999999"/>
    <n v="2.2000000000000002"/>
    <n v="4.2"/>
    <s v="Saturday"/>
    <x v="10"/>
    <x v="4"/>
    <n v="44"/>
    <s v="Y"/>
    <s v="N"/>
    <n v="9607144.6471939497"/>
  </r>
  <r>
    <d v="2019-11-03T00:00:00"/>
    <n v="96867.014999999999"/>
    <n v="72.398840800000002"/>
    <n v="12.8"/>
    <n v="20.7"/>
    <n v="7.8"/>
    <n v="12.4"/>
    <s v="Sunday"/>
    <x v="10"/>
    <x v="4"/>
    <n v="45"/>
    <s v="Y"/>
    <s v="N"/>
    <n v="7013059.5977562126"/>
  </r>
  <r>
    <d v="2019-11-04T00:00:00"/>
    <n v="107279.84"/>
    <n v="79.09640417"/>
    <n v="9.5"/>
    <n v="16.2"/>
    <n v="11.2"/>
    <n v="1.2"/>
    <s v="Monday"/>
    <x v="10"/>
    <x v="4"/>
    <n v="45"/>
    <s v="Y"/>
    <s v="N"/>
    <n v="8485449.5839329325"/>
  </r>
  <r>
    <d v="2019-11-05T00:00:00"/>
    <n v="96817"/>
    <n v="66.476814739999995"/>
    <n v="7.7"/>
    <n v="19.600000000000001"/>
    <n v="27.4"/>
    <n v="10.199999999999999"/>
    <s v="Tuesday"/>
    <x v="10"/>
    <x v="4"/>
    <n v="45"/>
    <s v="Y"/>
    <s v="Y"/>
    <n v="6436085.7726825792"/>
  </r>
  <r>
    <d v="2019-11-06T00:00:00"/>
    <n v="104381.38"/>
    <n v="58.451951880000003"/>
    <n v="10.5"/>
    <n v="24.1"/>
    <n v="19.899999999999999"/>
    <n v="0"/>
    <s v="Wednesday"/>
    <x v="10"/>
    <x v="4"/>
    <n v="45"/>
    <s v="Y"/>
    <s v="N"/>
    <n v="6101295.4009279953"/>
  </r>
  <r>
    <d v="2019-11-07T00:00:00"/>
    <n v="115132.64"/>
    <n v="63.897686270000001"/>
    <n v="11.5"/>
    <n v="17.7"/>
    <n v="8.3000000000000007"/>
    <n v="0"/>
    <s v="Thursday"/>
    <x v="10"/>
    <x v="4"/>
    <n v="45"/>
    <s v="Y"/>
    <s v="N"/>
    <n v="7356709.3101568529"/>
  </r>
  <r>
    <d v="2019-11-08T00:00:00"/>
    <n v="113954.78"/>
    <n v="81.077541510000003"/>
    <n v="10.3"/>
    <n v="15"/>
    <n v="16.100000000000001"/>
    <n v="6.8"/>
    <s v="Friday"/>
    <x v="10"/>
    <x v="4"/>
    <n v="45"/>
    <s v="Y"/>
    <s v="N"/>
    <n v="9239173.4057129174"/>
  </r>
  <r>
    <d v="2019-11-09T00:00:00"/>
    <n v="108924.79"/>
    <n v="70.474884239999994"/>
    <n v="7.6"/>
    <n v="14.2"/>
    <n v="9.8000000000000007"/>
    <n v="6.4"/>
    <s v="Saturday"/>
    <x v="10"/>
    <x v="4"/>
    <n v="45"/>
    <s v="Y"/>
    <s v="N"/>
    <n v="7676461.9661163082"/>
  </r>
  <r>
    <d v="2019-11-10T00:00:00"/>
    <n v="101550.045"/>
    <n v="86.639009709999996"/>
    <n v="10.8"/>
    <n v="18.100000000000001"/>
    <n v="13.5"/>
    <n v="0.2"/>
    <s v="Sunday"/>
    <x v="10"/>
    <x v="4"/>
    <n v="46"/>
    <s v="Y"/>
    <s v="N"/>
    <n v="8798195.3348059356"/>
  </r>
  <r>
    <d v="2019-11-11T00:00:00"/>
    <n v="106758.95"/>
    <n v="66.491326110000003"/>
    <n v="10"/>
    <n v="29.6"/>
    <n v="27.4"/>
    <n v="0"/>
    <s v="Monday"/>
    <x v="10"/>
    <x v="4"/>
    <n v="46"/>
    <s v="Y"/>
    <s v="N"/>
    <n v="7098544.1596111841"/>
  </r>
  <r>
    <d v="2019-11-12T00:00:00"/>
    <n v="104303.46"/>
    <n v="57.069845890000003"/>
    <n v="11.5"/>
    <n v="17.399999999999999"/>
    <n v="12.7"/>
    <n v="0.6"/>
    <s v="Tuesday"/>
    <x v="10"/>
    <x v="4"/>
    <n v="46"/>
    <s v="Y"/>
    <s v="N"/>
    <n v="5952582.38799378"/>
  </r>
  <r>
    <d v="2019-11-13T00:00:00"/>
    <n v="112573.54"/>
    <n v="64.519389450000006"/>
    <n v="9.1"/>
    <n v="17.3"/>
    <n v="12"/>
    <n v="1.6"/>
    <s v="Wednesday"/>
    <x v="10"/>
    <x v="4"/>
    <n v="46"/>
    <s v="Y"/>
    <s v="N"/>
    <n v="7263176.0690251533"/>
  </r>
  <r>
    <d v="2019-11-14T00:00:00"/>
    <n v="109828.93"/>
    <n v="74.43626304"/>
    <n v="12.1"/>
    <n v="22.4"/>
    <n v="19.7"/>
    <n v="0.8"/>
    <s v="Thursday"/>
    <x v="10"/>
    <x v="4"/>
    <n v="46"/>
    <s v="Y"/>
    <s v="N"/>
    <n v="8175255.1228817469"/>
  </r>
  <r>
    <d v="2019-11-15T00:00:00"/>
    <n v="110954.755"/>
    <n v="72.065598769999994"/>
    <n v="13"/>
    <n v="18.5"/>
    <n v="12.4"/>
    <n v="0"/>
    <s v="Friday"/>
    <x v="10"/>
    <x v="4"/>
    <n v="46"/>
    <s v="Y"/>
    <s v="N"/>
    <n v="7996020.8554536514"/>
  </r>
  <r>
    <d v="2019-11-16T00:00:00"/>
    <n v="97646.12"/>
    <n v="67.187219450000001"/>
    <n v="9.1999999999999993"/>
    <n v="17.2"/>
    <n v="23.9"/>
    <n v="0"/>
    <s v="Saturday"/>
    <x v="10"/>
    <x v="4"/>
    <n v="46"/>
    <s v="Y"/>
    <s v="N"/>
    <n v="6560571.2928810334"/>
  </r>
  <r>
    <d v="2019-11-17T00:00:00"/>
    <n v="96742.49"/>
    <n v="66.41186458"/>
    <n v="10.8"/>
    <n v="16.2"/>
    <n v="24.1"/>
    <n v="0"/>
    <s v="Sunday"/>
    <x v="10"/>
    <x v="4"/>
    <n v="47"/>
    <s v="Y"/>
    <s v="N"/>
    <n v="6424849.1450120043"/>
  </r>
  <r>
    <d v="2019-11-18T00:00:00"/>
    <n v="109148.25"/>
    <n v="72.281071499999996"/>
    <n v="8.5"/>
    <n v="26.9"/>
    <n v="29.9"/>
    <n v="0"/>
    <s v="Monday"/>
    <x v="10"/>
    <x v="4"/>
    <n v="47"/>
    <s v="Y"/>
    <s v="N"/>
    <n v="7889352.4623498749"/>
  </r>
  <r>
    <d v="2019-11-19T00:00:00"/>
    <n v="112033.87"/>
    <n v="81.955895620000007"/>
    <n v="11.4"/>
    <n v="18.600000000000001"/>
    <n v="27.9"/>
    <n v="0"/>
    <s v="Tuesday"/>
    <x v="10"/>
    <x v="4"/>
    <n v="47"/>
    <s v="Y"/>
    <s v="N"/>
    <n v="9181836.1556246504"/>
  </r>
  <r>
    <d v="2019-11-20T00:00:00"/>
    <n v="119736.125"/>
    <n v="83.763251699999998"/>
    <n v="9.4"/>
    <n v="34.700000000000003"/>
    <n v="30.1"/>
    <n v="0"/>
    <s v="Wednesday"/>
    <x v="10"/>
    <x v="4"/>
    <n v="47"/>
    <s v="Y"/>
    <s v="N"/>
    <n v="10029487.175957663"/>
  </r>
  <r>
    <d v="2019-11-21T00:00:00"/>
    <n v="131312"/>
    <n v="72.815311210000004"/>
    <n v="14"/>
    <n v="40.9"/>
    <n v="18.8"/>
    <n v="0"/>
    <s v="Thursday"/>
    <x v="10"/>
    <x v="4"/>
    <n v="47"/>
    <s v="Y"/>
    <s v="N"/>
    <n v="9561524.1456075199"/>
  </r>
  <r>
    <d v="2019-11-22T00:00:00"/>
    <n v="109049.36500000001"/>
    <n v="65.412978010000003"/>
    <n v="13.6"/>
    <n v="20"/>
    <n v="28.3"/>
    <n v="0"/>
    <s v="Friday"/>
    <x v="10"/>
    <x v="4"/>
    <n v="47"/>
    <s v="Y"/>
    <s v="N"/>
    <n v="7133243.7147494648"/>
  </r>
  <r>
    <d v="2019-11-23T00:00:00"/>
    <n v="97245.764999999999"/>
    <n v="49.794292779999999"/>
    <n v="10.1"/>
    <n v="23.8"/>
    <n v="24.6"/>
    <n v="0"/>
    <s v="Saturday"/>
    <x v="10"/>
    <x v="4"/>
    <n v="47"/>
    <s v="Y"/>
    <s v="N"/>
    <n v="4842284.0940250764"/>
  </r>
  <r>
    <d v="2019-11-24T00:00:00"/>
    <n v="96778.25"/>
    <n v="60.755443960000001"/>
    <n v="11.9"/>
    <n v="23.7"/>
    <n v="30.6"/>
    <n v="0"/>
    <s v="Sunday"/>
    <x v="10"/>
    <x v="4"/>
    <n v="48"/>
    <s v="Y"/>
    <s v="N"/>
    <n v="5879805.5444218703"/>
  </r>
  <r>
    <d v="2019-11-25T00:00:00"/>
    <n v="113899.3"/>
    <n v="71.001116179999997"/>
    <n v="11.4"/>
    <n v="27.4"/>
    <n v="18"/>
    <n v="0"/>
    <s v="Monday"/>
    <x v="10"/>
    <x v="4"/>
    <n v="48"/>
    <s v="Y"/>
    <s v="N"/>
    <n v="8086977.4321206743"/>
  </r>
  <r>
    <d v="2019-11-26T00:00:00"/>
    <n v="107629.16"/>
    <n v="47.350592130000003"/>
    <n v="11.4"/>
    <n v="16.399999999999999"/>
    <n v="22.2"/>
    <n v="2"/>
    <s v="Tuesday"/>
    <x v="10"/>
    <x v="4"/>
    <n v="48"/>
    <s v="Y"/>
    <s v="N"/>
    <n v="5096304.4564545108"/>
  </r>
  <r>
    <d v="2019-11-27T00:00:00"/>
    <n v="108417.69500000001"/>
    <n v="59.044674999999998"/>
    <n v="8.6"/>
    <n v="24.8"/>
    <n v="31"/>
    <n v="0"/>
    <s v="Wednesday"/>
    <x v="10"/>
    <x v="4"/>
    <n v="48"/>
    <s v="Y"/>
    <s v="N"/>
    <n v="6401487.5655241255"/>
  </r>
  <r>
    <d v="2019-11-28T00:00:00"/>
    <n v="112735.875"/>
    <n v="70.202551959999994"/>
    <n v="11.4"/>
    <n v="21.1"/>
    <n v="30.7"/>
    <n v="0"/>
    <s v="Thursday"/>
    <x v="10"/>
    <x v="4"/>
    <n v="48"/>
    <s v="Y"/>
    <s v="N"/>
    <n v="7914346.1224435642"/>
  </r>
  <r>
    <d v="2019-11-29T00:00:00"/>
    <n v="114799.91"/>
    <n v="79.605729069999995"/>
    <n v="11.9"/>
    <n v="19.7"/>
    <n v="21.9"/>
    <n v="0"/>
    <s v="Friday"/>
    <x v="10"/>
    <x v="4"/>
    <n v="48"/>
    <s v="Y"/>
    <s v="N"/>
    <n v="9138730.5327203833"/>
  </r>
  <r>
    <d v="2019-11-30T00:00:00"/>
    <n v="98959.56"/>
    <n v="51.05874163"/>
    <n v="10.3"/>
    <n v="18.399999999999999"/>
    <n v="26.7"/>
    <n v="8"/>
    <s v="Saturday"/>
    <x v="10"/>
    <x v="4"/>
    <n v="48"/>
    <s v="Y"/>
    <s v="N"/>
    <n v="5052750.6058584824"/>
  </r>
  <r>
    <d v="2019-12-01T00:00:00"/>
    <n v="100233.98"/>
    <n v="33.154867019999998"/>
    <n v="12.2"/>
    <n v="16.8"/>
    <n v="9.8000000000000007"/>
    <n v="0"/>
    <s v="Sunday"/>
    <x v="11"/>
    <x v="4"/>
    <n v="49"/>
    <s v="Y"/>
    <s v="N"/>
    <n v="3323244.2777853394"/>
  </r>
  <r>
    <d v="2019-12-02T00:00:00"/>
    <n v="110609.4"/>
    <n v="29.070382550000001"/>
    <n v="9.8000000000000007"/>
    <n v="15.5"/>
    <n v="18.2"/>
    <n v="3.4"/>
    <s v="Monday"/>
    <x v="11"/>
    <x v="4"/>
    <n v="49"/>
    <s v="Y"/>
    <s v="N"/>
    <n v="3215457.5716259698"/>
  </r>
  <r>
    <d v="2019-12-03T00:00:00"/>
    <n v="109094.04"/>
    <n v="19.170950680000001"/>
    <n v="11"/>
    <n v="22.2"/>
    <n v="19.2"/>
    <n v="0.4"/>
    <s v="Tuesday"/>
    <x v="11"/>
    <x v="4"/>
    <n v="49"/>
    <s v="Y"/>
    <s v="N"/>
    <n v="2091436.4603219472"/>
  </r>
  <r>
    <d v="2019-12-04T00:00:00"/>
    <n v="107400.705"/>
    <n v="39.415048149999997"/>
    <n v="12.1"/>
    <n v="23"/>
    <n v="20.3"/>
    <n v="0"/>
    <s v="Wednesday"/>
    <x v="11"/>
    <x v="4"/>
    <n v="49"/>
    <s v="Y"/>
    <s v="N"/>
    <n v="4233203.9589189459"/>
  </r>
  <r>
    <d v="2019-12-05T00:00:00"/>
    <n v="107891.69"/>
    <n v="45.830326149999998"/>
    <n v="12.3"/>
    <n v="23.9"/>
    <n v="20.399999999999999"/>
    <n v="0"/>
    <s v="Thursday"/>
    <x v="11"/>
    <x v="4"/>
    <n v="49"/>
    <s v="Y"/>
    <s v="N"/>
    <n v="4944711.3415746931"/>
  </r>
  <r>
    <d v="2019-12-06T00:00:00"/>
    <n v="105028.985"/>
    <n v="41.38035927"/>
    <n v="13.3"/>
    <n v="20.8"/>
    <n v="18.2"/>
    <n v="0"/>
    <s v="Friday"/>
    <x v="11"/>
    <x v="4"/>
    <n v="49"/>
    <s v="Y"/>
    <s v="N"/>
    <n v="4346137.1330634411"/>
  </r>
  <r>
    <d v="2019-12-07T00:00:00"/>
    <n v="95436.3"/>
    <n v="47.12307019"/>
    <n v="11.2"/>
    <n v="21"/>
    <n v="30.3"/>
    <n v="0"/>
    <s v="Saturday"/>
    <x v="11"/>
    <x v="4"/>
    <n v="49"/>
    <s v="Y"/>
    <s v="N"/>
    <n v="4497251.4635738973"/>
  </r>
  <r>
    <d v="2019-12-08T00:00:00"/>
    <n v="97577.414999999994"/>
    <n v="43.690411390000001"/>
    <n v="13.8"/>
    <n v="27.6"/>
    <n v="30.8"/>
    <n v="0"/>
    <s v="Sunday"/>
    <x v="11"/>
    <x v="4"/>
    <n v="50"/>
    <s v="Y"/>
    <s v="N"/>
    <n v="4263197.4037227565"/>
  </r>
  <r>
    <d v="2019-12-09T00:00:00"/>
    <n v="127910.83500000001"/>
    <n v="62.718792569999998"/>
    <n v="16.3"/>
    <n v="38"/>
    <n v="28.6"/>
    <n v="0"/>
    <s v="Monday"/>
    <x v="11"/>
    <x v="4"/>
    <n v="50"/>
    <s v="Y"/>
    <s v="N"/>
    <n v="8022413.1278204964"/>
  </r>
  <r>
    <d v="2019-12-10T00:00:00"/>
    <n v="109548.62"/>
    <n v="48.336164680000003"/>
    <n v="14.3"/>
    <n v="17.2"/>
    <n v="22.2"/>
    <n v="0"/>
    <s v="Tuesday"/>
    <x v="11"/>
    <x v="4"/>
    <n v="50"/>
    <s v="Y"/>
    <s v="N"/>
    <n v="5295160.1367867421"/>
  </r>
  <r>
    <d v="2019-12-11T00:00:00"/>
    <n v="109060.375"/>
    <n v="57.730485369999997"/>
    <n v="13.4"/>
    <n v="18.100000000000001"/>
    <n v="21.8"/>
    <n v="0"/>
    <s v="Wednesday"/>
    <x v="11"/>
    <x v="4"/>
    <n v="50"/>
    <s v="Y"/>
    <s v="N"/>
    <n v="6296108.3833842138"/>
  </r>
  <r>
    <d v="2019-12-12T00:00:00"/>
    <n v="108599.065"/>
    <n v="41.647543489999997"/>
    <n v="13.4"/>
    <n v="18.399999999999999"/>
    <n v="22.7"/>
    <n v="0"/>
    <s v="Thursday"/>
    <x v="11"/>
    <x v="4"/>
    <n v="50"/>
    <s v="Y"/>
    <s v="N"/>
    <n v="4522884.2825608365"/>
  </r>
  <r>
    <d v="2019-12-13T00:00:00"/>
    <n v="107070.61"/>
    <n v="58.517373640000002"/>
    <n v="11.4"/>
    <n v="20.9"/>
    <n v="24.8"/>
    <n v="0"/>
    <s v="Friday"/>
    <x v="11"/>
    <x v="4"/>
    <n v="50"/>
    <s v="Y"/>
    <s v="N"/>
    <n v="6265490.8912327206"/>
  </r>
  <r>
    <d v="2019-12-14T00:00:00"/>
    <n v="101239.235"/>
    <n v="65.765248349999993"/>
    <n v="14.1"/>
    <n v="20.100000000000001"/>
    <n v="10.4"/>
    <n v="0"/>
    <s v="Saturday"/>
    <x v="11"/>
    <x v="4"/>
    <n v="50"/>
    <s v="Y"/>
    <s v="N"/>
    <n v="6658023.4325390114"/>
  </r>
  <r>
    <d v="2019-12-15T00:00:00"/>
    <n v="98723.45"/>
    <n v="50.936743069999999"/>
    <n v="15.1"/>
    <n v="21.7"/>
    <n v="16.399999999999999"/>
    <n v="0"/>
    <s v="Sunday"/>
    <x v="11"/>
    <x v="4"/>
    <n v="51"/>
    <s v="Y"/>
    <s v="N"/>
    <n v="5028651.0076339915"/>
  </r>
  <r>
    <d v="2019-12-16T00:00:00"/>
    <n v="114400.065"/>
    <n v="73.601749130000002"/>
    <n v="13"/>
    <n v="22.6"/>
    <n v="21.7"/>
    <n v="0"/>
    <s v="Monday"/>
    <x v="11"/>
    <x v="4"/>
    <n v="51"/>
    <s v="Y"/>
    <s v="N"/>
    <n v="8420044.8845856935"/>
  </r>
  <r>
    <d v="2019-12-17T00:00:00"/>
    <n v="123999.07"/>
    <n v="83.084082179999996"/>
    <n v="12.6"/>
    <n v="26.3"/>
    <n v="29.5"/>
    <n v="0"/>
    <s v="Tuesday"/>
    <x v="11"/>
    <x v="4"/>
    <n v="51"/>
    <s v="Y"/>
    <s v="N"/>
    <n v="10302348.922123572"/>
  </r>
  <r>
    <d v="2019-12-18T00:00:00"/>
    <n v="146990.89000000001"/>
    <n v="95.802971920000005"/>
    <n v="15.9"/>
    <n v="40.1"/>
    <n v="29.3"/>
    <n v="0"/>
    <s v="Wednesday"/>
    <x v="11"/>
    <x v="4"/>
    <n v="51"/>
    <s v="Y"/>
    <s v="N"/>
    <n v="14082164.107165812"/>
  </r>
  <r>
    <d v="2019-12-19T00:00:00"/>
    <n v="125050.61"/>
    <n v="71.953511919999997"/>
    <n v="17.2"/>
    <n v="23.3"/>
    <n v="29.3"/>
    <n v="0"/>
    <s v="Thursday"/>
    <x v="11"/>
    <x v="4"/>
    <n v="51"/>
    <s v="Y"/>
    <s v="N"/>
    <n v="8997830.5572382715"/>
  </r>
  <r>
    <d v="2019-12-20T00:00:00"/>
    <n v="150553.4"/>
    <n v="243.81015959999999"/>
    <n v="13.7"/>
    <n v="43.5"/>
    <n v="31.4"/>
    <n v="0"/>
    <s v="Friday"/>
    <x v="11"/>
    <x v="4"/>
    <n v="51"/>
    <s v="N"/>
    <s v="N"/>
    <n v="36706448.482322641"/>
  </r>
  <r>
    <d v="2019-12-21T00:00:00"/>
    <n v="100632.47500000001"/>
    <n v="44.94113626"/>
    <n v="16.899999999999999"/>
    <n v="20.2"/>
    <n v="28.3"/>
    <n v="0"/>
    <s v="Saturday"/>
    <x v="11"/>
    <x v="4"/>
    <n v="51"/>
    <s v="N"/>
    <s v="N"/>
    <n v="4522537.7711560437"/>
  </r>
  <r>
    <d v="2019-12-22T00:00:00"/>
    <n v="90145.615000000005"/>
    <n v="34.678705909999998"/>
    <n v="13.1"/>
    <n v="19.600000000000001"/>
    <n v="31.5"/>
    <n v="0"/>
    <s v="Sunday"/>
    <x v="11"/>
    <x v="4"/>
    <n v="52"/>
    <s v="N"/>
    <s v="N"/>
    <n v="3126133.2716610846"/>
  </r>
  <r>
    <d v="2019-12-23T00:00:00"/>
    <n v="101818.02499999999"/>
    <n v="47.19823427"/>
    <n v="12.1"/>
    <n v="20"/>
    <n v="29.2"/>
    <n v="0"/>
    <s v="Monday"/>
    <x v="11"/>
    <x v="4"/>
    <n v="52"/>
    <s v="N"/>
    <s v="N"/>
    <n v="4805630.9968587169"/>
  </r>
  <r>
    <d v="2019-12-24T00:00:00"/>
    <n v="102168.93"/>
    <n v="57.331305110000002"/>
    <n v="14.1"/>
    <n v="24.5"/>
    <n v="31.4"/>
    <n v="0"/>
    <s v="Tuesday"/>
    <x v="11"/>
    <x v="4"/>
    <n v="52"/>
    <s v="N"/>
    <s v="N"/>
    <n v="5857478.098592232"/>
  </r>
  <r>
    <d v="2019-12-25T00:00:00"/>
    <n v="98312.744999999995"/>
    <n v="42.257239390000002"/>
    <n v="14"/>
    <n v="27.9"/>
    <n v="32"/>
    <n v="0"/>
    <s v="Wednesday"/>
    <x v="11"/>
    <x v="4"/>
    <n v="52"/>
    <s v="N"/>
    <s v="Y"/>
    <n v="4154425.2005530256"/>
  </r>
  <r>
    <d v="2019-12-26T00:00:00"/>
    <n v="96120.524999999994"/>
    <n v="41.255986679999999"/>
    <n v="16.5"/>
    <n v="20.5"/>
    <n v="26.2"/>
    <n v="0"/>
    <s v="Thursday"/>
    <x v="11"/>
    <x v="4"/>
    <n v="52"/>
    <s v="N"/>
    <s v="Y"/>
    <n v="3965547.0990746068"/>
  </r>
  <r>
    <d v="2019-12-27T00:00:00"/>
    <n v="107256.065"/>
    <n v="56.122451329999997"/>
    <n v="13.6"/>
    <n v="23.9"/>
    <n v="31.6"/>
    <n v="0"/>
    <s v="Friday"/>
    <x v="11"/>
    <x v="4"/>
    <n v="52"/>
    <s v="N"/>
    <s v="N"/>
    <n v="6019473.2878098162"/>
  </r>
  <r>
    <d v="2019-12-28T00:00:00"/>
    <n v="113521.685"/>
    <n v="63.295449300000001"/>
    <n v="16.7"/>
    <n v="28.4"/>
    <n v="20.6"/>
    <n v="0"/>
    <s v="Saturday"/>
    <x v="11"/>
    <x v="4"/>
    <n v="52"/>
    <s v="N"/>
    <s v="N"/>
    <n v="7185406.0573680708"/>
  </r>
  <r>
    <d v="2019-12-29T00:00:00"/>
    <n v="118293.52499999999"/>
    <n v="87.686688779999997"/>
    <n v="16.8"/>
    <n v="33.200000000000003"/>
    <n v="31.9"/>
    <n v="0"/>
    <s v="Sunday"/>
    <x v="11"/>
    <x v="4"/>
    <n v="53"/>
    <s v="N"/>
    <s v="N"/>
    <n v="10372767.511364149"/>
  </r>
  <r>
    <d v="2019-12-30T00:00:00"/>
    <n v="140410.125"/>
    <n v="295.82920189999999"/>
    <n v="19.7"/>
    <n v="40.799999999999997"/>
    <n v="18.8"/>
    <n v="0"/>
    <s v="Monday"/>
    <x v="11"/>
    <x v="4"/>
    <n v="53"/>
    <s v="N"/>
    <s v="N"/>
    <n v="41537415.217429236"/>
  </r>
  <r>
    <d v="2019-12-31T00:00:00"/>
    <n v="95410.39"/>
    <n v="46.251483919999998"/>
    <n v="15.3"/>
    <n v="21.2"/>
    <n v="29.3"/>
    <n v="2.4"/>
    <s v="Tuesday"/>
    <x v="11"/>
    <x v="4"/>
    <n v="53"/>
    <s v="N"/>
    <s v="N"/>
    <n v="4412872.1188859288"/>
  </r>
  <r>
    <d v="2020-01-01T00:00:00"/>
    <n v="89077.854999999996"/>
    <n v="50.921802759999999"/>
    <n v="11.8"/>
    <n v="24.9"/>
    <n v="31.6"/>
    <n v="0"/>
    <s v="Wednesday"/>
    <x v="0"/>
    <x v="5"/>
    <n v="1"/>
    <s v="N"/>
    <s v="Y"/>
    <n v="4536004.9625938796"/>
  </r>
  <r>
    <d v="2020-01-02T00:00:00"/>
    <n v="102988.185"/>
    <n v="69.546225629999995"/>
    <n v="12.8"/>
    <n v="25"/>
    <n v="31.6"/>
    <n v="0"/>
    <s v="Thursday"/>
    <x v="0"/>
    <x v="5"/>
    <n v="1"/>
    <s v="N"/>
    <s v="N"/>
    <n v="7162439.551234181"/>
  </r>
  <r>
    <d v="2020-01-03T00:00:00"/>
    <n v="118922.215"/>
    <n v="65.435921559999997"/>
    <n v="13.7"/>
    <n v="36.6"/>
    <n v="30.7"/>
    <n v="0"/>
    <s v="Friday"/>
    <x v="0"/>
    <x v="5"/>
    <n v="1"/>
    <s v="N"/>
    <s v="N"/>
    <n v="7781784.7324814545"/>
  </r>
  <r>
    <d v="2020-01-04T00:00:00"/>
    <n v="102245.61"/>
    <n v="28.04223073"/>
    <n v="18.600000000000001"/>
    <n v="26.8"/>
    <n v="22.8"/>
    <n v="0"/>
    <s v="Saturday"/>
    <x v="0"/>
    <x v="5"/>
    <n v="1"/>
    <s v="N"/>
    <s v="N"/>
    <n v="2867194.9867495955"/>
  </r>
  <r>
    <d v="2020-01-05T00:00:00"/>
    <n v="95671.2"/>
    <n v="18.87543557"/>
    <n v="12.7"/>
    <n v="16.7"/>
    <n v="5.0999999999999996"/>
    <n v="2.2000000000000002"/>
    <s v="Sunday"/>
    <x v="0"/>
    <x v="5"/>
    <n v="2"/>
    <s v="N"/>
    <s v="N"/>
    <n v="1805835.571504584"/>
  </r>
  <r>
    <d v="2020-01-06T00:00:00"/>
    <n v="110253.59"/>
    <n v="56.104400259999998"/>
    <n v="11.9"/>
    <n v="18"/>
    <n v="2.7"/>
    <n v="8.1999999999999993"/>
    <s v="Monday"/>
    <x v="0"/>
    <x v="5"/>
    <n v="2"/>
    <s v="N"/>
    <s v="N"/>
    <n v="6185711.5434619328"/>
  </r>
  <r>
    <d v="2020-01-07T00:00:00"/>
    <n v="109336.56"/>
    <n v="59.42379013"/>
    <n v="12.6"/>
    <n v="20.100000000000001"/>
    <n v="7.7"/>
    <n v="1.2"/>
    <s v="Tuesday"/>
    <x v="0"/>
    <x v="5"/>
    <n v="2"/>
    <s v="N"/>
    <s v="N"/>
    <n v="6497192.7949761525"/>
  </r>
  <r>
    <d v="2020-01-08T00:00:00"/>
    <n v="110038.625"/>
    <n v="53.313229810000003"/>
    <n v="16.8"/>
    <n v="23.8"/>
    <n v="26.9"/>
    <n v="0"/>
    <s v="Wednesday"/>
    <x v="0"/>
    <x v="5"/>
    <n v="2"/>
    <s v="N"/>
    <s v="N"/>
    <n v="5866514.5026014112"/>
  </r>
  <r>
    <d v="2020-01-09T00:00:00"/>
    <n v="127365.59"/>
    <n v="86.980864980000007"/>
    <n v="17.899999999999999"/>
    <n v="31.9"/>
    <n v="29.8"/>
    <n v="0"/>
    <s v="Thursday"/>
    <x v="0"/>
    <x v="5"/>
    <n v="2"/>
    <s v="N"/>
    <s v="N"/>
    <n v="11078369.186888039"/>
  </r>
  <r>
    <d v="2020-01-10T00:00:00"/>
    <n v="122533.88"/>
    <n v="65.485985589999999"/>
    <n v="20.100000000000001"/>
    <n v="32.9"/>
    <n v="10.1"/>
    <n v="0"/>
    <s v="Friday"/>
    <x v="0"/>
    <x v="5"/>
    <n v="2"/>
    <s v="N"/>
    <s v="N"/>
    <n v="8024251.8999667894"/>
  </r>
  <r>
    <d v="2020-01-11T00:00:00"/>
    <n v="91886.604999999996"/>
    <n v="22.78453983"/>
    <n v="13.5"/>
    <n v="19.3"/>
    <n v="18.2"/>
    <n v="15.6"/>
    <s v="Saturday"/>
    <x v="0"/>
    <x v="5"/>
    <n v="2"/>
    <s v="N"/>
    <s v="N"/>
    <n v="2093594.0114659769"/>
  </r>
  <r>
    <d v="2020-01-12T00:00:00"/>
    <n v="91797.595000000001"/>
    <n v="45.627913079999999"/>
    <n v="14.2"/>
    <n v="19.899999999999999"/>
    <n v="21.9"/>
    <n v="0"/>
    <s v="Sunday"/>
    <x v="0"/>
    <x v="5"/>
    <n v="3"/>
    <s v="N"/>
    <s v="N"/>
    <n v="4188532.6856130427"/>
  </r>
  <r>
    <d v="2020-01-13T00:00:00"/>
    <n v="119653.94500000001"/>
    <n v="76.952473240000003"/>
    <n v="12.7"/>
    <n v="32.200000000000003"/>
    <n v="28.1"/>
    <n v="0"/>
    <s v="Monday"/>
    <x v="0"/>
    <x v="5"/>
    <n v="3"/>
    <s v="N"/>
    <s v="N"/>
    <n v="9207667.0006729327"/>
  </r>
  <r>
    <d v="2020-01-14T00:00:00"/>
    <n v="137302.60500000001"/>
    <n v="88.847653539999996"/>
    <n v="16.7"/>
    <n v="33.799999999999997"/>
    <n v="27.4"/>
    <n v="0"/>
    <s v="Tuesday"/>
    <x v="0"/>
    <x v="5"/>
    <n v="3"/>
    <s v="N"/>
    <s v="N"/>
    <n v="12199014.279179472"/>
  </r>
  <r>
    <d v="2020-01-15T00:00:00"/>
    <n v="137408.22500000001"/>
    <n v="63.73047072"/>
    <n v="19.5"/>
    <n v="36.799999999999997"/>
    <n v="20.8"/>
    <n v="0"/>
    <s v="Wednesday"/>
    <x v="0"/>
    <x v="5"/>
    <n v="3"/>
    <s v="N"/>
    <s v="N"/>
    <n v="8757090.8600496724"/>
  </r>
  <r>
    <d v="2020-01-16T00:00:00"/>
    <n v="109669.645"/>
    <n v="33.404425930000002"/>
    <n v="15.7"/>
    <n v="19.600000000000001"/>
    <n v="18.600000000000001"/>
    <n v="19.600000000000001"/>
    <s v="Thursday"/>
    <x v="0"/>
    <x v="5"/>
    <n v="3"/>
    <s v="N"/>
    <s v="N"/>
    <n v="3663451.5331718954"/>
  </r>
  <r>
    <d v="2020-01-17T00:00:00"/>
    <n v="108108.175"/>
    <n v="39.500761930000003"/>
    <n v="14.4"/>
    <n v="24.8"/>
    <n v="24.4"/>
    <n v="0"/>
    <s v="Friday"/>
    <x v="0"/>
    <x v="5"/>
    <n v="3"/>
    <s v="N"/>
    <s v="N"/>
    <n v="4270355.2833617786"/>
  </r>
  <r>
    <d v="2020-01-18T00:00:00"/>
    <n v="105946.34"/>
    <n v="52.05315547"/>
    <n v="13.9"/>
    <n v="29.4"/>
    <n v="27.2"/>
    <n v="0"/>
    <s v="Saturday"/>
    <x v="0"/>
    <x v="5"/>
    <n v="3"/>
    <s v="N"/>
    <s v="N"/>
    <n v="5514841.30749748"/>
  </r>
  <r>
    <d v="2020-01-19T00:00:00"/>
    <n v="106921.55499999999"/>
    <n v="60.347055949999998"/>
    <n v="17.5"/>
    <n v="25.5"/>
    <n v="23.9"/>
    <n v="0"/>
    <s v="Sunday"/>
    <x v="0"/>
    <x v="5"/>
    <n v="4"/>
    <s v="N"/>
    <s v="N"/>
    <n v="6452401.061846002"/>
  </r>
  <r>
    <d v="2020-01-20T00:00:00"/>
    <n v="116291.535"/>
    <n v="45.359335479999999"/>
    <n v="19.100000000000001"/>
    <n v="21.8"/>
    <n v="8.8000000000000007"/>
    <n v="0.4"/>
    <s v="Monday"/>
    <x v="0"/>
    <x v="5"/>
    <n v="4"/>
    <s v="N"/>
    <s v="N"/>
    <n v="5274906.7495491616"/>
  </r>
  <r>
    <d v="2020-01-21T00:00:00"/>
    <n v="112128.19500000001"/>
    <n v="53.564869539999997"/>
    <n v="14.8"/>
    <n v="23.5"/>
    <n v="28.4"/>
    <n v="44"/>
    <s v="Tuesday"/>
    <x v="0"/>
    <x v="5"/>
    <n v="4"/>
    <s v="N"/>
    <s v="N"/>
    <n v="6006132.1369306799"/>
  </r>
  <r>
    <d v="2020-01-22T00:00:00"/>
    <n v="119287.15"/>
    <n v="45.155690849999999"/>
    <n v="14.1"/>
    <n v="31.7"/>
    <n v="12.4"/>
    <n v="0"/>
    <s v="Wednesday"/>
    <x v="0"/>
    <x v="5"/>
    <n v="4"/>
    <s v="N"/>
    <s v="N"/>
    <n v="5386493.6677775774"/>
  </r>
  <r>
    <d v="2020-01-23T00:00:00"/>
    <n v="112254.83"/>
    <n v="-1.7614234529999999"/>
    <n v="12.9"/>
    <n v="22.6"/>
    <n v="13.4"/>
    <n v="22.8"/>
    <s v="Thursday"/>
    <x v="0"/>
    <x v="5"/>
    <n v="4"/>
    <s v="N"/>
    <s v="N"/>
    <n v="-197728.29027452797"/>
  </r>
  <r>
    <d v="2020-01-24T00:00:00"/>
    <n v="109316.375"/>
    <n v="49.479433710000002"/>
    <n v="11.7"/>
    <n v="24.1"/>
    <n v="20.6"/>
    <n v="1.2"/>
    <s v="Friday"/>
    <x v="0"/>
    <x v="5"/>
    <n v="4"/>
    <s v="N"/>
    <s v="N"/>
    <n v="5408912.3302300014"/>
  </r>
  <r>
    <d v="2020-01-25T00:00:00"/>
    <n v="102445.88"/>
    <n v="50.132823129999998"/>
    <n v="13"/>
    <n v="27.4"/>
    <n v="30"/>
    <n v="0"/>
    <s v="Saturday"/>
    <x v="0"/>
    <x v="5"/>
    <n v="4"/>
    <s v="N"/>
    <s v="N"/>
    <n v="5135901.1824372048"/>
  </r>
  <r>
    <d v="2020-01-26T00:00:00"/>
    <n v="101233.205"/>
    <n v="51.415029230000002"/>
    <n v="15.8"/>
    <n v="23.6"/>
    <n v="24"/>
    <n v="0"/>
    <s v="Sunday"/>
    <x v="0"/>
    <x v="5"/>
    <n v="5"/>
    <s v="N"/>
    <s v="Y"/>
    <n v="5204908.1941215824"/>
  </r>
  <r>
    <d v="2020-01-27T00:00:00"/>
    <n v="103134.46"/>
    <n v="54.453082340000002"/>
    <n v="12.8"/>
    <n v="23.1"/>
    <n v="26.1"/>
    <n v="0"/>
    <s v="Monday"/>
    <x v="0"/>
    <x v="5"/>
    <n v="5"/>
    <s v="N"/>
    <s v="Y"/>
    <n v="5615989.242471437"/>
  </r>
  <r>
    <d v="2020-01-28T00:00:00"/>
    <n v="116190.55499999999"/>
    <n v="67.173829400000002"/>
    <n v="13.6"/>
    <n v="25.4"/>
    <n v="26.5"/>
    <n v="0"/>
    <s v="Tuesday"/>
    <x v="0"/>
    <x v="5"/>
    <n v="5"/>
    <s v="N"/>
    <s v="N"/>
    <n v="7804964.519461317"/>
  </r>
  <r>
    <d v="2020-01-29T00:00:00"/>
    <n v="129812.91499999999"/>
    <n v="78.27234224"/>
    <n v="15.2"/>
    <n v="31.5"/>
    <n v="29.5"/>
    <n v="0"/>
    <s v="Wednesday"/>
    <x v="0"/>
    <x v="5"/>
    <n v="5"/>
    <s v="N"/>
    <s v="N"/>
    <n v="10160760.910052029"/>
  </r>
  <r>
    <d v="2020-01-30T00:00:00"/>
    <n v="154816.49"/>
    <n v="1044.4473029999999"/>
    <n v="16.399999999999999"/>
    <n v="39.4"/>
    <n v="29.3"/>
    <n v="0"/>
    <s v="Thursday"/>
    <x v="0"/>
    <x v="5"/>
    <n v="5"/>
    <s v="Y"/>
    <s v="N"/>
    <n v="161697665.44042644"/>
  </r>
  <r>
    <d v="2020-01-31T00:00:00"/>
    <n v="170653.84"/>
    <n v="2809.437516"/>
    <n v="21.5"/>
    <n v="42.9"/>
    <n v="18.3"/>
    <n v="0"/>
    <s v="Friday"/>
    <x v="0"/>
    <x v="5"/>
    <n v="5"/>
    <s v="Y"/>
    <s v="N"/>
    <n v="479441300.34546143"/>
  </r>
  <r>
    <d v="2020-02-01T00:00:00"/>
    <n v="131856.315"/>
    <n v="86.908607950000004"/>
    <n v="23.5"/>
    <n v="29.3"/>
    <n v="1.8"/>
    <n v="0.8"/>
    <s v="Saturday"/>
    <x v="1"/>
    <x v="5"/>
    <n v="5"/>
    <s v="Y"/>
    <s v="N"/>
    <n v="11459448.786066705"/>
  </r>
  <r>
    <d v="2020-02-02T00:00:00"/>
    <n v="97609.06"/>
    <n v="14.2356353"/>
    <n v="14.2"/>
    <n v="25.1"/>
    <n v="21"/>
    <n v="14.8"/>
    <s v="Sunday"/>
    <x v="1"/>
    <x v="5"/>
    <n v="6"/>
    <s v="Y"/>
    <s v="N"/>
    <n v="1389526.980135818"/>
  </r>
  <r>
    <d v="2020-02-03T00:00:00"/>
    <n v="105004.91"/>
    <n v="15.310771989999999"/>
    <n v="13.2"/>
    <n v="17.7"/>
    <n v="22.7"/>
    <n v="0"/>
    <s v="Monday"/>
    <x v="1"/>
    <x v="5"/>
    <n v="6"/>
    <s v="Y"/>
    <s v="N"/>
    <n v="1607706.2348404708"/>
  </r>
  <r>
    <d v="2020-02-04T00:00:00"/>
    <n v="107034.065"/>
    <n v="25.212092720000001"/>
    <n v="11.3"/>
    <n v="19.7"/>
    <n v="28.6"/>
    <n v="0"/>
    <s v="Tuesday"/>
    <x v="1"/>
    <x v="5"/>
    <n v="6"/>
    <s v="Y"/>
    <s v="N"/>
    <n v="2698552.7709785071"/>
  </r>
  <r>
    <d v="2020-02-05T00:00:00"/>
    <n v="108988.44"/>
    <n v="42.116875"/>
    <n v="10.8"/>
    <n v="20.100000000000001"/>
    <n v="27.1"/>
    <n v="0"/>
    <s v="Wednesday"/>
    <x v="1"/>
    <x v="5"/>
    <n v="6"/>
    <s v="Y"/>
    <s v="N"/>
    <n v="4590252.5039250003"/>
  </r>
  <r>
    <d v="2020-02-06T00:00:00"/>
    <n v="120569.46"/>
    <n v="42.766032299999999"/>
    <n v="13.7"/>
    <n v="25.5"/>
    <n v="25"/>
    <n v="0"/>
    <s v="Thursday"/>
    <x v="1"/>
    <x v="5"/>
    <n v="6"/>
    <s v="Y"/>
    <s v="N"/>
    <n v="5156277.4207535582"/>
  </r>
  <r>
    <d v="2020-02-07T00:00:00"/>
    <n v="120734.85"/>
    <n v="45.332425360000002"/>
    <n v="16.5"/>
    <n v="23.2"/>
    <n v="18.399999999999999"/>
    <n v="0"/>
    <s v="Friday"/>
    <x v="1"/>
    <x v="5"/>
    <n v="6"/>
    <s v="Y"/>
    <s v="N"/>
    <n v="5473203.5759757962"/>
  </r>
  <r>
    <d v="2020-02-08T00:00:00"/>
    <n v="107864.44500000001"/>
    <n v="28.570907080000001"/>
    <n v="17.399999999999999"/>
    <n v="29.4"/>
    <n v="27.5"/>
    <n v="0"/>
    <s v="Saturday"/>
    <x v="1"/>
    <x v="5"/>
    <n v="6"/>
    <s v="Y"/>
    <s v="N"/>
    <n v="3081785.035330771"/>
  </r>
  <r>
    <d v="2020-02-09T00:00:00"/>
    <n v="103857.11"/>
    <n v="21.555491809999999"/>
    <n v="19.600000000000001"/>
    <n v="28.2"/>
    <n v="19.899999999999999"/>
    <n v="0"/>
    <s v="Sunday"/>
    <x v="1"/>
    <x v="5"/>
    <n v="7"/>
    <s v="Y"/>
    <s v="N"/>
    <n v="2238691.0840152688"/>
  </r>
  <r>
    <d v="2020-02-10T00:00:00"/>
    <n v="122975.46"/>
    <n v="50.809242179999998"/>
    <n v="18.5"/>
    <n v="27.7"/>
    <n v="15"/>
    <n v="0.6"/>
    <s v="Monday"/>
    <x v="1"/>
    <x v="5"/>
    <n v="7"/>
    <s v="Y"/>
    <s v="N"/>
    <n v="6248289.9293369027"/>
  </r>
  <r>
    <d v="2020-02-11T00:00:00"/>
    <n v="127110.58"/>
    <n v="61.289840849999997"/>
    <n v="19.5"/>
    <n v="25.9"/>
    <n v="19.100000000000001"/>
    <n v="0"/>
    <s v="Tuesday"/>
    <x v="1"/>
    <x v="5"/>
    <n v="7"/>
    <s v="Y"/>
    <s v="N"/>
    <n v="7790587.2185511924"/>
  </r>
  <r>
    <d v="2020-02-12T00:00:00"/>
    <n v="124618.565"/>
    <n v="53.243525050000002"/>
    <n v="19.100000000000001"/>
    <n v="27.7"/>
    <n v="17.3"/>
    <n v="0"/>
    <s v="Wednesday"/>
    <x v="1"/>
    <x v="5"/>
    <n v="7"/>
    <s v="Y"/>
    <s v="N"/>
    <n v="6635131.6872725533"/>
  </r>
  <r>
    <d v="2020-02-13T00:00:00"/>
    <n v="139137.185"/>
    <n v="79.018494320000002"/>
    <n v="19.399999999999999"/>
    <n v="31.7"/>
    <n v="26.7"/>
    <n v="0"/>
    <s v="Thursday"/>
    <x v="1"/>
    <x v="5"/>
    <n v="7"/>
    <s v="Y"/>
    <s v="N"/>
    <n v="10994410.862623289"/>
  </r>
  <r>
    <d v="2020-02-14T00:00:00"/>
    <n v="139855.63"/>
    <n v="79.502643969999994"/>
    <n v="20.3"/>
    <n v="33.700000000000003"/>
    <n v="10.6"/>
    <n v="0"/>
    <s v="Friday"/>
    <x v="1"/>
    <x v="5"/>
    <n v="7"/>
    <s v="Y"/>
    <s v="N"/>
    <n v="11118892.359090051"/>
  </r>
  <r>
    <d v="2020-02-15T00:00:00"/>
    <n v="108300.63499999999"/>
    <n v="55.674962260000001"/>
    <n v="18.899999999999999"/>
    <n v="19.3"/>
    <n v="2.4"/>
    <n v="5.4"/>
    <s v="Saturday"/>
    <x v="1"/>
    <x v="5"/>
    <n v="7"/>
    <s v="Y"/>
    <s v="N"/>
    <n v="6029633.7663590349"/>
  </r>
  <r>
    <d v="2020-02-16T00:00:00"/>
    <n v="100904.27"/>
    <n v="47.00473539"/>
    <n v="16.899999999999999"/>
    <n v="26.4"/>
    <n v="23.8"/>
    <n v="2.8"/>
    <s v="Sunday"/>
    <x v="1"/>
    <x v="5"/>
    <n v="8"/>
    <s v="Y"/>
    <s v="N"/>
    <n v="4742978.5110711157"/>
  </r>
  <r>
    <d v="2020-02-17T00:00:00"/>
    <n v="123351.845"/>
    <n v="64.10902188"/>
    <n v="15.2"/>
    <n v="25.6"/>
    <n v="26.4"/>
    <n v="0"/>
    <s v="Monday"/>
    <x v="1"/>
    <x v="5"/>
    <n v="8"/>
    <s v="Y"/>
    <s v="N"/>
    <n v="7907966.1300433688"/>
  </r>
  <r>
    <d v="2020-02-18T00:00:00"/>
    <n v="119178.12"/>
    <n v="60.59554515"/>
    <n v="17.600000000000001"/>
    <n v="21.8"/>
    <n v="7.3"/>
    <n v="0"/>
    <s v="Tuesday"/>
    <x v="1"/>
    <x v="5"/>
    <n v="8"/>
    <s v="Y"/>
    <s v="N"/>
    <n v="7221663.1513521178"/>
  </r>
  <r>
    <d v="2020-02-19T00:00:00"/>
    <n v="109375.215"/>
    <n v="51.44203692"/>
    <n v="13.3"/>
    <n v="19.7"/>
    <n v="12.9"/>
    <n v="38"/>
    <s v="Wednesday"/>
    <x v="1"/>
    <x v="5"/>
    <n v="8"/>
    <s v="Y"/>
    <s v="N"/>
    <n v="5626483.8481629379"/>
  </r>
  <r>
    <d v="2020-02-20T00:00:00"/>
    <n v="112202.145"/>
    <n v="58.361290920000002"/>
    <n v="14.2"/>
    <n v="18.7"/>
    <n v="15.2"/>
    <n v="3.2"/>
    <s v="Thursday"/>
    <x v="1"/>
    <x v="5"/>
    <n v="8"/>
    <s v="Y"/>
    <s v="N"/>
    <n v="6548262.0261930237"/>
  </r>
  <r>
    <d v="2020-02-21T00:00:00"/>
    <n v="108949.05499999999"/>
    <n v="48.658203370000003"/>
    <n v="13.5"/>
    <n v="19.600000000000001"/>
    <n v="17.100000000000001"/>
    <n v="2.8"/>
    <s v="Friday"/>
    <x v="1"/>
    <x v="5"/>
    <n v="8"/>
    <s v="Y"/>
    <s v="N"/>
    <n v="5301265.2751593152"/>
  </r>
  <r>
    <d v="2020-02-22T00:00:00"/>
    <n v="96922.02"/>
    <n v="42.236093580000002"/>
    <n v="11.4"/>
    <n v="21.1"/>
    <n v="25.4"/>
    <n v="0"/>
    <s v="Saturday"/>
    <x v="1"/>
    <x v="5"/>
    <n v="8"/>
    <s v="Y"/>
    <s v="N"/>
    <n v="4093607.506682632"/>
  </r>
  <r>
    <d v="2020-02-23T00:00:00"/>
    <n v="106129.66499999999"/>
    <n v="51.318456159999997"/>
    <n v="13.3"/>
    <n v="34"/>
    <n v="21.6"/>
    <n v="0"/>
    <s v="Sunday"/>
    <x v="1"/>
    <x v="5"/>
    <n v="9"/>
    <s v="Y"/>
    <s v="N"/>
    <n v="5446410.5605779858"/>
  </r>
  <r>
    <d v="2020-02-24T00:00:00"/>
    <n v="122619.05499999999"/>
    <n v="57.234083179999999"/>
    <n v="16.8"/>
    <n v="23.7"/>
    <n v="5.4"/>
    <n v="0"/>
    <s v="Monday"/>
    <x v="1"/>
    <x v="5"/>
    <n v="9"/>
    <s v="Y"/>
    <s v="N"/>
    <n v="7017989.1933229947"/>
  </r>
  <r>
    <d v="2020-02-25T00:00:00"/>
    <n v="123558.425"/>
    <n v="60.554701809999997"/>
    <n v="18.399999999999999"/>
    <n v="31.6"/>
    <n v="10.6"/>
    <n v="3.6"/>
    <s v="Tuesday"/>
    <x v="1"/>
    <x v="5"/>
    <n v="9"/>
    <s v="Y"/>
    <s v="N"/>
    <n v="7482043.581988249"/>
  </r>
  <r>
    <d v="2020-02-26T00:00:00"/>
    <n v="108371.125"/>
    <n v="45.06152522"/>
    <n v="16.2"/>
    <n v="19.2"/>
    <n v="19.3"/>
    <n v="4"/>
    <s v="Wednesday"/>
    <x v="1"/>
    <x v="5"/>
    <n v="9"/>
    <s v="Y"/>
    <s v="N"/>
    <n v="4883368.1823072722"/>
  </r>
  <r>
    <d v="2020-02-27T00:00:00"/>
    <n v="108675.4"/>
    <n v="48.542669150000002"/>
    <n v="11"/>
    <n v="19.7"/>
    <n v="11.1"/>
    <n v="0.2"/>
    <s v="Thursday"/>
    <x v="1"/>
    <x v="5"/>
    <n v="9"/>
    <s v="Y"/>
    <s v="N"/>
    <n v="5275393.9869439099"/>
  </r>
  <r>
    <d v="2020-02-28T00:00:00"/>
    <n v="110006.97"/>
    <n v="50.306352859999997"/>
    <n v="13.1"/>
    <n v="20.100000000000001"/>
    <n v="17.600000000000001"/>
    <n v="0"/>
    <s v="Friday"/>
    <x v="1"/>
    <x v="5"/>
    <n v="9"/>
    <s v="Y"/>
    <s v="N"/>
    <n v="5534049.449879434"/>
  </r>
  <r>
    <d v="2020-02-29T00:00:00"/>
    <n v="100380.94"/>
    <n v="51.289608729999998"/>
    <n v="14.7"/>
    <n v="22.4"/>
    <n v="22.8"/>
    <n v="0"/>
    <s v="Saturday"/>
    <x v="1"/>
    <x v="5"/>
    <n v="9"/>
    <s v="Y"/>
    <s v="N"/>
    <n v="5148499.136549606"/>
  </r>
  <r>
    <d v="2020-03-01T00:00:00"/>
    <n v="101413.145"/>
    <n v="43.745921029999998"/>
    <n v="13.2"/>
    <n v="32.1"/>
    <n v="20.8"/>
    <n v="0"/>
    <s v="Sunday"/>
    <x v="2"/>
    <x v="5"/>
    <n v="10"/>
    <s v="Y"/>
    <s v="N"/>
    <n v="4436411.4325739397"/>
  </r>
  <r>
    <d v="2020-03-02T00:00:00"/>
    <n v="106359.955"/>
    <n v="52.728395089999999"/>
    <n v="14.2"/>
    <n v="18.399999999999999"/>
    <n v="21.1"/>
    <n v="3"/>
    <s v="Monday"/>
    <x v="2"/>
    <x v="5"/>
    <n v="10"/>
    <s v="Y"/>
    <s v="N"/>
    <n v="5608189.728994621"/>
  </r>
  <r>
    <d v="2020-03-03T00:00:00"/>
    <n v="108746.37"/>
    <n v="49.781089729999998"/>
    <n v="14.7"/>
    <n v="19.5"/>
    <n v="15.9"/>
    <n v="0"/>
    <s v="Tuesday"/>
    <x v="2"/>
    <x v="5"/>
    <n v="10"/>
    <s v="Y"/>
    <s v="N"/>
    <n v="5413512.8027817793"/>
  </r>
  <r>
    <d v="2020-03-04T00:00:00"/>
    <n v="117505.625"/>
    <n v="58.522870509999997"/>
    <n v="13.6"/>
    <n v="23.5"/>
    <n v="7.1"/>
    <n v="0"/>
    <s v="Wednesday"/>
    <x v="2"/>
    <x v="5"/>
    <n v="10"/>
    <s v="Y"/>
    <s v="N"/>
    <n v="6876766.4760716185"/>
  </r>
  <r>
    <d v="2020-03-05T00:00:00"/>
    <n v="119734.63499999999"/>
    <n v="57.036382109999998"/>
    <n v="15.4"/>
    <n v="20.3"/>
    <n v="4.3"/>
    <n v="54.6"/>
    <s v="Thursday"/>
    <x v="2"/>
    <x v="5"/>
    <n v="10"/>
    <s v="Y"/>
    <s v="N"/>
    <n v="6829230.3936613789"/>
  </r>
  <r>
    <d v="2020-03-06T00:00:00"/>
    <n v="111322.325"/>
    <n v="53.736514710000002"/>
    <n v="15.9"/>
    <n v="19"/>
    <n v="12.7"/>
    <n v="7"/>
    <s v="Friday"/>
    <x v="2"/>
    <x v="5"/>
    <n v="10"/>
    <s v="Y"/>
    <s v="N"/>
    <n v="5982073.754913901"/>
  </r>
  <r>
    <d v="2020-03-07T00:00:00"/>
    <n v="96850.78"/>
    <n v="28.020466209999999"/>
    <n v="15.4"/>
    <n v="20"/>
    <n v="17.100000000000001"/>
    <n v="0.2"/>
    <s v="Saturday"/>
    <x v="2"/>
    <x v="5"/>
    <n v="10"/>
    <s v="Y"/>
    <s v="N"/>
    <n v="2713804.0084021436"/>
  </r>
  <r>
    <d v="2020-03-08T00:00:00"/>
    <n v="92553.29"/>
    <n v="17.916415310000001"/>
    <n v="13.9"/>
    <n v="22.4"/>
    <n v="19.5"/>
    <n v="0"/>
    <s v="Sunday"/>
    <x v="2"/>
    <x v="5"/>
    <n v="11"/>
    <s v="Y"/>
    <s v="N"/>
    <n v="1658223.1819468699"/>
  </r>
  <r>
    <d v="2020-03-09T00:00:00"/>
    <n v="94641.7"/>
    <n v="22.041451550000001"/>
    <n v="12.3"/>
    <n v="21"/>
    <n v="19.7"/>
    <n v="0"/>
    <s v="Monday"/>
    <x v="2"/>
    <x v="5"/>
    <n v="11"/>
    <s v="Y"/>
    <s v="Y"/>
    <n v="2086040.445159635"/>
  </r>
  <r>
    <d v="2020-03-10T00:00:00"/>
    <n v="112142.54"/>
    <n v="48.059723949999999"/>
    <n v="10.3"/>
    <n v="22.3"/>
    <n v="21.9"/>
    <n v="0"/>
    <s v="Tuesday"/>
    <x v="2"/>
    <x v="5"/>
    <n v="11"/>
    <s v="Y"/>
    <s v="N"/>
    <n v="5389539.5154518327"/>
  </r>
  <r>
    <d v="2020-03-11T00:00:00"/>
    <n v="118830.14"/>
    <n v="44.369936750000001"/>
    <n v="12.6"/>
    <n v="29.5"/>
    <n v="15.7"/>
    <n v="0"/>
    <s v="Wednesday"/>
    <x v="2"/>
    <x v="5"/>
    <n v="11"/>
    <s v="Y"/>
    <s v="N"/>
    <n v="5272485.7957936451"/>
  </r>
  <r>
    <d v="2020-03-12T00:00:00"/>
    <n v="120272.77499999999"/>
    <n v="39.127565740000001"/>
    <n v="16.600000000000001"/>
    <n v="29.5"/>
    <n v="19.5"/>
    <n v="0"/>
    <s v="Thursday"/>
    <x v="2"/>
    <x v="5"/>
    <n v="11"/>
    <s v="Y"/>
    <s v="N"/>
    <n v="4705980.9105447289"/>
  </r>
  <r>
    <d v="2020-03-13T00:00:00"/>
    <n v="115075.81"/>
    <n v="40.127134920000003"/>
    <n v="19.100000000000001"/>
    <n v="26.8"/>
    <n v="7.3"/>
    <n v="0"/>
    <s v="Friday"/>
    <x v="2"/>
    <x v="5"/>
    <n v="11"/>
    <s v="Y"/>
    <s v="N"/>
    <n v="4617662.5538982851"/>
  </r>
  <r>
    <d v="2020-03-14T00:00:00"/>
    <n v="96016.19"/>
    <n v="29.137325780000001"/>
    <n v="13.1"/>
    <n v="17.899999999999999"/>
    <n v="12.3"/>
    <n v="0.6"/>
    <s v="Saturday"/>
    <x v="2"/>
    <x v="5"/>
    <n v="11"/>
    <s v="Y"/>
    <s v="N"/>
    <n v="2797655.0081843785"/>
  </r>
  <r>
    <d v="2020-03-15T00:00:00"/>
    <n v="97664.934999999998"/>
    <n v="31.657840010000001"/>
    <n v="12.7"/>
    <n v="18.8"/>
    <n v="10.199999999999999"/>
    <n v="0"/>
    <s v="Sunday"/>
    <x v="2"/>
    <x v="5"/>
    <n v="12"/>
    <s v="Y"/>
    <s v="N"/>
    <n v="3091860.8868170492"/>
  </r>
  <r>
    <d v="2020-03-16T00:00:00"/>
    <n v="110586.815"/>
    <n v="46.670884049999998"/>
    <n v="9.3000000000000007"/>
    <n v="26.5"/>
    <n v="20.6"/>
    <n v="0"/>
    <s v="Monday"/>
    <x v="2"/>
    <x v="5"/>
    <n v="12"/>
    <s v="Y"/>
    <s v="N"/>
    <n v="5161184.4203238003"/>
  </r>
  <r>
    <d v="2020-03-17T00:00:00"/>
    <n v="115254.185"/>
    <n v="52.451198269999999"/>
    <n v="11.6"/>
    <n v="28.2"/>
    <n v="19.899999999999999"/>
    <n v="0"/>
    <s v="Tuesday"/>
    <x v="2"/>
    <x v="5"/>
    <n v="12"/>
    <s v="Y"/>
    <s v="N"/>
    <n v="6045220.1088822596"/>
  </r>
  <r>
    <d v="2020-03-18T00:00:00"/>
    <n v="121127.145"/>
    <n v="51.291442230000001"/>
    <n v="17.7"/>
    <n v="28.3"/>
    <n v="9.1"/>
    <n v="0"/>
    <s v="Wednesday"/>
    <x v="2"/>
    <x v="5"/>
    <n v="12"/>
    <s v="Y"/>
    <s v="N"/>
    <n v="6212785.9602523334"/>
  </r>
  <r>
    <d v="2020-03-19T00:00:00"/>
    <n v="127266.86"/>
    <n v="47.562659549999999"/>
    <n v="18.7"/>
    <n v="30.4"/>
    <n v="8.1999999999999993"/>
    <n v="0"/>
    <s v="Thursday"/>
    <x v="2"/>
    <x v="5"/>
    <n v="12"/>
    <s v="Y"/>
    <s v="N"/>
    <n v="6053150.3341775127"/>
  </r>
  <r>
    <d v="2020-03-20T00:00:00"/>
    <n v="111547.605"/>
    <n v="40.76436769"/>
    <n v="16.100000000000001"/>
    <n v="22.7"/>
    <n v="12.6"/>
    <n v="0"/>
    <s v="Friday"/>
    <x v="2"/>
    <x v="5"/>
    <n v="12"/>
    <s v="Y"/>
    <s v="N"/>
    <n v="4547167.5851588827"/>
  </r>
  <r>
    <d v="2020-03-21T00:00:00"/>
    <n v="103999.33500000001"/>
    <n v="47.458698750000003"/>
    <n v="14.6"/>
    <n v="18.399999999999999"/>
    <n v="10.8"/>
    <n v="0"/>
    <s v="Saturday"/>
    <x v="2"/>
    <x v="5"/>
    <n v="12"/>
    <s v="Y"/>
    <s v="N"/>
    <n v="4935673.1099653319"/>
  </r>
  <r>
    <d v="2020-03-22T00:00:00"/>
    <n v="97449.684999999998"/>
    <n v="34.618054800000003"/>
    <n v="12.1"/>
    <n v="18.3"/>
    <n v="15.2"/>
    <n v="0"/>
    <s v="Sunday"/>
    <x v="2"/>
    <x v="5"/>
    <n v="13"/>
    <s v="Y"/>
    <s v="N"/>
    <n v="3373518.5355727384"/>
  </r>
  <r>
    <d v="2020-03-23T00:00:00"/>
    <n v="112906.94500000001"/>
    <n v="44.639439000000003"/>
    <n v="12.7"/>
    <n v="17.100000000000001"/>
    <n v="9.9"/>
    <n v="0.4"/>
    <s v="Monday"/>
    <x v="2"/>
    <x v="5"/>
    <n v="13"/>
    <s v="Y"/>
    <s v="N"/>
    <n v="5040102.684003856"/>
  </r>
  <r>
    <d v="2020-03-24T00:00:00"/>
    <n v="114935.545"/>
    <n v="49.44768766"/>
    <n v="8.5"/>
    <n v="17.899999999999999"/>
    <n v="15.8"/>
    <n v="0"/>
    <s v="Tuesday"/>
    <x v="2"/>
    <x v="5"/>
    <n v="13"/>
    <s v="N"/>
    <s v="N"/>
    <n v="5683296.9301918745"/>
  </r>
  <r>
    <d v="2020-03-25T00:00:00"/>
    <n v="113147.815"/>
    <n v="43.72083739"/>
    <n v="10.8"/>
    <n v="17.5"/>
    <n v="7.6"/>
    <n v="0"/>
    <s v="Wednesday"/>
    <x v="2"/>
    <x v="5"/>
    <n v="13"/>
    <s v="N"/>
    <s v="N"/>
    <n v="4946917.2206488028"/>
  </r>
  <r>
    <d v="2020-03-26T00:00:00"/>
    <n v="110088.01"/>
    <n v="45.521245239999999"/>
    <n v="13.7"/>
    <n v="19.8"/>
    <n v="15.5"/>
    <n v="0"/>
    <s v="Thursday"/>
    <x v="2"/>
    <x v="5"/>
    <n v="13"/>
    <s v="N"/>
    <s v="N"/>
    <n v="5011343.3011935716"/>
  </r>
  <r>
    <d v="2020-03-27T00:00:00"/>
    <n v="111958.245"/>
    <n v="49.318500309999997"/>
    <n v="13.6"/>
    <n v="27.6"/>
    <n v="17.8"/>
    <n v="0"/>
    <s v="Friday"/>
    <x v="2"/>
    <x v="5"/>
    <n v="13"/>
    <s v="N"/>
    <s v="N"/>
    <n v="5521612.7407395551"/>
  </r>
  <r>
    <d v="2020-03-28T00:00:00"/>
    <n v="97923.714999999997"/>
    <n v="47.963271040000002"/>
    <n v="14.8"/>
    <n v="27.5"/>
    <n v="16.899999999999999"/>
    <n v="0"/>
    <s v="Saturday"/>
    <x v="2"/>
    <x v="5"/>
    <n v="13"/>
    <s v="N"/>
    <s v="N"/>
    <n v="4696741.683788714"/>
  </r>
  <r>
    <d v="2020-03-29T00:00:00"/>
    <n v="95953.205000000002"/>
    <n v="42.33862791"/>
    <n v="16.5"/>
    <n v="26.4"/>
    <n v="9.5"/>
    <n v="0"/>
    <s v="Sunday"/>
    <x v="2"/>
    <x v="5"/>
    <n v="14"/>
    <s v="N"/>
    <s v="N"/>
    <n v="4062527.0432669516"/>
  </r>
  <r>
    <d v="2020-03-30T00:00:00"/>
    <n v="107687.51"/>
    <n v="57.502975429999999"/>
    <n v="15.9"/>
    <n v="21.7"/>
    <n v="13.3"/>
    <n v="5.2"/>
    <s v="Monday"/>
    <x v="2"/>
    <x v="5"/>
    <n v="14"/>
    <s v="N"/>
    <s v="N"/>
    <n v="6192352.2416478787"/>
  </r>
  <r>
    <d v="2020-03-31T00:00:00"/>
    <n v="109043.86500000001"/>
    <n v="57.690193069999999"/>
    <n v="12.2"/>
    <n v="21.4"/>
    <n v="16.899999999999999"/>
    <n v="0"/>
    <s v="Tuesday"/>
    <x v="2"/>
    <x v="5"/>
    <n v="14"/>
    <s v="N"/>
    <s v="N"/>
    <n v="6290761.6249490157"/>
  </r>
  <r>
    <d v="2020-04-01T00:00:00"/>
    <n v="110991.625"/>
    <n v="62.967514510000001"/>
    <n v="11"/>
    <n v="23.1"/>
    <n v="15.2"/>
    <n v="0"/>
    <s v="Wednesday"/>
    <x v="3"/>
    <x v="5"/>
    <n v="14"/>
    <s v="N"/>
    <s v="N"/>
    <n v="6988866.7576759793"/>
  </r>
  <r>
    <d v="2020-04-02T00:00:00"/>
    <n v="116302.66499999999"/>
    <n v="61.537019960000002"/>
    <n v="12.4"/>
    <n v="20.7"/>
    <n v="4.2"/>
    <n v="23"/>
    <s v="Thursday"/>
    <x v="3"/>
    <x v="5"/>
    <n v="14"/>
    <s v="N"/>
    <s v="N"/>
    <n v="7156919.4175061928"/>
  </r>
  <r>
    <d v="2020-04-03T00:00:00"/>
    <n v="104294.57"/>
    <n v="48.636778120000002"/>
    <n v="13.7"/>
    <n v="23.2"/>
    <n v="12"/>
    <n v="15.8"/>
    <s v="Friday"/>
    <x v="3"/>
    <x v="5"/>
    <n v="14"/>
    <s v="N"/>
    <s v="N"/>
    <n v="5072551.8602108089"/>
  </r>
  <r>
    <d v="2020-04-04T00:00:00"/>
    <n v="101854.155"/>
    <n v="38.375968759999999"/>
    <n v="12.8"/>
    <n v="16.600000000000001"/>
    <n v="6.1"/>
    <n v="35.200000000000003"/>
    <s v="Saturday"/>
    <x v="3"/>
    <x v="5"/>
    <n v="14"/>
    <s v="N"/>
    <s v="N"/>
    <n v="3908751.8703561975"/>
  </r>
  <r>
    <d v="2020-04-05T00:00:00"/>
    <n v="105098.02499999999"/>
    <n v="23.78090796"/>
    <n v="9.5"/>
    <n v="16.899999999999999"/>
    <n v="4.5"/>
    <n v="4.4000000000000004"/>
    <s v="Sunday"/>
    <x v="3"/>
    <x v="5"/>
    <n v="15"/>
    <s v="N"/>
    <s v="N"/>
    <n v="2499326.4593027788"/>
  </r>
  <r>
    <d v="2020-04-06T00:00:00"/>
    <n v="118074.565"/>
    <n v="64.755851129999996"/>
    <n v="10.7"/>
    <n v="16.5"/>
    <n v="11.5"/>
    <n v="6.2"/>
    <s v="Monday"/>
    <x v="3"/>
    <x v="5"/>
    <n v="15"/>
    <s v="N"/>
    <s v="N"/>
    <n v="7646018.9533795081"/>
  </r>
  <r>
    <d v="2020-04-07T00:00:00"/>
    <n v="118404.455"/>
    <n v="55.234382369999999"/>
    <n v="11.9"/>
    <n v="16.399999999999999"/>
    <n v="9.5"/>
    <n v="1.4"/>
    <s v="Tuesday"/>
    <x v="3"/>
    <x v="5"/>
    <n v="15"/>
    <s v="N"/>
    <s v="N"/>
    <n v="6539996.9417814584"/>
  </r>
  <r>
    <d v="2020-04-08T00:00:00"/>
    <n v="108404.01"/>
    <n v="44.729397409999997"/>
    <n v="11.7"/>
    <n v="18.600000000000001"/>
    <n v="10.7"/>
    <n v="1.2"/>
    <s v="Wednesday"/>
    <x v="3"/>
    <x v="5"/>
    <n v="15"/>
    <s v="N"/>
    <s v="N"/>
    <n v="4848846.0441276133"/>
  </r>
  <r>
    <d v="2020-04-09T00:00:00"/>
    <n v="108587.52"/>
    <n v="43.738044760000001"/>
    <n v="8.9"/>
    <n v="21.2"/>
    <n v="15.8"/>
    <n v="0"/>
    <s v="Thursday"/>
    <x v="3"/>
    <x v="5"/>
    <n v="15"/>
    <s v="N"/>
    <s v="N"/>
    <n v="4749405.8101373957"/>
  </r>
  <r>
    <d v="2020-04-10T00:00:00"/>
    <n v="94831.23"/>
    <n v="38.435506619999998"/>
    <n v="12.7"/>
    <n v="22"/>
    <n v="9.5"/>
    <n v="0.2"/>
    <s v="Friday"/>
    <x v="3"/>
    <x v="5"/>
    <n v="15"/>
    <s v="N"/>
    <s v="Y"/>
    <n v="3644886.3684477424"/>
  </r>
  <r>
    <d v="2020-04-11T00:00:00"/>
    <n v="92097.07"/>
    <n v="19.934105580000001"/>
    <n v="13"/>
    <n v="15.7"/>
    <n v="11.3"/>
    <n v="2.4"/>
    <s v="Saturday"/>
    <x v="3"/>
    <x v="5"/>
    <n v="15"/>
    <s v="N"/>
    <s v="Y"/>
    <n v="1835872.7169886508"/>
  </r>
  <r>
    <d v="2020-04-12T00:00:00"/>
    <n v="101760.09"/>
    <n v="45.982052150000001"/>
    <n v="11"/>
    <n v="15.3"/>
    <n v="7.7"/>
    <n v="2.4"/>
    <s v="Sunday"/>
    <x v="3"/>
    <x v="5"/>
    <n v="16"/>
    <s v="N"/>
    <s v="Y"/>
    <n v="4679137.7651686938"/>
  </r>
  <r>
    <d v="2020-04-13T00:00:00"/>
    <n v="100025.9"/>
    <n v="56.657417019999997"/>
    <n v="12.2"/>
    <n v="18.3"/>
    <n v="14.3"/>
    <n v="0"/>
    <s v="Monday"/>
    <x v="3"/>
    <x v="5"/>
    <n v="16"/>
    <s v="N"/>
    <s v="Y"/>
    <n v="5667209.1291008173"/>
  </r>
  <r>
    <d v="2020-04-14T00:00:00"/>
    <n v="107849.83"/>
    <n v="40.838553589999997"/>
    <n v="12.1"/>
    <n v="23.4"/>
    <n v="11.1"/>
    <n v="0.6"/>
    <s v="Tuesday"/>
    <x v="3"/>
    <x v="5"/>
    <n v="16"/>
    <s v="N"/>
    <s v="N"/>
    <n v="4404431.062127389"/>
  </r>
  <r>
    <d v="2020-04-15T00:00:00"/>
    <n v="104547.34"/>
    <n v="27.705995810000001"/>
    <n v="15.6"/>
    <n v="23.5"/>
    <n v="11.8"/>
    <n v="0"/>
    <s v="Wednesday"/>
    <x v="3"/>
    <x v="5"/>
    <n v="16"/>
    <s v="N"/>
    <s v="N"/>
    <n v="2896588.1639866456"/>
  </r>
  <r>
    <d v="2020-04-16T00:00:00"/>
    <n v="106527.94500000001"/>
    <n v="29.80144816"/>
    <n v="15.4"/>
    <n v="21.5"/>
    <n v="11.3"/>
    <n v="0.2"/>
    <s v="Thursday"/>
    <x v="3"/>
    <x v="5"/>
    <n v="16"/>
    <s v="N"/>
    <s v="N"/>
    <n v="3174687.0305088311"/>
  </r>
  <r>
    <d v="2020-04-17T00:00:00"/>
    <n v="106943.49"/>
    <n v="30.782703059999999"/>
    <n v="11.4"/>
    <n v="18.399999999999999"/>
    <n v="10.1"/>
    <n v="0"/>
    <s v="Friday"/>
    <x v="3"/>
    <x v="5"/>
    <n v="16"/>
    <s v="N"/>
    <s v="N"/>
    <n v="3292009.6968700793"/>
  </r>
  <r>
    <d v="2020-04-18T00:00:00"/>
    <n v="106888.545"/>
    <n v="42.660865000000001"/>
    <n v="12.9"/>
    <n v="16.399999999999999"/>
    <n v="7.9"/>
    <n v="0"/>
    <s v="Saturday"/>
    <x v="3"/>
    <x v="5"/>
    <n v="16"/>
    <s v="N"/>
    <s v="N"/>
    <n v="4559957.7882914254"/>
  </r>
  <r>
    <d v="2020-04-19T00:00:00"/>
    <n v="100737.83500000001"/>
    <n v="35.703490809999998"/>
    <n v="11.2"/>
    <n v="19.399999999999999"/>
    <n v="11.3"/>
    <n v="0"/>
    <s v="Sunday"/>
    <x v="3"/>
    <x v="5"/>
    <n v="17"/>
    <s v="N"/>
    <s v="N"/>
    <n v="3596692.3661417966"/>
  </r>
  <r>
    <d v="2020-04-20T00:00:00"/>
    <n v="109168.595"/>
    <n v="25.61588931"/>
    <n v="12"/>
    <n v="20.8"/>
    <n v="8.1"/>
    <n v="3.4"/>
    <s v="Monday"/>
    <x v="3"/>
    <x v="5"/>
    <n v="17"/>
    <s v="N"/>
    <s v="N"/>
    <n v="2796450.6456482196"/>
  </r>
  <r>
    <d v="2020-04-21T00:00:00"/>
    <n v="111417.63"/>
    <n v="33.035885159999999"/>
    <n v="8.5"/>
    <n v="19.600000000000001"/>
    <n v="9.8000000000000007"/>
    <n v="0"/>
    <s v="Tuesday"/>
    <x v="3"/>
    <x v="5"/>
    <n v="17"/>
    <s v="N"/>
    <s v="N"/>
    <n v="3680780.0294793709"/>
  </r>
  <r>
    <d v="2020-04-22T00:00:00"/>
    <n v="113506.01"/>
    <n v="37.881751569999999"/>
    <n v="12.8"/>
    <n v="18.2"/>
    <n v="8.8000000000000007"/>
    <n v="0"/>
    <s v="Wednesday"/>
    <x v="3"/>
    <x v="5"/>
    <n v="17"/>
    <s v="N"/>
    <s v="N"/>
    <n v="4299806.4725219356"/>
  </r>
  <r>
    <d v="2020-04-23T00:00:00"/>
    <n v="112872.88"/>
    <n v="20.49660012"/>
    <n v="9.6"/>
    <n v="19.7"/>
    <n v="9.6999999999999993"/>
    <n v="0"/>
    <s v="Thursday"/>
    <x v="3"/>
    <x v="5"/>
    <n v="17"/>
    <s v="N"/>
    <s v="N"/>
    <n v="2313510.2857527458"/>
  </r>
  <r>
    <d v="2020-04-24T00:00:00"/>
    <n v="106565.295"/>
    <n v="26.641180070000001"/>
    <n v="15.1"/>
    <n v="22.3"/>
    <n v="12.7"/>
    <n v="0.4"/>
    <s v="Friday"/>
    <x v="3"/>
    <x v="5"/>
    <n v="17"/>
    <s v="N"/>
    <s v="N"/>
    <n v="2839025.2133076708"/>
  </r>
  <r>
    <d v="2020-04-25T00:00:00"/>
    <n v="96845.119999999995"/>
    <n v="17.640174080000001"/>
    <n v="10.5"/>
    <n v="21.7"/>
    <n v="10.4"/>
    <n v="0"/>
    <s v="Saturday"/>
    <x v="3"/>
    <x v="5"/>
    <n v="17"/>
    <s v="N"/>
    <s v="Y"/>
    <n v="1708364.7755984897"/>
  </r>
  <r>
    <d v="2020-04-26T00:00:00"/>
    <n v="96572.934999999998"/>
    <n v="13.563055800000001"/>
    <n v="15.4"/>
    <n v="17.7"/>
    <n v="6.6"/>
    <n v="14"/>
    <s v="Sunday"/>
    <x v="3"/>
    <x v="5"/>
    <n v="18"/>
    <s v="N"/>
    <s v="N"/>
    <n v="1309824.1061747731"/>
  </r>
  <r>
    <d v="2020-04-27T00:00:00"/>
    <n v="113471.83"/>
    <n v="33.031410970000003"/>
    <n v="8.1"/>
    <n v="18.100000000000001"/>
    <n v="12.5"/>
    <n v="0.6"/>
    <s v="Monday"/>
    <x v="3"/>
    <x v="5"/>
    <n v="18"/>
    <s v="N"/>
    <s v="N"/>
    <n v="3748134.6502479757"/>
  </r>
  <r>
    <d v="2020-04-28T00:00:00"/>
    <n v="112124.06"/>
    <n v="19.566687859999998"/>
    <n v="7.1"/>
    <n v="18.899999999999999"/>
    <n v="10.4"/>
    <n v="0"/>
    <s v="Tuesday"/>
    <x v="3"/>
    <x v="5"/>
    <n v="18"/>
    <s v="N"/>
    <s v="N"/>
    <n v="2193896.4836159116"/>
  </r>
  <r>
    <d v="2020-04-29T00:00:00"/>
    <n v="121307.84"/>
    <n v="32.265191100000003"/>
    <n v="11.2"/>
    <n v="19.8"/>
    <n v="3.6"/>
    <n v="3.4"/>
    <s v="Wednesday"/>
    <x v="3"/>
    <x v="5"/>
    <n v="18"/>
    <s v="N"/>
    <s v="N"/>
    <n v="3914020.6395282242"/>
  </r>
  <r>
    <d v="2020-04-30T00:00:00"/>
    <n v="121353.33"/>
    <n v="30.41346278"/>
    <n v="8.9"/>
    <n v="15.5"/>
    <n v="5.4"/>
    <n v="23.6"/>
    <s v="Thursday"/>
    <x v="3"/>
    <x v="5"/>
    <n v="18"/>
    <s v="N"/>
    <s v="N"/>
    <n v="3690774.9851840576"/>
  </r>
  <r>
    <d v="2020-05-01T00:00:00"/>
    <n v="127238.875"/>
    <n v="24.122816870000001"/>
    <n v="7.6"/>
    <n v="13"/>
    <n v="5.0999999999999996"/>
    <n v="8"/>
    <s v="Friday"/>
    <x v="4"/>
    <x v="5"/>
    <n v="18"/>
    <s v="N"/>
    <s v="N"/>
    <n v="3069360.0803698213"/>
  </r>
  <r>
    <d v="2020-05-02T00:00:00"/>
    <n v="111665.72500000001"/>
    <n v="22.875644019999999"/>
    <n v="8.3000000000000007"/>
    <n v="14.2"/>
    <n v="6.2"/>
    <n v="1.4"/>
    <s v="Saturday"/>
    <x v="4"/>
    <x v="5"/>
    <n v="18"/>
    <s v="N"/>
    <s v="N"/>
    <n v="2554425.3743352145"/>
  </r>
  <r>
    <d v="2020-05-03T00:00:00"/>
    <n v="109669.355"/>
    <n v="36.488532380000002"/>
    <n v="9.8000000000000007"/>
    <n v="15"/>
    <n v="8.3000000000000007"/>
    <n v="1.8"/>
    <s v="Sunday"/>
    <x v="4"/>
    <x v="5"/>
    <n v="19"/>
    <s v="N"/>
    <s v="N"/>
    <n v="4001673.8110112152"/>
  </r>
  <r>
    <d v="2020-05-04T00:00:00"/>
    <n v="126892.26"/>
    <n v="53.063440780000001"/>
    <n v="9.4"/>
    <n v="14.8"/>
    <n v="7"/>
    <n v="0.2"/>
    <s v="Monday"/>
    <x v="4"/>
    <x v="5"/>
    <n v="19"/>
    <s v="N"/>
    <s v="N"/>
    <n v="6733339.923950363"/>
  </r>
  <r>
    <d v="2020-05-05T00:00:00"/>
    <n v="118839.095"/>
    <n v="33.515699840000003"/>
    <n v="8"/>
    <n v="19.5"/>
    <n v="11.6"/>
    <n v="0.4"/>
    <s v="Tuesday"/>
    <x v="4"/>
    <x v="5"/>
    <n v="19"/>
    <s v="N"/>
    <s v="N"/>
    <n v="3982975.4372772453"/>
  </r>
  <r>
    <d v="2020-05-06T00:00:00"/>
    <n v="113214.27"/>
    <n v="17.064877800000001"/>
    <n v="10.199999999999999"/>
    <n v="20.100000000000001"/>
    <n v="9.6999999999999993"/>
    <n v="0"/>
    <s v="Wednesday"/>
    <x v="4"/>
    <x v="5"/>
    <n v="19"/>
    <s v="N"/>
    <s v="N"/>
    <n v="1931987.6827662063"/>
  </r>
  <r>
    <d v="2020-05-07T00:00:00"/>
    <n v="109642.755"/>
    <n v="15.237901519999999"/>
    <n v="15.1"/>
    <n v="21.1"/>
    <n v="6.2"/>
    <n v="0"/>
    <s v="Thursday"/>
    <x v="4"/>
    <x v="5"/>
    <n v="19"/>
    <s v="N"/>
    <s v="N"/>
    <n v="1670725.5030714876"/>
  </r>
  <r>
    <d v="2020-05-08T00:00:00"/>
    <n v="107914.05499999999"/>
    <n v="30.698219210000001"/>
    <n v="12.6"/>
    <n v="19.600000000000001"/>
    <n v="10.7"/>
    <n v="0"/>
    <s v="Friday"/>
    <x v="4"/>
    <x v="5"/>
    <n v="19"/>
    <s v="N"/>
    <s v="N"/>
    <n v="3312769.3162299963"/>
  </r>
  <r>
    <d v="2020-05-09T00:00:00"/>
    <n v="107786.255"/>
    <n v="22.461551329999999"/>
    <n v="12.6"/>
    <n v="14"/>
    <n v="5.4"/>
    <n v="0.6"/>
    <s v="Saturday"/>
    <x v="4"/>
    <x v="5"/>
    <n v="19"/>
    <s v="N"/>
    <s v="N"/>
    <n v="2421046.4993509692"/>
  </r>
  <r>
    <d v="2020-05-10T00:00:00"/>
    <n v="107555.19"/>
    <n v="36.456396259999998"/>
    <n v="7.2"/>
    <n v="14.5"/>
    <n v="9"/>
    <n v="7"/>
    <s v="Sunday"/>
    <x v="4"/>
    <x v="5"/>
    <n v="20"/>
    <s v="N"/>
    <s v="N"/>
    <n v="3921074.6264595892"/>
  </r>
  <r>
    <d v="2020-05-11T00:00:00"/>
    <n v="122550.94500000001"/>
    <n v="37.85789836"/>
    <n v="7.8"/>
    <n v="17.100000000000001"/>
    <n v="7.5"/>
    <n v="0.6"/>
    <s v="Monday"/>
    <x v="4"/>
    <x v="5"/>
    <n v="20"/>
    <s v="N"/>
    <s v="N"/>
    <n v="4639521.2197319502"/>
  </r>
  <r>
    <d v="2020-05-12T00:00:00"/>
    <n v="120767.795"/>
    <n v="29.433623390000001"/>
    <n v="10.3"/>
    <n v="14.8"/>
    <n v="8.5"/>
    <n v="0.2"/>
    <s v="Tuesday"/>
    <x v="4"/>
    <x v="5"/>
    <n v="20"/>
    <s v="N"/>
    <s v="N"/>
    <n v="3554633.7956707249"/>
  </r>
  <r>
    <d v="2020-05-13T00:00:00"/>
    <n v="127145.14"/>
    <n v="43.43886852"/>
    <n v="10.4"/>
    <n v="14.5"/>
    <n v="8.9"/>
    <n v="1.4"/>
    <s v="Wednesday"/>
    <x v="4"/>
    <x v="5"/>
    <n v="20"/>
    <s v="N"/>
    <s v="N"/>
    <n v="5523041.0194169926"/>
  </r>
  <r>
    <d v="2020-05-14T00:00:00"/>
    <n v="129285.09"/>
    <n v="48.118726070000001"/>
    <n v="6.6"/>
    <n v="14.7"/>
    <n v="9.8000000000000007"/>
    <n v="2.8"/>
    <s v="Thursday"/>
    <x v="4"/>
    <x v="5"/>
    <n v="20"/>
    <s v="N"/>
    <s v="N"/>
    <n v="6221033.8306452967"/>
  </r>
  <r>
    <d v="2020-05-15T00:00:00"/>
    <n v="129112.45"/>
    <n v="51.077775019999997"/>
    <n v="4.5"/>
    <n v="15.3"/>
    <n v="10.8"/>
    <n v="0"/>
    <s v="Friday"/>
    <x v="4"/>
    <x v="5"/>
    <n v="20"/>
    <s v="N"/>
    <s v="N"/>
    <n v="6594776.6733809989"/>
  </r>
  <r>
    <d v="2020-05-16T00:00:00"/>
    <n v="110420.89"/>
    <n v="46.529095040000001"/>
    <n v="4.5"/>
    <n v="18"/>
    <n v="10.7"/>
    <n v="0"/>
    <s v="Saturday"/>
    <x v="4"/>
    <x v="5"/>
    <n v="20"/>
    <s v="N"/>
    <s v="N"/>
    <n v="5137784.085211386"/>
  </r>
  <r>
    <d v="2020-05-17T00:00:00"/>
    <n v="109774.425"/>
    <n v="47.157281560000001"/>
    <n v="5.0999999999999996"/>
    <n v="18.5"/>
    <n v="10.6"/>
    <n v="0"/>
    <s v="Sunday"/>
    <x v="4"/>
    <x v="5"/>
    <n v="21"/>
    <s v="N"/>
    <s v="N"/>
    <n v="5176663.4678121032"/>
  </r>
  <r>
    <d v="2020-05-18T00:00:00"/>
    <n v="120076.645"/>
    <n v="44.491085740000003"/>
    <n v="5.5"/>
    <n v="19.399999999999999"/>
    <n v="10.5"/>
    <n v="0"/>
    <s v="Monday"/>
    <x v="4"/>
    <x v="5"/>
    <n v="21"/>
    <s v="N"/>
    <s v="N"/>
    <n v="5342340.3080665432"/>
  </r>
  <r>
    <d v="2020-05-19T00:00:00"/>
    <n v="119789.97"/>
    <n v="44.374805960000003"/>
    <n v="8.1"/>
    <n v="17.7"/>
    <n v="4.9000000000000004"/>
    <n v="0"/>
    <s v="Tuesday"/>
    <x v="4"/>
    <x v="5"/>
    <n v="21"/>
    <s v="N"/>
    <s v="N"/>
    <n v="5315656.674704222"/>
  </r>
  <r>
    <d v="2020-05-20T00:00:00"/>
    <n v="119803.985"/>
    <n v="40.056890670000001"/>
    <n v="10.3"/>
    <n v="15.8"/>
    <n v="7.8"/>
    <n v="15.6"/>
    <s v="Wednesday"/>
    <x v="4"/>
    <x v="5"/>
    <n v="21"/>
    <s v="N"/>
    <s v="N"/>
    <n v="4798975.1289753197"/>
  </r>
  <r>
    <d v="2020-05-21T00:00:00"/>
    <n v="127563.61"/>
    <n v="58.074876109999998"/>
    <n v="9.4"/>
    <n v="13.7"/>
    <n v="6.6"/>
    <n v="12.4"/>
    <s v="Thursday"/>
    <x v="4"/>
    <x v="5"/>
    <n v="21"/>
    <s v="N"/>
    <s v="N"/>
    <n v="7408240.8468943574"/>
  </r>
  <r>
    <d v="2020-05-22T00:00:00"/>
    <n v="130472.2"/>
    <n v="69.661220639999996"/>
    <n v="9.1"/>
    <n v="13.6"/>
    <n v="7.8"/>
    <n v="11.4"/>
    <s v="Friday"/>
    <x v="4"/>
    <x v="5"/>
    <n v="21"/>
    <s v="N"/>
    <s v="N"/>
    <n v="9088852.7115862072"/>
  </r>
  <r>
    <d v="2020-05-23T00:00:00"/>
    <n v="115234.32"/>
    <n v="40.605164469999998"/>
    <n v="9.4"/>
    <n v="13.5"/>
    <n v="5.8"/>
    <n v="0"/>
    <s v="Saturday"/>
    <x v="4"/>
    <x v="5"/>
    <n v="21"/>
    <s v="N"/>
    <s v="N"/>
    <n v="4679108.5161886103"/>
  </r>
  <r>
    <d v="2020-05-24T00:00:00"/>
    <n v="109579.82"/>
    <n v="39.993102280000002"/>
    <n v="10.9"/>
    <n v="13.8"/>
    <n v="7.9"/>
    <n v="3"/>
    <s v="Sunday"/>
    <x v="4"/>
    <x v="5"/>
    <n v="22"/>
    <s v="N"/>
    <s v="N"/>
    <n v="4382436.9490839904"/>
  </r>
  <r>
    <d v="2020-05-25T00:00:00"/>
    <n v="125532.575"/>
    <n v="46.784888840000001"/>
    <n v="5.5"/>
    <n v="16"/>
    <n v="10"/>
    <n v="0"/>
    <s v="Monday"/>
    <x v="4"/>
    <x v="5"/>
    <n v="22"/>
    <s v="N"/>
    <s v="N"/>
    <n v="5873027.5671739634"/>
  </r>
  <r>
    <d v="2020-05-26T00:00:00"/>
    <n v="126788.83500000001"/>
    <n v="46.707466500000002"/>
    <n v="5.4"/>
    <n v="18.5"/>
    <n v="9.4"/>
    <n v="0"/>
    <s v="Tuesday"/>
    <x v="4"/>
    <x v="5"/>
    <n v="22"/>
    <s v="N"/>
    <s v="N"/>
    <n v="5921985.2633365281"/>
  </r>
  <r>
    <d v="2020-05-27T00:00:00"/>
    <n v="124189.8"/>
    <n v="50.44310686"/>
    <n v="5.9"/>
    <n v="17.100000000000001"/>
    <n v="7.8"/>
    <n v="0"/>
    <s v="Wednesday"/>
    <x v="4"/>
    <x v="5"/>
    <n v="22"/>
    <s v="Y"/>
    <s v="N"/>
    <n v="6264519.352322028"/>
  </r>
  <r>
    <d v="2020-05-28T00:00:00"/>
    <n v="124062.485"/>
    <n v="65.360378650000001"/>
    <n v="12.1"/>
    <n v="17.600000000000001"/>
    <n v="6.7"/>
    <n v="0"/>
    <s v="Thursday"/>
    <x v="4"/>
    <x v="5"/>
    <n v="22"/>
    <s v="Y"/>
    <s v="N"/>
    <n v="8108770.9958599452"/>
  </r>
  <r>
    <d v="2020-05-29T00:00:00"/>
    <n v="120072.09"/>
    <n v="50.142944370000002"/>
    <n v="7.2"/>
    <n v="17.100000000000001"/>
    <n v="9.6"/>
    <n v="0"/>
    <s v="Friday"/>
    <x v="4"/>
    <x v="5"/>
    <n v="22"/>
    <s v="Y"/>
    <s v="N"/>
    <n v="6020768.1292596338"/>
  </r>
  <r>
    <d v="2020-05-30T00:00:00"/>
    <n v="102231.77"/>
    <n v="21.75529586"/>
    <n v="8.1"/>
    <n v="17.100000000000001"/>
    <n v="9.3000000000000007"/>
    <n v="0"/>
    <s v="Saturday"/>
    <x v="4"/>
    <x v="5"/>
    <n v="22"/>
    <s v="Y"/>
    <s v="N"/>
    <n v="2224082.4026414724"/>
  </r>
  <r>
    <d v="2020-05-31T00:00:00"/>
    <n v="102684.59"/>
    <n v="30.299929980000002"/>
    <n v="12.4"/>
    <n v="17.8"/>
    <n v="8"/>
    <n v="0"/>
    <s v="Sunday"/>
    <x v="4"/>
    <x v="5"/>
    <n v="23"/>
    <s v="Y"/>
    <s v="N"/>
    <n v="3111335.8870250084"/>
  </r>
  <r>
    <d v="2020-06-01T00:00:00"/>
    <n v="132039.70499999999"/>
    <n v="35.150957130000002"/>
    <n v="9.3000000000000007"/>
    <n v="11.2"/>
    <n v="2.6"/>
    <n v="5"/>
    <s v="Monday"/>
    <x v="5"/>
    <x v="5"/>
    <n v="23"/>
    <s v="Y"/>
    <s v="N"/>
    <n v="4641322.0099128466"/>
  </r>
  <r>
    <d v="2020-06-02T00:00:00"/>
    <n v="132710.35999999999"/>
    <n v="40.304546930000001"/>
    <n v="8.4"/>
    <n v="15.6"/>
    <n v="4.9000000000000004"/>
    <n v="11.6"/>
    <s v="Tuesday"/>
    <x v="5"/>
    <x v="5"/>
    <n v="23"/>
    <s v="Y"/>
    <s v="N"/>
    <n v="5348830.9327171948"/>
  </r>
  <r>
    <d v="2020-06-03T00:00:00"/>
    <n v="130801.825"/>
    <n v="46.17833796"/>
    <n v="10.5"/>
    <n v="14.1"/>
    <n v="7.3"/>
    <n v="0.6"/>
    <s v="Wednesday"/>
    <x v="5"/>
    <x v="5"/>
    <n v="23"/>
    <s v="Y"/>
    <s v="N"/>
    <n v="6040210.8806347772"/>
  </r>
  <r>
    <d v="2020-06-04T00:00:00"/>
    <n v="133322.02499999999"/>
    <n v="52.411741579999997"/>
    <n v="9.3000000000000007"/>
    <n v="13.8"/>
    <n v="9.3000000000000007"/>
    <n v="0"/>
    <s v="Thursday"/>
    <x v="5"/>
    <x v="5"/>
    <n v="23"/>
    <s v="Y"/>
    <s v="N"/>
    <n v="6987639.521222299"/>
  </r>
  <r>
    <d v="2020-06-05T00:00:00"/>
    <n v="137368.465"/>
    <n v="62.033443830000003"/>
    <n v="4.0999999999999996"/>
    <n v="14.6"/>
    <n v="9.4"/>
    <n v="0"/>
    <s v="Friday"/>
    <x v="5"/>
    <x v="5"/>
    <n v="23"/>
    <s v="Y"/>
    <s v="N"/>
    <n v="8521438.9575908203"/>
  </r>
  <r>
    <d v="2020-06-06T00:00:00"/>
    <n v="126427.92"/>
    <n v="51.805299679999997"/>
    <n v="6"/>
    <n v="13.3"/>
    <n v="6.6"/>
    <n v="0"/>
    <s v="Saturday"/>
    <x v="5"/>
    <x v="5"/>
    <n v="23"/>
    <s v="Y"/>
    <s v="N"/>
    <n v="6549636.283519065"/>
  </r>
  <r>
    <d v="2020-06-07T00:00:00"/>
    <n v="119524.41"/>
    <n v="52.567743700000001"/>
    <n v="7.9"/>
    <n v="11.8"/>
    <n v="6.3"/>
    <n v="0"/>
    <s v="Sunday"/>
    <x v="5"/>
    <x v="5"/>
    <n v="24"/>
    <s v="Y"/>
    <s v="N"/>
    <n v="6283128.5507737175"/>
  </r>
  <r>
    <d v="2020-06-08T00:00:00"/>
    <n v="124792.97500000001"/>
    <n v="64.935526899999999"/>
    <n v="4.5"/>
    <n v="12.6"/>
    <n v="8.8000000000000007"/>
    <n v="0"/>
    <s v="Monday"/>
    <x v="5"/>
    <x v="5"/>
    <n v="24"/>
    <s v="Y"/>
    <s v="Y"/>
    <n v="8103497.5850435281"/>
  </r>
  <r>
    <d v="2020-06-09T00:00:00"/>
    <n v="141571.29500000001"/>
    <n v="134.74761480000001"/>
    <n v="2"/>
    <n v="15.3"/>
    <n v="9.3000000000000007"/>
    <n v="0.2"/>
    <s v="Tuesday"/>
    <x v="5"/>
    <x v="5"/>
    <n v="24"/>
    <s v="Y"/>
    <s v="N"/>
    <n v="19076394.325397167"/>
  </r>
  <r>
    <d v="2020-06-10T00:00:00"/>
    <n v="137795.79500000001"/>
    <n v="121.1776674"/>
    <n v="3.9"/>
    <n v="16.7"/>
    <n v="8.8000000000000007"/>
    <n v="0"/>
    <s v="Wednesday"/>
    <x v="5"/>
    <x v="5"/>
    <n v="24"/>
    <s v="Y"/>
    <s v="N"/>
    <n v="16697773.015628586"/>
  </r>
  <r>
    <d v="2020-06-11T00:00:00"/>
    <n v="141444.44500000001"/>
    <n v="99.91431747"/>
    <n v="4.5"/>
    <n v="16.899999999999999"/>
    <n v="9.1"/>
    <n v="0"/>
    <s v="Thursday"/>
    <x v="5"/>
    <x v="5"/>
    <n v="24"/>
    <s v="Y"/>
    <s v="N"/>
    <n v="14132325.182097955"/>
  </r>
  <r>
    <d v="2020-06-12T00:00:00"/>
    <n v="134684.58499999999"/>
    <n v="50.250574039999997"/>
    <n v="4.2"/>
    <n v="15.3"/>
    <n v="9.1999999999999993"/>
    <n v="0"/>
    <s v="Friday"/>
    <x v="5"/>
    <x v="5"/>
    <n v="24"/>
    <s v="Y"/>
    <s v="N"/>
    <n v="6767977.7105891723"/>
  </r>
  <r>
    <d v="2020-06-13T00:00:00"/>
    <n v="117394.455"/>
    <n v="31.448271609999999"/>
    <n v="5.7"/>
    <n v="16.399999999999999"/>
    <n v="3.4"/>
    <n v="0"/>
    <s v="Saturday"/>
    <x v="5"/>
    <x v="5"/>
    <n v="24"/>
    <s v="Y"/>
    <s v="N"/>
    <n v="3691852.7063479223"/>
  </r>
  <r>
    <d v="2020-06-14T00:00:00"/>
    <n v="107553.005"/>
    <n v="24.879646619999999"/>
    <n v="10.4"/>
    <n v="15.2"/>
    <n v="8"/>
    <n v="5.8"/>
    <s v="Sunday"/>
    <x v="5"/>
    <x v="5"/>
    <n v="25"/>
    <s v="Y"/>
    <s v="N"/>
    <n v="2675880.7573190932"/>
  </r>
  <r>
    <d v="2020-06-15T00:00:00"/>
    <n v="121221.455"/>
    <n v="26.006880500000001"/>
    <n v="11.6"/>
    <n v="18.399999999999999"/>
    <n v="8"/>
    <n v="0"/>
    <s v="Monday"/>
    <x v="5"/>
    <x v="5"/>
    <n v="25"/>
    <s v="Y"/>
    <s v="N"/>
    <n v="3152591.8942211275"/>
  </r>
  <r>
    <d v="2020-06-16T00:00:00"/>
    <n v="124473.67"/>
    <n v="34.230911220000003"/>
    <n v="13"/>
    <n v="17.899999999999999"/>
    <n v="6.7"/>
    <n v="0"/>
    <s v="Tuesday"/>
    <x v="5"/>
    <x v="5"/>
    <n v="25"/>
    <s v="Y"/>
    <s v="N"/>
    <n v="4260847.1469975775"/>
  </r>
  <r>
    <d v="2020-06-17T00:00:00"/>
    <n v="133969.69"/>
    <n v="66.78362319"/>
    <n v="10.199999999999999"/>
    <n v="14.6"/>
    <n v="8.5"/>
    <n v="0.4"/>
    <s v="Wednesday"/>
    <x v="5"/>
    <x v="5"/>
    <n v="25"/>
    <s v="Y"/>
    <s v="N"/>
    <n v="8946981.2958411109"/>
  </r>
  <r>
    <d v="2020-06-18T00:00:00"/>
    <n v="130437.325"/>
    <n v="35.142928869999999"/>
    <n v="4.5999999999999996"/>
    <n v="16.899999999999999"/>
    <n v="9.1"/>
    <n v="0"/>
    <s v="Thursday"/>
    <x v="5"/>
    <x v="5"/>
    <n v="25"/>
    <s v="Y"/>
    <s v="N"/>
    <n v="4583949.6344680721"/>
  </r>
  <r>
    <d v="2020-06-19T00:00:00"/>
    <n v="120149.435"/>
    <n v="30.518706590000001"/>
    <n v="6.4"/>
    <n v="17.8"/>
    <n v="8.6"/>
    <n v="0"/>
    <s v="Friday"/>
    <x v="5"/>
    <x v="5"/>
    <n v="25"/>
    <s v="Y"/>
    <s v="N"/>
    <n v="3666805.3537192768"/>
  </r>
  <r>
    <d v="2020-06-20T00:00:00"/>
    <n v="109644.69500000001"/>
    <n v="34.059332099999999"/>
    <n v="12.8"/>
    <n v="16.899999999999999"/>
    <n v="8.5"/>
    <n v="1.4"/>
    <s v="Saturday"/>
    <x v="5"/>
    <x v="5"/>
    <n v="25"/>
    <s v="Y"/>
    <s v="N"/>
    <n v="3734425.0800082097"/>
  </r>
  <r>
    <d v="2020-06-21T00:00:00"/>
    <n v="121528.375"/>
    <n v="36.994378519999998"/>
    <n v="6.9"/>
    <n v="12"/>
    <n v="4.9000000000000004"/>
    <n v="0"/>
    <s v="Sunday"/>
    <x v="5"/>
    <x v="5"/>
    <n v="26"/>
    <s v="Y"/>
    <s v="N"/>
    <n v="4495866.7056705048"/>
  </r>
  <r>
    <d v="2020-06-22T00:00:00"/>
    <n v="136373.435"/>
    <n v="45.896190480000001"/>
    <n v="8.1"/>
    <n v="13"/>
    <n v="5.5"/>
    <n v="0"/>
    <s v="Monday"/>
    <x v="5"/>
    <x v="5"/>
    <n v="26"/>
    <s v="Y"/>
    <s v="N"/>
    <n v="6259021.1491718991"/>
  </r>
  <r>
    <d v="2020-06-23T00:00:00"/>
    <n v="131904.745"/>
    <n v="48.986743169999997"/>
    <n v="9"/>
    <n v="14.4"/>
    <n v="8.4"/>
    <n v="2.2000000000000002"/>
    <s v="Tuesday"/>
    <x v="5"/>
    <x v="5"/>
    <n v="26"/>
    <s v="Y"/>
    <s v="N"/>
    <n v="6461583.8662193408"/>
  </r>
  <r>
    <d v="2020-06-24T00:00:00"/>
    <n v="133100.905"/>
    <n v="56.721435829999997"/>
    <n v="10.1"/>
    <n v="14.9"/>
    <n v="8"/>
    <n v="0.4"/>
    <s v="Wednesday"/>
    <x v="5"/>
    <x v="5"/>
    <n v="26"/>
    <s v="Y"/>
    <s v="N"/>
    <n v="7549674.4418724254"/>
  </r>
  <r>
    <d v="2020-06-25T00:00:00"/>
    <n v="131466.23999999999"/>
    <n v="39.910040360000004"/>
    <n v="10.199999999999999"/>
    <n v="15.9"/>
    <n v="5"/>
    <n v="0"/>
    <s v="Thursday"/>
    <x v="5"/>
    <x v="5"/>
    <n v="26"/>
    <s v="Y"/>
    <s v="N"/>
    <n v="5246822.9443774465"/>
  </r>
  <r>
    <d v="2020-06-26T00:00:00"/>
    <n v="136872.56"/>
    <n v="55.536961150000003"/>
    <n v="7.9"/>
    <n v="13.8"/>
    <n v="8.8000000000000007"/>
    <n v="1.2"/>
    <s v="Friday"/>
    <x v="5"/>
    <x v="5"/>
    <n v="26"/>
    <s v="N"/>
    <s v="N"/>
    <n v="7601486.0472210441"/>
  </r>
  <r>
    <d v="2020-06-27T00:00:00"/>
    <n v="126938.54"/>
    <n v="48.303282799999998"/>
    <n v="6.2"/>
    <n v="13.1"/>
    <n v="7.9"/>
    <n v="0"/>
    <s v="Saturday"/>
    <x v="5"/>
    <x v="5"/>
    <n v="26"/>
    <s v="N"/>
    <s v="N"/>
    <n v="6131548.1958391117"/>
  </r>
  <r>
    <d v="2020-06-28T00:00:00"/>
    <n v="125830.75"/>
    <n v="49.198760270000001"/>
    <n v="1.7"/>
    <n v="12.5"/>
    <n v="9.3000000000000007"/>
    <n v="0.2"/>
    <s v="Sunday"/>
    <x v="5"/>
    <x v="5"/>
    <n v="27"/>
    <s v="N"/>
    <s v="N"/>
    <n v="6190716.9038443025"/>
  </r>
  <r>
    <d v="2020-06-29T00:00:00"/>
    <n v="141431.99"/>
    <n v="42.724552449999997"/>
    <n v="2.2000000000000002"/>
    <n v="15.4"/>
    <n v="9.3000000000000007"/>
    <n v="0"/>
    <s v="Monday"/>
    <x v="5"/>
    <x v="5"/>
    <n v="27"/>
    <s v="N"/>
    <s v="N"/>
    <n v="6042618.4748628745"/>
  </r>
  <r>
    <d v="2020-06-30T00:00:00"/>
    <n v="137644.86499999999"/>
    <n v="32.463374850000001"/>
    <n v="3"/>
    <n v="15.2"/>
    <n v="7.7"/>
    <n v="0"/>
    <s v="Tuesday"/>
    <x v="5"/>
    <x v="5"/>
    <n v="27"/>
    <s v="N"/>
    <s v="N"/>
    <n v="4468416.8486726452"/>
  </r>
  <r>
    <d v="2020-07-01T00:00:00"/>
    <n v="126614.72"/>
    <n v="33.15843237"/>
    <n v="9.8000000000000007"/>
    <n v="17.399999999999999"/>
    <n v="9.1"/>
    <n v="0"/>
    <s v="Wednesday"/>
    <x v="6"/>
    <x v="5"/>
    <n v="27"/>
    <s v="N"/>
    <s v="N"/>
    <n v="4198345.6301664868"/>
  </r>
  <r>
    <d v="2020-07-02T00:00:00"/>
    <n v="131372.71"/>
    <n v="37.366426310000001"/>
    <n v="10.199999999999999"/>
    <n v="15.1"/>
    <n v="7.3"/>
    <n v="1.2"/>
    <s v="Thursday"/>
    <x v="6"/>
    <x v="5"/>
    <n v="27"/>
    <s v="N"/>
    <s v="N"/>
    <n v="4908928.6873599999"/>
  </r>
  <r>
    <d v="2020-07-03T00:00:00"/>
    <n v="143010.26999999999"/>
    <n v="43.512020370000002"/>
    <n v="7.7"/>
    <n v="10.3"/>
    <n v="4.0999999999999996"/>
    <n v="0"/>
    <s v="Friday"/>
    <x v="6"/>
    <x v="5"/>
    <n v="27"/>
    <s v="N"/>
    <s v="N"/>
    <n v="6222665.7813591994"/>
  </r>
  <r>
    <d v="2020-07-04T00:00:00"/>
    <n v="125400.27"/>
    <n v="50.026100579999998"/>
    <n v="6.5"/>
    <n v="14.5"/>
    <n v="5.7"/>
    <n v="7.8"/>
    <s v="Saturday"/>
    <x v="6"/>
    <x v="5"/>
    <n v="27"/>
    <s v="N"/>
    <s v="N"/>
    <n v="6273286.5197791569"/>
  </r>
  <r>
    <d v="2020-07-05T00:00:00"/>
    <n v="118507.76"/>
    <n v="50.787712599999999"/>
    <n v="8.9"/>
    <n v="12.5"/>
    <n v="6.5"/>
    <n v="4.5999999999999996"/>
    <s v="Sunday"/>
    <x v="6"/>
    <x v="5"/>
    <n v="28"/>
    <s v="N"/>
    <s v="N"/>
    <n v="6018738.0557497758"/>
  </r>
  <r>
    <d v="2020-07-06T00:00:00"/>
    <n v="136255.33499999999"/>
    <n v="75.960622720000003"/>
    <n v="8.1"/>
    <n v="13.1"/>
    <n v="5.8"/>
    <n v="1"/>
    <s v="Monday"/>
    <x v="6"/>
    <x v="5"/>
    <n v="28"/>
    <s v="N"/>
    <s v="N"/>
    <n v="10350040.095522212"/>
  </r>
  <r>
    <d v="2020-07-07T00:00:00"/>
    <n v="140264.51999999999"/>
    <n v="88.336242659999996"/>
    <n v="8.9"/>
    <n v="11.8"/>
    <n v="4.8"/>
    <n v="1.4"/>
    <s v="Tuesday"/>
    <x v="6"/>
    <x v="5"/>
    <n v="28"/>
    <s v="N"/>
    <s v="N"/>
    <n v="12390440.675308421"/>
  </r>
  <r>
    <d v="2020-07-08T00:00:00"/>
    <n v="138627.10999999999"/>
    <n v="80.388196890000003"/>
    <n v="4.9000000000000004"/>
    <n v="15.7"/>
    <n v="9.4"/>
    <n v="0"/>
    <s v="Wednesday"/>
    <x v="6"/>
    <x v="5"/>
    <n v="28"/>
    <s v="N"/>
    <s v="N"/>
    <n v="11143983.412971687"/>
  </r>
  <r>
    <d v="2020-07-09T00:00:00"/>
    <n v="135266.16500000001"/>
    <n v="70.716279909999997"/>
    <n v="5.7"/>
    <n v="17.2"/>
    <n v="8.5"/>
    <n v="0"/>
    <s v="Thursday"/>
    <x v="6"/>
    <x v="5"/>
    <n v="28"/>
    <s v="N"/>
    <s v="N"/>
    <n v="9565519.9864922445"/>
  </r>
  <r>
    <d v="2020-07-10T00:00:00"/>
    <n v="134041.23000000001"/>
    <n v="67.739880499999998"/>
    <n v="6.4"/>
    <n v="16.899999999999999"/>
    <n v="7.9"/>
    <n v="0"/>
    <s v="Friday"/>
    <x v="6"/>
    <x v="5"/>
    <n v="28"/>
    <s v="N"/>
    <s v="N"/>
    <n v="9079936.9022730161"/>
  </r>
  <r>
    <d v="2020-07-11T00:00:00"/>
    <n v="130088.95"/>
    <n v="81.929884130000005"/>
    <n v="7.3"/>
    <n v="11.4"/>
    <n v="3.3"/>
    <n v="0"/>
    <s v="Saturday"/>
    <x v="6"/>
    <x v="5"/>
    <n v="28"/>
    <s v="N"/>
    <s v="N"/>
    <n v="10658172.600093365"/>
  </r>
  <r>
    <d v="2020-07-12T00:00:00"/>
    <n v="118837.05"/>
    <n v="61.719482409999998"/>
    <n v="9"/>
    <n v="14.2"/>
    <n v="8.3000000000000007"/>
    <n v="6.8"/>
    <s v="Sunday"/>
    <x v="6"/>
    <x v="5"/>
    <n v="29"/>
    <s v="N"/>
    <s v="N"/>
    <n v="7334561.2171312906"/>
  </r>
  <r>
    <d v="2020-07-13T00:00:00"/>
    <n v="130119.41"/>
    <n v="61.123170360000003"/>
    <n v="8.6999999999999993"/>
    <n v="15.1"/>
    <n v="7.4"/>
    <n v="3.4"/>
    <s v="Monday"/>
    <x v="6"/>
    <x v="5"/>
    <n v="29"/>
    <s v="N"/>
    <s v="N"/>
    <n v="7953310.864572688"/>
  </r>
  <r>
    <d v="2020-07-14T00:00:00"/>
    <n v="133668.935"/>
    <n v="61.112336169999999"/>
    <n v="7.7"/>
    <n v="14.2"/>
    <n v="7.6"/>
    <n v="0"/>
    <s v="Tuesday"/>
    <x v="6"/>
    <x v="5"/>
    <n v="29"/>
    <s v="Y"/>
    <s v="N"/>
    <n v="8168820.8912058789"/>
  </r>
  <r>
    <d v="2020-07-15T00:00:00"/>
    <n v="135296.79999999999"/>
    <n v="68.569810079999996"/>
    <n v="6.2"/>
    <n v="14.7"/>
    <n v="9.4"/>
    <n v="0.2"/>
    <s v="Wednesday"/>
    <x v="6"/>
    <x v="5"/>
    <n v="29"/>
    <s v="Y"/>
    <s v="N"/>
    <n v="9277275.8804317433"/>
  </r>
  <r>
    <d v="2020-07-16T00:00:00"/>
    <n v="143158.89000000001"/>
    <n v="86.658216449999998"/>
    <n v="4.2"/>
    <n v="11.5"/>
    <n v="8.6999999999999993"/>
    <n v="0"/>
    <s v="Thursday"/>
    <x v="6"/>
    <x v="5"/>
    <n v="29"/>
    <s v="Y"/>
    <s v="N"/>
    <n v="12405894.076361742"/>
  </r>
  <r>
    <d v="2020-07-17T00:00:00"/>
    <n v="143109.35500000001"/>
    <n v="73.815508410000007"/>
    <n v="3.1"/>
    <n v="12.8"/>
    <n v="7.4"/>
    <n v="0"/>
    <s v="Friday"/>
    <x v="6"/>
    <x v="5"/>
    <n v="29"/>
    <s v="Y"/>
    <s v="N"/>
    <n v="10563689.797552178"/>
  </r>
  <r>
    <d v="2020-07-18T00:00:00"/>
    <n v="125303.88499999999"/>
    <n v="43.53431853"/>
    <n v="4"/>
    <n v="12.5"/>
    <n v="8.3000000000000007"/>
    <n v="0"/>
    <s v="Saturday"/>
    <x v="6"/>
    <x v="5"/>
    <n v="29"/>
    <s v="Y"/>
    <s v="N"/>
    <n v="5455019.2426364888"/>
  </r>
  <r>
    <d v="2020-07-19T00:00:00"/>
    <n v="114065.32"/>
    <n v="31.208767980000001"/>
    <n v="8.1999999999999993"/>
    <n v="15.3"/>
    <n v="7.6"/>
    <n v="0"/>
    <s v="Sunday"/>
    <x v="6"/>
    <x v="5"/>
    <n v="30"/>
    <s v="Y"/>
    <s v="N"/>
    <n v="3559838.1064444538"/>
  </r>
  <r>
    <d v="2020-07-20T00:00:00"/>
    <n v="132894.41"/>
    <n v="58.020119719999997"/>
    <n v="7.6"/>
    <n v="13.8"/>
    <n v="8.1999999999999993"/>
    <n v="0.6"/>
    <s v="Monday"/>
    <x v="6"/>
    <x v="5"/>
    <n v="30"/>
    <s v="Y"/>
    <s v="N"/>
    <n v="7710549.5783187654"/>
  </r>
  <r>
    <d v="2020-07-21T00:00:00"/>
    <n v="140086.10500000001"/>
    <n v="95.137779660000007"/>
    <n v="7.2"/>
    <n v="12.9"/>
    <n v="8.1"/>
    <n v="0.4"/>
    <s v="Tuesday"/>
    <x v="6"/>
    <x v="5"/>
    <n v="30"/>
    <s v="Y"/>
    <s v="N"/>
    <n v="13327480.990917627"/>
  </r>
  <r>
    <d v="2020-07-22T00:00:00"/>
    <n v="138666.10500000001"/>
    <n v="93.875030289999998"/>
    <n v="8.1"/>
    <n v="13.3"/>
    <n v="8.4"/>
    <n v="0"/>
    <s v="Wednesday"/>
    <x v="6"/>
    <x v="5"/>
    <n v="30"/>
    <s v="Y"/>
    <s v="N"/>
    <n v="13017284.807071321"/>
  </r>
  <r>
    <d v="2020-07-23T00:00:00"/>
    <n v="142476.36499999999"/>
    <n v="103.9160215"/>
    <n v="8.1"/>
    <n v="12"/>
    <n v="7.5"/>
    <n v="2.2000000000000002"/>
    <s v="Thursday"/>
    <x v="6"/>
    <x v="5"/>
    <n v="30"/>
    <s v="Y"/>
    <s v="N"/>
    <n v="14805577.008581847"/>
  </r>
  <r>
    <d v="2020-07-24T00:00:00"/>
    <n v="133822.70000000001"/>
    <n v="61.449140040000003"/>
    <n v="6.1"/>
    <n v="13.5"/>
    <n v="10.5"/>
    <n v="0"/>
    <s v="Friday"/>
    <x v="6"/>
    <x v="5"/>
    <n v="30"/>
    <s v="Y"/>
    <s v="N"/>
    <n v="8223289.8328309087"/>
  </r>
  <r>
    <d v="2020-07-25T00:00:00"/>
    <n v="128417.22"/>
    <n v="72.083011600000006"/>
    <n v="4.3"/>
    <n v="12.2"/>
    <n v="9.6"/>
    <n v="0"/>
    <s v="Saturday"/>
    <x v="6"/>
    <x v="5"/>
    <n v="30"/>
    <s v="Y"/>
    <s v="N"/>
    <n v="9256699.9588997532"/>
  </r>
  <r>
    <d v="2020-07-26T00:00:00"/>
    <n v="123014.55499999999"/>
    <n v="69.922829460000003"/>
    <n v="5"/>
    <n v="12.8"/>
    <n v="7.2"/>
    <n v="0"/>
    <s v="Sunday"/>
    <x v="6"/>
    <x v="5"/>
    <n v="31"/>
    <s v="Y"/>
    <s v="N"/>
    <n v="8601525.7503627893"/>
  </r>
  <r>
    <d v="2020-07-27T00:00:00"/>
    <n v="132571.32999999999"/>
    <n v="59.486426420000001"/>
    <n v="7.4"/>
    <n v="13.5"/>
    <n v="7.3"/>
    <n v="0"/>
    <s v="Monday"/>
    <x v="6"/>
    <x v="5"/>
    <n v="31"/>
    <s v="Y"/>
    <s v="N"/>
    <n v="7886194.6674465379"/>
  </r>
  <r>
    <d v="2020-07-28T00:00:00"/>
    <n v="132720.39499999999"/>
    <n v="59.044778479999998"/>
    <n v="9.6"/>
    <n v="15.6"/>
    <n v="8"/>
    <n v="0.4"/>
    <s v="Tuesday"/>
    <x v="6"/>
    <x v="5"/>
    <n v="31"/>
    <s v="Y"/>
    <s v="N"/>
    <n v="7836446.3225530991"/>
  </r>
  <r>
    <d v="2020-07-29T00:00:00"/>
    <n v="130547.735"/>
    <n v="67.529831630000004"/>
    <n v="8.6"/>
    <n v="16.3"/>
    <n v="9"/>
    <n v="0"/>
    <s v="Wednesday"/>
    <x v="6"/>
    <x v="5"/>
    <n v="31"/>
    <s v="Y"/>
    <s v="N"/>
    <n v="8815866.5642278586"/>
  </r>
  <r>
    <d v="2020-07-30T00:00:00"/>
    <n v="132583.64000000001"/>
    <n v="63.223218019999997"/>
    <n v="8"/>
    <n v="14.2"/>
    <n v="11.3"/>
    <n v="0"/>
    <s v="Thursday"/>
    <x v="6"/>
    <x v="5"/>
    <n v="31"/>
    <s v="Y"/>
    <s v="N"/>
    <n v="8382364.3776051933"/>
  </r>
  <r>
    <d v="2020-07-31T00:00:00"/>
    <n v="132105.75"/>
    <n v="73.082276160000006"/>
    <n v="3.4"/>
    <n v="17.100000000000001"/>
    <n v="11.3"/>
    <n v="0"/>
    <s v="Friday"/>
    <x v="6"/>
    <x v="5"/>
    <n v="31"/>
    <s v="Y"/>
    <s v="N"/>
    <n v="9654588.9038239215"/>
  </r>
  <r>
    <d v="2020-08-01T00:00:00"/>
    <n v="111590.65"/>
    <n v="47.91589475"/>
    <n v="5.7"/>
    <n v="16.399999999999999"/>
    <n v="11.1"/>
    <n v="0"/>
    <s v="Saturday"/>
    <x v="7"/>
    <x v="5"/>
    <n v="31"/>
    <s v="Y"/>
    <s v="N"/>
    <n v="5346965.8404840874"/>
  </r>
  <r>
    <d v="2020-08-02T00:00:00"/>
    <n v="109935.33500000001"/>
    <n v="50.247956979999998"/>
    <n v="9"/>
    <n v="18.2"/>
    <n v="11.7"/>
    <n v="0"/>
    <s v="Sunday"/>
    <x v="7"/>
    <x v="5"/>
    <n v="32"/>
    <s v="Y"/>
    <s v="N"/>
    <n v="5524025.9836618882"/>
  </r>
  <r>
    <d v="2020-08-03T00:00:00"/>
    <n v="127930.355"/>
    <n v="47.688971700000003"/>
    <n v="7.5"/>
    <n v="16"/>
    <n v="10.199999999999999"/>
    <n v="0"/>
    <s v="Monday"/>
    <x v="7"/>
    <x v="5"/>
    <n v="32"/>
    <s v="Y"/>
    <s v="N"/>
    <n v="6100867.0791659541"/>
  </r>
  <r>
    <d v="2020-08-04T00:00:00"/>
    <n v="140042.14499999999"/>
    <n v="49.18959504"/>
    <n v="5.0999999999999996"/>
    <n v="10.5"/>
    <n v="10"/>
    <n v="1.2"/>
    <s v="Tuesday"/>
    <x v="7"/>
    <x v="5"/>
    <n v="32"/>
    <s v="N"/>
    <s v="N"/>
    <n v="6888616.40108296"/>
  </r>
  <r>
    <d v="2020-08-05T00:00:00"/>
    <n v="140205.29500000001"/>
    <n v="55.464714379999997"/>
    <n v="4.7"/>
    <n v="11.3"/>
    <n v="9.6"/>
    <n v="5.8"/>
    <s v="Wednesday"/>
    <x v="7"/>
    <x v="5"/>
    <n v="32"/>
    <s v="N"/>
    <s v="N"/>
    <n v="7776446.641738642"/>
  </r>
  <r>
    <d v="2020-08-06T00:00:00"/>
    <n v="140835.17499999999"/>
    <n v="69.433709239999999"/>
    <n v="5.5"/>
    <n v="12.8"/>
    <n v="10.8"/>
    <n v="0.8"/>
    <s v="Thursday"/>
    <x v="7"/>
    <x v="5"/>
    <n v="32"/>
    <s v="N"/>
    <s v="N"/>
    <n v="9778708.5917145163"/>
  </r>
  <r>
    <d v="2020-08-07T00:00:00"/>
    <n v="144062.60999999999"/>
    <n v="60.119431980000002"/>
    <n v="3.3"/>
    <n v="12.7"/>
    <n v="5.8"/>
    <n v="0"/>
    <s v="Friday"/>
    <x v="7"/>
    <x v="5"/>
    <n v="32"/>
    <s v="N"/>
    <s v="N"/>
    <n v="8660962.2827562671"/>
  </r>
  <r>
    <d v="2020-08-08T00:00:00"/>
    <n v="121119.265"/>
    <n v="53.518660969999999"/>
    <n v="4.7"/>
    <n v="14.9"/>
    <n v="7.2"/>
    <n v="6.8"/>
    <s v="Saturday"/>
    <x v="7"/>
    <x v="5"/>
    <n v="32"/>
    <s v="N"/>
    <s v="N"/>
    <n v="6482140.8804705869"/>
  </r>
  <r>
    <d v="2020-08-09T00:00:00"/>
    <n v="111165.955"/>
    <n v="45.522171190000002"/>
    <n v="8.9"/>
    <n v="15.8"/>
    <n v="10.199999999999999"/>
    <n v="0.2"/>
    <s v="Sunday"/>
    <x v="7"/>
    <x v="5"/>
    <n v="33"/>
    <s v="N"/>
    <s v="N"/>
    <n v="5060515.6340098372"/>
  </r>
  <r>
    <d v="2020-08-10T00:00:00"/>
    <n v="125959.75"/>
    <n v="53.420434520000001"/>
    <n v="5.7"/>
    <n v="14.8"/>
    <n v="12.7"/>
    <n v="0"/>
    <s v="Monday"/>
    <x v="7"/>
    <x v="5"/>
    <n v="33"/>
    <s v="N"/>
    <s v="N"/>
    <n v="6728824.5770305702"/>
  </r>
  <r>
    <d v="2020-08-11T00:00:00"/>
    <n v="130141.22500000001"/>
    <n v="42.328651729999997"/>
    <n v="4.3"/>
    <n v="15.8"/>
    <n v="10.3"/>
    <n v="0"/>
    <s v="Tuesday"/>
    <x v="7"/>
    <x v="5"/>
    <n v="33"/>
    <s v="N"/>
    <s v="N"/>
    <n v="5508702.5887405695"/>
  </r>
  <r>
    <d v="2020-08-12T00:00:00"/>
    <n v="127945.31"/>
    <n v="58.629007379999997"/>
    <n v="9.4"/>
    <n v="15.9"/>
    <n v="10"/>
    <n v="0.8"/>
    <s v="Wednesday"/>
    <x v="7"/>
    <x v="5"/>
    <n v="33"/>
    <s v="N"/>
    <s v="N"/>
    <n v="7501306.524226387"/>
  </r>
  <r>
    <d v="2020-08-13T00:00:00"/>
    <n v="121914.44"/>
    <n v="52.320157879999996"/>
    <n v="11.4"/>
    <n v="18.100000000000001"/>
    <n v="11"/>
    <n v="1.2"/>
    <s v="Thursday"/>
    <x v="7"/>
    <x v="5"/>
    <n v="33"/>
    <s v="N"/>
    <s v="N"/>
    <n v="6378582.7486517867"/>
  </r>
  <r>
    <d v="2020-08-14T00:00:00"/>
    <n v="124640.09"/>
    <n v="69.84183616"/>
    <n v="10.7"/>
    <n v="18.100000000000001"/>
    <n v="7"/>
    <n v="0.8"/>
    <s v="Friday"/>
    <x v="7"/>
    <x v="5"/>
    <n v="33"/>
    <s v="N"/>
    <s v="N"/>
    <n v="8705092.7447476536"/>
  </r>
  <r>
    <d v="2020-08-15T00:00:00"/>
    <n v="113755.18"/>
    <n v="52.515043290000001"/>
    <n v="7.4"/>
    <n v="14.9"/>
    <n v="13"/>
    <n v="2.8"/>
    <s v="Saturday"/>
    <x v="7"/>
    <x v="5"/>
    <n v="33"/>
    <s v="N"/>
    <s v="N"/>
    <n v="5973858.2021617424"/>
  </r>
  <r>
    <d v="2020-08-16T00:00:00"/>
    <n v="111034.745"/>
    <n v="58.425198999999999"/>
    <n v="10.7"/>
    <n v="15"/>
    <n v="9.9"/>
    <n v="0.4"/>
    <s v="Sunday"/>
    <x v="7"/>
    <x v="5"/>
    <n v="34"/>
    <s v="N"/>
    <s v="N"/>
    <n v="6487227.072539255"/>
  </r>
  <r>
    <d v="2020-08-17T00:00:00"/>
    <n v="121520.57"/>
    <n v="60.710572059999997"/>
    <n v="9.5"/>
    <n v="16.3"/>
    <n v="10.4"/>
    <n v="0"/>
    <s v="Monday"/>
    <x v="7"/>
    <x v="5"/>
    <n v="34"/>
    <s v="N"/>
    <s v="N"/>
    <n v="7377583.3217572747"/>
  </r>
  <r>
    <d v="2020-08-18T00:00:00"/>
    <n v="119321.855"/>
    <n v="44.024165019999998"/>
    <n v="10"/>
    <n v="17.2"/>
    <n v="11.2"/>
    <n v="0.2"/>
    <s v="Tuesday"/>
    <x v="7"/>
    <x v="5"/>
    <n v="34"/>
    <s v="N"/>
    <s v="N"/>
    <n v="5253045.0350125115"/>
  </r>
  <r>
    <d v="2020-08-19T00:00:00"/>
    <n v="129884.75"/>
    <n v="62.123207630000003"/>
    <n v="9.6999999999999993"/>
    <n v="12.7"/>
    <n v="7.9"/>
    <n v="1.2"/>
    <s v="Wednesday"/>
    <x v="7"/>
    <x v="5"/>
    <n v="34"/>
    <s v="N"/>
    <s v="N"/>
    <n v="8068857.2922206428"/>
  </r>
  <r>
    <d v="2020-08-20T00:00:00"/>
    <n v="123490.855"/>
    <n v="54.113552679999998"/>
    <n v="9.6"/>
    <n v="15.7"/>
    <n v="9.6"/>
    <n v="3.8"/>
    <s v="Thursday"/>
    <x v="7"/>
    <x v="5"/>
    <n v="34"/>
    <s v="N"/>
    <s v="N"/>
    <n v="6682528.8875407409"/>
  </r>
  <r>
    <d v="2020-08-21T00:00:00"/>
    <n v="125707.04"/>
    <n v="48.508304879999997"/>
    <n v="8.5"/>
    <n v="14.1"/>
    <n v="12.2"/>
    <n v="0.4"/>
    <s v="Friday"/>
    <x v="7"/>
    <x v="5"/>
    <n v="34"/>
    <s v="N"/>
    <s v="N"/>
    <n v="6097835.4218823547"/>
  </r>
  <r>
    <d v="2020-08-22T00:00:00"/>
    <n v="127131.37"/>
    <n v="56.065490250000003"/>
    <n v="5.8"/>
    <n v="11.1"/>
    <n v="3.8"/>
    <n v="4.4000000000000004"/>
    <s v="Saturday"/>
    <x v="7"/>
    <x v="5"/>
    <n v="34"/>
    <s v="N"/>
    <s v="N"/>
    <n v="7127682.5852041431"/>
  </r>
  <r>
    <d v="2020-08-23T00:00:00"/>
    <n v="117125.065"/>
    <n v="53.937950839999999"/>
    <n v="6.8"/>
    <n v="11.5"/>
    <n v="8.6"/>
    <n v="25.6"/>
    <s v="Sunday"/>
    <x v="7"/>
    <x v="5"/>
    <n v="35"/>
    <s v="N"/>
    <s v="N"/>
    <n v="6317485.9981018044"/>
  </r>
  <r>
    <d v="2020-08-24T00:00:00"/>
    <n v="134984.79"/>
    <n v="134.48842210000001"/>
    <n v="6.3"/>
    <n v="12.4"/>
    <n v="12.8"/>
    <n v="2.8"/>
    <s v="Monday"/>
    <x v="7"/>
    <x v="5"/>
    <n v="35"/>
    <s v="N"/>
    <s v="N"/>
    <n v="18153891.414599862"/>
  </r>
  <r>
    <d v="2020-08-25T00:00:00"/>
    <n v="138437.85500000001"/>
    <n v="82.744212959999999"/>
    <n v="3.6"/>
    <n v="13"/>
    <n v="11.2"/>
    <n v="0"/>
    <s v="Tuesday"/>
    <x v="7"/>
    <x v="5"/>
    <n v="35"/>
    <s v="N"/>
    <s v="N"/>
    <n v="11454931.355845602"/>
  </r>
  <r>
    <d v="2020-08-26T00:00:00"/>
    <n v="129322.31"/>
    <n v="90.666887799999998"/>
    <n v="6.1"/>
    <n v="14.5"/>
    <n v="12.8"/>
    <n v="0"/>
    <s v="Wednesday"/>
    <x v="7"/>
    <x v="5"/>
    <n v="35"/>
    <s v="N"/>
    <s v="N"/>
    <n v="11725251.370806817"/>
  </r>
  <r>
    <d v="2020-08-27T00:00:00"/>
    <n v="119044.425"/>
    <n v="45.564373940000003"/>
    <n v="8.8000000000000007"/>
    <n v="20.7"/>
    <n v="13.1"/>
    <n v="0"/>
    <s v="Thursday"/>
    <x v="7"/>
    <x v="5"/>
    <n v="35"/>
    <s v="N"/>
    <s v="N"/>
    <n v="5424184.6961722849"/>
  </r>
  <r>
    <d v="2020-08-28T00:00:00"/>
    <n v="118809.08"/>
    <n v="61.608847650000001"/>
    <n v="8.5"/>
    <n v="17.600000000000001"/>
    <n v="15.1"/>
    <n v="1.4"/>
    <s v="Friday"/>
    <x v="7"/>
    <x v="5"/>
    <n v="35"/>
    <s v="N"/>
    <s v="N"/>
    <n v="7319690.509156662"/>
  </r>
  <r>
    <d v="2020-08-29T00:00:00"/>
    <n v="100166.88499999999"/>
    <n v="15.292241880000001"/>
    <n v="9.1999999999999993"/>
    <n v="19.3"/>
    <n v="15.6"/>
    <n v="0"/>
    <s v="Saturday"/>
    <x v="7"/>
    <x v="5"/>
    <n v="35"/>
    <s v="N"/>
    <s v="N"/>
    <n v="1531776.2337861438"/>
  </r>
  <r>
    <d v="2020-08-30T00:00:00"/>
    <n v="98917.175000000003"/>
    <n v="9.4210185309999996"/>
    <n v="12"/>
    <n v="19.8"/>
    <n v="9"/>
    <n v="0"/>
    <s v="Sunday"/>
    <x v="7"/>
    <x v="5"/>
    <n v="36"/>
    <s v="N"/>
    <s v="N"/>
    <n v="931900.53870916995"/>
  </r>
  <r>
    <d v="2020-08-31T00:00:00"/>
    <n v="121605.395"/>
    <n v="58.552628499999997"/>
    <n v="6.9"/>
    <n v="12.5"/>
    <n v="13.5"/>
    <n v="1"/>
    <s v="Monday"/>
    <x v="7"/>
    <x v="5"/>
    <n v="36"/>
    <s v="N"/>
    <s v="N"/>
    <n v="7120315.5170307579"/>
  </r>
  <r>
    <d v="2020-09-01T00:00:00"/>
    <n v="119645.18"/>
    <n v="52.281624639999997"/>
    <n v="6.6"/>
    <n v="15.7"/>
    <n v="15.9"/>
    <n v="0"/>
    <s v="Tuesday"/>
    <x v="8"/>
    <x v="5"/>
    <n v="36"/>
    <s v="N"/>
    <s v="N"/>
    <n v="6255244.3907452347"/>
  </r>
  <r>
    <d v="2020-09-02T00:00:00"/>
    <n v="113547.67"/>
    <n v="31.7696948"/>
    <n v="8.6"/>
    <n v="22"/>
    <n v="12.1"/>
    <n v="0"/>
    <s v="Wednesday"/>
    <x v="8"/>
    <x v="5"/>
    <n v="36"/>
    <s v="N"/>
    <s v="N"/>
    <n v="3607374.8211511159"/>
  </r>
  <r>
    <d v="2020-09-03T00:00:00"/>
    <n v="109327.46"/>
    <n v="25.567114289999999"/>
    <n v="12.9"/>
    <n v="19.899999999999999"/>
    <n v="13.5"/>
    <n v="0"/>
    <s v="Thursday"/>
    <x v="8"/>
    <x v="5"/>
    <n v="36"/>
    <s v="N"/>
    <s v="N"/>
    <n v="2795187.6648554034"/>
  </r>
  <r>
    <d v="2020-09-04T00:00:00"/>
    <n v="114865.645"/>
    <n v="37.042569159999999"/>
    <n v="9"/>
    <n v="17.3"/>
    <n v="12.7"/>
    <n v="0"/>
    <s v="Friday"/>
    <x v="8"/>
    <x v="5"/>
    <n v="36"/>
    <s v="N"/>
    <s v="N"/>
    <n v="4254918.5990205081"/>
  </r>
  <r>
    <d v="2020-09-05T00:00:00"/>
    <n v="105534.01"/>
    <n v="49.738453800000002"/>
    <n v="9.6999999999999993"/>
    <n v="16.600000000000001"/>
    <n v="15"/>
    <n v="0.2"/>
    <s v="Saturday"/>
    <x v="8"/>
    <x v="5"/>
    <n v="36"/>
    <s v="N"/>
    <s v="N"/>
    <n v="5249098.4807137381"/>
  </r>
  <r>
    <d v="2020-09-06T00:00:00"/>
    <n v="95865.14"/>
    <n v="26.51715961"/>
    <n v="6.9"/>
    <n v="19.2"/>
    <n v="16.899999999999999"/>
    <n v="0.2"/>
    <s v="Sunday"/>
    <x v="8"/>
    <x v="5"/>
    <n v="37"/>
    <s v="N"/>
    <s v="N"/>
    <n v="2542071.2184149954"/>
  </r>
  <r>
    <d v="2020-09-07T00:00:00"/>
    <n v="99778.2"/>
    <n v="18.907524120000001"/>
    <n v="8.8000000000000007"/>
    <n v="22.9"/>
    <n v="17.100000000000001"/>
    <n v="0"/>
    <s v="Monday"/>
    <x v="8"/>
    <x v="5"/>
    <n v="37"/>
    <s v="N"/>
    <s v="N"/>
    <n v="1886558.7231501841"/>
  </r>
  <r>
    <d v="2020-09-08T00:00:00"/>
    <n v="112421.09"/>
    <n v="35.901955559999998"/>
    <n v="16.600000000000001"/>
    <n v="19.899999999999999"/>
    <n v="4.8"/>
    <n v="0"/>
    <s v="Tuesday"/>
    <x v="8"/>
    <x v="5"/>
    <n v="37"/>
    <s v="N"/>
    <s v="N"/>
    <n v="4036136.9771867599"/>
  </r>
  <r>
    <d v="2020-09-09T00:00:00"/>
    <n v="112140.47"/>
    <n v="37.015433659999999"/>
    <n v="8.1"/>
    <n v="15.6"/>
    <n v="14.8"/>
    <n v="1"/>
    <s v="Wednesday"/>
    <x v="8"/>
    <x v="5"/>
    <n v="37"/>
    <s v="N"/>
    <s v="N"/>
    <n v="4150928.1278862203"/>
  </r>
  <r>
    <d v="2020-09-10T00:00:00"/>
    <n v="109328.33500000001"/>
    <n v="31.152816170000001"/>
    <n v="5.4"/>
    <n v="21.4"/>
    <n v="17.5"/>
    <n v="0"/>
    <s v="Thursday"/>
    <x v="8"/>
    <x v="5"/>
    <n v="37"/>
    <s v="N"/>
    <s v="N"/>
    <n v="3405885.5224271771"/>
  </r>
  <r>
    <d v="2020-09-11T00:00:00"/>
    <n v="106643.05"/>
    <n v="22.38646877"/>
    <n v="10.4"/>
    <n v="19.399999999999999"/>
    <n v="13.4"/>
    <n v="0"/>
    <s v="Friday"/>
    <x v="8"/>
    <x v="5"/>
    <n v="37"/>
    <s v="N"/>
    <s v="N"/>
    <n v="2387361.3083625487"/>
  </r>
  <r>
    <d v="2020-09-12T00:00:00"/>
    <n v="111644.6"/>
    <n v="34.264167829999998"/>
    <n v="13.3"/>
    <n v="16"/>
    <n v="4"/>
    <n v="1.6"/>
    <s v="Saturday"/>
    <x v="8"/>
    <x v="5"/>
    <n v="37"/>
    <s v="N"/>
    <s v="N"/>
    <n v="3825409.3117132178"/>
  </r>
  <r>
    <d v="2020-09-13T00:00:00"/>
    <n v="96225.91"/>
    <n v="28.327690329999999"/>
    <n v="11.9"/>
    <n v="17.2"/>
    <n v="16.5"/>
    <n v="11.8"/>
    <s v="Sunday"/>
    <x v="8"/>
    <x v="5"/>
    <n v="38"/>
    <s v="N"/>
    <s v="N"/>
    <n v="2725857.7802024502"/>
  </r>
  <r>
    <d v="2020-09-14T00:00:00"/>
    <n v="107196.61"/>
    <n v="41.852128030000003"/>
    <n v="11.1"/>
    <n v="16.600000000000001"/>
    <n v="18.100000000000001"/>
    <n v="0"/>
    <s v="Monday"/>
    <x v="8"/>
    <x v="5"/>
    <n v="38"/>
    <s v="N"/>
    <s v="N"/>
    <n v="4486406.2461019782"/>
  </r>
  <r>
    <d v="2020-09-15T00:00:00"/>
    <n v="113008.77"/>
    <n v="44.305358050000002"/>
    <n v="7.4"/>
    <n v="15.8"/>
    <n v="18.3"/>
    <n v="0"/>
    <s v="Tuesday"/>
    <x v="8"/>
    <x v="5"/>
    <n v="38"/>
    <s v="N"/>
    <s v="N"/>
    <n v="5006894.0176400989"/>
  </r>
  <r>
    <d v="2020-09-16T00:00:00"/>
    <n v="110807.72"/>
    <n v="34.968412190000002"/>
    <n v="7.1"/>
    <n v="22.8"/>
    <n v="17.399999999999999"/>
    <n v="0"/>
    <s v="Wednesday"/>
    <x v="8"/>
    <x v="5"/>
    <n v="38"/>
    <s v="N"/>
    <s v="N"/>
    <n v="3874770.0267941072"/>
  </r>
  <r>
    <d v="2020-09-17T00:00:00"/>
    <n v="115643.44"/>
    <n v="34.696676500000002"/>
    <n v="11.8"/>
    <n v="15.5"/>
    <n v="9.4"/>
    <n v="0.8"/>
    <s v="Thursday"/>
    <x v="8"/>
    <x v="5"/>
    <n v="38"/>
    <s v="N"/>
    <s v="N"/>
    <n v="4012443.0270271604"/>
  </r>
  <r>
    <d v="2020-09-18T00:00:00"/>
    <n v="112335.7"/>
    <n v="40.837043459999997"/>
    <n v="8.4"/>
    <n v="18.7"/>
    <n v="13.6"/>
    <n v="0"/>
    <s v="Friday"/>
    <x v="8"/>
    <x v="5"/>
    <n v="38"/>
    <s v="N"/>
    <s v="N"/>
    <n v="4587457.8630095217"/>
  </r>
  <r>
    <d v="2020-09-19T00:00:00"/>
    <n v="93384"/>
    <n v="24.265307830000001"/>
    <n v="11.3"/>
    <n v="26.3"/>
    <n v="17.100000000000001"/>
    <n v="0"/>
    <s v="Saturday"/>
    <x v="8"/>
    <x v="5"/>
    <n v="38"/>
    <s v="N"/>
    <s v="N"/>
    <n v="2265991.5063967202"/>
  </r>
  <r>
    <d v="2020-09-20T00:00:00"/>
    <n v="86891.23"/>
    <n v="23.051334789999999"/>
    <n v="17.100000000000001"/>
    <n v="22"/>
    <n v="16.7"/>
    <n v="0"/>
    <s v="Sunday"/>
    <x v="8"/>
    <x v="5"/>
    <n v="39"/>
    <s v="N"/>
    <s v="N"/>
    <n v="2002958.8330448915"/>
  </r>
  <r>
    <d v="2020-09-21T00:00:00"/>
    <n v="100977.95"/>
    <n v="34.25364192"/>
    <n v="16.600000000000001"/>
    <n v="19.8"/>
    <n v="13"/>
    <n v="0"/>
    <s v="Monday"/>
    <x v="8"/>
    <x v="5"/>
    <n v="39"/>
    <s v="N"/>
    <s v="N"/>
    <n v="3458862.5411156639"/>
  </r>
  <r>
    <d v="2020-09-22T00:00:00"/>
    <n v="103200.64"/>
    <n v="25.925322789999999"/>
    <n v="12.3"/>
    <n v="18.899999999999999"/>
    <n v="16.8"/>
    <n v="0"/>
    <s v="Tuesday"/>
    <x v="8"/>
    <x v="5"/>
    <n v="39"/>
    <s v="N"/>
    <s v="N"/>
    <n v="2675509.9041345855"/>
  </r>
  <r>
    <d v="2020-09-23T00:00:00"/>
    <n v="112412.44500000001"/>
    <n v="34.211794570000002"/>
    <n v="10.6"/>
    <n v="15.1"/>
    <n v="12.3"/>
    <n v="0.2"/>
    <s v="Wednesday"/>
    <x v="8"/>
    <x v="5"/>
    <n v="39"/>
    <s v="N"/>
    <s v="N"/>
    <n v="3845831.4754514243"/>
  </r>
  <r>
    <d v="2020-09-24T00:00:00"/>
    <n v="117535.715"/>
    <n v="51.779356100000001"/>
    <n v="8.1999999999999993"/>
    <n v="15"/>
    <n v="13.9"/>
    <n v="1.6"/>
    <s v="Thursday"/>
    <x v="8"/>
    <x v="5"/>
    <n v="39"/>
    <s v="N"/>
    <s v="N"/>
    <n v="6085923.6414531115"/>
  </r>
  <r>
    <d v="2020-09-25T00:00:00"/>
    <n v="126354.68"/>
    <n v="53.429209659999998"/>
    <n v="7.2"/>
    <n v="11.9"/>
    <n v="7.2"/>
    <n v="3.2"/>
    <s v="Friday"/>
    <x v="8"/>
    <x v="5"/>
    <n v="39"/>
    <s v="N"/>
    <s v="N"/>
    <n v="6751030.6892422084"/>
  </r>
  <r>
    <d v="2020-09-26T00:00:00"/>
    <n v="106694.965"/>
    <n v="33.444710110000003"/>
    <n v="6.2"/>
    <n v="13.4"/>
    <n v="15"/>
    <n v="9.4"/>
    <s v="Saturday"/>
    <x v="8"/>
    <x v="5"/>
    <n v="39"/>
    <s v="N"/>
    <s v="N"/>
    <n v="3568382.1746215965"/>
  </r>
  <r>
    <d v="2020-09-27T00:00:00"/>
    <n v="101703.49"/>
    <n v="57.920028760000001"/>
    <n v="8.8000000000000007"/>
    <n v="13.4"/>
    <n v="20.9"/>
    <n v="3"/>
    <s v="Sunday"/>
    <x v="8"/>
    <x v="5"/>
    <n v="40"/>
    <s v="N"/>
    <s v="N"/>
    <n v="5890669.0657923725"/>
  </r>
  <r>
    <d v="2020-09-28T00:00:00"/>
    <n v="114651.14"/>
    <n v="59.74605347"/>
    <n v="6.5"/>
    <n v="13.6"/>
    <n v="18.3"/>
    <n v="0"/>
    <s v="Monday"/>
    <x v="8"/>
    <x v="5"/>
    <n v="40"/>
    <s v="N"/>
    <s v="N"/>
    <n v="6849953.1408364559"/>
  </r>
  <r>
    <d v="2020-09-29T00:00:00"/>
    <n v="112076.46"/>
    <n v="42.120177509999998"/>
    <n v="4.3"/>
    <n v="21"/>
    <n v="18.399999999999999"/>
    <n v="0"/>
    <s v="Tuesday"/>
    <x v="8"/>
    <x v="5"/>
    <n v="40"/>
    <s v="N"/>
    <s v="N"/>
    <n v="4720680.3898924142"/>
  </r>
  <r>
    <d v="2020-09-30T00:00:00"/>
    <n v="113620.21"/>
    <n v="38.05764052"/>
    <n v="10.7"/>
    <n v="19.399999999999999"/>
    <n v="13"/>
    <n v="0.6"/>
    <s v="Wednesday"/>
    <x v="8"/>
    <x v="5"/>
    <n v="40"/>
    <s v="N"/>
    <s v="N"/>
    <n v="4324117.1079869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013B81-3914-4D34-8012-9FCB7315B483}"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H17" firstHeaderRow="1" firstDataRow="2" firstDataCol="1"/>
  <pivotFields count="14">
    <pivotField numFmtId="166" showAll="0"/>
    <pivotField dataField="1" numFmtId="1" showAll="0"/>
    <pivotField showAll="0"/>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numFmtId="165" showAll="0"/>
  </pivotFields>
  <rowFields count="1">
    <field x="8"/>
  </rowFields>
  <rowItems count="13">
    <i>
      <x/>
    </i>
    <i>
      <x v="1"/>
    </i>
    <i>
      <x v="2"/>
    </i>
    <i>
      <x v="3"/>
    </i>
    <i>
      <x v="4"/>
    </i>
    <i>
      <x v="5"/>
    </i>
    <i>
      <x v="6"/>
    </i>
    <i>
      <x v="7"/>
    </i>
    <i>
      <x v="8"/>
    </i>
    <i>
      <x v="9"/>
    </i>
    <i>
      <x v="10"/>
    </i>
    <i>
      <x v="11"/>
    </i>
    <i t="grand">
      <x/>
    </i>
  </rowItems>
  <colFields count="1">
    <field x="9"/>
  </colFields>
  <colItems count="7">
    <i>
      <x/>
    </i>
    <i>
      <x v="1"/>
    </i>
    <i>
      <x v="2"/>
    </i>
    <i>
      <x v="3"/>
    </i>
    <i>
      <x v="4"/>
    </i>
    <i>
      <x v="5"/>
    </i>
    <i t="grand">
      <x/>
    </i>
  </colItems>
  <dataFields count="1">
    <dataField name="Sum of demand" fld="1" baseField="0" baseItem="0"/>
  </dataFields>
  <chartFormats count="6">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2E5777-C227-47BE-979D-4D82388CF051}"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AQ58" firstHeaderRow="1" firstDataRow="3" firstDataCol="1"/>
  <pivotFields count="14">
    <pivotField numFmtId="166" showAll="0" defaultSubtotal="0"/>
    <pivotField dataField="1" numFmtId="1" showAll="0" defaultSubtotal="0">
      <items count="2104">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s>
    </pivotField>
    <pivotField showAll="0" defaultSubtotal="0"/>
    <pivotField showAll="0" defaultSubtotal="0"/>
    <pivotField showAll="0" defaultSubtotal="0"/>
    <pivotField showAll="0" defaultSubtotal="0"/>
    <pivotField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sortType="ascending"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numFmtId="165" showAll="0" defaultSubtotal="0"/>
  </pivotFields>
  <rowFields count="1">
    <field x="1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9"/>
    <field x="7"/>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 baseField="0" baseItem="0"/>
  </dataFields>
  <conditionalFormats count="1">
    <conditionalFormat scope="data" priority="1">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2E6912-9BC3-4B3F-8E46-6CA7F0D74887}" name="Table1" displayName="Table1" ref="A1:O43" totalsRowShown="0" headerRowDxfId="12">
  <autoFilter ref="A1:O43" xr:uid="{822E6912-9BC3-4B3F-8E46-6CA7F0D74887}"/>
  <sortState xmlns:xlrd2="http://schemas.microsoft.com/office/spreadsheetml/2017/richdata2" ref="B2:O41">
    <sortCondition descending="1" ref="C1:C41"/>
  </sortState>
  <tableColumns count="15">
    <tableColumn id="15" xr3:uid="{D8B2827A-B6F5-4C6F-8059-8D6EE83C4CAA}" name="Rank" dataDxfId="11"/>
    <tableColumn id="1" xr3:uid="{107E6590-406F-4121-A003-E19CABD356B1}" name="date" dataDxfId="10"/>
    <tableColumn id="2" xr3:uid="{68785B91-B762-4B9C-A304-47E5D18E1C4D}" name="demand" dataDxfId="9" dataCellStyle="Comma"/>
    <tableColumn id="3" xr3:uid="{C93F37E3-D590-44BD-89AA-53076711831B}" name="RRP" dataDxfId="8"/>
    <tableColumn id="4" xr3:uid="{03981C54-5937-4FF4-BD00-FE17E88AA75B}" name="min_temperature"/>
    <tableColumn id="5" xr3:uid="{B25CE6B7-3109-459B-BA0F-BE173E2EFB4E}" name="max_temperature"/>
    <tableColumn id="6" xr3:uid="{948C5BB5-10A4-4812-A254-6D5FB3BC15F9}" name="solar_exposure"/>
    <tableColumn id="7" xr3:uid="{9309E3F4-43FD-4F08-9F1A-2121A06DC650}" name="rainfall"/>
    <tableColumn id="8" xr3:uid="{8365E07C-3C39-46E0-A771-39CBAD5341D7}" name="Day of week"/>
    <tableColumn id="9" xr3:uid="{1C7A639F-8428-405D-8B88-FEBCB1FF888C}" name="Month"/>
    <tableColumn id="10" xr3:uid="{595499AF-046D-4C2D-883A-CF235F44A5CE}" name="Year"/>
    <tableColumn id="11" xr3:uid="{27D669B4-D08C-4C0A-B989-D697FE1D3619}" name="Week"/>
    <tableColumn id="12" xr3:uid="{44A1079D-C4FA-44ED-A53F-DB8A413B1E9C}" name="School Day"/>
    <tableColumn id="13" xr3:uid="{04B2D2B9-4CDD-40B1-9B03-F19F216CFA63}" name="Holiday"/>
    <tableColumn id="14" xr3:uid="{8C1CAFC6-86F4-4A90-9738-9B409732AE75}" name="revenu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852579-BFC4-4C8E-9314-04AC8953EA60}" name="Table3" displayName="Table3" ref="B1:O44" totalsRowShown="0" headerRowDxfId="1">
  <autoFilter ref="B1:O44" xr:uid="{8B852579-BFC4-4C8E-9314-04AC8953EA60}"/>
  <sortState xmlns:xlrd2="http://schemas.microsoft.com/office/spreadsheetml/2017/richdata2" ref="B2:O44">
    <sortCondition descending="1" ref="C1:C44"/>
  </sortState>
  <tableColumns count="14">
    <tableColumn id="1" xr3:uid="{9FDFD2EB-348B-4A18-932B-78FDF97B9863}" name="date" dataDxfId="0"/>
    <tableColumn id="2" xr3:uid="{B07D8450-E8DD-45D1-9D62-685B7908A295}" name="demand"/>
    <tableColumn id="3" xr3:uid="{28F0C11E-FF15-4F46-95C0-98FB335385CF}" name="RRP"/>
    <tableColumn id="4" xr3:uid="{A18644BC-1601-448D-9D53-21BAFF5A8620}" name="min_temperature"/>
    <tableColumn id="5" xr3:uid="{E0229FF5-9CAA-4244-BDC6-8192CAE24E4B}" name="max_temperature"/>
    <tableColumn id="6" xr3:uid="{B4AAB373-B23D-4779-A674-518C6751DC3F}" name="solar_exposure"/>
    <tableColumn id="7" xr3:uid="{0A1289F3-6381-4816-BACA-6C5FE8CA8BA7}" name="rainfall"/>
    <tableColumn id="8" xr3:uid="{E4D7C1B8-3EBC-458E-9719-6B6E387BA3F0}" name="Day of week"/>
    <tableColumn id="9" xr3:uid="{77EF987A-4301-4B37-9C81-85F28AC03E0D}" name="Month"/>
    <tableColumn id="10" xr3:uid="{BAE1223E-F25D-4ED1-ADC3-C2D5DAE02607}" name="Year"/>
    <tableColumn id="11" xr3:uid="{F1045DE7-8393-49F5-B43B-0AC6ECA497BB}" name="Week"/>
    <tableColumn id="12" xr3:uid="{8E82EA9E-80CD-467F-A8FE-95EDC9686B8A}" name="School Day"/>
    <tableColumn id="13" xr3:uid="{4F49F4AD-1BE1-4B29-B00F-C2B500C2EB4C}" name="Holiday"/>
    <tableColumn id="14" xr3:uid="{CE4E0B1D-B1C3-4A3F-B751-DEDDE0EDD544}" name="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278A8-0957-4113-A2B6-BE8442DCD739}">
  <dimension ref="D2:S5"/>
  <sheetViews>
    <sheetView topLeftCell="A4" workbookViewId="0">
      <selection activeCell="W1" sqref="W1:X28"/>
    </sheetView>
  </sheetViews>
  <sheetFormatPr defaultRowHeight="14.4" x14ac:dyDescent="0.3"/>
  <cols>
    <col min="1" max="16384" width="8.88671875" style="44"/>
  </cols>
  <sheetData>
    <row r="2" spans="4:19" x14ac:dyDescent="0.3">
      <c r="D2" s="42"/>
      <c r="E2" s="42"/>
      <c r="F2" s="42"/>
      <c r="G2" s="42"/>
      <c r="H2" s="42"/>
      <c r="I2" s="42"/>
      <c r="J2" s="42"/>
      <c r="K2" s="42"/>
      <c r="L2" s="42"/>
      <c r="M2" s="42"/>
      <c r="N2" s="42"/>
      <c r="O2" s="42"/>
      <c r="P2" s="42"/>
      <c r="Q2" s="42"/>
      <c r="R2" s="42"/>
      <c r="S2" s="42"/>
    </row>
    <row r="3" spans="4:19" ht="33.6" x14ac:dyDescent="0.65">
      <c r="D3" s="42"/>
      <c r="E3" s="42"/>
      <c r="F3" s="42"/>
      <c r="G3" s="42"/>
      <c r="H3" s="43" t="s">
        <v>73</v>
      </c>
      <c r="I3" s="42"/>
      <c r="J3" s="42"/>
      <c r="K3" s="42"/>
      <c r="L3" s="42"/>
      <c r="M3" s="42"/>
      <c r="N3" s="42"/>
      <c r="O3" s="42"/>
      <c r="P3" s="42"/>
      <c r="Q3" s="42"/>
      <c r="R3" s="42"/>
      <c r="S3" s="42"/>
    </row>
    <row r="4" spans="4:19" x14ac:dyDescent="0.3">
      <c r="D4" s="42"/>
      <c r="E4" s="42"/>
      <c r="F4" s="42"/>
      <c r="G4" s="42"/>
      <c r="H4" s="42"/>
      <c r="I4" s="42"/>
      <c r="J4" s="42"/>
      <c r="K4" s="42"/>
      <c r="L4" s="42"/>
      <c r="M4" s="42"/>
      <c r="N4" s="42"/>
      <c r="O4" s="42"/>
      <c r="P4" s="42"/>
      <c r="Q4" s="42"/>
      <c r="R4" s="42"/>
      <c r="S4" s="42"/>
    </row>
    <row r="5" spans="4:19" x14ac:dyDescent="0.3">
      <c r="D5" s="42"/>
      <c r="E5" s="42"/>
      <c r="F5" s="42"/>
      <c r="G5" s="42"/>
      <c r="H5" s="42"/>
      <c r="I5" s="42"/>
      <c r="J5" s="42"/>
      <c r="K5" s="42"/>
      <c r="L5" s="42"/>
      <c r="M5" s="42"/>
      <c r="N5" s="42"/>
      <c r="O5" s="42"/>
      <c r="P5" s="42"/>
      <c r="Q5" s="42"/>
      <c r="R5" s="42"/>
      <c r="S5" s="42"/>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308B6-7D36-4BE4-AB8B-D48F694E492F}">
  <dimension ref="A1:Y2107"/>
  <sheetViews>
    <sheetView topLeftCell="B1" zoomScaleNormal="100" workbookViewId="0">
      <pane ySplit="1" topLeftCell="A2" activePane="bottomLeft" state="frozen"/>
      <selection pane="bottomLeft" activeCell="N21" sqref="N21"/>
    </sheetView>
  </sheetViews>
  <sheetFormatPr defaultRowHeight="14.4" x14ac:dyDescent="0.3"/>
  <cols>
    <col min="1" max="1" width="16.77734375" style="5" bestFit="1" customWidth="1"/>
    <col min="2" max="2" width="11.33203125" style="33" bestFit="1" customWidth="1"/>
    <col min="3" max="3" width="12.6640625" style="31" bestFit="1" customWidth="1"/>
    <col min="4" max="4" width="15.33203125" bestFit="1" customWidth="1"/>
    <col min="5" max="5" width="15.77734375" bestFit="1" customWidth="1"/>
    <col min="6" max="6" width="13.5546875" bestFit="1" customWidth="1"/>
    <col min="7" max="7" width="13.5546875" customWidth="1"/>
    <col min="8" max="8" width="10.5546875" bestFit="1" customWidth="1"/>
    <col min="12" max="12" width="12.5546875" bestFit="1" customWidth="1"/>
    <col min="13" max="13" width="9.5546875" bestFit="1" customWidth="1"/>
    <col min="14" max="14" width="14.5546875" bestFit="1" customWidth="1"/>
    <col min="16" max="16" width="10.33203125" style="2" customWidth="1"/>
    <col min="17" max="17" width="8.88671875" style="2"/>
    <col min="18" max="18" width="14.33203125" customWidth="1"/>
    <col min="19" max="19" width="12.21875" customWidth="1"/>
    <col min="20" max="20" width="10.77734375" customWidth="1"/>
    <col min="21" max="21" width="16.33203125" bestFit="1" customWidth="1"/>
    <col min="22" max="22" width="14.5546875" bestFit="1" customWidth="1"/>
    <col min="23" max="23" width="14.6640625" bestFit="1" customWidth="1"/>
  </cols>
  <sheetData>
    <row r="1" spans="1:25" s="4" customFormat="1" x14ac:dyDescent="0.3">
      <c r="A1" s="4" t="s">
        <v>0</v>
      </c>
      <c r="B1" s="32" t="s">
        <v>1</v>
      </c>
      <c r="C1" s="19" t="s">
        <v>2</v>
      </c>
      <c r="D1" s="4" t="s">
        <v>3</v>
      </c>
      <c r="E1" s="4" t="s">
        <v>4</v>
      </c>
      <c r="F1" s="4" t="s">
        <v>5</v>
      </c>
      <c r="G1" s="4" t="s">
        <v>6</v>
      </c>
      <c r="H1" s="4" t="s">
        <v>11</v>
      </c>
      <c r="I1" s="4" t="s">
        <v>12</v>
      </c>
      <c r="J1" s="4" t="s">
        <v>13</v>
      </c>
      <c r="K1" s="4" t="s">
        <v>14</v>
      </c>
      <c r="L1" s="4" t="s">
        <v>15</v>
      </c>
      <c r="M1" s="4" t="s">
        <v>16</v>
      </c>
      <c r="N1" s="4" t="s">
        <v>17</v>
      </c>
      <c r="O1" s="4" t="s">
        <v>54</v>
      </c>
      <c r="P1" s="4" t="s">
        <v>55</v>
      </c>
      <c r="Q1" s="4" t="s">
        <v>8</v>
      </c>
      <c r="R1" s="4" t="s">
        <v>56</v>
      </c>
    </row>
    <row r="2" spans="1:25" x14ac:dyDescent="0.3">
      <c r="A2" s="10">
        <v>42005</v>
      </c>
      <c r="B2" s="33">
        <v>99635.03</v>
      </c>
      <c r="C2" s="31">
        <v>25.633696430000001</v>
      </c>
      <c r="D2">
        <v>13.3</v>
      </c>
      <c r="E2">
        <v>26.9</v>
      </c>
      <c r="F2">
        <v>23.6</v>
      </c>
      <c r="G2">
        <v>0</v>
      </c>
      <c r="H2" s="1" t="str">
        <f>TEXT(A2,"dddd")</f>
        <v>Thursday</v>
      </c>
      <c r="I2" t="str">
        <f>TEXT(A2,"mmmm")</f>
        <v>January</v>
      </c>
      <c r="J2" t="str">
        <f>TEXT(A2,"yyyy")</f>
        <v>2015</v>
      </c>
      <c r="K2">
        <f>WEEKNUM(A2)</f>
        <v>1</v>
      </c>
      <c r="L2" t="str">
        <f>VLOOKUP(A2,holidays!A:C,2,)</f>
        <v>N</v>
      </c>
      <c r="M2" t="str">
        <f>VLOOKUP(A2,holidays!A:C,3,FALSE)</f>
        <v>Y</v>
      </c>
      <c r="N2" s="7">
        <f>B2*C2</f>
        <v>2554014.1128139431</v>
      </c>
      <c r="O2" t="e">
        <f>IF(L2="Y",B2,NA())</f>
        <v>#N/A</v>
      </c>
      <c r="P2" s="2">
        <f>IF(L2="N",B2,NA())</f>
        <v>99635.03</v>
      </c>
      <c r="Q2" s="2">
        <f>IF(M2="Y",B2,NA())</f>
        <v>99635.03</v>
      </c>
      <c r="R2" t="e">
        <f>IF(M2="N",B2,NA())</f>
        <v>#N/A</v>
      </c>
      <c r="S2" s="5"/>
      <c r="T2" s="5" t="s">
        <v>19</v>
      </c>
      <c r="U2" s="5" t="s">
        <v>20</v>
      </c>
      <c r="V2" s="5" t="s">
        <v>21</v>
      </c>
      <c r="W2" s="5" t="s">
        <v>20</v>
      </c>
    </row>
    <row r="3" spans="1:25" x14ac:dyDescent="0.3">
      <c r="A3" s="10">
        <v>42006</v>
      </c>
      <c r="B3" s="33">
        <v>129606.01</v>
      </c>
      <c r="C3" s="31">
        <v>33.138987559999997</v>
      </c>
      <c r="D3">
        <v>15.4</v>
      </c>
      <c r="E3">
        <v>38.799999999999997</v>
      </c>
      <c r="F3">
        <v>26.8</v>
      </c>
      <c r="G3">
        <v>0</v>
      </c>
      <c r="H3" s="1" t="str">
        <f t="shared" ref="H3:H66" si="0">TEXT(A3,"dddd")</f>
        <v>Friday</v>
      </c>
      <c r="I3" s="2" t="str">
        <f t="shared" ref="I3:I66" si="1">TEXT(A3,"mmmm")</f>
        <v>January</v>
      </c>
      <c r="J3" s="2" t="str">
        <f t="shared" ref="J3:J66" si="2">TEXT(A3,"yyyy")</f>
        <v>2015</v>
      </c>
      <c r="K3" s="2">
        <f t="shared" ref="K3:K66" si="3">WEEKNUM(A3)</f>
        <v>1</v>
      </c>
      <c r="L3" s="2" t="str">
        <f>VLOOKUP(A3,holidays!A:C,2,)</f>
        <v>N</v>
      </c>
      <c r="M3" s="2" t="str">
        <f>VLOOKUP(A3,holidays!A:C,3,FALSE)</f>
        <v>N</v>
      </c>
      <c r="N3" s="7">
        <f t="shared" ref="N3:N66" si="4">B3*C3</f>
        <v>4295011.9530912349</v>
      </c>
      <c r="O3" s="2" t="e">
        <f t="shared" ref="O3:O66" si="5">IF(L3="Y",B3,NA())</f>
        <v>#N/A</v>
      </c>
      <c r="P3" s="2">
        <f t="shared" ref="P3:P66" si="6">IF(L3="N",B3,NA())</f>
        <v>129606.01</v>
      </c>
      <c r="Q3" s="2" t="e">
        <f t="shared" ref="Q3:Q66" si="7">IF(M3="Y",B3,NA())</f>
        <v>#N/A</v>
      </c>
      <c r="R3" s="2">
        <f t="shared" ref="R3:R66" si="8">IF(M3="N",B3,NA())</f>
        <v>129606.01</v>
      </c>
      <c r="S3" s="5" t="s">
        <v>22</v>
      </c>
      <c r="T3" s="8">
        <f>MIN(B2:B2107)</f>
        <v>85094.375</v>
      </c>
      <c r="U3" s="14">
        <f>_xlfn.XLOOKUP(T3,B:B,A:A)</f>
        <v>43094</v>
      </c>
      <c r="V3" s="15">
        <f>MIN(N2:N2107)</f>
        <v>-605086.3586105532</v>
      </c>
      <c r="W3" s="14">
        <f>_xlfn.XLOOKUP(V3,N:N,A:A)</f>
        <v>44106</v>
      </c>
    </row>
    <row r="4" spans="1:25" x14ac:dyDescent="0.3">
      <c r="A4" s="10">
        <v>42007</v>
      </c>
      <c r="B4" s="33">
        <v>142300.54</v>
      </c>
      <c r="C4" s="31">
        <v>34.564854830000002</v>
      </c>
      <c r="D4">
        <v>20</v>
      </c>
      <c r="E4">
        <v>38.200000000000003</v>
      </c>
      <c r="F4">
        <v>26.5</v>
      </c>
      <c r="G4">
        <v>0</v>
      </c>
      <c r="H4" s="1" t="str">
        <f t="shared" si="0"/>
        <v>Saturday</v>
      </c>
      <c r="I4" s="2" t="str">
        <f t="shared" si="1"/>
        <v>January</v>
      </c>
      <c r="J4" s="2" t="str">
        <f t="shared" si="2"/>
        <v>2015</v>
      </c>
      <c r="K4" s="2">
        <f t="shared" si="3"/>
        <v>1</v>
      </c>
      <c r="L4" s="2" t="str">
        <f>VLOOKUP(A4,holidays!A:C,2,)</f>
        <v>N</v>
      </c>
      <c r="M4" s="2" t="str">
        <f>VLOOKUP(A4,holidays!A:C,3,FALSE)</f>
        <v>N</v>
      </c>
      <c r="N4" s="7">
        <f t="shared" si="4"/>
        <v>4918597.5073306086</v>
      </c>
      <c r="O4" s="2" t="e">
        <f t="shared" si="5"/>
        <v>#N/A</v>
      </c>
      <c r="P4" s="2">
        <f t="shared" si="6"/>
        <v>142300.54</v>
      </c>
      <c r="Q4" s="2" t="e">
        <f t="shared" si="7"/>
        <v>#N/A</v>
      </c>
      <c r="R4" s="2">
        <f t="shared" si="8"/>
        <v>142300.54</v>
      </c>
      <c r="S4" s="5" t="s">
        <v>18</v>
      </c>
      <c r="T4" s="8">
        <f>MAX(B2:B2107)</f>
        <v>170653.84</v>
      </c>
      <c r="U4" s="14">
        <f>_xlfn.XLOOKUP(T4,B:B,A:A)</f>
        <v>43861</v>
      </c>
      <c r="V4" s="15">
        <f>MAX(N2:N2107)</f>
        <v>709250294.69111621</v>
      </c>
      <c r="W4" s="14">
        <f>_xlfn.XLOOKUP(V4,N:N,A:A)</f>
        <v>43489</v>
      </c>
    </row>
    <row r="5" spans="1:25" x14ac:dyDescent="0.3">
      <c r="A5" s="10">
        <v>42008</v>
      </c>
      <c r="B5" s="33">
        <v>104330.715</v>
      </c>
      <c r="C5" s="31">
        <v>25.005560240000001</v>
      </c>
      <c r="D5">
        <v>16.3</v>
      </c>
      <c r="E5">
        <v>21.4</v>
      </c>
      <c r="F5">
        <v>25.2</v>
      </c>
      <c r="G5">
        <v>4.2</v>
      </c>
      <c r="H5" s="1" t="str">
        <f t="shared" si="0"/>
        <v>Sunday</v>
      </c>
      <c r="I5" s="2" t="str">
        <f t="shared" si="1"/>
        <v>January</v>
      </c>
      <c r="J5" s="2" t="str">
        <f t="shared" si="2"/>
        <v>2015</v>
      </c>
      <c r="K5" s="2">
        <f t="shared" si="3"/>
        <v>2</v>
      </c>
      <c r="L5" s="2" t="str">
        <f>VLOOKUP(A5,holidays!A:C,2,)</f>
        <v>N</v>
      </c>
      <c r="M5" s="2" t="str">
        <f>VLOOKUP(A5,holidays!A:C,3,FALSE)</f>
        <v>N</v>
      </c>
      <c r="N5" s="7">
        <f t="shared" si="4"/>
        <v>2608847.9788147719</v>
      </c>
      <c r="O5" s="2" t="e">
        <f t="shared" si="5"/>
        <v>#N/A</v>
      </c>
      <c r="P5" s="2">
        <f t="shared" si="6"/>
        <v>104330.715</v>
      </c>
      <c r="Q5" s="2" t="e">
        <f t="shared" si="7"/>
        <v>#N/A</v>
      </c>
      <c r="R5" s="2">
        <f t="shared" si="8"/>
        <v>104330.715</v>
      </c>
      <c r="S5" s="5" t="s">
        <v>53</v>
      </c>
      <c r="T5" s="8">
        <f>AVERAGE((B2:B2107))</f>
        <v>120035.47650284915</v>
      </c>
      <c r="U5" s="9"/>
      <c r="V5" s="15">
        <f>AVERAGE(N2:N2107)</f>
        <v>9521591.4845048822</v>
      </c>
      <c r="W5" s="9"/>
    </row>
    <row r="6" spans="1:25" x14ac:dyDescent="0.3">
      <c r="A6" s="10">
        <v>42009</v>
      </c>
      <c r="B6" s="33">
        <v>118132.2</v>
      </c>
      <c r="C6" s="31">
        <v>26.724176279999998</v>
      </c>
      <c r="D6">
        <v>15</v>
      </c>
      <c r="E6">
        <v>22</v>
      </c>
      <c r="F6">
        <v>30.7</v>
      </c>
      <c r="G6">
        <v>0</v>
      </c>
      <c r="H6" s="1" t="str">
        <f t="shared" si="0"/>
        <v>Monday</v>
      </c>
      <c r="I6" s="2" t="str">
        <f t="shared" si="1"/>
        <v>January</v>
      </c>
      <c r="J6" s="2" t="str">
        <f t="shared" si="2"/>
        <v>2015</v>
      </c>
      <c r="K6" s="2">
        <f t="shared" si="3"/>
        <v>2</v>
      </c>
      <c r="L6" s="2" t="str">
        <f>VLOOKUP(A6,holidays!A:C,2,)</f>
        <v>N</v>
      </c>
      <c r="M6" s="2" t="str">
        <f>VLOOKUP(A6,holidays!A:C,3,FALSE)</f>
        <v>N</v>
      </c>
      <c r="N6" s="7">
        <f t="shared" si="4"/>
        <v>3156985.7371442155</v>
      </c>
      <c r="O6" s="2" t="e">
        <f t="shared" si="5"/>
        <v>#N/A</v>
      </c>
      <c r="P6" s="2">
        <f t="shared" si="6"/>
        <v>118132.2</v>
      </c>
      <c r="Q6" s="2" t="e">
        <f t="shared" si="7"/>
        <v>#N/A</v>
      </c>
      <c r="R6" s="2">
        <f t="shared" si="8"/>
        <v>118132.2</v>
      </c>
    </row>
    <row r="7" spans="1:25" x14ac:dyDescent="0.3">
      <c r="A7" s="10">
        <v>42010</v>
      </c>
      <c r="B7" s="33">
        <v>130672.485</v>
      </c>
      <c r="C7" s="31">
        <v>31.282310729999999</v>
      </c>
      <c r="D7">
        <v>17.7</v>
      </c>
      <c r="E7">
        <v>26</v>
      </c>
      <c r="F7">
        <v>31.6</v>
      </c>
      <c r="G7">
        <v>0</v>
      </c>
      <c r="H7" s="1" t="str">
        <f t="shared" si="0"/>
        <v>Tuesday</v>
      </c>
      <c r="I7" s="2" t="str">
        <f t="shared" si="1"/>
        <v>January</v>
      </c>
      <c r="J7" s="2" t="str">
        <f t="shared" si="2"/>
        <v>2015</v>
      </c>
      <c r="K7" s="2">
        <f t="shared" si="3"/>
        <v>2</v>
      </c>
      <c r="L7" s="2" t="str">
        <f>VLOOKUP(A7,holidays!A:C,2,)</f>
        <v>N</v>
      </c>
      <c r="M7" s="2" t="str">
        <f>VLOOKUP(A7,holidays!A:C,3,FALSE)</f>
        <v>N</v>
      </c>
      <c r="N7" s="7">
        <f t="shared" si="4"/>
        <v>4087737.279631264</v>
      </c>
      <c r="O7" s="2" t="e">
        <f t="shared" si="5"/>
        <v>#N/A</v>
      </c>
      <c r="P7" s="2">
        <f t="shared" si="6"/>
        <v>130672.485</v>
      </c>
      <c r="Q7" s="2" t="e">
        <f t="shared" si="7"/>
        <v>#N/A</v>
      </c>
      <c r="R7" s="2">
        <f t="shared" si="8"/>
        <v>130672.485</v>
      </c>
      <c r="Y7" s="2"/>
    </row>
    <row r="8" spans="1:25" x14ac:dyDescent="0.3">
      <c r="A8" s="10">
        <v>42011</v>
      </c>
      <c r="B8" s="33">
        <v>153514.82</v>
      </c>
      <c r="C8" s="31">
        <v>48.312309380000002</v>
      </c>
      <c r="D8">
        <v>18.899999999999999</v>
      </c>
      <c r="E8">
        <v>37.4</v>
      </c>
      <c r="F8">
        <v>20.7</v>
      </c>
      <c r="G8">
        <v>0</v>
      </c>
      <c r="H8" s="1" t="str">
        <f t="shared" si="0"/>
        <v>Wednesday</v>
      </c>
      <c r="I8" s="2" t="str">
        <f t="shared" si="1"/>
        <v>January</v>
      </c>
      <c r="J8" s="2" t="str">
        <f t="shared" si="2"/>
        <v>2015</v>
      </c>
      <c r="K8" s="2">
        <f t="shared" si="3"/>
        <v>2</v>
      </c>
      <c r="L8" s="2" t="str">
        <f>VLOOKUP(A8,holidays!A:C,2,)</f>
        <v>N</v>
      </c>
      <c r="M8" s="2" t="str">
        <f>VLOOKUP(A8,holidays!A:C,3,FALSE)</f>
        <v>N</v>
      </c>
      <c r="N8" s="7">
        <f t="shared" si="4"/>
        <v>7416655.4782550121</v>
      </c>
      <c r="O8" s="2" t="e">
        <f t="shared" si="5"/>
        <v>#N/A</v>
      </c>
      <c r="P8" s="2">
        <f t="shared" si="6"/>
        <v>153514.82</v>
      </c>
      <c r="Q8" s="2" t="e">
        <f t="shared" si="7"/>
        <v>#N/A</v>
      </c>
      <c r="R8" s="2">
        <f t="shared" si="8"/>
        <v>153514.82</v>
      </c>
      <c r="Y8" s="2"/>
    </row>
    <row r="9" spans="1:25" x14ac:dyDescent="0.3">
      <c r="A9" s="10">
        <v>42012</v>
      </c>
      <c r="B9" s="33">
        <v>142015.655</v>
      </c>
      <c r="C9" s="31">
        <v>49.117280299999997</v>
      </c>
      <c r="D9">
        <v>23.1</v>
      </c>
      <c r="E9">
        <v>28.2</v>
      </c>
      <c r="F9">
        <v>13.5</v>
      </c>
      <c r="G9">
        <v>19.399999999999999</v>
      </c>
      <c r="H9" s="1" t="str">
        <f t="shared" si="0"/>
        <v>Thursday</v>
      </c>
      <c r="I9" s="2" t="str">
        <f t="shared" si="1"/>
        <v>January</v>
      </c>
      <c r="J9" s="2" t="str">
        <f t="shared" si="2"/>
        <v>2015</v>
      </c>
      <c r="K9" s="2">
        <f t="shared" si="3"/>
        <v>2</v>
      </c>
      <c r="L9" s="2" t="str">
        <f>VLOOKUP(A9,holidays!A:C,2,)</f>
        <v>N</v>
      </c>
      <c r="M9" s="2" t="str">
        <f>VLOOKUP(A9,holidays!A:C,3,FALSE)</f>
        <v>N</v>
      </c>
      <c r="N9" s="7">
        <f t="shared" si="4"/>
        <v>6975422.7336230958</v>
      </c>
      <c r="O9" s="2" t="e">
        <f t="shared" si="5"/>
        <v>#N/A</v>
      </c>
      <c r="P9" s="2">
        <f t="shared" si="6"/>
        <v>142015.655</v>
      </c>
      <c r="Q9" s="2" t="e">
        <f t="shared" si="7"/>
        <v>#N/A</v>
      </c>
      <c r="R9" s="2">
        <f t="shared" si="8"/>
        <v>142015.655</v>
      </c>
      <c r="Y9" s="2"/>
    </row>
    <row r="10" spans="1:25" x14ac:dyDescent="0.3">
      <c r="A10" s="10">
        <v>42013</v>
      </c>
      <c r="B10" s="33">
        <v>121801.155</v>
      </c>
      <c r="C10" s="31">
        <v>34.490675449999998</v>
      </c>
      <c r="D10">
        <v>16.5</v>
      </c>
      <c r="E10">
        <v>18</v>
      </c>
      <c r="F10">
        <v>3.1</v>
      </c>
      <c r="G10">
        <v>1.2</v>
      </c>
      <c r="H10" s="1" t="str">
        <f t="shared" si="0"/>
        <v>Friday</v>
      </c>
      <c r="I10" s="2" t="str">
        <f t="shared" si="1"/>
        <v>January</v>
      </c>
      <c r="J10" s="2" t="str">
        <f t="shared" si="2"/>
        <v>2015</v>
      </c>
      <c r="K10" s="2">
        <f t="shared" si="3"/>
        <v>2</v>
      </c>
      <c r="L10" s="2" t="str">
        <f>VLOOKUP(A10,holidays!A:C,2,)</f>
        <v>N</v>
      </c>
      <c r="M10" s="2" t="str">
        <f>VLOOKUP(A10,holidays!A:C,3,FALSE)</f>
        <v>N</v>
      </c>
      <c r="N10" s="7">
        <f t="shared" si="4"/>
        <v>4201004.1065401444</v>
      </c>
      <c r="O10" s="2" t="e">
        <f t="shared" si="5"/>
        <v>#N/A</v>
      </c>
      <c r="P10" s="2">
        <f t="shared" si="6"/>
        <v>121801.155</v>
      </c>
      <c r="Q10" s="2" t="e">
        <f t="shared" si="7"/>
        <v>#N/A</v>
      </c>
      <c r="R10" s="2">
        <f t="shared" si="8"/>
        <v>121801.155</v>
      </c>
      <c r="Y10" s="2"/>
    </row>
    <row r="11" spans="1:25" x14ac:dyDescent="0.3">
      <c r="A11" s="10">
        <v>42014</v>
      </c>
      <c r="B11" s="33">
        <v>103043.66</v>
      </c>
      <c r="C11" s="31">
        <v>20.229824900000001</v>
      </c>
      <c r="D11">
        <v>13.6</v>
      </c>
      <c r="E11">
        <v>21.7</v>
      </c>
      <c r="F11">
        <v>5.6</v>
      </c>
      <c r="G11">
        <v>5.2</v>
      </c>
      <c r="H11" s="1" t="str">
        <f t="shared" si="0"/>
        <v>Saturday</v>
      </c>
      <c r="I11" s="2" t="str">
        <f t="shared" si="1"/>
        <v>January</v>
      </c>
      <c r="J11" s="2" t="str">
        <f t="shared" si="2"/>
        <v>2015</v>
      </c>
      <c r="K11" s="2">
        <f t="shared" si="3"/>
        <v>2</v>
      </c>
      <c r="L11" s="2" t="str">
        <f>VLOOKUP(A11,holidays!A:C,2,)</f>
        <v>N</v>
      </c>
      <c r="M11" s="2" t="str">
        <f>VLOOKUP(A11,holidays!A:C,3,FALSE)</f>
        <v>N</v>
      </c>
      <c r="N11" s="7">
        <f t="shared" si="4"/>
        <v>2084555.1988551342</v>
      </c>
      <c r="O11" s="2" t="e">
        <f t="shared" si="5"/>
        <v>#N/A</v>
      </c>
      <c r="P11" s="2">
        <f t="shared" si="6"/>
        <v>103043.66</v>
      </c>
      <c r="Q11" s="2" t="e">
        <f t="shared" si="7"/>
        <v>#N/A</v>
      </c>
      <c r="R11" s="2">
        <f t="shared" si="8"/>
        <v>103043.66</v>
      </c>
      <c r="S11" s="5"/>
      <c r="T11" s="5" t="s">
        <v>25</v>
      </c>
      <c r="U11" s="5" t="s">
        <v>20</v>
      </c>
      <c r="Y11" s="2"/>
    </row>
    <row r="12" spans="1:25" x14ac:dyDescent="0.3">
      <c r="A12" s="10">
        <v>42015</v>
      </c>
      <c r="B12" s="33">
        <v>99865.755000000005</v>
      </c>
      <c r="C12" s="31">
        <v>18.23476806</v>
      </c>
      <c r="D12">
        <v>15.6</v>
      </c>
      <c r="E12">
        <v>27.5</v>
      </c>
      <c r="F12">
        <v>29.9</v>
      </c>
      <c r="G12">
        <v>0</v>
      </c>
      <c r="H12" s="1" t="str">
        <f t="shared" si="0"/>
        <v>Sunday</v>
      </c>
      <c r="I12" s="2" t="str">
        <f t="shared" si="1"/>
        <v>January</v>
      </c>
      <c r="J12" s="2" t="str">
        <f t="shared" si="2"/>
        <v>2015</v>
      </c>
      <c r="K12" s="2">
        <f t="shared" si="3"/>
        <v>3</v>
      </c>
      <c r="L12" s="2" t="str">
        <f>VLOOKUP(A12,holidays!A:C,2,)</f>
        <v>N</v>
      </c>
      <c r="M12" s="2" t="str">
        <f>VLOOKUP(A12,holidays!A:C,3,FALSE)</f>
        <v>N</v>
      </c>
      <c r="N12" s="7">
        <f t="shared" si="4"/>
        <v>1821028.8795617854</v>
      </c>
      <c r="O12" s="2" t="e">
        <f t="shared" si="5"/>
        <v>#N/A</v>
      </c>
      <c r="P12" s="2">
        <f t="shared" si="6"/>
        <v>99865.755000000005</v>
      </c>
      <c r="Q12" s="2" t="e">
        <f t="shared" si="7"/>
        <v>#N/A</v>
      </c>
      <c r="R12" s="2">
        <f t="shared" si="8"/>
        <v>99865.755000000005</v>
      </c>
      <c r="S12" s="5" t="s">
        <v>23</v>
      </c>
      <c r="T12" s="8">
        <f>_xlfn.MAXIFS(B2:B2107,H2:H2107,"Saturday")</f>
        <v>154924.89000000001</v>
      </c>
      <c r="U12" s="14">
        <f>_xlfn.XLOOKUP(T12,B2:B2107,A2:A2107)</f>
        <v>42357</v>
      </c>
      <c r="Y12" s="2"/>
    </row>
    <row r="13" spans="1:25" x14ac:dyDescent="0.3">
      <c r="A13" s="10">
        <v>42016</v>
      </c>
      <c r="B13" s="33">
        <v>131261.125</v>
      </c>
      <c r="C13" s="31">
        <v>33.694810169999997</v>
      </c>
      <c r="D13">
        <v>16.100000000000001</v>
      </c>
      <c r="E13">
        <v>31.3</v>
      </c>
      <c r="F13">
        <v>31.6</v>
      </c>
      <c r="G13">
        <v>0</v>
      </c>
      <c r="H13" s="1" t="str">
        <f t="shared" si="0"/>
        <v>Monday</v>
      </c>
      <c r="I13" s="2" t="str">
        <f t="shared" si="1"/>
        <v>January</v>
      </c>
      <c r="J13" s="2" t="str">
        <f t="shared" si="2"/>
        <v>2015</v>
      </c>
      <c r="K13" s="2">
        <f t="shared" si="3"/>
        <v>3</v>
      </c>
      <c r="L13" s="2" t="str">
        <f>VLOOKUP(A13,holidays!A:C,2,)</f>
        <v>N</v>
      </c>
      <c r="M13" s="2" t="str">
        <f>VLOOKUP(A13,holidays!A:C,3,FALSE)</f>
        <v>N</v>
      </c>
      <c r="N13" s="7">
        <f t="shared" si="4"/>
        <v>4422818.6895756405</v>
      </c>
      <c r="O13" s="2" t="e">
        <f t="shared" si="5"/>
        <v>#N/A</v>
      </c>
      <c r="P13" s="2">
        <f t="shared" si="6"/>
        <v>131261.125</v>
      </c>
      <c r="Q13" s="2" t="e">
        <f t="shared" si="7"/>
        <v>#N/A</v>
      </c>
      <c r="R13" s="2">
        <f t="shared" si="8"/>
        <v>131261.125</v>
      </c>
      <c r="S13" s="5" t="s">
        <v>24</v>
      </c>
      <c r="T13" s="8">
        <f>_xlfn.MAXIFS(B2:B2107,H2:H2107,"Sunday")</f>
        <v>159436.69</v>
      </c>
      <c r="U13" s="14">
        <f>_xlfn.XLOOKUP(T13,B2:B2107,A2:A2107)</f>
        <v>43128</v>
      </c>
      <c r="Y13" s="2"/>
    </row>
    <row r="14" spans="1:25" x14ac:dyDescent="0.3">
      <c r="A14" s="10">
        <v>42017</v>
      </c>
      <c r="B14" s="33">
        <v>126527.36</v>
      </c>
      <c r="C14" s="31">
        <v>27.53786427</v>
      </c>
      <c r="D14">
        <v>20.2</v>
      </c>
      <c r="E14">
        <v>25.6</v>
      </c>
      <c r="F14">
        <v>4.2</v>
      </c>
      <c r="G14">
        <v>0</v>
      </c>
      <c r="H14" s="1" t="str">
        <f t="shared" si="0"/>
        <v>Tuesday</v>
      </c>
      <c r="I14" s="2" t="str">
        <f t="shared" si="1"/>
        <v>January</v>
      </c>
      <c r="J14" s="2" t="str">
        <f t="shared" si="2"/>
        <v>2015</v>
      </c>
      <c r="K14" s="2">
        <f t="shared" si="3"/>
        <v>3</v>
      </c>
      <c r="L14" s="2" t="str">
        <f>VLOOKUP(A14,holidays!A:C,2,)</f>
        <v>N</v>
      </c>
      <c r="M14" s="2" t="str">
        <f>VLOOKUP(A14,holidays!A:C,3,FALSE)</f>
        <v>N</v>
      </c>
      <c r="N14" s="7">
        <f t="shared" si="4"/>
        <v>3484293.2661214271</v>
      </c>
      <c r="O14" s="2" t="e">
        <f t="shared" si="5"/>
        <v>#N/A</v>
      </c>
      <c r="P14" s="2">
        <f t="shared" si="6"/>
        <v>126527.36</v>
      </c>
      <c r="Q14" s="2" t="e">
        <f t="shared" si="7"/>
        <v>#N/A</v>
      </c>
      <c r="R14" s="2">
        <f t="shared" si="8"/>
        <v>126527.36</v>
      </c>
      <c r="Y14" s="2"/>
    </row>
    <row r="15" spans="1:25" x14ac:dyDescent="0.3">
      <c r="A15" s="10">
        <v>42018</v>
      </c>
      <c r="B15" s="33">
        <v>119741.62</v>
      </c>
      <c r="C15" s="31">
        <v>29.018516609999999</v>
      </c>
      <c r="D15">
        <v>18.3</v>
      </c>
      <c r="E15">
        <v>22.7</v>
      </c>
      <c r="F15">
        <v>15.2</v>
      </c>
      <c r="G15">
        <v>15.8</v>
      </c>
      <c r="H15" s="1" t="str">
        <f t="shared" si="0"/>
        <v>Wednesday</v>
      </c>
      <c r="I15" s="2" t="str">
        <f t="shared" si="1"/>
        <v>January</v>
      </c>
      <c r="J15" s="2" t="str">
        <f t="shared" si="2"/>
        <v>2015</v>
      </c>
      <c r="K15" s="2">
        <f t="shared" si="3"/>
        <v>3</v>
      </c>
      <c r="L15" s="2" t="str">
        <f>VLOOKUP(A15,holidays!A:C,2,)</f>
        <v>N</v>
      </c>
      <c r="M15" s="2" t="str">
        <f>VLOOKUP(A15,holidays!A:C,3,FALSE)</f>
        <v>N</v>
      </c>
      <c r="N15" s="7">
        <f t="shared" si="4"/>
        <v>3474724.1888783081</v>
      </c>
      <c r="O15" s="2" t="e">
        <f t="shared" si="5"/>
        <v>#N/A</v>
      </c>
      <c r="P15" s="2">
        <f t="shared" si="6"/>
        <v>119741.62</v>
      </c>
      <c r="Q15" s="2" t="e">
        <f t="shared" si="7"/>
        <v>#N/A</v>
      </c>
      <c r="R15" s="2">
        <f t="shared" si="8"/>
        <v>119741.62</v>
      </c>
      <c r="Y15" s="2"/>
    </row>
    <row r="16" spans="1:25" x14ac:dyDescent="0.3">
      <c r="A16" s="10">
        <v>42019</v>
      </c>
      <c r="B16" s="33">
        <v>118411.22</v>
      </c>
      <c r="C16" s="31">
        <v>30.93653879</v>
      </c>
      <c r="D16">
        <v>15.8</v>
      </c>
      <c r="E16">
        <v>20</v>
      </c>
      <c r="F16">
        <v>14.6</v>
      </c>
      <c r="G16">
        <v>0</v>
      </c>
      <c r="H16" s="1" t="str">
        <f t="shared" si="0"/>
        <v>Thursday</v>
      </c>
      <c r="I16" s="2" t="str">
        <f t="shared" si="1"/>
        <v>January</v>
      </c>
      <c r="J16" s="2" t="str">
        <f t="shared" si="2"/>
        <v>2015</v>
      </c>
      <c r="K16" s="2">
        <f t="shared" si="3"/>
        <v>3</v>
      </c>
      <c r="L16" s="2" t="str">
        <f>VLOOKUP(A16,holidays!A:C,2,)</f>
        <v>N</v>
      </c>
      <c r="M16" s="2" t="str">
        <f>VLOOKUP(A16,holidays!A:C,3,FALSE)</f>
        <v>N</v>
      </c>
      <c r="N16" s="7">
        <f t="shared" si="4"/>
        <v>3663233.3007012238</v>
      </c>
      <c r="O16" s="2" t="e">
        <f t="shared" si="5"/>
        <v>#N/A</v>
      </c>
      <c r="P16" s="2">
        <f t="shared" si="6"/>
        <v>118411.22</v>
      </c>
      <c r="Q16" s="2" t="e">
        <f t="shared" si="7"/>
        <v>#N/A</v>
      </c>
      <c r="R16" s="2">
        <f t="shared" si="8"/>
        <v>118411.22</v>
      </c>
      <c r="Y16" s="2"/>
    </row>
    <row r="17" spans="1:25" x14ac:dyDescent="0.3">
      <c r="A17" s="10">
        <v>42020</v>
      </c>
      <c r="B17" s="33">
        <v>116690.765</v>
      </c>
      <c r="C17" s="31">
        <v>23.015190879999999</v>
      </c>
      <c r="D17">
        <v>13.1</v>
      </c>
      <c r="E17">
        <v>27.3</v>
      </c>
      <c r="F17">
        <v>30.3</v>
      </c>
      <c r="G17">
        <v>0</v>
      </c>
      <c r="H17" s="1" t="str">
        <f t="shared" si="0"/>
        <v>Friday</v>
      </c>
      <c r="I17" s="2" t="str">
        <f t="shared" si="1"/>
        <v>January</v>
      </c>
      <c r="J17" s="2" t="str">
        <f t="shared" si="2"/>
        <v>2015</v>
      </c>
      <c r="K17" s="2">
        <f t="shared" si="3"/>
        <v>3</v>
      </c>
      <c r="L17" s="2" t="str">
        <f>VLOOKUP(A17,holidays!A:C,2,)</f>
        <v>N</v>
      </c>
      <c r="M17" s="2" t="str">
        <f>VLOOKUP(A17,holidays!A:C,3,FALSE)</f>
        <v>N</v>
      </c>
      <c r="N17" s="7">
        <f t="shared" si="4"/>
        <v>2685660.2304082229</v>
      </c>
      <c r="O17" s="2" t="e">
        <f t="shared" si="5"/>
        <v>#N/A</v>
      </c>
      <c r="P17" s="2">
        <f t="shared" si="6"/>
        <v>116690.765</v>
      </c>
      <c r="Q17" s="2" t="e">
        <f t="shared" si="7"/>
        <v>#N/A</v>
      </c>
      <c r="R17" s="2">
        <f t="shared" si="8"/>
        <v>116690.765</v>
      </c>
      <c r="Y17" s="2"/>
    </row>
    <row r="18" spans="1:25" x14ac:dyDescent="0.3">
      <c r="A18" s="10">
        <v>42021</v>
      </c>
      <c r="B18" s="33">
        <v>99371.31</v>
      </c>
      <c r="C18" s="31">
        <v>18.99492729</v>
      </c>
      <c r="D18">
        <v>15.9</v>
      </c>
      <c r="E18">
        <v>25</v>
      </c>
      <c r="F18">
        <v>27.5</v>
      </c>
      <c r="G18">
        <v>0</v>
      </c>
      <c r="H18" s="1" t="str">
        <f t="shared" si="0"/>
        <v>Saturday</v>
      </c>
      <c r="I18" s="2" t="str">
        <f t="shared" si="1"/>
        <v>January</v>
      </c>
      <c r="J18" s="2" t="str">
        <f t="shared" si="2"/>
        <v>2015</v>
      </c>
      <c r="K18" s="2">
        <f t="shared" si="3"/>
        <v>3</v>
      </c>
      <c r="L18" s="2" t="str">
        <f>VLOOKUP(A18,holidays!A:C,2,)</f>
        <v>N</v>
      </c>
      <c r="M18" s="2" t="str">
        <f>VLOOKUP(A18,holidays!A:C,3,FALSE)</f>
        <v>N</v>
      </c>
      <c r="N18" s="7">
        <f t="shared" si="4"/>
        <v>1887550.8081620499</v>
      </c>
      <c r="O18" s="2" t="e">
        <f t="shared" si="5"/>
        <v>#N/A</v>
      </c>
      <c r="P18" s="2">
        <f t="shared" si="6"/>
        <v>99371.31</v>
      </c>
      <c r="Q18" s="2" t="e">
        <f t="shared" si="7"/>
        <v>#N/A</v>
      </c>
      <c r="R18" s="2">
        <f t="shared" si="8"/>
        <v>99371.31</v>
      </c>
      <c r="Y18" s="2"/>
    </row>
    <row r="19" spans="1:25" x14ac:dyDescent="0.3">
      <c r="A19" s="10">
        <v>42022</v>
      </c>
      <c r="B19" s="33">
        <v>97728.75</v>
      </c>
      <c r="C19" s="31">
        <v>17.00868088</v>
      </c>
      <c r="D19">
        <v>15.3</v>
      </c>
      <c r="E19">
        <v>19.5</v>
      </c>
      <c r="F19">
        <v>23.4</v>
      </c>
      <c r="G19">
        <v>0</v>
      </c>
      <c r="H19" s="1" t="str">
        <f t="shared" si="0"/>
        <v>Sunday</v>
      </c>
      <c r="I19" s="2" t="str">
        <f t="shared" si="1"/>
        <v>January</v>
      </c>
      <c r="J19" s="2" t="str">
        <f t="shared" si="2"/>
        <v>2015</v>
      </c>
      <c r="K19" s="2">
        <f t="shared" si="3"/>
        <v>4</v>
      </c>
      <c r="L19" s="2" t="str">
        <f>VLOOKUP(A19,holidays!A:C,2,)</f>
        <v>N</v>
      </c>
      <c r="M19" s="2" t="str">
        <f>VLOOKUP(A19,holidays!A:C,3,FALSE)</f>
        <v>N</v>
      </c>
      <c r="N19" s="7">
        <f t="shared" si="4"/>
        <v>1662237.1215512999</v>
      </c>
      <c r="O19" s="2" t="e">
        <f t="shared" si="5"/>
        <v>#N/A</v>
      </c>
      <c r="P19" s="2">
        <f t="shared" si="6"/>
        <v>97728.75</v>
      </c>
      <c r="Q19" s="2" t="e">
        <f t="shared" si="7"/>
        <v>#N/A</v>
      </c>
      <c r="R19" s="2">
        <f t="shared" si="8"/>
        <v>97728.75</v>
      </c>
    </row>
    <row r="20" spans="1:25" x14ac:dyDescent="0.3">
      <c r="A20" s="10">
        <v>42023</v>
      </c>
      <c r="B20" s="33">
        <v>116883.15</v>
      </c>
      <c r="C20" s="31">
        <v>26.927876189999999</v>
      </c>
      <c r="D20">
        <v>13.5</v>
      </c>
      <c r="E20">
        <v>23.6</v>
      </c>
      <c r="F20">
        <v>29</v>
      </c>
      <c r="G20">
        <v>0</v>
      </c>
      <c r="H20" s="1" t="str">
        <f t="shared" si="0"/>
        <v>Monday</v>
      </c>
      <c r="I20" s="2" t="str">
        <f t="shared" si="1"/>
        <v>January</v>
      </c>
      <c r="J20" s="2" t="str">
        <f t="shared" si="2"/>
        <v>2015</v>
      </c>
      <c r="K20" s="2">
        <f t="shared" si="3"/>
        <v>4</v>
      </c>
      <c r="L20" s="2" t="str">
        <f>VLOOKUP(A20,holidays!A:C,2,)</f>
        <v>N</v>
      </c>
      <c r="M20" s="2" t="str">
        <f>VLOOKUP(A20,holidays!A:C,3,FALSE)</f>
        <v>N</v>
      </c>
      <c r="N20" s="7">
        <f>B20*C20</f>
        <v>3147414.9918971984</v>
      </c>
      <c r="O20" s="2" t="e">
        <f t="shared" si="5"/>
        <v>#N/A</v>
      </c>
      <c r="P20" s="2">
        <f t="shared" si="6"/>
        <v>116883.15</v>
      </c>
      <c r="Q20" s="2" t="e">
        <f t="shared" si="7"/>
        <v>#N/A</v>
      </c>
      <c r="R20" s="2">
        <f t="shared" si="8"/>
        <v>116883.15</v>
      </c>
    </row>
    <row r="21" spans="1:25" x14ac:dyDescent="0.3">
      <c r="A21" s="10">
        <v>42024</v>
      </c>
      <c r="B21" s="33">
        <v>128968.125</v>
      </c>
      <c r="C21" s="31">
        <v>23.078074139999998</v>
      </c>
      <c r="D21">
        <v>13</v>
      </c>
      <c r="E21">
        <v>30.4</v>
      </c>
      <c r="F21">
        <v>19.600000000000001</v>
      </c>
      <c r="G21">
        <v>0</v>
      </c>
      <c r="H21" s="1" t="str">
        <f t="shared" si="0"/>
        <v>Tuesday</v>
      </c>
      <c r="I21" s="2" t="str">
        <f t="shared" si="1"/>
        <v>January</v>
      </c>
      <c r="J21" s="2" t="str">
        <f t="shared" si="2"/>
        <v>2015</v>
      </c>
      <c r="K21" s="2">
        <f t="shared" si="3"/>
        <v>4</v>
      </c>
      <c r="L21" s="2" t="str">
        <f>VLOOKUP(A21,holidays!A:C,2,)</f>
        <v>N</v>
      </c>
      <c r="M21" s="2" t="str">
        <f>VLOOKUP(A21,holidays!A:C,3,FALSE)</f>
        <v>N</v>
      </c>
      <c r="N21" s="7">
        <f t="shared" si="4"/>
        <v>2976335.9504467873</v>
      </c>
      <c r="O21" s="2" t="e">
        <f t="shared" si="5"/>
        <v>#N/A</v>
      </c>
      <c r="P21" s="2">
        <f t="shared" si="6"/>
        <v>128968.125</v>
      </c>
      <c r="Q21" s="2" t="e">
        <f t="shared" si="7"/>
        <v>#N/A</v>
      </c>
      <c r="R21" s="2">
        <f t="shared" si="8"/>
        <v>128968.125</v>
      </c>
    </row>
    <row r="22" spans="1:25" x14ac:dyDescent="0.3">
      <c r="A22" s="10">
        <v>42025</v>
      </c>
      <c r="B22" s="33">
        <v>148702.505</v>
      </c>
      <c r="C22" s="31">
        <v>34.443415459999997</v>
      </c>
      <c r="D22">
        <v>19.7</v>
      </c>
      <c r="E22">
        <v>33.1</v>
      </c>
      <c r="F22">
        <v>25.8</v>
      </c>
      <c r="G22">
        <v>0</v>
      </c>
      <c r="H22" s="1" t="str">
        <f t="shared" si="0"/>
        <v>Wednesday</v>
      </c>
      <c r="I22" s="2" t="str">
        <f t="shared" si="1"/>
        <v>January</v>
      </c>
      <c r="J22" s="2" t="str">
        <f t="shared" si="2"/>
        <v>2015</v>
      </c>
      <c r="K22" s="2">
        <f t="shared" si="3"/>
        <v>4</v>
      </c>
      <c r="L22" s="2" t="str">
        <f>VLOOKUP(A22,holidays!A:C,2,)</f>
        <v>N</v>
      </c>
      <c r="M22" s="2" t="str">
        <f>VLOOKUP(A22,holidays!A:C,3,FALSE)</f>
        <v>N</v>
      </c>
      <c r="N22" s="7">
        <f t="shared" si="4"/>
        <v>5121822.159657727</v>
      </c>
      <c r="O22" s="2" t="e">
        <f t="shared" si="5"/>
        <v>#N/A</v>
      </c>
      <c r="P22" s="2">
        <f t="shared" si="6"/>
        <v>148702.505</v>
      </c>
      <c r="Q22" s="2" t="e">
        <f t="shared" si="7"/>
        <v>#N/A</v>
      </c>
      <c r="R22" s="2">
        <f t="shared" si="8"/>
        <v>148702.505</v>
      </c>
    </row>
    <row r="23" spans="1:25" x14ac:dyDescent="0.3">
      <c r="A23" s="10">
        <v>42026</v>
      </c>
      <c r="B23" s="33">
        <v>153232.1</v>
      </c>
      <c r="C23" s="31">
        <v>35.230761399999999</v>
      </c>
      <c r="D23">
        <v>18.7</v>
      </c>
      <c r="E23">
        <v>35.799999999999997</v>
      </c>
      <c r="F23">
        <v>23.1</v>
      </c>
      <c r="G23">
        <v>0</v>
      </c>
      <c r="H23" s="1" t="str">
        <f t="shared" si="0"/>
        <v>Thursday</v>
      </c>
      <c r="I23" s="2" t="str">
        <f t="shared" si="1"/>
        <v>January</v>
      </c>
      <c r="J23" s="2" t="str">
        <f t="shared" si="2"/>
        <v>2015</v>
      </c>
      <c r="K23" s="2">
        <f t="shared" si="3"/>
        <v>4</v>
      </c>
      <c r="L23" s="2" t="str">
        <f>VLOOKUP(A23,holidays!A:C,2,)</f>
        <v>N</v>
      </c>
      <c r="M23" s="2" t="str">
        <f>VLOOKUP(A23,holidays!A:C,3,FALSE)</f>
        <v>N</v>
      </c>
      <c r="N23" s="7">
        <f t="shared" si="4"/>
        <v>5398483.5539209396</v>
      </c>
      <c r="O23" s="2" t="e">
        <f t="shared" si="5"/>
        <v>#N/A</v>
      </c>
      <c r="P23" s="2">
        <f t="shared" si="6"/>
        <v>153232.1</v>
      </c>
      <c r="Q23" s="2" t="e">
        <f t="shared" si="7"/>
        <v>#N/A</v>
      </c>
      <c r="R23" s="2">
        <f t="shared" si="8"/>
        <v>153232.1</v>
      </c>
    </row>
    <row r="24" spans="1:25" x14ac:dyDescent="0.3">
      <c r="A24" s="10">
        <v>42027</v>
      </c>
      <c r="B24" s="33">
        <v>138095.20000000001</v>
      </c>
      <c r="C24" s="31">
        <v>40.604200220000003</v>
      </c>
      <c r="D24">
        <v>20.2</v>
      </c>
      <c r="E24">
        <v>25</v>
      </c>
      <c r="F24">
        <v>28.6</v>
      </c>
      <c r="G24">
        <v>0</v>
      </c>
      <c r="H24" s="1" t="str">
        <f t="shared" si="0"/>
        <v>Friday</v>
      </c>
      <c r="I24" s="2" t="str">
        <f t="shared" si="1"/>
        <v>January</v>
      </c>
      <c r="J24" s="2" t="str">
        <f t="shared" si="2"/>
        <v>2015</v>
      </c>
      <c r="K24" s="2">
        <f t="shared" si="3"/>
        <v>4</v>
      </c>
      <c r="L24" s="2" t="str">
        <f>VLOOKUP(A24,holidays!A:C,2,)</f>
        <v>N</v>
      </c>
      <c r="M24" s="2" t="str">
        <f>VLOOKUP(A24,holidays!A:C,3,FALSE)</f>
        <v>N</v>
      </c>
      <c r="N24" s="7">
        <f t="shared" si="4"/>
        <v>5607245.1502209445</v>
      </c>
      <c r="O24" s="2" t="e">
        <f t="shared" si="5"/>
        <v>#N/A</v>
      </c>
      <c r="P24" s="2">
        <f t="shared" si="6"/>
        <v>138095.20000000001</v>
      </c>
      <c r="Q24" s="2" t="e">
        <f t="shared" si="7"/>
        <v>#N/A</v>
      </c>
      <c r="R24" s="2">
        <f t="shared" si="8"/>
        <v>138095.20000000001</v>
      </c>
    </row>
    <row r="25" spans="1:25" x14ac:dyDescent="0.3">
      <c r="A25" s="10">
        <v>42028</v>
      </c>
      <c r="B25" s="33">
        <v>116310.59</v>
      </c>
      <c r="C25" s="31">
        <v>20.922000149999999</v>
      </c>
      <c r="D25">
        <v>15.8</v>
      </c>
      <c r="E25">
        <v>26.3</v>
      </c>
      <c r="F25">
        <v>30.3</v>
      </c>
      <c r="G25">
        <v>0</v>
      </c>
      <c r="H25" s="1" t="str">
        <f t="shared" si="0"/>
        <v>Saturday</v>
      </c>
      <c r="I25" s="2" t="str">
        <f t="shared" si="1"/>
        <v>January</v>
      </c>
      <c r="J25" s="2" t="str">
        <f t="shared" si="2"/>
        <v>2015</v>
      </c>
      <c r="K25" s="2">
        <f t="shared" si="3"/>
        <v>4</v>
      </c>
      <c r="L25" s="2" t="str">
        <f>VLOOKUP(A25,holidays!A:C,2,)</f>
        <v>N</v>
      </c>
      <c r="M25" s="2" t="str">
        <f>VLOOKUP(A25,holidays!A:C,3,FALSE)</f>
        <v>N</v>
      </c>
      <c r="N25" s="7">
        <f t="shared" si="4"/>
        <v>2433450.1814265884</v>
      </c>
      <c r="O25" s="2" t="e">
        <f t="shared" si="5"/>
        <v>#N/A</v>
      </c>
      <c r="P25" s="2">
        <f t="shared" si="6"/>
        <v>116310.59</v>
      </c>
      <c r="Q25" s="2" t="e">
        <f t="shared" si="7"/>
        <v>#N/A</v>
      </c>
      <c r="R25" s="2">
        <f t="shared" si="8"/>
        <v>116310.59</v>
      </c>
    </row>
    <row r="26" spans="1:25" x14ac:dyDescent="0.3">
      <c r="A26" s="10">
        <v>42029</v>
      </c>
      <c r="B26" s="33">
        <v>97959.46</v>
      </c>
      <c r="C26" s="31">
        <v>16.5414177</v>
      </c>
      <c r="D26">
        <v>14.7</v>
      </c>
      <c r="E26">
        <v>22</v>
      </c>
      <c r="F26">
        <v>25.4</v>
      </c>
      <c r="G26">
        <v>0</v>
      </c>
      <c r="H26" s="1" t="str">
        <f t="shared" si="0"/>
        <v>Sunday</v>
      </c>
      <c r="I26" s="2" t="str">
        <f t="shared" si="1"/>
        <v>January</v>
      </c>
      <c r="J26" s="2" t="str">
        <f t="shared" si="2"/>
        <v>2015</v>
      </c>
      <c r="K26" s="2">
        <f t="shared" si="3"/>
        <v>5</v>
      </c>
      <c r="L26" s="2" t="str">
        <f>VLOOKUP(A26,holidays!A:C,2,)</f>
        <v>N</v>
      </c>
      <c r="M26" s="2" t="str">
        <f>VLOOKUP(A26,holidays!A:C,3,FALSE)</f>
        <v>N</v>
      </c>
      <c r="N26" s="7">
        <f t="shared" si="4"/>
        <v>1620388.3455264422</v>
      </c>
      <c r="O26" s="2" t="e">
        <f t="shared" si="5"/>
        <v>#N/A</v>
      </c>
      <c r="P26" s="2">
        <f t="shared" si="6"/>
        <v>97959.46</v>
      </c>
      <c r="Q26" s="2" t="e">
        <f t="shared" si="7"/>
        <v>#N/A</v>
      </c>
      <c r="R26" s="2">
        <f t="shared" si="8"/>
        <v>97959.46</v>
      </c>
    </row>
    <row r="27" spans="1:25" x14ac:dyDescent="0.3">
      <c r="A27" s="10">
        <v>42030</v>
      </c>
      <c r="B27" s="33">
        <v>103769.48</v>
      </c>
      <c r="C27" s="31">
        <v>16.9360128</v>
      </c>
      <c r="D27">
        <v>11.6</v>
      </c>
      <c r="E27">
        <v>19.8</v>
      </c>
      <c r="F27">
        <v>19.899999999999999</v>
      </c>
      <c r="G27">
        <v>1</v>
      </c>
      <c r="H27" s="1" t="str">
        <f t="shared" si="0"/>
        <v>Monday</v>
      </c>
      <c r="I27" s="2" t="str">
        <f t="shared" si="1"/>
        <v>January</v>
      </c>
      <c r="J27" s="2" t="str">
        <f t="shared" si="2"/>
        <v>2015</v>
      </c>
      <c r="K27" s="2">
        <f t="shared" si="3"/>
        <v>5</v>
      </c>
      <c r="L27" s="2" t="str">
        <f>VLOOKUP(A27,holidays!A:C,2,)</f>
        <v>N</v>
      </c>
      <c r="M27" s="2" t="str">
        <f>VLOOKUP(A27,holidays!A:C,3,FALSE)</f>
        <v>Y</v>
      </c>
      <c r="N27" s="7">
        <f t="shared" si="4"/>
        <v>1757441.2415293439</v>
      </c>
      <c r="O27" s="2" t="e">
        <f t="shared" si="5"/>
        <v>#N/A</v>
      </c>
      <c r="P27" s="2">
        <f t="shared" si="6"/>
        <v>103769.48</v>
      </c>
      <c r="Q27" s="2">
        <f t="shared" si="7"/>
        <v>103769.48</v>
      </c>
      <c r="R27" s="2" t="e">
        <f t="shared" si="8"/>
        <v>#N/A</v>
      </c>
    </row>
    <row r="28" spans="1:25" x14ac:dyDescent="0.3">
      <c r="A28" s="10">
        <v>42031</v>
      </c>
      <c r="B28" s="33">
        <v>118393.31</v>
      </c>
      <c r="C28" s="31">
        <v>21.206288600000001</v>
      </c>
      <c r="D28">
        <v>11.7</v>
      </c>
      <c r="E28">
        <v>19.100000000000001</v>
      </c>
      <c r="F28">
        <v>17.7</v>
      </c>
      <c r="G28">
        <v>0.6</v>
      </c>
      <c r="H28" s="1" t="str">
        <f t="shared" si="0"/>
        <v>Tuesday</v>
      </c>
      <c r="I28" s="2" t="str">
        <f t="shared" si="1"/>
        <v>January</v>
      </c>
      <c r="J28" s="2" t="str">
        <f t="shared" si="2"/>
        <v>2015</v>
      </c>
      <c r="K28" s="2">
        <f t="shared" si="3"/>
        <v>5</v>
      </c>
      <c r="L28" s="2" t="str">
        <f>VLOOKUP(A28,holidays!A:C,2,)</f>
        <v>N</v>
      </c>
      <c r="M28" s="2" t="str">
        <f>VLOOKUP(A28,holidays!A:C,3,FALSE)</f>
        <v>N</v>
      </c>
      <c r="N28" s="7">
        <f t="shared" si="4"/>
        <v>2510682.7001692662</v>
      </c>
      <c r="O28" s="2" t="e">
        <f t="shared" si="5"/>
        <v>#N/A</v>
      </c>
      <c r="P28" s="2">
        <f t="shared" si="6"/>
        <v>118393.31</v>
      </c>
      <c r="Q28" s="2" t="e">
        <f t="shared" si="7"/>
        <v>#N/A</v>
      </c>
      <c r="R28" s="2">
        <f t="shared" si="8"/>
        <v>118393.31</v>
      </c>
    </row>
    <row r="29" spans="1:25" x14ac:dyDescent="0.3">
      <c r="A29" s="10">
        <v>42032</v>
      </c>
      <c r="B29" s="33">
        <v>116763.72500000001</v>
      </c>
      <c r="C29" s="31">
        <v>17.02383824</v>
      </c>
      <c r="D29">
        <v>13.3</v>
      </c>
      <c r="E29">
        <v>25.4</v>
      </c>
      <c r="F29">
        <v>27</v>
      </c>
      <c r="G29">
        <v>0</v>
      </c>
      <c r="H29" s="1" t="str">
        <f t="shared" si="0"/>
        <v>Wednesday</v>
      </c>
      <c r="I29" s="2" t="str">
        <f t="shared" si="1"/>
        <v>January</v>
      </c>
      <c r="J29" s="2" t="str">
        <f t="shared" si="2"/>
        <v>2015</v>
      </c>
      <c r="K29" s="2">
        <f t="shared" si="3"/>
        <v>5</v>
      </c>
      <c r="L29" s="2" t="str">
        <f>VLOOKUP(A29,holidays!A:C,2,)</f>
        <v>N</v>
      </c>
      <c r="M29" s="2" t="str">
        <f>VLOOKUP(A29,holidays!A:C,3,FALSE)</f>
        <v>N</v>
      </c>
      <c r="N29" s="7">
        <f t="shared" si="4"/>
        <v>1987766.766699844</v>
      </c>
      <c r="O29" s="2" t="e">
        <f t="shared" si="5"/>
        <v>#N/A</v>
      </c>
      <c r="P29" s="2">
        <f t="shared" si="6"/>
        <v>116763.72500000001</v>
      </c>
      <c r="Q29" s="2" t="e">
        <f t="shared" si="7"/>
        <v>#N/A</v>
      </c>
      <c r="R29" s="2">
        <f t="shared" si="8"/>
        <v>116763.72500000001</v>
      </c>
    </row>
    <row r="30" spans="1:25" x14ac:dyDescent="0.3">
      <c r="A30" s="10">
        <v>42033</v>
      </c>
      <c r="B30" s="33">
        <v>119313.73</v>
      </c>
      <c r="C30" s="31">
        <v>19.624827360000001</v>
      </c>
      <c r="D30">
        <v>12.8</v>
      </c>
      <c r="E30">
        <v>22.2</v>
      </c>
      <c r="F30">
        <v>28.9</v>
      </c>
      <c r="G30">
        <v>0</v>
      </c>
      <c r="H30" s="1" t="str">
        <f t="shared" si="0"/>
        <v>Thursday</v>
      </c>
      <c r="I30" s="2" t="str">
        <f t="shared" si="1"/>
        <v>January</v>
      </c>
      <c r="J30" s="2" t="str">
        <f t="shared" si="2"/>
        <v>2015</v>
      </c>
      <c r="K30" s="2">
        <f t="shared" si="3"/>
        <v>5</v>
      </c>
      <c r="L30" s="2" t="str">
        <f>VLOOKUP(A30,holidays!A:C,2,)</f>
        <v>Y</v>
      </c>
      <c r="M30" s="2" t="str">
        <f>VLOOKUP(A30,holidays!A:C,3,FALSE)</f>
        <v>N</v>
      </c>
      <c r="N30" s="7">
        <f t="shared" si="4"/>
        <v>2341511.3529276527</v>
      </c>
      <c r="O30" s="2">
        <f t="shared" si="5"/>
        <v>119313.73</v>
      </c>
      <c r="P30" s="2" t="e">
        <f t="shared" si="6"/>
        <v>#N/A</v>
      </c>
      <c r="Q30" s="2" t="e">
        <f t="shared" si="7"/>
        <v>#N/A</v>
      </c>
      <c r="R30" s="2">
        <f t="shared" si="8"/>
        <v>119313.73</v>
      </c>
    </row>
    <row r="31" spans="1:25" x14ac:dyDescent="0.3">
      <c r="A31" s="10">
        <v>42034</v>
      </c>
      <c r="B31" s="33">
        <v>121018.15</v>
      </c>
      <c r="C31" s="31">
        <v>21.029356079999999</v>
      </c>
      <c r="D31">
        <v>13.1</v>
      </c>
      <c r="E31">
        <v>21</v>
      </c>
      <c r="F31">
        <v>27.6</v>
      </c>
      <c r="G31">
        <v>0</v>
      </c>
      <c r="H31" s="1" t="str">
        <f t="shared" si="0"/>
        <v>Friday</v>
      </c>
      <c r="I31" s="2" t="str">
        <f t="shared" si="1"/>
        <v>January</v>
      </c>
      <c r="J31" s="2" t="str">
        <f t="shared" si="2"/>
        <v>2015</v>
      </c>
      <c r="K31" s="2">
        <f t="shared" si="3"/>
        <v>5</v>
      </c>
      <c r="L31" s="2" t="str">
        <f>VLOOKUP(A31,holidays!A:C,2,)</f>
        <v>Y</v>
      </c>
      <c r="M31" s="2" t="str">
        <f>VLOOKUP(A31,holidays!A:C,3,FALSE)</f>
        <v>N</v>
      </c>
      <c r="N31" s="7">
        <f t="shared" si="4"/>
        <v>2544933.7684928519</v>
      </c>
      <c r="O31" s="2">
        <f t="shared" si="5"/>
        <v>121018.15</v>
      </c>
      <c r="P31" s="2" t="e">
        <f t="shared" si="6"/>
        <v>#N/A</v>
      </c>
      <c r="Q31" s="2" t="e">
        <f t="shared" si="7"/>
        <v>#N/A</v>
      </c>
      <c r="R31" s="2">
        <f t="shared" si="8"/>
        <v>121018.15</v>
      </c>
    </row>
    <row r="32" spans="1:25" x14ac:dyDescent="0.3">
      <c r="A32" s="10">
        <v>42035</v>
      </c>
      <c r="B32" s="33">
        <v>103822.97</v>
      </c>
      <c r="C32" s="31">
        <v>16.538846729999999</v>
      </c>
      <c r="D32">
        <v>14.3</v>
      </c>
      <c r="E32">
        <v>20.2</v>
      </c>
      <c r="F32">
        <v>26.2</v>
      </c>
      <c r="G32">
        <v>0</v>
      </c>
      <c r="H32" s="1" t="str">
        <f t="shared" si="0"/>
        <v>Saturday</v>
      </c>
      <c r="I32" s="2" t="str">
        <f t="shared" si="1"/>
        <v>January</v>
      </c>
      <c r="J32" s="2" t="str">
        <f t="shared" si="2"/>
        <v>2015</v>
      </c>
      <c r="K32" s="2">
        <f t="shared" si="3"/>
        <v>5</v>
      </c>
      <c r="L32" s="2" t="str">
        <f>VLOOKUP(A32,holidays!A:C,2,)</f>
        <v>Y</v>
      </c>
      <c r="M32" s="2" t="str">
        <f>VLOOKUP(A32,holidays!A:C,3,FALSE)</f>
        <v>N</v>
      </c>
      <c r="N32" s="7">
        <f t="shared" si="4"/>
        <v>1717112.187883388</v>
      </c>
      <c r="O32" s="2">
        <f t="shared" si="5"/>
        <v>103822.97</v>
      </c>
      <c r="P32" s="2" t="e">
        <f t="shared" si="6"/>
        <v>#N/A</v>
      </c>
      <c r="Q32" s="2" t="e">
        <f t="shared" si="7"/>
        <v>#N/A</v>
      </c>
      <c r="R32" s="2">
        <f t="shared" si="8"/>
        <v>103822.97</v>
      </c>
    </row>
    <row r="33" spans="1:18" x14ac:dyDescent="0.3">
      <c r="A33" s="10">
        <v>42036</v>
      </c>
      <c r="B33" s="33">
        <v>100178.84</v>
      </c>
      <c r="C33" s="31">
        <v>14.578844419999999</v>
      </c>
      <c r="D33">
        <v>13.2</v>
      </c>
      <c r="E33">
        <v>19</v>
      </c>
      <c r="F33">
        <v>17.3</v>
      </c>
      <c r="G33">
        <v>9.1999999999999993</v>
      </c>
      <c r="H33" s="1" t="str">
        <f t="shared" si="0"/>
        <v>Sunday</v>
      </c>
      <c r="I33" s="2" t="str">
        <f t="shared" si="1"/>
        <v>February</v>
      </c>
      <c r="J33" s="2" t="str">
        <f t="shared" si="2"/>
        <v>2015</v>
      </c>
      <c r="K33" s="2">
        <f t="shared" si="3"/>
        <v>6</v>
      </c>
      <c r="L33" s="2" t="str">
        <f>VLOOKUP(A33,holidays!A:C,2,)</f>
        <v>Y</v>
      </c>
      <c r="M33" s="2" t="str">
        <f>VLOOKUP(A33,holidays!A:C,3,FALSE)</f>
        <v>N</v>
      </c>
      <c r="N33" s="7">
        <f t="shared" si="4"/>
        <v>1460491.7225360726</v>
      </c>
      <c r="O33" s="2">
        <f t="shared" si="5"/>
        <v>100178.84</v>
      </c>
      <c r="P33" s="2" t="e">
        <f t="shared" si="6"/>
        <v>#N/A</v>
      </c>
      <c r="Q33" s="2" t="e">
        <f t="shared" si="7"/>
        <v>#N/A</v>
      </c>
      <c r="R33" s="2">
        <f t="shared" si="8"/>
        <v>100178.84</v>
      </c>
    </row>
    <row r="34" spans="1:18" x14ac:dyDescent="0.3">
      <c r="A34" s="10">
        <v>42037</v>
      </c>
      <c r="B34" s="33">
        <v>118694.16</v>
      </c>
      <c r="C34" s="31">
        <v>22.270032189999998</v>
      </c>
      <c r="D34">
        <v>13.5</v>
      </c>
      <c r="E34">
        <v>21.1</v>
      </c>
      <c r="F34">
        <v>23.9</v>
      </c>
      <c r="G34">
        <v>3.8</v>
      </c>
      <c r="H34" s="1" t="str">
        <f t="shared" si="0"/>
        <v>Monday</v>
      </c>
      <c r="I34" s="2" t="str">
        <f t="shared" si="1"/>
        <v>February</v>
      </c>
      <c r="J34" s="2" t="str">
        <f t="shared" si="2"/>
        <v>2015</v>
      </c>
      <c r="K34" s="2">
        <f t="shared" si="3"/>
        <v>6</v>
      </c>
      <c r="L34" s="2" t="str">
        <f>VLOOKUP(A34,holidays!A:C,2,)</f>
        <v>Y</v>
      </c>
      <c r="M34" s="2" t="str">
        <f>VLOOKUP(A34,holidays!A:C,3,FALSE)</f>
        <v>N</v>
      </c>
      <c r="N34" s="7">
        <f t="shared" si="4"/>
        <v>2643322.7639650102</v>
      </c>
      <c r="O34" s="2">
        <f t="shared" si="5"/>
        <v>118694.16</v>
      </c>
      <c r="P34" s="2" t="e">
        <f t="shared" si="6"/>
        <v>#N/A</v>
      </c>
      <c r="Q34" s="2" t="e">
        <f t="shared" si="7"/>
        <v>#N/A</v>
      </c>
      <c r="R34" s="2">
        <f t="shared" si="8"/>
        <v>118694.16</v>
      </c>
    </row>
    <row r="35" spans="1:18" x14ac:dyDescent="0.3">
      <c r="A35" s="10">
        <v>42038</v>
      </c>
      <c r="B35" s="33">
        <v>122880.13</v>
      </c>
      <c r="C35" s="31">
        <v>27.003832330000002</v>
      </c>
      <c r="D35">
        <v>16.100000000000001</v>
      </c>
      <c r="E35">
        <v>20</v>
      </c>
      <c r="F35">
        <v>22.7</v>
      </c>
      <c r="G35">
        <v>0</v>
      </c>
      <c r="H35" s="1" t="str">
        <f t="shared" si="0"/>
        <v>Tuesday</v>
      </c>
      <c r="I35" s="2" t="str">
        <f t="shared" si="1"/>
        <v>February</v>
      </c>
      <c r="J35" s="2" t="str">
        <f t="shared" si="2"/>
        <v>2015</v>
      </c>
      <c r="K35" s="2">
        <f t="shared" si="3"/>
        <v>6</v>
      </c>
      <c r="L35" s="2" t="str">
        <f>VLOOKUP(A35,holidays!A:C,2,)</f>
        <v>Y</v>
      </c>
      <c r="M35" s="2" t="str">
        <f>VLOOKUP(A35,holidays!A:C,3,FALSE)</f>
        <v>N</v>
      </c>
      <c r="N35" s="7">
        <f t="shared" si="4"/>
        <v>3318234.4272086034</v>
      </c>
      <c r="O35" s="2">
        <f t="shared" si="5"/>
        <v>122880.13</v>
      </c>
      <c r="P35" s="2" t="e">
        <f t="shared" si="6"/>
        <v>#N/A</v>
      </c>
      <c r="Q35" s="2" t="e">
        <f t="shared" si="7"/>
        <v>#N/A</v>
      </c>
      <c r="R35" s="2">
        <f t="shared" si="8"/>
        <v>122880.13</v>
      </c>
    </row>
    <row r="36" spans="1:18" x14ac:dyDescent="0.3">
      <c r="A36" s="10">
        <v>42039</v>
      </c>
      <c r="B36" s="33">
        <v>117398.03</v>
      </c>
      <c r="C36" s="31">
        <v>27.809134199999999</v>
      </c>
      <c r="D36">
        <v>14.8</v>
      </c>
      <c r="E36">
        <v>19</v>
      </c>
      <c r="F36">
        <v>21.2</v>
      </c>
      <c r="G36">
        <v>0</v>
      </c>
      <c r="H36" s="1" t="str">
        <f t="shared" si="0"/>
        <v>Wednesday</v>
      </c>
      <c r="I36" s="2" t="str">
        <f t="shared" si="1"/>
        <v>February</v>
      </c>
      <c r="J36" s="2" t="str">
        <f t="shared" si="2"/>
        <v>2015</v>
      </c>
      <c r="K36" s="2">
        <f t="shared" si="3"/>
        <v>6</v>
      </c>
      <c r="L36" s="2" t="str">
        <f>VLOOKUP(A36,holidays!A:C,2,)</f>
        <v>Y</v>
      </c>
      <c r="M36" s="2" t="str">
        <f>VLOOKUP(A36,holidays!A:C,3,FALSE)</f>
        <v>N</v>
      </c>
      <c r="N36" s="7">
        <f t="shared" si="4"/>
        <v>3264737.5710856258</v>
      </c>
      <c r="O36" s="2">
        <f t="shared" si="5"/>
        <v>117398.03</v>
      </c>
      <c r="P36" s="2" t="e">
        <f t="shared" si="6"/>
        <v>#N/A</v>
      </c>
      <c r="Q36" s="2" t="e">
        <f t="shared" si="7"/>
        <v>#N/A</v>
      </c>
      <c r="R36" s="2">
        <f t="shared" si="8"/>
        <v>117398.03</v>
      </c>
    </row>
    <row r="37" spans="1:18" x14ac:dyDescent="0.3">
      <c r="A37" s="10">
        <v>42040</v>
      </c>
      <c r="B37" s="33">
        <v>122279.425</v>
      </c>
      <c r="C37" s="31">
        <v>31.384570740000001</v>
      </c>
      <c r="D37">
        <v>13.3</v>
      </c>
      <c r="E37">
        <v>24.2</v>
      </c>
      <c r="F37">
        <v>28.8</v>
      </c>
      <c r="G37">
        <v>0</v>
      </c>
      <c r="H37" s="1" t="str">
        <f t="shared" si="0"/>
        <v>Thursday</v>
      </c>
      <c r="I37" s="2" t="str">
        <f t="shared" si="1"/>
        <v>February</v>
      </c>
      <c r="J37" s="2" t="str">
        <f t="shared" si="2"/>
        <v>2015</v>
      </c>
      <c r="K37" s="2">
        <f t="shared" si="3"/>
        <v>6</v>
      </c>
      <c r="L37" s="2" t="str">
        <f>VLOOKUP(A37,holidays!A:C,2,)</f>
        <v>Y</v>
      </c>
      <c r="M37" s="2" t="str">
        <f>VLOOKUP(A37,holidays!A:C,3,FALSE)</f>
        <v>N</v>
      </c>
      <c r="N37" s="7">
        <f t="shared" si="4"/>
        <v>3837687.2639590246</v>
      </c>
      <c r="O37" s="2">
        <f t="shared" si="5"/>
        <v>122279.425</v>
      </c>
      <c r="P37" s="2" t="e">
        <f t="shared" si="6"/>
        <v>#N/A</v>
      </c>
      <c r="Q37" s="2" t="e">
        <f t="shared" si="7"/>
        <v>#N/A</v>
      </c>
      <c r="R37" s="2">
        <f t="shared" si="8"/>
        <v>122279.425</v>
      </c>
    </row>
    <row r="38" spans="1:18" x14ac:dyDescent="0.3">
      <c r="A38" s="10">
        <v>42041</v>
      </c>
      <c r="B38" s="33">
        <v>141837.005</v>
      </c>
      <c r="C38" s="31">
        <v>38.840180269999998</v>
      </c>
      <c r="D38">
        <v>14.5</v>
      </c>
      <c r="E38">
        <v>35.700000000000003</v>
      </c>
      <c r="F38">
        <v>28.4</v>
      </c>
      <c r="G38">
        <v>0</v>
      </c>
      <c r="H38" s="1" t="str">
        <f t="shared" si="0"/>
        <v>Friday</v>
      </c>
      <c r="I38" s="2" t="str">
        <f t="shared" si="1"/>
        <v>February</v>
      </c>
      <c r="J38" s="2" t="str">
        <f t="shared" si="2"/>
        <v>2015</v>
      </c>
      <c r="K38" s="2">
        <f t="shared" si="3"/>
        <v>6</v>
      </c>
      <c r="L38" s="2" t="str">
        <f>VLOOKUP(A38,holidays!A:C,2,)</f>
        <v>Y</v>
      </c>
      <c r="M38" s="2" t="str">
        <f>VLOOKUP(A38,holidays!A:C,3,FALSE)</f>
        <v>N</v>
      </c>
      <c r="N38" s="7">
        <f t="shared" si="4"/>
        <v>5508974.8431568909</v>
      </c>
      <c r="O38" s="2">
        <f t="shared" si="5"/>
        <v>141837.005</v>
      </c>
      <c r="P38" s="2" t="e">
        <f t="shared" si="6"/>
        <v>#N/A</v>
      </c>
      <c r="Q38" s="2" t="e">
        <f t="shared" si="7"/>
        <v>#N/A</v>
      </c>
      <c r="R38" s="2">
        <f t="shared" si="8"/>
        <v>141837.005</v>
      </c>
    </row>
    <row r="39" spans="1:18" x14ac:dyDescent="0.3">
      <c r="A39" s="10">
        <v>42042</v>
      </c>
      <c r="B39" s="33">
        <v>132138.36499999999</v>
      </c>
      <c r="C39" s="31">
        <v>28.761706780000001</v>
      </c>
      <c r="D39">
        <v>18.8</v>
      </c>
      <c r="E39">
        <v>35</v>
      </c>
      <c r="F39">
        <v>16.100000000000001</v>
      </c>
      <c r="G39">
        <v>0</v>
      </c>
      <c r="H39" s="1" t="str">
        <f t="shared" si="0"/>
        <v>Saturday</v>
      </c>
      <c r="I39" s="2" t="str">
        <f t="shared" si="1"/>
        <v>February</v>
      </c>
      <c r="J39" s="2" t="str">
        <f t="shared" si="2"/>
        <v>2015</v>
      </c>
      <c r="K39" s="2">
        <f t="shared" si="3"/>
        <v>6</v>
      </c>
      <c r="L39" s="2" t="str">
        <f>VLOOKUP(A39,holidays!A:C,2,)</f>
        <v>Y</v>
      </c>
      <c r="M39" s="2" t="str">
        <f>VLOOKUP(A39,holidays!A:C,3,FALSE)</f>
        <v>N</v>
      </c>
      <c r="N39" s="7">
        <f t="shared" si="4"/>
        <v>3800524.9085186147</v>
      </c>
      <c r="O39" s="2">
        <f t="shared" si="5"/>
        <v>132138.36499999999</v>
      </c>
      <c r="P39" s="2" t="e">
        <f t="shared" si="6"/>
        <v>#N/A</v>
      </c>
      <c r="Q39" s="2" t="e">
        <f t="shared" si="7"/>
        <v>#N/A</v>
      </c>
      <c r="R39" s="2">
        <f t="shared" si="8"/>
        <v>132138.36499999999</v>
      </c>
    </row>
    <row r="40" spans="1:18" x14ac:dyDescent="0.3">
      <c r="A40" s="10">
        <v>42043</v>
      </c>
      <c r="B40" s="33">
        <v>112108.215</v>
      </c>
      <c r="C40" s="31">
        <v>23.974106599999999</v>
      </c>
      <c r="D40">
        <v>18.899999999999999</v>
      </c>
      <c r="E40">
        <v>21.5</v>
      </c>
      <c r="F40">
        <v>16.600000000000001</v>
      </c>
      <c r="G40">
        <v>0</v>
      </c>
      <c r="H40" s="1" t="str">
        <f t="shared" si="0"/>
        <v>Sunday</v>
      </c>
      <c r="I40" s="2" t="str">
        <f t="shared" si="1"/>
        <v>February</v>
      </c>
      <c r="J40" s="2" t="str">
        <f t="shared" si="2"/>
        <v>2015</v>
      </c>
      <c r="K40" s="2">
        <f t="shared" si="3"/>
        <v>7</v>
      </c>
      <c r="L40" s="2" t="str">
        <f>VLOOKUP(A40,holidays!A:C,2,)</f>
        <v>Y</v>
      </c>
      <c r="M40" s="2" t="str">
        <f>VLOOKUP(A40,holidays!A:C,3,FALSE)</f>
        <v>N</v>
      </c>
      <c r="N40" s="7">
        <f t="shared" si="4"/>
        <v>2687694.2971457187</v>
      </c>
      <c r="O40" s="2">
        <f t="shared" si="5"/>
        <v>112108.215</v>
      </c>
      <c r="P40" s="2" t="e">
        <f t="shared" si="6"/>
        <v>#N/A</v>
      </c>
      <c r="Q40" s="2" t="e">
        <f t="shared" si="7"/>
        <v>#N/A</v>
      </c>
      <c r="R40" s="2">
        <f t="shared" si="8"/>
        <v>112108.215</v>
      </c>
    </row>
    <row r="41" spans="1:18" x14ac:dyDescent="0.3">
      <c r="A41" s="10">
        <v>42044</v>
      </c>
      <c r="B41" s="33">
        <v>126813.075</v>
      </c>
      <c r="C41" s="31">
        <v>28.90913471</v>
      </c>
      <c r="D41">
        <v>13.6</v>
      </c>
      <c r="E41">
        <v>28.3</v>
      </c>
      <c r="F41">
        <v>28.6</v>
      </c>
      <c r="G41">
        <v>0</v>
      </c>
      <c r="H41" s="1" t="str">
        <f t="shared" si="0"/>
        <v>Monday</v>
      </c>
      <c r="I41" s="2" t="str">
        <f t="shared" si="1"/>
        <v>February</v>
      </c>
      <c r="J41" s="2" t="str">
        <f t="shared" si="2"/>
        <v>2015</v>
      </c>
      <c r="K41" s="2">
        <f t="shared" si="3"/>
        <v>7</v>
      </c>
      <c r="L41" s="2" t="str">
        <f>VLOOKUP(A41,holidays!A:C,2,)</f>
        <v>Y</v>
      </c>
      <c r="M41" s="2" t="str">
        <f>VLOOKUP(A41,holidays!A:C,3,FALSE)</f>
        <v>N</v>
      </c>
      <c r="N41" s="7">
        <f t="shared" si="4"/>
        <v>3666056.268164333</v>
      </c>
      <c r="O41" s="2">
        <f t="shared" si="5"/>
        <v>126813.075</v>
      </c>
      <c r="P41" s="2" t="e">
        <f t="shared" si="6"/>
        <v>#N/A</v>
      </c>
      <c r="Q41" s="2" t="e">
        <f t="shared" si="7"/>
        <v>#N/A</v>
      </c>
      <c r="R41" s="2">
        <f t="shared" si="8"/>
        <v>126813.075</v>
      </c>
    </row>
    <row r="42" spans="1:18" x14ac:dyDescent="0.3">
      <c r="A42" s="10">
        <v>42045</v>
      </c>
      <c r="B42" s="33">
        <v>145948.565</v>
      </c>
      <c r="C42" s="31">
        <v>37.522599980000003</v>
      </c>
      <c r="D42">
        <v>16.399999999999999</v>
      </c>
      <c r="E42">
        <v>27.8</v>
      </c>
      <c r="F42">
        <v>27.7</v>
      </c>
      <c r="G42">
        <v>0</v>
      </c>
      <c r="H42" s="1" t="str">
        <f t="shared" si="0"/>
        <v>Tuesday</v>
      </c>
      <c r="I42" s="2" t="str">
        <f t="shared" si="1"/>
        <v>February</v>
      </c>
      <c r="J42" s="2" t="str">
        <f t="shared" si="2"/>
        <v>2015</v>
      </c>
      <c r="K42" s="2">
        <f t="shared" si="3"/>
        <v>7</v>
      </c>
      <c r="L42" s="2" t="str">
        <f>VLOOKUP(A42,holidays!A:C,2,)</f>
        <v>Y</v>
      </c>
      <c r="M42" s="2" t="str">
        <f>VLOOKUP(A42,holidays!A:C,3,FALSE)</f>
        <v>N</v>
      </c>
      <c r="N42" s="7">
        <f t="shared" si="4"/>
        <v>5476369.6221500291</v>
      </c>
      <c r="O42" s="2">
        <f t="shared" si="5"/>
        <v>145948.565</v>
      </c>
      <c r="P42" s="2" t="e">
        <f t="shared" si="6"/>
        <v>#N/A</v>
      </c>
      <c r="Q42" s="2" t="e">
        <f t="shared" si="7"/>
        <v>#N/A</v>
      </c>
      <c r="R42" s="2">
        <f t="shared" si="8"/>
        <v>145948.565</v>
      </c>
    </row>
    <row r="43" spans="1:18" x14ac:dyDescent="0.3">
      <c r="A43" s="10">
        <v>42046</v>
      </c>
      <c r="B43" s="33">
        <v>149322.85</v>
      </c>
      <c r="C43" s="31">
        <v>32.655454300000002</v>
      </c>
      <c r="D43">
        <v>18.100000000000001</v>
      </c>
      <c r="E43">
        <v>26.8</v>
      </c>
      <c r="F43">
        <v>24.1</v>
      </c>
      <c r="G43">
        <v>0</v>
      </c>
      <c r="H43" s="1" t="str">
        <f t="shared" si="0"/>
        <v>Wednesday</v>
      </c>
      <c r="I43" s="2" t="str">
        <f t="shared" si="1"/>
        <v>February</v>
      </c>
      <c r="J43" s="2" t="str">
        <f t="shared" si="2"/>
        <v>2015</v>
      </c>
      <c r="K43" s="2">
        <f t="shared" si="3"/>
        <v>7</v>
      </c>
      <c r="L43" s="2" t="str">
        <f>VLOOKUP(A43,holidays!A:C,2,)</f>
        <v>Y</v>
      </c>
      <c r="M43" s="2" t="str">
        <f>VLOOKUP(A43,holidays!A:C,3,FALSE)</f>
        <v>N</v>
      </c>
      <c r="N43" s="7">
        <f t="shared" si="4"/>
        <v>4876205.5041207559</v>
      </c>
      <c r="O43" s="2">
        <f t="shared" si="5"/>
        <v>149322.85</v>
      </c>
      <c r="P43" s="2" t="e">
        <f t="shared" si="6"/>
        <v>#N/A</v>
      </c>
      <c r="Q43" s="2" t="e">
        <f t="shared" si="7"/>
        <v>#N/A</v>
      </c>
      <c r="R43" s="2">
        <f t="shared" si="8"/>
        <v>149322.85</v>
      </c>
    </row>
    <row r="44" spans="1:18" x14ac:dyDescent="0.3">
      <c r="A44" s="10">
        <v>42047</v>
      </c>
      <c r="B44" s="33">
        <v>131376.78</v>
      </c>
      <c r="C44" s="31">
        <v>26.576634940000002</v>
      </c>
      <c r="D44">
        <v>17.8</v>
      </c>
      <c r="E44">
        <v>21.9</v>
      </c>
      <c r="F44">
        <v>23.8</v>
      </c>
      <c r="G44">
        <v>0</v>
      </c>
      <c r="H44" s="1" t="str">
        <f t="shared" si="0"/>
        <v>Thursday</v>
      </c>
      <c r="I44" s="2" t="str">
        <f t="shared" si="1"/>
        <v>February</v>
      </c>
      <c r="J44" s="2" t="str">
        <f t="shared" si="2"/>
        <v>2015</v>
      </c>
      <c r="K44" s="2">
        <f t="shared" si="3"/>
        <v>7</v>
      </c>
      <c r="L44" s="2" t="str">
        <f>VLOOKUP(A44,holidays!A:C,2,)</f>
        <v>Y</v>
      </c>
      <c r="M44" s="2" t="str">
        <f>VLOOKUP(A44,holidays!A:C,3,FALSE)</f>
        <v>N</v>
      </c>
      <c r="N44" s="7">
        <f t="shared" si="4"/>
        <v>3491552.7216526936</v>
      </c>
      <c r="O44" s="2">
        <f t="shared" si="5"/>
        <v>131376.78</v>
      </c>
      <c r="P44" s="2" t="e">
        <f t="shared" si="6"/>
        <v>#N/A</v>
      </c>
      <c r="Q44" s="2" t="e">
        <f t="shared" si="7"/>
        <v>#N/A</v>
      </c>
      <c r="R44" s="2">
        <f t="shared" si="8"/>
        <v>131376.78</v>
      </c>
    </row>
    <row r="45" spans="1:18" x14ac:dyDescent="0.3">
      <c r="A45" s="10">
        <v>42048</v>
      </c>
      <c r="B45" s="33">
        <v>136070.62</v>
      </c>
      <c r="C45" s="31">
        <v>18.73697061</v>
      </c>
      <c r="D45">
        <v>16.100000000000001</v>
      </c>
      <c r="E45">
        <v>32.4</v>
      </c>
      <c r="F45">
        <v>14.9</v>
      </c>
      <c r="G45">
        <v>0</v>
      </c>
      <c r="H45" s="1" t="str">
        <f t="shared" si="0"/>
        <v>Friday</v>
      </c>
      <c r="I45" s="2" t="str">
        <f t="shared" si="1"/>
        <v>February</v>
      </c>
      <c r="J45" s="2" t="str">
        <f t="shared" si="2"/>
        <v>2015</v>
      </c>
      <c r="K45" s="2">
        <f t="shared" si="3"/>
        <v>7</v>
      </c>
      <c r="L45" s="2" t="str">
        <f>VLOOKUP(A45,holidays!A:C,2,)</f>
        <v>Y</v>
      </c>
      <c r="M45" s="2" t="str">
        <f>VLOOKUP(A45,holidays!A:C,3,FALSE)</f>
        <v>N</v>
      </c>
      <c r="N45" s="7">
        <f t="shared" si="4"/>
        <v>2549551.2078244779</v>
      </c>
      <c r="O45" s="2">
        <f t="shared" si="5"/>
        <v>136070.62</v>
      </c>
      <c r="P45" s="2" t="e">
        <f t="shared" si="6"/>
        <v>#N/A</v>
      </c>
      <c r="Q45" s="2" t="e">
        <f t="shared" si="7"/>
        <v>#N/A</v>
      </c>
      <c r="R45" s="2">
        <f t="shared" si="8"/>
        <v>136070.62</v>
      </c>
    </row>
    <row r="46" spans="1:18" x14ac:dyDescent="0.3">
      <c r="A46" s="10">
        <v>42049</v>
      </c>
      <c r="B46" s="33">
        <v>119692.02499999999</v>
      </c>
      <c r="C46" s="31">
        <v>20.240103229999999</v>
      </c>
      <c r="D46">
        <v>19</v>
      </c>
      <c r="E46">
        <v>25.1</v>
      </c>
      <c r="F46">
        <v>20.8</v>
      </c>
      <c r="G46">
        <v>19.600000000000001</v>
      </c>
      <c r="H46" s="1" t="str">
        <f t="shared" si="0"/>
        <v>Saturday</v>
      </c>
      <c r="I46" s="2" t="str">
        <f t="shared" si="1"/>
        <v>February</v>
      </c>
      <c r="J46" s="2" t="str">
        <f t="shared" si="2"/>
        <v>2015</v>
      </c>
      <c r="K46" s="2">
        <f t="shared" si="3"/>
        <v>7</v>
      </c>
      <c r="L46" s="2" t="str">
        <f>VLOOKUP(A46,holidays!A:C,2,)</f>
        <v>Y</v>
      </c>
      <c r="M46" s="2" t="str">
        <f>VLOOKUP(A46,holidays!A:C,3,FALSE)</f>
        <v>N</v>
      </c>
      <c r="N46" s="7">
        <f t="shared" si="4"/>
        <v>2422578.9418077404</v>
      </c>
      <c r="O46" s="2">
        <f t="shared" si="5"/>
        <v>119692.02499999999</v>
      </c>
      <c r="P46" s="2" t="e">
        <f t="shared" si="6"/>
        <v>#N/A</v>
      </c>
      <c r="Q46" s="2" t="e">
        <f t="shared" si="7"/>
        <v>#N/A</v>
      </c>
      <c r="R46" s="2">
        <f t="shared" si="8"/>
        <v>119692.02499999999</v>
      </c>
    </row>
    <row r="47" spans="1:18" x14ac:dyDescent="0.3">
      <c r="A47" s="10">
        <v>42050</v>
      </c>
      <c r="B47" s="33">
        <v>125287.71</v>
      </c>
      <c r="C47" s="31">
        <v>24.584186939999999</v>
      </c>
      <c r="D47">
        <v>18.2</v>
      </c>
      <c r="E47">
        <v>34.4</v>
      </c>
      <c r="F47">
        <v>25.7</v>
      </c>
      <c r="G47">
        <v>0.4</v>
      </c>
      <c r="H47" s="1" t="str">
        <f t="shared" si="0"/>
        <v>Sunday</v>
      </c>
      <c r="I47" s="2" t="str">
        <f t="shared" si="1"/>
        <v>February</v>
      </c>
      <c r="J47" s="2" t="str">
        <f t="shared" si="2"/>
        <v>2015</v>
      </c>
      <c r="K47" s="2">
        <f t="shared" si="3"/>
        <v>8</v>
      </c>
      <c r="L47" s="2" t="str">
        <f>VLOOKUP(A47,holidays!A:C,2,)</f>
        <v>Y</v>
      </c>
      <c r="M47" s="2" t="str">
        <f>VLOOKUP(A47,holidays!A:C,3,FALSE)</f>
        <v>N</v>
      </c>
      <c r="N47" s="7">
        <f t="shared" si="4"/>
        <v>3080096.4839245072</v>
      </c>
      <c r="O47" s="2">
        <f t="shared" si="5"/>
        <v>125287.71</v>
      </c>
      <c r="P47" s="2" t="e">
        <f t="shared" si="6"/>
        <v>#N/A</v>
      </c>
      <c r="Q47" s="2" t="e">
        <f t="shared" si="7"/>
        <v>#N/A</v>
      </c>
      <c r="R47" s="2">
        <f t="shared" si="8"/>
        <v>125287.71</v>
      </c>
    </row>
    <row r="48" spans="1:18" x14ac:dyDescent="0.3">
      <c r="A48" s="10">
        <v>42051</v>
      </c>
      <c r="B48" s="33">
        <v>131832.63</v>
      </c>
      <c r="C48" s="31">
        <v>31.9490406</v>
      </c>
      <c r="D48">
        <v>17.399999999999999</v>
      </c>
      <c r="E48">
        <v>24.6</v>
      </c>
      <c r="F48">
        <v>26.3</v>
      </c>
      <c r="G48">
        <v>0</v>
      </c>
      <c r="H48" s="1" t="str">
        <f t="shared" si="0"/>
        <v>Monday</v>
      </c>
      <c r="I48" s="2" t="str">
        <f t="shared" si="1"/>
        <v>February</v>
      </c>
      <c r="J48" s="2" t="str">
        <f t="shared" si="2"/>
        <v>2015</v>
      </c>
      <c r="K48" s="2">
        <f t="shared" si="3"/>
        <v>8</v>
      </c>
      <c r="L48" s="2" t="str">
        <f>VLOOKUP(A48,holidays!A:C,2,)</f>
        <v>Y</v>
      </c>
      <c r="M48" s="2" t="str">
        <f>VLOOKUP(A48,holidays!A:C,3,FALSE)</f>
        <v>N</v>
      </c>
      <c r="N48" s="7">
        <f t="shared" si="4"/>
        <v>4211926.0482747778</v>
      </c>
      <c r="O48" s="2">
        <f t="shared" si="5"/>
        <v>131832.63</v>
      </c>
      <c r="P48" s="2" t="e">
        <f t="shared" si="6"/>
        <v>#N/A</v>
      </c>
      <c r="Q48" s="2" t="e">
        <f t="shared" si="7"/>
        <v>#N/A</v>
      </c>
      <c r="R48" s="2">
        <f t="shared" si="8"/>
        <v>131832.63</v>
      </c>
    </row>
    <row r="49" spans="1:18" x14ac:dyDescent="0.3">
      <c r="A49" s="10">
        <v>42052</v>
      </c>
      <c r="B49" s="33">
        <v>127666.01</v>
      </c>
      <c r="C49" s="31">
        <v>30.250149390000001</v>
      </c>
      <c r="D49">
        <v>17.600000000000001</v>
      </c>
      <c r="E49">
        <v>20.6</v>
      </c>
      <c r="F49">
        <v>8.3000000000000007</v>
      </c>
      <c r="G49">
        <v>0</v>
      </c>
      <c r="H49" s="1" t="str">
        <f t="shared" si="0"/>
        <v>Tuesday</v>
      </c>
      <c r="I49" s="2" t="str">
        <f t="shared" si="1"/>
        <v>February</v>
      </c>
      <c r="J49" s="2" t="str">
        <f t="shared" si="2"/>
        <v>2015</v>
      </c>
      <c r="K49" s="2">
        <f t="shared" si="3"/>
        <v>8</v>
      </c>
      <c r="L49" s="2" t="str">
        <f>VLOOKUP(A49,holidays!A:C,2,)</f>
        <v>Y</v>
      </c>
      <c r="M49" s="2" t="str">
        <f>VLOOKUP(A49,holidays!A:C,3,FALSE)</f>
        <v>N</v>
      </c>
      <c r="N49" s="7">
        <f t="shared" si="4"/>
        <v>3861915.8745252336</v>
      </c>
      <c r="O49" s="2">
        <f t="shared" si="5"/>
        <v>127666.01</v>
      </c>
      <c r="P49" s="2" t="e">
        <f t="shared" si="6"/>
        <v>#N/A</v>
      </c>
      <c r="Q49" s="2" t="e">
        <f t="shared" si="7"/>
        <v>#N/A</v>
      </c>
      <c r="R49" s="2">
        <f t="shared" si="8"/>
        <v>127666.01</v>
      </c>
    </row>
    <row r="50" spans="1:18" x14ac:dyDescent="0.3">
      <c r="A50" s="10">
        <v>42053</v>
      </c>
      <c r="B50" s="33">
        <v>125972.765</v>
      </c>
      <c r="C50" s="31">
        <v>30.235792750000002</v>
      </c>
      <c r="D50">
        <v>17.7</v>
      </c>
      <c r="E50">
        <v>21.2</v>
      </c>
      <c r="F50">
        <v>7.8</v>
      </c>
      <c r="G50">
        <v>0</v>
      </c>
      <c r="H50" s="1" t="str">
        <f t="shared" si="0"/>
        <v>Wednesday</v>
      </c>
      <c r="I50" s="2" t="str">
        <f t="shared" si="1"/>
        <v>February</v>
      </c>
      <c r="J50" s="2" t="str">
        <f t="shared" si="2"/>
        <v>2015</v>
      </c>
      <c r="K50" s="2">
        <f t="shared" si="3"/>
        <v>8</v>
      </c>
      <c r="L50" s="2" t="str">
        <f>VLOOKUP(A50,holidays!A:C,2,)</f>
        <v>Y</v>
      </c>
      <c r="M50" s="2" t="str">
        <f>VLOOKUP(A50,holidays!A:C,3,FALSE)</f>
        <v>N</v>
      </c>
      <c r="N50" s="7">
        <f t="shared" si="4"/>
        <v>3808886.414684454</v>
      </c>
      <c r="O50" s="2">
        <f t="shared" si="5"/>
        <v>125972.765</v>
      </c>
      <c r="P50" s="2" t="e">
        <f t="shared" si="6"/>
        <v>#N/A</v>
      </c>
      <c r="Q50" s="2" t="e">
        <f t="shared" si="7"/>
        <v>#N/A</v>
      </c>
      <c r="R50" s="2">
        <f t="shared" si="8"/>
        <v>125972.765</v>
      </c>
    </row>
    <row r="51" spans="1:18" x14ac:dyDescent="0.3">
      <c r="A51" s="10">
        <v>42054</v>
      </c>
      <c r="B51" s="33">
        <v>139399.69</v>
      </c>
      <c r="C51" s="31">
        <v>33.598960679999998</v>
      </c>
      <c r="D51">
        <v>18.2</v>
      </c>
      <c r="E51">
        <v>26.9</v>
      </c>
      <c r="F51">
        <v>24.7</v>
      </c>
      <c r="G51">
        <v>0</v>
      </c>
      <c r="H51" s="1" t="str">
        <f t="shared" si="0"/>
        <v>Thursday</v>
      </c>
      <c r="I51" s="2" t="str">
        <f t="shared" si="1"/>
        <v>February</v>
      </c>
      <c r="J51" s="2" t="str">
        <f t="shared" si="2"/>
        <v>2015</v>
      </c>
      <c r="K51" s="2">
        <f t="shared" si="3"/>
        <v>8</v>
      </c>
      <c r="L51" s="2" t="str">
        <f>VLOOKUP(A51,holidays!A:C,2,)</f>
        <v>Y</v>
      </c>
      <c r="M51" s="2" t="str">
        <f>VLOOKUP(A51,holidays!A:C,3,FALSE)</f>
        <v>N</v>
      </c>
      <c r="N51" s="7">
        <f t="shared" si="4"/>
        <v>4683684.7031141892</v>
      </c>
      <c r="O51" s="2">
        <f t="shared" si="5"/>
        <v>139399.69</v>
      </c>
      <c r="P51" s="2" t="e">
        <f t="shared" si="6"/>
        <v>#N/A</v>
      </c>
      <c r="Q51" s="2" t="e">
        <f t="shared" si="7"/>
        <v>#N/A</v>
      </c>
      <c r="R51" s="2">
        <f t="shared" si="8"/>
        <v>139399.69</v>
      </c>
    </row>
    <row r="52" spans="1:18" x14ac:dyDescent="0.3">
      <c r="A52" s="10">
        <v>42055</v>
      </c>
      <c r="B52" s="33">
        <v>139465.67499999999</v>
      </c>
      <c r="C52" s="31">
        <v>33.538671530000002</v>
      </c>
      <c r="D52">
        <v>17.399999999999999</v>
      </c>
      <c r="E52">
        <v>25.3</v>
      </c>
      <c r="F52">
        <v>24.7</v>
      </c>
      <c r="G52">
        <v>0</v>
      </c>
      <c r="H52" s="1" t="str">
        <f t="shared" si="0"/>
        <v>Friday</v>
      </c>
      <c r="I52" s="2" t="str">
        <f t="shared" si="1"/>
        <v>February</v>
      </c>
      <c r="J52" s="2" t="str">
        <f t="shared" si="2"/>
        <v>2015</v>
      </c>
      <c r="K52" s="2">
        <f t="shared" si="3"/>
        <v>8</v>
      </c>
      <c r="L52" s="2" t="str">
        <f>VLOOKUP(A52,holidays!A:C,2,)</f>
        <v>Y</v>
      </c>
      <c r="M52" s="2" t="str">
        <f>VLOOKUP(A52,holidays!A:C,3,FALSE)</f>
        <v>N</v>
      </c>
      <c r="N52" s="7">
        <f t="shared" si="4"/>
        <v>4677493.4635347323</v>
      </c>
      <c r="O52" s="2">
        <f t="shared" si="5"/>
        <v>139465.67499999999</v>
      </c>
      <c r="P52" s="2" t="e">
        <f t="shared" si="6"/>
        <v>#N/A</v>
      </c>
      <c r="Q52" s="2" t="e">
        <f t="shared" si="7"/>
        <v>#N/A</v>
      </c>
      <c r="R52" s="2">
        <f t="shared" si="8"/>
        <v>139465.67499999999</v>
      </c>
    </row>
    <row r="53" spans="1:18" x14ac:dyDescent="0.3">
      <c r="A53" s="10">
        <v>42056</v>
      </c>
      <c r="B53" s="33">
        <v>136283.03</v>
      </c>
      <c r="C53" s="31">
        <v>31.252819840000001</v>
      </c>
      <c r="D53">
        <v>18.100000000000001</v>
      </c>
      <c r="E53">
        <v>36.1</v>
      </c>
      <c r="F53">
        <v>20</v>
      </c>
      <c r="G53">
        <v>0</v>
      </c>
      <c r="H53" s="1" t="str">
        <f t="shared" si="0"/>
        <v>Saturday</v>
      </c>
      <c r="I53" s="2" t="str">
        <f t="shared" si="1"/>
        <v>February</v>
      </c>
      <c r="J53" s="2" t="str">
        <f t="shared" si="2"/>
        <v>2015</v>
      </c>
      <c r="K53" s="2">
        <f t="shared" si="3"/>
        <v>8</v>
      </c>
      <c r="L53" s="2" t="str">
        <f>VLOOKUP(A53,holidays!A:C,2,)</f>
        <v>Y</v>
      </c>
      <c r="M53" s="2" t="str">
        <f>VLOOKUP(A53,holidays!A:C,3,FALSE)</f>
        <v>N</v>
      </c>
      <c r="N53" s="7">
        <f t="shared" si="4"/>
        <v>4259228.9838393154</v>
      </c>
      <c r="O53" s="2">
        <f t="shared" si="5"/>
        <v>136283.03</v>
      </c>
      <c r="P53" s="2" t="e">
        <f t="shared" si="6"/>
        <v>#N/A</v>
      </c>
      <c r="Q53" s="2" t="e">
        <f t="shared" si="7"/>
        <v>#N/A</v>
      </c>
      <c r="R53" s="2">
        <f t="shared" si="8"/>
        <v>136283.03</v>
      </c>
    </row>
    <row r="54" spans="1:18" x14ac:dyDescent="0.3">
      <c r="A54" s="10">
        <v>42057</v>
      </c>
      <c r="B54" s="33">
        <v>138016.35</v>
      </c>
      <c r="C54" s="31">
        <v>32.40972721</v>
      </c>
      <c r="D54">
        <v>20.3</v>
      </c>
      <c r="E54">
        <v>35.299999999999997</v>
      </c>
      <c r="F54">
        <v>11.7</v>
      </c>
      <c r="G54">
        <v>1.6</v>
      </c>
      <c r="H54" s="1" t="str">
        <f t="shared" si="0"/>
        <v>Sunday</v>
      </c>
      <c r="I54" s="2" t="str">
        <f t="shared" si="1"/>
        <v>February</v>
      </c>
      <c r="J54" s="2" t="str">
        <f t="shared" si="2"/>
        <v>2015</v>
      </c>
      <c r="K54" s="2">
        <f t="shared" si="3"/>
        <v>9</v>
      </c>
      <c r="L54" s="2" t="str">
        <f>VLOOKUP(A54,holidays!A:C,2,)</f>
        <v>Y</v>
      </c>
      <c r="M54" s="2" t="str">
        <f>VLOOKUP(A54,holidays!A:C,3,FALSE)</f>
        <v>N</v>
      </c>
      <c r="N54" s="7">
        <f t="shared" si="4"/>
        <v>4473072.2540198835</v>
      </c>
      <c r="O54" s="2">
        <f t="shared" si="5"/>
        <v>138016.35</v>
      </c>
      <c r="P54" s="2" t="e">
        <f t="shared" si="6"/>
        <v>#N/A</v>
      </c>
      <c r="Q54" s="2" t="e">
        <f t="shared" si="7"/>
        <v>#N/A</v>
      </c>
      <c r="R54" s="2">
        <f t="shared" si="8"/>
        <v>138016.35</v>
      </c>
    </row>
    <row r="55" spans="1:18" x14ac:dyDescent="0.3">
      <c r="A55" s="10">
        <v>42058</v>
      </c>
      <c r="B55" s="33">
        <v>135255.815</v>
      </c>
      <c r="C55" s="31">
        <v>28.417229129999999</v>
      </c>
      <c r="D55">
        <v>21.1</v>
      </c>
      <c r="E55">
        <v>29.3</v>
      </c>
      <c r="F55">
        <v>4.7</v>
      </c>
      <c r="G55">
        <v>0</v>
      </c>
      <c r="H55" s="1" t="str">
        <f t="shared" si="0"/>
        <v>Monday</v>
      </c>
      <c r="I55" s="2" t="str">
        <f t="shared" si="1"/>
        <v>February</v>
      </c>
      <c r="J55" s="2" t="str">
        <f t="shared" si="2"/>
        <v>2015</v>
      </c>
      <c r="K55" s="2">
        <f t="shared" si="3"/>
        <v>9</v>
      </c>
      <c r="L55" s="2" t="str">
        <f>VLOOKUP(A55,holidays!A:C,2,)</f>
        <v>Y</v>
      </c>
      <c r="M55" s="2" t="str">
        <f>VLOOKUP(A55,holidays!A:C,3,FALSE)</f>
        <v>N</v>
      </c>
      <c r="N55" s="7">
        <f t="shared" si="4"/>
        <v>3843595.4860198908</v>
      </c>
      <c r="O55" s="2">
        <f t="shared" si="5"/>
        <v>135255.815</v>
      </c>
      <c r="P55" s="2" t="e">
        <f t="shared" si="6"/>
        <v>#N/A</v>
      </c>
      <c r="Q55" s="2" t="e">
        <f t="shared" si="7"/>
        <v>#N/A</v>
      </c>
      <c r="R55" s="2">
        <f t="shared" si="8"/>
        <v>135255.815</v>
      </c>
    </row>
    <row r="56" spans="1:18" x14ac:dyDescent="0.3">
      <c r="A56" s="10">
        <v>42059</v>
      </c>
      <c r="B56" s="33">
        <v>120263.515</v>
      </c>
      <c r="C56" s="31">
        <v>26.559011900000002</v>
      </c>
      <c r="D56">
        <v>15.9</v>
      </c>
      <c r="E56">
        <v>20.100000000000001</v>
      </c>
      <c r="F56">
        <v>21.4</v>
      </c>
      <c r="G56">
        <v>3.2</v>
      </c>
      <c r="H56" s="1" t="str">
        <f t="shared" si="0"/>
        <v>Tuesday</v>
      </c>
      <c r="I56" s="2" t="str">
        <f t="shared" si="1"/>
        <v>February</v>
      </c>
      <c r="J56" s="2" t="str">
        <f t="shared" si="2"/>
        <v>2015</v>
      </c>
      <c r="K56" s="2">
        <f t="shared" si="3"/>
        <v>9</v>
      </c>
      <c r="L56" s="2" t="str">
        <f>VLOOKUP(A56,holidays!A:C,2,)</f>
        <v>Y</v>
      </c>
      <c r="M56" s="2" t="str">
        <f>VLOOKUP(A56,holidays!A:C,3,FALSE)</f>
        <v>N</v>
      </c>
      <c r="N56" s="7">
        <f t="shared" si="4"/>
        <v>3194080.1260208287</v>
      </c>
      <c r="O56" s="2">
        <f t="shared" si="5"/>
        <v>120263.515</v>
      </c>
      <c r="P56" s="2" t="e">
        <f t="shared" si="6"/>
        <v>#N/A</v>
      </c>
      <c r="Q56" s="2" t="e">
        <f t="shared" si="7"/>
        <v>#N/A</v>
      </c>
      <c r="R56" s="2">
        <f t="shared" si="8"/>
        <v>120263.515</v>
      </c>
    </row>
    <row r="57" spans="1:18" x14ac:dyDescent="0.3">
      <c r="A57" s="10">
        <v>42060</v>
      </c>
      <c r="B57" s="33">
        <v>130062.755</v>
      </c>
      <c r="C57" s="31">
        <v>33.323249590000003</v>
      </c>
      <c r="D57">
        <v>14</v>
      </c>
      <c r="E57">
        <v>27</v>
      </c>
      <c r="F57">
        <v>24.1</v>
      </c>
      <c r="G57">
        <v>0</v>
      </c>
      <c r="H57" s="1" t="str">
        <f t="shared" si="0"/>
        <v>Wednesday</v>
      </c>
      <c r="I57" s="2" t="str">
        <f t="shared" si="1"/>
        <v>February</v>
      </c>
      <c r="J57" s="2" t="str">
        <f t="shared" si="2"/>
        <v>2015</v>
      </c>
      <c r="K57" s="2">
        <f t="shared" si="3"/>
        <v>9</v>
      </c>
      <c r="L57" s="2" t="str">
        <f>VLOOKUP(A57,holidays!A:C,2,)</f>
        <v>Y</v>
      </c>
      <c r="M57" s="2" t="str">
        <f>VLOOKUP(A57,holidays!A:C,3,FALSE)</f>
        <v>N</v>
      </c>
      <c r="N57" s="7">
        <f t="shared" si="4"/>
        <v>4334113.6472280212</v>
      </c>
      <c r="O57" s="2">
        <f t="shared" si="5"/>
        <v>130062.755</v>
      </c>
      <c r="P57" s="2" t="e">
        <f t="shared" si="6"/>
        <v>#N/A</v>
      </c>
      <c r="Q57" s="2" t="e">
        <f t="shared" si="7"/>
        <v>#N/A</v>
      </c>
      <c r="R57" s="2">
        <f t="shared" si="8"/>
        <v>130062.755</v>
      </c>
    </row>
    <row r="58" spans="1:18" x14ac:dyDescent="0.3">
      <c r="A58" s="10">
        <v>42061</v>
      </c>
      <c r="B58" s="33">
        <v>131525.85500000001</v>
      </c>
      <c r="C58" s="31">
        <v>39.086578340000003</v>
      </c>
      <c r="D58">
        <v>16</v>
      </c>
      <c r="E58">
        <v>23.2</v>
      </c>
      <c r="F58">
        <v>18.5</v>
      </c>
      <c r="G58">
        <v>0</v>
      </c>
      <c r="H58" s="1" t="str">
        <f t="shared" si="0"/>
        <v>Thursday</v>
      </c>
      <c r="I58" s="2" t="str">
        <f t="shared" si="1"/>
        <v>February</v>
      </c>
      <c r="J58" s="2" t="str">
        <f t="shared" si="2"/>
        <v>2015</v>
      </c>
      <c r="K58" s="2">
        <f t="shared" si="3"/>
        <v>9</v>
      </c>
      <c r="L58" s="2" t="str">
        <f>VLOOKUP(A58,holidays!A:C,2,)</f>
        <v>Y</v>
      </c>
      <c r="M58" s="2" t="str">
        <f>VLOOKUP(A58,holidays!A:C,3,FALSE)</f>
        <v>N</v>
      </c>
      <c r="N58" s="7">
        <f t="shared" si="4"/>
        <v>5140895.6351929819</v>
      </c>
      <c r="O58" s="2">
        <f t="shared" si="5"/>
        <v>131525.85500000001</v>
      </c>
      <c r="P58" s="2" t="e">
        <f t="shared" si="6"/>
        <v>#N/A</v>
      </c>
      <c r="Q58" s="2" t="e">
        <f t="shared" si="7"/>
        <v>#N/A</v>
      </c>
      <c r="R58" s="2">
        <f t="shared" si="8"/>
        <v>131525.85500000001</v>
      </c>
    </row>
    <row r="59" spans="1:18" x14ac:dyDescent="0.3">
      <c r="A59" s="10">
        <v>42062</v>
      </c>
      <c r="B59" s="33">
        <v>131069.4</v>
      </c>
      <c r="C59" s="31">
        <v>36.339011550000002</v>
      </c>
      <c r="D59">
        <v>14.8</v>
      </c>
      <c r="E59">
        <v>24.3</v>
      </c>
      <c r="F59">
        <v>21.7</v>
      </c>
      <c r="G59">
        <v>0</v>
      </c>
      <c r="H59" s="1" t="str">
        <f t="shared" si="0"/>
        <v>Friday</v>
      </c>
      <c r="I59" s="2" t="str">
        <f t="shared" si="1"/>
        <v>February</v>
      </c>
      <c r="J59" s="2" t="str">
        <f t="shared" si="2"/>
        <v>2015</v>
      </c>
      <c r="K59" s="2">
        <f t="shared" si="3"/>
        <v>9</v>
      </c>
      <c r="L59" s="2" t="str">
        <f>VLOOKUP(A59,holidays!A:C,2,)</f>
        <v>Y</v>
      </c>
      <c r="M59" s="2" t="str">
        <f>VLOOKUP(A59,holidays!A:C,3,FALSE)</f>
        <v>N</v>
      </c>
      <c r="N59" s="7">
        <f t="shared" si="4"/>
        <v>4762932.4404515699</v>
      </c>
      <c r="O59" s="2">
        <f t="shared" si="5"/>
        <v>131069.4</v>
      </c>
      <c r="P59" s="2" t="e">
        <f t="shared" si="6"/>
        <v>#N/A</v>
      </c>
      <c r="Q59" s="2" t="e">
        <f t="shared" si="7"/>
        <v>#N/A</v>
      </c>
      <c r="R59" s="2">
        <f t="shared" si="8"/>
        <v>131069.4</v>
      </c>
    </row>
    <row r="60" spans="1:18" x14ac:dyDescent="0.3">
      <c r="A60" s="10">
        <v>42063</v>
      </c>
      <c r="B60" s="33">
        <v>116275.73</v>
      </c>
      <c r="C60" s="31">
        <v>25.143130729999999</v>
      </c>
      <c r="D60">
        <v>17.899999999999999</v>
      </c>
      <c r="E60">
        <v>32.299999999999997</v>
      </c>
      <c r="F60">
        <v>6.9</v>
      </c>
      <c r="G60">
        <v>0</v>
      </c>
      <c r="H60" s="1" t="str">
        <f t="shared" si="0"/>
        <v>Saturday</v>
      </c>
      <c r="I60" s="2" t="str">
        <f t="shared" si="1"/>
        <v>February</v>
      </c>
      <c r="J60" s="2" t="str">
        <f t="shared" si="2"/>
        <v>2015</v>
      </c>
      <c r="K60" s="2">
        <f t="shared" si="3"/>
        <v>9</v>
      </c>
      <c r="L60" s="2" t="str">
        <f>VLOOKUP(A60,holidays!A:C,2,)</f>
        <v>Y</v>
      </c>
      <c r="M60" s="2" t="str">
        <f>VLOOKUP(A60,holidays!A:C,3,FALSE)</f>
        <v>N</v>
      </c>
      <c r="N60" s="7">
        <f t="shared" si="4"/>
        <v>2923535.8801161828</v>
      </c>
      <c r="O60" s="2">
        <f t="shared" si="5"/>
        <v>116275.73</v>
      </c>
      <c r="P60" s="2" t="e">
        <f t="shared" si="6"/>
        <v>#N/A</v>
      </c>
      <c r="Q60" s="2" t="e">
        <f t="shared" si="7"/>
        <v>#N/A</v>
      </c>
      <c r="R60" s="2">
        <f t="shared" si="8"/>
        <v>116275.73</v>
      </c>
    </row>
    <row r="61" spans="1:18" x14ac:dyDescent="0.3">
      <c r="A61" s="10">
        <v>42064</v>
      </c>
      <c r="B61" s="33">
        <v>103462.78</v>
      </c>
      <c r="C61" s="31">
        <v>24.58614815</v>
      </c>
      <c r="D61">
        <v>15.2</v>
      </c>
      <c r="E61">
        <v>20.8</v>
      </c>
      <c r="F61">
        <v>23.3</v>
      </c>
      <c r="G61">
        <v>15.8</v>
      </c>
      <c r="H61" s="1" t="str">
        <f t="shared" si="0"/>
        <v>Sunday</v>
      </c>
      <c r="I61" s="2" t="str">
        <f t="shared" si="1"/>
        <v>March</v>
      </c>
      <c r="J61" s="2" t="str">
        <f t="shared" si="2"/>
        <v>2015</v>
      </c>
      <c r="K61" s="2">
        <f t="shared" si="3"/>
        <v>10</v>
      </c>
      <c r="L61" s="2" t="str">
        <f>VLOOKUP(A61,holidays!A:C,2,)</f>
        <v>Y</v>
      </c>
      <c r="M61" s="2" t="str">
        <f>VLOOKUP(A61,holidays!A:C,3,FALSE)</f>
        <v>N</v>
      </c>
      <c r="N61" s="7">
        <f t="shared" si="4"/>
        <v>2543751.2370908568</v>
      </c>
      <c r="O61" s="2">
        <f t="shared" si="5"/>
        <v>103462.78</v>
      </c>
      <c r="P61" s="2" t="e">
        <f t="shared" si="6"/>
        <v>#N/A</v>
      </c>
      <c r="Q61" s="2" t="e">
        <f t="shared" si="7"/>
        <v>#N/A</v>
      </c>
      <c r="R61" s="2">
        <f t="shared" si="8"/>
        <v>103462.78</v>
      </c>
    </row>
    <row r="62" spans="1:18" x14ac:dyDescent="0.3">
      <c r="A62" s="10">
        <v>42065</v>
      </c>
      <c r="B62" s="33">
        <v>123301.83500000001</v>
      </c>
      <c r="C62" s="31">
        <v>33.166526230000002</v>
      </c>
      <c r="D62">
        <v>11.6</v>
      </c>
      <c r="E62">
        <v>23</v>
      </c>
      <c r="F62">
        <v>22</v>
      </c>
      <c r="G62">
        <v>0</v>
      </c>
      <c r="H62" s="1" t="str">
        <f t="shared" si="0"/>
        <v>Monday</v>
      </c>
      <c r="I62" s="2" t="str">
        <f t="shared" si="1"/>
        <v>March</v>
      </c>
      <c r="J62" s="2" t="str">
        <f t="shared" si="2"/>
        <v>2015</v>
      </c>
      <c r="K62" s="2">
        <f t="shared" si="3"/>
        <v>10</v>
      </c>
      <c r="L62" s="2" t="str">
        <f>VLOOKUP(A62,holidays!A:C,2,)</f>
        <v>Y</v>
      </c>
      <c r="M62" s="2" t="str">
        <f>VLOOKUP(A62,holidays!A:C,3,FALSE)</f>
        <v>N</v>
      </c>
      <c r="N62" s="7">
        <f t="shared" si="4"/>
        <v>4089493.5447346326</v>
      </c>
      <c r="O62" s="2">
        <f t="shared" si="5"/>
        <v>123301.83500000001</v>
      </c>
      <c r="P62" s="2" t="e">
        <f t="shared" si="6"/>
        <v>#N/A</v>
      </c>
      <c r="Q62" s="2" t="e">
        <f t="shared" si="7"/>
        <v>#N/A</v>
      </c>
      <c r="R62" s="2">
        <f t="shared" si="8"/>
        <v>123301.83500000001</v>
      </c>
    </row>
    <row r="63" spans="1:18" x14ac:dyDescent="0.3">
      <c r="A63" s="10">
        <v>42066</v>
      </c>
      <c r="B63" s="33">
        <v>126750.29</v>
      </c>
      <c r="C63" s="31">
        <v>43.739457139999999</v>
      </c>
      <c r="D63">
        <v>15.5</v>
      </c>
      <c r="E63">
        <v>22.7</v>
      </c>
      <c r="F63">
        <v>21.2</v>
      </c>
      <c r="G63">
        <v>0</v>
      </c>
      <c r="H63" s="1" t="str">
        <f t="shared" si="0"/>
        <v>Tuesday</v>
      </c>
      <c r="I63" s="2" t="str">
        <f t="shared" si="1"/>
        <v>March</v>
      </c>
      <c r="J63" s="2" t="str">
        <f t="shared" si="2"/>
        <v>2015</v>
      </c>
      <c r="K63" s="2">
        <f t="shared" si="3"/>
        <v>10</v>
      </c>
      <c r="L63" s="2" t="str">
        <f>VLOOKUP(A63,holidays!A:C,2,)</f>
        <v>Y</v>
      </c>
      <c r="M63" s="2" t="str">
        <f>VLOOKUP(A63,holidays!A:C,3,FALSE)</f>
        <v>N</v>
      </c>
      <c r="N63" s="7">
        <f t="shared" si="4"/>
        <v>5543988.8769375701</v>
      </c>
      <c r="O63" s="2">
        <f t="shared" si="5"/>
        <v>126750.29</v>
      </c>
      <c r="P63" s="2" t="e">
        <f t="shared" si="6"/>
        <v>#N/A</v>
      </c>
      <c r="Q63" s="2" t="e">
        <f t="shared" si="7"/>
        <v>#N/A</v>
      </c>
      <c r="R63" s="2">
        <f t="shared" si="8"/>
        <v>126750.29</v>
      </c>
    </row>
    <row r="64" spans="1:18" x14ac:dyDescent="0.3">
      <c r="A64" s="10">
        <v>42067</v>
      </c>
      <c r="B64" s="33">
        <v>120764.185</v>
      </c>
      <c r="C64" s="31">
        <v>37.252483910000002</v>
      </c>
      <c r="D64">
        <v>15.4</v>
      </c>
      <c r="E64">
        <v>23.5</v>
      </c>
      <c r="F64">
        <v>23</v>
      </c>
      <c r="G64">
        <v>0</v>
      </c>
      <c r="H64" s="1" t="str">
        <f t="shared" si="0"/>
        <v>Wednesday</v>
      </c>
      <c r="I64" s="2" t="str">
        <f t="shared" si="1"/>
        <v>March</v>
      </c>
      <c r="J64" s="2" t="str">
        <f t="shared" si="2"/>
        <v>2015</v>
      </c>
      <c r="K64" s="2">
        <f t="shared" si="3"/>
        <v>10</v>
      </c>
      <c r="L64" s="2" t="str">
        <f>VLOOKUP(A64,holidays!A:C,2,)</f>
        <v>Y</v>
      </c>
      <c r="M64" s="2" t="str">
        <f>VLOOKUP(A64,holidays!A:C,3,FALSE)</f>
        <v>N</v>
      </c>
      <c r="N64" s="7">
        <f t="shared" si="4"/>
        <v>4498765.8586167637</v>
      </c>
      <c r="O64" s="2">
        <f t="shared" si="5"/>
        <v>120764.185</v>
      </c>
      <c r="P64" s="2" t="e">
        <f t="shared" si="6"/>
        <v>#N/A</v>
      </c>
      <c r="Q64" s="2" t="e">
        <f t="shared" si="7"/>
        <v>#N/A</v>
      </c>
      <c r="R64" s="2">
        <f t="shared" si="8"/>
        <v>120764.185</v>
      </c>
    </row>
    <row r="65" spans="1:18" x14ac:dyDescent="0.3">
      <c r="A65" s="10">
        <v>42068</v>
      </c>
      <c r="B65" s="33">
        <v>114967.345</v>
      </c>
      <c r="C65" s="31">
        <v>25.322828099999999</v>
      </c>
      <c r="D65">
        <v>12.6</v>
      </c>
      <c r="E65">
        <v>18.600000000000001</v>
      </c>
      <c r="F65">
        <v>22.5</v>
      </c>
      <c r="G65">
        <v>0.8</v>
      </c>
      <c r="H65" s="1" t="str">
        <f t="shared" si="0"/>
        <v>Thursday</v>
      </c>
      <c r="I65" s="2" t="str">
        <f t="shared" si="1"/>
        <v>March</v>
      </c>
      <c r="J65" s="2" t="str">
        <f t="shared" si="2"/>
        <v>2015</v>
      </c>
      <c r="K65" s="2">
        <f t="shared" si="3"/>
        <v>10</v>
      </c>
      <c r="L65" s="2" t="str">
        <f>VLOOKUP(A65,holidays!A:C,2,)</f>
        <v>Y</v>
      </c>
      <c r="M65" s="2" t="str">
        <f>VLOOKUP(A65,holidays!A:C,3,FALSE)</f>
        <v>N</v>
      </c>
      <c r="N65" s="7">
        <f t="shared" si="4"/>
        <v>2911298.3145483942</v>
      </c>
      <c r="O65" s="2">
        <f t="shared" si="5"/>
        <v>114967.345</v>
      </c>
      <c r="P65" s="2" t="e">
        <f t="shared" si="6"/>
        <v>#N/A</v>
      </c>
      <c r="Q65" s="2" t="e">
        <f t="shared" si="7"/>
        <v>#N/A</v>
      </c>
      <c r="R65" s="2">
        <f t="shared" si="8"/>
        <v>114967.345</v>
      </c>
    </row>
    <row r="66" spans="1:18" x14ac:dyDescent="0.3">
      <c r="A66" s="10">
        <v>42069</v>
      </c>
      <c r="B66" s="33">
        <v>117053.75</v>
      </c>
      <c r="C66" s="31">
        <v>27.750521689999999</v>
      </c>
      <c r="D66">
        <v>14.1</v>
      </c>
      <c r="E66">
        <v>21.1</v>
      </c>
      <c r="F66">
        <v>10.8</v>
      </c>
      <c r="G66">
        <v>0.2</v>
      </c>
      <c r="H66" s="1" t="str">
        <f t="shared" si="0"/>
        <v>Friday</v>
      </c>
      <c r="I66" s="2" t="str">
        <f t="shared" si="1"/>
        <v>March</v>
      </c>
      <c r="J66" s="2" t="str">
        <f t="shared" si="2"/>
        <v>2015</v>
      </c>
      <c r="K66" s="2">
        <f t="shared" si="3"/>
        <v>10</v>
      </c>
      <c r="L66" s="2" t="str">
        <f>VLOOKUP(A66,holidays!A:C,2,)</f>
        <v>Y</v>
      </c>
      <c r="M66" s="2" t="str">
        <f>VLOOKUP(A66,holidays!A:C,3,FALSE)</f>
        <v>N</v>
      </c>
      <c r="N66" s="7">
        <f t="shared" si="4"/>
        <v>3248302.6282708375</v>
      </c>
      <c r="O66" s="2">
        <f t="shared" si="5"/>
        <v>117053.75</v>
      </c>
      <c r="P66" s="2" t="e">
        <f t="shared" si="6"/>
        <v>#N/A</v>
      </c>
      <c r="Q66" s="2" t="e">
        <f t="shared" si="7"/>
        <v>#N/A</v>
      </c>
      <c r="R66" s="2">
        <f t="shared" si="8"/>
        <v>117053.75</v>
      </c>
    </row>
    <row r="67" spans="1:18" x14ac:dyDescent="0.3">
      <c r="A67" s="10">
        <v>42070</v>
      </c>
      <c r="B67" s="33">
        <v>108344.575</v>
      </c>
      <c r="C67" s="31">
        <v>22.113214540000001</v>
      </c>
      <c r="D67">
        <v>15.4</v>
      </c>
      <c r="E67">
        <v>22.6</v>
      </c>
      <c r="F67">
        <v>10.8</v>
      </c>
      <c r="G67">
        <v>0.2</v>
      </c>
      <c r="H67" s="1" t="str">
        <f t="shared" ref="H67:H130" si="9">TEXT(A67,"dddd")</f>
        <v>Saturday</v>
      </c>
      <c r="I67" s="2" t="str">
        <f t="shared" ref="I67:I130" si="10">TEXT(A67,"mmmm")</f>
        <v>March</v>
      </c>
      <c r="J67" s="2" t="str">
        <f t="shared" ref="J67:J130" si="11">TEXT(A67,"yyyy")</f>
        <v>2015</v>
      </c>
      <c r="K67" s="2">
        <f t="shared" ref="K67:K130" si="12">WEEKNUM(A67)</f>
        <v>10</v>
      </c>
      <c r="L67" s="2" t="str">
        <f>VLOOKUP(A67,holidays!A:C,2,)</f>
        <v>Y</v>
      </c>
      <c r="M67" s="2" t="str">
        <f>VLOOKUP(A67,holidays!A:C,3,FALSE)</f>
        <v>N</v>
      </c>
      <c r="N67" s="7">
        <f t="shared" ref="N67:N130" si="13">B67*C67</f>
        <v>2395846.8312201207</v>
      </c>
      <c r="O67" s="2">
        <f t="shared" ref="O67:O130" si="14">IF(L67="Y",B67,NA())</f>
        <v>108344.575</v>
      </c>
      <c r="P67" s="2" t="e">
        <f t="shared" ref="P67:P130" si="15">IF(L67="N",B67,NA())</f>
        <v>#N/A</v>
      </c>
      <c r="Q67" s="2" t="e">
        <f t="shared" ref="Q67:Q130" si="16">IF(M67="Y",B67,NA())</f>
        <v>#N/A</v>
      </c>
      <c r="R67" s="2">
        <f t="shared" ref="R67:R130" si="17">IF(M67="N",B67,NA())</f>
        <v>108344.575</v>
      </c>
    </row>
    <row r="68" spans="1:18" x14ac:dyDescent="0.3">
      <c r="A68" s="10">
        <v>42071</v>
      </c>
      <c r="B68" s="33">
        <v>106348.78</v>
      </c>
      <c r="C68" s="31">
        <v>20.57443413</v>
      </c>
      <c r="D68">
        <v>16.2</v>
      </c>
      <c r="E68">
        <v>24.4</v>
      </c>
      <c r="F68">
        <v>20.399999999999999</v>
      </c>
      <c r="G68">
        <v>0</v>
      </c>
      <c r="H68" s="1" t="str">
        <f t="shared" si="9"/>
        <v>Sunday</v>
      </c>
      <c r="I68" s="2" t="str">
        <f t="shared" si="10"/>
        <v>March</v>
      </c>
      <c r="J68" s="2" t="str">
        <f t="shared" si="11"/>
        <v>2015</v>
      </c>
      <c r="K68" s="2">
        <f t="shared" si="12"/>
        <v>11</v>
      </c>
      <c r="L68" s="2" t="str">
        <f>VLOOKUP(A68,holidays!A:C,2,)</f>
        <v>Y</v>
      </c>
      <c r="M68" s="2" t="str">
        <f>VLOOKUP(A68,holidays!A:C,3,FALSE)</f>
        <v>N</v>
      </c>
      <c r="N68" s="7">
        <f t="shared" si="13"/>
        <v>2188065.9689158616</v>
      </c>
      <c r="O68" s="2">
        <f t="shared" si="14"/>
        <v>106348.78</v>
      </c>
      <c r="P68" s="2" t="e">
        <f t="shared" si="15"/>
        <v>#N/A</v>
      </c>
      <c r="Q68" s="2" t="e">
        <f t="shared" si="16"/>
        <v>#N/A</v>
      </c>
      <c r="R68" s="2">
        <f t="shared" si="17"/>
        <v>106348.78</v>
      </c>
    </row>
    <row r="69" spans="1:18" x14ac:dyDescent="0.3">
      <c r="A69" s="10">
        <v>42072</v>
      </c>
      <c r="B69" s="33">
        <v>108282.48</v>
      </c>
      <c r="C69" s="31">
        <v>23.80806827</v>
      </c>
      <c r="D69">
        <v>14.4</v>
      </c>
      <c r="E69">
        <v>23.8</v>
      </c>
      <c r="F69">
        <v>18.600000000000001</v>
      </c>
      <c r="G69">
        <v>0</v>
      </c>
      <c r="H69" s="1" t="str">
        <f t="shared" si="9"/>
        <v>Monday</v>
      </c>
      <c r="I69" s="2" t="str">
        <f t="shared" si="10"/>
        <v>March</v>
      </c>
      <c r="J69" s="2" t="str">
        <f t="shared" si="11"/>
        <v>2015</v>
      </c>
      <c r="K69" s="2">
        <f t="shared" si="12"/>
        <v>11</v>
      </c>
      <c r="L69" s="2" t="str">
        <f>VLOOKUP(A69,holidays!A:C,2,)</f>
        <v>Y</v>
      </c>
      <c r="M69" s="2" t="str">
        <f>VLOOKUP(A69,holidays!A:C,3,FALSE)</f>
        <v>Y</v>
      </c>
      <c r="N69" s="7">
        <f t="shared" si="13"/>
        <v>2577996.6762849092</v>
      </c>
      <c r="O69" s="2">
        <f t="shared" si="14"/>
        <v>108282.48</v>
      </c>
      <c r="P69" s="2" t="e">
        <f t="shared" si="15"/>
        <v>#N/A</v>
      </c>
      <c r="Q69" s="2">
        <f t="shared" si="16"/>
        <v>108282.48</v>
      </c>
      <c r="R69" s="2" t="e">
        <f t="shared" si="17"/>
        <v>#N/A</v>
      </c>
    </row>
    <row r="70" spans="1:18" x14ac:dyDescent="0.3">
      <c r="A70" s="10">
        <v>42073</v>
      </c>
      <c r="B70" s="33">
        <v>125828.53</v>
      </c>
      <c r="C70" s="31">
        <v>31.763749180000001</v>
      </c>
      <c r="D70">
        <v>16.2</v>
      </c>
      <c r="E70">
        <v>21.7</v>
      </c>
      <c r="F70">
        <v>22.1</v>
      </c>
      <c r="G70">
        <v>0</v>
      </c>
      <c r="H70" s="1" t="str">
        <f t="shared" si="9"/>
        <v>Tuesday</v>
      </c>
      <c r="I70" s="2" t="str">
        <f t="shared" si="10"/>
        <v>March</v>
      </c>
      <c r="J70" s="2" t="str">
        <f t="shared" si="11"/>
        <v>2015</v>
      </c>
      <c r="K70" s="2">
        <f t="shared" si="12"/>
        <v>11</v>
      </c>
      <c r="L70" s="2" t="str">
        <f>VLOOKUP(A70,holidays!A:C,2,)</f>
        <v>Y</v>
      </c>
      <c r="M70" s="2" t="str">
        <f>VLOOKUP(A70,holidays!A:C,3,FALSE)</f>
        <v>N</v>
      </c>
      <c r="N70" s="7">
        <f t="shared" si="13"/>
        <v>3996785.8666081056</v>
      </c>
      <c r="O70" s="2">
        <f t="shared" si="14"/>
        <v>125828.53</v>
      </c>
      <c r="P70" s="2" t="e">
        <f t="shared" si="15"/>
        <v>#N/A</v>
      </c>
      <c r="Q70" s="2" t="e">
        <f t="shared" si="16"/>
        <v>#N/A</v>
      </c>
      <c r="R70" s="2">
        <f t="shared" si="17"/>
        <v>125828.53</v>
      </c>
    </row>
    <row r="71" spans="1:18" x14ac:dyDescent="0.3">
      <c r="A71" s="10">
        <v>42074</v>
      </c>
      <c r="B71" s="33">
        <v>124418.41499999999</v>
      </c>
      <c r="C71" s="31">
        <v>33.59649288</v>
      </c>
      <c r="D71">
        <v>11.2</v>
      </c>
      <c r="E71">
        <v>23.8</v>
      </c>
      <c r="F71">
        <v>22.3</v>
      </c>
      <c r="G71">
        <v>0</v>
      </c>
      <c r="H71" s="1" t="str">
        <f t="shared" si="9"/>
        <v>Wednesday</v>
      </c>
      <c r="I71" s="2" t="str">
        <f t="shared" si="10"/>
        <v>March</v>
      </c>
      <c r="J71" s="2" t="str">
        <f t="shared" si="11"/>
        <v>2015</v>
      </c>
      <c r="K71" s="2">
        <f t="shared" si="12"/>
        <v>11</v>
      </c>
      <c r="L71" s="2" t="str">
        <f>VLOOKUP(A71,holidays!A:C,2,)</f>
        <v>Y</v>
      </c>
      <c r="M71" s="2" t="str">
        <f>VLOOKUP(A71,holidays!A:C,3,FALSE)</f>
        <v>N</v>
      </c>
      <c r="N71" s="7">
        <f t="shared" si="13"/>
        <v>4180022.3936883849</v>
      </c>
      <c r="O71" s="2">
        <f t="shared" si="14"/>
        <v>124418.41499999999</v>
      </c>
      <c r="P71" s="2" t="e">
        <f t="shared" si="15"/>
        <v>#N/A</v>
      </c>
      <c r="Q71" s="2" t="e">
        <f t="shared" si="16"/>
        <v>#N/A</v>
      </c>
      <c r="R71" s="2">
        <f t="shared" si="17"/>
        <v>124418.41499999999</v>
      </c>
    </row>
    <row r="72" spans="1:18" x14ac:dyDescent="0.3">
      <c r="A72" s="10">
        <v>42075</v>
      </c>
      <c r="B72" s="33">
        <v>121683.65</v>
      </c>
      <c r="C72" s="31">
        <v>26.040505889999999</v>
      </c>
      <c r="D72">
        <v>13</v>
      </c>
      <c r="E72">
        <v>19.899999999999999</v>
      </c>
      <c r="F72">
        <v>18.7</v>
      </c>
      <c r="G72">
        <v>0</v>
      </c>
      <c r="H72" s="1" t="str">
        <f t="shared" si="9"/>
        <v>Thursday</v>
      </c>
      <c r="I72" s="2" t="str">
        <f t="shared" si="10"/>
        <v>March</v>
      </c>
      <c r="J72" s="2" t="str">
        <f t="shared" si="11"/>
        <v>2015</v>
      </c>
      <c r="K72" s="2">
        <f t="shared" si="12"/>
        <v>11</v>
      </c>
      <c r="L72" s="2" t="str">
        <f>VLOOKUP(A72,holidays!A:C,2,)</f>
        <v>Y</v>
      </c>
      <c r="M72" s="2" t="str">
        <f>VLOOKUP(A72,holidays!A:C,3,FALSE)</f>
        <v>N</v>
      </c>
      <c r="N72" s="7">
        <f t="shared" si="13"/>
        <v>3168703.8045416982</v>
      </c>
      <c r="O72" s="2">
        <f t="shared" si="14"/>
        <v>121683.65</v>
      </c>
      <c r="P72" s="2" t="e">
        <f t="shared" si="15"/>
        <v>#N/A</v>
      </c>
      <c r="Q72" s="2" t="e">
        <f t="shared" si="16"/>
        <v>#N/A</v>
      </c>
      <c r="R72" s="2">
        <f t="shared" si="17"/>
        <v>121683.65</v>
      </c>
    </row>
    <row r="73" spans="1:18" x14ac:dyDescent="0.3">
      <c r="A73" s="10">
        <v>42076</v>
      </c>
      <c r="B73" s="33">
        <v>120929.815</v>
      </c>
      <c r="C73" s="31">
        <v>24.195363230000002</v>
      </c>
      <c r="D73">
        <v>14.4</v>
      </c>
      <c r="E73">
        <v>20.399999999999999</v>
      </c>
      <c r="F73">
        <v>21.2</v>
      </c>
      <c r="G73">
        <v>0</v>
      </c>
      <c r="H73" s="1" t="str">
        <f t="shared" si="9"/>
        <v>Friday</v>
      </c>
      <c r="I73" s="2" t="str">
        <f t="shared" si="10"/>
        <v>March</v>
      </c>
      <c r="J73" s="2" t="str">
        <f t="shared" si="11"/>
        <v>2015</v>
      </c>
      <c r="K73" s="2">
        <f t="shared" si="12"/>
        <v>11</v>
      </c>
      <c r="L73" s="2" t="str">
        <f>VLOOKUP(A73,holidays!A:C,2,)</f>
        <v>Y</v>
      </c>
      <c r="M73" s="2" t="str">
        <f>VLOOKUP(A73,holidays!A:C,3,FALSE)</f>
        <v>N</v>
      </c>
      <c r="N73" s="7">
        <f t="shared" si="13"/>
        <v>2925940.7992617027</v>
      </c>
      <c r="O73" s="2">
        <f t="shared" si="14"/>
        <v>120929.815</v>
      </c>
      <c r="P73" s="2" t="e">
        <f t="shared" si="15"/>
        <v>#N/A</v>
      </c>
      <c r="Q73" s="2" t="e">
        <f t="shared" si="16"/>
        <v>#N/A</v>
      </c>
      <c r="R73" s="2">
        <f t="shared" si="17"/>
        <v>120929.815</v>
      </c>
    </row>
    <row r="74" spans="1:18" x14ac:dyDescent="0.3">
      <c r="A74" s="10">
        <v>42077</v>
      </c>
      <c r="B74" s="33">
        <v>108738.82</v>
      </c>
      <c r="C74" s="31">
        <v>17.394529559999999</v>
      </c>
      <c r="D74">
        <v>9.4</v>
      </c>
      <c r="E74">
        <v>30.1</v>
      </c>
      <c r="F74">
        <v>20</v>
      </c>
      <c r="G74">
        <v>0</v>
      </c>
      <c r="H74" s="1" t="str">
        <f t="shared" si="9"/>
        <v>Saturday</v>
      </c>
      <c r="I74" s="2" t="str">
        <f t="shared" si="10"/>
        <v>March</v>
      </c>
      <c r="J74" s="2" t="str">
        <f t="shared" si="11"/>
        <v>2015</v>
      </c>
      <c r="K74" s="2">
        <f t="shared" si="12"/>
        <v>11</v>
      </c>
      <c r="L74" s="2" t="str">
        <f>VLOOKUP(A74,holidays!A:C,2,)</f>
        <v>Y</v>
      </c>
      <c r="M74" s="2" t="str">
        <f>VLOOKUP(A74,holidays!A:C,3,FALSE)</f>
        <v>N</v>
      </c>
      <c r="N74" s="7">
        <f t="shared" si="13"/>
        <v>1891460.6188095191</v>
      </c>
      <c r="O74" s="2">
        <f t="shared" si="14"/>
        <v>108738.82</v>
      </c>
      <c r="P74" s="2" t="e">
        <f t="shared" si="15"/>
        <v>#N/A</v>
      </c>
      <c r="Q74" s="2" t="e">
        <f t="shared" si="16"/>
        <v>#N/A</v>
      </c>
      <c r="R74" s="2">
        <f t="shared" si="17"/>
        <v>108738.82</v>
      </c>
    </row>
    <row r="75" spans="1:18" x14ac:dyDescent="0.3">
      <c r="A75" s="10">
        <v>42078</v>
      </c>
      <c r="B75" s="33">
        <v>100170.295</v>
      </c>
      <c r="C75" s="31">
        <v>14.373099399999999</v>
      </c>
      <c r="D75">
        <v>13.1</v>
      </c>
      <c r="E75">
        <v>18.3</v>
      </c>
      <c r="F75">
        <v>17.5</v>
      </c>
      <c r="G75">
        <v>2.2000000000000002</v>
      </c>
      <c r="H75" s="1" t="str">
        <f t="shared" si="9"/>
        <v>Sunday</v>
      </c>
      <c r="I75" s="2" t="str">
        <f t="shared" si="10"/>
        <v>March</v>
      </c>
      <c r="J75" s="2" t="str">
        <f t="shared" si="11"/>
        <v>2015</v>
      </c>
      <c r="K75" s="2">
        <f t="shared" si="12"/>
        <v>12</v>
      </c>
      <c r="L75" s="2" t="str">
        <f>VLOOKUP(A75,holidays!A:C,2,)</f>
        <v>Y</v>
      </c>
      <c r="M75" s="2" t="str">
        <f>VLOOKUP(A75,holidays!A:C,3,FALSE)</f>
        <v>N</v>
      </c>
      <c r="N75" s="7">
        <f t="shared" si="13"/>
        <v>1439757.606962323</v>
      </c>
      <c r="O75" s="2">
        <f t="shared" si="14"/>
        <v>100170.295</v>
      </c>
      <c r="P75" s="2" t="e">
        <f t="shared" si="15"/>
        <v>#N/A</v>
      </c>
      <c r="Q75" s="2" t="e">
        <f t="shared" si="16"/>
        <v>#N/A</v>
      </c>
      <c r="R75" s="2">
        <f t="shared" si="17"/>
        <v>100170.295</v>
      </c>
    </row>
    <row r="76" spans="1:18" x14ac:dyDescent="0.3">
      <c r="A76" s="10">
        <v>42079</v>
      </c>
      <c r="B76" s="33">
        <v>123787.075</v>
      </c>
      <c r="C76" s="31">
        <v>22.66079993</v>
      </c>
      <c r="D76">
        <v>10.5</v>
      </c>
      <c r="E76">
        <v>25.5</v>
      </c>
      <c r="F76">
        <v>14.5</v>
      </c>
      <c r="G76">
        <v>0</v>
      </c>
      <c r="H76" s="1" t="str">
        <f t="shared" si="9"/>
        <v>Monday</v>
      </c>
      <c r="I76" s="2" t="str">
        <f t="shared" si="10"/>
        <v>March</v>
      </c>
      <c r="J76" s="2" t="str">
        <f t="shared" si="11"/>
        <v>2015</v>
      </c>
      <c r="K76" s="2">
        <f t="shared" si="12"/>
        <v>12</v>
      </c>
      <c r="L76" s="2" t="str">
        <f>VLOOKUP(A76,holidays!A:C,2,)</f>
        <v>Y</v>
      </c>
      <c r="M76" s="2" t="str">
        <f>VLOOKUP(A76,holidays!A:C,3,FALSE)</f>
        <v>N</v>
      </c>
      <c r="N76" s="7">
        <f t="shared" si="13"/>
        <v>2805114.1404949045</v>
      </c>
      <c r="O76" s="2">
        <f t="shared" si="14"/>
        <v>123787.075</v>
      </c>
      <c r="P76" s="2" t="e">
        <f t="shared" si="15"/>
        <v>#N/A</v>
      </c>
      <c r="Q76" s="2" t="e">
        <f t="shared" si="16"/>
        <v>#N/A</v>
      </c>
      <c r="R76" s="2">
        <f t="shared" si="17"/>
        <v>123787.075</v>
      </c>
    </row>
    <row r="77" spans="1:18" x14ac:dyDescent="0.3">
      <c r="A77" s="10">
        <v>42080</v>
      </c>
      <c r="B77" s="33">
        <v>125600.86</v>
      </c>
      <c r="C77" s="31">
        <v>21.38556947</v>
      </c>
      <c r="D77">
        <v>13</v>
      </c>
      <c r="E77">
        <v>26.2</v>
      </c>
      <c r="F77">
        <v>4.8</v>
      </c>
      <c r="G77">
        <v>0</v>
      </c>
      <c r="H77" s="1" t="str">
        <f t="shared" si="9"/>
        <v>Tuesday</v>
      </c>
      <c r="I77" s="2" t="str">
        <f t="shared" si="10"/>
        <v>March</v>
      </c>
      <c r="J77" s="2" t="str">
        <f t="shared" si="11"/>
        <v>2015</v>
      </c>
      <c r="K77" s="2">
        <f t="shared" si="12"/>
        <v>12</v>
      </c>
      <c r="L77" s="2" t="str">
        <f>VLOOKUP(A77,holidays!A:C,2,)</f>
        <v>Y</v>
      </c>
      <c r="M77" s="2" t="str">
        <f>VLOOKUP(A77,holidays!A:C,3,FALSE)</f>
        <v>N</v>
      </c>
      <c r="N77" s="7">
        <f t="shared" si="13"/>
        <v>2686045.9170217444</v>
      </c>
      <c r="O77" s="2">
        <f t="shared" si="14"/>
        <v>125600.86</v>
      </c>
      <c r="P77" s="2" t="e">
        <f t="shared" si="15"/>
        <v>#N/A</v>
      </c>
      <c r="Q77" s="2" t="e">
        <f t="shared" si="16"/>
        <v>#N/A</v>
      </c>
      <c r="R77" s="2">
        <f t="shared" si="17"/>
        <v>125600.86</v>
      </c>
    </row>
    <row r="78" spans="1:18" x14ac:dyDescent="0.3">
      <c r="A78" s="10">
        <v>42081</v>
      </c>
      <c r="B78" s="33">
        <v>127975.815</v>
      </c>
      <c r="C78" s="31">
        <v>24.43863773</v>
      </c>
      <c r="D78">
        <v>17.8</v>
      </c>
      <c r="E78">
        <v>24.4</v>
      </c>
      <c r="F78">
        <v>9.4</v>
      </c>
      <c r="G78">
        <v>1.4</v>
      </c>
      <c r="H78" s="1" t="str">
        <f t="shared" si="9"/>
        <v>Wednesday</v>
      </c>
      <c r="I78" s="2" t="str">
        <f t="shared" si="10"/>
        <v>March</v>
      </c>
      <c r="J78" s="2" t="str">
        <f t="shared" si="11"/>
        <v>2015</v>
      </c>
      <c r="K78" s="2">
        <f t="shared" si="12"/>
        <v>12</v>
      </c>
      <c r="L78" s="2" t="str">
        <f>VLOOKUP(A78,holidays!A:C,2,)</f>
        <v>Y</v>
      </c>
      <c r="M78" s="2" t="str">
        <f>VLOOKUP(A78,holidays!A:C,3,FALSE)</f>
        <v>N</v>
      </c>
      <c r="N78" s="7">
        <f t="shared" si="13"/>
        <v>3127554.5809864998</v>
      </c>
      <c r="O78" s="2">
        <f t="shared" si="14"/>
        <v>127975.815</v>
      </c>
      <c r="P78" s="2" t="e">
        <f t="shared" si="15"/>
        <v>#N/A</v>
      </c>
      <c r="Q78" s="2" t="e">
        <f t="shared" si="16"/>
        <v>#N/A</v>
      </c>
      <c r="R78" s="2">
        <f t="shared" si="17"/>
        <v>127975.815</v>
      </c>
    </row>
    <row r="79" spans="1:18" x14ac:dyDescent="0.3">
      <c r="A79" s="10">
        <v>42082</v>
      </c>
      <c r="B79" s="33">
        <v>128319.45</v>
      </c>
      <c r="C79" s="31">
        <v>24.568240979999999</v>
      </c>
      <c r="D79">
        <v>16.5</v>
      </c>
      <c r="E79">
        <v>33.5</v>
      </c>
      <c r="F79">
        <v>15.1</v>
      </c>
      <c r="G79">
        <v>0</v>
      </c>
      <c r="H79" s="1" t="str">
        <f t="shared" si="9"/>
        <v>Thursday</v>
      </c>
      <c r="I79" s="2" t="str">
        <f t="shared" si="10"/>
        <v>March</v>
      </c>
      <c r="J79" s="2" t="str">
        <f t="shared" si="11"/>
        <v>2015</v>
      </c>
      <c r="K79" s="2">
        <f t="shared" si="12"/>
        <v>12</v>
      </c>
      <c r="L79" s="2" t="str">
        <f>VLOOKUP(A79,holidays!A:C,2,)</f>
        <v>Y</v>
      </c>
      <c r="M79" s="2" t="str">
        <f>VLOOKUP(A79,holidays!A:C,3,FALSE)</f>
        <v>N</v>
      </c>
      <c r="N79" s="7">
        <f t="shared" si="13"/>
        <v>3152583.1700210609</v>
      </c>
      <c r="O79" s="2">
        <f t="shared" si="14"/>
        <v>128319.45</v>
      </c>
      <c r="P79" s="2" t="e">
        <f t="shared" si="15"/>
        <v>#N/A</v>
      </c>
      <c r="Q79" s="2" t="e">
        <f t="shared" si="16"/>
        <v>#N/A</v>
      </c>
      <c r="R79" s="2">
        <f t="shared" si="17"/>
        <v>128319.45</v>
      </c>
    </row>
    <row r="80" spans="1:18" x14ac:dyDescent="0.3">
      <c r="A80" s="10">
        <v>42083</v>
      </c>
      <c r="B80" s="33">
        <v>119491.32</v>
      </c>
      <c r="C80" s="31">
        <v>24.06816285</v>
      </c>
      <c r="D80">
        <v>14.2</v>
      </c>
      <c r="E80">
        <v>19.600000000000001</v>
      </c>
      <c r="F80">
        <v>19.899999999999999</v>
      </c>
      <c r="G80">
        <v>0</v>
      </c>
      <c r="H80" s="1" t="str">
        <f t="shared" si="9"/>
        <v>Friday</v>
      </c>
      <c r="I80" s="2" t="str">
        <f t="shared" si="10"/>
        <v>March</v>
      </c>
      <c r="J80" s="2" t="str">
        <f t="shared" si="11"/>
        <v>2015</v>
      </c>
      <c r="K80" s="2">
        <f t="shared" si="12"/>
        <v>12</v>
      </c>
      <c r="L80" s="2" t="str">
        <f>VLOOKUP(A80,holidays!A:C,2,)</f>
        <v>Y</v>
      </c>
      <c r="M80" s="2" t="str">
        <f>VLOOKUP(A80,holidays!A:C,3,FALSE)</f>
        <v>N</v>
      </c>
      <c r="N80" s="7">
        <f t="shared" si="13"/>
        <v>2875936.5489214621</v>
      </c>
      <c r="O80" s="2">
        <f t="shared" si="14"/>
        <v>119491.32</v>
      </c>
      <c r="P80" s="2" t="e">
        <f t="shared" si="15"/>
        <v>#N/A</v>
      </c>
      <c r="Q80" s="2" t="e">
        <f t="shared" si="16"/>
        <v>#N/A</v>
      </c>
      <c r="R80" s="2">
        <f t="shared" si="17"/>
        <v>119491.32</v>
      </c>
    </row>
    <row r="81" spans="1:18" x14ac:dyDescent="0.3">
      <c r="A81" s="10">
        <v>42084</v>
      </c>
      <c r="B81" s="33">
        <v>106754.8</v>
      </c>
      <c r="C81" s="31">
        <v>20.473714609999998</v>
      </c>
      <c r="D81">
        <v>11.9</v>
      </c>
      <c r="E81">
        <v>22.7</v>
      </c>
      <c r="F81">
        <v>20.8</v>
      </c>
      <c r="G81">
        <v>0</v>
      </c>
      <c r="H81" s="1" t="str">
        <f t="shared" si="9"/>
        <v>Saturday</v>
      </c>
      <c r="I81" s="2" t="str">
        <f t="shared" si="10"/>
        <v>March</v>
      </c>
      <c r="J81" s="2" t="str">
        <f t="shared" si="11"/>
        <v>2015</v>
      </c>
      <c r="K81" s="2">
        <f t="shared" si="12"/>
        <v>12</v>
      </c>
      <c r="L81" s="2" t="str">
        <f>VLOOKUP(A81,holidays!A:C,2,)</f>
        <v>Y</v>
      </c>
      <c r="M81" s="2" t="str">
        <f>VLOOKUP(A81,holidays!A:C,3,FALSE)</f>
        <v>N</v>
      </c>
      <c r="N81" s="7">
        <f t="shared" si="13"/>
        <v>2185667.3084476278</v>
      </c>
      <c r="O81" s="2">
        <f t="shared" si="14"/>
        <v>106754.8</v>
      </c>
      <c r="P81" s="2" t="e">
        <f t="shared" si="15"/>
        <v>#N/A</v>
      </c>
      <c r="Q81" s="2" t="e">
        <f t="shared" si="16"/>
        <v>#N/A</v>
      </c>
      <c r="R81" s="2">
        <f t="shared" si="17"/>
        <v>106754.8</v>
      </c>
    </row>
    <row r="82" spans="1:18" x14ac:dyDescent="0.3">
      <c r="A82" s="10">
        <v>42085</v>
      </c>
      <c r="B82" s="33">
        <v>106555.03</v>
      </c>
      <c r="C82" s="31">
        <v>18.918695589999999</v>
      </c>
      <c r="D82">
        <v>11.3</v>
      </c>
      <c r="E82">
        <v>28.8</v>
      </c>
      <c r="F82">
        <v>19.899999999999999</v>
      </c>
      <c r="G82">
        <v>0</v>
      </c>
      <c r="H82" s="1" t="str">
        <f t="shared" si="9"/>
        <v>Sunday</v>
      </c>
      <c r="I82" s="2" t="str">
        <f t="shared" si="10"/>
        <v>March</v>
      </c>
      <c r="J82" s="2" t="str">
        <f t="shared" si="11"/>
        <v>2015</v>
      </c>
      <c r="K82" s="2">
        <f t="shared" si="12"/>
        <v>13</v>
      </c>
      <c r="L82" s="2" t="str">
        <f>VLOOKUP(A82,holidays!A:C,2,)</f>
        <v>Y</v>
      </c>
      <c r="M82" s="2" t="str">
        <f>VLOOKUP(A82,holidays!A:C,3,FALSE)</f>
        <v>N</v>
      </c>
      <c r="N82" s="7">
        <f t="shared" si="13"/>
        <v>2015882.1761533176</v>
      </c>
      <c r="O82" s="2">
        <f t="shared" si="14"/>
        <v>106555.03</v>
      </c>
      <c r="P82" s="2" t="e">
        <f t="shared" si="15"/>
        <v>#N/A</v>
      </c>
      <c r="Q82" s="2" t="e">
        <f t="shared" si="16"/>
        <v>#N/A</v>
      </c>
      <c r="R82" s="2">
        <f t="shared" si="17"/>
        <v>106555.03</v>
      </c>
    </row>
    <row r="83" spans="1:18" x14ac:dyDescent="0.3">
      <c r="A83" s="10">
        <v>42086</v>
      </c>
      <c r="B83" s="33">
        <v>122810.05</v>
      </c>
      <c r="C83" s="31">
        <v>26.68562798</v>
      </c>
      <c r="D83">
        <v>13.6</v>
      </c>
      <c r="E83">
        <v>27</v>
      </c>
      <c r="F83">
        <v>3.9</v>
      </c>
      <c r="G83">
        <v>0</v>
      </c>
      <c r="H83" s="1" t="str">
        <f t="shared" si="9"/>
        <v>Monday</v>
      </c>
      <c r="I83" s="2" t="str">
        <f t="shared" si="10"/>
        <v>March</v>
      </c>
      <c r="J83" s="2" t="str">
        <f t="shared" si="11"/>
        <v>2015</v>
      </c>
      <c r="K83" s="2">
        <f t="shared" si="12"/>
        <v>13</v>
      </c>
      <c r="L83" s="2" t="str">
        <f>VLOOKUP(A83,holidays!A:C,2,)</f>
        <v>Y</v>
      </c>
      <c r="M83" s="2" t="str">
        <f>VLOOKUP(A83,holidays!A:C,3,FALSE)</f>
        <v>N</v>
      </c>
      <c r="N83" s="7">
        <f t="shared" si="13"/>
        <v>3277263.3065051991</v>
      </c>
      <c r="O83" s="2">
        <f t="shared" si="14"/>
        <v>122810.05</v>
      </c>
      <c r="P83" s="2" t="e">
        <f t="shared" si="15"/>
        <v>#N/A</v>
      </c>
      <c r="Q83" s="2" t="e">
        <f t="shared" si="16"/>
        <v>#N/A</v>
      </c>
      <c r="R83" s="2">
        <f t="shared" si="17"/>
        <v>122810.05</v>
      </c>
    </row>
    <row r="84" spans="1:18" x14ac:dyDescent="0.3">
      <c r="A84" s="10">
        <v>42087</v>
      </c>
      <c r="B84" s="33">
        <v>123234.935</v>
      </c>
      <c r="C84" s="31">
        <v>34.05849946</v>
      </c>
      <c r="D84">
        <v>12.6</v>
      </c>
      <c r="E84">
        <v>15.3</v>
      </c>
      <c r="F84">
        <v>3.8</v>
      </c>
      <c r="G84">
        <v>1.4</v>
      </c>
      <c r="H84" s="1" t="str">
        <f t="shared" si="9"/>
        <v>Tuesday</v>
      </c>
      <c r="I84" s="2" t="str">
        <f t="shared" si="10"/>
        <v>March</v>
      </c>
      <c r="J84" s="2" t="str">
        <f t="shared" si="11"/>
        <v>2015</v>
      </c>
      <c r="K84" s="2">
        <f t="shared" si="12"/>
        <v>13</v>
      </c>
      <c r="L84" s="2" t="str">
        <f>VLOOKUP(A84,holidays!A:C,2,)</f>
        <v>Y</v>
      </c>
      <c r="M84" s="2" t="str">
        <f>VLOOKUP(A84,holidays!A:C,3,FALSE)</f>
        <v>N</v>
      </c>
      <c r="N84" s="7">
        <f t="shared" si="13"/>
        <v>4197196.9671506351</v>
      </c>
      <c r="O84" s="2">
        <f t="shared" si="14"/>
        <v>123234.935</v>
      </c>
      <c r="P84" s="2" t="e">
        <f t="shared" si="15"/>
        <v>#N/A</v>
      </c>
      <c r="Q84" s="2" t="e">
        <f t="shared" si="16"/>
        <v>#N/A</v>
      </c>
      <c r="R84" s="2">
        <f t="shared" si="17"/>
        <v>123234.935</v>
      </c>
    </row>
    <row r="85" spans="1:18" x14ac:dyDescent="0.3">
      <c r="A85" s="10">
        <v>42088</v>
      </c>
      <c r="B85" s="33">
        <v>122268.86</v>
      </c>
      <c r="C85" s="31">
        <v>28.548754240000001</v>
      </c>
      <c r="D85">
        <v>13</v>
      </c>
      <c r="E85">
        <v>20.399999999999999</v>
      </c>
      <c r="F85">
        <v>13.8</v>
      </c>
      <c r="G85">
        <v>0.4</v>
      </c>
      <c r="H85" s="1" t="str">
        <f t="shared" si="9"/>
        <v>Wednesday</v>
      </c>
      <c r="I85" s="2" t="str">
        <f t="shared" si="10"/>
        <v>March</v>
      </c>
      <c r="J85" s="2" t="str">
        <f t="shared" si="11"/>
        <v>2015</v>
      </c>
      <c r="K85" s="2">
        <f t="shared" si="12"/>
        <v>13</v>
      </c>
      <c r="L85" s="2" t="str">
        <f>VLOOKUP(A85,holidays!A:C,2,)</f>
        <v>Y</v>
      </c>
      <c r="M85" s="2" t="str">
        <f>VLOOKUP(A85,holidays!A:C,3,FALSE)</f>
        <v>N</v>
      </c>
      <c r="N85" s="7">
        <f t="shared" si="13"/>
        <v>3490623.6353449663</v>
      </c>
      <c r="O85" s="2">
        <f t="shared" si="14"/>
        <v>122268.86</v>
      </c>
      <c r="P85" s="2" t="e">
        <f t="shared" si="15"/>
        <v>#N/A</v>
      </c>
      <c r="Q85" s="2" t="e">
        <f t="shared" si="16"/>
        <v>#N/A</v>
      </c>
      <c r="R85" s="2">
        <f t="shared" si="17"/>
        <v>122268.86</v>
      </c>
    </row>
    <row r="86" spans="1:18" x14ac:dyDescent="0.3">
      <c r="A86" s="10">
        <v>42089</v>
      </c>
      <c r="B86" s="33">
        <v>121998.2</v>
      </c>
      <c r="C86" s="31">
        <v>21.971362899999999</v>
      </c>
      <c r="D86">
        <v>9.8000000000000007</v>
      </c>
      <c r="E86">
        <v>18</v>
      </c>
      <c r="F86">
        <v>9.9</v>
      </c>
      <c r="G86">
        <v>0.4</v>
      </c>
      <c r="H86" s="1" t="str">
        <f t="shared" si="9"/>
        <v>Thursday</v>
      </c>
      <c r="I86" s="2" t="str">
        <f t="shared" si="10"/>
        <v>March</v>
      </c>
      <c r="J86" s="2" t="str">
        <f t="shared" si="11"/>
        <v>2015</v>
      </c>
      <c r="K86" s="2">
        <f t="shared" si="12"/>
        <v>13</v>
      </c>
      <c r="L86" s="2" t="str">
        <f>VLOOKUP(A86,holidays!A:C,2,)</f>
        <v>Y</v>
      </c>
      <c r="M86" s="2" t="str">
        <f>VLOOKUP(A86,holidays!A:C,3,FALSE)</f>
        <v>N</v>
      </c>
      <c r="N86" s="7">
        <f t="shared" si="13"/>
        <v>2680466.7253467799</v>
      </c>
      <c r="O86" s="2">
        <f t="shared" si="14"/>
        <v>121998.2</v>
      </c>
      <c r="P86" s="2" t="e">
        <f t="shared" si="15"/>
        <v>#N/A</v>
      </c>
      <c r="Q86" s="2" t="e">
        <f t="shared" si="16"/>
        <v>#N/A</v>
      </c>
      <c r="R86" s="2">
        <f t="shared" si="17"/>
        <v>121998.2</v>
      </c>
    </row>
    <row r="87" spans="1:18" x14ac:dyDescent="0.3">
      <c r="A87" s="10">
        <v>42090</v>
      </c>
      <c r="B87" s="33">
        <v>122346.33500000001</v>
      </c>
      <c r="C87" s="31">
        <v>25.771600379999999</v>
      </c>
      <c r="D87">
        <v>11.6</v>
      </c>
      <c r="E87">
        <v>18.100000000000001</v>
      </c>
      <c r="F87">
        <v>11.2</v>
      </c>
      <c r="G87">
        <v>0.2</v>
      </c>
      <c r="H87" s="1" t="str">
        <f t="shared" si="9"/>
        <v>Friday</v>
      </c>
      <c r="I87" s="2" t="str">
        <f t="shared" si="10"/>
        <v>March</v>
      </c>
      <c r="J87" s="2" t="str">
        <f t="shared" si="11"/>
        <v>2015</v>
      </c>
      <c r="K87" s="2">
        <f t="shared" si="12"/>
        <v>13</v>
      </c>
      <c r="L87" s="2" t="str">
        <f>VLOOKUP(A87,holidays!A:C,2,)</f>
        <v>N</v>
      </c>
      <c r="M87" s="2" t="str">
        <f>VLOOKUP(A87,holidays!A:C,3,FALSE)</f>
        <v>N</v>
      </c>
      <c r="N87" s="7">
        <f t="shared" si="13"/>
        <v>3153060.8535776073</v>
      </c>
      <c r="O87" s="2" t="e">
        <f t="shared" si="14"/>
        <v>#N/A</v>
      </c>
      <c r="P87" s="2">
        <f t="shared" si="15"/>
        <v>122346.33500000001</v>
      </c>
      <c r="Q87" s="2" t="e">
        <f t="shared" si="16"/>
        <v>#N/A</v>
      </c>
      <c r="R87" s="2">
        <f t="shared" si="17"/>
        <v>122346.33500000001</v>
      </c>
    </row>
    <row r="88" spans="1:18" x14ac:dyDescent="0.3">
      <c r="A88" s="10">
        <v>42091</v>
      </c>
      <c r="B88" s="33">
        <v>112187.715</v>
      </c>
      <c r="C88" s="31">
        <v>29.271368689999999</v>
      </c>
      <c r="D88">
        <v>12.7</v>
      </c>
      <c r="E88">
        <v>19.100000000000001</v>
      </c>
      <c r="F88">
        <v>14.4</v>
      </c>
      <c r="G88">
        <v>0</v>
      </c>
      <c r="H88" s="1" t="str">
        <f t="shared" si="9"/>
        <v>Saturday</v>
      </c>
      <c r="I88" s="2" t="str">
        <f t="shared" si="10"/>
        <v>March</v>
      </c>
      <c r="J88" s="2" t="str">
        <f t="shared" si="11"/>
        <v>2015</v>
      </c>
      <c r="K88" s="2">
        <f t="shared" si="12"/>
        <v>13</v>
      </c>
      <c r="L88" s="2" t="str">
        <f>VLOOKUP(A88,holidays!A:C,2,)</f>
        <v>N</v>
      </c>
      <c r="M88" s="2" t="str">
        <f>VLOOKUP(A88,holidays!A:C,3,FALSE)</f>
        <v>N</v>
      </c>
      <c r="N88" s="7">
        <f t="shared" si="13"/>
        <v>3283887.9682536433</v>
      </c>
      <c r="O88" s="2" t="e">
        <f t="shared" si="14"/>
        <v>#N/A</v>
      </c>
      <c r="P88" s="2">
        <f t="shared" si="15"/>
        <v>112187.715</v>
      </c>
      <c r="Q88" s="2" t="e">
        <f t="shared" si="16"/>
        <v>#N/A</v>
      </c>
      <c r="R88" s="2">
        <f t="shared" si="17"/>
        <v>112187.715</v>
      </c>
    </row>
    <row r="89" spans="1:18" x14ac:dyDescent="0.3">
      <c r="A89" s="10">
        <v>42092</v>
      </c>
      <c r="B89" s="33">
        <v>106418.66499999999</v>
      </c>
      <c r="C89" s="31">
        <v>24.672716350000002</v>
      </c>
      <c r="D89">
        <v>8.5</v>
      </c>
      <c r="E89">
        <v>22.7</v>
      </c>
      <c r="F89">
        <v>18.600000000000001</v>
      </c>
      <c r="G89">
        <v>0</v>
      </c>
      <c r="H89" s="1" t="str">
        <f t="shared" si="9"/>
        <v>Sunday</v>
      </c>
      <c r="I89" s="2" t="str">
        <f t="shared" si="10"/>
        <v>March</v>
      </c>
      <c r="J89" s="2" t="str">
        <f t="shared" si="11"/>
        <v>2015</v>
      </c>
      <c r="K89" s="2">
        <f t="shared" si="12"/>
        <v>14</v>
      </c>
      <c r="L89" s="2" t="str">
        <f>VLOOKUP(A89,holidays!A:C,2,)</f>
        <v>N</v>
      </c>
      <c r="M89" s="2" t="str">
        <f>VLOOKUP(A89,holidays!A:C,3,FALSE)</f>
        <v>N</v>
      </c>
      <c r="N89" s="7">
        <f t="shared" si="13"/>
        <v>2625637.5358906728</v>
      </c>
      <c r="O89" s="2" t="e">
        <f t="shared" si="14"/>
        <v>#N/A</v>
      </c>
      <c r="P89" s="2">
        <f t="shared" si="15"/>
        <v>106418.66499999999</v>
      </c>
      <c r="Q89" s="2" t="e">
        <f t="shared" si="16"/>
        <v>#N/A</v>
      </c>
      <c r="R89" s="2">
        <f t="shared" si="17"/>
        <v>106418.66499999999</v>
      </c>
    </row>
    <row r="90" spans="1:18" x14ac:dyDescent="0.3">
      <c r="A90" s="10">
        <v>42093</v>
      </c>
      <c r="B90" s="33">
        <v>123061.87</v>
      </c>
      <c r="C90" s="31">
        <v>33.750362699999997</v>
      </c>
      <c r="D90">
        <v>10.6</v>
      </c>
      <c r="E90">
        <v>23.1</v>
      </c>
      <c r="F90">
        <v>18.100000000000001</v>
      </c>
      <c r="G90">
        <v>0</v>
      </c>
      <c r="H90" s="1" t="str">
        <f t="shared" si="9"/>
        <v>Monday</v>
      </c>
      <c r="I90" s="2" t="str">
        <f t="shared" si="10"/>
        <v>March</v>
      </c>
      <c r="J90" s="2" t="str">
        <f t="shared" si="11"/>
        <v>2015</v>
      </c>
      <c r="K90" s="2">
        <f t="shared" si="12"/>
        <v>14</v>
      </c>
      <c r="L90" s="2" t="str">
        <f>VLOOKUP(A90,holidays!A:C,2,)</f>
        <v>N</v>
      </c>
      <c r="M90" s="2" t="str">
        <f>VLOOKUP(A90,holidays!A:C,3,FALSE)</f>
        <v>N</v>
      </c>
      <c r="N90" s="7">
        <f t="shared" si="13"/>
        <v>4153382.7470402485</v>
      </c>
      <c r="O90" s="2" t="e">
        <f t="shared" si="14"/>
        <v>#N/A</v>
      </c>
      <c r="P90" s="2">
        <f t="shared" si="15"/>
        <v>123061.87</v>
      </c>
      <c r="Q90" s="2" t="e">
        <f t="shared" si="16"/>
        <v>#N/A</v>
      </c>
      <c r="R90" s="2">
        <f t="shared" si="17"/>
        <v>123061.87</v>
      </c>
    </row>
    <row r="91" spans="1:18" x14ac:dyDescent="0.3">
      <c r="A91" s="10">
        <v>42094</v>
      </c>
      <c r="B91" s="33">
        <v>125795.325</v>
      </c>
      <c r="C91" s="31">
        <v>31.836569579999999</v>
      </c>
      <c r="D91">
        <v>11.2</v>
      </c>
      <c r="E91">
        <v>25.3</v>
      </c>
      <c r="F91">
        <v>18.100000000000001</v>
      </c>
      <c r="G91">
        <v>0</v>
      </c>
      <c r="H91" s="1" t="str">
        <f t="shared" si="9"/>
        <v>Tuesday</v>
      </c>
      <c r="I91" s="2" t="str">
        <f t="shared" si="10"/>
        <v>March</v>
      </c>
      <c r="J91" s="2" t="str">
        <f t="shared" si="11"/>
        <v>2015</v>
      </c>
      <c r="K91" s="2">
        <f t="shared" si="12"/>
        <v>14</v>
      </c>
      <c r="L91" s="2" t="str">
        <f>VLOOKUP(A91,holidays!A:C,2,)</f>
        <v>N</v>
      </c>
      <c r="M91" s="2" t="str">
        <f>VLOOKUP(A91,holidays!A:C,3,FALSE)</f>
        <v>N</v>
      </c>
      <c r="N91" s="7">
        <f t="shared" si="13"/>
        <v>4004891.6172012133</v>
      </c>
      <c r="O91" s="2" t="e">
        <f t="shared" si="14"/>
        <v>#N/A</v>
      </c>
      <c r="P91" s="2">
        <f t="shared" si="15"/>
        <v>125795.325</v>
      </c>
      <c r="Q91" s="2" t="e">
        <f t="shared" si="16"/>
        <v>#N/A</v>
      </c>
      <c r="R91" s="2">
        <f t="shared" si="17"/>
        <v>125795.325</v>
      </c>
    </row>
    <row r="92" spans="1:18" x14ac:dyDescent="0.3">
      <c r="A92" s="10">
        <v>42095</v>
      </c>
      <c r="B92" s="33">
        <v>122042.265</v>
      </c>
      <c r="C92" s="31">
        <v>26.167805860000001</v>
      </c>
      <c r="D92">
        <v>13.3</v>
      </c>
      <c r="E92">
        <v>29</v>
      </c>
      <c r="F92">
        <v>10.7</v>
      </c>
      <c r="G92">
        <v>0</v>
      </c>
      <c r="H92" s="1" t="str">
        <f t="shared" si="9"/>
        <v>Wednesday</v>
      </c>
      <c r="I92" s="2" t="str">
        <f t="shared" si="10"/>
        <v>April</v>
      </c>
      <c r="J92" s="2" t="str">
        <f t="shared" si="11"/>
        <v>2015</v>
      </c>
      <c r="K92" s="2">
        <f t="shared" si="12"/>
        <v>14</v>
      </c>
      <c r="L92" s="2" t="str">
        <f>VLOOKUP(A92,holidays!A:C,2,)</f>
        <v>N</v>
      </c>
      <c r="M92" s="2" t="str">
        <f>VLOOKUP(A92,holidays!A:C,3,FALSE)</f>
        <v>N</v>
      </c>
      <c r="N92" s="7">
        <f t="shared" si="13"/>
        <v>3193578.2972346731</v>
      </c>
      <c r="O92" s="2" t="e">
        <f t="shared" si="14"/>
        <v>#N/A</v>
      </c>
      <c r="P92" s="2">
        <f t="shared" si="15"/>
        <v>122042.265</v>
      </c>
      <c r="Q92" s="2" t="e">
        <f t="shared" si="16"/>
        <v>#N/A</v>
      </c>
      <c r="R92" s="2">
        <f t="shared" si="17"/>
        <v>122042.265</v>
      </c>
    </row>
    <row r="93" spans="1:18" x14ac:dyDescent="0.3">
      <c r="A93" s="10">
        <v>42096</v>
      </c>
      <c r="B93" s="33">
        <v>113838.41</v>
      </c>
      <c r="C93" s="31">
        <v>23.46025058</v>
      </c>
      <c r="D93">
        <v>12.8</v>
      </c>
      <c r="E93">
        <v>17.2</v>
      </c>
      <c r="F93">
        <v>17.5</v>
      </c>
      <c r="G93">
        <v>0.2</v>
      </c>
      <c r="H93" s="1" t="str">
        <f t="shared" si="9"/>
        <v>Thursday</v>
      </c>
      <c r="I93" s="2" t="str">
        <f t="shared" si="10"/>
        <v>April</v>
      </c>
      <c r="J93" s="2" t="str">
        <f t="shared" si="11"/>
        <v>2015</v>
      </c>
      <c r="K93" s="2">
        <f t="shared" si="12"/>
        <v>14</v>
      </c>
      <c r="L93" s="2" t="str">
        <f>VLOOKUP(A93,holidays!A:C,2,)</f>
        <v>N</v>
      </c>
      <c r="M93" s="2" t="str">
        <f>VLOOKUP(A93,holidays!A:C,3,FALSE)</f>
        <v>N</v>
      </c>
      <c r="N93" s="7">
        <f t="shared" si="13"/>
        <v>2670677.6242287778</v>
      </c>
      <c r="O93" s="2" t="e">
        <f t="shared" si="14"/>
        <v>#N/A</v>
      </c>
      <c r="P93" s="2">
        <f t="shared" si="15"/>
        <v>113838.41</v>
      </c>
      <c r="Q93" s="2" t="e">
        <f t="shared" si="16"/>
        <v>#N/A</v>
      </c>
      <c r="R93" s="2">
        <f t="shared" si="17"/>
        <v>113838.41</v>
      </c>
    </row>
    <row r="94" spans="1:18" x14ac:dyDescent="0.3">
      <c r="A94" s="10">
        <v>42097</v>
      </c>
      <c r="B94" s="33">
        <v>98891.06</v>
      </c>
      <c r="C94" s="31">
        <v>20.9393785</v>
      </c>
      <c r="D94">
        <v>8</v>
      </c>
      <c r="E94">
        <v>20.9</v>
      </c>
      <c r="F94">
        <v>17.399999999999999</v>
      </c>
      <c r="G94">
        <v>0</v>
      </c>
      <c r="H94" s="1" t="str">
        <f t="shared" si="9"/>
        <v>Friday</v>
      </c>
      <c r="I94" s="2" t="str">
        <f t="shared" si="10"/>
        <v>April</v>
      </c>
      <c r="J94" s="2" t="str">
        <f t="shared" si="11"/>
        <v>2015</v>
      </c>
      <c r="K94" s="2">
        <f t="shared" si="12"/>
        <v>14</v>
      </c>
      <c r="L94" s="2" t="str">
        <f>VLOOKUP(A94,holidays!A:C,2,)</f>
        <v>N</v>
      </c>
      <c r="M94" s="2" t="str">
        <f>VLOOKUP(A94,holidays!A:C,3,FALSE)</f>
        <v>Y</v>
      </c>
      <c r="N94" s="7">
        <f t="shared" si="13"/>
        <v>2070717.3356062099</v>
      </c>
      <c r="O94" s="2" t="e">
        <f t="shared" si="14"/>
        <v>#N/A</v>
      </c>
      <c r="P94" s="2">
        <f t="shared" si="15"/>
        <v>98891.06</v>
      </c>
      <c r="Q94" s="2">
        <f t="shared" si="16"/>
        <v>98891.06</v>
      </c>
      <c r="R94" s="2" t="e">
        <f t="shared" si="17"/>
        <v>#N/A</v>
      </c>
    </row>
    <row r="95" spans="1:18" x14ac:dyDescent="0.3">
      <c r="A95" s="10">
        <v>42098</v>
      </c>
      <c r="B95" s="33">
        <v>103999.17</v>
      </c>
      <c r="C95" s="31">
        <v>23.188056169999999</v>
      </c>
      <c r="D95">
        <v>8.5</v>
      </c>
      <c r="E95">
        <v>23.5</v>
      </c>
      <c r="F95">
        <v>16.2</v>
      </c>
      <c r="G95">
        <v>0</v>
      </c>
      <c r="H95" s="1" t="str">
        <f t="shared" si="9"/>
        <v>Saturday</v>
      </c>
      <c r="I95" s="2" t="str">
        <f t="shared" si="10"/>
        <v>April</v>
      </c>
      <c r="J95" s="2" t="str">
        <f t="shared" si="11"/>
        <v>2015</v>
      </c>
      <c r="K95" s="2">
        <f t="shared" si="12"/>
        <v>14</v>
      </c>
      <c r="L95" s="2" t="str">
        <f>VLOOKUP(A95,holidays!A:C,2,)</f>
        <v>N</v>
      </c>
      <c r="M95" s="2" t="str">
        <f>VLOOKUP(A95,holidays!A:C,3,FALSE)</f>
        <v>Y</v>
      </c>
      <c r="N95" s="7">
        <f t="shared" si="13"/>
        <v>2411538.5955933789</v>
      </c>
      <c r="O95" s="2" t="e">
        <f t="shared" si="14"/>
        <v>#N/A</v>
      </c>
      <c r="P95" s="2">
        <f t="shared" si="15"/>
        <v>103999.17</v>
      </c>
      <c r="Q95" s="2">
        <f t="shared" si="16"/>
        <v>103999.17</v>
      </c>
      <c r="R95" s="2" t="e">
        <f t="shared" si="17"/>
        <v>#N/A</v>
      </c>
    </row>
    <row r="96" spans="1:18" x14ac:dyDescent="0.3">
      <c r="A96" s="10">
        <v>42099</v>
      </c>
      <c r="B96" s="33">
        <v>103685.45</v>
      </c>
      <c r="C96" s="31">
        <v>20.508650379999999</v>
      </c>
      <c r="D96">
        <v>10.199999999999999</v>
      </c>
      <c r="E96">
        <v>18.5</v>
      </c>
      <c r="F96">
        <v>9.8000000000000007</v>
      </c>
      <c r="G96">
        <v>0</v>
      </c>
      <c r="H96" s="1" t="str">
        <f t="shared" si="9"/>
        <v>Sunday</v>
      </c>
      <c r="I96" s="2" t="str">
        <f t="shared" si="10"/>
        <v>April</v>
      </c>
      <c r="J96" s="2" t="str">
        <f t="shared" si="11"/>
        <v>2015</v>
      </c>
      <c r="K96" s="2">
        <f t="shared" si="12"/>
        <v>15</v>
      </c>
      <c r="L96" s="2" t="str">
        <f>VLOOKUP(A96,holidays!A:C,2,)</f>
        <v>N</v>
      </c>
      <c r="M96" s="2" t="str">
        <f>VLOOKUP(A96,holidays!A:C,3,FALSE)</f>
        <v>N</v>
      </c>
      <c r="N96" s="7">
        <f t="shared" si="13"/>
        <v>2126448.643542971</v>
      </c>
      <c r="O96" s="2" t="e">
        <f t="shared" si="14"/>
        <v>#N/A</v>
      </c>
      <c r="P96" s="2">
        <f t="shared" si="15"/>
        <v>103685.45</v>
      </c>
      <c r="Q96" s="2" t="e">
        <f t="shared" si="16"/>
        <v>#N/A</v>
      </c>
      <c r="R96" s="2">
        <f t="shared" si="17"/>
        <v>103685.45</v>
      </c>
    </row>
    <row r="97" spans="1:18" x14ac:dyDescent="0.3">
      <c r="A97" s="10">
        <v>42100</v>
      </c>
      <c r="B97" s="33">
        <v>107383.37</v>
      </c>
      <c r="C97" s="31">
        <v>17.04855264</v>
      </c>
      <c r="D97">
        <v>11.2</v>
      </c>
      <c r="E97">
        <v>18.399999999999999</v>
      </c>
      <c r="F97">
        <v>13</v>
      </c>
      <c r="G97">
        <v>0</v>
      </c>
      <c r="H97" s="1" t="str">
        <f t="shared" si="9"/>
        <v>Monday</v>
      </c>
      <c r="I97" s="2" t="str">
        <f t="shared" si="10"/>
        <v>April</v>
      </c>
      <c r="J97" s="2" t="str">
        <f t="shared" si="11"/>
        <v>2015</v>
      </c>
      <c r="K97" s="2">
        <f t="shared" si="12"/>
        <v>15</v>
      </c>
      <c r="L97" s="2" t="str">
        <f>VLOOKUP(A97,holidays!A:C,2,)</f>
        <v>N</v>
      </c>
      <c r="M97" s="2" t="str">
        <f>VLOOKUP(A97,holidays!A:C,3,FALSE)</f>
        <v>Y</v>
      </c>
      <c r="N97" s="7">
        <f t="shared" si="13"/>
        <v>1830731.0361055967</v>
      </c>
      <c r="O97" s="2" t="e">
        <f t="shared" si="14"/>
        <v>#N/A</v>
      </c>
      <c r="P97" s="2">
        <f t="shared" si="15"/>
        <v>107383.37</v>
      </c>
      <c r="Q97" s="2">
        <f t="shared" si="16"/>
        <v>107383.37</v>
      </c>
      <c r="R97" s="2" t="e">
        <f t="shared" si="17"/>
        <v>#N/A</v>
      </c>
    </row>
    <row r="98" spans="1:18" x14ac:dyDescent="0.3">
      <c r="A98" s="10">
        <v>42101</v>
      </c>
      <c r="B98" s="33">
        <v>120235.505</v>
      </c>
      <c r="C98" s="31">
        <v>21.359459990000001</v>
      </c>
      <c r="D98">
        <v>12.4</v>
      </c>
      <c r="E98">
        <v>17.3</v>
      </c>
      <c r="F98">
        <v>3.9</v>
      </c>
      <c r="G98">
        <v>0</v>
      </c>
      <c r="H98" s="1" t="str">
        <f t="shared" si="9"/>
        <v>Tuesday</v>
      </c>
      <c r="I98" s="2" t="str">
        <f t="shared" si="10"/>
        <v>April</v>
      </c>
      <c r="J98" s="2" t="str">
        <f t="shared" si="11"/>
        <v>2015</v>
      </c>
      <c r="K98" s="2">
        <f t="shared" si="12"/>
        <v>15</v>
      </c>
      <c r="L98" s="2" t="str">
        <f>VLOOKUP(A98,holidays!A:C,2,)</f>
        <v>N</v>
      </c>
      <c r="M98" s="2" t="str">
        <f>VLOOKUP(A98,holidays!A:C,3,FALSE)</f>
        <v>N</v>
      </c>
      <c r="N98" s="7">
        <f t="shared" si="13"/>
        <v>2568165.4584249454</v>
      </c>
      <c r="O98" s="2" t="e">
        <f t="shared" si="14"/>
        <v>#N/A</v>
      </c>
      <c r="P98" s="2">
        <f t="shared" si="15"/>
        <v>120235.505</v>
      </c>
      <c r="Q98" s="2" t="e">
        <f t="shared" si="16"/>
        <v>#N/A</v>
      </c>
      <c r="R98" s="2">
        <f t="shared" si="17"/>
        <v>120235.505</v>
      </c>
    </row>
    <row r="99" spans="1:18" x14ac:dyDescent="0.3">
      <c r="A99" s="10">
        <v>42102</v>
      </c>
      <c r="B99" s="33">
        <v>122129.77499999999</v>
      </c>
      <c r="C99" s="31">
        <v>25.208016520000001</v>
      </c>
      <c r="D99">
        <v>13.3</v>
      </c>
      <c r="E99">
        <v>17.7</v>
      </c>
      <c r="F99">
        <v>12.6</v>
      </c>
      <c r="G99">
        <v>5.6</v>
      </c>
      <c r="H99" s="1" t="str">
        <f t="shared" si="9"/>
        <v>Wednesday</v>
      </c>
      <c r="I99" s="2" t="str">
        <f t="shared" si="10"/>
        <v>April</v>
      </c>
      <c r="J99" s="2" t="str">
        <f t="shared" si="11"/>
        <v>2015</v>
      </c>
      <c r="K99" s="2">
        <f t="shared" si="12"/>
        <v>15</v>
      </c>
      <c r="L99" s="2" t="str">
        <f>VLOOKUP(A99,holidays!A:C,2,)</f>
        <v>N</v>
      </c>
      <c r="M99" s="2" t="str">
        <f>VLOOKUP(A99,holidays!A:C,3,FALSE)</f>
        <v>N</v>
      </c>
      <c r="N99" s="7">
        <f t="shared" si="13"/>
        <v>3078649.3857838828</v>
      </c>
      <c r="O99" s="2" t="e">
        <f t="shared" si="14"/>
        <v>#N/A</v>
      </c>
      <c r="P99" s="2">
        <f t="shared" si="15"/>
        <v>122129.77499999999</v>
      </c>
      <c r="Q99" s="2" t="e">
        <f t="shared" si="16"/>
        <v>#N/A</v>
      </c>
      <c r="R99" s="2">
        <f t="shared" si="17"/>
        <v>122129.77499999999</v>
      </c>
    </row>
    <row r="100" spans="1:18" x14ac:dyDescent="0.3">
      <c r="A100" s="10">
        <v>42103</v>
      </c>
      <c r="B100" s="33">
        <v>123990.76</v>
      </c>
      <c r="C100" s="31">
        <v>25.207800370000001</v>
      </c>
      <c r="D100">
        <v>8.6999999999999993</v>
      </c>
      <c r="E100">
        <v>19.100000000000001</v>
      </c>
      <c r="F100">
        <v>10.9</v>
      </c>
      <c r="G100">
        <v>0</v>
      </c>
      <c r="H100" s="1" t="str">
        <f t="shared" si="9"/>
        <v>Thursday</v>
      </c>
      <c r="I100" s="2" t="str">
        <f t="shared" si="10"/>
        <v>April</v>
      </c>
      <c r="J100" s="2" t="str">
        <f t="shared" si="11"/>
        <v>2015</v>
      </c>
      <c r="K100" s="2">
        <f t="shared" si="12"/>
        <v>15</v>
      </c>
      <c r="L100" s="2" t="str">
        <f>VLOOKUP(A100,holidays!A:C,2,)</f>
        <v>N</v>
      </c>
      <c r="M100" s="2" t="str">
        <f>VLOOKUP(A100,holidays!A:C,3,FALSE)</f>
        <v>N</v>
      </c>
      <c r="N100" s="7">
        <f t="shared" si="13"/>
        <v>3125534.3258045814</v>
      </c>
      <c r="O100" s="2" t="e">
        <f t="shared" si="14"/>
        <v>#N/A</v>
      </c>
      <c r="P100" s="2">
        <f t="shared" si="15"/>
        <v>123990.76</v>
      </c>
      <c r="Q100" s="2" t="e">
        <f t="shared" si="16"/>
        <v>#N/A</v>
      </c>
      <c r="R100" s="2">
        <f t="shared" si="17"/>
        <v>123990.76</v>
      </c>
    </row>
    <row r="101" spans="1:18" x14ac:dyDescent="0.3">
      <c r="A101" s="10">
        <v>42104</v>
      </c>
      <c r="B101" s="33">
        <v>121753.11500000001</v>
      </c>
      <c r="C101" s="31">
        <v>25.677110800000001</v>
      </c>
      <c r="D101">
        <v>8.6</v>
      </c>
      <c r="E101">
        <v>18.7</v>
      </c>
      <c r="F101">
        <v>15.9</v>
      </c>
      <c r="G101">
        <v>0</v>
      </c>
      <c r="H101" s="1" t="str">
        <f t="shared" si="9"/>
        <v>Friday</v>
      </c>
      <c r="I101" s="2" t="str">
        <f t="shared" si="10"/>
        <v>April</v>
      </c>
      <c r="J101" s="2" t="str">
        <f t="shared" si="11"/>
        <v>2015</v>
      </c>
      <c r="K101" s="2">
        <f t="shared" si="12"/>
        <v>15</v>
      </c>
      <c r="L101" s="2" t="str">
        <f>VLOOKUP(A101,holidays!A:C,2,)</f>
        <v>N</v>
      </c>
      <c r="M101" s="2" t="str">
        <f>VLOOKUP(A101,holidays!A:C,3,FALSE)</f>
        <v>N</v>
      </c>
      <c r="N101" s="7">
        <f t="shared" si="13"/>
        <v>3126268.2241001423</v>
      </c>
      <c r="O101" s="2" t="e">
        <f t="shared" si="14"/>
        <v>#N/A</v>
      </c>
      <c r="P101" s="2">
        <f t="shared" si="15"/>
        <v>121753.11500000001</v>
      </c>
      <c r="Q101" s="2" t="e">
        <f t="shared" si="16"/>
        <v>#N/A</v>
      </c>
      <c r="R101" s="2">
        <f t="shared" si="17"/>
        <v>121753.11500000001</v>
      </c>
    </row>
    <row r="102" spans="1:18" x14ac:dyDescent="0.3">
      <c r="A102" s="10">
        <v>42105</v>
      </c>
      <c r="B102" s="33">
        <v>110034.16499999999</v>
      </c>
      <c r="C102" s="31">
        <v>23.05591231</v>
      </c>
      <c r="D102">
        <v>11.6</v>
      </c>
      <c r="E102">
        <v>23.7</v>
      </c>
      <c r="F102">
        <v>14.9</v>
      </c>
      <c r="G102">
        <v>0</v>
      </c>
      <c r="H102" s="1" t="str">
        <f t="shared" si="9"/>
        <v>Saturday</v>
      </c>
      <c r="I102" s="2" t="str">
        <f t="shared" si="10"/>
        <v>April</v>
      </c>
      <c r="J102" s="2" t="str">
        <f t="shared" si="11"/>
        <v>2015</v>
      </c>
      <c r="K102" s="2">
        <f t="shared" si="12"/>
        <v>15</v>
      </c>
      <c r="L102" s="2" t="str">
        <f>VLOOKUP(A102,holidays!A:C,2,)</f>
        <v>N</v>
      </c>
      <c r="M102" s="2" t="str">
        <f>VLOOKUP(A102,holidays!A:C,3,FALSE)</f>
        <v>N</v>
      </c>
      <c r="N102" s="7">
        <f t="shared" si="13"/>
        <v>2536938.059344071</v>
      </c>
      <c r="O102" s="2" t="e">
        <f t="shared" si="14"/>
        <v>#N/A</v>
      </c>
      <c r="P102" s="2">
        <f t="shared" si="15"/>
        <v>110034.16499999999</v>
      </c>
      <c r="Q102" s="2" t="e">
        <f t="shared" si="16"/>
        <v>#N/A</v>
      </c>
      <c r="R102" s="2">
        <f t="shared" si="17"/>
        <v>110034.16499999999</v>
      </c>
    </row>
    <row r="103" spans="1:18" x14ac:dyDescent="0.3">
      <c r="A103" s="10">
        <v>42106</v>
      </c>
      <c r="B103" s="33">
        <v>103760.22500000001</v>
      </c>
      <c r="C103" s="31">
        <v>22.053037190000001</v>
      </c>
      <c r="D103">
        <v>12.1</v>
      </c>
      <c r="E103">
        <v>18.3</v>
      </c>
      <c r="F103">
        <v>13.4</v>
      </c>
      <c r="G103">
        <v>0</v>
      </c>
      <c r="H103" s="1" t="str">
        <f t="shared" si="9"/>
        <v>Sunday</v>
      </c>
      <c r="I103" s="2" t="str">
        <f t="shared" si="10"/>
        <v>April</v>
      </c>
      <c r="J103" s="2" t="str">
        <f t="shared" si="11"/>
        <v>2015</v>
      </c>
      <c r="K103" s="2">
        <f t="shared" si="12"/>
        <v>16</v>
      </c>
      <c r="L103" s="2" t="str">
        <f>VLOOKUP(A103,holidays!A:C,2,)</f>
        <v>N</v>
      </c>
      <c r="M103" s="2" t="str">
        <f>VLOOKUP(A103,holidays!A:C,3,FALSE)</f>
        <v>N</v>
      </c>
      <c r="N103" s="7">
        <f t="shared" si="13"/>
        <v>2288228.100767768</v>
      </c>
      <c r="O103" s="2" t="e">
        <f t="shared" si="14"/>
        <v>#N/A</v>
      </c>
      <c r="P103" s="2">
        <f t="shared" si="15"/>
        <v>103760.22500000001</v>
      </c>
      <c r="Q103" s="2" t="e">
        <f t="shared" si="16"/>
        <v>#N/A</v>
      </c>
      <c r="R103" s="2">
        <f t="shared" si="17"/>
        <v>103760.22500000001</v>
      </c>
    </row>
    <row r="104" spans="1:18" x14ac:dyDescent="0.3">
      <c r="A104" s="10">
        <v>42107</v>
      </c>
      <c r="B104" s="33">
        <v>125107.78</v>
      </c>
      <c r="C104" s="31">
        <v>29.408289079999999</v>
      </c>
      <c r="D104">
        <v>7.3</v>
      </c>
      <c r="E104">
        <v>19.100000000000001</v>
      </c>
      <c r="F104">
        <v>14.9</v>
      </c>
      <c r="G104">
        <v>0</v>
      </c>
      <c r="H104" s="1" t="str">
        <f t="shared" si="9"/>
        <v>Monday</v>
      </c>
      <c r="I104" s="2" t="str">
        <f t="shared" si="10"/>
        <v>April</v>
      </c>
      <c r="J104" s="2" t="str">
        <f t="shared" si="11"/>
        <v>2015</v>
      </c>
      <c r="K104" s="2">
        <f t="shared" si="12"/>
        <v>16</v>
      </c>
      <c r="L104" s="2" t="str">
        <f>VLOOKUP(A104,holidays!A:C,2,)</f>
        <v>N</v>
      </c>
      <c r="M104" s="2" t="str">
        <f>VLOOKUP(A104,holidays!A:C,3,FALSE)</f>
        <v>N</v>
      </c>
      <c r="N104" s="7">
        <f t="shared" si="13"/>
        <v>3679205.7603970421</v>
      </c>
      <c r="O104" s="2" t="e">
        <f t="shared" si="14"/>
        <v>#N/A</v>
      </c>
      <c r="P104" s="2">
        <f t="shared" si="15"/>
        <v>125107.78</v>
      </c>
      <c r="Q104" s="2" t="e">
        <f t="shared" si="16"/>
        <v>#N/A</v>
      </c>
      <c r="R104" s="2">
        <f t="shared" si="17"/>
        <v>125107.78</v>
      </c>
    </row>
    <row r="105" spans="1:18" x14ac:dyDescent="0.3">
      <c r="A105" s="10">
        <v>42108</v>
      </c>
      <c r="B105" s="33">
        <v>127793.38</v>
      </c>
      <c r="C105" s="31">
        <v>30.995175629999999</v>
      </c>
      <c r="D105">
        <v>10.5</v>
      </c>
      <c r="E105">
        <v>24.7</v>
      </c>
      <c r="F105">
        <v>8.4</v>
      </c>
      <c r="G105">
        <v>1.6</v>
      </c>
      <c r="H105" s="1" t="str">
        <f t="shared" si="9"/>
        <v>Tuesday</v>
      </c>
      <c r="I105" s="2" t="str">
        <f t="shared" si="10"/>
        <v>April</v>
      </c>
      <c r="J105" s="2" t="str">
        <f t="shared" si="11"/>
        <v>2015</v>
      </c>
      <c r="K105" s="2">
        <f t="shared" si="12"/>
        <v>16</v>
      </c>
      <c r="L105" s="2" t="str">
        <f>VLOOKUP(A105,holidays!A:C,2,)</f>
        <v>Y</v>
      </c>
      <c r="M105" s="2" t="str">
        <f>VLOOKUP(A105,holidays!A:C,3,FALSE)</f>
        <v>N</v>
      </c>
      <c r="N105" s="7">
        <f t="shared" si="13"/>
        <v>3960978.2574513294</v>
      </c>
      <c r="O105" s="2">
        <f t="shared" si="14"/>
        <v>127793.38</v>
      </c>
      <c r="P105" s="2" t="e">
        <f t="shared" si="15"/>
        <v>#N/A</v>
      </c>
      <c r="Q105" s="2" t="e">
        <f t="shared" si="16"/>
        <v>#N/A</v>
      </c>
      <c r="R105" s="2">
        <f t="shared" si="17"/>
        <v>127793.38</v>
      </c>
    </row>
    <row r="106" spans="1:18" x14ac:dyDescent="0.3">
      <c r="A106" s="10">
        <v>42109</v>
      </c>
      <c r="B106" s="33">
        <v>126673.935</v>
      </c>
      <c r="C106" s="31">
        <v>31.090558479999999</v>
      </c>
      <c r="D106">
        <v>13.9</v>
      </c>
      <c r="E106">
        <v>27.6</v>
      </c>
      <c r="F106">
        <v>12.8</v>
      </c>
      <c r="G106">
        <v>2.4</v>
      </c>
      <c r="H106" s="1" t="str">
        <f t="shared" si="9"/>
        <v>Wednesday</v>
      </c>
      <c r="I106" s="2" t="str">
        <f t="shared" si="10"/>
        <v>April</v>
      </c>
      <c r="J106" s="2" t="str">
        <f t="shared" si="11"/>
        <v>2015</v>
      </c>
      <c r="K106" s="2">
        <f t="shared" si="12"/>
        <v>16</v>
      </c>
      <c r="L106" s="2" t="str">
        <f>VLOOKUP(A106,holidays!A:C,2,)</f>
        <v>Y</v>
      </c>
      <c r="M106" s="2" t="str">
        <f>VLOOKUP(A106,holidays!A:C,3,FALSE)</f>
        <v>N</v>
      </c>
      <c r="N106" s="7">
        <f t="shared" si="13"/>
        <v>3938363.3840092188</v>
      </c>
      <c r="O106" s="2">
        <f t="shared" si="14"/>
        <v>126673.935</v>
      </c>
      <c r="P106" s="2" t="e">
        <f t="shared" si="15"/>
        <v>#N/A</v>
      </c>
      <c r="Q106" s="2" t="e">
        <f t="shared" si="16"/>
        <v>#N/A</v>
      </c>
      <c r="R106" s="2">
        <f t="shared" si="17"/>
        <v>126673.935</v>
      </c>
    </row>
    <row r="107" spans="1:18" x14ac:dyDescent="0.3">
      <c r="A107" s="10">
        <v>42110</v>
      </c>
      <c r="B107" s="33">
        <v>126937.94</v>
      </c>
      <c r="C107" s="31">
        <v>40.68150885</v>
      </c>
      <c r="D107">
        <v>15.6</v>
      </c>
      <c r="E107">
        <v>17.8</v>
      </c>
      <c r="F107">
        <v>10.9</v>
      </c>
      <c r="G107">
        <v>0</v>
      </c>
      <c r="H107" s="1" t="str">
        <f t="shared" si="9"/>
        <v>Thursday</v>
      </c>
      <c r="I107" s="2" t="str">
        <f t="shared" si="10"/>
        <v>April</v>
      </c>
      <c r="J107" s="2" t="str">
        <f t="shared" si="11"/>
        <v>2015</v>
      </c>
      <c r="K107" s="2">
        <f t="shared" si="12"/>
        <v>16</v>
      </c>
      <c r="L107" s="2" t="str">
        <f>VLOOKUP(A107,holidays!A:C,2,)</f>
        <v>Y</v>
      </c>
      <c r="M107" s="2" t="str">
        <f>VLOOKUP(A107,holidays!A:C,3,FALSE)</f>
        <v>N</v>
      </c>
      <c r="N107" s="7">
        <f t="shared" si="13"/>
        <v>5164026.9295107694</v>
      </c>
      <c r="O107" s="2">
        <f t="shared" si="14"/>
        <v>126937.94</v>
      </c>
      <c r="P107" s="2" t="e">
        <f t="shared" si="15"/>
        <v>#N/A</v>
      </c>
      <c r="Q107" s="2" t="e">
        <f t="shared" si="16"/>
        <v>#N/A</v>
      </c>
      <c r="R107" s="2">
        <f t="shared" si="17"/>
        <v>126937.94</v>
      </c>
    </row>
    <row r="108" spans="1:18" x14ac:dyDescent="0.3">
      <c r="A108" s="10">
        <v>42111</v>
      </c>
      <c r="B108" s="33">
        <v>131031.41499999999</v>
      </c>
      <c r="C108" s="31">
        <v>33.987504819999998</v>
      </c>
      <c r="D108">
        <v>10.1</v>
      </c>
      <c r="E108">
        <v>17.100000000000001</v>
      </c>
      <c r="F108">
        <v>7.5</v>
      </c>
      <c r="G108">
        <v>0</v>
      </c>
      <c r="H108" s="1" t="str">
        <f t="shared" si="9"/>
        <v>Friday</v>
      </c>
      <c r="I108" s="2" t="str">
        <f t="shared" si="10"/>
        <v>April</v>
      </c>
      <c r="J108" s="2" t="str">
        <f t="shared" si="11"/>
        <v>2015</v>
      </c>
      <c r="K108" s="2">
        <f t="shared" si="12"/>
        <v>16</v>
      </c>
      <c r="L108" s="2" t="str">
        <f>VLOOKUP(A108,holidays!A:C,2,)</f>
        <v>Y</v>
      </c>
      <c r="M108" s="2" t="str">
        <f>VLOOKUP(A108,holidays!A:C,3,FALSE)</f>
        <v>N</v>
      </c>
      <c r="N108" s="7">
        <f t="shared" si="13"/>
        <v>4453430.8488839194</v>
      </c>
      <c r="O108" s="2">
        <f t="shared" si="14"/>
        <v>131031.41499999999</v>
      </c>
      <c r="P108" s="2" t="e">
        <f t="shared" si="15"/>
        <v>#N/A</v>
      </c>
      <c r="Q108" s="2" t="e">
        <f t="shared" si="16"/>
        <v>#N/A</v>
      </c>
      <c r="R108" s="2">
        <f t="shared" si="17"/>
        <v>131031.41499999999</v>
      </c>
    </row>
    <row r="109" spans="1:18" x14ac:dyDescent="0.3">
      <c r="A109" s="10">
        <v>42112</v>
      </c>
      <c r="B109" s="33">
        <v>109763.985</v>
      </c>
      <c r="C109" s="31">
        <v>26.14012894</v>
      </c>
      <c r="D109">
        <v>13.5</v>
      </c>
      <c r="E109">
        <v>21.9</v>
      </c>
      <c r="F109">
        <v>9.9</v>
      </c>
      <c r="G109">
        <v>3.6</v>
      </c>
      <c r="H109" s="1" t="str">
        <f t="shared" si="9"/>
        <v>Saturday</v>
      </c>
      <c r="I109" s="2" t="str">
        <f t="shared" si="10"/>
        <v>April</v>
      </c>
      <c r="J109" s="2" t="str">
        <f t="shared" si="11"/>
        <v>2015</v>
      </c>
      <c r="K109" s="2">
        <f t="shared" si="12"/>
        <v>16</v>
      </c>
      <c r="L109" s="2" t="str">
        <f>VLOOKUP(A109,holidays!A:C,2,)</f>
        <v>Y</v>
      </c>
      <c r="M109" s="2" t="str">
        <f>VLOOKUP(A109,holidays!A:C,3,FALSE)</f>
        <v>N</v>
      </c>
      <c r="N109" s="7">
        <f t="shared" si="13"/>
        <v>2869244.7208682261</v>
      </c>
      <c r="O109" s="2">
        <f t="shared" si="14"/>
        <v>109763.985</v>
      </c>
      <c r="P109" s="2" t="e">
        <f t="shared" si="15"/>
        <v>#N/A</v>
      </c>
      <c r="Q109" s="2" t="e">
        <f t="shared" si="16"/>
        <v>#N/A</v>
      </c>
      <c r="R109" s="2">
        <f t="shared" si="17"/>
        <v>109763.985</v>
      </c>
    </row>
    <row r="110" spans="1:18" x14ac:dyDescent="0.3">
      <c r="A110" s="10">
        <v>42113</v>
      </c>
      <c r="B110" s="33">
        <v>107160.54</v>
      </c>
      <c r="C110" s="31">
        <v>24.540694439999999</v>
      </c>
      <c r="D110">
        <v>9.6999999999999993</v>
      </c>
      <c r="E110">
        <v>14.7</v>
      </c>
      <c r="F110">
        <v>11</v>
      </c>
      <c r="G110">
        <v>6.4</v>
      </c>
      <c r="H110" s="1" t="str">
        <f t="shared" si="9"/>
        <v>Sunday</v>
      </c>
      <c r="I110" s="2" t="str">
        <f t="shared" si="10"/>
        <v>April</v>
      </c>
      <c r="J110" s="2" t="str">
        <f t="shared" si="11"/>
        <v>2015</v>
      </c>
      <c r="K110" s="2">
        <f t="shared" si="12"/>
        <v>17</v>
      </c>
      <c r="L110" s="2" t="str">
        <f>VLOOKUP(A110,holidays!A:C,2,)</f>
        <v>Y</v>
      </c>
      <c r="M110" s="2" t="str">
        <f>VLOOKUP(A110,holidays!A:C,3,FALSE)</f>
        <v>N</v>
      </c>
      <c r="N110" s="7">
        <f t="shared" si="13"/>
        <v>2629794.0681653973</v>
      </c>
      <c r="O110" s="2">
        <f t="shared" si="14"/>
        <v>107160.54</v>
      </c>
      <c r="P110" s="2" t="e">
        <f t="shared" si="15"/>
        <v>#N/A</v>
      </c>
      <c r="Q110" s="2" t="e">
        <f t="shared" si="16"/>
        <v>#N/A</v>
      </c>
      <c r="R110" s="2">
        <f t="shared" si="17"/>
        <v>107160.54</v>
      </c>
    </row>
    <row r="111" spans="1:18" x14ac:dyDescent="0.3">
      <c r="A111" s="10">
        <v>42114</v>
      </c>
      <c r="B111" s="33">
        <v>126696.19</v>
      </c>
      <c r="C111" s="31">
        <v>33.677175830000003</v>
      </c>
      <c r="D111">
        <v>7</v>
      </c>
      <c r="E111">
        <v>16.2</v>
      </c>
      <c r="F111">
        <v>12.7</v>
      </c>
      <c r="G111">
        <v>1.4</v>
      </c>
      <c r="H111" s="1" t="str">
        <f t="shared" si="9"/>
        <v>Monday</v>
      </c>
      <c r="I111" s="2" t="str">
        <f t="shared" si="10"/>
        <v>April</v>
      </c>
      <c r="J111" s="2" t="str">
        <f t="shared" si="11"/>
        <v>2015</v>
      </c>
      <c r="K111" s="2">
        <f t="shared" si="12"/>
        <v>17</v>
      </c>
      <c r="L111" s="2" t="str">
        <f>VLOOKUP(A111,holidays!A:C,2,)</f>
        <v>Y</v>
      </c>
      <c r="M111" s="2" t="str">
        <f>VLOOKUP(A111,holidays!A:C,3,FALSE)</f>
        <v>N</v>
      </c>
      <c r="N111" s="7">
        <f t="shared" si="13"/>
        <v>4266769.8676210884</v>
      </c>
      <c r="O111" s="2">
        <f t="shared" si="14"/>
        <v>126696.19</v>
      </c>
      <c r="P111" s="2" t="e">
        <f t="shared" si="15"/>
        <v>#N/A</v>
      </c>
      <c r="Q111" s="2" t="e">
        <f t="shared" si="16"/>
        <v>#N/A</v>
      </c>
      <c r="R111" s="2">
        <f t="shared" si="17"/>
        <v>126696.19</v>
      </c>
    </row>
    <row r="112" spans="1:18" x14ac:dyDescent="0.3">
      <c r="A112" s="10">
        <v>42115</v>
      </c>
      <c r="B112" s="33">
        <v>127973.58500000001</v>
      </c>
      <c r="C112" s="31">
        <v>30.473156899999999</v>
      </c>
      <c r="D112">
        <v>6.5</v>
      </c>
      <c r="E112">
        <v>17.7</v>
      </c>
      <c r="F112">
        <v>13.8</v>
      </c>
      <c r="G112">
        <v>0</v>
      </c>
      <c r="H112" s="1" t="str">
        <f t="shared" si="9"/>
        <v>Tuesday</v>
      </c>
      <c r="I112" s="2" t="str">
        <f t="shared" si="10"/>
        <v>April</v>
      </c>
      <c r="J112" s="2" t="str">
        <f t="shared" si="11"/>
        <v>2015</v>
      </c>
      <c r="K112" s="2">
        <f t="shared" si="12"/>
        <v>17</v>
      </c>
      <c r="L112" s="2" t="str">
        <f>VLOOKUP(A112,holidays!A:C,2,)</f>
        <v>Y</v>
      </c>
      <c r="M112" s="2" t="str">
        <f>VLOOKUP(A112,holidays!A:C,3,FALSE)</f>
        <v>N</v>
      </c>
      <c r="N112" s="7">
        <f t="shared" si="13"/>
        <v>3899759.1347604864</v>
      </c>
      <c r="O112" s="2">
        <f t="shared" si="14"/>
        <v>127973.58500000001</v>
      </c>
      <c r="P112" s="2" t="e">
        <f t="shared" si="15"/>
        <v>#N/A</v>
      </c>
      <c r="Q112" s="2" t="e">
        <f t="shared" si="16"/>
        <v>#N/A</v>
      </c>
      <c r="R112" s="2">
        <f t="shared" si="17"/>
        <v>127973.58500000001</v>
      </c>
    </row>
    <row r="113" spans="1:18" x14ac:dyDescent="0.3">
      <c r="A113" s="10">
        <v>42116</v>
      </c>
      <c r="B113" s="33">
        <v>128598.495</v>
      </c>
      <c r="C113" s="31">
        <v>36.695283570000001</v>
      </c>
      <c r="D113">
        <v>9.1</v>
      </c>
      <c r="E113">
        <v>19.5</v>
      </c>
      <c r="F113">
        <v>7.1</v>
      </c>
      <c r="G113">
        <v>0</v>
      </c>
      <c r="H113" s="1" t="str">
        <f t="shared" si="9"/>
        <v>Wednesday</v>
      </c>
      <c r="I113" s="2" t="str">
        <f t="shared" si="10"/>
        <v>April</v>
      </c>
      <c r="J113" s="2" t="str">
        <f t="shared" si="11"/>
        <v>2015</v>
      </c>
      <c r="K113" s="2">
        <f t="shared" si="12"/>
        <v>17</v>
      </c>
      <c r="L113" s="2" t="str">
        <f>VLOOKUP(A113,holidays!A:C,2,)</f>
        <v>Y</v>
      </c>
      <c r="M113" s="2" t="str">
        <f>VLOOKUP(A113,holidays!A:C,3,FALSE)</f>
        <v>N</v>
      </c>
      <c r="N113" s="7">
        <f t="shared" si="13"/>
        <v>4718958.2407002272</v>
      </c>
      <c r="O113" s="2">
        <f t="shared" si="14"/>
        <v>128598.495</v>
      </c>
      <c r="P113" s="2" t="e">
        <f t="shared" si="15"/>
        <v>#N/A</v>
      </c>
      <c r="Q113" s="2" t="e">
        <f t="shared" si="16"/>
        <v>#N/A</v>
      </c>
      <c r="R113" s="2">
        <f t="shared" si="17"/>
        <v>128598.495</v>
      </c>
    </row>
    <row r="114" spans="1:18" x14ac:dyDescent="0.3">
      <c r="A114" s="10">
        <v>42117</v>
      </c>
      <c r="B114" s="33">
        <v>126483.80499999999</v>
      </c>
      <c r="C114" s="31">
        <v>35.422484740000002</v>
      </c>
      <c r="D114">
        <v>12.2</v>
      </c>
      <c r="E114">
        <v>19.2</v>
      </c>
      <c r="F114">
        <v>7.5</v>
      </c>
      <c r="G114">
        <v>0</v>
      </c>
      <c r="H114" s="1" t="str">
        <f t="shared" si="9"/>
        <v>Thursday</v>
      </c>
      <c r="I114" s="2" t="str">
        <f t="shared" si="10"/>
        <v>April</v>
      </c>
      <c r="J114" s="2" t="str">
        <f t="shared" si="11"/>
        <v>2015</v>
      </c>
      <c r="K114" s="2">
        <f t="shared" si="12"/>
        <v>17</v>
      </c>
      <c r="L114" s="2" t="str">
        <f>VLOOKUP(A114,holidays!A:C,2,)</f>
        <v>Y</v>
      </c>
      <c r="M114" s="2" t="str">
        <f>VLOOKUP(A114,holidays!A:C,3,FALSE)</f>
        <v>N</v>
      </c>
      <c r="N114" s="7">
        <f t="shared" si="13"/>
        <v>4480370.6524696359</v>
      </c>
      <c r="O114" s="2">
        <f t="shared" si="14"/>
        <v>126483.80499999999</v>
      </c>
      <c r="P114" s="2" t="e">
        <f t="shared" si="15"/>
        <v>#N/A</v>
      </c>
      <c r="Q114" s="2" t="e">
        <f t="shared" si="16"/>
        <v>#N/A</v>
      </c>
      <c r="R114" s="2">
        <f t="shared" si="17"/>
        <v>126483.80499999999</v>
      </c>
    </row>
    <row r="115" spans="1:18" x14ac:dyDescent="0.3">
      <c r="A115" s="10">
        <v>42118</v>
      </c>
      <c r="B115" s="33">
        <v>126230.785</v>
      </c>
      <c r="C115" s="31">
        <v>36.497936299999999</v>
      </c>
      <c r="D115">
        <v>14.4</v>
      </c>
      <c r="E115">
        <v>21.1</v>
      </c>
      <c r="F115">
        <v>7.8</v>
      </c>
      <c r="G115">
        <v>0</v>
      </c>
      <c r="H115" s="1" t="str">
        <f t="shared" si="9"/>
        <v>Friday</v>
      </c>
      <c r="I115" s="2" t="str">
        <f t="shared" si="10"/>
        <v>April</v>
      </c>
      <c r="J115" s="2" t="str">
        <f t="shared" si="11"/>
        <v>2015</v>
      </c>
      <c r="K115" s="2">
        <f t="shared" si="12"/>
        <v>17</v>
      </c>
      <c r="L115" s="2" t="str">
        <f>VLOOKUP(A115,holidays!A:C,2,)</f>
        <v>Y</v>
      </c>
      <c r="M115" s="2" t="str">
        <f>VLOOKUP(A115,holidays!A:C,3,FALSE)</f>
        <v>N</v>
      </c>
      <c r="N115" s="7">
        <f t="shared" si="13"/>
        <v>4607163.1500289952</v>
      </c>
      <c r="O115" s="2">
        <f t="shared" si="14"/>
        <v>126230.785</v>
      </c>
      <c r="P115" s="2" t="e">
        <f t="shared" si="15"/>
        <v>#N/A</v>
      </c>
      <c r="Q115" s="2" t="e">
        <f t="shared" si="16"/>
        <v>#N/A</v>
      </c>
      <c r="R115" s="2">
        <f t="shared" si="17"/>
        <v>126230.785</v>
      </c>
    </row>
    <row r="116" spans="1:18" x14ac:dyDescent="0.3">
      <c r="A116" s="10">
        <v>42119</v>
      </c>
      <c r="B116" s="33">
        <v>111803.625</v>
      </c>
      <c r="C116" s="31">
        <v>25.97830858</v>
      </c>
      <c r="D116">
        <v>11.6</v>
      </c>
      <c r="E116">
        <v>15</v>
      </c>
      <c r="F116">
        <v>3.5</v>
      </c>
      <c r="G116">
        <v>3</v>
      </c>
      <c r="H116" s="1" t="str">
        <f t="shared" si="9"/>
        <v>Saturday</v>
      </c>
      <c r="I116" s="2" t="str">
        <f t="shared" si="10"/>
        <v>April</v>
      </c>
      <c r="J116" s="2" t="str">
        <f t="shared" si="11"/>
        <v>2015</v>
      </c>
      <c r="K116" s="2">
        <f t="shared" si="12"/>
        <v>17</v>
      </c>
      <c r="L116" s="2" t="str">
        <f>VLOOKUP(A116,holidays!A:C,2,)</f>
        <v>Y</v>
      </c>
      <c r="M116" s="2" t="str">
        <f>VLOOKUP(A116,holidays!A:C,3,FALSE)</f>
        <v>Y</v>
      </c>
      <c r="N116" s="7">
        <f t="shared" si="13"/>
        <v>2904469.0706126024</v>
      </c>
      <c r="O116" s="2">
        <f t="shared" si="14"/>
        <v>111803.625</v>
      </c>
      <c r="P116" s="2" t="e">
        <f t="shared" si="15"/>
        <v>#N/A</v>
      </c>
      <c r="Q116" s="2">
        <f t="shared" si="16"/>
        <v>111803.625</v>
      </c>
      <c r="R116" s="2" t="e">
        <f t="shared" si="17"/>
        <v>#N/A</v>
      </c>
    </row>
    <row r="117" spans="1:18" x14ac:dyDescent="0.3">
      <c r="A117" s="10">
        <v>42120</v>
      </c>
      <c r="B117" s="33">
        <v>108217.82</v>
      </c>
      <c r="C117" s="31">
        <v>28.955419760000002</v>
      </c>
      <c r="D117">
        <v>10.4</v>
      </c>
      <c r="E117">
        <v>15.4</v>
      </c>
      <c r="F117">
        <v>5.9</v>
      </c>
      <c r="G117">
        <v>7</v>
      </c>
      <c r="H117" s="1" t="str">
        <f t="shared" si="9"/>
        <v>Sunday</v>
      </c>
      <c r="I117" s="2" t="str">
        <f t="shared" si="10"/>
        <v>April</v>
      </c>
      <c r="J117" s="2" t="str">
        <f t="shared" si="11"/>
        <v>2015</v>
      </c>
      <c r="K117" s="2">
        <f t="shared" si="12"/>
        <v>18</v>
      </c>
      <c r="L117" s="2" t="str">
        <f>VLOOKUP(A117,holidays!A:C,2,)</f>
        <v>Y</v>
      </c>
      <c r="M117" s="2" t="str">
        <f>VLOOKUP(A117,holidays!A:C,3,FALSE)</f>
        <v>N</v>
      </c>
      <c r="N117" s="7">
        <f t="shared" si="13"/>
        <v>3133492.4036121238</v>
      </c>
      <c r="O117" s="2">
        <f t="shared" si="14"/>
        <v>108217.82</v>
      </c>
      <c r="P117" s="2" t="e">
        <f t="shared" si="15"/>
        <v>#N/A</v>
      </c>
      <c r="Q117" s="2" t="e">
        <f t="shared" si="16"/>
        <v>#N/A</v>
      </c>
      <c r="R117" s="2">
        <f t="shared" si="17"/>
        <v>108217.82</v>
      </c>
    </row>
    <row r="118" spans="1:18" x14ac:dyDescent="0.3">
      <c r="A118" s="10">
        <v>42121</v>
      </c>
      <c r="B118" s="33">
        <v>127855.22</v>
      </c>
      <c r="C118" s="31">
        <v>48.673068360000002</v>
      </c>
      <c r="D118">
        <v>10.5</v>
      </c>
      <c r="E118">
        <v>15.1</v>
      </c>
      <c r="F118">
        <v>8.3000000000000007</v>
      </c>
      <c r="G118">
        <v>4</v>
      </c>
      <c r="H118" s="1" t="str">
        <f t="shared" si="9"/>
        <v>Monday</v>
      </c>
      <c r="I118" s="2" t="str">
        <f t="shared" si="10"/>
        <v>April</v>
      </c>
      <c r="J118" s="2" t="str">
        <f t="shared" si="11"/>
        <v>2015</v>
      </c>
      <c r="K118" s="2">
        <f t="shared" si="12"/>
        <v>18</v>
      </c>
      <c r="L118" s="2" t="str">
        <f>VLOOKUP(A118,holidays!A:C,2,)</f>
        <v>Y</v>
      </c>
      <c r="M118" s="2" t="str">
        <f>VLOOKUP(A118,holidays!A:C,3,FALSE)</f>
        <v>N</v>
      </c>
      <c r="N118" s="7">
        <f t="shared" si="13"/>
        <v>6223105.8632428395</v>
      </c>
      <c r="O118" s="2">
        <f t="shared" si="14"/>
        <v>127855.22</v>
      </c>
      <c r="P118" s="2" t="e">
        <f t="shared" si="15"/>
        <v>#N/A</v>
      </c>
      <c r="Q118" s="2" t="e">
        <f t="shared" si="16"/>
        <v>#N/A</v>
      </c>
      <c r="R118" s="2">
        <f t="shared" si="17"/>
        <v>127855.22</v>
      </c>
    </row>
    <row r="119" spans="1:18" x14ac:dyDescent="0.3">
      <c r="A119" s="10">
        <v>42122</v>
      </c>
      <c r="B119" s="33">
        <v>132642.14000000001</v>
      </c>
      <c r="C119" s="31">
        <v>46.268034399999998</v>
      </c>
      <c r="D119">
        <v>10.1</v>
      </c>
      <c r="E119">
        <v>16</v>
      </c>
      <c r="F119">
        <v>8.9</v>
      </c>
      <c r="G119">
        <v>1.6</v>
      </c>
      <c r="H119" s="1" t="str">
        <f t="shared" si="9"/>
        <v>Tuesday</v>
      </c>
      <c r="I119" s="2" t="str">
        <f t="shared" si="10"/>
        <v>April</v>
      </c>
      <c r="J119" s="2" t="str">
        <f t="shared" si="11"/>
        <v>2015</v>
      </c>
      <c r="K119" s="2">
        <f t="shared" si="12"/>
        <v>18</v>
      </c>
      <c r="L119" s="2" t="str">
        <f>VLOOKUP(A119,holidays!A:C,2,)</f>
        <v>Y</v>
      </c>
      <c r="M119" s="2" t="str">
        <f>VLOOKUP(A119,holidays!A:C,3,FALSE)</f>
        <v>N</v>
      </c>
      <c r="N119" s="7">
        <f t="shared" si="13"/>
        <v>6137091.0964096161</v>
      </c>
      <c r="O119" s="2">
        <f t="shared" si="14"/>
        <v>132642.14000000001</v>
      </c>
      <c r="P119" s="2" t="e">
        <f t="shared" si="15"/>
        <v>#N/A</v>
      </c>
      <c r="Q119" s="2" t="e">
        <f t="shared" si="16"/>
        <v>#N/A</v>
      </c>
      <c r="R119" s="2">
        <f t="shared" si="17"/>
        <v>132642.14000000001</v>
      </c>
    </row>
    <row r="120" spans="1:18" x14ac:dyDescent="0.3">
      <c r="A120" s="10">
        <v>42123</v>
      </c>
      <c r="B120" s="33">
        <v>132814.61499999999</v>
      </c>
      <c r="C120" s="31">
        <v>39.829820890000001</v>
      </c>
      <c r="D120">
        <v>7.4</v>
      </c>
      <c r="E120">
        <v>17.100000000000001</v>
      </c>
      <c r="F120">
        <v>12.6</v>
      </c>
      <c r="G120">
        <v>0</v>
      </c>
      <c r="H120" s="1" t="str">
        <f t="shared" si="9"/>
        <v>Wednesday</v>
      </c>
      <c r="I120" s="2" t="str">
        <f t="shared" si="10"/>
        <v>April</v>
      </c>
      <c r="J120" s="2" t="str">
        <f t="shared" si="11"/>
        <v>2015</v>
      </c>
      <c r="K120" s="2">
        <f t="shared" si="12"/>
        <v>18</v>
      </c>
      <c r="L120" s="2" t="str">
        <f>VLOOKUP(A120,holidays!A:C,2,)</f>
        <v>Y</v>
      </c>
      <c r="M120" s="2" t="str">
        <f>VLOOKUP(A120,holidays!A:C,3,FALSE)</f>
        <v>N</v>
      </c>
      <c r="N120" s="7">
        <f t="shared" si="13"/>
        <v>5289982.3270243071</v>
      </c>
      <c r="O120" s="2">
        <f t="shared" si="14"/>
        <v>132814.61499999999</v>
      </c>
      <c r="P120" s="2" t="e">
        <f t="shared" si="15"/>
        <v>#N/A</v>
      </c>
      <c r="Q120" s="2" t="e">
        <f t="shared" si="16"/>
        <v>#N/A</v>
      </c>
      <c r="R120" s="2">
        <f t="shared" si="17"/>
        <v>132814.61499999999</v>
      </c>
    </row>
    <row r="121" spans="1:18" x14ac:dyDescent="0.3">
      <c r="A121" s="10">
        <v>42124</v>
      </c>
      <c r="B121" s="33">
        <v>132669.57999999999</v>
      </c>
      <c r="C121" s="31">
        <v>39.092652309999998</v>
      </c>
      <c r="D121">
        <v>6.4</v>
      </c>
      <c r="E121">
        <v>19.600000000000001</v>
      </c>
      <c r="F121">
        <v>12.3</v>
      </c>
      <c r="G121">
        <v>0</v>
      </c>
      <c r="H121" s="1" t="str">
        <f t="shared" si="9"/>
        <v>Thursday</v>
      </c>
      <c r="I121" s="2" t="str">
        <f t="shared" si="10"/>
        <v>April</v>
      </c>
      <c r="J121" s="2" t="str">
        <f t="shared" si="11"/>
        <v>2015</v>
      </c>
      <c r="K121" s="2">
        <f t="shared" si="12"/>
        <v>18</v>
      </c>
      <c r="L121" s="2" t="str">
        <f>VLOOKUP(A121,holidays!A:C,2,)</f>
        <v>Y</v>
      </c>
      <c r="M121" s="2" t="str">
        <f>VLOOKUP(A121,holidays!A:C,3,FALSE)</f>
        <v>N</v>
      </c>
      <c r="N121" s="7">
        <f t="shared" si="13"/>
        <v>5186405.7630537292</v>
      </c>
      <c r="O121" s="2">
        <f t="shared" si="14"/>
        <v>132669.57999999999</v>
      </c>
      <c r="P121" s="2" t="e">
        <f t="shared" si="15"/>
        <v>#N/A</v>
      </c>
      <c r="Q121" s="2" t="e">
        <f t="shared" si="16"/>
        <v>#N/A</v>
      </c>
      <c r="R121" s="2">
        <f t="shared" si="17"/>
        <v>132669.57999999999</v>
      </c>
    </row>
    <row r="122" spans="1:18" x14ac:dyDescent="0.3">
      <c r="A122" s="10">
        <v>42125</v>
      </c>
      <c r="B122" s="33">
        <v>126304.44500000001</v>
      </c>
      <c r="C122" s="31">
        <v>47.474462099999997</v>
      </c>
      <c r="D122">
        <v>7.9</v>
      </c>
      <c r="E122">
        <v>23.1</v>
      </c>
      <c r="F122">
        <v>12.1</v>
      </c>
      <c r="G122">
        <v>0</v>
      </c>
      <c r="H122" s="1" t="str">
        <f t="shared" si="9"/>
        <v>Friday</v>
      </c>
      <c r="I122" s="2" t="str">
        <f t="shared" si="10"/>
        <v>May</v>
      </c>
      <c r="J122" s="2" t="str">
        <f t="shared" si="11"/>
        <v>2015</v>
      </c>
      <c r="K122" s="2">
        <f t="shared" si="12"/>
        <v>18</v>
      </c>
      <c r="L122" s="2" t="str">
        <f>VLOOKUP(A122,holidays!A:C,2,)</f>
        <v>Y</v>
      </c>
      <c r="M122" s="2" t="str">
        <f>VLOOKUP(A122,holidays!A:C,3,FALSE)</f>
        <v>N</v>
      </c>
      <c r="N122" s="7">
        <f t="shared" si="13"/>
        <v>5996235.5872140341</v>
      </c>
      <c r="O122" s="2">
        <f t="shared" si="14"/>
        <v>126304.44500000001</v>
      </c>
      <c r="P122" s="2" t="e">
        <f t="shared" si="15"/>
        <v>#N/A</v>
      </c>
      <c r="Q122" s="2" t="e">
        <f t="shared" si="16"/>
        <v>#N/A</v>
      </c>
      <c r="R122" s="2">
        <f t="shared" si="17"/>
        <v>126304.44500000001</v>
      </c>
    </row>
    <row r="123" spans="1:18" x14ac:dyDescent="0.3">
      <c r="A123" s="10">
        <v>42126</v>
      </c>
      <c r="B123" s="33">
        <v>108487.97500000001</v>
      </c>
      <c r="C123" s="31">
        <v>25.852039900000001</v>
      </c>
      <c r="D123">
        <v>11.6</v>
      </c>
      <c r="E123">
        <v>22.2</v>
      </c>
      <c r="F123">
        <v>6.1</v>
      </c>
      <c r="G123">
        <v>0</v>
      </c>
      <c r="H123" s="1" t="str">
        <f t="shared" si="9"/>
        <v>Saturday</v>
      </c>
      <c r="I123" s="2" t="str">
        <f t="shared" si="10"/>
        <v>May</v>
      </c>
      <c r="J123" s="2" t="str">
        <f t="shared" si="11"/>
        <v>2015</v>
      </c>
      <c r="K123" s="2">
        <f t="shared" si="12"/>
        <v>18</v>
      </c>
      <c r="L123" s="2" t="str">
        <f>VLOOKUP(A123,holidays!A:C,2,)</f>
        <v>Y</v>
      </c>
      <c r="M123" s="2" t="str">
        <f>VLOOKUP(A123,holidays!A:C,3,FALSE)</f>
        <v>N</v>
      </c>
      <c r="N123" s="7">
        <f t="shared" si="13"/>
        <v>2804635.4583702027</v>
      </c>
      <c r="O123" s="2">
        <f t="shared" si="14"/>
        <v>108487.97500000001</v>
      </c>
      <c r="P123" s="2" t="e">
        <f t="shared" si="15"/>
        <v>#N/A</v>
      </c>
      <c r="Q123" s="2" t="e">
        <f t="shared" si="16"/>
        <v>#N/A</v>
      </c>
      <c r="R123" s="2">
        <f t="shared" si="17"/>
        <v>108487.97500000001</v>
      </c>
    </row>
    <row r="124" spans="1:18" x14ac:dyDescent="0.3">
      <c r="A124" s="10">
        <v>42127</v>
      </c>
      <c r="B124" s="33">
        <v>109233.34</v>
      </c>
      <c r="C124" s="31">
        <v>30.627063069999998</v>
      </c>
      <c r="D124">
        <v>9.6999999999999993</v>
      </c>
      <c r="E124">
        <v>18.2</v>
      </c>
      <c r="F124">
        <v>11.2</v>
      </c>
      <c r="G124">
        <v>0</v>
      </c>
      <c r="H124" s="1" t="str">
        <f t="shared" si="9"/>
        <v>Sunday</v>
      </c>
      <c r="I124" s="2" t="str">
        <f t="shared" si="10"/>
        <v>May</v>
      </c>
      <c r="J124" s="2" t="str">
        <f t="shared" si="11"/>
        <v>2015</v>
      </c>
      <c r="K124" s="2">
        <f t="shared" si="12"/>
        <v>19</v>
      </c>
      <c r="L124" s="2" t="str">
        <f>VLOOKUP(A124,holidays!A:C,2,)</f>
        <v>Y</v>
      </c>
      <c r="M124" s="2" t="str">
        <f>VLOOKUP(A124,holidays!A:C,3,FALSE)</f>
        <v>N</v>
      </c>
      <c r="N124" s="7">
        <f t="shared" si="13"/>
        <v>3345496.3935267534</v>
      </c>
      <c r="O124" s="2">
        <f t="shared" si="14"/>
        <v>109233.34</v>
      </c>
      <c r="P124" s="2" t="e">
        <f t="shared" si="15"/>
        <v>#N/A</v>
      </c>
      <c r="Q124" s="2" t="e">
        <f t="shared" si="16"/>
        <v>#N/A</v>
      </c>
      <c r="R124" s="2">
        <f t="shared" si="17"/>
        <v>109233.34</v>
      </c>
    </row>
    <row r="125" spans="1:18" x14ac:dyDescent="0.3">
      <c r="A125" s="10">
        <v>42128</v>
      </c>
      <c r="B125" s="33">
        <v>122375.47</v>
      </c>
      <c r="C125" s="31">
        <v>28.803037939999999</v>
      </c>
      <c r="D125">
        <v>7.5</v>
      </c>
      <c r="E125">
        <v>22.3</v>
      </c>
      <c r="F125">
        <v>11.6</v>
      </c>
      <c r="G125">
        <v>0</v>
      </c>
      <c r="H125" s="1" t="str">
        <f t="shared" si="9"/>
        <v>Monday</v>
      </c>
      <c r="I125" s="2" t="str">
        <f t="shared" si="10"/>
        <v>May</v>
      </c>
      <c r="J125" s="2" t="str">
        <f t="shared" si="11"/>
        <v>2015</v>
      </c>
      <c r="K125" s="2">
        <f t="shared" si="12"/>
        <v>19</v>
      </c>
      <c r="L125" s="2" t="str">
        <f>VLOOKUP(A125,holidays!A:C,2,)</f>
        <v>Y</v>
      </c>
      <c r="M125" s="2" t="str">
        <f>VLOOKUP(A125,holidays!A:C,3,FALSE)</f>
        <v>N</v>
      </c>
      <c r="N125" s="7">
        <f t="shared" si="13"/>
        <v>3524785.3053353317</v>
      </c>
      <c r="O125" s="2">
        <f t="shared" si="14"/>
        <v>122375.47</v>
      </c>
      <c r="P125" s="2" t="e">
        <f t="shared" si="15"/>
        <v>#N/A</v>
      </c>
      <c r="Q125" s="2" t="e">
        <f t="shared" si="16"/>
        <v>#N/A</v>
      </c>
      <c r="R125" s="2">
        <f t="shared" si="17"/>
        <v>122375.47</v>
      </c>
    </row>
    <row r="126" spans="1:18" x14ac:dyDescent="0.3">
      <c r="A126" s="10">
        <v>42129</v>
      </c>
      <c r="B126" s="33">
        <v>123734.86500000001</v>
      </c>
      <c r="C126" s="31">
        <v>27.383343969999999</v>
      </c>
      <c r="D126">
        <v>9.1999999999999993</v>
      </c>
      <c r="E126">
        <v>18.100000000000001</v>
      </c>
      <c r="F126">
        <v>7.1</v>
      </c>
      <c r="G126">
        <v>0.6</v>
      </c>
      <c r="H126" s="1" t="str">
        <f t="shared" si="9"/>
        <v>Tuesday</v>
      </c>
      <c r="I126" s="2" t="str">
        <f t="shared" si="10"/>
        <v>May</v>
      </c>
      <c r="J126" s="2" t="str">
        <f t="shared" si="11"/>
        <v>2015</v>
      </c>
      <c r="K126" s="2">
        <f t="shared" si="12"/>
        <v>19</v>
      </c>
      <c r="L126" s="2" t="str">
        <f>VLOOKUP(A126,holidays!A:C,2,)</f>
        <v>Y</v>
      </c>
      <c r="M126" s="2" t="str">
        <f>VLOOKUP(A126,holidays!A:C,3,FALSE)</f>
        <v>N</v>
      </c>
      <c r="N126" s="7">
        <f t="shared" si="13"/>
        <v>3388274.3693765141</v>
      </c>
      <c r="O126" s="2">
        <f t="shared" si="14"/>
        <v>123734.86500000001</v>
      </c>
      <c r="P126" s="2" t="e">
        <f t="shared" si="15"/>
        <v>#N/A</v>
      </c>
      <c r="Q126" s="2" t="e">
        <f t="shared" si="16"/>
        <v>#N/A</v>
      </c>
      <c r="R126" s="2">
        <f t="shared" si="17"/>
        <v>123734.86500000001</v>
      </c>
    </row>
    <row r="127" spans="1:18" x14ac:dyDescent="0.3">
      <c r="A127" s="10">
        <v>42130</v>
      </c>
      <c r="B127" s="33">
        <v>129121.86</v>
      </c>
      <c r="C127" s="31">
        <v>26.022589379999999</v>
      </c>
      <c r="D127">
        <v>9.5</v>
      </c>
      <c r="E127">
        <v>16.2</v>
      </c>
      <c r="F127">
        <v>7.6</v>
      </c>
      <c r="G127">
        <v>1.4</v>
      </c>
      <c r="H127" s="1" t="str">
        <f t="shared" si="9"/>
        <v>Wednesday</v>
      </c>
      <c r="I127" s="2" t="str">
        <f t="shared" si="10"/>
        <v>May</v>
      </c>
      <c r="J127" s="2" t="str">
        <f t="shared" si="11"/>
        <v>2015</v>
      </c>
      <c r="K127" s="2">
        <f t="shared" si="12"/>
        <v>19</v>
      </c>
      <c r="L127" s="2" t="str">
        <f>VLOOKUP(A127,holidays!A:C,2,)</f>
        <v>Y</v>
      </c>
      <c r="M127" s="2" t="str">
        <f>VLOOKUP(A127,holidays!A:C,3,FALSE)</f>
        <v>N</v>
      </c>
      <c r="N127" s="7">
        <f t="shared" si="13"/>
        <v>3360085.1427618465</v>
      </c>
      <c r="O127" s="2">
        <f t="shared" si="14"/>
        <v>129121.86</v>
      </c>
      <c r="P127" s="2" t="e">
        <f t="shared" si="15"/>
        <v>#N/A</v>
      </c>
      <c r="Q127" s="2" t="e">
        <f t="shared" si="16"/>
        <v>#N/A</v>
      </c>
      <c r="R127" s="2">
        <f t="shared" si="17"/>
        <v>129121.86</v>
      </c>
    </row>
    <row r="128" spans="1:18" x14ac:dyDescent="0.3">
      <c r="A128" s="10">
        <v>42131</v>
      </c>
      <c r="B128" s="33">
        <v>131237.185</v>
      </c>
      <c r="C128" s="31">
        <v>29.082030029999999</v>
      </c>
      <c r="D128">
        <v>10.3</v>
      </c>
      <c r="E128">
        <v>15.6</v>
      </c>
      <c r="F128">
        <v>6.9</v>
      </c>
      <c r="G128">
        <v>2.2000000000000002</v>
      </c>
      <c r="H128" s="1" t="str">
        <f t="shared" si="9"/>
        <v>Thursday</v>
      </c>
      <c r="I128" s="2" t="str">
        <f t="shared" si="10"/>
        <v>May</v>
      </c>
      <c r="J128" s="2" t="str">
        <f t="shared" si="11"/>
        <v>2015</v>
      </c>
      <c r="K128" s="2">
        <f t="shared" si="12"/>
        <v>19</v>
      </c>
      <c r="L128" s="2" t="str">
        <f>VLOOKUP(A128,holidays!A:C,2,)</f>
        <v>Y</v>
      </c>
      <c r="M128" s="2" t="str">
        <f>VLOOKUP(A128,holidays!A:C,3,FALSE)</f>
        <v>N</v>
      </c>
      <c r="N128" s="7">
        <f t="shared" si="13"/>
        <v>3816643.7552226651</v>
      </c>
      <c r="O128" s="2">
        <f t="shared" si="14"/>
        <v>131237.185</v>
      </c>
      <c r="P128" s="2" t="e">
        <f t="shared" si="15"/>
        <v>#N/A</v>
      </c>
      <c r="Q128" s="2" t="e">
        <f t="shared" si="16"/>
        <v>#N/A</v>
      </c>
      <c r="R128" s="2">
        <f t="shared" si="17"/>
        <v>131237.185</v>
      </c>
    </row>
    <row r="129" spans="1:18" x14ac:dyDescent="0.3">
      <c r="A129" s="10">
        <v>42132</v>
      </c>
      <c r="B129" s="33">
        <v>131138.73000000001</v>
      </c>
      <c r="C129" s="31">
        <v>29.075609050000001</v>
      </c>
      <c r="D129">
        <v>10.5</v>
      </c>
      <c r="E129">
        <v>15.9</v>
      </c>
      <c r="F129">
        <v>5.9</v>
      </c>
      <c r="G129">
        <v>0.2</v>
      </c>
      <c r="H129" s="1" t="str">
        <f t="shared" si="9"/>
        <v>Friday</v>
      </c>
      <c r="I129" s="2" t="str">
        <f t="shared" si="10"/>
        <v>May</v>
      </c>
      <c r="J129" s="2" t="str">
        <f t="shared" si="11"/>
        <v>2015</v>
      </c>
      <c r="K129" s="2">
        <f t="shared" si="12"/>
        <v>19</v>
      </c>
      <c r="L129" s="2" t="str">
        <f>VLOOKUP(A129,holidays!A:C,2,)</f>
        <v>Y</v>
      </c>
      <c r="M129" s="2" t="str">
        <f>VLOOKUP(A129,holidays!A:C,3,FALSE)</f>
        <v>N</v>
      </c>
      <c r="N129" s="7">
        <f t="shared" si="13"/>
        <v>3812938.444793507</v>
      </c>
      <c r="O129" s="2">
        <f t="shared" si="14"/>
        <v>131138.73000000001</v>
      </c>
      <c r="P129" s="2" t="e">
        <f t="shared" si="15"/>
        <v>#N/A</v>
      </c>
      <c r="Q129" s="2" t="e">
        <f t="shared" si="16"/>
        <v>#N/A</v>
      </c>
      <c r="R129" s="2">
        <f t="shared" si="17"/>
        <v>131138.73000000001</v>
      </c>
    </row>
    <row r="130" spans="1:18" x14ac:dyDescent="0.3">
      <c r="A130" s="10">
        <v>42133</v>
      </c>
      <c r="B130" s="33">
        <v>108377.05</v>
      </c>
      <c r="C130" s="31">
        <v>19.602360470000001</v>
      </c>
      <c r="D130">
        <v>12.8</v>
      </c>
      <c r="E130">
        <v>18.7</v>
      </c>
      <c r="F130">
        <v>7.3</v>
      </c>
      <c r="G130">
        <v>0</v>
      </c>
      <c r="H130" s="1" t="str">
        <f t="shared" si="9"/>
        <v>Saturday</v>
      </c>
      <c r="I130" s="2" t="str">
        <f t="shared" si="10"/>
        <v>May</v>
      </c>
      <c r="J130" s="2" t="str">
        <f t="shared" si="11"/>
        <v>2015</v>
      </c>
      <c r="K130" s="2">
        <f t="shared" si="12"/>
        <v>19</v>
      </c>
      <c r="L130" s="2" t="str">
        <f>VLOOKUP(A130,holidays!A:C,2,)</f>
        <v>Y</v>
      </c>
      <c r="M130" s="2" t="str">
        <f>VLOOKUP(A130,holidays!A:C,3,FALSE)</f>
        <v>N</v>
      </c>
      <c r="N130" s="7">
        <f t="shared" si="13"/>
        <v>2124446.0007752138</v>
      </c>
      <c r="O130" s="2">
        <f t="shared" si="14"/>
        <v>108377.05</v>
      </c>
      <c r="P130" s="2" t="e">
        <f t="shared" si="15"/>
        <v>#N/A</v>
      </c>
      <c r="Q130" s="2" t="e">
        <f t="shared" si="16"/>
        <v>#N/A</v>
      </c>
      <c r="R130" s="2">
        <f t="shared" si="17"/>
        <v>108377.05</v>
      </c>
    </row>
    <row r="131" spans="1:18" x14ac:dyDescent="0.3">
      <c r="A131" s="10">
        <v>42134</v>
      </c>
      <c r="B131" s="33">
        <v>103811.28</v>
      </c>
      <c r="C131" s="31">
        <v>13.279840760000001</v>
      </c>
      <c r="D131">
        <v>12.8</v>
      </c>
      <c r="E131">
        <v>16.600000000000001</v>
      </c>
      <c r="F131">
        <v>5.9</v>
      </c>
      <c r="G131">
        <v>8.6</v>
      </c>
      <c r="H131" s="1" t="str">
        <f t="shared" ref="H131:H194" si="18">TEXT(A131,"dddd")</f>
        <v>Sunday</v>
      </c>
      <c r="I131" s="2" t="str">
        <f t="shared" ref="I131:I194" si="19">TEXT(A131,"mmmm")</f>
        <v>May</v>
      </c>
      <c r="J131" s="2" t="str">
        <f t="shared" ref="J131:J194" si="20">TEXT(A131,"yyyy")</f>
        <v>2015</v>
      </c>
      <c r="K131" s="2">
        <f t="shared" ref="K131:K194" si="21">WEEKNUM(A131)</f>
        <v>20</v>
      </c>
      <c r="L131" s="2" t="str">
        <f>VLOOKUP(A131,holidays!A:C,2,)</f>
        <v>Y</v>
      </c>
      <c r="M131" s="2" t="str">
        <f>VLOOKUP(A131,holidays!A:C,3,FALSE)</f>
        <v>N</v>
      </c>
      <c r="N131" s="7">
        <f t="shared" ref="N131:N194" si="22">B131*C131</f>
        <v>1378597.2674917728</v>
      </c>
      <c r="O131" s="2">
        <f t="shared" ref="O131:O194" si="23">IF(L131="Y",B131,NA())</f>
        <v>103811.28</v>
      </c>
      <c r="P131" s="2" t="e">
        <f t="shared" ref="P131:P194" si="24">IF(L131="N",B131,NA())</f>
        <v>#N/A</v>
      </c>
      <c r="Q131" s="2" t="e">
        <f t="shared" ref="Q131:Q194" si="25">IF(M131="Y",B131,NA())</f>
        <v>#N/A</v>
      </c>
      <c r="R131" s="2">
        <f t="shared" ref="R131:R194" si="26">IF(M131="N",B131,NA())</f>
        <v>103811.28</v>
      </c>
    </row>
    <row r="132" spans="1:18" x14ac:dyDescent="0.3">
      <c r="A132" s="10">
        <v>42135</v>
      </c>
      <c r="B132" s="33">
        <v>123740.245</v>
      </c>
      <c r="C132" s="31">
        <v>28.475489379999999</v>
      </c>
      <c r="D132">
        <v>12.4</v>
      </c>
      <c r="E132">
        <v>15.9</v>
      </c>
      <c r="F132">
        <v>7.9</v>
      </c>
      <c r="G132">
        <v>2.6</v>
      </c>
      <c r="H132" s="1" t="str">
        <f t="shared" si="18"/>
        <v>Monday</v>
      </c>
      <c r="I132" s="2" t="str">
        <f t="shared" si="19"/>
        <v>May</v>
      </c>
      <c r="J132" s="2" t="str">
        <f t="shared" si="20"/>
        <v>2015</v>
      </c>
      <c r="K132" s="2">
        <f t="shared" si="21"/>
        <v>20</v>
      </c>
      <c r="L132" s="2" t="str">
        <f>VLOOKUP(A132,holidays!A:C,2,)</f>
        <v>Y</v>
      </c>
      <c r="M132" s="2" t="str">
        <f>VLOOKUP(A132,holidays!A:C,3,FALSE)</f>
        <v>N</v>
      </c>
      <c r="N132" s="7">
        <f t="shared" si="22"/>
        <v>3523564.032376098</v>
      </c>
      <c r="O132" s="2">
        <f t="shared" si="23"/>
        <v>123740.245</v>
      </c>
      <c r="P132" s="2" t="e">
        <f t="shared" si="24"/>
        <v>#N/A</v>
      </c>
      <c r="Q132" s="2" t="e">
        <f t="shared" si="25"/>
        <v>#N/A</v>
      </c>
      <c r="R132" s="2">
        <f t="shared" si="26"/>
        <v>123740.245</v>
      </c>
    </row>
    <row r="133" spans="1:18" x14ac:dyDescent="0.3">
      <c r="A133" s="10">
        <v>42136</v>
      </c>
      <c r="B133" s="33">
        <v>129312.58</v>
      </c>
      <c r="C133" s="31">
        <v>28.355358970000001</v>
      </c>
      <c r="D133">
        <v>12.8</v>
      </c>
      <c r="E133">
        <v>17.399999999999999</v>
      </c>
      <c r="F133">
        <v>5.9</v>
      </c>
      <c r="G133">
        <v>0</v>
      </c>
      <c r="H133" s="1" t="str">
        <f t="shared" si="18"/>
        <v>Tuesday</v>
      </c>
      <c r="I133" s="2" t="str">
        <f t="shared" si="19"/>
        <v>May</v>
      </c>
      <c r="J133" s="2" t="str">
        <f t="shared" si="20"/>
        <v>2015</v>
      </c>
      <c r="K133" s="2">
        <f t="shared" si="21"/>
        <v>20</v>
      </c>
      <c r="L133" s="2" t="str">
        <f>VLOOKUP(A133,holidays!A:C,2,)</f>
        <v>Y</v>
      </c>
      <c r="M133" s="2" t="str">
        <f>VLOOKUP(A133,holidays!A:C,3,FALSE)</f>
        <v>N</v>
      </c>
      <c r="N133" s="7">
        <f t="shared" si="22"/>
        <v>3666704.6252368428</v>
      </c>
      <c r="O133" s="2">
        <f t="shared" si="23"/>
        <v>129312.58</v>
      </c>
      <c r="P133" s="2" t="e">
        <f t="shared" si="24"/>
        <v>#N/A</v>
      </c>
      <c r="Q133" s="2" t="e">
        <f t="shared" si="25"/>
        <v>#N/A</v>
      </c>
      <c r="R133" s="2">
        <f t="shared" si="26"/>
        <v>129312.58</v>
      </c>
    </row>
    <row r="134" spans="1:18" x14ac:dyDescent="0.3">
      <c r="A134" s="10">
        <v>42137</v>
      </c>
      <c r="B134" s="33">
        <v>136903.26999999999</v>
      </c>
      <c r="C134" s="31">
        <v>33.602901799999998</v>
      </c>
      <c r="D134">
        <v>6.3</v>
      </c>
      <c r="E134">
        <v>12.8</v>
      </c>
      <c r="F134">
        <v>8.6999999999999993</v>
      </c>
      <c r="G134">
        <v>6.8</v>
      </c>
      <c r="H134" s="1" t="str">
        <f t="shared" si="18"/>
        <v>Wednesday</v>
      </c>
      <c r="I134" s="2" t="str">
        <f t="shared" si="19"/>
        <v>May</v>
      </c>
      <c r="J134" s="2" t="str">
        <f t="shared" si="20"/>
        <v>2015</v>
      </c>
      <c r="K134" s="2">
        <f t="shared" si="21"/>
        <v>20</v>
      </c>
      <c r="L134" s="2" t="str">
        <f>VLOOKUP(A134,holidays!A:C,2,)</f>
        <v>Y</v>
      </c>
      <c r="M134" s="2" t="str">
        <f>VLOOKUP(A134,holidays!A:C,3,FALSE)</f>
        <v>N</v>
      </c>
      <c r="N134" s="7">
        <f t="shared" si="22"/>
        <v>4600347.1379088853</v>
      </c>
      <c r="O134" s="2">
        <f t="shared" si="23"/>
        <v>136903.26999999999</v>
      </c>
      <c r="P134" s="2" t="e">
        <f t="shared" si="24"/>
        <v>#N/A</v>
      </c>
      <c r="Q134" s="2" t="e">
        <f t="shared" si="25"/>
        <v>#N/A</v>
      </c>
      <c r="R134" s="2">
        <f t="shared" si="26"/>
        <v>136903.26999999999</v>
      </c>
    </row>
    <row r="135" spans="1:18" x14ac:dyDescent="0.3">
      <c r="A135" s="10">
        <v>42138</v>
      </c>
      <c r="B135" s="33">
        <v>135217.65</v>
      </c>
      <c r="C135" s="31">
        <v>36.084976089999998</v>
      </c>
      <c r="D135">
        <v>7.3</v>
      </c>
      <c r="E135">
        <v>14.6</v>
      </c>
      <c r="F135">
        <v>6.7</v>
      </c>
      <c r="G135">
        <v>4.4000000000000004</v>
      </c>
      <c r="H135" s="1" t="str">
        <f t="shared" si="18"/>
        <v>Thursday</v>
      </c>
      <c r="I135" s="2" t="str">
        <f t="shared" si="19"/>
        <v>May</v>
      </c>
      <c r="J135" s="2" t="str">
        <f t="shared" si="20"/>
        <v>2015</v>
      </c>
      <c r="K135" s="2">
        <f t="shared" si="21"/>
        <v>20</v>
      </c>
      <c r="L135" s="2" t="str">
        <f>VLOOKUP(A135,holidays!A:C,2,)</f>
        <v>Y</v>
      </c>
      <c r="M135" s="2" t="str">
        <f>VLOOKUP(A135,holidays!A:C,3,FALSE)</f>
        <v>N</v>
      </c>
      <c r="N135" s="7">
        <f t="shared" si="22"/>
        <v>4879325.6671959879</v>
      </c>
      <c r="O135" s="2">
        <f t="shared" si="23"/>
        <v>135217.65</v>
      </c>
      <c r="P135" s="2" t="e">
        <f t="shared" si="24"/>
        <v>#N/A</v>
      </c>
      <c r="Q135" s="2" t="e">
        <f t="shared" si="25"/>
        <v>#N/A</v>
      </c>
      <c r="R135" s="2">
        <f t="shared" si="26"/>
        <v>135217.65</v>
      </c>
    </row>
    <row r="136" spans="1:18" x14ac:dyDescent="0.3">
      <c r="A136" s="10">
        <v>42139</v>
      </c>
      <c r="B136" s="33">
        <v>135172.41</v>
      </c>
      <c r="C136" s="31">
        <v>32.888201889999998</v>
      </c>
      <c r="D136">
        <v>11.5</v>
      </c>
      <c r="E136">
        <v>14.5</v>
      </c>
      <c r="F136">
        <v>6.2</v>
      </c>
      <c r="G136">
        <v>1.8</v>
      </c>
      <c r="H136" s="1" t="str">
        <f t="shared" si="18"/>
        <v>Friday</v>
      </c>
      <c r="I136" s="2" t="str">
        <f t="shared" si="19"/>
        <v>May</v>
      </c>
      <c r="J136" s="2" t="str">
        <f t="shared" si="20"/>
        <v>2015</v>
      </c>
      <c r="K136" s="2">
        <f t="shared" si="21"/>
        <v>20</v>
      </c>
      <c r="L136" s="2" t="str">
        <f>VLOOKUP(A136,holidays!A:C,2,)</f>
        <v>Y</v>
      </c>
      <c r="M136" s="2" t="str">
        <f>VLOOKUP(A136,holidays!A:C,3,FALSE)</f>
        <v>N</v>
      </c>
      <c r="N136" s="7">
        <f t="shared" si="22"/>
        <v>4445577.5100378543</v>
      </c>
      <c r="O136" s="2">
        <f t="shared" si="23"/>
        <v>135172.41</v>
      </c>
      <c r="P136" s="2" t="e">
        <f t="shared" si="24"/>
        <v>#N/A</v>
      </c>
      <c r="Q136" s="2" t="e">
        <f t="shared" si="25"/>
        <v>#N/A</v>
      </c>
      <c r="R136" s="2">
        <f t="shared" si="26"/>
        <v>135172.41</v>
      </c>
    </row>
    <row r="137" spans="1:18" x14ac:dyDescent="0.3">
      <c r="A137" s="10">
        <v>42140</v>
      </c>
      <c r="B137" s="33">
        <v>117136.63</v>
      </c>
      <c r="C137" s="31">
        <v>35.11935553</v>
      </c>
      <c r="D137">
        <v>11.3</v>
      </c>
      <c r="E137">
        <v>16.2</v>
      </c>
      <c r="F137">
        <v>10.4</v>
      </c>
      <c r="G137">
        <v>0</v>
      </c>
      <c r="H137" s="1" t="str">
        <f t="shared" si="18"/>
        <v>Saturday</v>
      </c>
      <c r="I137" s="2" t="str">
        <f t="shared" si="19"/>
        <v>May</v>
      </c>
      <c r="J137" s="2" t="str">
        <f t="shared" si="20"/>
        <v>2015</v>
      </c>
      <c r="K137" s="2">
        <f t="shared" si="21"/>
        <v>20</v>
      </c>
      <c r="L137" s="2" t="str">
        <f>VLOOKUP(A137,holidays!A:C,2,)</f>
        <v>Y</v>
      </c>
      <c r="M137" s="2" t="str">
        <f>VLOOKUP(A137,holidays!A:C,3,FALSE)</f>
        <v>N</v>
      </c>
      <c r="N137" s="7">
        <f t="shared" si="22"/>
        <v>4113762.9545560642</v>
      </c>
      <c r="O137" s="2">
        <f t="shared" si="23"/>
        <v>117136.63</v>
      </c>
      <c r="P137" s="2" t="e">
        <f t="shared" si="24"/>
        <v>#N/A</v>
      </c>
      <c r="Q137" s="2" t="e">
        <f t="shared" si="25"/>
        <v>#N/A</v>
      </c>
      <c r="R137" s="2">
        <f t="shared" si="26"/>
        <v>117136.63</v>
      </c>
    </row>
    <row r="138" spans="1:18" x14ac:dyDescent="0.3">
      <c r="A138" s="10">
        <v>42141</v>
      </c>
      <c r="B138" s="33">
        <v>111897.08500000001</v>
      </c>
      <c r="C138" s="31">
        <v>30.547599470000002</v>
      </c>
      <c r="D138">
        <v>7.4</v>
      </c>
      <c r="E138">
        <v>20.5</v>
      </c>
      <c r="F138">
        <v>10.3</v>
      </c>
      <c r="G138">
        <v>0</v>
      </c>
      <c r="H138" s="1" t="str">
        <f t="shared" si="18"/>
        <v>Sunday</v>
      </c>
      <c r="I138" s="2" t="str">
        <f t="shared" si="19"/>
        <v>May</v>
      </c>
      <c r="J138" s="2" t="str">
        <f t="shared" si="20"/>
        <v>2015</v>
      </c>
      <c r="K138" s="2">
        <f t="shared" si="21"/>
        <v>21</v>
      </c>
      <c r="L138" s="2" t="str">
        <f>VLOOKUP(A138,holidays!A:C,2,)</f>
        <v>Y</v>
      </c>
      <c r="M138" s="2" t="str">
        <f>VLOOKUP(A138,holidays!A:C,3,FALSE)</f>
        <v>N</v>
      </c>
      <c r="N138" s="7">
        <f t="shared" si="22"/>
        <v>3418187.3344405452</v>
      </c>
      <c r="O138" s="2">
        <f t="shared" si="23"/>
        <v>111897.08500000001</v>
      </c>
      <c r="P138" s="2" t="e">
        <f t="shared" si="24"/>
        <v>#N/A</v>
      </c>
      <c r="Q138" s="2" t="e">
        <f t="shared" si="25"/>
        <v>#N/A</v>
      </c>
      <c r="R138" s="2">
        <f t="shared" si="26"/>
        <v>111897.08500000001</v>
      </c>
    </row>
    <row r="139" spans="1:18" x14ac:dyDescent="0.3">
      <c r="A139" s="10">
        <v>42142</v>
      </c>
      <c r="B139" s="33">
        <v>127524.8</v>
      </c>
      <c r="C139" s="31">
        <v>39.33371288</v>
      </c>
      <c r="D139">
        <v>7.2</v>
      </c>
      <c r="E139">
        <v>20.399999999999999</v>
      </c>
      <c r="F139">
        <v>10.199999999999999</v>
      </c>
      <c r="G139">
        <v>0</v>
      </c>
      <c r="H139" s="1" t="str">
        <f t="shared" si="18"/>
        <v>Monday</v>
      </c>
      <c r="I139" s="2" t="str">
        <f t="shared" si="19"/>
        <v>May</v>
      </c>
      <c r="J139" s="2" t="str">
        <f t="shared" si="20"/>
        <v>2015</v>
      </c>
      <c r="K139" s="2">
        <f t="shared" si="21"/>
        <v>21</v>
      </c>
      <c r="L139" s="2" t="str">
        <f>VLOOKUP(A139,holidays!A:C,2,)</f>
        <v>Y</v>
      </c>
      <c r="M139" s="2" t="str">
        <f>VLOOKUP(A139,holidays!A:C,3,FALSE)</f>
        <v>N</v>
      </c>
      <c r="N139" s="7">
        <f t="shared" si="22"/>
        <v>5016023.8682794245</v>
      </c>
      <c r="O139" s="2">
        <f t="shared" si="23"/>
        <v>127524.8</v>
      </c>
      <c r="P139" s="2" t="e">
        <f t="shared" si="24"/>
        <v>#N/A</v>
      </c>
      <c r="Q139" s="2" t="e">
        <f t="shared" si="25"/>
        <v>#N/A</v>
      </c>
      <c r="R139" s="2">
        <f t="shared" si="26"/>
        <v>127524.8</v>
      </c>
    </row>
    <row r="140" spans="1:18" x14ac:dyDescent="0.3">
      <c r="A140" s="10">
        <v>42143</v>
      </c>
      <c r="B140" s="33">
        <v>133235.48000000001</v>
      </c>
      <c r="C140" s="31">
        <v>34.038317739999997</v>
      </c>
      <c r="D140">
        <v>9.9</v>
      </c>
      <c r="E140">
        <v>16.2</v>
      </c>
      <c r="F140">
        <v>3.2</v>
      </c>
      <c r="G140">
        <v>0</v>
      </c>
      <c r="H140" s="1" t="str">
        <f t="shared" si="18"/>
        <v>Tuesday</v>
      </c>
      <c r="I140" s="2" t="str">
        <f t="shared" si="19"/>
        <v>May</v>
      </c>
      <c r="J140" s="2" t="str">
        <f t="shared" si="20"/>
        <v>2015</v>
      </c>
      <c r="K140" s="2">
        <f t="shared" si="21"/>
        <v>21</v>
      </c>
      <c r="L140" s="2" t="str">
        <f>VLOOKUP(A140,holidays!A:C,2,)</f>
        <v>Y</v>
      </c>
      <c r="M140" s="2" t="str">
        <f>VLOOKUP(A140,holidays!A:C,3,FALSE)</f>
        <v>N</v>
      </c>
      <c r="N140" s="7">
        <f t="shared" si="22"/>
        <v>4535111.6024814155</v>
      </c>
      <c r="O140" s="2">
        <f t="shared" si="23"/>
        <v>133235.48000000001</v>
      </c>
      <c r="P140" s="2" t="e">
        <f t="shared" si="24"/>
        <v>#N/A</v>
      </c>
      <c r="Q140" s="2" t="e">
        <f t="shared" si="25"/>
        <v>#N/A</v>
      </c>
      <c r="R140" s="2">
        <f t="shared" si="26"/>
        <v>133235.48000000001</v>
      </c>
    </row>
    <row r="141" spans="1:18" x14ac:dyDescent="0.3">
      <c r="A141" s="10">
        <v>42144</v>
      </c>
      <c r="B141" s="33">
        <v>127522.71</v>
      </c>
      <c r="C141" s="31">
        <v>30.976086030000001</v>
      </c>
      <c r="D141">
        <v>13.6</v>
      </c>
      <c r="E141">
        <v>18.100000000000001</v>
      </c>
      <c r="F141">
        <v>6</v>
      </c>
      <c r="G141">
        <v>2.4</v>
      </c>
      <c r="H141" s="1" t="str">
        <f t="shared" si="18"/>
        <v>Wednesday</v>
      </c>
      <c r="I141" s="2" t="str">
        <f t="shared" si="19"/>
        <v>May</v>
      </c>
      <c r="J141" s="2" t="str">
        <f t="shared" si="20"/>
        <v>2015</v>
      </c>
      <c r="K141" s="2">
        <f t="shared" si="21"/>
        <v>21</v>
      </c>
      <c r="L141" s="2" t="str">
        <f>VLOOKUP(A141,holidays!A:C,2,)</f>
        <v>Y</v>
      </c>
      <c r="M141" s="2" t="str">
        <f>VLOOKUP(A141,holidays!A:C,3,FALSE)</f>
        <v>N</v>
      </c>
      <c r="N141" s="7">
        <f t="shared" si="22"/>
        <v>3950154.4357387414</v>
      </c>
      <c r="O141" s="2">
        <f t="shared" si="23"/>
        <v>127522.71</v>
      </c>
      <c r="P141" s="2" t="e">
        <f t="shared" si="24"/>
        <v>#N/A</v>
      </c>
      <c r="Q141" s="2" t="e">
        <f t="shared" si="25"/>
        <v>#N/A</v>
      </c>
      <c r="R141" s="2">
        <f t="shared" si="26"/>
        <v>127522.71</v>
      </c>
    </row>
    <row r="142" spans="1:18" x14ac:dyDescent="0.3">
      <c r="A142" s="10">
        <v>42145</v>
      </c>
      <c r="B142" s="33">
        <v>135361.19500000001</v>
      </c>
      <c r="C142" s="31">
        <v>35.621998429999998</v>
      </c>
      <c r="D142">
        <v>10.3</v>
      </c>
      <c r="E142">
        <v>13.6</v>
      </c>
      <c r="F142">
        <v>3.5</v>
      </c>
      <c r="G142">
        <v>6.2</v>
      </c>
      <c r="H142" s="1" t="str">
        <f t="shared" si="18"/>
        <v>Thursday</v>
      </c>
      <c r="I142" s="2" t="str">
        <f t="shared" si="19"/>
        <v>May</v>
      </c>
      <c r="J142" s="2" t="str">
        <f t="shared" si="20"/>
        <v>2015</v>
      </c>
      <c r="K142" s="2">
        <f t="shared" si="21"/>
        <v>21</v>
      </c>
      <c r="L142" s="2" t="str">
        <f>VLOOKUP(A142,holidays!A:C,2,)</f>
        <v>Y</v>
      </c>
      <c r="M142" s="2" t="str">
        <f>VLOOKUP(A142,holidays!A:C,3,FALSE)</f>
        <v>N</v>
      </c>
      <c r="N142" s="7">
        <f t="shared" si="22"/>
        <v>4821836.2757729236</v>
      </c>
      <c r="O142" s="2">
        <f t="shared" si="23"/>
        <v>135361.19500000001</v>
      </c>
      <c r="P142" s="2" t="e">
        <f t="shared" si="24"/>
        <v>#N/A</v>
      </c>
      <c r="Q142" s="2" t="e">
        <f t="shared" si="25"/>
        <v>#N/A</v>
      </c>
      <c r="R142" s="2">
        <f t="shared" si="26"/>
        <v>135361.19500000001</v>
      </c>
    </row>
    <row r="143" spans="1:18" x14ac:dyDescent="0.3">
      <c r="A143" s="10">
        <v>42146</v>
      </c>
      <c r="B143" s="33">
        <v>133422.46</v>
      </c>
      <c r="C143" s="31">
        <v>34.614105330000001</v>
      </c>
      <c r="D143">
        <v>9.1</v>
      </c>
      <c r="E143">
        <v>14.1</v>
      </c>
      <c r="F143">
        <v>6.7</v>
      </c>
      <c r="G143">
        <v>0.4</v>
      </c>
      <c r="H143" s="1" t="str">
        <f t="shared" si="18"/>
        <v>Friday</v>
      </c>
      <c r="I143" s="2" t="str">
        <f t="shared" si="19"/>
        <v>May</v>
      </c>
      <c r="J143" s="2" t="str">
        <f t="shared" si="20"/>
        <v>2015</v>
      </c>
      <c r="K143" s="2">
        <f t="shared" si="21"/>
        <v>21</v>
      </c>
      <c r="L143" s="2" t="str">
        <f>VLOOKUP(A143,holidays!A:C,2,)</f>
        <v>Y</v>
      </c>
      <c r="M143" s="2" t="str">
        <f>VLOOKUP(A143,holidays!A:C,3,FALSE)</f>
        <v>N</v>
      </c>
      <c r="N143" s="7">
        <f t="shared" si="22"/>
        <v>4618299.0838277116</v>
      </c>
      <c r="O143" s="2">
        <f t="shared" si="23"/>
        <v>133422.46</v>
      </c>
      <c r="P143" s="2" t="e">
        <f t="shared" si="24"/>
        <v>#N/A</v>
      </c>
      <c r="Q143" s="2" t="e">
        <f t="shared" si="25"/>
        <v>#N/A</v>
      </c>
      <c r="R143" s="2">
        <f t="shared" si="26"/>
        <v>133422.46</v>
      </c>
    </row>
    <row r="144" spans="1:18" x14ac:dyDescent="0.3">
      <c r="A144" s="10">
        <v>42147</v>
      </c>
      <c r="B144" s="33">
        <v>119331.85</v>
      </c>
      <c r="C144" s="31">
        <v>31.22698432</v>
      </c>
      <c r="D144">
        <v>10.4</v>
      </c>
      <c r="E144">
        <v>13.3</v>
      </c>
      <c r="F144">
        <v>7.7</v>
      </c>
      <c r="G144">
        <v>0</v>
      </c>
      <c r="H144" s="1" t="str">
        <f t="shared" si="18"/>
        <v>Saturday</v>
      </c>
      <c r="I144" s="2" t="str">
        <f t="shared" si="19"/>
        <v>May</v>
      </c>
      <c r="J144" s="2" t="str">
        <f t="shared" si="20"/>
        <v>2015</v>
      </c>
      <c r="K144" s="2">
        <f t="shared" si="21"/>
        <v>21</v>
      </c>
      <c r="L144" s="2" t="str">
        <f>VLOOKUP(A144,holidays!A:C,2,)</f>
        <v>Y</v>
      </c>
      <c r="M144" s="2" t="str">
        <f>VLOOKUP(A144,holidays!A:C,3,FALSE)</f>
        <v>N</v>
      </c>
      <c r="N144" s="7">
        <f t="shared" si="22"/>
        <v>3726373.8088265923</v>
      </c>
      <c r="O144" s="2">
        <f t="shared" si="23"/>
        <v>119331.85</v>
      </c>
      <c r="P144" s="2" t="e">
        <f t="shared" si="24"/>
        <v>#N/A</v>
      </c>
      <c r="Q144" s="2" t="e">
        <f t="shared" si="25"/>
        <v>#N/A</v>
      </c>
      <c r="R144" s="2">
        <f t="shared" si="26"/>
        <v>119331.85</v>
      </c>
    </row>
    <row r="145" spans="1:18" x14ac:dyDescent="0.3">
      <c r="A145" s="10">
        <v>42148</v>
      </c>
      <c r="B145" s="33">
        <v>118783.08500000001</v>
      </c>
      <c r="C145" s="31">
        <v>31.493258560000001</v>
      </c>
      <c r="D145">
        <v>6</v>
      </c>
      <c r="E145">
        <v>15.6</v>
      </c>
      <c r="F145">
        <v>8.6</v>
      </c>
      <c r="G145">
        <v>0</v>
      </c>
      <c r="H145" s="1" t="str">
        <f t="shared" si="18"/>
        <v>Sunday</v>
      </c>
      <c r="I145" s="2" t="str">
        <f t="shared" si="19"/>
        <v>May</v>
      </c>
      <c r="J145" s="2" t="str">
        <f t="shared" si="20"/>
        <v>2015</v>
      </c>
      <c r="K145" s="2">
        <f t="shared" si="21"/>
        <v>22</v>
      </c>
      <c r="L145" s="2" t="str">
        <f>VLOOKUP(A145,holidays!A:C,2,)</f>
        <v>Y</v>
      </c>
      <c r="M145" s="2" t="str">
        <f>VLOOKUP(A145,holidays!A:C,3,FALSE)</f>
        <v>N</v>
      </c>
      <c r="N145" s="7">
        <f t="shared" si="22"/>
        <v>3740866.408459458</v>
      </c>
      <c r="O145" s="2">
        <f t="shared" si="23"/>
        <v>118783.08500000001</v>
      </c>
      <c r="P145" s="2" t="e">
        <f t="shared" si="24"/>
        <v>#N/A</v>
      </c>
      <c r="Q145" s="2" t="e">
        <f t="shared" si="25"/>
        <v>#N/A</v>
      </c>
      <c r="R145" s="2">
        <f t="shared" si="26"/>
        <v>118783.08500000001</v>
      </c>
    </row>
    <row r="146" spans="1:18" x14ac:dyDescent="0.3">
      <c r="A146" s="10">
        <v>42149</v>
      </c>
      <c r="B146" s="33">
        <v>136690.92000000001</v>
      </c>
      <c r="C146" s="31">
        <v>51.610330150000003</v>
      </c>
      <c r="D146">
        <v>7.4</v>
      </c>
      <c r="E146">
        <v>17.100000000000001</v>
      </c>
      <c r="F146">
        <v>8.1</v>
      </c>
      <c r="G146">
        <v>0</v>
      </c>
      <c r="H146" s="1" t="str">
        <f t="shared" si="18"/>
        <v>Monday</v>
      </c>
      <c r="I146" s="2" t="str">
        <f t="shared" si="19"/>
        <v>May</v>
      </c>
      <c r="J146" s="2" t="str">
        <f t="shared" si="20"/>
        <v>2015</v>
      </c>
      <c r="K146" s="2">
        <f t="shared" si="21"/>
        <v>22</v>
      </c>
      <c r="L146" s="2" t="str">
        <f>VLOOKUP(A146,holidays!A:C,2,)</f>
        <v>Y</v>
      </c>
      <c r="M146" s="2" t="str">
        <f>VLOOKUP(A146,holidays!A:C,3,FALSE)</f>
        <v>N</v>
      </c>
      <c r="N146" s="7">
        <f t="shared" si="22"/>
        <v>7054663.5097072395</v>
      </c>
      <c r="O146" s="2">
        <f t="shared" si="23"/>
        <v>136690.92000000001</v>
      </c>
      <c r="P146" s="2" t="e">
        <f t="shared" si="24"/>
        <v>#N/A</v>
      </c>
      <c r="Q146" s="2" t="e">
        <f t="shared" si="25"/>
        <v>#N/A</v>
      </c>
      <c r="R146" s="2">
        <f t="shared" si="26"/>
        <v>136690.92000000001</v>
      </c>
    </row>
    <row r="147" spans="1:18" x14ac:dyDescent="0.3">
      <c r="A147" s="10">
        <v>42150</v>
      </c>
      <c r="B147" s="33">
        <v>140886.995</v>
      </c>
      <c r="C147" s="31">
        <v>46.401813629999999</v>
      </c>
      <c r="D147">
        <v>5.4</v>
      </c>
      <c r="E147">
        <v>15.6</v>
      </c>
      <c r="F147">
        <v>6.8</v>
      </c>
      <c r="G147">
        <v>0</v>
      </c>
      <c r="H147" s="1" t="str">
        <f t="shared" si="18"/>
        <v>Tuesday</v>
      </c>
      <c r="I147" s="2" t="str">
        <f t="shared" si="19"/>
        <v>May</v>
      </c>
      <c r="J147" s="2" t="str">
        <f t="shared" si="20"/>
        <v>2015</v>
      </c>
      <c r="K147" s="2">
        <f t="shared" si="21"/>
        <v>22</v>
      </c>
      <c r="L147" s="2" t="str">
        <f>VLOOKUP(A147,holidays!A:C,2,)</f>
        <v>Y</v>
      </c>
      <c r="M147" s="2" t="str">
        <f>VLOOKUP(A147,holidays!A:C,3,FALSE)</f>
        <v>N</v>
      </c>
      <c r="N147" s="7">
        <f t="shared" si="22"/>
        <v>6537412.0848807413</v>
      </c>
      <c r="O147" s="2">
        <f t="shared" si="23"/>
        <v>140886.995</v>
      </c>
      <c r="P147" s="2" t="e">
        <f t="shared" si="24"/>
        <v>#N/A</v>
      </c>
      <c r="Q147" s="2" t="e">
        <f t="shared" si="25"/>
        <v>#N/A</v>
      </c>
      <c r="R147" s="2">
        <f t="shared" si="26"/>
        <v>140886.995</v>
      </c>
    </row>
    <row r="148" spans="1:18" x14ac:dyDescent="0.3">
      <c r="A148" s="10">
        <v>42151</v>
      </c>
      <c r="B148" s="33">
        <v>133103.37</v>
      </c>
      <c r="C148" s="31">
        <v>29.884071370000001</v>
      </c>
      <c r="D148">
        <v>7.9</v>
      </c>
      <c r="E148">
        <v>18.7</v>
      </c>
      <c r="F148">
        <v>7.4</v>
      </c>
      <c r="G148">
        <v>0</v>
      </c>
      <c r="H148" s="1" t="str">
        <f t="shared" si="18"/>
        <v>Wednesday</v>
      </c>
      <c r="I148" s="2" t="str">
        <f t="shared" si="19"/>
        <v>May</v>
      </c>
      <c r="J148" s="2" t="str">
        <f t="shared" si="20"/>
        <v>2015</v>
      </c>
      <c r="K148" s="2">
        <f t="shared" si="21"/>
        <v>22</v>
      </c>
      <c r="L148" s="2" t="str">
        <f>VLOOKUP(A148,holidays!A:C,2,)</f>
        <v>Y</v>
      </c>
      <c r="M148" s="2" t="str">
        <f>VLOOKUP(A148,holidays!A:C,3,FALSE)</f>
        <v>N</v>
      </c>
      <c r="N148" s="7">
        <f t="shared" si="22"/>
        <v>3977670.6086675171</v>
      </c>
      <c r="O148" s="2">
        <f t="shared" si="23"/>
        <v>133103.37</v>
      </c>
      <c r="P148" s="2" t="e">
        <f t="shared" si="24"/>
        <v>#N/A</v>
      </c>
      <c r="Q148" s="2" t="e">
        <f t="shared" si="25"/>
        <v>#N/A</v>
      </c>
      <c r="R148" s="2">
        <f t="shared" si="26"/>
        <v>133103.37</v>
      </c>
    </row>
    <row r="149" spans="1:18" x14ac:dyDescent="0.3">
      <c r="A149" s="10">
        <v>42152</v>
      </c>
      <c r="B149" s="33">
        <v>127900.235</v>
      </c>
      <c r="C149" s="31">
        <v>26.09688903</v>
      </c>
      <c r="D149">
        <v>13.1</v>
      </c>
      <c r="E149">
        <v>19.7</v>
      </c>
      <c r="F149">
        <v>8.4</v>
      </c>
      <c r="G149">
        <v>0</v>
      </c>
      <c r="H149" s="1" t="str">
        <f t="shared" si="18"/>
        <v>Thursday</v>
      </c>
      <c r="I149" s="2" t="str">
        <f t="shared" si="19"/>
        <v>May</v>
      </c>
      <c r="J149" s="2" t="str">
        <f t="shared" si="20"/>
        <v>2015</v>
      </c>
      <c r="K149" s="2">
        <f t="shared" si="21"/>
        <v>22</v>
      </c>
      <c r="L149" s="2" t="str">
        <f>VLOOKUP(A149,holidays!A:C,2,)</f>
        <v>Y</v>
      </c>
      <c r="M149" s="2" t="str">
        <f>VLOOKUP(A149,holidays!A:C,3,FALSE)</f>
        <v>N</v>
      </c>
      <c r="N149" s="7">
        <f t="shared" si="22"/>
        <v>3337798.2397059221</v>
      </c>
      <c r="O149" s="2">
        <f t="shared" si="23"/>
        <v>127900.235</v>
      </c>
      <c r="P149" s="2" t="e">
        <f t="shared" si="24"/>
        <v>#N/A</v>
      </c>
      <c r="Q149" s="2" t="e">
        <f t="shared" si="25"/>
        <v>#N/A</v>
      </c>
      <c r="R149" s="2">
        <f t="shared" si="26"/>
        <v>127900.235</v>
      </c>
    </row>
    <row r="150" spans="1:18" x14ac:dyDescent="0.3">
      <c r="A150" s="10">
        <v>42153</v>
      </c>
      <c r="B150" s="33">
        <v>132338.94</v>
      </c>
      <c r="C150" s="31">
        <v>29.803580050000001</v>
      </c>
      <c r="D150">
        <v>9.5</v>
      </c>
      <c r="E150">
        <v>15.8</v>
      </c>
      <c r="F150">
        <v>6.6</v>
      </c>
      <c r="G150">
        <v>0</v>
      </c>
      <c r="H150" s="1" t="str">
        <f t="shared" si="18"/>
        <v>Friday</v>
      </c>
      <c r="I150" s="2" t="str">
        <f t="shared" si="19"/>
        <v>May</v>
      </c>
      <c r="J150" s="2" t="str">
        <f t="shared" si="20"/>
        <v>2015</v>
      </c>
      <c r="K150" s="2">
        <f t="shared" si="21"/>
        <v>22</v>
      </c>
      <c r="L150" s="2" t="str">
        <f>VLOOKUP(A150,holidays!A:C,2,)</f>
        <v>Y</v>
      </c>
      <c r="M150" s="2" t="str">
        <f>VLOOKUP(A150,holidays!A:C,3,FALSE)</f>
        <v>N</v>
      </c>
      <c r="N150" s="7">
        <f t="shared" si="22"/>
        <v>3944174.1920221471</v>
      </c>
      <c r="O150" s="2">
        <f t="shared" si="23"/>
        <v>132338.94</v>
      </c>
      <c r="P150" s="2" t="e">
        <f t="shared" si="24"/>
        <v>#N/A</v>
      </c>
      <c r="Q150" s="2" t="e">
        <f t="shared" si="25"/>
        <v>#N/A</v>
      </c>
      <c r="R150" s="2">
        <f t="shared" si="26"/>
        <v>132338.94</v>
      </c>
    </row>
    <row r="151" spans="1:18" x14ac:dyDescent="0.3">
      <c r="A151" s="10">
        <v>42154</v>
      </c>
      <c r="B151" s="33">
        <v>114669.79</v>
      </c>
      <c r="C151" s="31">
        <v>19.048825789999999</v>
      </c>
      <c r="D151">
        <v>11</v>
      </c>
      <c r="E151">
        <v>17.3</v>
      </c>
      <c r="F151">
        <v>8</v>
      </c>
      <c r="G151">
        <v>0</v>
      </c>
      <c r="H151" s="1" t="str">
        <f t="shared" si="18"/>
        <v>Saturday</v>
      </c>
      <c r="I151" s="2" t="str">
        <f t="shared" si="19"/>
        <v>May</v>
      </c>
      <c r="J151" s="2" t="str">
        <f t="shared" si="20"/>
        <v>2015</v>
      </c>
      <c r="K151" s="2">
        <f t="shared" si="21"/>
        <v>22</v>
      </c>
      <c r="L151" s="2" t="str">
        <f>VLOOKUP(A151,holidays!A:C,2,)</f>
        <v>Y</v>
      </c>
      <c r="M151" s="2" t="str">
        <f>VLOOKUP(A151,holidays!A:C,3,FALSE)</f>
        <v>N</v>
      </c>
      <c r="N151" s="7">
        <f t="shared" si="22"/>
        <v>2184324.8530858839</v>
      </c>
      <c r="O151" s="2">
        <f t="shared" si="23"/>
        <v>114669.79</v>
      </c>
      <c r="P151" s="2" t="e">
        <f t="shared" si="24"/>
        <v>#N/A</v>
      </c>
      <c r="Q151" s="2" t="e">
        <f t="shared" si="25"/>
        <v>#N/A</v>
      </c>
      <c r="R151" s="2">
        <f t="shared" si="26"/>
        <v>114669.79</v>
      </c>
    </row>
    <row r="152" spans="1:18" x14ac:dyDescent="0.3">
      <c r="A152" s="10">
        <v>42155</v>
      </c>
      <c r="B152" s="33">
        <v>113261.26</v>
      </c>
      <c r="C152" s="31">
        <v>18.572714080000001</v>
      </c>
      <c r="D152">
        <v>12.3</v>
      </c>
      <c r="E152">
        <v>16.8</v>
      </c>
      <c r="F152">
        <v>4.9000000000000004</v>
      </c>
      <c r="G152">
        <v>0</v>
      </c>
      <c r="H152" s="1" t="str">
        <f t="shared" si="18"/>
        <v>Sunday</v>
      </c>
      <c r="I152" s="2" t="str">
        <f t="shared" si="19"/>
        <v>May</v>
      </c>
      <c r="J152" s="2" t="str">
        <f t="shared" si="20"/>
        <v>2015</v>
      </c>
      <c r="K152" s="2">
        <f t="shared" si="21"/>
        <v>23</v>
      </c>
      <c r="L152" s="2" t="str">
        <f>VLOOKUP(A152,holidays!A:C,2,)</f>
        <v>Y</v>
      </c>
      <c r="M152" s="2" t="str">
        <f>VLOOKUP(A152,holidays!A:C,3,FALSE)</f>
        <v>N</v>
      </c>
      <c r="N152" s="7">
        <f t="shared" si="22"/>
        <v>2103568.9983205409</v>
      </c>
      <c r="O152" s="2">
        <f t="shared" si="23"/>
        <v>113261.26</v>
      </c>
      <c r="P152" s="2" t="e">
        <f t="shared" si="24"/>
        <v>#N/A</v>
      </c>
      <c r="Q152" s="2" t="e">
        <f t="shared" si="25"/>
        <v>#N/A</v>
      </c>
      <c r="R152" s="2">
        <f t="shared" si="26"/>
        <v>113261.26</v>
      </c>
    </row>
    <row r="153" spans="1:18" x14ac:dyDescent="0.3">
      <c r="A153" s="10">
        <v>42156</v>
      </c>
      <c r="B153" s="33">
        <v>140919.995</v>
      </c>
      <c r="C153" s="31">
        <v>36.928126640000002</v>
      </c>
      <c r="D153">
        <v>5.2</v>
      </c>
      <c r="E153">
        <v>12.2</v>
      </c>
      <c r="F153">
        <v>8.1</v>
      </c>
      <c r="G153">
        <v>8.1999999999999993</v>
      </c>
      <c r="H153" s="1" t="str">
        <f t="shared" si="18"/>
        <v>Monday</v>
      </c>
      <c r="I153" s="2" t="str">
        <f t="shared" si="19"/>
        <v>June</v>
      </c>
      <c r="J153" s="2" t="str">
        <f t="shared" si="20"/>
        <v>2015</v>
      </c>
      <c r="K153" s="2">
        <f t="shared" si="21"/>
        <v>23</v>
      </c>
      <c r="L153" s="2" t="str">
        <f>VLOOKUP(A153,holidays!A:C,2,)</f>
        <v>Y</v>
      </c>
      <c r="M153" s="2" t="str">
        <f>VLOOKUP(A153,holidays!A:C,3,FALSE)</f>
        <v>N</v>
      </c>
      <c r="N153" s="7">
        <f t="shared" si="22"/>
        <v>5203911.4214681666</v>
      </c>
      <c r="O153" s="2">
        <f t="shared" si="23"/>
        <v>140919.995</v>
      </c>
      <c r="P153" s="2" t="e">
        <f t="shared" si="24"/>
        <v>#N/A</v>
      </c>
      <c r="Q153" s="2" t="e">
        <f t="shared" si="25"/>
        <v>#N/A</v>
      </c>
      <c r="R153" s="2">
        <f t="shared" si="26"/>
        <v>140919.995</v>
      </c>
    </row>
    <row r="154" spans="1:18" x14ac:dyDescent="0.3">
      <c r="A154" s="10">
        <v>42157</v>
      </c>
      <c r="B154" s="33">
        <v>148534.505</v>
      </c>
      <c r="C154" s="31">
        <v>59.85603338</v>
      </c>
      <c r="D154">
        <v>7.1</v>
      </c>
      <c r="E154">
        <v>11.4</v>
      </c>
      <c r="F154">
        <v>4.5999999999999996</v>
      </c>
      <c r="G154">
        <v>4.2</v>
      </c>
      <c r="H154" s="1" t="str">
        <f t="shared" si="18"/>
        <v>Tuesday</v>
      </c>
      <c r="I154" s="2" t="str">
        <f t="shared" si="19"/>
        <v>June</v>
      </c>
      <c r="J154" s="2" t="str">
        <f t="shared" si="20"/>
        <v>2015</v>
      </c>
      <c r="K154" s="2">
        <f t="shared" si="21"/>
        <v>23</v>
      </c>
      <c r="L154" s="2" t="str">
        <f>VLOOKUP(A154,holidays!A:C,2,)</f>
        <v>Y</v>
      </c>
      <c r="M154" s="2" t="str">
        <f>VLOOKUP(A154,holidays!A:C,3,FALSE)</f>
        <v>N</v>
      </c>
      <c r="N154" s="7">
        <f t="shared" si="22"/>
        <v>8890686.2893617768</v>
      </c>
      <c r="O154" s="2">
        <f t="shared" si="23"/>
        <v>148534.505</v>
      </c>
      <c r="P154" s="2" t="e">
        <f t="shared" si="24"/>
        <v>#N/A</v>
      </c>
      <c r="Q154" s="2" t="e">
        <f t="shared" si="25"/>
        <v>#N/A</v>
      </c>
      <c r="R154" s="2">
        <f t="shared" si="26"/>
        <v>148534.505</v>
      </c>
    </row>
    <row r="155" spans="1:18" x14ac:dyDescent="0.3">
      <c r="A155" s="10">
        <v>42158</v>
      </c>
      <c r="B155" s="33">
        <v>146902.95000000001</v>
      </c>
      <c r="C155" s="31">
        <v>50.5626836</v>
      </c>
      <c r="D155">
        <v>8.1</v>
      </c>
      <c r="E155">
        <v>13.6</v>
      </c>
      <c r="F155">
        <v>8.1999999999999993</v>
      </c>
      <c r="G155">
        <v>0.8</v>
      </c>
      <c r="H155" s="1" t="str">
        <f t="shared" si="18"/>
        <v>Wednesday</v>
      </c>
      <c r="I155" s="2" t="str">
        <f t="shared" si="19"/>
        <v>June</v>
      </c>
      <c r="J155" s="2" t="str">
        <f t="shared" si="20"/>
        <v>2015</v>
      </c>
      <c r="K155" s="2">
        <f t="shared" si="21"/>
        <v>23</v>
      </c>
      <c r="L155" s="2" t="str">
        <f>VLOOKUP(A155,holidays!A:C,2,)</f>
        <v>Y</v>
      </c>
      <c r="M155" s="2" t="str">
        <f>VLOOKUP(A155,holidays!A:C,3,FALSE)</f>
        <v>N</v>
      </c>
      <c r="N155" s="7">
        <f t="shared" si="22"/>
        <v>7427807.3807566203</v>
      </c>
      <c r="O155" s="2">
        <f t="shared" si="23"/>
        <v>146902.95000000001</v>
      </c>
      <c r="P155" s="2" t="e">
        <f t="shared" si="24"/>
        <v>#N/A</v>
      </c>
      <c r="Q155" s="2" t="e">
        <f t="shared" si="25"/>
        <v>#N/A</v>
      </c>
      <c r="R155" s="2">
        <f t="shared" si="26"/>
        <v>146902.95000000001</v>
      </c>
    </row>
    <row r="156" spans="1:18" x14ac:dyDescent="0.3">
      <c r="A156" s="10">
        <v>42159</v>
      </c>
      <c r="B156" s="33">
        <v>147155.26500000001</v>
      </c>
      <c r="C156" s="31">
        <v>33.050284789999999</v>
      </c>
      <c r="D156">
        <v>4.4000000000000004</v>
      </c>
      <c r="E156">
        <v>11.3</v>
      </c>
      <c r="F156">
        <v>5.5</v>
      </c>
      <c r="G156">
        <v>0</v>
      </c>
      <c r="H156" s="1" t="str">
        <f t="shared" si="18"/>
        <v>Thursday</v>
      </c>
      <c r="I156" s="2" t="str">
        <f t="shared" si="19"/>
        <v>June</v>
      </c>
      <c r="J156" s="2" t="str">
        <f t="shared" si="20"/>
        <v>2015</v>
      </c>
      <c r="K156" s="2">
        <f t="shared" si="21"/>
        <v>23</v>
      </c>
      <c r="L156" s="2" t="str">
        <f>VLOOKUP(A156,holidays!A:C,2,)</f>
        <v>Y</v>
      </c>
      <c r="M156" s="2" t="str">
        <f>VLOOKUP(A156,holidays!A:C,3,FALSE)</f>
        <v>N</v>
      </c>
      <c r="N156" s="7">
        <f t="shared" si="22"/>
        <v>4863523.4165979195</v>
      </c>
      <c r="O156" s="2">
        <f t="shared" si="23"/>
        <v>147155.26500000001</v>
      </c>
      <c r="P156" s="2" t="e">
        <f t="shared" si="24"/>
        <v>#N/A</v>
      </c>
      <c r="Q156" s="2" t="e">
        <f t="shared" si="25"/>
        <v>#N/A</v>
      </c>
      <c r="R156" s="2">
        <f t="shared" si="26"/>
        <v>147155.26500000001</v>
      </c>
    </row>
    <row r="157" spans="1:18" x14ac:dyDescent="0.3">
      <c r="A157" s="10">
        <v>42160</v>
      </c>
      <c r="B157" s="33">
        <v>142625.035</v>
      </c>
      <c r="C157" s="31">
        <v>37.966538890000002</v>
      </c>
      <c r="D157">
        <v>7</v>
      </c>
      <c r="E157">
        <v>15</v>
      </c>
      <c r="F157">
        <v>7</v>
      </c>
      <c r="G157">
        <v>4.2</v>
      </c>
      <c r="H157" s="1" t="str">
        <f t="shared" si="18"/>
        <v>Friday</v>
      </c>
      <c r="I157" s="2" t="str">
        <f t="shared" si="19"/>
        <v>June</v>
      </c>
      <c r="J157" s="2" t="str">
        <f t="shared" si="20"/>
        <v>2015</v>
      </c>
      <c r="K157" s="2">
        <f t="shared" si="21"/>
        <v>23</v>
      </c>
      <c r="L157" s="2" t="str">
        <f>VLOOKUP(A157,holidays!A:C,2,)</f>
        <v>Y</v>
      </c>
      <c r="M157" s="2" t="str">
        <f>VLOOKUP(A157,holidays!A:C,3,FALSE)</f>
        <v>N</v>
      </c>
      <c r="N157" s="7">
        <f t="shared" si="22"/>
        <v>5414978.9380151117</v>
      </c>
      <c r="O157" s="2">
        <f t="shared" si="23"/>
        <v>142625.035</v>
      </c>
      <c r="P157" s="2" t="e">
        <f t="shared" si="24"/>
        <v>#N/A</v>
      </c>
      <c r="Q157" s="2" t="e">
        <f t="shared" si="25"/>
        <v>#N/A</v>
      </c>
      <c r="R157" s="2">
        <f t="shared" si="26"/>
        <v>142625.035</v>
      </c>
    </row>
    <row r="158" spans="1:18" x14ac:dyDescent="0.3">
      <c r="A158" s="10">
        <v>42161</v>
      </c>
      <c r="B158" s="33">
        <v>120128.295</v>
      </c>
      <c r="C158" s="31">
        <v>30.181346850000001</v>
      </c>
      <c r="D158">
        <v>9.1999999999999993</v>
      </c>
      <c r="E158">
        <v>16.600000000000001</v>
      </c>
      <c r="F158">
        <v>6.4</v>
      </c>
      <c r="G158">
        <v>0.2</v>
      </c>
      <c r="H158" s="1" t="str">
        <f t="shared" si="18"/>
        <v>Saturday</v>
      </c>
      <c r="I158" s="2" t="str">
        <f t="shared" si="19"/>
        <v>June</v>
      </c>
      <c r="J158" s="2" t="str">
        <f t="shared" si="20"/>
        <v>2015</v>
      </c>
      <c r="K158" s="2">
        <f t="shared" si="21"/>
        <v>23</v>
      </c>
      <c r="L158" s="2" t="str">
        <f>VLOOKUP(A158,holidays!A:C,2,)</f>
        <v>Y</v>
      </c>
      <c r="M158" s="2" t="str">
        <f>VLOOKUP(A158,holidays!A:C,3,FALSE)</f>
        <v>N</v>
      </c>
      <c r="N158" s="7">
        <f t="shared" si="22"/>
        <v>3625633.7378941206</v>
      </c>
      <c r="O158" s="2">
        <f t="shared" si="23"/>
        <v>120128.295</v>
      </c>
      <c r="P158" s="2" t="e">
        <f t="shared" si="24"/>
        <v>#N/A</v>
      </c>
      <c r="Q158" s="2" t="e">
        <f t="shared" si="25"/>
        <v>#N/A</v>
      </c>
      <c r="R158" s="2">
        <f t="shared" si="26"/>
        <v>120128.295</v>
      </c>
    </row>
    <row r="159" spans="1:18" x14ac:dyDescent="0.3">
      <c r="A159" s="10">
        <v>42162</v>
      </c>
      <c r="B159" s="33">
        <v>109609.685</v>
      </c>
      <c r="C159" s="31">
        <v>23.380384849999999</v>
      </c>
      <c r="D159">
        <v>11.2</v>
      </c>
      <c r="E159">
        <v>14.5</v>
      </c>
      <c r="F159">
        <v>6.9</v>
      </c>
      <c r="G159">
        <v>0</v>
      </c>
      <c r="H159" s="1" t="str">
        <f t="shared" si="18"/>
        <v>Sunday</v>
      </c>
      <c r="I159" s="2" t="str">
        <f t="shared" si="19"/>
        <v>June</v>
      </c>
      <c r="J159" s="2" t="str">
        <f t="shared" si="20"/>
        <v>2015</v>
      </c>
      <c r="K159" s="2">
        <f t="shared" si="21"/>
        <v>24</v>
      </c>
      <c r="L159" s="2" t="str">
        <f>VLOOKUP(A159,holidays!A:C,2,)</f>
        <v>Y</v>
      </c>
      <c r="M159" s="2" t="str">
        <f>VLOOKUP(A159,holidays!A:C,3,FALSE)</f>
        <v>N</v>
      </c>
      <c r="N159" s="7">
        <f t="shared" si="22"/>
        <v>2562716.6185872722</v>
      </c>
      <c r="O159" s="2">
        <f t="shared" si="23"/>
        <v>109609.685</v>
      </c>
      <c r="P159" s="2" t="e">
        <f t="shared" si="24"/>
        <v>#N/A</v>
      </c>
      <c r="Q159" s="2" t="e">
        <f t="shared" si="25"/>
        <v>#N/A</v>
      </c>
      <c r="R159" s="2">
        <f t="shared" si="26"/>
        <v>109609.685</v>
      </c>
    </row>
    <row r="160" spans="1:18" x14ac:dyDescent="0.3">
      <c r="A160" s="10">
        <v>42163</v>
      </c>
      <c r="B160" s="33">
        <v>110715.815</v>
      </c>
      <c r="C160" s="31">
        <v>24.357636500000002</v>
      </c>
      <c r="D160">
        <v>11.1</v>
      </c>
      <c r="E160">
        <v>18.5</v>
      </c>
      <c r="F160">
        <v>8.1999999999999993</v>
      </c>
      <c r="G160">
        <v>0</v>
      </c>
      <c r="H160" s="1" t="str">
        <f t="shared" si="18"/>
        <v>Monday</v>
      </c>
      <c r="I160" s="2" t="str">
        <f t="shared" si="19"/>
        <v>June</v>
      </c>
      <c r="J160" s="2" t="str">
        <f t="shared" si="20"/>
        <v>2015</v>
      </c>
      <c r="K160" s="2">
        <f t="shared" si="21"/>
        <v>24</v>
      </c>
      <c r="L160" s="2" t="str">
        <f>VLOOKUP(A160,holidays!A:C,2,)</f>
        <v>Y</v>
      </c>
      <c r="M160" s="2" t="str">
        <f>VLOOKUP(A160,holidays!A:C,3,FALSE)</f>
        <v>Y</v>
      </c>
      <c r="N160" s="7">
        <f t="shared" si="22"/>
        <v>2696775.5765712475</v>
      </c>
      <c r="O160" s="2">
        <f t="shared" si="23"/>
        <v>110715.815</v>
      </c>
      <c r="P160" s="2" t="e">
        <f t="shared" si="24"/>
        <v>#N/A</v>
      </c>
      <c r="Q160" s="2">
        <f t="shared" si="25"/>
        <v>110715.815</v>
      </c>
      <c r="R160" s="2" t="e">
        <f t="shared" si="26"/>
        <v>#N/A</v>
      </c>
    </row>
    <row r="161" spans="1:18" x14ac:dyDescent="0.3">
      <c r="A161" s="10">
        <v>42164</v>
      </c>
      <c r="B161" s="33">
        <v>132854.13500000001</v>
      </c>
      <c r="C161" s="31">
        <v>36.714275120000003</v>
      </c>
      <c r="D161">
        <v>10.3</v>
      </c>
      <c r="E161">
        <v>13.5</v>
      </c>
      <c r="F161">
        <v>8.6</v>
      </c>
      <c r="G161">
        <v>4</v>
      </c>
      <c r="H161" s="1" t="str">
        <f t="shared" si="18"/>
        <v>Tuesday</v>
      </c>
      <c r="I161" s="2" t="str">
        <f t="shared" si="19"/>
        <v>June</v>
      </c>
      <c r="J161" s="2" t="str">
        <f t="shared" si="20"/>
        <v>2015</v>
      </c>
      <c r="K161" s="2">
        <f t="shared" si="21"/>
        <v>24</v>
      </c>
      <c r="L161" s="2" t="str">
        <f>VLOOKUP(A161,holidays!A:C,2,)</f>
        <v>Y</v>
      </c>
      <c r="M161" s="2" t="str">
        <f>VLOOKUP(A161,holidays!A:C,3,FALSE)</f>
        <v>N</v>
      </c>
      <c r="N161" s="7">
        <f t="shared" si="22"/>
        <v>4877643.263219622</v>
      </c>
      <c r="O161" s="2">
        <f t="shared" si="23"/>
        <v>132854.13500000001</v>
      </c>
      <c r="P161" s="2" t="e">
        <f t="shared" si="24"/>
        <v>#N/A</v>
      </c>
      <c r="Q161" s="2" t="e">
        <f t="shared" si="25"/>
        <v>#N/A</v>
      </c>
      <c r="R161" s="2">
        <f t="shared" si="26"/>
        <v>132854.13500000001</v>
      </c>
    </row>
    <row r="162" spans="1:18" x14ac:dyDescent="0.3">
      <c r="A162" s="10">
        <v>42165</v>
      </c>
      <c r="B162" s="33">
        <v>144125.52499999999</v>
      </c>
      <c r="C162" s="31">
        <v>39.766137469999997</v>
      </c>
      <c r="D162">
        <v>7.5</v>
      </c>
      <c r="E162">
        <v>13.4</v>
      </c>
      <c r="F162">
        <v>7.1</v>
      </c>
      <c r="G162">
        <v>0</v>
      </c>
      <c r="H162" s="1" t="str">
        <f t="shared" si="18"/>
        <v>Wednesday</v>
      </c>
      <c r="I162" s="2" t="str">
        <f t="shared" si="19"/>
        <v>June</v>
      </c>
      <c r="J162" s="2" t="str">
        <f t="shared" si="20"/>
        <v>2015</v>
      </c>
      <c r="K162" s="2">
        <f t="shared" si="21"/>
        <v>24</v>
      </c>
      <c r="L162" s="2" t="str">
        <f>VLOOKUP(A162,holidays!A:C,2,)</f>
        <v>Y</v>
      </c>
      <c r="M162" s="2" t="str">
        <f>VLOOKUP(A162,holidays!A:C,3,FALSE)</f>
        <v>N</v>
      </c>
      <c r="N162" s="7">
        <f t="shared" si="22"/>
        <v>5731315.4400859214</v>
      </c>
      <c r="O162" s="2">
        <f t="shared" si="23"/>
        <v>144125.52499999999</v>
      </c>
      <c r="P162" s="2" t="e">
        <f t="shared" si="24"/>
        <v>#N/A</v>
      </c>
      <c r="Q162" s="2" t="e">
        <f t="shared" si="25"/>
        <v>#N/A</v>
      </c>
      <c r="R162" s="2">
        <f t="shared" si="26"/>
        <v>144125.52499999999</v>
      </c>
    </row>
    <row r="163" spans="1:18" x14ac:dyDescent="0.3">
      <c r="A163" s="10">
        <v>42166</v>
      </c>
      <c r="B163" s="33">
        <v>143465.44500000001</v>
      </c>
      <c r="C163" s="31">
        <v>37.481829380000001</v>
      </c>
      <c r="D163">
        <v>5.7</v>
      </c>
      <c r="E163">
        <v>14</v>
      </c>
      <c r="F163">
        <v>8.3000000000000007</v>
      </c>
      <c r="H163" s="1" t="str">
        <f t="shared" si="18"/>
        <v>Thursday</v>
      </c>
      <c r="I163" s="2" t="str">
        <f t="shared" si="19"/>
        <v>June</v>
      </c>
      <c r="J163" s="2" t="str">
        <f t="shared" si="20"/>
        <v>2015</v>
      </c>
      <c r="K163" s="2">
        <f t="shared" si="21"/>
        <v>24</v>
      </c>
      <c r="L163" s="2" t="str">
        <f>VLOOKUP(A163,holidays!A:C,2,)</f>
        <v>Y</v>
      </c>
      <c r="M163" s="2" t="str">
        <f>VLOOKUP(A163,holidays!A:C,3,FALSE)</f>
        <v>N</v>
      </c>
      <c r="N163" s="7">
        <f t="shared" si="22"/>
        <v>5377347.3314157743</v>
      </c>
      <c r="O163" s="2">
        <f t="shared" si="23"/>
        <v>143465.44500000001</v>
      </c>
      <c r="P163" s="2" t="e">
        <f t="shared" si="24"/>
        <v>#N/A</v>
      </c>
      <c r="Q163" s="2" t="e">
        <f t="shared" si="25"/>
        <v>#N/A</v>
      </c>
      <c r="R163" s="2">
        <f t="shared" si="26"/>
        <v>143465.44500000001</v>
      </c>
    </row>
    <row r="164" spans="1:18" x14ac:dyDescent="0.3">
      <c r="A164" s="10">
        <v>42167</v>
      </c>
      <c r="B164" s="33">
        <v>145005.62</v>
      </c>
      <c r="C164" s="31">
        <v>37.539372819999997</v>
      </c>
      <c r="D164">
        <v>5.2</v>
      </c>
      <c r="E164">
        <v>13.1</v>
      </c>
      <c r="F164">
        <v>6.9</v>
      </c>
      <c r="G164">
        <v>0</v>
      </c>
      <c r="H164" s="1" t="str">
        <f t="shared" si="18"/>
        <v>Friday</v>
      </c>
      <c r="I164" s="2" t="str">
        <f t="shared" si="19"/>
        <v>June</v>
      </c>
      <c r="J164" s="2" t="str">
        <f t="shared" si="20"/>
        <v>2015</v>
      </c>
      <c r="K164" s="2">
        <f t="shared" si="21"/>
        <v>24</v>
      </c>
      <c r="L164" s="2" t="str">
        <f>VLOOKUP(A164,holidays!A:C,2,)</f>
        <v>Y</v>
      </c>
      <c r="M164" s="2" t="str">
        <f>VLOOKUP(A164,holidays!A:C,3,FALSE)</f>
        <v>N</v>
      </c>
      <c r="N164" s="7">
        <f t="shared" si="22"/>
        <v>5443420.0301752482</v>
      </c>
      <c r="O164" s="2">
        <f t="shared" si="23"/>
        <v>145005.62</v>
      </c>
      <c r="P164" s="2" t="e">
        <f t="shared" si="24"/>
        <v>#N/A</v>
      </c>
      <c r="Q164" s="2" t="e">
        <f t="shared" si="25"/>
        <v>#N/A</v>
      </c>
      <c r="R164" s="2">
        <f t="shared" si="26"/>
        <v>145005.62</v>
      </c>
    </row>
    <row r="165" spans="1:18" x14ac:dyDescent="0.3">
      <c r="A165" s="10">
        <v>42168</v>
      </c>
      <c r="B165" s="33">
        <v>123754.55</v>
      </c>
      <c r="C165" s="31">
        <v>29.868588150000001</v>
      </c>
      <c r="D165">
        <v>6</v>
      </c>
      <c r="E165">
        <v>18.2</v>
      </c>
      <c r="F165">
        <v>8</v>
      </c>
      <c r="G165">
        <v>0</v>
      </c>
      <c r="H165" s="1" t="str">
        <f t="shared" si="18"/>
        <v>Saturday</v>
      </c>
      <c r="I165" s="2" t="str">
        <f t="shared" si="19"/>
        <v>June</v>
      </c>
      <c r="J165" s="2" t="str">
        <f t="shared" si="20"/>
        <v>2015</v>
      </c>
      <c r="K165" s="2">
        <f t="shared" si="21"/>
        <v>24</v>
      </c>
      <c r="L165" s="2" t="str">
        <f>VLOOKUP(A165,holidays!A:C,2,)</f>
        <v>Y</v>
      </c>
      <c r="M165" s="2" t="str">
        <f>VLOOKUP(A165,holidays!A:C,3,FALSE)</f>
        <v>N</v>
      </c>
      <c r="N165" s="7">
        <f t="shared" si="22"/>
        <v>3696373.6856385828</v>
      </c>
      <c r="O165" s="2">
        <f t="shared" si="23"/>
        <v>123754.55</v>
      </c>
      <c r="P165" s="2" t="e">
        <f t="shared" si="24"/>
        <v>#N/A</v>
      </c>
      <c r="Q165" s="2" t="e">
        <f t="shared" si="25"/>
        <v>#N/A</v>
      </c>
      <c r="R165" s="2">
        <f t="shared" si="26"/>
        <v>123754.55</v>
      </c>
    </row>
    <row r="166" spans="1:18" x14ac:dyDescent="0.3">
      <c r="A166" s="10">
        <v>42169</v>
      </c>
      <c r="B166" s="33">
        <v>119125.62</v>
      </c>
      <c r="C166" s="31">
        <v>31.598182309999999</v>
      </c>
      <c r="D166">
        <v>5.8</v>
      </c>
      <c r="E166">
        <v>17.399999999999999</v>
      </c>
      <c r="F166">
        <v>8</v>
      </c>
      <c r="G166">
        <v>0</v>
      </c>
      <c r="H166" s="1" t="str">
        <f t="shared" si="18"/>
        <v>Sunday</v>
      </c>
      <c r="I166" s="2" t="str">
        <f t="shared" si="19"/>
        <v>June</v>
      </c>
      <c r="J166" s="2" t="str">
        <f t="shared" si="20"/>
        <v>2015</v>
      </c>
      <c r="K166" s="2">
        <f t="shared" si="21"/>
        <v>25</v>
      </c>
      <c r="L166" s="2" t="str">
        <f>VLOOKUP(A166,holidays!A:C,2,)</f>
        <v>Y</v>
      </c>
      <c r="M166" s="2" t="str">
        <f>VLOOKUP(A166,holidays!A:C,3,FALSE)</f>
        <v>N</v>
      </c>
      <c r="N166" s="7">
        <f t="shared" si="22"/>
        <v>3764153.0585517818</v>
      </c>
      <c r="O166" s="2">
        <f t="shared" si="23"/>
        <v>119125.62</v>
      </c>
      <c r="P166" s="2" t="e">
        <f t="shared" si="24"/>
        <v>#N/A</v>
      </c>
      <c r="Q166" s="2" t="e">
        <f t="shared" si="25"/>
        <v>#N/A</v>
      </c>
      <c r="R166" s="2">
        <f t="shared" si="26"/>
        <v>119125.62</v>
      </c>
    </row>
    <row r="167" spans="1:18" x14ac:dyDescent="0.3">
      <c r="A167" s="10">
        <v>42170</v>
      </c>
      <c r="B167" s="33">
        <v>136054.14499999999</v>
      </c>
      <c r="C167" s="31">
        <v>36.010981530000002</v>
      </c>
      <c r="D167">
        <v>7.1</v>
      </c>
      <c r="E167">
        <v>16.899999999999999</v>
      </c>
      <c r="F167">
        <v>6.6</v>
      </c>
      <c r="G167">
        <v>0</v>
      </c>
      <c r="H167" s="1" t="str">
        <f t="shared" si="18"/>
        <v>Monday</v>
      </c>
      <c r="I167" s="2" t="str">
        <f t="shared" si="19"/>
        <v>June</v>
      </c>
      <c r="J167" s="2" t="str">
        <f t="shared" si="20"/>
        <v>2015</v>
      </c>
      <c r="K167" s="2">
        <f t="shared" si="21"/>
        <v>25</v>
      </c>
      <c r="L167" s="2" t="str">
        <f>VLOOKUP(A167,holidays!A:C,2,)</f>
        <v>Y</v>
      </c>
      <c r="M167" s="2" t="str">
        <f>VLOOKUP(A167,holidays!A:C,3,FALSE)</f>
        <v>N</v>
      </c>
      <c r="N167" s="7">
        <f t="shared" si="22"/>
        <v>4899443.3026749417</v>
      </c>
      <c r="O167" s="2">
        <f t="shared" si="23"/>
        <v>136054.14499999999</v>
      </c>
      <c r="P167" s="2" t="e">
        <f t="shared" si="24"/>
        <v>#N/A</v>
      </c>
      <c r="Q167" s="2" t="e">
        <f t="shared" si="25"/>
        <v>#N/A</v>
      </c>
      <c r="R167" s="2">
        <f t="shared" si="26"/>
        <v>136054.14499999999</v>
      </c>
    </row>
    <row r="168" spans="1:18" x14ac:dyDescent="0.3">
      <c r="A168" s="10">
        <v>42171</v>
      </c>
      <c r="B168" s="33">
        <v>139073.785</v>
      </c>
      <c r="C168" s="31">
        <v>36.942819380000003</v>
      </c>
      <c r="D168">
        <v>9.5</v>
      </c>
      <c r="E168">
        <v>16.100000000000001</v>
      </c>
      <c r="F168">
        <v>3.3</v>
      </c>
      <c r="G168">
        <v>5</v>
      </c>
      <c r="H168" s="1" t="str">
        <f t="shared" si="18"/>
        <v>Tuesday</v>
      </c>
      <c r="I168" s="2" t="str">
        <f t="shared" si="19"/>
        <v>June</v>
      </c>
      <c r="J168" s="2" t="str">
        <f t="shared" si="20"/>
        <v>2015</v>
      </c>
      <c r="K168" s="2">
        <f t="shared" si="21"/>
        <v>25</v>
      </c>
      <c r="L168" s="2" t="str">
        <f>VLOOKUP(A168,holidays!A:C,2,)</f>
        <v>Y</v>
      </c>
      <c r="M168" s="2" t="str">
        <f>VLOOKUP(A168,holidays!A:C,3,FALSE)</f>
        <v>N</v>
      </c>
      <c r="N168" s="7">
        <f t="shared" si="22"/>
        <v>5137777.719747954</v>
      </c>
      <c r="O168" s="2">
        <f t="shared" si="23"/>
        <v>139073.785</v>
      </c>
      <c r="P168" s="2" t="e">
        <f t="shared" si="24"/>
        <v>#N/A</v>
      </c>
      <c r="Q168" s="2" t="e">
        <f t="shared" si="25"/>
        <v>#N/A</v>
      </c>
      <c r="R168" s="2">
        <f t="shared" si="26"/>
        <v>139073.785</v>
      </c>
    </row>
    <row r="169" spans="1:18" x14ac:dyDescent="0.3">
      <c r="A169" s="10">
        <v>42172</v>
      </c>
      <c r="B169" s="33">
        <v>134290.46</v>
      </c>
      <c r="C169" s="31">
        <v>39.278599130000003</v>
      </c>
      <c r="D169">
        <v>11.7</v>
      </c>
      <c r="E169">
        <v>13.8</v>
      </c>
      <c r="F169">
        <v>4.7</v>
      </c>
      <c r="G169">
        <v>0</v>
      </c>
      <c r="H169" s="1" t="str">
        <f t="shared" si="18"/>
        <v>Wednesday</v>
      </c>
      <c r="I169" s="2" t="str">
        <f t="shared" si="19"/>
        <v>June</v>
      </c>
      <c r="J169" s="2" t="str">
        <f t="shared" si="20"/>
        <v>2015</v>
      </c>
      <c r="K169" s="2">
        <f t="shared" si="21"/>
        <v>25</v>
      </c>
      <c r="L169" s="2" t="str">
        <f>VLOOKUP(A169,holidays!A:C,2,)</f>
        <v>Y</v>
      </c>
      <c r="M169" s="2" t="str">
        <f>VLOOKUP(A169,holidays!A:C,3,FALSE)</f>
        <v>N</v>
      </c>
      <c r="N169" s="7">
        <f t="shared" si="22"/>
        <v>5274741.1453232998</v>
      </c>
      <c r="O169" s="2">
        <f t="shared" si="23"/>
        <v>134290.46</v>
      </c>
      <c r="P169" s="2" t="e">
        <f t="shared" si="24"/>
        <v>#N/A</v>
      </c>
      <c r="Q169" s="2" t="e">
        <f t="shared" si="25"/>
        <v>#N/A</v>
      </c>
      <c r="R169" s="2">
        <f t="shared" si="26"/>
        <v>134290.46</v>
      </c>
    </row>
    <row r="170" spans="1:18" x14ac:dyDescent="0.3">
      <c r="A170" s="10">
        <v>42173</v>
      </c>
      <c r="B170" s="33">
        <v>137073.77499999999</v>
      </c>
      <c r="C170" s="31">
        <v>37.45776352</v>
      </c>
      <c r="D170">
        <v>10.7</v>
      </c>
      <c r="E170">
        <v>12.7</v>
      </c>
      <c r="F170">
        <v>4.2</v>
      </c>
      <c r="G170">
        <v>1</v>
      </c>
      <c r="H170" s="1" t="str">
        <f t="shared" si="18"/>
        <v>Thursday</v>
      </c>
      <c r="I170" s="2" t="str">
        <f t="shared" si="19"/>
        <v>June</v>
      </c>
      <c r="J170" s="2" t="str">
        <f t="shared" si="20"/>
        <v>2015</v>
      </c>
      <c r="K170" s="2">
        <f t="shared" si="21"/>
        <v>25</v>
      </c>
      <c r="L170" s="2" t="str">
        <f>VLOOKUP(A170,holidays!A:C,2,)</f>
        <v>Y</v>
      </c>
      <c r="M170" s="2" t="str">
        <f>VLOOKUP(A170,holidays!A:C,3,FALSE)</f>
        <v>N</v>
      </c>
      <c r="N170" s="7">
        <f t="shared" si="22"/>
        <v>5134477.0487436876</v>
      </c>
      <c r="O170" s="2">
        <f t="shared" si="23"/>
        <v>137073.77499999999</v>
      </c>
      <c r="P170" s="2" t="e">
        <f t="shared" si="24"/>
        <v>#N/A</v>
      </c>
      <c r="Q170" s="2" t="e">
        <f t="shared" si="25"/>
        <v>#N/A</v>
      </c>
      <c r="R170" s="2">
        <f t="shared" si="26"/>
        <v>137073.77499999999</v>
      </c>
    </row>
    <row r="171" spans="1:18" x14ac:dyDescent="0.3">
      <c r="A171" s="10">
        <v>42174</v>
      </c>
      <c r="B171" s="33">
        <v>139781.245</v>
      </c>
      <c r="C171" s="31">
        <v>38.550713739999999</v>
      </c>
      <c r="D171">
        <v>7</v>
      </c>
      <c r="E171">
        <v>12.4</v>
      </c>
      <c r="F171">
        <v>7.9</v>
      </c>
      <c r="G171">
        <v>0.2</v>
      </c>
      <c r="H171" s="1" t="str">
        <f t="shared" si="18"/>
        <v>Friday</v>
      </c>
      <c r="I171" s="2" t="str">
        <f t="shared" si="19"/>
        <v>June</v>
      </c>
      <c r="J171" s="2" t="str">
        <f t="shared" si="20"/>
        <v>2015</v>
      </c>
      <c r="K171" s="2">
        <f t="shared" si="21"/>
        <v>25</v>
      </c>
      <c r="L171" s="2" t="str">
        <f>VLOOKUP(A171,holidays!A:C,2,)</f>
        <v>Y</v>
      </c>
      <c r="M171" s="2" t="str">
        <f>VLOOKUP(A171,holidays!A:C,3,FALSE)</f>
        <v>N</v>
      </c>
      <c r="N171" s="7">
        <f t="shared" si="22"/>
        <v>5388666.7622158062</v>
      </c>
      <c r="O171" s="2">
        <f t="shared" si="23"/>
        <v>139781.245</v>
      </c>
      <c r="P171" s="2" t="e">
        <f t="shared" si="24"/>
        <v>#N/A</v>
      </c>
      <c r="Q171" s="2" t="e">
        <f t="shared" si="25"/>
        <v>#N/A</v>
      </c>
      <c r="R171" s="2">
        <f t="shared" si="26"/>
        <v>139781.245</v>
      </c>
    </row>
    <row r="172" spans="1:18" x14ac:dyDescent="0.3">
      <c r="A172" s="10">
        <v>42175</v>
      </c>
      <c r="B172" s="33">
        <v>129576.36</v>
      </c>
      <c r="C172" s="31">
        <v>41.097683109999998</v>
      </c>
      <c r="D172">
        <v>4.0999999999999996</v>
      </c>
      <c r="E172">
        <v>11.6</v>
      </c>
      <c r="F172">
        <v>7.1</v>
      </c>
      <c r="G172">
        <v>0</v>
      </c>
      <c r="H172" s="1" t="str">
        <f t="shared" si="18"/>
        <v>Saturday</v>
      </c>
      <c r="I172" s="2" t="str">
        <f t="shared" si="19"/>
        <v>June</v>
      </c>
      <c r="J172" s="2" t="str">
        <f t="shared" si="20"/>
        <v>2015</v>
      </c>
      <c r="K172" s="2">
        <f t="shared" si="21"/>
        <v>25</v>
      </c>
      <c r="L172" s="2" t="str">
        <f>VLOOKUP(A172,holidays!A:C,2,)</f>
        <v>Y</v>
      </c>
      <c r="M172" s="2" t="str">
        <f>VLOOKUP(A172,holidays!A:C,3,FALSE)</f>
        <v>N</v>
      </c>
      <c r="N172" s="7">
        <f t="shared" si="22"/>
        <v>5325288.1818272797</v>
      </c>
      <c r="O172" s="2">
        <f t="shared" si="23"/>
        <v>129576.36</v>
      </c>
      <c r="P172" s="2" t="e">
        <f t="shared" si="24"/>
        <v>#N/A</v>
      </c>
      <c r="Q172" s="2" t="e">
        <f t="shared" si="25"/>
        <v>#N/A</v>
      </c>
      <c r="R172" s="2">
        <f t="shared" si="26"/>
        <v>129576.36</v>
      </c>
    </row>
    <row r="173" spans="1:18" x14ac:dyDescent="0.3">
      <c r="A173" s="10">
        <v>42176</v>
      </c>
      <c r="B173" s="33">
        <v>124910.57</v>
      </c>
      <c r="C173" s="31">
        <v>33.902389839999998</v>
      </c>
      <c r="D173">
        <v>2.2000000000000002</v>
      </c>
      <c r="E173">
        <v>12.9</v>
      </c>
      <c r="F173">
        <v>8.6</v>
      </c>
      <c r="G173">
        <v>0</v>
      </c>
      <c r="H173" s="1" t="str">
        <f t="shared" si="18"/>
        <v>Sunday</v>
      </c>
      <c r="I173" s="2" t="str">
        <f t="shared" si="19"/>
        <v>June</v>
      </c>
      <c r="J173" s="2" t="str">
        <f t="shared" si="20"/>
        <v>2015</v>
      </c>
      <c r="K173" s="2">
        <f t="shared" si="21"/>
        <v>26</v>
      </c>
      <c r="L173" s="2" t="str">
        <f>VLOOKUP(A173,holidays!A:C,2,)</f>
        <v>Y</v>
      </c>
      <c r="M173" s="2" t="str">
        <f>VLOOKUP(A173,holidays!A:C,3,FALSE)</f>
        <v>N</v>
      </c>
      <c r="N173" s="7">
        <f t="shared" si="22"/>
        <v>4234766.839276609</v>
      </c>
      <c r="O173" s="2">
        <f t="shared" si="23"/>
        <v>124910.57</v>
      </c>
      <c r="P173" s="2" t="e">
        <f t="shared" si="24"/>
        <v>#N/A</v>
      </c>
      <c r="Q173" s="2" t="e">
        <f t="shared" si="25"/>
        <v>#N/A</v>
      </c>
      <c r="R173" s="2">
        <f t="shared" si="26"/>
        <v>124910.57</v>
      </c>
    </row>
    <row r="174" spans="1:18" x14ac:dyDescent="0.3">
      <c r="A174" s="10">
        <v>42177</v>
      </c>
      <c r="B174" s="33">
        <v>140431.35999999999</v>
      </c>
      <c r="C174" s="31">
        <v>30.477831179999999</v>
      </c>
      <c r="D174">
        <v>3.6</v>
      </c>
      <c r="E174">
        <v>14.1</v>
      </c>
      <c r="F174">
        <v>6.2</v>
      </c>
      <c r="G174">
        <v>0</v>
      </c>
      <c r="H174" s="1" t="str">
        <f t="shared" si="18"/>
        <v>Monday</v>
      </c>
      <c r="I174" s="2" t="str">
        <f t="shared" si="19"/>
        <v>June</v>
      </c>
      <c r="J174" s="2" t="str">
        <f t="shared" si="20"/>
        <v>2015</v>
      </c>
      <c r="K174" s="2">
        <f t="shared" si="21"/>
        <v>26</v>
      </c>
      <c r="L174" s="2" t="str">
        <f>VLOOKUP(A174,holidays!A:C,2,)</f>
        <v>Y</v>
      </c>
      <c r="M174" s="2" t="str">
        <f>VLOOKUP(A174,holidays!A:C,3,FALSE)</f>
        <v>N</v>
      </c>
      <c r="N174" s="7">
        <f t="shared" si="22"/>
        <v>4280043.2824578043</v>
      </c>
      <c r="O174" s="2">
        <f t="shared" si="23"/>
        <v>140431.35999999999</v>
      </c>
      <c r="P174" s="2" t="e">
        <f t="shared" si="24"/>
        <v>#N/A</v>
      </c>
      <c r="Q174" s="2" t="e">
        <f t="shared" si="25"/>
        <v>#N/A</v>
      </c>
      <c r="R174" s="2">
        <f t="shared" si="26"/>
        <v>140431.35999999999</v>
      </c>
    </row>
    <row r="175" spans="1:18" x14ac:dyDescent="0.3">
      <c r="A175" s="10">
        <v>42178</v>
      </c>
      <c r="B175" s="33">
        <v>133171.4</v>
      </c>
      <c r="C175" s="31">
        <v>30.238061600000002</v>
      </c>
      <c r="D175">
        <v>9.6</v>
      </c>
      <c r="E175">
        <v>17.600000000000001</v>
      </c>
      <c r="F175">
        <v>5.8</v>
      </c>
      <c r="G175">
        <v>0</v>
      </c>
      <c r="H175" s="1" t="str">
        <f t="shared" si="18"/>
        <v>Tuesday</v>
      </c>
      <c r="I175" s="2" t="str">
        <f t="shared" si="19"/>
        <v>June</v>
      </c>
      <c r="J175" s="2" t="str">
        <f t="shared" si="20"/>
        <v>2015</v>
      </c>
      <c r="K175" s="2">
        <f t="shared" si="21"/>
        <v>26</v>
      </c>
      <c r="L175" s="2" t="str">
        <f>VLOOKUP(A175,holidays!A:C,2,)</f>
        <v>Y</v>
      </c>
      <c r="M175" s="2" t="str">
        <f>VLOOKUP(A175,holidays!A:C,3,FALSE)</f>
        <v>N</v>
      </c>
      <c r="N175" s="7">
        <f t="shared" si="22"/>
        <v>4026844.9965582401</v>
      </c>
      <c r="O175" s="2">
        <f t="shared" si="23"/>
        <v>133171.4</v>
      </c>
      <c r="P175" s="2" t="e">
        <f t="shared" si="24"/>
        <v>#N/A</v>
      </c>
      <c r="Q175" s="2" t="e">
        <f t="shared" si="25"/>
        <v>#N/A</v>
      </c>
      <c r="R175" s="2">
        <f t="shared" si="26"/>
        <v>133171.4</v>
      </c>
    </row>
    <row r="176" spans="1:18" x14ac:dyDescent="0.3">
      <c r="A176" s="10">
        <v>42179</v>
      </c>
      <c r="B176" s="33">
        <v>135407.57</v>
      </c>
      <c r="C176" s="31">
        <v>32.217778950000003</v>
      </c>
      <c r="D176">
        <v>12.2</v>
      </c>
      <c r="E176">
        <v>16</v>
      </c>
      <c r="F176">
        <v>7.7</v>
      </c>
      <c r="G176">
        <v>0</v>
      </c>
      <c r="H176" s="1" t="str">
        <f t="shared" si="18"/>
        <v>Wednesday</v>
      </c>
      <c r="I176" s="2" t="str">
        <f t="shared" si="19"/>
        <v>June</v>
      </c>
      <c r="J176" s="2" t="str">
        <f t="shared" si="20"/>
        <v>2015</v>
      </c>
      <c r="K176" s="2">
        <f t="shared" si="21"/>
        <v>26</v>
      </c>
      <c r="L176" s="2" t="str">
        <f>VLOOKUP(A176,holidays!A:C,2,)</f>
        <v>Y</v>
      </c>
      <c r="M176" s="2" t="str">
        <f>VLOOKUP(A176,holidays!A:C,3,FALSE)</f>
        <v>N</v>
      </c>
      <c r="N176" s="7">
        <f t="shared" si="22"/>
        <v>4362531.1584166521</v>
      </c>
      <c r="O176" s="2">
        <f t="shared" si="23"/>
        <v>135407.57</v>
      </c>
      <c r="P176" s="2" t="e">
        <f t="shared" si="24"/>
        <v>#N/A</v>
      </c>
      <c r="Q176" s="2" t="e">
        <f t="shared" si="25"/>
        <v>#N/A</v>
      </c>
      <c r="R176" s="2">
        <f t="shared" si="26"/>
        <v>135407.57</v>
      </c>
    </row>
    <row r="177" spans="1:18" x14ac:dyDescent="0.3">
      <c r="A177" s="10">
        <v>42180</v>
      </c>
      <c r="B177" s="33">
        <v>137379.23000000001</v>
      </c>
      <c r="C177" s="31">
        <v>33.054838169999996</v>
      </c>
      <c r="D177">
        <v>9.6</v>
      </c>
      <c r="E177">
        <v>14</v>
      </c>
      <c r="F177">
        <v>6.3</v>
      </c>
      <c r="G177">
        <v>0</v>
      </c>
      <c r="H177" s="1" t="str">
        <f t="shared" si="18"/>
        <v>Thursday</v>
      </c>
      <c r="I177" s="2" t="str">
        <f t="shared" si="19"/>
        <v>June</v>
      </c>
      <c r="J177" s="2" t="str">
        <f t="shared" si="20"/>
        <v>2015</v>
      </c>
      <c r="K177" s="2">
        <f t="shared" si="21"/>
        <v>26</v>
      </c>
      <c r="L177" s="2" t="str">
        <f>VLOOKUP(A177,holidays!A:C,2,)</f>
        <v>Y</v>
      </c>
      <c r="M177" s="2" t="str">
        <f>VLOOKUP(A177,holidays!A:C,3,FALSE)</f>
        <v>N</v>
      </c>
      <c r="N177" s="7">
        <f t="shared" si="22"/>
        <v>4541048.2155692093</v>
      </c>
      <c r="O177" s="2">
        <f t="shared" si="23"/>
        <v>137379.23000000001</v>
      </c>
      <c r="P177" s="2" t="e">
        <f t="shared" si="24"/>
        <v>#N/A</v>
      </c>
      <c r="Q177" s="2" t="e">
        <f t="shared" si="25"/>
        <v>#N/A</v>
      </c>
      <c r="R177" s="2">
        <f t="shared" si="26"/>
        <v>137379.23000000001</v>
      </c>
    </row>
    <row r="178" spans="1:18" x14ac:dyDescent="0.3">
      <c r="A178" s="10">
        <v>42181</v>
      </c>
      <c r="B178" s="33">
        <v>135562.07500000001</v>
      </c>
      <c r="C178" s="31">
        <v>31.92862512</v>
      </c>
      <c r="D178">
        <v>10.5</v>
      </c>
      <c r="E178">
        <v>16.899999999999999</v>
      </c>
      <c r="F178">
        <v>7.1</v>
      </c>
      <c r="G178">
        <v>0</v>
      </c>
      <c r="H178" s="1" t="str">
        <f t="shared" si="18"/>
        <v>Friday</v>
      </c>
      <c r="I178" s="2" t="str">
        <f t="shared" si="19"/>
        <v>June</v>
      </c>
      <c r="J178" s="2" t="str">
        <f t="shared" si="20"/>
        <v>2015</v>
      </c>
      <c r="K178" s="2">
        <f t="shared" si="21"/>
        <v>26</v>
      </c>
      <c r="L178" s="2" t="str">
        <f>VLOOKUP(A178,holidays!A:C,2,)</f>
        <v>N</v>
      </c>
      <c r="M178" s="2" t="str">
        <f>VLOOKUP(A178,holidays!A:C,3,FALSE)</f>
        <v>N</v>
      </c>
      <c r="N178" s="7">
        <f t="shared" si="22"/>
        <v>4328310.6731643239</v>
      </c>
      <c r="O178" s="2" t="e">
        <f t="shared" si="23"/>
        <v>#N/A</v>
      </c>
      <c r="P178" s="2">
        <f t="shared" si="24"/>
        <v>135562.07500000001</v>
      </c>
      <c r="Q178" s="2" t="e">
        <f t="shared" si="25"/>
        <v>#N/A</v>
      </c>
      <c r="R178" s="2">
        <f t="shared" si="26"/>
        <v>135562.07500000001</v>
      </c>
    </row>
    <row r="179" spans="1:18" x14ac:dyDescent="0.3">
      <c r="A179" s="10">
        <v>42182</v>
      </c>
      <c r="B179" s="33">
        <v>124587.43</v>
      </c>
      <c r="C179" s="31">
        <v>28.292540349999999</v>
      </c>
      <c r="D179">
        <v>8</v>
      </c>
      <c r="E179">
        <v>14.1</v>
      </c>
      <c r="F179">
        <v>5</v>
      </c>
      <c r="G179">
        <v>0</v>
      </c>
      <c r="H179" s="1" t="str">
        <f t="shared" si="18"/>
        <v>Saturday</v>
      </c>
      <c r="I179" s="2" t="str">
        <f t="shared" si="19"/>
        <v>June</v>
      </c>
      <c r="J179" s="2" t="str">
        <f t="shared" si="20"/>
        <v>2015</v>
      </c>
      <c r="K179" s="2">
        <f t="shared" si="21"/>
        <v>26</v>
      </c>
      <c r="L179" s="2" t="str">
        <f>VLOOKUP(A179,holidays!A:C,2,)</f>
        <v>N</v>
      </c>
      <c r="M179" s="2" t="str">
        <f>VLOOKUP(A179,holidays!A:C,3,FALSE)</f>
        <v>N</v>
      </c>
      <c r="N179" s="7">
        <f t="shared" si="22"/>
        <v>3524894.8903778004</v>
      </c>
      <c r="O179" s="2" t="e">
        <f t="shared" si="23"/>
        <v>#N/A</v>
      </c>
      <c r="P179" s="2">
        <f t="shared" si="24"/>
        <v>124587.43</v>
      </c>
      <c r="Q179" s="2" t="e">
        <f t="shared" si="25"/>
        <v>#N/A</v>
      </c>
      <c r="R179" s="2">
        <f t="shared" si="26"/>
        <v>124587.43</v>
      </c>
    </row>
    <row r="180" spans="1:18" x14ac:dyDescent="0.3">
      <c r="A180" s="10">
        <v>42183</v>
      </c>
      <c r="B180" s="33">
        <v>119277.48</v>
      </c>
      <c r="C180" s="31">
        <v>31.00149176</v>
      </c>
      <c r="D180">
        <v>9.6</v>
      </c>
      <c r="E180">
        <v>14.5</v>
      </c>
      <c r="F180">
        <v>4.0999999999999996</v>
      </c>
      <c r="G180">
        <v>0</v>
      </c>
      <c r="H180" s="1" t="str">
        <f t="shared" si="18"/>
        <v>Sunday</v>
      </c>
      <c r="I180" s="2" t="str">
        <f t="shared" si="19"/>
        <v>June</v>
      </c>
      <c r="J180" s="2" t="str">
        <f t="shared" si="20"/>
        <v>2015</v>
      </c>
      <c r="K180" s="2">
        <f t="shared" si="21"/>
        <v>27</v>
      </c>
      <c r="L180" s="2" t="str">
        <f>VLOOKUP(A180,holidays!A:C,2,)</f>
        <v>N</v>
      </c>
      <c r="M180" s="2" t="str">
        <f>VLOOKUP(A180,holidays!A:C,3,FALSE)</f>
        <v>N</v>
      </c>
      <c r="N180" s="7">
        <f t="shared" si="22"/>
        <v>3697779.8133735647</v>
      </c>
      <c r="O180" s="2" t="e">
        <f t="shared" si="23"/>
        <v>#N/A</v>
      </c>
      <c r="P180" s="2">
        <f t="shared" si="24"/>
        <v>119277.48</v>
      </c>
      <c r="Q180" s="2" t="e">
        <f t="shared" si="25"/>
        <v>#N/A</v>
      </c>
      <c r="R180" s="2">
        <f t="shared" si="26"/>
        <v>119277.48</v>
      </c>
    </row>
    <row r="181" spans="1:18" x14ac:dyDescent="0.3">
      <c r="A181" s="10">
        <v>42184</v>
      </c>
      <c r="B181" s="33">
        <v>139468.155</v>
      </c>
      <c r="C181" s="31">
        <v>35.775398760000002</v>
      </c>
      <c r="D181">
        <v>6.9</v>
      </c>
      <c r="E181">
        <v>12.3</v>
      </c>
      <c r="F181">
        <v>5.6</v>
      </c>
      <c r="G181">
        <v>0</v>
      </c>
      <c r="H181" s="1" t="str">
        <f t="shared" si="18"/>
        <v>Monday</v>
      </c>
      <c r="I181" s="2" t="str">
        <f t="shared" si="19"/>
        <v>June</v>
      </c>
      <c r="J181" s="2" t="str">
        <f t="shared" si="20"/>
        <v>2015</v>
      </c>
      <c r="K181" s="2">
        <f t="shared" si="21"/>
        <v>27</v>
      </c>
      <c r="L181" s="2" t="str">
        <f>VLOOKUP(A181,holidays!A:C,2,)</f>
        <v>N</v>
      </c>
      <c r="M181" s="2" t="str">
        <f>VLOOKUP(A181,holidays!A:C,3,FALSE)</f>
        <v>N</v>
      </c>
      <c r="N181" s="7">
        <f t="shared" si="22"/>
        <v>4989528.8594464883</v>
      </c>
      <c r="O181" s="2" t="e">
        <f t="shared" si="23"/>
        <v>#N/A</v>
      </c>
      <c r="P181" s="2">
        <f t="shared" si="24"/>
        <v>139468.155</v>
      </c>
      <c r="Q181" s="2" t="e">
        <f t="shared" si="25"/>
        <v>#N/A</v>
      </c>
      <c r="R181" s="2">
        <f t="shared" si="26"/>
        <v>139468.155</v>
      </c>
    </row>
    <row r="182" spans="1:18" x14ac:dyDescent="0.3">
      <c r="A182" s="10">
        <v>42185</v>
      </c>
      <c r="B182" s="33">
        <v>143170.05499999999</v>
      </c>
      <c r="C182" s="31">
        <v>37.625258199999998</v>
      </c>
      <c r="D182">
        <v>5</v>
      </c>
      <c r="E182">
        <v>14.2</v>
      </c>
      <c r="F182">
        <v>7.9</v>
      </c>
      <c r="G182">
        <v>0</v>
      </c>
      <c r="H182" s="1" t="str">
        <f t="shared" si="18"/>
        <v>Tuesday</v>
      </c>
      <c r="I182" s="2" t="str">
        <f t="shared" si="19"/>
        <v>June</v>
      </c>
      <c r="J182" s="2" t="str">
        <f t="shared" si="20"/>
        <v>2015</v>
      </c>
      <c r="K182" s="2">
        <f t="shared" si="21"/>
        <v>27</v>
      </c>
      <c r="L182" s="2" t="str">
        <f>VLOOKUP(A182,holidays!A:C,2,)</f>
        <v>N</v>
      </c>
      <c r="M182" s="2" t="str">
        <f>VLOOKUP(A182,holidays!A:C,3,FALSE)</f>
        <v>N</v>
      </c>
      <c r="N182" s="7">
        <f t="shared" si="22"/>
        <v>5386810.2858832004</v>
      </c>
      <c r="O182" s="2" t="e">
        <f t="shared" si="23"/>
        <v>#N/A</v>
      </c>
      <c r="P182" s="2">
        <f t="shared" si="24"/>
        <v>143170.05499999999</v>
      </c>
      <c r="Q182" s="2" t="e">
        <f t="shared" si="25"/>
        <v>#N/A</v>
      </c>
      <c r="R182" s="2">
        <f t="shared" si="26"/>
        <v>143170.05499999999</v>
      </c>
    </row>
    <row r="183" spans="1:18" x14ac:dyDescent="0.3">
      <c r="A183" s="10">
        <v>42186</v>
      </c>
      <c r="B183" s="33">
        <v>138931</v>
      </c>
      <c r="C183" s="31">
        <v>29.520946160000001</v>
      </c>
      <c r="D183">
        <v>7.4</v>
      </c>
      <c r="E183">
        <v>15</v>
      </c>
      <c r="F183">
        <v>6.9</v>
      </c>
      <c r="G183">
        <v>0</v>
      </c>
      <c r="H183" s="1" t="str">
        <f t="shared" si="18"/>
        <v>Wednesday</v>
      </c>
      <c r="I183" s="2" t="str">
        <f t="shared" si="19"/>
        <v>July</v>
      </c>
      <c r="J183" s="2" t="str">
        <f t="shared" si="20"/>
        <v>2015</v>
      </c>
      <c r="K183" s="2">
        <f t="shared" si="21"/>
        <v>27</v>
      </c>
      <c r="L183" s="2" t="str">
        <f>VLOOKUP(A183,holidays!A:C,2,)</f>
        <v>N</v>
      </c>
      <c r="M183" s="2" t="str">
        <f>VLOOKUP(A183,holidays!A:C,3,FALSE)</f>
        <v>N</v>
      </c>
      <c r="N183" s="7">
        <f t="shared" si="22"/>
        <v>4101374.5709549603</v>
      </c>
      <c r="O183" s="2" t="e">
        <f t="shared" si="23"/>
        <v>#N/A</v>
      </c>
      <c r="P183" s="2">
        <f t="shared" si="24"/>
        <v>138931</v>
      </c>
      <c r="Q183" s="2" t="e">
        <f t="shared" si="25"/>
        <v>#N/A</v>
      </c>
      <c r="R183" s="2">
        <f t="shared" si="26"/>
        <v>138931</v>
      </c>
    </row>
    <row r="184" spans="1:18" x14ac:dyDescent="0.3">
      <c r="A184" s="10">
        <v>42187</v>
      </c>
      <c r="B184" s="33">
        <v>138972.42499999999</v>
      </c>
      <c r="C184" s="31">
        <v>35.618313800000003</v>
      </c>
      <c r="D184">
        <v>10.3</v>
      </c>
      <c r="E184">
        <v>11.9</v>
      </c>
      <c r="F184">
        <v>7</v>
      </c>
      <c r="G184">
        <v>0.6</v>
      </c>
      <c r="H184" s="1" t="str">
        <f t="shared" si="18"/>
        <v>Thursday</v>
      </c>
      <c r="I184" s="2" t="str">
        <f t="shared" si="19"/>
        <v>July</v>
      </c>
      <c r="J184" s="2" t="str">
        <f t="shared" si="20"/>
        <v>2015</v>
      </c>
      <c r="K184" s="2">
        <f t="shared" si="21"/>
        <v>27</v>
      </c>
      <c r="L184" s="2" t="str">
        <f>VLOOKUP(A184,holidays!A:C,2,)</f>
        <v>N</v>
      </c>
      <c r="M184" s="2" t="str">
        <f>VLOOKUP(A184,holidays!A:C,3,FALSE)</f>
        <v>N</v>
      </c>
      <c r="N184" s="7">
        <f t="shared" si="22"/>
        <v>4949963.4431969654</v>
      </c>
      <c r="O184" s="2" t="e">
        <f t="shared" si="23"/>
        <v>#N/A</v>
      </c>
      <c r="P184" s="2">
        <f t="shared" si="24"/>
        <v>138972.42499999999</v>
      </c>
      <c r="Q184" s="2" t="e">
        <f t="shared" si="25"/>
        <v>#N/A</v>
      </c>
      <c r="R184" s="2">
        <f t="shared" si="26"/>
        <v>138972.42499999999</v>
      </c>
    </row>
    <row r="185" spans="1:18" x14ac:dyDescent="0.3">
      <c r="A185" s="10">
        <v>42188</v>
      </c>
      <c r="B185" s="33">
        <v>145713.81</v>
      </c>
      <c r="C185" s="31">
        <v>42.629576239999999</v>
      </c>
      <c r="D185">
        <v>5.9</v>
      </c>
      <c r="E185">
        <v>12</v>
      </c>
      <c r="F185">
        <v>5</v>
      </c>
      <c r="G185">
        <v>2.6</v>
      </c>
      <c r="H185" s="1" t="str">
        <f t="shared" si="18"/>
        <v>Friday</v>
      </c>
      <c r="I185" s="2" t="str">
        <f t="shared" si="19"/>
        <v>July</v>
      </c>
      <c r="J185" s="2" t="str">
        <f t="shared" si="20"/>
        <v>2015</v>
      </c>
      <c r="K185" s="2">
        <f t="shared" si="21"/>
        <v>27</v>
      </c>
      <c r="L185" s="2" t="str">
        <f>VLOOKUP(A185,holidays!A:C,2,)</f>
        <v>N</v>
      </c>
      <c r="M185" s="2" t="str">
        <f>VLOOKUP(A185,holidays!A:C,3,FALSE)</f>
        <v>N</v>
      </c>
      <c r="N185" s="7">
        <f t="shared" si="22"/>
        <v>6211717.9726158744</v>
      </c>
      <c r="O185" s="2" t="e">
        <f t="shared" si="23"/>
        <v>#N/A</v>
      </c>
      <c r="P185" s="2">
        <f t="shared" si="24"/>
        <v>145713.81</v>
      </c>
      <c r="Q185" s="2" t="e">
        <f t="shared" si="25"/>
        <v>#N/A</v>
      </c>
      <c r="R185" s="2">
        <f t="shared" si="26"/>
        <v>145713.81</v>
      </c>
    </row>
    <row r="186" spans="1:18" x14ac:dyDescent="0.3">
      <c r="A186" s="10">
        <v>42189</v>
      </c>
      <c r="B186" s="33">
        <v>130073.27</v>
      </c>
      <c r="C186" s="31">
        <v>29.127825269999999</v>
      </c>
      <c r="D186">
        <v>7.3</v>
      </c>
      <c r="E186">
        <v>10.6</v>
      </c>
      <c r="F186">
        <v>2.8</v>
      </c>
      <c r="G186">
        <v>0</v>
      </c>
      <c r="H186" s="1" t="str">
        <f t="shared" si="18"/>
        <v>Saturday</v>
      </c>
      <c r="I186" s="2" t="str">
        <f t="shared" si="19"/>
        <v>July</v>
      </c>
      <c r="J186" s="2" t="str">
        <f t="shared" si="20"/>
        <v>2015</v>
      </c>
      <c r="K186" s="2">
        <f t="shared" si="21"/>
        <v>27</v>
      </c>
      <c r="L186" s="2" t="str">
        <f>VLOOKUP(A186,holidays!A:C,2,)</f>
        <v>N</v>
      </c>
      <c r="M186" s="2" t="str">
        <f>VLOOKUP(A186,holidays!A:C,3,FALSE)</f>
        <v>N</v>
      </c>
      <c r="N186" s="7">
        <f t="shared" si="22"/>
        <v>3788751.4808575329</v>
      </c>
      <c r="O186" s="2" t="e">
        <f t="shared" si="23"/>
        <v>#N/A</v>
      </c>
      <c r="P186" s="2">
        <f t="shared" si="24"/>
        <v>130073.27</v>
      </c>
      <c r="Q186" s="2" t="e">
        <f t="shared" si="25"/>
        <v>#N/A</v>
      </c>
      <c r="R186" s="2">
        <f t="shared" si="26"/>
        <v>130073.27</v>
      </c>
    </row>
    <row r="187" spans="1:18" x14ac:dyDescent="0.3">
      <c r="A187" s="10">
        <v>42190</v>
      </c>
      <c r="B187" s="33">
        <v>117312.925</v>
      </c>
      <c r="C187" s="31">
        <v>24.00328983</v>
      </c>
      <c r="D187">
        <v>8.1999999999999993</v>
      </c>
      <c r="E187">
        <v>14.9</v>
      </c>
      <c r="F187">
        <v>8.1999999999999993</v>
      </c>
      <c r="G187">
        <v>2</v>
      </c>
      <c r="H187" s="1" t="str">
        <f t="shared" si="18"/>
        <v>Sunday</v>
      </c>
      <c r="I187" s="2" t="str">
        <f t="shared" si="19"/>
        <v>July</v>
      </c>
      <c r="J187" s="2" t="str">
        <f t="shared" si="20"/>
        <v>2015</v>
      </c>
      <c r="K187" s="2">
        <f t="shared" si="21"/>
        <v>28</v>
      </c>
      <c r="L187" s="2" t="str">
        <f>VLOOKUP(A187,holidays!A:C,2,)</f>
        <v>N</v>
      </c>
      <c r="M187" s="2" t="str">
        <f>VLOOKUP(A187,holidays!A:C,3,FALSE)</f>
        <v>N</v>
      </c>
      <c r="N187" s="7">
        <f t="shared" si="22"/>
        <v>2815896.1395800528</v>
      </c>
      <c r="O187" s="2" t="e">
        <f t="shared" si="23"/>
        <v>#N/A</v>
      </c>
      <c r="P187" s="2">
        <f t="shared" si="24"/>
        <v>117312.925</v>
      </c>
      <c r="Q187" s="2" t="e">
        <f t="shared" si="25"/>
        <v>#N/A</v>
      </c>
      <c r="R187" s="2">
        <f t="shared" si="26"/>
        <v>117312.925</v>
      </c>
    </row>
    <row r="188" spans="1:18" x14ac:dyDescent="0.3">
      <c r="A188" s="10">
        <v>42191</v>
      </c>
      <c r="B188" s="33">
        <v>143176.33499999999</v>
      </c>
      <c r="C188" s="31">
        <v>36.041788840000002</v>
      </c>
      <c r="D188">
        <v>7.5</v>
      </c>
      <c r="E188">
        <v>11.5</v>
      </c>
      <c r="F188">
        <v>4.4000000000000004</v>
      </c>
      <c r="G188">
        <v>1.6</v>
      </c>
      <c r="H188" s="1" t="str">
        <f t="shared" si="18"/>
        <v>Monday</v>
      </c>
      <c r="I188" s="2" t="str">
        <f t="shared" si="19"/>
        <v>July</v>
      </c>
      <c r="J188" s="2" t="str">
        <f t="shared" si="20"/>
        <v>2015</v>
      </c>
      <c r="K188" s="2">
        <f t="shared" si="21"/>
        <v>28</v>
      </c>
      <c r="L188" s="2" t="str">
        <f>VLOOKUP(A188,holidays!A:C,2,)</f>
        <v>N</v>
      </c>
      <c r="M188" s="2" t="str">
        <f>VLOOKUP(A188,holidays!A:C,3,FALSE)</f>
        <v>N</v>
      </c>
      <c r="N188" s="7">
        <f t="shared" si="22"/>
        <v>5160331.2329551019</v>
      </c>
      <c r="O188" s="2" t="e">
        <f t="shared" si="23"/>
        <v>#N/A</v>
      </c>
      <c r="P188" s="2">
        <f t="shared" si="24"/>
        <v>143176.33499999999</v>
      </c>
      <c r="Q188" s="2" t="e">
        <f t="shared" si="25"/>
        <v>#N/A</v>
      </c>
      <c r="R188" s="2">
        <f t="shared" si="26"/>
        <v>143176.33499999999</v>
      </c>
    </row>
    <row r="189" spans="1:18" x14ac:dyDescent="0.3">
      <c r="A189" s="10">
        <v>42192</v>
      </c>
      <c r="B189" s="33">
        <v>143984.39000000001</v>
      </c>
      <c r="C189" s="31">
        <v>37.297517450000001</v>
      </c>
      <c r="D189">
        <v>7.4</v>
      </c>
      <c r="E189">
        <v>14.2</v>
      </c>
      <c r="F189">
        <v>7</v>
      </c>
      <c r="G189">
        <v>2.2000000000000002</v>
      </c>
      <c r="H189" s="1" t="str">
        <f t="shared" si="18"/>
        <v>Tuesday</v>
      </c>
      <c r="I189" s="2" t="str">
        <f t="shared" si="19"/>
        <v>July</v>
      </c>
      <c r="J189" s="2" t="str">
        <f t="shared" si="20"/>
        <v>2015</v>
      </c>
      <c r="K189" s="2">
        <f t="shared" si="21"/>
        <v>28</v>
      </c>
      <c r="L189" s="2" t="str">
        <f>VLOOKUP(A189,holidays!A:C,2,)</f>
        <v>N</v>
      </c>
      <c r="M189" s="2" t="str">
        <f>VLOOKUP(A189,holidays!A:C,3,FALSE)</f>
        <v>N</v>
      </c>
      <c r="N189" s="7">
        <f t="shared" si="22"/>
        <v>5370260.2985526063</v>
      </c>
      <c r="O189" s="2" t="e">
        <f t="shared" si="23"/>
        <v>#N/A</v>
      </c>
      <c r="P189" s="2">
        <f t="shared" si="24"/>
        <v>143984.39000000001</v>
      </c>
      <c r="Q189" s="2" t="e">
        <f t="shared" si="25"/>
        <v>#N/A</v>
      </c>
      <c r="R189" s="2">
        <f t="shared" si="26"/>
        <v>143984.39000000001</v>
      </c>
    </row>
    <row r="190" spans="1:18" x14ac:dyDescent="0.3">
      <c r="A190" s="10">
        <v>42193</v>
      </c>
      <c r="B190" s="33">
        <v>141696.29500000001</v>
      </c>
      <c r="C190" s="31">
        <v>40.583806850000002</v>
      </c>
      <c r="D190">
        <v>4.9000000000000004</v>
      </c>
      <c r="E190">
        <v>14.8</v>
      </c>
      <c r="F190">
        <v>8.5</v>
      </c>
      <c r="G190">
        <v>0.2</v>
      </c>
      <c r="H190" s="1" t="str">
        <f t="shared" si="18"/>
        <v>Wednesday</v>
      </c>
      <c r="I190" s="2" t="str">
        <f t="shared" si="19"/>
        <v>July</v>
      </c>
      <c r="J190" s="2" t="str">
        <f t="shared" si="20"/>
        <v>2015</v>
      </c>
      <c r="K190" s="2">
        <f t="shared" si="21"/>
        <v>28</v>
      </c>
      <c r="L190" s="2" t="str">
        <f>VLOOKUP(A190,holidays!A:C,2,)</f>
        <v>N</v>
      </c>
      <c r="M190" s="2" t="str">
        <f>VLOOKUP(A190,holidays!A:C,3,FALSE)</f>
        <v>N</v>
      </c>
      <c r="N190" s="7">
        <f t="shared" si="22"/>
        <v>5750575.0676406212</v>
      </c>
      <c r="O190" s="2" t="e">
        <f t="shared" si="23"/>
        <v>#N/A</v>
      </c>
      <c r="P190" s="2">
        <f t="shared" si="24"/>
        <v>141696.29500000001</v>
      </c>
      <c r="Q190" s="2" t="e">
        <f t="shared" si="25"/>
        <v>#N/A</v>
      </c>
      <c r="R190" s="2">
        <f t="shared" si="26"/>
        <v>141696.29500000001</v>
      </c>
    </row>
    <row r="191" spans="1:18" x14ac:dyDescent="0.3">
      <c r="A191" s="10">
        <v>42194</v>
      </c>
      <c r="B191" s="33">
        <v>141994.375</v>
      </c>
      <c r="C191" s="31">
        <v>38.517273539999998</v>
      </c>
      <c r="D191">
        <v>6.5</v>
      </c>
      <c r="E191">
        <v>13.4</v>
      </c>
      <c r="F191">
        <v>3.5</v>
      </c>
      <c r="G191">
        <v>0</v>
      </c>
      <c r="H191" s="1" t="str">
        <f t="shared" si="18"/>
        <v>Thursday</v>
      </c>
      <c r="I191" s="2" t="str">
        <f t="shared" si="19"/>
        <v>July</v>
      </c>
      <c r="J191" s="2" t="str">
        <f t="shared" si="20"/>
        <v>2015</v>
      </c>
      <c r="K191" s="2">
        <f t="shared" si="21"/>
        <v>28</v>
      </c>
      <c r="L191" s="2" t="str">
        <f>VLOOKUP(A191,holidays!A:C,2,)</f>
        <v>N</v>
      </c>
      <c r="M191" s="2" t="str">
        <f>VLOOKUP(A191,holidays!A:C,3,FALSE)</f>
        <v>N</v>
      </c>
      <c r="N191" s="7">
        <f t="shared" si="22"/>
        <v>5469236.1830163375</v>
      </c>
      <c r="O191" s="2" t="e">
        <f t="shared" si="23"/>
        <v>#N/A</v>
      </c>
      <c r="P191" s="2">
        <f t="shared" si="24"/>
        <v>141994.375</v>
      </c>
      <c r="Q191" s="2" t="e">
        <f t="shared" si="25"/>
        <v>#N/A</v>
      </c>
      <c r="R191" s="2">
        <f t="shared" si="26"/>
        <v>141994.375</v>
      </c>
    </row>
    <row r="192" spans="1:18" x14ac:dyDescent="0.3">
      <c r="A192" s="10">
        <v>42195</v>
      </c>
      <c r="B192" s="33">
        <v>136884.095</v>
      </c>
      <c r="C192" s="31">
        <v>32.288455370000001</v>
      </c>
      <c r="D192">
        <v>7.6</v>
      </c>
      <c r="E192">
        <v>14.3</v>
      </c>
      <c r="F192">
        <v>5.8</v>
      </c>
      <c r="G192">
        <v>0</v>
      </c>
      <c r="H192" s="1" t="str">
        <f t="shared" si="18"/>
        <v>Friday</v>
      </c>
      <c r="I192" s="2" t="str">
        <f t="shared" si="19"/>
        <v>July</v>
      </c>
      <c r="J192" s="2" t="str">
        <f t="shared" si="20"/>
        <v>2015</v>
      </c>
      <c r="K192" s="2">
        <f t="shared" si="21"/>
        <v>28</v>
      </c>
      <c r="L192" s="2" t="str">
        <f>VLOOKUP(A192,holidays!A:C,2,)</f>
        <v>N</v>
      </c>
      <c r="M192" s="2" t="str">
        <f>VLOOKUP(A192,holidays!A:C,3,FALSE)</f>
        <v>N</v>
      </c>
      <c r="N192" s="7">
        <f t="shared" si="22"/>
        <v>4419775.9922703402</v>
      </c>
      <c r="O192" s="2" t="e">
        <f t="shared" si="23"/>
        <v>#N/A</v>
      </c>
      <c r="P192" s="2">
        <f t="shared" si="24"/>
        <v>136884.095</v>
      </c>
      <c r="Q192" s="2" t="e">
        <f t="shared" si="25"/>
        <v>#N/A</v>
      </c>
      <c r="R192" s="2">
        <f t="shared" si="26"/>
        <v>136884.095</v>
      </c>
    </row>
    <row r="193" spans="1:18" x14ac:dyDescent="0.3">
      <c r="A193" s="10">
        <v>42196</v>
      </c>
      <c r="B193" s="33">
        <v>123971.705</v>
      </c>
      <c r="C193" s="31">
        <v>30.621819909999999</v>
      </c>
      <c r="D193">
        <v>10.9</v>
      </c>
      <c r="E193">
        <v>13.1</v>
      </c>
      <c r="F193">
        <v>3.7</v>
      </c>
      <c r="G193">
        <v>0.2</v>
      </c>
      <c r="H193" s="1" t="str">
        <f t="shared" si="18"/>
        <v>Saturday</v>
      </c>
      <c r="I193" s="2" t="str">
        <f t="shared" si="19"/>
        <v>July</v>
      </c>
      <c r="J193" s="2" t="str">
        <f t="shared" si="20"/>
        <v>2015</v>
      </c>
      <c r="K193" s="2">
        <f t="shared" si="21"/>
        <v>28</v>
      </c>
      <c r="L193" s="2" t="str">
        <f>VLOOKUP(A193,holidays!A:C,2,)</f>
        <v>N</v>
      </c>
      <c r="M193" s="2" t="str">
        <f>VLOOKUP(A193,holidays!A:C,3,FALSE)</f>
        <v>N</v>
      </c>
      <c r="N193" s="7">
        <f t="shared" si="22"/>
        <v>3796239.2244456466</v>
      </c>
      <c r="O193" s="2" t="e">
        <f t="shared" si="23"/>
        <v>#N/A</v>
      </c>
      <c r="P193" s="2">
        <f t="shared" si="24"/>
        <v>123971.705</v>
      </c>
      <c r="Q193" s="2" t="e">
        <f t="shared" si="25"/>
        <v>#N/A</v>
      </c>
      <c r="R193" s="2">
        <f t="shared" si="26"/>
        <v>123971.705</v>
      </c>
    </row>
    <row r="194" spans="1:18" x14ac:dyDescent="0.3">
      <c r="A194" s="10">
        <v>42197</v>
      </c>
      <c r="B194" s="33">
        <v>124790.69500000001</v>
      </c>
      <c r="C194" s="31">
        <v>33.152119050000003</v>
      </c>
      <c r="D194">
        <v>3.4</v>
      </c>
      <c r="E194">
        <v>12.3</v>
      </c>
      <c r="F194">
        <v>2.9</v>
      </c>
      <c r="G194">
        <v>1.6</v>
      </c>
      <c r="H194" s="1" t="str">
        <f t="shared" si="18"/>
        <v>Sunday</v>
      </c>
      <c r="I194" s="2" t="str">
        <f t="shared" si="19"/>
        <v>July</v>
      </c>
      <c r="J194" s="2" t="str">
        <f t="shared" si="20"/>
        <v>2015</v>
      </c>
      <c r="K194" s="2">
        <f t="shared" si="21"/>
        <v>29</v>
      </c>
      <c r="L194" s="2" t="str">
        <f>VLOOKUP(A194,holidays!A:C,2,)</f>
        <v>N</v>
      </c>
      <c r="M194" s="2" t="str">
        <f>VLOOKUP(A194,holidays!A:C,3,FALSE)</f>
        <v>N</v>
      </c>
      <c r="N194" s="7">
        <f t="shared" si="22"/>
        <v>4137075.9769722405</v>
      </c>
      <c r="O194" s="2" t="e">
        <f t="shared" si="23"/>
        <v>#N/A</v>
      </c>
      <c r="P194" s="2">
        <f t="shared" si="24"/>
        <v>124790.69500000001</v>
      </c>
      <c r="Q194" s="2" t="e">
        <f t="shared" si="25"/>
        <v>#N/A</v>
      </c>
      <c r="R194" s="2">
        <f t="shared" si="26"/>
        <v>124790.69500000001</v>
      </c>
    </row>
    <row r="195" spans="1:18" x14ac:dyDescent="0.3">
      <c r="A195" s="10">
        <v>42198</v>
      </c>
      <c r="B195" s="33">
        <v>138680.33499999999</v>
      </c>
      <c r="C195" s="31">
        <v>47.526301529999998</v>
      </c>
      <c r="D195">
        <v>6.1</v>
      </c>
      <c r="E195">
        <v>12.7</v>
      </c>
      <c r="F195">
        <v>4.2</v>
      </c>
      <c r="G195">
        <v>28.4</v>
      </c>
      <c r="H195" s="1" t="str">
        <f t="shared" ref="H195:H258" si="27">TEXT(A195,"dddd")</f>
        <v>Monday</v>
      </c>
      <c r="I195" s="2" t="str">
        <f t="shared" ref="I195:I258" si="28">TEXT(A195,"mmmm")</f>
        <v>July</v>
      </c>
      <c r="J195" s="2" t="str">
        <f t="shared" ref="J195:J258" si="29">TEXT(A195,"yyyy")</f>
        <v>2015</v>
      </c>
      <c r="K195" s="2">
        <f t="shared" ref="K195:K258" si="30">WEEKNUM(A195)</f>
        <v>29</v>
      </c>
      <c r="L195" s="2" t="str">
        <f>VLOOKUP(A195,holidays!A:C,2,)</f>
        <v>N</v>
      </c>
      <c r="M195" s="2" t="str">
        <f>VLOOKUP(A195,holidays!A:C,3,FALSE)</f>
        <v>N</v>
      </c>
      <c r="N195" s="7">
        <f t="shared" ref="N195:N258" si="31">B195*C195</f>
        <v>6590963.4174914118</v>
      </c>
      <c r="O195" s="2" t="e">
        <f t="shared" ref="O195:O258" si="32">IF(L195="Y",B195,NA())</f>
        <v>#N/A</v>
      </c>
      <c r="P195" s="2">
        <f t="shared" ref="P195:P258" si="33">IF(L195="N",B195,NA())</f>
        <v>138680.33499999999</v>
      </c>
      <c r="Q195" s="2" t="e">
        <f t="shared" ref="Q195:Q258" si="34">IF(M195="Y",B195,NA())</f>
        <v>#N/A</v>
      </c>
      <c r="R195" s="2">
        <f t="shared" ref="R195:R258" si="35">IF(M195="N",B195,NA())</f>
        <v>138680.33499999999</v>
      </c>
    </row>
    <row r="196" spans="1:18" x14ac:dyDescent="0.3">
      <c r="A196" s="10">
        <v>42199</v>
      </c>
      <c r="B196" s="33">
        <v>150671.10500000001</v>
      </c>
      <c r="C196" s="31">
        <v>45.25558281</v>
      </c>
      <c r="D196">
        <v>8.1</v>
      </c>
      <c r="E196">
        <v>9.8000000000000007</v>
      </c>
      <c r="F196">
        <v>4.8</v>
      </c>
      <c r="G196">
        <v>3.8</v>
      </c>
      <c r="H196" s="1" t="str">
        <f t="shared" si="27"/>
        <v>Tuesday</v>
      </c>
      <c r="I196" s="2" t="str">
        <f t="shared" si="28"/>
        <v>July</v>
      </c>
      <c r="J196" s="2" t="str">
        <f t="shared" si="29"/>
        <v>2015</v>
      </c>
      <c r="K196" s="2">
        <f t="shared" si="30"/>
        <v>29</v>
      </c>
      <c r="L196" s="2" t="str">
        <f>VLOOKUP(A196,holidays!A:C,2,)</f>
        <v>Y</v>
      </c>
      <c r="M196" s="2" t="str">
        <f>VLOOKUP(A196,holidays!A:C,3,FALSE)</f>
        <v>N</v>
      </c>
      <c r="N196" s="7">
        <f t="shared" si="31"/>
        <v>6818708.6694017053</v>
      </c>
      <c r="O196" s="2">
        <f t="shared" si="32"/>
        <v>150671.10500000001</v>
      </c>
      <c r="P196" s="2" t="e">
        <f t="shared" si="33"/>
        <v>#N/A</v>
      </c>
      <c r="Q196" s="2" t="e">
        <f t="shared" si="34"/>
        <v>#N/A</v>
      </c>
      <c r="R196" s="2">
        <f t="shared" si="35"/>
        <v>150671.10500000001</v>
      </c>
    </row>
    <row r="197" spans="1:18" x14ac:dyDescent="0.3">
      <c r="A197" s="10">
        <v>42200</v>
      </c>
      <c r="B197" s="33">
        <v>151270.54</v>
      </c>
      <c r="C197" s="31">
        <v>50.497418199999998</v>
      </c>
      <c r="D197">
        <v>5.8</v>
      </c>
      <c r="E197">
        <v>10.5</v>
      </c>
      <c r="F197">
        <v>7.4</v>
      </c>
      <c r="G197">
        <v>3.6</v>
      </c>
      <c r="H197" s="1" t="str">
        <f t="shared" si="27"/>
        <v>Wednesday</v>
      </c>
      <c r="I197" s="2" t="str">
        <f t="shared" si="28"/>
        <v>July</v>
      </c>
      <c r="J197" s="2" t="str">
        <f t="shared" si="29"/>
        <v>2015</v>
      </c>
      <c r="K197" s="2">
        <f t="shared" si="30"/>
        <v>29</v>
      </c>
      <c r="L197" s="2" t="str">
        <f>VLOOKUP(A197,holidays!A:C,2,)</f>
        <v>Y</v>
      </c>
      <c r="M197" s="2" t="str">
        <f>VLOOKUP(A197,holidays!A:C,3,FALSE)</f>
        <v>N</v>
      </c>
      <c r="N197" s="7">
        <f t="shared" si="31"/>
        <v>7638771.7197198281</v>
      </c>
      <c r="O197" s="2">
        <f t="shared" si="32"/>
        <v>151270.54</v>
      </c>
      <c r="P197" s="2" t="e">
        <f t="shared" si="33"/>
        <v>#N/A</v>
      </c>
      <c r="Q197" s="2" t="e">
        <f t="shared" si="34"/>
        <v>#N/A</v>
      </c>
      <c r="R197" s="2">
        <f t="shared" si="35"/>
        <v>151270.54</v>
      </c>
    </row>
    <row r="198" spans="1:18" x14ac:dyDescent="0.3">
      <c r="A198" s="10">
        <v>42201</v>
      </c>
      <c r="B198" s="33">
        <v>144797.98000000001</v>
      </c>
      <c r="C198" s="31">
        <v>40.471707639999998</v>
      </c>
      <c r="D198">
        <v>6.6</v>
      </c>
      <c r="E198">
        <v>12.3</v>
      </c>
      <c r="F198">
        <v>8.1</v>
      </c>
      <c r="G198">
        <v>0.2</v>
      </c>
      <c r="H198" s="1" t="str">
        <f t="shared" si="27"/>
        <v>Thursday</v>
      </c>
      <c r="I198" s="2" t="str">
        <f t="shared" si="28"/>
        <v>July</v>
      </c>
      <c r="J198" s="2" t="str">
        <f t="shared" si="29"/>
        <v>2015</v>
      </c>
      <c r="K198" s="2">
        <f t="shared" si="30"/>
        <v>29</v>
      </c>
      <c r="L198" s="2" t="str">
        <f>VLOOKUP(A198,holidays!A:C,2,)</f>
        <v>Y</v>
      </c>
      <c r="M198" s="2" t="str">
        <f>VLOOKUP(A198,holidays!A:C,3,FALSE)</f>
        <v>N</v>
      </c>
      <c r="N198" s="7">
        <f t="shared" si="31"/>
        <v>5860221.5134225674</v>
      </c>
      <c r="O198" s="2">
        <f t="shared" si="32"/>
        <v>144797.98000000001</v>
      </c>
      <c r="P198" s="2" t="e">
        <f t="shared" si="33"/>
        <v>#N/A</v>
      </c>
      <c r="Q198" s="2" t="e">
        <f t="shared" si="34"/>
        <v>#N/A</v>
      </c>
      <c r="R198" s="2">
        <f t="shared" si="35"/>
        <v>144797.98000000001</v>
      </c>
    </row>
    <row r="199" spans="1:18" x14ac:dyDescent="0.3">
      <c r="A199" s="10">
        <v>42202</v>
      </c>
      <c r="B199" s="33">
        <v>142965.48000000001</v>
      </c>
      <c r="C199" s="31">
        <v>49.218506959999999</v>
      </c>
      <c r="D199">
        <v>7.3</v>
      </c>
      <c r="E199">
        <v>12.3</v>
      </c>
      <c r="F199">
        <v>6.5</v>
      </c>
      <c r="G199">
        <v>2.4</v>
      </c>
      <c r="H199" s="1" t="str">
        <f t="shared" si="27"/>
        <v>Friday</v>
      </c>
      <c r="I199" s="2" t="str">
        <f t="shared" si="28"/>
        <v>July</v>
      </c>
      <c r="J199" s="2" t="str">
        <f t="shared" si="29"/>
        <v>2015</v>
      </c>
      <c r="K199" s="2">
        <f t="shared" si="30"/>
        <v>29</v>
      </c>
      <c r="L199" s="2" t="str">
        <f>VLOOKUP(A199,holidays!A:C,2,)</f>
        <v>Y</v>
      </c>
      <c r="M199" s="2" t="str">
        <f>VLOOKUP(A199,holidays!A:C,3,FALSE)</f>
        <v>N</v>
      </c>
      <c r="N199" s="7">
        <f t="shared" si="31"/>
        <v>7036547.4724197416</v>
      </c>
      <c r="O199" s="2">
        <f t="shared" si="32"/>
        <v>142965.48000000001</v>
      </c>
      <c r="P199" s="2" t="e">
        <f t="shared" si="33"/>
        <v>#N/A</v>
      </c>
      <c r="Q199" s="2" t="e">
        <f t="shared" si="34"/>
        <v>#N/A</v>
      </c>
      <c r="R199" s="2">
        <f t="shared" si="35"/>
        <v>142965.48000000001</v>
      </c>
    </row>
    <row r="200" spans="1:18" x14ac:dyDescent="0.3">
      <c r="A200" s="10">
        <v>42203</v>
      </c>
      <c r="B200" s="33">
        <v>130187.44500000001</v>
      </c>
      <c r="C200" s="31">
        <v>44.097767079999997</v>
      </c>
      <c r="D200">
        <v>6.1</v>
      </c>
      <c r="E200">
        <v>11.5</v>
      </c>
      <c r="F200">
        <v>9.5</v>
      </c>
      <c r="G200">
        <v>0.4</v>
      </c>
      <c r="H200" s="1" t="str">
        <f t="shared" si="27"/>
        <v>Saturday</v>
      </c>
      <c r="I200" s="2" t="str">
        <f t="shared" si="28"/>
        <v>July</v>
      </c>
      <c r="J200" s="2" t="str">
        <f t="shared" si="29"/>
        <v>2015</v>
      </c>
      <c r="K200" s="2">
        <f t="shared" si="30"/>
        <v>29</v>
      </c>
      <c r="L200" s="2" t="str">
        <f>VLOOKUP(A200,holidays!A:C,2,)</f>
        <v>Y</v>
      </c>
      <c r="M200" s="2" t="str">
        <f>VLOOKUP(A200,holidays!A:C,3,FALSE)</f>
        <v>N</v>
      </c>
      <c r="N200" s="7">
        <f t="shared" si="31"/>
        <v>5740975.6263503106</v>
      </c>
      <c r="O200" s="2">
        <f t="shared" si="32"/>
        <v>130187.44500000001</v>
      </c>
      <c r="P200" s="2" t="e">
        <f t="shared" si="33"/>
        <v>#N/A</v>
      </c>
      <c r="Q200" s="2" t="e">
        <f t="shared" si="34"/>
        <v>#N/A</v>
      </c>
      <c r="R200" s="2">
        <f t="shared" si="35"/>
        <v>130187.44500000001</v>
      </c>
    </row>
    <row r="201" spans="1:18" x14ac:dyDescent="0.3">
      <c r="A201" s="10">
        <v>42204</v>
      </c>
      <c r="B201" s="33">
        <v>131141.35500000001</v>
      </c>
      <c r="C201" s="31">
        <v>43.573422479999998</v>
      </c>
      <c r="D201">
        <v>0.6</v>
      </c>
      <c r="E201">
        <v>12.1</v>
      </c>
      <c r="F201">
        <v>9.6999999999999993</v>
      </c>
      <c r="G201">
        <v>0</v>
      </c>
      <c r="H201" s="1" t="str">
        <f t="shared" si="27"/>
        <v>Sunday</v>
      </c>
      <c r="I201" s="2" t="str">
        <f t="shared" si="28"/>
        <v>July</v>
      </c>
      <c r="J201" s="2" t="str">
        <f t="shared" si="29"/>
        <v>2015</v>
      </c>
      <c r="K201" s="2">
        <f t="shared" si="30"/>
        <v>30</v>
      </c>
      <c r="L201" s="2" t="str">
        <f>VLOOKUP(A201,holidays!A:C,2,)</f>
        <v>Y</v>
      </c>
      <c r="M201" s="2" t="str">
        <f>VLOOKUP(A201,holidays!A:C,3,FALSE)</f>
        <v>N</v>
      </c>
      <c r="N201" s="7">
        <f t="shared" si="31"/>
        <v>5714277.6660146601</v>
      </c>
      <c r="O201" s="2">
        <f t="shared" si="32"/>
        <v>131141.35500000001</v>
      </c>
      <c r="P201" s="2" t="e">
        <f t="shared" si="33"/>
        <v>#N/A</v>
      </c>
      <c r="Q201" s="2" t="e">
        <f t="shared" si="34"/>
        <v>#N/A</v>
      </c>
      <c r="R201" s="2">
        <f t="shared" si="35"/>
        <v>131141.35500000001</v>
      </c>
    </row>
    <row r="202" spans="1:18" x14ac:dyDescent="0.3">
      <c r="A202" s="10">
        <v>42205</v>
      </c>
      <c r="B202" s="33">
        <v>146154.37</v>
      </c>
      <c r="C202" s="31">
        <v>41.79671269</v>
      </c>
      <c r="D202">
        <v>1.8</v>
      </c>
      <c r="E202">
        <v>14.7</v>
      </c>
      <c r="F202">
        <v>9.6999999999999993</v>
      </c>
      <c r="G202">
        <v>0</v>
      </c>
      <c r="H202" s="1" t="str">
        <f t="shared" si="27"/>
        <v>Monday</v>
      </c>
      <c r="I202" s="2" t="str">
        <f t="shared" si="28"/>
        <v>July</v>
      </c>
      <c r="J202" s="2" t="str">
        <f t="shared" si="29"/>
        <v>2015</v>
      </c>
      <c r="K202" s="2">
        <f t="shared" si="30"/>
        <v>30</v>
      </c>
      <c r="L202" s="2" t="str">
        <f>VLOOKUP(A202,holidays!A:C,2,)</f>
        <v>Y</v>
      </c>
      <c r="M202" s="2" t="str">
        <f>VLOOKUP(A202,holidays!A:C,3,FALSE)</f>
        <v>N</v>
      </c>
      <c r="N202" s="7">
        <f t="shared" si="31"/>
        <v>6108772.2112779552</v>
      </c>
      <c r="O202" s="2">
        <f t="shared" si="32"/>
        <v>146154.37</v>
      </c>
      <c r="P202" s="2" t="e">
        <f t="shared" si="33"/>
        <v>#N/A</v>
      </c>
      <c r="Q202" s="2" t="e">
        <f t="shared" si="34"/>
        <v>#N/A</v>
      </c>
      <c r="R202" s="2">
        <f t="shared" si="35"/>
        <v>146154.37</v>
      </c>
    </row>
    <row r="203" spans="1:18" x14ac:dyDescent="0.3">
      <c r="A203" s="10">
        <v>42206</v>
      </c>
      <c r="B203" s="33">
        <v>138931.81</v>
      </c>
      <c r="C203" s="31">
        <v>28.895489680000001</v>
      </c>
      <c r="D203">
        <v>4.2</v>
      </c>
      <c r="E203">
        <v>17</v>
      </c>
      <c r="F203">
        <v>8.6</v>
      </c>
      <c r="G203">
        <v>0</v>
      </c>
      <c r="H203" s="1" t="str">
        <f t="shared" si="27"/>
        <v>Tuesday</v>
      </c>
      <c r="I203" s="2" t="str">
        <f t="shared" si="28"/>
        <v>July</v>
      </c>
      <c r="J203" s="2" t="str">
        <f t="shared" si="29"/>
        <v>2015</v>
      </c>
      <c r="K203" s="2">
        <f t="shared" si="30"/>
        <v>30</v>
      </c>
      <c r="L203" s="2" t="str">
        <f>VLOOKUP(A203,holidays!A:C,2,)</f>
        <v>Y</v>
      </c>
      <c r="M203" s="2" t="str">
        <f>VLOOKUP(A203,holidays!A:C,3,FALSE)</f>
        <v>N</v>
      </c>
      <c r="N203" s="7">
        <f t="shared" si="31"/>
        <v>4014502.682078721</v>
      </c>
      <c r="O203" s="2">
        <f t="shared" si="32"/>
        <v>138931.81</v>
      </c>
      <c r="P203" s="2" t="e">
        <f t="shared" si="33"/>
        <v>#N/A</v>
      </c>
      <c r="Q203" s="2" t="e">
        <f t="shared" si="34"/>
        <v>#N/A</v>
      </c>
      <c r="R203" s="2">
        <f t="shared" si="35"/>
        <v>138931.81</v>
      </c>
    </row>
    <row r="204" spans="1:18" x14ac:dyDescent="0.3">
      <c r="A204" s="10">
        <v>42207</v>
      </c>
      <c r="B204" s="33">
        <v>138418.83499999999</v>
      </c>
      <c r="C204" s="31">
        <v>33.707277519999998</v>
      </c>
      <c r="D204">
        <v>11.4</v>
      </c>
      <c r="E204">
        <v>16.600000000000001</v>
      </c>
      <c r="F204">
        <v>6</v>
      </c>
      <c r="G204">
        <v>1.6</v>
      </c>
      <c r="H204" s="1" t="str">
        <f t="shared" si="27"/>
        <v>Wednesday</v>
      </c>
      <c r="I204" s="2" t="str">
        <f t="shared" si="28"/>
        <v>July</v>
      </c>
      <c r="J204" s="2" t="str">
        <f t="shared" si="29"/>
        <v>2015</v>
      </c>
      <c r="K204" s="2">
        <f t="shared" si="30"/>
        <v>30</v>
      </c>
      <c r="L204" s="2" t="str">
        <f>VLOOKUP(A204,holidays!A:C,2,)</f>
        <v>Y</v>
      </c>
      <c r="M204" s="2" t="str">
        <f>VLOOKUP(A204,holidays!A:C,3,FALSE)</f>
        <v>N</v>
      </c>
      <c r="N204" s="7">
        <f t="shared" si="31"/>
        <v>4665722.0853400882</v>
      </c>
      <c r="O204" s="2">
        <f t="shared" si="32"/>
        <v>138418.83499999999</v>
      </c>
      <c r="P204" s="2" t="e">
        <f t="shared" si="33"/>
        <v>#N/A</v>
      </c>
      <c r="Q204" s="2" t="e">
        <f t="shared" si="34"/>
        <v>#N/A</v>
      </c>
      <c r="R204" s="2">
        <f t="shared" si="35"/>
        <v>138418.83499999999</v>
      </c>
    </row>
    <row r="205" spans="1:18" x14ac:dyDescent="0.3">
      <c r="A205" s="10">
        <v>42208</v>
      </c>
      <c r="B205" s="33">
        <v>142316.29500000001</v>
      </c>
      <c r="C205" s="31">
        <v>33.975184839999997</v>
      </c>
      <c r="D205">
        <v>5.0999999999999996</v>
      </c>
      <c r="E205">
        <v>16.100000000000001</v>
      </c>
      <c r="F205">
        <v>9.5</v>
      </c>
      <c r="G205">
        <v>0</v>
      </c>
      <c r="H205" s="1" t="str">
        <f t="shared" si="27"/>
        <v>Thursday</v>
      </c>
      <c r="I205" s="2" t="str">
        <f t="shared" si="28"/>
        <v>July</v>
      </c>
      <c r="J205" s="2" t="str">
        <f t="shared" si="29"/>
        <v>2015</v>
      </c>
      <c r="K205" s="2">
        <f t="shared" si="30"/>
        <v>30</v>
      </c>
      <c r="L205" s="2" t="str">
        <f>VLOOKUP(A205,holidays!A:C,2,)</f>
        <v>Y</v>
      </c>
      <c r="M205" s="2" t="str">
        <f>VLOOKUP(A205,holidays!A:C,3,FALSE)</f>
        <v>N</v>
      </c>
      <c r="N205" s="7">
        <f t="shared" si="31"/>
        <v>4835222.428368968</v>
      </c>
      <c r="O205" s="2">
        <f t="shared" si="32"/>
        <v>142316.29500000001</v>
      </c>
      <c r="P205" s="2" t="e">
        <f t="shared" si="33"/>
        <v>#N/A</v>
      </c>
      <c r="Q205" s="2" t="e">
        <f t="shared" si="34"/>
        <v>#N/A</v>
      </c>
      <c r="R205" s="2">
        <f t="shared" si="35"/>
        <v>142316.29500000001</v>
      </c>
    </row>
    <row r="206" spans="1:18" x14ac:dyDescent="0.3">
      <c r="A206" s="10">
        <v>42209</v>
      </c>
      <c r="B206" s="33">
        <v>136837.155</v>
      </c>
      <c r="C206" s="31">
        <v>27.669824500000001</v>
      </c>
      <c r="D206">
        <v>7.6</v>
      </c>
      <c r="E206">
        <v>15</v>
      </c>
      <c r="F206">
        <v>4.4000000000000004</v>
      </c>
      <c r="G206">
        <v>1.2</v>
      </c>
      <c r="H206" s="1" t="str">
        <f t="shared" si="27"/>
        <v>Friday</v>
      </c>
      <c r="I206" s="2" t="str">
        <f t="shared" si="28"/>
        <v>July</v>
      </c>
      <c r="J206" s="2" t="str">
        <f t="shared" si="29"/>
        <v>2015</v>
      </c>
      <c r="K206" s="2">
        <f t="shared" si="30"/>
        <v>30</v>
      </c>
      <c r="L206" s="2" t="str">
        <f>VLOOKUP(A206,holidays!A:C,2,)</f>
        <v>Y</v>
      </c>
      <c r="M206" s="2" t="str">
        <f>VLOOKUP(A206,holidays!A:C,3,FALSE)</f>
        <v>N</v>
      </c>
      <c r="N206" s="7">
        <f t="shared" si="31"/>
        <v>3786260.0639292975</v>
      </c>
      <c r="O206" s="2">
        <f t="shared" si="32"/>
        <v>136837.155</v>
      </c>
      <c r="P206" s="2" t="e">
        <f t="shared" si="33"/>
        <v>#N/A</v>
      </c>
      <c r="Q206" s="2" t="e">
        <f t="shared" si="34"/>
        <v>#N/A</v>
      </c>
      <c r="R206" s="2">
        <f t="shared" si="35"/>
        <v>136837.155</v>
      </c>
    </row>
    <row r="207" spans="1:18" x14ac:dyDescent="0.3">
      <c r="A207" s="10">
        <v>42210</v>
      </c>
      <c r="B207" s="33">
        <v>121021.425</v>
      </c>
      <c r="C207" s="31">
        <v>22.239188500000001</v>
      </c>
      <c r="D207">
        <v>9.4</v>
      </c>
      <c r="E207">
        <v>13.3</v>
      </c>
      <c r="F207">
        <v>7.7</v>
      </c>
      <c r="G207">
        <v>0.8</v>
      </c>
      <c r="H207" s="1" t="str">
        <f t="shared" si="27"/>
        <v>Saturday</v>
      </c>
      <c r="I207" s="2" t="str">
        <f t="shared" si="28"/>
        <v>July</v>
      </c>
      <c r="J207" s="2" t="str">
        <f t="shared" si="29"/>
        <v>2015</v>
      </c>
      <c r="K207" s="2">
        <f t="shared" si="30"/>
        <v>30</v>
      </c>
      <c r="L207" s="2" t="str">
        <f>VLOOKUP(A207,holidays!A:C,2,)</f>
        <v>Y</v>
      </c>
      <c r="M207" s="2" t="str">
        <f>VLOOKUP(A207,holidays!A:C,3,FALSE)</f>
        <v>N</v>
      </c>
      <c r="N207" s="7">
        <f t="shared" si="31"/>
        <v>2691418.2831136128</v>
      </c>
      <c r="O207" s="2">
        <f t="shared" si="32"/>
        <v>121021.425</v>
      </c>
      <c r="P207" s="2" t="e">
        <f t="shared" si="33"/>
        <v>#N/A</v>
      </c>
      <c r="Q207" s="2" t="e">
        <f t="shared" si="34"/>
        <v>#N/A</v>
      </c>
      <c r="R207" s="2">
        <f t="shared" si="35"/>
        <v>121021.425</v>
      </c>
    </row>
    <row r="208" spans="1:18" x14ac:dyDescent="0.3">
      <c r="A208" s="10">
        <v>42211</v>
      </c>
      <c r="B208" s="33">
        <v>120396.735</v>
      </c>
      <c r="C208" s="31">
        <v>22.384246220000001</v>
      </c>
      <c r="D208">
        <v>8.1</v>
      </c>
      <c r="E208">
        <v>11.6</v>
      </c>
      <c r="F208">
        <v>8.5</v>
      </c>
      <c r="G208">
        <v>3.2</v>
      </c>
      <c r="H208" s="1" t="str">
        <f t="shared" si="27"/>
        <v>Sunday</v>
      </c>
      <c r="I208" s="2" t="str">
        <f t="shared" si="28"/>
        <v>July</v>
      </c>
      <c r="J208" s="2" t="str">
        <f t="shared" si="29"/>
        <v>2015</v>
      </c>
      <c r="K208" s="2">
        <f t="shared" si="30"/>
        <v>31</v>
      </c>
      <c r="L208" s="2" t="str">
        <f>VLOOKUP(A208,holidays!A:C,2,)</f>
        <v>Y</v>
      </c>
      <c r="M208" s="2" t="str">
        <f>VLOOKUP(A208,holidays!A:C,3,FALSE)</f>
        <v>N</v>
      </c>
      <c r="N208" s="7">
        <f t="shared" si="31"/>
        <v>2694990.160324092</v>
      </c>
      <c r="O208" s="2">
        <f t="shared" si="32"/>
        <v>120396.735</v>
      </c>
      <c r="P208" s="2" t="e">
        <f t="shared" si="33"/>
        <v>#N/A</v>
      </c>
      <c r="Q208" s="2" t="e">
        <f t="shared" si="34"/>
        <v>#N/A</v>
      </c>
      <c r="R208" s="2">
        <f t="shared" si="35"/>
        <v>120396.735</v>
      </c>
    </row>
    <row r="209" spans="1:18" x14ac:dyDescent="0.3">
      <c r="A209" s="10">
        <v>42212</v>
      </c>
      <c r="B209" s="33">
        <v>142470.43</v>
      </c>
      <c r="C209" s="31">
        <v>35.176217450000003</v>
      </c>
      <c r="D209">
        <v>6.2</v>
      </c>
      <c r="E209">
        <v>13.9</v>
      </c>
      <c r="F209">
        <v>9.6</v>
      </c>
      <c r="G209">
        <v>0.8</v>
      </c>
      <c r="H209" s="1" t="str">
        <f t="shared" si="27"/>
        <v>Monday</v>
      </c>
      <c r="I209" s="2" t="str">
        <f t="shared" si="28"/>
        <v>July</v>
      </c>
      <c r="J209" s="2" t="str">
        <f t="shared" si="29"/>
        <v>2015</v>
      </c>
      <c r="K209" s="2">
        <f t="shared" si="30"/>
        <v>31</v>
      </c>
      <c r="L209" s="2" t="str">
        <f>VLOOKUP(A209,holidays!A:C,2,)</f>
        <v>Y</v>
      </c>
      <c r="M209" s="2" t="str">
        <f>VLOOKUP(A209,holidays!A:C,3,FALSE)</f>
        <v>N</v>
      </c>
      <c r="N209" s="7">
        <f t="shared" si="31"/>
        <v>5011570.8258750038</v>
      </c>
      <c r="O209" s="2">
        <f t="shared" si="32"/>
        <v>142470.43</v>
      </c>
      <c r="P209" s="2" t="e">
        <f t="shared" si="33"/>
        <v>#N/A</v>
      </c>
      <c r="Q209" s="2" t="e">
        <f t="shared" si="34"/>
        <v>#N/A</v>
      </c>
      <c r="R209" s="2">
        <f t="shared" si="35"/>
        <v>142470.43</v>
      </c>
    </row>
    <row r="210" spans="1:18" x14ac:dyDescent="0.3">
      <c r="A210" s="10">
        <v>42213</v>
      </c>
      <c r="B210" s="33">
        <v>144008.37</v>
      </c>
      <c r="C210" s="31">
        <v>40.752987930000003</v>
      </c>
      <c r="D210">
        <v>7.9</v>
      </c>
      <c r="E210">
        <v>14.4</v>
      </c>
      <c r="F210">
        <v>10.199999999999999</v>
      </c>
      <c r="G210">
        <v>0</v>
      </c>
      <c r="H210" s="1" t="str">
        <f t="shared" si="27"/>
        <v>Tuesday</v>
      </c>
      <c r="I210" s="2" t="str">
        <f t="shared" si="28"/>
        <v>July</v>
      </c>
      <c r="J210" s="2" t="str">
        <f t="shared" si="29"/>
        <v>2015</v>
      </c>
      <c r="K210" s="2">
        <f t="shared" si="30"/>
        <v>31</v>
      </c>
      <c r="L210" s="2" t="str">
        <f>VLOOKUP(A210,holidays!A:C,2,)</f>
        <v>Y</v>
      </c>
      <c r="M210" s="2" t="str">
        <f>VLOOKUP(A210,holidays!A:C,3,FALSE)</f>
        <v>N</v>
      </c>
      <c r="N210" s="7">
        <f t="shared" si="31"/>
        <v>5868771.3644289747</v>
      </c>
      <c r="O210" s="2">
        <f t="shared" si="32"/>
        <v>144008.37</v>
      </c>
      <c r="P210" s="2" t="e">
        <f t="shared" si="33"/>
        <v>#N/A</v>
      </c>
      <c r="Q210" s="2" t="e">
        <f t="shared" si="34"/>
        <v>#N/A</v>
      </c>
      <c r="R210" s="2">
        <f t="shared" si="35"/>
        <v>144008.37</v>
      </c>
    </row>
    <row r="211" spans="1:18" x14ac:dyDescent="0.3">
      <c r="A211" s="10">
        <v>42214</v>
      </c>
      <c r="B211" s="33">
        <v>142637.76000000001</v>
      </c>
      <c r="C211" s="31">
        <v>37.23752124</v>
      </c>
      <c r="D211">
        <v>8.4</v>
      </c>
      <c r="E211">
        <v>14</v>
      </c>
      <c r="F211">
        <v>9</v>
      </c>
      <c r="G211">
        <v>0</v>
      </c>
      <c r="H211" s="1" t="str">
        <f t="shared" si="27"/>
        <v>Wednesday</v>
      </c>
      <c r="I211" s="2" t="str">
        <f t="shared" si="28"/>
        <v>July</v>
      </c>
      <c r="J211" s="2" t="str">
        <f t="shared" si="29"/>
        <v>2015</v>
      </c>
      <c r="K211" s="2">
        <f t="shared" si="30"/>
        <v>31</v>
      </c>
      <c r="L211" s="2" t="str">
        <f>VLOOKUP(A211,holidays!A:C,2,)</f>
        <v>Y</v>
      </c>
      <c r="M211" s="2" t="str">
        <f>VLOOKUP(A211,holidays!A:C,3,FALSE)</f>
        <v>N</v>
      </c>
      <c r="N211" s="7">
        <f t="shared" si="31"/>
        <v>5311476.6176260225</v>
      </c>
      <c r="O211" s="2">
        <f t="shared" si="32"/>
        <v>142637.76000000001</v>
      </c>
      <c r="P211" s="2" t="e">
        <f t="shared" si="33"/>
        <v>#N/A</v>
      </c>
      <c r="Q211" s="2" t="e">
        <f t="shared" si="34"/>
        <v>#N/A</v>
      </c>
      <c r="R211" s="2">
        <f t="shared" si="35"/>
        <v>142637.76000000001</v>
      </c>
    </row>
    <row r="212" spans="1:18" x14ac:dyDescent="0.3">
      <c r="A212" s="10">
        <v>42215</v>
      </c>
      <c r="B212" s="33">
        <v>143544.10999999999</v>
      </c>
      <c r="C212" s="31">
        <v>29.122837359999998</v>
      </c>
      <c r="D212">
        <v>8.6</v>
      </c>
      <c r="E212">
        <v>12.3</v>
      </c>
      <c r="F212">
        <v>4.5</v>
      </c>
      <c r="G212">
        <v>0</v>
      </c>
      <c r="H212" s="1" t="str">
        <f t="shared" si="27"/>
        <v>Thursday</v>
      </c>
      <c r="I212" s="2" t="str">
        <f t="shared" si="28"/>
        <v>July</v>
      </c>
      <c r="J212" s="2" t="str">
        <f t="shared" si="29"/>
        <v>2015</v>
      </c>
      <c r="K212" s="2">
        <f t="shared" si="30"/>
        <v>31</v>
      </c>
      <c r="L212" s="2" t="str">
        <f>VLOOKUP(A212,holidays!A:C,2,)</f>
        <v>Y</v>
      </c>
      <c r="M212" s="2" t="str">
        <f>VLOOKUP(A212,holidays!A:C,3,FALSE)</f>
        <v>N</v>
      </c>
      <c r="N212" s="7">
        <f t="shared" si="31"/>
        <v>4180411.7695159488</v>
      </c>
      <c r="O212" s="2">
        <f t="shared" si="32"/>
        <v>143544.10999999999</v>
      </c>
      <c r="P212" s="2" t="e">
        <f t="shared" si="33"/>
        <v>#N/A</v>
      </c>
      <c r="Q212" s="2" t="e">
        <f t="shared" si="34"/>
        <v>#N/A</v>
      </c>
      <c r="R212" s="2">
        <f t="shared" si="35"/>
        <v>143544.10999999999</v>
      </c>
    </row>
    <row r="213" spans="1:18" x14ac:dyDescent="0.3">
      <c r="A213" s="10">
        <v>42216</v>
      </c>
      <c r="B213" s="33">
        <v>139584.95499999999</v>
      </c>
      <c r="C213" s="31">
        <v>35.059771089999998</v>
      </c>
      <c r="D213">
        <v>4.0999999999999996</v>
      </c>
      <c r="E213">
        <v>14</v>
      </c>
      <c r="F213">
        <v>10.8</v>
      </c>
      <c r="G213">
        <v>0.6</v>
      </c>
      <c r="H213" s="1" t="str">
        <f t="shared" si="27"/>
        <v>Friday</v>
      </c>
      <c r="I213" s="2" t="str">
        <f t="shared" si="28"/>
        <v>July</v>
      </c>
      <c r="J213" s="2" t="str">
        <f t="shared" si="29"/>
        <v>2015</v>
      </c>
      <c r="K213" s="2">
        <f t="shared" si="30"/>
        <v>31</v>
      </c>
      <c r="L213" s="2" t="str">
        <f>VLOOKUP(A213,holidays!A:C,2,)</f>
        <v>Y</v>
      </c>
      <c r="M213" s="2" t="str">
        <f>VLOOKUP(A213,holidays!A:C,3,FALSE)</f>
        <v>N</v>
      </c>
      <c r="N213" s="7">
        <f t="shared" si="31"/>
        <v>4893816.5699079502</v>
      </c>
      <c r="O213" s="2">
        <f t="shared" si="32"/>
        <v>139584.95499999999</v>
      </c>
      <c r="P213" s="2" t="e">
        <f t="shared" si="33"/>
        <v>#N/A</v>
      </c>
      <c r="Q213" s="2" t="e">
        <f t="shared" si="34"/>
        <v>#N/A</v>
      </c>
      <c r="R213" s="2">
        <f t="shared" si="35"/>
        <v>139584.95499999999</v>
      </c>
    </row>
    <row r="214" spans="1:18" x14ac:dyDescent="0.3">
      <c r="A214" s="10">
        <v>42217</v>
      </c>
      <c r="B214" s="33">
        <v>125032.57</v>
      </c>
      <c r="C214" s="31">
        <v>29.880139589999999</v>
      </c>
      <c r="D214">
        <v>6.5</v>
      </c>
      <c r="E214">
        <v>11.4</v>
      </c>
      <c r="F214">
        <v>4.2</v>
      </c>
      <c r="G214">
        <v>0.2</v>
      </c>
      <c r="H214" s="1" t="str">
        <f t="shared" si="27"/>
        <v>Saturday</v>
      </c>
      <c r="I214" s="2" t="str">
        <f t="shared" si="28"/>
        <v>August</v>
      </c>
      <c r="J214" s="2" t="str">
        <f t="shared" si="29"/>
        <v>2015</v>
      </c>
      <c r="K214" s="2">
        <f t="shared" si="30"/>
        <v>31</v>
      </c>
      <c r="L214" s="2" t="str">
        <f>VLOOKUP(A214,holidays!A:C,2,)</f>
        <v>Y</v>
      </c>
      <c r="M214" s="2" t="str">
        <f>VLOOKUP(A214,holidays!A:C,3,FALSE)</f>
        <v>N</v>
      </c>
      <c r="N214" s="7">
        <f t="shared" si="31"/>
        <v>3735990.6448964463</v>
      </c>
      <c r="O214" s="2">
        <f t="shared" si="32"/>
        <v>125032.57</v>
      </c>
      <c r="P214" s="2" t="e">
        <f t="shared" si="33"/>
        <v>#N/A</v>
      </c>
      <c r="Q214" s="2" t="e">
        <f t="shared" si="34"/>
        <v>#N/A</v>
      </c>
      <c r="R214" s="2">
        <f t="shared" si="35"/>
        <v>125032.57</v>
      </c>
    </row>
    <row r="215" spans="1:18" x14ac:dyDescent="0.3">
      <c r="A215" s="10">
        <v>42218</v>
      </c>
      <c r="B215" s="33">
        <v>117638.065</v>
      </c>
      <c r="C215" s="31">
        <v>23.37418658</v>
      </c>
      <c r="D215">
        <v>7.8</v>
      </c>
      <c r="E215">
        <v>14.9</v>
      </c>
      <c r="F215">
        <v>8.3000000000000007</v>
      </c>
      <c r="G215">
        <v>0</v>
      </c>
      <c r="H215" s="1" t="str">
        <f t="shared" si="27"/>
        <v>Sunday</v>
      </c>
      <c r="I215" s="2" t="str">
        <f t="shared" si="28"/>
        <v>August</v>
      </c>
      <c r="J215" s="2" t="str">
        <f t="shared" si="29"/>
        <v>2015</v>
      </c>
      <c r="K215" s="2">
        <f t="shared" si="30"/>
        <v>32</v>
      </c>
      <c r="L215" s="2" t="str">
        <f>VLOOKUP(A215,holidays!A:C,2,)</f>
        <v>Y</v>
      </c>
      <c r="M215" s="2" t="str">
        <f>VLOOKUP(A215,holidays!A:C,3,FALSE)</f>
        <v>N</v>
      </c>
      <c r="N215" s="7">
        <f t="shared" si="31"/>
        <v>2749694.0802201675</v>
      </c>
      <c r="O215" s="2">
        <f t="shared" si="32"/>
        <v>117638.065</v>
      </c>
      <c r="P215" s="2" t="e">
        <f t="shared" si="33"/>
        <v>#N/A</v>
      </c>
      <c r="Q215" s="2" t="e">
        <f t="shared" si="34"/>
        <v>#N/A</v>
      </c>
      <c r="R215" s="2">
        <f t="shared" si="35"/>
        <v>117638.065</v>
      </c>
    </row>
    <row r="216" spans="1:18" x14ac:dyDescent="0.3">
      <c r="A216" s="10">
        <v>42219</v>
      </c>
      <c r="B216" s="33">
        <v>141451.72500000001</v>
      </c>
      <c r="C216" s="31">
        <v>38.127978149999997</v>
      </c>
      <c r="D216">
        <v>7.3</v>
      </c>
      <c r="E216">
        <v>10.8</v>
      </c>
      <c r="F216">
        <v>9.4</v>
      </c>
      <c r="G216">
        <v>6.4</v>
      </c>
      <c r="H216" s="1" t="str">
        <f t="shared" si="27"/>
        <v>Monday</v>
      </c>
      <c r="I216" s="2" t="str">
        <f t="shared" si="28"/>
        <v>August</v>
      </c>
      <c r="J216" s="2" t="str">
        <f t="shared" si="29"/>
        <v>2015</v>
      </c>
      <c r="K216" s="2">
        <f t="shared" si="30"/>
        <v>32</v>
      </c>
      <c r="L216" s="2" t="str">
        <f>VLOOKUP(A216,holidays!A:C,2,)</f>
        <v>Y</v>
      </c>
      <c r="M216" s="2" t="str">
        <f>VLOOKUP(A216,holidays!A:C,3,FALSE)</f>
        <v>N</v>
      </c>
      <c r="N216" s="7">
        <f t="shared" si="31"/>
        <v>5393268.2800798081</v>
      </c>
      <c r="O216" s="2">
        <f t="shared" si="32"/>
        <v>141451.72500000001</v>
      </c>
      <c r="P216" s="2" t="e">
        <f t="shared" si="33"/>
        <v>#N/A</v>
      </c>
      <c r="Q216" s="2" t="e">
        <f t="shared" si="34"/>
        <v>#N/A</v>
      </c>
      <c r="R216" s="2">
        <f t="shared" si="35"/>
        <v>141451.72500000001</v>
      </c>
    </row>
    <row r="217" spans="1:18" x14ac:dyDescent="0.3">
      <c r="A217" s="10">
        <v>42220</v>
      </c>
      <c r="B217" s="33">
        <v>147550.185</v>
      </c>
      <c r="C217" s="31">
        <v>44.673336380000002</v>
      </c>
      <c r="D217">
        <v>3.5</v>
      </c>
      <c r="E217">
        <v>11.3</v>
      </c>
      <c r="F217">
        <v>7.1</v>
      </c>
      <c r="G217">
        <v>0</v>
      </c>
      <c r="H217" s="1" t="str">
        <f t="shared" si="27"/>
        <v>Tuesday</v>
      </c>
      <c r="I217" s="2" t="str">
        <f t="shared" si="28"/>
        <v>August</v>
      </c>
      <c r="J217" s="2" t="str">
        <f t="shared" si="29"/>
        <v>2015</v>
      </c>
      <c r="K217" s="2">
        <f t="shared" si="30"/>
        <v>32</v>
      </c>
      <c r="L217" s="2" t="str">
        <f>VLOOKUP(A217,holidays!A:C,2,)</f>
        <v>Y</v>
      </c>
      <c r="M217" s="2" t="str">
        <f>VLOOKUP(A217,holidays!A:C,3,FALSE)</f>
        <v>N</v>
      </c>
      <c r="N217" s="7">
        <f t="shared" si="31"/>
        <v>6591559.0474362308</v>
      </c>
      <c r="O217" s="2">
        <f t="shared" si="32"/>
        <v>147550.185</v>
      </c>
      <c r="P217" s="2" t="e">
        <f t="shared" si="33"/>
        <v>#N/A</v>
      </c>
      <c r="Q217" s="2" t="e">
        <f t="shared" si="34"/>
        <v>#N/A</v>
      </c>
      <c r="R217" s="2">
        <f t="shared" si="35"/>
        <v>147550.185</v>
      </c>
    </row>
    <row r="218" spans="1:18" x14ac:dyDescent="0.3">
      <c r="A218" s="10">
        <v>42221</v>
      </c>
      <c r="B218" s="33">
        <v>142325.99</v>
      </c>
      <c r="C218" s="31">
        <v>42.5957224</v>
      </c>
      <c r="D218">
        <v>6.6</v>
      </c>
      <c r="E218">
        <v>10.8</v>
      </c>
      <c r="F218">
        <v>8</v>
      </c>
      <c r="G218">
        <v>1</v>
      </c>
      <c r="H218" s="1" t="str">
        <f t="shared" si="27"/>
        <v>Wednesday</v>
      </c>
      <c r="I218" s="2" t="str">
        <f t="shared" si="28"/>
        <v>August</v>
      </c>
      <c r="J218" s="2" t="str">
        <f t="shared" si="29"/>
        <v>2015</v>
      </c>
      <c r="K218" s="2">
        <f t="shared" si="30"/>
        <v>32</v>
      </c>
      <c r="L218" s="2" t="str">
        <f>VLOOKUP(A218,holidays!A:C,2,)</f>
        <v>Y</v>
      </c>
      <c r="M218" s="2" t="str">
        <f>VLOOKUP(A218,holidays!A:C,3,FALSE)</f>
        <v>N</v>
      </c>
      <c r="N218" s="7">
        <f t="shared" si="31"/>
        <v>6062478.3603451755</v>
      </c>
      <c r="O218" s="2">
        <f t="shared" si="32"/>
        <v>142325.99</v>
      </c>
      <c r="P218" s="2" t="e">
        <f t="shared" si="33"/>
        <v>#N/A</v>
      </c>
      <c r="Q218" s="2" t="e">
        <f t="shared" si="34"/>
        <v>#N/A</v>
      </c>
      <c r="R218" s="2">
        <f t="shared" si="35"/>
        <v>142325.99</v>
      </c>
    </row>
    <row r="219" spans="1:18" x14ac:dyDescent="0.3">
      <c r="A219" s="10">
        <v>42222</v>
      </c>
      <c r="B219" s="33">
        <v>143642.35500000001</v>
      </c>
      <c r="C219" s="31">
        <v>48.945172849999999</v>
      </c>
      <c r="D219">
        <v>7.1</v>
      </c>
      <c r="E219">
        <v>12.8</v>
      </c>
      <c r="F219">
        <v>7</v>
      </c>
      <c r="G219">
        <v>1.6</v>
      </c>
      <c r="H219" s="1" t="str">
        <f t="shared" si="27"/>
        <v>Thursday</v>
      </c>
      <c r="I219" s="2" t="str">
        <f t="shared" si="28"/>
        <v>August</v>
      </c>
      <c r="J219" s="2" t="str">
        <f t="shared" si="29"/>
        <v>2015</v>
      </c>
      <c r="K219" s="2">
        <f t="shared" si="30"/>
        <v>32</v>
      </c>
      <c r="L219" s="2" t="str">
        <f>VLOOKUP(A219,holidays!A:C,2,)</f>
        <v>Y</v>
      </c>
      <c r="M219" s="2" t="str">
        <f>VLOOKUP(A219,holidays!A:C,3,FALSE)</f>
        <v>N</v>
      </c>
      <c r="N219" s="7">
        <f t="shared" si="31"/>
        <v>7030599.8940560622</v>
      </c>
      <c r="O219" s="2">
        <f t="shared" si="32"/>
        <v>143642.35500000001</v>
      </c>
      <c r="P219" s="2" t="e">
        <f t="shared" si="33"/>
        <v>#N/A</v>
      </c>
      <c r="Q219" s="2" t="e">
        <f t="shared" si="34"/>
        <v>#N/A</v>
      </c>
      <c r="R219" s="2">
        <f t="shared" si="35"/>
        <v>143642.35500000001</v>
      </c>
    </row>
    <row r="220" spans="1:18" x14ac:dyDescent="0.3">
      <c r="A220" s="10">
        <v>42223</v>
      </c>
      <c r="B220" s="33">
        <v>143060.32999999999</v>
      </c>
      <c r="C220" s="31">
        <v>42.78284919</v>
      </c>
      <c r="D220">
        <v>9</v>
      </c>
      <c r="E220">
        <v>13.1</v>
      </c>
      <c r="F220">
        <v>9</v>
      </c>
      <c r="G220">
        <v>1.4</v>
      </c>
      <c r="H220" s="1" t="str">
        <f t="shared" si="27"/>
        <v>Friday</v>
      </c>
      <c r="I220" s="2" t="str">
        <f t="shared" si="28"/>
        <v>August</v>
      </c>
      <c r="J220" s="2" t="str">
        <f t="shared" si="29"/>
        <v>2015</v>
      </c>
      <c r="K220" s="2">
        <f t="shared" si="30"/>
        <v>32</v>
      </c>
      <c r="L220" s="2" t="str">
        <f>VLOOKUP(A220,holidays!A:C,2,)</f>
        <v>Y</v>
      </c>
      <c r="M220" s="2" t="str">
        <f>VLOOKUP(A220,holidays!A:C,3,FALSE)</f>
        <v>N</v>
      </c>
      <c r="N220" s="7">
        <f t="shared" si="31"/>
        <v>6120528.5234616324</v>
      </c>
      <c r="O220" s="2">
        <f t="shared" si="32"/>
        <v>143060.32999999999</v>
      </c>
      <c r="P220" s="2" t="e">
        <f t="shared" si="33"/>
        <v>#N/A</v>
      </c>
      <c r="Q220" s="2" t="e">
        <f t="shared" si="34"/>
        <v>#N/A</v>
      </c>
      <c r="R220" s="2">
        <f t="shared" si="35"/>
        <v>143060.32999999999</v>
      </c>
    </row>
    <row r="221" spans="1:18" x14ac:dyDescent="0.3">
      <c r="A221" s="10">
        <v>42224</v>
      </c>
      <c r="B221" s="33">
        <v>125830.535</v>
      </c>
      <c r="C221" s="31">
        <v>39.116059980000003</v>
      </c>
      <c r="D221">
        <v>8.8000000000000007</v>
      </c>
      <c r="E221">
        <v>12.6</v>
      </c>
      <c r="F221">
        <v>6.6</v>
      </c>
      <c r="G221">
        <v>0.4</v>
      </c>
      <c r="H221" s="1" t="str">
        <f t="shared" si="27"/>
        <v>Saturday</v>
      </c>
      <c r="I221" s="2" t="str">
        <f t="shared" si="28"/>
        <v>August</v>
      </c>
      <c r="J221" s="2" t="str">
        <f t="shared" si="29"/>
        <v>2015</v>
      </c>
      <c r="K221" s="2">
        <f t="shared" si="30"/>
        <v>32</v>
      </c>
      <c r="L221" s="2" t="str">
        <f>VLOOKUP(A221,holidays!A:C,2,)</f>
        <v>Y</v>
      </c>
      <c r="M221" s="2" t="str">
        <f>VLOOKUP(A221,holidays!A:C,3,FALSE)</f>
        <v>N</v>
      </c>
      <c r="N221" s="7">
        <f t="shared" si="31"/>
        <v>4921994.7543754894</v>
      </c>
      <c r="O221" s="2">
        <f t="shared" si="32"/>
        <v>125830.535</v>
      </c>
      <c r="P221" s="2" t="e">
        <f t="shared" si="33"/>
        <v>#N/A</v>
      </c>
      <c r="Q221" s="2" t="e">
        <f t="shared" si="34"/>
        <v>#N/A</v>
      </c>
      <c r="R221" s="2">
        <f t="shared" si="35"/>
        <v>125830.535</v>
      </c>
    </row>
    <row r="222" spans="1:18" x14ac:dyDescent="0.3">
      <c r="A222" s="10">
        <v>42225</v>
      </c>
      <c r="B222" s="33">
        <v>120008.455</v>
      </c>
      <c r="C222" s="31">
        <v>29.441329450000001</v>
      </c>
      <c r="D222">
        <v>7.7</v>
      </c>
      <c r="E222">
        <v>13.3</v>
      </c>
      <c r="F222">
        <v>6.9</v>
      </c>
      <c r="G222">
        <v>0</v>
      </c>
      <c r="H222" s="1" t="str">
        <f t="shared" si="27"/>
        <v>Sunday</v>
      </c>
      <c r="I222" s="2" t="str">
        <f t="shared" si="28"/>
        <v>August</v>
      </c>
      <c r="J222" s="2" t="str">
        <f t="shared" si="29"/>
        <v>2015</v>
      </c>
      <c r="K222" s="2">
        <f t="shared" si="30"/>
        <v>33</v>
      </c>
      <c r="L222" s="2" t="str">
        <f>VLOOKUP(A222,holidays!A:C,2,)</f>
        <v>Y</v>
      </c>
      <c r="M222" s="2" t="str">
        <f>VLOOKUP(A222,holidays!A:C,3,FALSE)</f>
        <v>N</v>
      </c>
      <c r="N222" s="7">
        <f t="shared" si="31"/>
        <v>3533208.4604405002</v>
      </c>
      <c r="O222" s="2">
        <f t="shared" si="32"/>
        <v>120008.455</v>
      </c>
      <c r="P222" s="2" t="e">
        <f t="shared" si="33"/>
        <v>#N/A</v>
      </c>
      <c r="Q222" s="2" t="e">
        <f t="shared" si="34"/>
        <v>#N/A</v>
      </c>
      <c r="R222" s="2">
        <f t="shared" si="35"/>
        <v>120008.455</v>
      </c>
    </row>
    <row r="223" spans="1:18" x14ac:dyDescent="0.3">
      <c r="A223" s="10">
        <v>42226</v>
      </c>
      <c r="B223" s="33">
        <v>130978.095</v>
      </c>
      <c r="C223" s="31">
        <v>30.09105237</v>
      </c>
      <c r="D223">
        <v>8.3000000000000007</v>
      </c>
      <c r="E223">
        <v>16</v>
      </c>
      <c r="F223">
        <v>10.7</v>
      </c>
      <c r="G223">
        <v>0.2</v>
      </c>
      <c r="H223" s="1" t="str">
        <f t="shared" si="27"/>
        <v>Monday</v>
      </c>
      <c r="I223" s="2" t="str">
        <f t="shared" si="28"/>
        <v>August</v>
      </c>
      <c r="J223" s="2" t="str">
        <f t="shared" si="29"/>
        <v>2015</v>
      </c>
      <c r="K223" s="2">
        <f t="shared" si="30"/>
        <v>33</v>
      </c>
      <c r="L223" s="2" t="str">
        <f>VLOOKUP(A223,holidays!A:C,2,)</f>
        <v>Y</v>
      </c>
      <c r="M223" s="2" t="str">
        <f>VLOOKUP(A223,holidays!A:C,3,FALSE)</f>
        <v>N</v>
      </c>
      <c r="N223" s="7">
        <f t="shared" si="31"/>
        <v>3941268.7159678354</v>
      </c>
      <c r="O223" s="2">
        <f t="shared" si="32"/>
        <v>130978.095</v>
      </c>
      <c r="P223" s="2" t="e">
        <f t="shared" si="33"/>
        <v>#N/A</v>
      </c>
      <c r="Q223" s="2" t="e">
        <f t="shared" si="34"/>
        <v>#N/A</v>
      </c>
      <c r="R223" s="2">
        <f t="shared" si="35"/>
        <v>130978.095</v>
      </c>
    </row>
    <row r="224" spans="1:18" x14ac:dyDescent="0.3">
      <c r="A224" s="10">
        <v>42227</v>
      </c>
      <c r="B224" s="33">
        <v>135616.125</v>
      </c>
      <c r="C224" s="31">
        <v>31.943313530000001</v>
      </c>
      <c r="D224">
        <v>7.8</v>
      </c>
      <c r="E224">
        <v>14.8</v>
      </c>
      <c r="F224">
        <v>11.7</v>
      </c>
      <c r="G224">
        <v>0.8</v>
      </c>
      <c r="H224" s="1" t="str">
        <f t="shared" si="27"/>
        <v>Tuesday</v>
      </c>
      <c r="I224" s="2" t="str">
        <f t="shared" si="28"/>
        <v>August</v>
      </c>
      <c r="J224" s="2" t="str">
        <f t="shared" si="29"/>
        <v>2015</v>
      </c>
      <c r="K224" s="2">
        <f t="shared" si="30"/>
        <v>33</v>
      </c>
      <c r="L224" s="2" t="str">
        <f>VLOOKUP(A224,holidays!A:C,2,)</f>
        <v>Y</v>
      </c>
      <c r="M224" s="2" t="str">
        <f>VLOOKUP(A224,holidays!A:C,3,FALSE)</f>
        <v>N</v>
      </c>
      <c r="N224" s="7">
        <f t="shared" si="31"/>
        <v>4332028.4005986713</v>
      </c>
      <c r="O224" s="2">
        <f t="shared" si="32"/>
        <v>135616.125</v>
      </c>
      <c r="P224" s="2" t="e">
        <f t="shared" si="33"/>
        <v>#N/A</v>
      </c>
      <c r="Q224" s="2" t="e">
        <f t="shared" si="34"/>
        <v>#N/A</v>
      </c>
      <c r="R224" s="2">
        <f t="shared" si="35"/>
        <v>135616.125</v>
      </c>
    </row>
    <row r="225" spans="1:18" x14ac:dyDescent="0.3">
      <c r="A225" s="10">
        <v>42228</v>
      </c>
      <c r="B225" s="33">
        <v>138900.5</v>
      </c>
      <c r="C225" s="31">
        <v>37.338413869999997</v>
      </c>
      <c r="D225">
        <v>9.3000000000000007</v>
      </c>
      <c r="E225">
        <v>14.8</v>
      </c>
      <c r="F225">
        <v>9.1999999999999993</v>
      </c>
      <c r="G225">
        <v>0</v>
      </c>
      <c r="H225" s="1" t="str">
        <f t="shared" si="27"/>
        <v>Wednesday</v>
      </c>
      <c r="I225" s="2" t="str">
        <f t="shared" si="28"/>
        <v>August</v>
      </c>
      <c r="J225" s="2" t="str">
        <f t="shared" si="29"/>
        <v>2015</v>
      </c>
      <c r="K225" s="2">
        <f t="shared" si="30"/>
        <v>33</v>
      </c>
      <c r="L225" s="2" t="str">
        <f>VLOOKUP(A225,holidays!A:C,2,)</f>
        <v>Y</v>
      </c>
      <c r="M225" s="2" t="str">
        <f>VLOOKUP(A225,holidays!A:C,3,FALSE)</f>
        <v>N</v>
      </c>
      <c r="N225" s="7">
        <f t="shared" si="31"/>
        <v>5186324.3557499349</v>
      </c>
      <c r="O225" s="2">
        <f t="shared" si="32"/>
        <v>138900.5</v>
      </c>
      <c r="P225" s="2" t="e">
        <f t="shared" si="33"/>
        <v>#N/A</v>
      </c>
      <c r="Q225" s="2" t="e">
        <f t="shared" si="34"/>
        <v>#N/A</v>
      </c>
      <c r="R225" s="2">
        <f t="shared" si="35"/>
        <v>138900.5</v>
      </c>
    </row>
    <row r="226" spans="1:18" x14ac:dyDescent="0.3">
      <c r="A226" s="10">
        <v>42229</v>
      </c>
      <c r="B226" s="33">
        <v>140905.85</v>
      </c>
      <c r="C226" s="31">
        <v>36.730540580000003</v>
      </c>
      <c r="D226">
        <v>8.4</v>
      </c>
      <c r="E226">
        <v>13</v>
      </c>
      <c r="F226">
        <v>7</v>
      </c>
      <c r="G226">
        <v>0.2</v>
      </c>
      <c r="H226" s="1" t="str">
        <f t="shared" si="27"/>
        <v>Thursday</v>
      </c>
      <c r="I226" s="2" t="str">
        <f t="shared" si="28"/>
        <v>August</v>
      </c>
      <c r="J226" s="2" t="str">
        <f t="shared" si="29"/>
        <v>2015</v>
      </c>
      <c r="K226" s="2">
        <f t="shared" si="30"/>
        <v>33</v>
      </c>
      <c r="L226" s="2" t="str">
        <f>VLOOKUP(A226,holidays!A:C,2,)</f>
        <v>Y</v>
      </c>
      <c r="M226" s="2" t="str">
        <f>VLOOKUP(A226,holidays!A:C,3,FALSE)</f>
        <v>N</v>
      </c>
      <c r="N226" s="7">
        <f t="shared" si="31"/>
        <v>5175548.0413843933</v>
      </c>
      <c r="O226" s="2">
        <f t="shared" si="32"/>
        <v>140905.85</v>
      </c>
      <c r="P226" s="2" t="e">
        <f t="shared" si="33"/>
        <v>#N/A</v>
      </c>
      <c r="Q226" s="2" t="e">
        <f t="shared" si="34"/>
        <v>#N/A</v>
      </c>
      <c r="R226" s="2">
        <f t="shared" si="35"/>
        <v>140905.85</v>
      </c>
    </row>
    <row r="227" spans="1:18" x14ac:dyDescent="0.3">
      <c r="A227" s="10">
        <v>42230</v>
      </c>
      <c r="B227" s="33">
        <v>137838.92499999999</v>
      </c>
      <c r="C227" s="31">
        <v>35.437737390000002</v>
      </c>
      <c r="D227">
        <v>10.4</v>
      </c>
      <c r="E227">
        <v>15.3</v>
      </c>
      <c r="F227">
        <v>7.3</v>
      </c>
      <c r="G227">
        <v>0</v>
      </c>
      <c r="H227" s="1" t="str">
        <f t="shared" si="27"/>
        <v>Friday</v>
      </c>
      <c r="I227" s="2" t="str">
        <f t="shared" si="28"/>
        <v>August</v>
      </c>
      <c r="J227" s="2" t="str">
        <f t="shared" si="29"/>
        <v>2015</v>
      </c>
      <c r="K227" s="2">
        <f t="shared" si="30"/>
        <v>33</v>
      </c>
      <c r="L227" s="2" t="str">
        <f>VLOOKUP(A227,holidays!A:C,2,)</f>
        <v>Y</v>
      </c>
      <c r="M227" s="2" t="str">
        <f>VLOOKUP(A227,holidays!A:C,3,FALSE)</f>
        <v>N</v>
      </c>
      <c r="N227" s="7">
        <f t="shared" si="31"/>
        <v>4884699.6262699058</v>
      </c>
      <c r="O227" s="2">
        <f t="shared" si="32"/>
        <v>137838.92499999999</v>
      </c>
      <c r="P227" s="2" t="e">
        <f t="shared" si="33"/>
        <v>#N/A</v>
      </c>
      <c r="Q227" s="2" t="e">
        <f t="shared" si="34"/>
        <v>#N/A</v>
      </c>
      <c r="R227" s="2">
        <f t="shared" si="35"/>
        <v>137838.92499999999</v>
      </c>
    </row>
    <row r="228" spans="1:18" x14ac:dyDescent="0.3">
      <c r="A228" s="10">
        <v>42231</v>
      </c>
      <c r="B228" s="33">
        <v>122088.76</v>
      </c>
      <c r="C228" s="31">
        <v>34.086154360000002</v>
      </c>
      <c r="D228">
        <v>10</v>
      </c>
      <c r="E228">
        <v>14.9</v>
      </c>
      <c r="F228">
        <v>10.9</v>
      </c>
      <c r="G228">
        <v>0.4</v>
      </c>
      <c r="H228" s="1" t="str">
        <f t="shared" si="27"/>
        <v>Saturday</v>
      </c>
      <c r="I228" s="2" t="str">
        <f t="shared" si="28"/>
        <v>August</v>
      </c>
      <c r="J228" s="2" t="str">
        <f t="shared" si="29"/>
        <v>2015</v>
      </c>
      <c r="K228" s="2">
        <f t="shared" si="30"/>
        <v>33</v>
      </c>
      <c r="L228" s="2" t="str">
        <f>VLOOKUP(A228,holidays!A:C,2,)</f>
        <v>Y</v>
      </c>
      <c r="M228" s="2" t="str">
        <f>VLOOKUP(A228,holidays!A:C,3,FALSE)</f>
        <v>N</v>
      </c>
      <c r="N228" s="7">
        <f t="shared" si="31"/>
        <v>4161536.3189809937</v>
      </c>
      <c r="O228" s="2">
        <f t="shared" si="32"/>
        <v>122088.76</v>
      </c>
      <c r="P228" s="2" t="e">
        <f t="shared" si="33"/>
        <v>#N/A</v>
      </c>
      <c r="Q228" s="2" t="e">
        <f t="shared" si="34"/>
        <v>#N/A</v>
      </c>
      <c r="R228" s="2">
        <f t="shared" si="35"/>
        <v>122088.76</v>
      </c>
    </row>
    <row r="229" spans="1:18" x14ac:dyDescent="0.3">
      <c r="A229" s="10">
        <v>42232</v>
      </c>
      <c r="B229" s="33">
        <v>116648.77</v>
      </c>
      <c r="C229" s="31">
        <v>25.317649410000001</v>
      </c>
      <c r="D229">
        <v>4.7</v>
      </c>
      <c r="E229">
        <v>17</v>
      </c>
      <c r="F229">
        <v>9.5</v>
      </c>
      <c r="G229">
        <v>0.2</v>
      </c>
      <c r="H229" s="1" t="str">
        <f t="shared" si="27"/>
        <v>Sunday</v>
      </c>
      <c r="I229" s="2" t="str">
        <f t="shared" si="28"/>
        <v>August</v>
      </c>
      <c r="J229" s="2" t="str">
        <f t="shared" si="29"/>
        <v>2015</v>
      </c>
      <c r="K229" s="2">
        <f t="shared" si="30"/>
        <v>34</v>
      </c>
      <c r="L229" s="2" t="str">
        <f>VLOOKUP(A229,holidays!A:C,2,)</f>
        <v>Y</v>
      </c>
      <c r="M229" s="2" t="str">
        <f>VLOOKUP(A229,holidays!A:C,3,FALSE)</f>
        <v>N</v>
      </c>
      <c r="N229" s="7">
        <f t="shared" si="31"/>
        <v>2953272.6629677261</v>
      </c>
      <c r="O229" s="2">
        <f t="shared" si="32"/>
        <v>116648.77</v>
      </c>
      <c r="P229" s="2" t="e">
        <f t="shared" si="33"/>
        <v>#N/A</v>
      </c>
      <c r="Q229" s="2" t="e">
        <f t="shared" si="34"/>
        <v>#N/A</v>
      </c>
      <c r="R229" s="2">
        <f t="shared" si="35"/>
        <v>116648.77</v>
      </c>
    </row>
    <row r="230" spans="1:18" x14ac:dyDescent="0.3">
      <c r="A230" s="10">
        <v>42233</v>
      </c>
      <c r="B230" s="33">
        <v>137008.71</v>
      </c>
      <c r="C230" s="31">
        <v>31.793730230000001</v>
      </c>
      <c r="D230">
        <v>6.8</v>
      </c>
      <c r="E230">
        <v>12.2</v>
      </c>
      <c r="F230">
        <v>9.9</v>
      </c>
      <c r="G230">
        <v>2.4</v>
      </c>
      <c r="H230" s="1" t="str">
        <f t="shared" si="27"/>
        <v>Monday</v>
      </c>
      <c r="I230" s="2" t="str">
        <f t="shared" si="28"/>
        <v>August</v>
      </c>
      <c r="J230" s="2" t="str">
        <f t="shared" si="29"/>
        <v>2015</v>
      </c>
      <c r="K230" s="2">
        <f t="shared" si="30"/>
        <v>34</v>
      </c>
      <c r="L230" s="2" t="str">
        <f>VLOOKUP(A230,holidays!A:C,2,)</f>
        <v>Y</v>
      </c>
      <c r="M230" s="2" t="str">
        <f>VLOOKUP(A230,holidays!A:C,3,FALSE)</f>
        <v>N</v>
      </c>
      <c r="N230" s="7">
        <f t="shared" si="31"/>
        <v>4356017.9649003036</v>
      </c>
      <c r="O230" s="2">
        <f t="shared" si="32"/>
        <v>137008.71</v>
      </c>
      <c r="P230" s="2" t="e">
        <f t="shared" si="33"/>
        <v>#N/A</v>
      </c>
      <c r="Q230" s="2" t="e">
        <f t="shared" si="34"/>
        <v>#N/A</v>
      </c>
      <c r="R230" s="2">
        <f t="shared" si="35"/>
        <v>137008.71</v>
      </c>
    </row>
    <row r="231" spans="1:18" x14ac:dyDescent="0.3">
      <c r="A231" s="10">
        <v>42234</v>
      </c>
      <c r="B231" s="33">
        <v>148093.96</v>
      </c>
      <c r="C231" s="31">
        <v>45.286687059999998</v>
      </c>
      <c r="D231">
        <v>6.1</v>
      </c>
      <c r="E231">
        <v>11.1</v>
      </c>
      <c r="F231">
        <v>9.8000000000000007</v>
      </c>
      <c r="G231">
        <v>0.6</v>
      </c>
      <c r="H231" s="1" t="str">
        <f t="shared" si="27"/>
        <v>Tuesday</v>
      </c>
      <c r="I231" s="2" t="str">
        <f t="shared" si="28"/>
        <v>August</v>
      </c>
      <c r="J231" s="2" t="str">
        <f t="shared" si="29"/>
        <v>2015</v>
      </c>
      <c r="K231" s="2">
        <f t="shared" si="30"/>
        <v>34</v>
      </c>
      <c r="L231" s="2" t="str">
        <f>VLOOKUP(A231,holidays!A:C,2,)</f>
        <v>Y</v>
      </c>
      <c r="M231" s="2" t="str">
        <f>VLOOKUP(A231,holidays!A:C,3,FALSE)</f>
        <v>N</v>
      </c>
      <c r="N231" s="7">
        <f t="shared" si="31"/>
        <v>6706684.8219961571</v>
      </c>
      <c r="O231" s="2">
        <f t="shared" si="32"/>
        <v>148093.96</v>
      </c>
      <c r="P231" s="2" t="e">
        <f t="shared" si="33"/>
        <v>#N/A</v>
      </c>
      <c r="Q231" s="2" t="e">
        <f t="shared" si="34"/>
        <v>#N/A</v>
      </c>
      <c r="R231" s="2">
        <f t="shared" si="35"/>
        <v>148093.96</v>
      </c>
    </row>
    <row r="232" spans="1:18" x14ac:dyDescent="0.3">
      <c r="A232" s="10">
        <v>42235</v>
      </c>
      <c r="B232" s="33">
        <v>144024.66</v>
      </c>
      <c r="C232" s="31">
        <v>39.23515304</v>
      </c>
      <c r="D232">
        <v>5.5</v>
      </c>
      <c r="E232">
        <v>12.7</v>
      </c>
      <c r="F232">
        <v>10.199999999999999</v>
      </c>
      <c r="G232">
        <v>0</v>
      </c>
      <c r="H232" s="1" t="str">
        <f t="shared" si="27"/>
        <v>Wednesday</v>
      </c>
      <c r="I232" s="2" t="str">
        <f t="shared" si="28"/>
        <v>August</v>
      </c>
      <c r="J232" s="2" t="str">
        <f t="shared" si="29"/>
        <v>2015</v>
      </c>
      <c r="K232" s="2">
        <f t="shared" si="30"/>
        <v>34</v>
      </c>
      <c r="L232" s="2" t="str">
        <f>VLOOKUP(A232,holidays!A:C,2,)</f>
        <v>Y</v>
      </c>
      <c r="M232" s="2" t="str">
        <f>VLOOKUP(A232,holidays!A:C,3,FALSE)</f>
        <v>N</v>
      </c>
      <c r="N232" s="7">
        <f t="shared" si="31"/>
        <v>5650829.5766339665</v>
      </c>
      <c r="O232" s="2">
        <f t="shared" si="32"/>
        <v>144024.66</v>
      </c>
      <c r="P232" s="2" t="e">
        <f t="shared" si="33"/>
        <v>#N/A</v>
      </c>
      <c r="Q232" s="2" t="e">
        <f t="shared" si="34"/>
        <v>#N/A</v>
      </c>
      <c r="R232" s="2">
        <f t="shared" si="35"/>
        <v>144024.66</v>
      </c>
    </row>
    <row r="233" spans="1:18" x14ac:dyDescent="0.3">
      <c r="A233" s="10">
        <v>42236</v>
      </c>
      <c r="B233" s="33">
        <v>131575.79</v>
      </c>
      <c r="C233" s="31">
        <v>30.545000609999999</v>
      </c>
      <c r="D233">
        <v>6.1</v>
      </c>
      <c r="E233">
        <v>17.100000000000001</v>
      </c>
      <c r="F233">
        <v>12.7</v>
      </c>
      <c r="G233">
        <v>0</v>
      </c>
      <c r="H233" s="1" t="str">
        <f t="shared" si="27"/>
        <v>Thursday</v>
      </c>
      <c r="I233" s="2" t="str">
        <f t="shared" si="28"/>
        <v>August</v>
      </c>
      <c r="J233" s="2" t="str">
        <f t="shared" si="29"/>
        <v>2015</v>
      </c>
      <c r="K233" s="2">
        <f t="shared" si="30"/>
        <v>34</v>
      </c>
      <c r="L233" s="2" t="str">
        <f>VLOOKUP(A233,holidays!A:C,2,)</f>
        <v>Y</v>
      </c>
      <c r="M233" s="2" t="str">
        <f>VLOOKUP(A233,holidays!A:C,3,FALSE)</f>
        <v>N</v>
      </c>
      <c r="N233" s="7">
        <f t="shared" si="31"/>
        <v>4018982.5858112322</v>
      </c>
      <c r="O233" s="2">
        <f t="shared" si="32"/>
        <v>131575.79</v>
      </c>
      <c r="P233" s="2" t="e">
        <f t="shared" si="33"/>
        <v>#N/A</v>
      </c>
      <c r="Q233" s="2" t="e">
        <f t="shared" si="34"/>
        <v>#N/A</v>
      </c>
      <c r="R233" s="2">
        <f t="shared" si="35"/>
        <v>131575.79</v>
      </c>
    </row>
    <row r="234" spans="1:18" x14ac:dyDescent="0.3">
      <c r="A234" s="10">
        <v>42237</v>
      </c>
      <c r="B234" s="33">
        <v>126570.47</v>
      </c>
      <c r="C234" s="31">
        <v>38.888472040000003</v>
      </c>
      <c r="D234">
        <v>10.9</v>
      </c>
      <c r="E234">
        <v>18.7</v>
      </c>
      <c r="F234">
        <v>4.0999999999999996</v>
      </c>
      <c r="G234">
        <v>0</v>
      </c>
      <c r="H234" s="1" t="str">
        <f t="shared" si="27"/>
        <v>Friday</v>
      </c>
      <c r="I234" s="2" t="str">
        <f t="shared" si="28"/>
        <v>August</v>
      </c>
      <c r="J234" s="2" t="str">
        <f t="shared" si="29"/>
        <v>2015</v>
      </c>
      <c r="K234" s="2">
        <f t="shared" si="30"/>
        <v>34</v>
      </c>
      <c r="L234" s="2" t="str">
        <f>VLOOKUP(A234,holidays!A:C,2,)</f>
        <v>Y</v>
      </c>
      <c r="M234" s="2" t="str">
        <f>VLOOKUP(A234,holidays!A:C,3,FALSE)</f>
        <v>N</v>
      </c>
      <c r="N234" s="7">
        <f t="shared" si="31"/>
        <v>4922132.1836846592</v>
      </c>
      <c r="O234" s="2">
        <f t="shared" si="32"/>
        <v>126570.47</v>
      </c>
      <c r="P234" s="2" t="e">
        <f t="shared" si="33"/>
        <v>#N/A</v>
      </c>
      <c r="Q234" s="2" t="e">
        <f t="shared" si="34"/>
        <v>#N/A</v>
      </c>
      <c r="R234" s="2">
        <f t="shared" si="35"/>
        <v>126570.47</v>
      </c>
    </row>
    <row r="235" spans="1:18" x14ac:dyDescent="0.3">
      <c r="A235" s="10">
        <v>42238</v>
      </c>
      <c r="B235" s="33">
        <v>112275.15</v>
      </c>
      <c r="C235" s="31">
        <v>32.238321669999998</v>
      </c>
      <c r="D235">
        <v>11.8</v>
      </c>
      <c r="E235">
        <v>18.8</v>
      </c>
      <c r="F235">
        <v>11.8</v>
      </c>
      <c r="G235">
        <v>0</v>
      </c>
      <c r="H235" s="1" t="str">
        <f t="shared" si="27"/>
        <v>Saturday</v>
      </c>
      <c r="I235" s="2" t="str">
        <f t="shared" si="28"/>
        <v>August</v>
      </c>
      <c r="J235" s="2" t="str">
        <f t="shared" si="29"/>
        <v>2015</v>
      </c>
      <c r="K235" s="2">
        <f t="shared" si="30"/>
        <v>34</v>
      </c>
      <c r="L235" s="2" t="str">
        <f>VLOOKUP(A235,holidays!A:C,2,)</f>
        <v>Y</v>
      </c>
      <c r="M235" s="2" t="str">
        <f>VLOOKUP(A235,holidays!A:C,3,FALSE)</f>
        <v>N</v>
      </c>
      <c r="N235" s="7">
        <f t="shared" si="31"/>
        <v>3619562.4012475</v>
      </c>
      <c r="O235" s="2">
        <f t="shared" si="32"/>
        <v>112275.15</v>
      </c>
      <c r="P235" s="2" t="e">
        <f t="shared" si="33"/>
        <v>#N/A</v>
      </c>
      <c r="Q235" s="2" t="e">
        <f t="shared" si="34"/>
        <v>#N/A</v>
      </c>
      <c r="R235" s="2">
        <f t="shared" si="35"/>
        <v>112275.15</v>
      </c>
    </row>
    <row r="236" spans="1:18" x14ac:dyDescent="0.3">
      <c r="A236" s="10">
        <v>42239</v>
      </c>
      <c r="B236" s="33">
        <v>111793.015</v>
      </c>
      <c r="C236" s="31">
        <v>29.441348720000001</v>
      </c>
      <c r="D236">
        <v>7.9</v>
      </c>
      <c r="E236">
        <v>16.3</v>
      </c>
      <c r="F236">
        <v>13.1</v>
      </c>
      <c r="G236">
        <v>0</v>
      </c>
      <c r="H236" s="1" t="str">
        <f t="shared" si="27"/>
        <v>Sunday</v>
      </c>
      <c r="I236" s="2" t="str">
        <f t="shared" si="28"/>
        <v>August</v>
      </c>
      <c r="J236" s="2" t="str">
        <f t="shared" si="29"/>
        <v>2015</v>
      </c>
      <c r="K236" s="2">
        <f t="shared" si="30"/>
        <v>35</v>
      </c>
      <c r="L236" s="2" t="str">
        <f>VLOOKUP(A236,holidays!A:C,2,)</f>
        <v>Y</v>
      </c>
      <c r="M236" s="2" t="str">
        <f>VLOOKUP(A236,holidays!A:C,3,FALSE)</f>
        <v>N</v>
      </c>
      <c r="N236" s="7">
        <f t="shared" si="31"/>
        <v>3291337.1390751908</v>
      </c>
      <c r="O236" s="2">
        <f t="shared" si="32"/>
        <v>111793.015</v>
      </c>
      <c r="P236" s="2" t="e">
        <f t="shared" si="33"/>
        <v>#N/A</v>
      </c>
      <c r="Q236" s="2" t="e">
        <f t="shared" si="34"/>
        <v>#N/A</v>
      </c>
      <c r="R236" s="2">
        <f t="shared" si="35"/>
        <v>111793.015</v>
      </c>
    </row>
    <row r="237" spans="1:18" x14ac:dyDescent="0.3">
      <c r="A237" s="10">
        <v>42240</v>
      </c>
      <c r="B237" s="33">
        <v>128868.255</v>
      </c>
      <c r="C237" s="31">
        <v>26.612662889999999</v>
      </c>
      <c r="D237">
        <v>8.5</v>
      </c>
      <c r="E237">
        <v>14.5</v>
      </c>
      <c r="F237">
        <v>9.6</v>
      </c>
      <c r="G237">
        <v>0</v>
      </c>
      <c r="H237" s="1" t="str">
        <f t="shared" si="27"/>
        <v>Monday</v>
      </c>
      <c r="I237" s="2" t="str">
        <f t="shared" si="28"/>
        <v>August</v>
      </c>
      <c r="J237" s="2" t="str">
        <f t="shared" si="29"/>
        <v>2015</v>
      </c>
      <c r="K237" s="2">
        <f t="shared" si="30"/>
        <v>35</v>
      </c>
      <c r="L237" s="2" t="str">
        <f>VLOOKUP(A237,holidays!A:C,2,)</f>
        <v>Y</v>
      </c>
      <c r="M237" s="2" t="str">
        <f>VLOOKUP(A237,holidays!A:C,3,FALSE)</f>
        <v>N</v>
      </c>
      <c r="N237" s="7">
        <f t="shared" si="31"/>
        <v>3429527.4275375572</v>
      </c>
      <c r="O237" s="2">
        <f t="shared" si="32"/>
        <v>128868.255</v>
      </c>
      <c r="P237" s="2" t="e">
        <f t="shared" si="33"/>
        <v>#N/A</v>
      </c>
      <c r="Q237" s="2" t="e">
        <f t="shared" si="34"/>
        <v>#N/A</v>
      </c>
      <c r="R237" s="2">
        <f t="shared" si="35"/>
        <v>128868.255</v>
      </c>
    </row>
    <row r="238" spans="1:18" x14ac:dyDescent="0.3">
      <c r="A238" s="10">
        <v>42241</v>
      </c>
      <c r="B238" s="33">
        <v>135051.54500000001</v>
      </c>
      <c r="C238" s="31">
        <v>28.80467771</v>
      </c>
      <c r="D238">
        <v>9.5</v>
      </c>
      <c r="E238">
        <v>14.3</v>
      </c>
      <c r="F238">
        <v>8.1</v>
      </c>
      <c r="G238">
        <v>0</v>
      </c>
      <c r="H238" s="1" t="str">
        <f t="shared" si="27"/>
        <v>Tuesday</v>
      </c>
      <c r="I238" s="2" t="str">
        <f t="shared" si="28"/>
        <v>August</v>
      </c>
      <c r="J238" s="2" t="str">
        <f t="shared" si="29"/>
        <v>2015</v>
      </c>
      <c r="K238" s="2">
        <f t="shared" si="30"/>
        <v>35</v>
      </c>
      <c r="L238" s="2" t="str">
        <f>VLOOKUP(A238,holidays!A:C,2,)</f>
        <v>Y</v>
      </c>
      <c r="M238" s="2" t="str">
        <f>VLOOKUP(A238,holidays!A:C,3,FALSE)</f>
        <v>N</v>
      </c>
      <c r="N238" s="7">
        <f t="shared" si="31"/>
        <v>3890116.2279625623</v>
      </c>
      <c r="O238" s="2">
        <f t="shared" si="32"/>
        <v>135051.54500000001</v>
      </c>
      <c r="P238" s="2" t="e">
        <f t="shared" si="33"/>
        <v>#N/A</v>
      </c>
      <c r="Q238" s="2" t="e">
        <f t="shared" si="34"/>
        <v>#N/A</v>
      </c>
      <c r="R238" s="2">
        <f t="shared" si="35"/>
        <v>135051.54500000001</v>
      </c>
    </row>
    <row r="239" spans="1:18" x14ac:dyDescent="0.3">
      <c r="A239" s="10">
        <v>42242</v>
      </c>
      <c r="B239" s="33">
        <v>135914.68</v>
      </c>
      <c r="C239" s="31">
        <v>37.131774679999999</v>
      </c>
      <c r="D239">
        <v>9.1999999999999993</v>
      </c>
      <c r="E239">
        <v>14.6</v>
      </c>
      <c r="F239">
        <v>7.8</v>
      </c>
      <c r="G239">
        <v>0.2</v>
      </c>
      <c r="H239" s="1" t="str">
        <f t="shared" si="27"/>
        <v>Wednesday</v>
      </c>
      <c r="I239" s="2" t="str">
        <f t="shared" si="28"/>
        <v>August</v>
      </c>
      <c r="J239" s="2" t="str">
        <f t="shared" si="29"/>
        <v>2015</v>
      </c>
      <c r="K239" s="2">
        <f t="shared" si="30"/>
        <v>35</v>
      </c>
      <c r="L239" s="2" t="str">
        <f>VLOOKUP(A239,holidays!A:C,2,)</f>
        <v>Y</v>
      </c>
      <c r="M239" s="2" t="str">
        <f>VLOOKUP(A239,holidays!A:C,3,FALSE)</f>
        <v>N</v>
      </c>
      <c r="N239" s="7">
        <f t="shared" si="31"/>
        <v>5046753.2734643025</v>
      </c>
      <c r="O239" s="2">
        <f t="shared" si="32"/>
        <v>135914.68</v>
      </c>
      <c r="P239" s="2" t="e">
        <f t="shared" si="33"/>
        <v>#N/A</v>
      </c>
      <c r="Q239" s="2" t="e">
        <f t="shared" si="34"/>
        <v>#N/A</v>
      </c>
      <c r="R239" s="2">
        <f t="shared" si="35"/>
        <v>135914.68</v>
      </c>
    </row>
    <row r="240" spans="1:18" x14ac:dyDescent="0.3">
      <c r="A240" s="10">
        <v>42243</v>
      </c>
      <c r="B240" s="33">
        <v>141159.76999999999</v>
      </c>
      <c r="C240" s="31">
        <v>41.605335449999998</v>
      </c>
      <c r="D240">
        <v>9.8000000000000007</v>
      </c>
      <c r="E240">
        <v>11.7</v>
      </c>
      <c r="F240">
        <v>2.7</v>
      </c>
      <c r="G240">
        <v>0.8</v>
      </c>
      <c r="H240" s="1" t="str">
        <f t="shared" si="27"/>
        <v>Thursday</v>
      </c>
      <c r="I240" s="2" t="str">
        <f t="shared" si="28"/>
        <v>August</v>
      </c>
      <c r="J240" s="2" t="str">
        <f t="shared" si="29"/>
        <v>2015</v>
      </c>
      <c r="K240" s="2">
        <f t="shared" si="30"/>
        <v>35</v>
      </c>
      <c r="L240" s="2" t="str">
        <f>VLOOKUP(A240,holidays!A:C,2,)</f>
        <v>Y</v>
      </c>
      <c r="M240" s="2" t="str">
        <f>VLOOKUP(A240,holidays!A:C,3,FALSE)</f>
        <v>N</v>
      </c>
      <c r="N240" s="7">
        <f t="shared" si="31"/>
        <v>5872999.5828948459</v>
      </c>
      <c r="O240" s="2">
        <f t="shared" si="32"/>
        <v>141159.76999999999</v>
      </c>
      <c r="P240" s="2" t="e">
        <f t="shared" si="33"/>
        <v>#N/A</v>
      </c>
      <c r="Q240" s="2" t="e">
        <f t="shared" si="34"/>
        <v>#N/A</v>
      </c>
      <c r="R240" s="2">
        <f t="shared" si="35"/>
        <v>141159.76999999999</v>
      </c>
    </row>
    <row r="241" spans="1:18" x14ac:dyDescent="0.3">
      <c r="A241" s="10">
        <v>42244</v>
      </c>
      <c r="B241" s="33">
        <v>134755.505</v>
      </c>
      <c r="C241" s="31">
        <v>38.179120070000003</v>
      </c>
      <c r="D241">
        <v>8.1</v>
      </c>
      <c r="E241">
        <v>13.2</v>
      </c>
      <c r="F241">
        <v>12.2</v>
      </c>
      <c r="G241">
        <v>17.399999999999999</v>
      </c>
      <c r="H241" s="1" t="str">
        <f t="shared" si="27"/>
        <v>Friday</v>
      </c>
      <c r="I241" s="2" t="str">
        <f t="shared" si="28"/>
        <v>August</v>
      </c>
      <c r="J241" s="2" t="str">
        <f t="shared" si="29"/>
        <v>2015</v>
      </c>
      <c r="K241" s="2">
        <f t="shared" si="30"/>
        <v>35</v>
      </c>
      <c r="L241" s="2" t="str">
        <f>VLOOKUP(A241,holidays!A:C,2,)</f>
        <v>Y</v>
      </c>
      <c r="M241" s="2" t="str">
        <f>VLOOKUP(A241,holidays!A:C,3,FALSE)</f>
        <v>N</v>
      </c>
      <c r="N241" s="7">
        <f t="shared" si="31"/>
        <v>5144846.6054884857</v>
      </c>
      <c r="O241" s="2">
        <f t="shared" si="32"/>
        <v>134755.505</v>
      </c>
      <c r="P241" s="2" t="e">
        <f t="shared" si="33"/>
        <v>#N/A</v>
      </c>
      <c r="Q241" s="2" t="e">
        <f t="shared" si="34"/>
        <v>#N/A</v>
      </c>
      <c r="R241" s="2">
        <f t="shared" si="35"/>
        <v>134755.505</v>
      </c>
    </row>
    <row r="242" spans="1:18" x14ac:dyDescent="0.3">
      <c r="A242" s="10">
        <v>42245</v>
      </c>
      <c r="B242" s="33">
        <v>124448.5</v>
      </c>
      <c r="C242" s="31">
        <v>35.474513610000002</v>
      </c>
      <c r="D242">
        <v>6.3</v>
      </c>
      <c r="E242">
        <v>11.7</v>
      </c>
      <c r="F242">
        <v>9.1</v>
      </c>
      <c r="G242">
        <v>1.8</v>
      </c>
      <c r="H242" s="1" t="str">
        <f t="shared" si="27"/>
        <v>Saturday</v>
      </c>
      <c r="I242" s="2" t="str">
        <f t="shared" si="28"/>
        <v>August</v>
      </c>
      <c r="J242" s="2" t="str">
        <f t="shared" si="29"/>
        <v>2015</v>
      </c>
      <c r="K242" s="2">
        <f t="shared" si="30"/>
        <v>35</v>
      </c>
      <c r="L242" s="2" t="str">
        <f>VLOOKUP(A242,holidays!A:C,2,)</f>
        <v>Y</v>
      </c>
      <c r="M242" s="2" t="str">
        <f>VLOOKUP(A242,holidays!A:C,3,FALSE)</f>
        <v>N</v>
      </c>
      <c r="N242" s="7">
        <f t="shared" si="31"/>
        <v>4414750.0069940854</v>
      </c>
      <c r="O242" s="2">
        <f t="shared" si="32"/>
        <v>124448.5</v>
      </c>
      <c r="P242" s="2" t="e">
        <f t="shared" si="33"/>
        <v>#N/A</v>
      </c>
      <c r="Q242" s="2" t="e">
        <f t="shared" si="34"/>
        <v>#N/A</v>
      </c>
      <c r="R242" s="2">
        <f t="shared" si="35"/>
        <v>124448.5</v>
      </c>
    </row>
    <row r="243" spans="1:18" x14ac:dyDescent="0.3">
      <c r="A243" s="10">
        <v>42246</v>
      </c>
      <c r="B243" s="33">
        <v>116744.215</v>
      </c>
      <c r="C243" s="31">
        <v>42.414179560000001</v>
      </c>
      <c r="D243">
        <v>7.9</v>
      </c>
      <c r="E243">
        <v>12.5</v>
      </c>
      <c r="F243">
        <v>14.3</v>
      </c>
      <c r="G243">
        <v>2.2000000000000002</v>
      </c>
      <c r="H243" s="1" t="str">
        <f t="shared" si="27"/>
        <v>Sunday</v>
      </c>
      <c r="I243" s="2" t="str">
        <f t="shared" si="28"/>
        <v>August</v>
      </c>
      <c r="J243" s="2" t="str">
        <f t="shared" si="29"/>
        <v>2015</v>
      </c>
      <c r="K243" s="2">
        <f t="shared" si="30"/>
        <v>36</v>
      </c>
      <c r="L243" s="2" t="str">
        <f>VLOOKUP(A243,holidays!A:C,2,)</f>
        <v>Y</v>
      </c>
      <c r="M243" s="2" t="str">
        <f>VLOOKUP(A243,holidays!A:C,3,FALSE)</f>
        <v>N</v>
      </c>
      <c r="N243" s="7">
        <f t="shared" si="31"/>
        <v>4951610.0976012452</v>
      </c>
      <c r="O243" s="2">
        <f t="shared" si="32"/>
        <v>116744.215</v>
      </c>
      <c r="P243" s="2" t="e">
        <f t="shared" si="33"/>
        <v>#N/A</v>
      </c>
      <c r="Q243" s="2" t="e">
        <f t="shared" si="34"/>
        <v>#N/A</v>
      </c>
      <c r="R243" s="2">
        <f t="shared" si="35"/>
        <v>116744.215</v>
      </c>
    </row>
    <row r="244" spans="1:18" x14ac:dyDescent="0.3">
      <c r="A244" s="10">
        <v>42247</v>
      </c>
      <c r="B244" s="33">
        <v>137724.89499999999</v>
      </c>
      <c r="C244" s="31">
        <v>50.273287490000001</v>
      </c>
      <c r="D244">
        <v>8.1</v>
      </c>
      <c r="E244">
        <v>13</v>
      </c>
      <c r="F244">
        <v>11.5</v>
      </c>
      <c r="G244">
        <v>0</v>
      </c>
      <c r="H244" s="1" t="str">
        <f t="shared" si="27"/>
        <v>Monday</v>
      </c>
      <c r="I244" s="2" t="str">
        <f t="shared" si="28"/>
        <v>August</v>
      </c>
      <c r="J244" s="2" t="str">
        <f t="shared" si="29"/>
        <v>2015</v>
      </c>
      <c r="K244" s="2">
        <f t="shared" si="30"/>
        <v>36</v>
      </c>
      <c r="L244" s="2" t="str">
        <f>VLOOKUP(A244,holidays!A:C,2,)</f>
        <v>Y</v>
      </c>
      <c r="M244" s="2" t="str">
        <f>VLOOKUP(A244,holidays!A:C,3,FALSE)</f>
        <v>N</v>
      </c>
      <c r="N244" s="7">
        <f t="shared" si="31"/>
        <v>6923883.2408650629</v>
      </c>
      <c r="O244" s="2">
        <f t="shared" si="32"/>
        <v>137724.89499999999</v>
      </c>
      <c r="P244" s="2" t="e">
        <f t="shared" si="33"/>
        <v>#N/A</v>
      </c>
      <c r="Q244" s="2" t="e">
        <f t="shared" si="34"/>
        <v>#N/A</v>
      </c>
      <c r="R244" s="2">
        <f t="shared" si="35"/>
        <v>137724.89499999999</v>
      </c>
    </row>
    <row r="245" spans="1:18" x14ac:dyDescent="0.3">
      <c r="A245" s="10">
        <v>42248</v>
      </c>
      <c r="B245" s="33">
        <v>134116.76999999999</v>
      </c>
      <c r="C245" s="31">
        <v>50.145784390000003</v>
      </c>
      <c r="D245">
        <v>5.0999999999999996</v>
      </c>
      <c r="E245">
        <v>16.2</v>
      </c>
      <c r="F245">
        <v>15.7</v>
      </c>
      <c r="G245">
        <v>0</v>
      </c>
      <c r="H245" s="1" t="str">
        <f t="shared" si="27"/>
        <v>Tuesday</v>
      </c>
      <c r="I245" s="2" t="str">
        <f t="shared" si="28"/>
        <v>September</v>
      </c>
      <c r="J245" s="2" t="str">
        <f t="shared" si="29"/>
        <v>2015</v>
      </c>
      <c r="K245" s="2">
        <f t="shared" si="30"/>
        <v>36</v>
      </c>
      <c r="L245" s="2" t="str">
        <f>VLOOKUP(A245,holidays!A:C,2,)</f>
        <v>Y</v>
      </c>
      <c r="M245" s="2" t="str">
        <f>VLOOKUP(A245,holidays!A:C,3,FALSE)</f>
        <v>N</v>
      </c>
      <c r="N245" s="7">
        <f t="shared" si="31"/>
        <v>6725390.6315032197</v>
      </c>
      <c r="O245" s="2">
        <f t="shared" si="32"/>
        <v>134116.76999999999</v>
      </c>
      <c r="P245" s="2" t="e">
        <f t="shared" si="33"/>
        <v>#N/A</v>
      </c>
      <c r="Q245" s="2" t="e">
        <f t="shared" si="34"/>
        <v>#N/A</v>
      </c>
      <c r="R245" s="2">
        <f t="shared" si="35"/>
        <v>134116.76999999999</v>
      </c>
    </row>
    <row r="246" spans="1:18" x14ac:dyDescent="0.3">
      <c r="A246" s="10">
        <v>42249</v>
      </c>
      <c r="B246" s="33">
        <v>132794.715</v>
      </c>
      <c r="C246" s="31">
        <v>49.03831254</v>
      </c>
      <c r="D246">
        <v>8</v>
      </c>
      <c r="E246">
        <v>18.8</v>
      </c>
      <c r="F246">
        <v>10.5</v>
      </c>
      <c r="G246">
        <v>0</v>
      </c>
      <c r="H246" s="1" t="str">
        <f t="shared" si="27"/>
        <v>Wednesday</v>
      </c>
      <c r="I246" s="2" t="str">
        <f t="shared" si="28"/>
        <v>September</v>
      </c>
      <c r="J246" s="2" t="str">
        <f t="shared" si="29"/>
        <v>2015</v>
      </c>
      <c r="K246" s="2">
        <f t="shared" si="30"/>
        <v>36</v>
      </c>
      <c r="L246" s="2" t="str">
        <f>VLOOKUP(A246,holidays!A:C,2,)</f>
        <v>Y</v>
      </c>
      <c r="M246" s="2" t="str">
        <f>VLOOKUP(A246,holidays!A:C,3,FALSE)</f>
        <v>N</v>
      </c>
      <c r="N246" s="7">
        <f t="shared" si="31"/>
        <v>6512028.7378302263</v>
      </c>
      <c r="O246" s="2">
        <f t="shared" si="32"/>
        <v>132794.715</v>
      </c>
      <c r="P246" s="2" t="e">
        <f t="shared" si="33"/>
        <v>#N/A</v>
      </c>
      <c r="Q246" s="2" t="e">
        <f t="shared" si="34"/>
        <v>#N/A</v>
      </c>
      <c r="R246" s="2">
        <f t="shared" si="35"/>
        <v>132794.715</v>
      </c>
    </row>
    <row r="247" spans="1:18" x14ac:dyDescent="0.3">
      <c r="A247" s="10">
        <v>42250</v>
      </c>
      <c r="B247" s="33">
        <v>132096.33499999999</v>
      </c>
      <c r="C247" s="31">
        <v>45.546264669999999</v>
      </c>
      <c r="D247">
        <v>10.6</v>
      </c>
      <c r="E247">
        <v>14</v>
      </c>
      <c r="F247">
        <v>8</v>
      </c>
      <c r="G247">
        <v>4.4000000000000004</v>
      </c>
      <c r="H247" s="1" t="str">
        <f t="shared" si="27"/>
        <v>Thursday</v>
      </c>
      <c r="I247" s="2" t="str">
        <f t="shared" si="28"/>
        <v>September</v>
      </c>
      <c r="J247" s="2" t="str">
        <f t="shared" si="29"/>
        <v>2015</v>
      </c>
      <c r="K247" s="2">
        <f t="shared" si="30"/>
        <v>36</v>
      </c>
      <c r="L247" s="2" t="str">
        <f>VLOOKUP(A247,holidays!A:C,2,)</f>
        <v>Y</v>
      </c>
      <c r="M247" s="2" t="str">
        <f>VLOOKUP(A247,holidays!A:C,3,FALSE)</f>
        <v>N</v>
      </c>
      <c r="N247" s="7">
        <f t="shared" si="31"/>
        <v>6016494.6358469836</v>
      </c>
      <c r="O247" s="2">
        <f t="shared" si="32"/>
        <v>132096.33499999999</v>
      </c>
      <c r="P247" s="2" t="e">
        <f t="shared" si="33"/>
        <v>#N/A</v>
      </c>
      <c r="Q247" s="2" t="e">
        <f t="shared" si="34"/>
        <v>#N/A</v>
      </c>
      <c r="R247" s="2">
        <f t="shared" si="35"/>
        <v>132096.33499999999</v>
      </c>
    </row>
    <row r="248" spans="1:18" x14ac:dyDescent="0.3">
      <c r="A248" s="10">
        <v>42251</v>
      </c>
      <c r="B248" s="33">
        <v>131384.88</v>
      </c>
      <c r="C248" s="31">
        <v>65.73690671</v>
      </c>
      <c r="D248">
        <v>8.6999999999999993</v>
      </c>
      <c r="E248">
        <v>13.7</v>
      </c>
      <c r="F248">
        <v>13</v>
      </c>
      <c r="G248">
        <v>0</v>
      </c>
      <c r="H248" s="1" t="str">
        <f t="shared" si="27"/>
        <v>Friday</v>
      </c>
      <c r="I248" s="2" t="str">
        <f t="shared" si="28"/>
        <v>September</v>
      </c>
      <c r="J248" s="2" t="str">
        <f t="shared" si="29"/>
        <v>2015</v>
      </c>
      <c r="K248" s="2">
        <f t="shared" si="30"/>
        <v>36</v>
      </c>
      <c r="L248" s="2" t="str">
        <f>VLOOKUP(A248,holidays!A:C,2,)</f>
        <v>Y</v>
      </c>
      <c r="M248" s="2" t="str">
        <f>VLOOKUP(A248,holidays!A:C,3,FALSE)</f>
        <v>N</v>
      </c>
      <c r="N248" s="7">
        <f t="shared" si="31"/>
        <v>8636835.5996645447</v>
      </c>
      <c r="O248" s="2">
        <f t="shared" si="32"/>
        <v>131384.88</v>
      </c>
      <c r="P248" s="2" t="e">
        <f t="shared" si="33"/>
        <v>#N/A</v>
      </c>
      <c r="Q248" s="2" t="e">
        <f t="shared" si="34"/>
        <v>#N/A</v>
      </c>
      <c r="R248" s="2">
        <f t="shared" si="35"/>
        <v>131384.88</v>
      </c>
    </row>
    <row r="249" spans="1:18" x14ac:dyDescent="0.3">
      <c r="A249" s="10">
        <v>42252</v>
      </c>
      <c r="B249" s="33">
        <v>115799.32</v>
      </c>
      <c r="C249" s="31">
        <v>57.177569200000001</v>
      </c>
      <c r="D249">
        <v>10.199999999999999</v>
      </c>
      <c r="E249">
        <v>14</v>
      </c>
      <c r="F249">
        <v>14.8</v>
      </c>
      <c r="G249">
        <v>0</v>
      </c>
      <c r="H249" s="1" t="str">
        <f t="shared" si="27"/>
        <v>Saturday</v>
      </c>
      <c r="I249" s="2" t="str">
        <f t="shared" si="28"/>
        <v>September</v>
      </c>
      <c r="J249" s="2" t="str">
        <f t="shared" si="29"/>
        <v>2015</v>
      </c>
      <c r="K249" s="2">
        <f t="shared" si="30"/>
        <v>36</v>
      </c>
      <c r="L249" s="2" t="str">
        <f>VLOOKUP(A249,holidays!A:C,2,)</f>
        <v>Y</v>
      </c>
      <c r="M249" s="2" t="str">
        <f>VLOOKUP(A249,holidays!A:C,3,FALSE)</f>
        <v>N</v>
      </c>
      <c r="N249" s="7">
        <f t="shared" si="31"/>
        <v>6621123.6326129446</v>
      </c>
      <c r="O249" s="2">
        <f t="shared" si="32"/>
        <v>115799.32</v>
      </c>
      <c r="P249" s="2" t="e">
        <f t="shared" si="33"/>
        <v>#N/A</v>
      </c>
      <c r="Q249" s="2" t="e">
        <f t="shared" si="34"/>
        <v>#N/A</v>
      </c>
      <c r="R249" s="2">
        <f t="shared" si="35"/>
        <v>115799.32</v>
      </c>
    </row>
    <row r="250" spans="1:18" x14ac:dyDescent="0.3">
      <c r="A250" s="10">
        <v>42253</v>
      </c>
      <c r="B250" s="33">
        <v>109641.375</v>
      </c>
      <c r="C250" s="31">
        <v>40.581765519999998</v>
      </c>
      <c r="D250">
        <v>5.8</v>
      </c>
      <c r="E250">
        <v>16.600000000000001</v>
      </c>
      <c r="F250">
        <v>11.8</v>
      </c>
      <c r="G250">
        <v>0</v>
      </c>
      <c r="H250" s="1" t="str">
        <f t="shared" si="27"/>
        <v>Sunday</v>
      </c>
      <c r="I250" s="2" t="str">
        <f t="shared" si="28"/>
        <v>September</v>
      </c>
      <c r="J250" s="2" t="str">
        <f t="shared" si="29"/>
        <v>2015</v>
      </c>
      <c r="K250" s="2">
        <f t="shared" si="30"/>
        <v>37</v>
      </c>
      <c r="L250" s="2" t="str">
        <f>VLOOKUP(A250,holidays!A:C,2,)</f>
        <v>Y</v>
      </c>
      <c r="M250" s="2" t="str">
        <f>VLOOKUP(A250,holidays!A:C,3,FALSE)</f>
        <v>N</v>
      </c>
      <c r="N250" s="7">
        <f t="shared" si="31"/>
        <v>4449440.5715403901</v>
      </c>
      <c r="O250" s="2">
        <f t="shared" si="32"/>
        <v>109641.375</v>
      </c>
      <c r="P250" s="2" t="e">
        <f t="shared" si="33"/>
        <v>#N/A</v>
      </c>
      <c r="Q250" s="2" t="e">
        <f t="shared" si="34"/>
        <v>#N/A</v>
      </c>
      <c r="R250" s="2">
        <f t="shared" si="35"/>
        <v>109641.375</v>
      </c>
    </row>
    <row r="251" spans="1:18" x14ac:dyDescent="0.3">
      <c r="A251" s="10">
        <v>42254</v>
      </c>
      <c r="B251" s="33">
        <v>131619.36499999999</v>
      </c>
      <c r="C251" s="31">
        <v>38.52697878</v>
      </c>
      <c r="D251">
        <v>8.9</v>
      </c>
      <c r="E251">
        <v>13.6</v>
      </c>
      <c r="F251">
        <v>9.1999999999999993</v>
      </c>
      <c r="G251">
        <v>3.6</v>
      </c>
      <c r="H251" s="1" t="str">
        <f t="shared" si="27"/>
        <v>Monday</v>
      </c>
      <c r="I251" s="2" t="str">
        <f t="shared" si="28"/>
        <v>September</v>
      </c>
      <c r="J251" s="2" t="str">
        <f t="shared" si="29"/>
        <v>2015</v>
      </c>
      <c r="K251" s="2">
        <f t="shared" si="30"/>
        <v>37</v>
      </c>
      <c r="L251" s="2" t="str">
        <f>VLOOKUP(A251,holidays!A:C,2,)</f>
        <v>Y</v>
      </c>
      <c r="M251" s="2" t="str">
        <f>VLOOKUP(A251,holidays!A:C,3,FALSE)</f>
        <v>N</v>
      </c>
      <c r="N251" s="7">
        <f t="shared" si="31"/>
        <v>5070896.4823920745</v>
      </c>
      <c r="O251" s="2">
        <f t="shared" si="32"/>
        <v>131619.36499999999</v>
      </c>
      <c r="P251" s="2" t="e">
        <f t="shared" si="33"/>
        <v>#N/A</v>
      </c>
      <c r="Q251" s="2" t="e">
        <f t="shared" si="34"/>
        <v>#N/A</v>
      </c>
      <c r="R251" s="2">
        <f t="shared" si="35"/>
        <v>131619.36499999999</v>
      </c>
    </row>
    <row r="252" spans="1:18" x14ac:dyDescent="0.3">
      <c r="A252" s="10">
        <v>42255</v>
      </c>
      <c r="B252" s="33">
        <v>136340.70000000001</v>
      </c>
      <c r="C252" s="31">
        <v>41.710381609999999</v>
      </c>
      <c r="D252">
        <v>8.8000000000000007</v>
      </c>
      <c r="E252">
        <v>12.8</v>
      </c>
      <c r="F252">
        <v>11.1</v>
      </c>
      <c r="G252">
        <v>2</v>
      </c>
      <c r="H252" s="1" t="str">
        <f t="shared" si="27"/>
        <v>Tuesday</v>
      </c>
      <c r="I252" s="2" t="str">
        <f t="shared" si="28"/>
        <v>September</v>
      </c>
      <c r="J252" s="2" t="str">
        <f t="shared" si="29"/>
        <v>2015</v>
      </c>
      <c r="K252" s="2">
        <f t="shared" si="30"/>
        <v>37</v>
      </c>
      <c r="L252" s="2" t="str">
        <f>VLOOKUP(A252,holidays!A:C,2,)</f>
        <v>Y</v>
      </c>
      <c r="M252" s="2" t="str">
        <f>VLOOKUP(A252,holidays!A:C,3,FALSE)</f>
        <v>N</v>
      </c>
      <c r="N252" s="7">
        <f t="shared" si="31"/>
        <v>5686822.6259745276</v>
      </c>
      <c r="O252" s="2">
        <f t="shared" si="32"/>
        <v>136340.70000000001</v>
      </c>
      <c r="P252" s="2" t="e">
        <f t="shared" si="33"/>
        <v>#N/A</v>
      </c>
      <c r="Q252" s="2" t="e">
        <f t="shared" si="34"/>
        <v>#N/A</v>
      </c>
      <c r="R252" s="2">
        <f t="shared" si="35"/>
        <v>136340.70000000001</v>
      </c>
    </row>
    <row r="253" spans="1:18" x14ac:dyDescent="0.3">
      <c r="A253" s="10">
        <v>42256</v>
      </c>
      <c r="B253" s="33">
        <v>132977.45000000001</v>
      </c>
      <c r="C253" s="31">
        <v>48.128104839999999</v>
      </c>
      <c r="D253">
        <v>10</v>
      </c>
      <c r="E253">
        <v>15.3</v>
      </c>
      <c r="F253">
        <v>11.4</v>
      </c>
      <c r="G253">
        <v>0</v>
      </c>
      <c r="H253" s="1" t="str">
        <f t="shared" si="27"/>
        <v>Wednesday</v>
      </c>
      <c r="I253" s="2" t="str">
        <f t="shared" si="28"/>
        <v>September</v>
      </c>
      <c r="J253" s="2" t="str">
        <f t="shared" si="29"/>
        <v>2015</v>
      </c>
      <c r="K253" s="2">
        <f t="shared" si="30"/>
        <v>37</v>
      </c>
      <c r="L253" s="2" t="str">
        <f>VLOOKUP(A253,holidays!A:C,2,)</f>
        <v>Y</v>
      </c>
      <c r="M253" s="2" t="str">
        <f>VLOOKUP(A253,holidays!A:C,3,FALSE)</f>
        <v>N</v>
      </c>
      <c r="N253" s="7">
        <f t="shared" si="31"/>
        <v>6399952.6549558584</v>
      </c>
      <c r="O253" s="2">
        <f t="shared" si="32"/>
        <v>132977.45000000001</v>
      </c>
      <c r="P253" s="2" t="e">
        <f t="shared" si="33"/>
        <v>#N/A</v>
      </c>
      <c r="Q253" s="2" t="e">
        <f t="shared" si="34"/>
        <v>#N/A</v>
      </c>
      <c r="R253" s="2">
        <f t="shared" si="35"/>
        <v>132977.45000000001</v>
      </c>
    </row>
    <row r="254" spans="1:18" x14ac:dyDescent="0.3">
      <c r="A254" s="10">
        <v>42257</v>
      </c>
      <c r="B254" s="33">
        <v>133541.98000000001</v>
      </c>
      <c r="C254" s="31">
        <v>48.919566619999998</v>
      </c>
      <c r="D254">
        <v>10</v>
      </c>
      <c r="E254">
        <v>15.7</v>
      </c>
      <c r="F254">
        <v>17.3</v>
      </c>
      <c r="G254">
        <v>0</v>
      </c>
      <c r="H254" s="1" t="str">
        <f t="shared" si="27"/>
        <v>Thursday</v>
      </c>
      <c r="I254" s="2" t="str">
        <f t="shared" si="28"/>
        <v>September</v>
      </c>
      <c r="J254" s="2" t="str">
        <f t="shared" si="29"/>
        <v>2015</v>
      </c>
      <c r="K254" s="2">
        <f t="shared" si="30"/>
        <v>37</v>
      </c>
      <c r="L254" s="2" t="str">
        <f>VLOOKUP(A254,holidays!A:C,2,)</f>
        <v>Y</v>
      </c>
      <c r="M254" s="2" t="str">
        <f>VLOOKUP(A254,holidays!A:C,3,FALSE)</f>
        <v>N</v>
      </c>
      <c r="N254" s="7">
        <f t="shared" si="31"/>
        <v>6532815.7871767078</v>
      </c>
      <c r="O254" s="2">
        <f t="shared" si="32"/>
        <v>133541.98000000001</v>
      </c>
      <c r="P254" s="2" t="e">
        <f t="shared" si="33"/>
        <v>#N/A</v>
      </c>
      <c r="Q254" s="2" t="e">
        <f t="shared" si="34"/>
        <v>#N/A</v>
      </c>
      <c r="R254" s="2">
        <f t="shared" si="35"/>
        <v>133541.98000000001</v>
      </c>
    </row>
    <row r="255" spans="1:18" x14ac:dyDescent="0.3">
      <c r="A255" s="10">
        <v>42258</v>
      </c>
      <c r="B255" s="33">
        <v>123968.9</v>
      </c>
      <c r="C255" s="31">
        <v>36.08846518</v>
      </c>
      <c r="D255">
        <v>5.0999999999999996</v>
      </c>
      <c r="E255">
        <v>20.100000000000001</v>
      </c>
      <c r="F255">
        <v>17.7</v>
      </c>
      <c r="G255">
        <v>0</v>
      </c>
      <c r="H255" s="1" t="str">
        <f t="shared" si="27"/>
        <v>Friday</v>
      </c>
      <c r="I255" s="2" t="str">
        <f t="shared" si="28"/>
        <v>September</v>
      </c>
      <c r="J255" s="2" t="str">
        <f t="shared" si="29"/>
        <v>2015</v>
      </c>
      <c r="K255" s="2">
        <f t="shared" si="30"/>
        <v>37</v>
      </c>
      <c r="L255" s="2" t="str">
        <f>VLOOKUP(A255,holidays!A:C,2,)</f>
        <v>Y</v>
      </c>
      <c r="M255" s="2" t="str">
        <f>VLOOKUP(A255,holidays!A:C,3,FALSE)</f>
        <v>N</v>
      </c>
      <c r="N255" s="7">
        <f t="shared" si="31"/>
        <v>4473847.3310529022</v>
      </c>
      <c r="O255" s="2">
        <f t="shared" si="32"/>
        <v>123968.9</v>
      </c>
      <c r="P255" s="2" t="e">
        <f t="shared" si="33"/>
        <v>#N/A</v>
      </c>
      <c r="Q255" s="2" t="e">
        <f t="shared" si="34"/>
        <v>#N/A</v>
      </c>
      <c r="R255" s="2">
        <f t="shared" si="35"/>
        <v>123968.9</v>
      </c>
    </row>
    <row r="256" spans="1:18" x14ac:dyDescent="0.3">
      <c r="A256" s="10">
        <v>42259</v>
      </c>
      <c r="B256" s="33">
        <v>108790.005</v>
      </c>
      <c r="C256" s="31">
        <v>37.654551560000002</v>
      </c>
      <c r="D256">
        <v>12.2</v>
      </c>
      <c r="E256">
        <v>21.7</v>
      </c>
      <c r="F256">
        <v>10.199999999999999</v>
      </c>
      <c r="G256">
        <v>0</v>
      </c>
      <c r="H256" s="1" t="str">
        <f t="shared" si="27"/>
        <v>Saturday</v>
      </c>
      <c r="I256" s="2" t="str">
        <f t="shared" si="28"/>
        <v>September</v>
      </c>
      <c r="J256" s="2" t="str">
        <f t="shared" si="29"/>
        <v>2015</v>
      </c>
      <c r="K256" s="2">
        <f t="shared" si="30"/>
        <v>37</v>
      </c>
      <c r="L256" s="2" t="str">
        <f>VLOOKUP(A256,holidays!A:C,2,)</f>
        <v>Y</v>
      </c>
      <c r="M256" s="2" t="str">
        <f>VLOOKUP(A256,holidays!A:C,3,FALSE)</f>
        <v>N</v>
      </c>
      <c r="N256" s="7">
        <f t="shared" si="31"/>
        <v>4096438.852485158</v>
      </c>
      <c r="O256" s="2">
        <f t="shared" si="32"/>
        <v>108790.005</v>
      </c>
      <c r="P256" s="2" t="e">
        <f t="shared" si="33"/>
        <v>#N/A</v>
      </c>
      <c r="Q256" s="2" t="e">
        <f t="shared" si="34"/>
        <v>#N/A</v>
      </c>
      <c r="R256" s="2">
        <f t="shared" si="35"/>
        <v>108790.005</v>
      </c>
    </row>
    <row r="257" spans="1:18" x14ac:dyDescent="0.3">
      <c r="A257" s="10">
        <v>42260</v>
      </c>
      <c r="B257" s="33">
        <v>99161.764999999999</v>
      </c>
      <c r="C257" s="31">
        <v>30.359605869999999</v>
      </c>
      <c r="D257">
        <v>13.2</v>
      </c>
      <c r="E257">
        <v>25.5</v>
      </c>
      <c r="F257">
        <v>17.100000000000001</v>
      </c>
      <c r="G257">
        <v>0</v>
      </c>
      <c r="H257" s="1" t="str">
        <f t="shared" si="27"/>
        <v>Sunday</v>
      </c>
      <c r="I257" s="2" t="str">
        <f t="shared" si="28"/>
        <v>September</v>
      </c>
      <c r="J257" s="2" t="str">
        <f t="shared" si="29"/>
        <v>2015</v>
      </c>
      <c r="K257" s="2">
        <f t="shared" si="30"/>
        <v>38</v>
      </c>
      <c r="L257" s="2" t="str">
        <f>VLOOKUP(A257,holidays!A:C,2,)</f>
        <v>Y</v>
      </c>
      <c r="M257" s="2" t="str">
        <f>VLOOKUP(A257,holidays!A:C,3,FALSE)</f>
        <v>N</v>
      </c>
      <c r="N257" s="7">
        <f t="shared" si="31"/>
        <v>3010512.1027735607</v>
      </c>
      <c r="O257" s="2">
        <f t="shared" si="32"/>
        <v>99161.764999999999</v>
      </c>
      <c r="P257" s="2" t="e">
        <f t="shared" si="33"/>
        <v>#N/A</v>
      </c>
      <c r="Q257" s="2" t="e">
        <f t="shared" si="34"/>
        <v>#N/A</v>
      </c>
      <c r="R257" s="2">
        <f t="shared" si="35"/>
        <v>99161.764999999999</v>
      </c>
    </row>
    <row r="258" spans="1:18" x14ac:dyDescent="0.3">
      <c r="A258" s="10">
        <v>42261</v>
      </c>
      <c r="B258" s="33">
        <v>116574.17</v>
      </c>
      <c r="C258" s="31">
        <v>32.345654209999999</v>
      </c>
      <c r="D258">
        <v>15.4</v>
      </c>
      <c r="E258">
        <v>26.7</v>
      </c>
      <c r="F258">
        <v>17.8</v>
      </c>
      <c r="G258">
        <v>0</v>
      </c>
      <c r="H258" s="1" t="str">
        <f t="shared" si="27"/>
        <v>Monday</v>
      </c>
      <c r="I258" s="2" t="str">
        <f t="shared" si="28"/>
        <v>September</v>
      </c>
      <c r="J258" s="2" t="str">
        <f t="shared" si="29"/>
        <v>2015</v>
      </c>
      <c r="K258" s="2">
        <f t="shared" si="30"/>
        <v>38</v>
      </c>
      <c r="L258" s="2" t="str">
        <f>VLOOKUP(A258,holidays!A:C,2,)</f>
        <v>Y</v>
      </c>
      <c r="M258" s="2" t="str">
        <f>VLOOKUP(A258,holidays!A:C,3,FALSE)</f>
        <v>N</v>
      </c>
      <c r="N258" s="7">
        <f t="shared" si="31"/>
        <v>3770667.7926377556</v>
      </c>
      <c r="O258" s="2">
        <f t="shared" si="32"/>
        <v>116574.17</v>
      </c>
      <c r="P258" s="2" t="e">
        <f t="shared" si="33"/>
        <v>#N/A</v>
      </c>
      <c r="Q258" s="2" t="e">
        <f t="shared" si="34"/>
        <v>#N/A</v>
      </c>
      <c r="R258" s="2">
        <f t="shared" si="35"/>
        <v>116574.17</v>
      </c>
    </row>
    <row r="259" spans="1:18" x14ac:dyDescent="0.3">
      <c r="A259" s="10">
        <v>42262</v>
      </c>
      <c r="B259" s="33">
        <v>123750.5</v>
      </c>
      <c r="C259" s="31">
        <v>34.506522410000002</v>
      </c>
      <c r="D259">
        <v>10.8</v>
      </c>
      <c r="E259">
        <v>15.9</v>
      </c>
      <c r="F259">
        <v>15</v>
      </c>
      <c r="G259">
        <v>15.8</v>
      </c>
      <c r="H259" s="1" t="str">
        <f t="shared" ref="H259:H322" si="36">TEXT(A259,"dddd")</f>
        <v>Tuesday</v>
      </c>
      <c r="I259" s="2" t="str">
        <f t="shared" ref="I259:I322" si="37">TEXT(A259,"mmmm")</f>
        <v>September</v>
      </c>
      <c r="J259" s="2" t="str">
        <f t="shared" ref="J259:J322" si="38">TEXT(A259,"yyyy")</f>
        <v>2015</v>
      </c>
      <c r="K259" s="2">
        <f t="shared" ref="K259:K322" si="39">WEEKNUM(A259)</f>
        <v>38</v>
      </c>
      <c r="L259" s="2" t="str">
        <f>VLOOKUP(A259,holidays!A:C,2,)</f>
        <v>Y</v>
      </c>
      <c r="M259" s="2" t="str">
        <f>VLOOKUP(A259,holidays!A:C,3,FALSE)</f>
        <v>N</v>
      </c>
      <c r="N259" s="7">
        <f t="shared" ref="N259:N322" si="40">B259*C259</f>
        <v>4270199.4014987051</v>
      </c>
      <c r="O259" s="2">
        <f t="shared" ref="O259:O322" si="41">IF(L259="Y",B259,NA())</f>
        <v>123750.5</v>
      </c>
      <c r="P259" s="2" t="e">
        <f t="shared" ref="P259:P322" si="42">IF(L259="N",B259,NA())</f>
        <v>#N/A</v>
      </c>
      <c r="Q259" s="2" t="e">
        <f t="shared" ref="Q259:Q322" si="43">IF(M259="Y",B259,NA())</f>
        <v>#N/A</v>
      </c>
      <c r="R259" s="2">
        <f t="shared" ref="R259:R322" si="44">IF(M259="N",B259,NA())</f>
        <v>123750.5</v>
      </c>
    </row>
    <row r="260" spans="1:18" x14ac:dyDescent="0.3">
      <c r="A260" s="10">
        <v>42263</v>
      </c>
      <c r="B260" s="33">
        <v>131795.48499999999</v>
      </c>
      <c r="C260" s="31">
        <v>38.966062469999997</v>
      </c>
      <c r="D260">
        <v>8.9</v>
      </c>
      <c r="E260">
        <v>14.8</v>
      </c>
      <c r="F260">
        <v>17.600000000000001</v>
      </c>
      <c r="G260">
        <v>0</v>
      </c>
      <c r="H260" s="1" t="str">
        <f t="shared" si="36"/>
        <v>Wednesday</v>
      </c>
      <c r="I260" s="2" t="str">
        <f t="shared" si="37"/>
        <v>September</v>
      </c>
      <c r="J260" s="2" t="str">
        <f t="shared" si="38"/>
        <v>2015</v>
      </c>
      <c r="K260" s="2">
        <f t="shared" si="39"/>
        <v>38</v>
      </c>
      <c r="L260" s="2" t="str">
        <f>VLOOKUP(A260,holidays!A:C,2,)</f>
        <v>Y</v>
      </c>
      <c r="M260" s="2" t="str">
        <f>VLOOKUP(A260,holidays!A:C,3,FALSE)</f>
        <v>N</v>
      </c>
      <c r="N260" s="7">
        <f t="shared" si="40"/>
        <v>5135551.1017739475</v>
      </c>
      <c r="O260" s="2">
        <f t="shared" si="41"/>
        <v>131795.48499999999</v>
      </c>
      <c r="P260" s="2" t="e">
        <f t="shared" si="42"/>
        <v>#N/A</v>
      </c>
      <c r="Q260" s="2" t="e">
        <f t="shared" si="43"/>
        <v>#N/A</v>
      </c>
      <c r="R260" s="2">
        <f t="shared" si="44"/>
        <v>131795.48499999999</v>
      </c>
    </row>
    <row r="261" spans="1:18" x14ac:dyDescent="0.3">
      <c r="A261" s="10">
        <v>42264</v>
      </c>
      <c r="B261" s="33">
        <v>131050.675</v>
      </c>
      <c r="C261" s="31">
        <v>40.639264369999999</v>
      </c>
      <c r="D261">
        <v>9</v>
      </c>
      <c r="E261">
        <v>14.3</v>
      </c>
      <c r="F261">
        <v>12.4</v>
      </c>
      <c r="G261">
        <v>0.4</v>
      </c>
      <c r="H261" s="1" t="str">
        <f t="shared" si="36"/>
        <v>Thursday</v>
      </c>
      <c r="I261" s="2" t="str">
        <f t="shared" si="37"/>
        <v>September</v>
      </c>
      <c r="J261" s="2" t="str">
        <f t="shared" si="38"/>
        <v>2015</v>
      </c>
      <c r="K261" s="2">
        <f t="shared" si="39"/>
        <v>38</v>
      </c>
      <c r="L261" s="2" t="str">
        <f>VLOOKUP(A261,holidays!A:C,2,)</f>
        <v>Y</v>
      </c>
      <c r="M261" s="2" t="str">
        <f>VLOOKUP(A261,holidays!A:C,3,FALSE)</f>
        <v>N</v>
      </c>
      <c r="N261" s="7">
        <f t="shared" si="40"/>
        <v>5325803.02719195</v>
      </c>
      <c r="O261" s="2">
        <f t="shared" si="41"/>
        <v>131050.675</v>
      </c>
      <c r="P261" s="2" t="e">
        <f t="shared" si="42"/>
        <v>#N/A</v>
      </c>
      <c r="Q261" s="2" t="e">
        <f t="shared" si="43"/>
        <v>#N/A</v>
      </c>
      <c r="R261" s="2">
        <f t="shared" si="44"/>
        <v>131050.675</v>
      </c>
    </row>
    <row r="262" spans="1:18" x14ac:dyDescent="0.3">
      <c r="A262" s="10">
        <v>42265</v>
      </c>
      <c r="B262" s="33">
        <v>130764.58500000001</v>
      </c>
      <c r="C262" s="31">
        <v>40.630081019999999</v>
      </c>
      <c r="D262">
        <v>10.5</v>
      </c>
      <c r="E262">
        <v>14.7</v>
      </c>
      <c r="F262">
        <v>8.1</v>
      </c>
      <c r="G262">
        <v>0</v>
      </c>
      <c r="H262" s="1" t="str">
        <f t="shared" si="36"/>
        <v>Friday</v>
      </c>
      <c r="I262" s="2" t="str">
        <f t="shared" si="37"/>
        <v>September</v>
      </c>
      <c r="J262" s="2" t="str">
        <f t="shared" si="38"/>
        <v>2015</v>
      </c>
      <c r="K262" s="2">
        <f t="shared" si="39"/>
        <v>38</v>
      </c>
      <c r="L262" s="2" t="str">
        <f>VLOOKUP(A262,holidays!A:C,2,)</f>
        <v>N</v>
      </c>
      <c r="M262" s="2" t="str">
        <f>VLOOKUP(A262,holidays!A:C,3,FALSE)</f>
        <v>N</v>
      </c>
      <c r="N262" s="7">
        <f t="shared" si="40"/>
        <v>5312975.6830966771</v>
      </c>
      <c r="O262" s="2" t="e">
        <f t="shared" si="41"/>
        <v>#N/A</v>
      </c>
      <c r="P262" s="2">
        <f t="shared" si="42"/>
        <v>130764.58500000001</v>
      </c>
      <c r="Q262" s="2" t="e">
        <f t="shared" si="43"/>
        <v>#N/A</v>
      </c>
      <c r="R262" s="2">
        <f t="shared" si="44"/>
        <v>130764.58500000001</v>
      </c>
    </row>
    <row r="263" spans="1:18" x14ac:dyDescent="0.3">
      <c r="A263" s="10">
        <v>42266</v>
      </c>
      <c r="B263" s="33">
        <v>112377.185</v>
      </c>
      <c r="C263" s="31">
        <v>47.826712030000003</v>
      </c>
      <c r="D263">
        <v>6.5</v>
      </c>
      <c r="E263">
        <v>21.3</v>
      </c>
      <c r="F263">
        <v>17</v>
      </c>
      <c r="G263">
        <v>0</v>
      </c>
      <c r="H263" s="1" t="str">
        <f t="shared" si="36"/>
        <v>Saturday</v>
      </c>
      <c r="I263" s="2" t="str">
        <f t="shared" si="37"/>
        <v>September</v>
      </c>
      <c r="J263" s="2" t="str">
        <f t="shared" si="38"/>
        <v>2015</v>
      </c>
      <c r="K263" s="2">
        <f t="shared" si="39"/>
        <v>38</v>
      </c>
      <c r="L263" s="2" t="str">
        <f>VLOOKUP(A263,holidays!A:C,2,)</f>
        <v>N</v>
      </c>
      <c r="M263" s="2" t="str">
        <f>VLOOKUP(A263,holidays!A:C,3,FALSE)</f>
        <v>N</v>
      </c>
      <c r="N263" s="7">
        <f t="shared" si="40"/>
        <v>5374631.2657370362</v>
      </c>
      <c r="O263" s="2" t="e">
        <f t="shared" si="41"/>
        <v>#N/A</v>
      </c>
      <c r="P263" s="2">
        <f t="shared" si="42"/>
        <v>112377.185</v>
      </c>
      <c r="Q263" s="2" t="e">
        <f t="shared" si="43"/>
        <v>#N/A</v>
      </c>
      <c r="R263" s="2">
        <f t="shared" si="44"/>
        <v>112377.185</v>
      </c>
    </row>
    <row r="264" spans="1:18" x14ac:dyDescent="0.3">
      <c r="A264" s="10">
        <v>42267</v>
      </c>
      <c r="B264" s="33">
        <v>103708.925</v>
      </c>
      <c r="C264" s="31">
        <v>32.857727840000003</v>
      </c>
      <c r="D264">
        <v>8.5</v>
      </c>
      <c r="E264">
        <v>22.9</v>
      </c>
      <c r="F264">
        <v>17.3</v>
      </c>
      <c r="G264">
        <v>0</v>
      </c>
      <c r="H264" s="1" t="str">
        <f t="shared" si="36"/>
        <v>Sunday</v>
      </c>
      <c r="I264" s="2" t="str">
        <f t="shared" si="37"/>
        <v>September</v>
      </c>
      <c r="J264" s="2" t="str">
        <f t="shared" si="38"/>
        <v>2015</v>
      </c>
      <c r="K264" s="2">
        <f t="shared" si="39"/>
        <v>39</v>
      </c>
      <c r="L264" s="2" t="str">
        <f>VLOOKUP(A264,holidays!A:C,2,)</f>
        <v>N</v>
      </c>
      <c r="M264" s="2" t="str">
        <f>VLOOKUP(A264,holidays!A:C,3,FALSE)</f>
        <v>N</v>
      </c>
      <c r="N264" s="7">
        <f t="shared" si="40"/>
        <v>3407639.6322289724</v>
      </c>
      <c r="O264" s="2" t="e">
        <f t="shared" si="41"/>
        <v>#N/A</v>
      </c>
      <c r="P264" s="2">
        <f t="shared" si="42"/>
        <v>103708.925</v>
      </c>
      <c r="Q264" s="2" t="e">
        <f t="shared" si="43"/>
        <v>#N/A</v>
      </c>
      <c r="R264" s="2">
        <f t="shared" si="44"/>
        <v>103708.925</v>
      </c>
    </row>
    <row r="265" spans="1:18" x14ac:dyDescent="0.3">
      <c r="A265" s="10">
        <v>42268</v>
      </c>
      <c r="B265" s="33">
        <v>120096.71</v>
      </c>
      <c r="C265" s="31">
        <v>44.955977410000003</v>
      </c>
      <c r="D265">
        <v>14</v>
      </c>
      <c r="E265">
        <v>18.100000000000001</v>
      </c>
      <c r="F265">
        <v>6.7</v>
      </c>
      <c r="G265">
        <v>0</v>
      </c>
      <c r="H265" s="1" t="str">
        <f t="shared" si="36"/>
        <v>Monday</v>
      </c>
      <c r="I265" s="2" t="str">
        <f t="shared" si="37"/>
        <v>September</v>
      </c>
      <c r="J265" s="2" t="str">
        <f t="shared" si="38"/>
        <v>2015</v>
      </c>
      <c r="K265" s="2">
        <f t="shared" si="39"/>
        <v>39</v>
      </c>
      <c r="L265" s="2" t="str">
        <f>VLOOKUP(A265,holidays!A:C,2,)</f>
        <v>N</v>
      </c>
      <c r="M265" s="2" t="str">
        <f>VLOOKUP(A265,holidays!A:C,3,FALSE)</f>
        <v>N</v>
      </c>
      <c r="N265" s="7">
        <f t="shared" si="40"/>
        <v>5399064.981775322</v>
      </c>
      <c r="O265" s="2" t="e">
        <f t="shared" si="41"/>
        <v>#N/A</v>
      </c>
      <c r="P265" s="2">
        <f t="shared" si="42"/>
        <v>120096.71</v>
      </c>
      <c r="Q265" s="2" t="e">
        <f t="shared" si="43"/>
        <v>#N/A</v>
      </c>
      <c r="R265" s="2">
        <f t="shared" si="44"/>
        <v>120096.71</v>
      </c>
    </row>
    <row r="266" spans="1:18" x14ac:dyDescent="0.3">
      <c r="A266" s="10">
        <v>42269</v>
      </c>
      <c r="B266" s="33">
        <v>127755.095</v>
      </c>
      <c r="C266" s="31">
        <v>99.476166710000001</v>
      </c>
      <c r="D266">
        <v>7.6</v>
      </c>
      <c r="E266">
        <v>12.7</v>
      </c>
      <c r="F266">
        <v>17.399999999999999</v>
      </c>
      <c r="G266">
        <v>4.4000000000000004</v>
      </c>
      <c r="H266" s="1" t="str">
        <f t="shared" si="36"/>
        <v>Tuesday</v>
      </c>
      <c r="I266" s="2" t="str">
        <f t="shared" si="37"/>
        <v>September</v>
      </c>
      <c r="J266" s="2" t="str">
        <f t="shared" si="38"/>
        <v>2015</v>
      </c>
      <c r="K266" s="2">
        <f t="shared" si="39"/>
        <v>39</v>
      </c>
      <c r="L266" s="2" t="str">
        <f>VLOOKUP(A266,holidays!A:C,2,)</f>
        <v>N</v>
      </c>
      <c r="M266" s="2" t="str">
        <f>VLOOKUP(A266,holidays!A:C,3,FALSE)</f>
        <v>N</v>
      </c>
      <c r="N266" s="7">
        <f t="shared" si="40"/>
        <v>12708587.128271887</v>
      </c>
      <c r="O266" s="2" t="e">
        <f t="shared" si="41"/>
        <v>#N/A</v>
      </c>
      <c r="P266" s="2">
        <f t="shared" si="42"/>
        <v>127755.095</v>
      </c>
      <c r="Q266" s="2" t="e">
        <f t="shared" si="43"/>
        <v>#N/A</v>
      </c>
      <c r="R266" s="2">
        <f t="shared" si="44"/>
        <v>127755.095</v>
      </c>
    </row>
    <row r="267" spans="1:18" x14ac:dyDescent="0.3">
      <c r="A267" s="10">
        <v>42270</v>
      </c>
      <c r="B267" s="33">
        <v>131866.73000000001</v>
      </c>
      <c r="C267" s="31">
        <v>49.768610670000001</v>
      </c>
      <c r="D267">
        <v>8.5</v>
      </c>
      <c r="E267">
        <v>12.6</v>
      </c>
      <c r="F267">
        <v>20.3</v>
      </c>
      <c r="G267">
        <v>0</v>
      </c>
      <c r="H267" s="1" t="str">
        <f t="shared" si="36"/>
        <v>Wednesday</v>
      </c>
      <c r="I267" s="2" t="str">
        <f t="shared" si="37"/>
        <v>September</v>
      </c>
      <c r="J267" s="2" t="str">
        <f t="shared" si="38"/>
        <v>2015</v>
      </c>
      <c r="K267" s="2">
        <f t="shared" si="39"/>
        <v>39</v>
      </c>
      <c r="L267" s="2" t="str">
        <f>VLOOKUP(A267,holidays!A:C,2,)</f>
        <v>N</v>
      </c>
      <c r="M267" s="2" t="str">
        <f>VLOOKUP(A267,holidays!A:C,3,FALSE)</f>
        <v>N</v>
      </c>
      <c r="N267" s="7">
        <f t="shared" si="40"/>
        <v>6562823.9456960093</v>
      </c>
      <c r="O267" s="2" t="e">
        <f t="shared" si="41"/>
        <v>#N/A</v>
      </c>
      <c r="P267" s="2">
        <f t="shared" si="42"/>
        <v>131866.73000000001</v>
      </c>
      <c r="Q267" s="2" t="e">
        <f t="shared" si="43"/>
        <v>#N/A</v>
      </c>
      <c r="R267" s="2">
        <f t="shared" si="44"/>
        <v>131866.73000000001</v>
      </c>
    </row>
    <row r="268" spans="1:18" x14ac:dyDescent="0.3">
      <c r="A268" s="10">
        <v>42271</v>
      </c>
      <c r="B268" s="33">
        <v>130937.625</v>
      </c>
      <c r="C268" s="31">
        <v>54.980526810000001</v>
      </c>
      <c r="D268">
        <v>5.0999999999999996</v>
      </c>
      <c r="E268">
        <v>14.3</v>
      </c>
      <c r="F268">
        <v>18.2</v>
      </c>
      <c r="G268">
        <v>0</v>
      </c>
      <c r="H268" s="1" t="str">
        <f t="shared" si="36"/>
        <v>Thursday</v>
      </c>
      <c r="I268" s="2" t="str">
        <f t="shared" si="37"/>
        <v>September</v>
      </c>
      <c r="J268" s="2" t="str">
        <f t="shared" si="38"/>
        <v>2015</v>
      </c>
      <c r="K268" s="2">
        <f t="shared" si="39"/>
        <v>39</v>
      </c>
      <c r="L268" s="2" t="str">
        <f>VLOOKUP(A268,holidays!A:C,2,)</f>
        <v>N</v>
      </c>
      <c r="M268" s="2" t="str">
        <f>VLOOKUP(A268,holidays!A:C,3,FALSE)</f>
        <v>N</v>
      </c>
      <c r="N268" s="7">
        <f t="shared" si="40"/>
        <v>7199019.6017502267</v>
      </c>
      <c r="O268" s="2" t="e">
        <f t="shared" si="41"/>
        <v>#N/A</v>
      </c>
      <c r="P268" s="2">
        <f t="shared" si="42"/>
        <v>130937.625</v>
      </c>
      <c r="Q268" s="2" t="e">
        <f t="shared" si="43"/>
        <v>#N/A</v>
      </c>
      <c r="R268" s="2">
        <f t="shared" si="44"/>
        <v>130937.625</v>
      </c>
    </row>
    <row r="269" spans="1:18" x14ac:dyDescent="0.3">
      <c r="A269" s="10">
        <v>42272</v>
      </c>
      <c r="B269" s="33">
        <v>124278.93</v>
      </c>
      <c r="C269" s="31">
        <v>51.081001790000002</v>
      </c>
      <c r="D269">
        <v>5.8</v>
      </c>
      <c r="E269">
        <v>19.100000000000001</v>
      </c>
      <c r="F269">
        <v>20.2</v>
      </c>
      <c r="G269">
        <v>0</v>
      </c>
      <c r="H269" s="1" t="str">
        <f t="shared" si="36"/>
        <v>Friday</v>
      </c>
      <c r="I269" s="2" t="str">
        <f t="shared" si="37"/>
        <v>September</v>
      </c>
      <c r="J269" s="2" t="str">
        <f t="shared" si="38"/>
        <v>2015</v>
      </c>
      <c r="K269" s="2">
        <f t="shared" si="39"/>
        <v>39</v>
      </c>
      <c r="L269" s="2" t="str">
        <f>VLOOKUP(A269,holidays!A:C,2,)</f>
        <v>N</v>
      </c>
      <c r="M269" s="2" t="str">
        <f>VLOOKUP(A269,holidays!A:C,3,FALSE)</f>
        <v>N</v>
      </c>
      <c r="N269" s="7">
        <f t="shared" si="40"/>
        <v>6348292.2457892848</v>
      </c>
      <c r="O269" s="2" t="e">
        <f t="shared" si="41"/>
        <v>#N/A</v>
      </c>
      <c r="P269" s="2">
        <f t="shared" si="42"/>
        <v>124278.93</v>
      </c>
      <c r="Q269" s="2" t="e">
        <f t="shared" si="43"/>
        <v>#N/A</v>
      </c>
      <c r="R269" s="2">
        <f t="shared" si="44"/>
        <v>124278.93</v>
      </c>
    </row>
    <row r="270" spans="1:18" x14ac:dyDescent="0.3">
      <c r="A270" s="10">
        <v>42273</v>
      </c>
      <c r="B270" s="33">
        <v>111064.49</v>
      </c>
      <c r="C270" s="31">
        <v>48.78936994</v>
      </c>
      <c r="D270">
        <v>6.6</v>
      </c>
      <c r="E270">
        <v>17.899999999999999</v>
      </c>
      <c r="F270">
        <v>20.100000000000001</v>
      </c>
      <c r="G270">
        <v>0</v>
      </c>
      <c r="H270" s="1" t="str">
        <f t="shared" si="36"/>
        <v>Saturday</v>
      </c>
      <c r="I270" s="2" t="str">
        <f t="shared" si="37"/>
        <v>September</v>
      </c>
      <c r="J270" s="2" t="str">
        <f t="shared" si="38"/>
        <v>2015</v>
      </c>
      <c r="K270" s="2">
        <f t="shared" si="39"/>
        <v>39</v>
      </c>
      <c r="L270" s="2" t="str">
        <f>VLOOKUP(A270,holidays!A:C,2,)</f>
        <v>N</v>
      </c>
      <c r="M270" s="2" t="str">
        <f>VLOOKUP(A270,holidays!A:C,3,FALSE)</f>
        <v>N</v>
      </c>
      <c r="N270" s="7">
        <f t="shared" si="40"/>
        <v>5418766.4898074307</v>
      </c>
      <c r="O270" s="2" t="e">
        <f t="shared" si="41"/>
        <v>#N/A</v>
      </c>
      <c r="P270" s="2">
        <f t="shared" si="42"/>
        <v>111064.49</v>
      </c>
      <c r="Q270" s="2" t="e">
        <f t="shared" si="43"/>
        <v>#N/A</v>
      </c>
      <c r="R270" s="2">
        <f t="shared" si="44"/>
        <v>111064.49</v>
      </c>
    </row>
    <row r="271" spans="1:18" x14ac:dyDescent="0.3">
      <c r="A271" s="10">
        <v>42274</v>
      </c>
      <c r="B271" s="33">
        <v>106431.815</v>
      </c>
      <c r="C271" s="31">
        <v>43.931613710000001</v>
      </c>
      <c r="D271">
        <v>9.8000000000000007</v>
      </c>
      <c r="E271">
        <v>20.2</v>
      </c>
      <c r="F271">
        <v>19.600000000000001</v>
      </c>
      <c r="G271">
        <v>0</v>
      </c>
      <c r="H271" s="1" t="str">
        <f t="shared" si="36"/>
        <v>Sunday</v>
      </c>
      <c r="I271" s="2" t="str">
        <f t="shared" si="37"/>
        <v>September</v>
      </c>
      <c r="J271" s="2" t="str">
        <f t="shared" si="38"/>
        <v>2015</v>
      </c>
      <c r="K271" s="2">
        <f t="shared" si="39"/>
        <v>40</v>
      </c>
      <c r="L271" s="2" t="str">
        <f>VLOOKUP(A271,holidays!A:C,2,)</f>
        <v>N</v>
      </c>
      <c r="M271" s="2" t="str">
        <f>VLOOKUP(A271,holidays!A:C,3,FALSE)</f>
        <v>N</v>
      </c>
      <c r="N271" s="7">
        <f t="shared" si="40"/>
        <v>4675721.3830341836</v>
      </c>
      <c r="O271" s="2" t="e">
        <f t="shared" si="41"/>
        <v>#N/A</v>
      </c>
      <c r="P271" s="2">
        <f t="shared" si="42"/>
        <v>106431.815</v>
      </c>
      <c r="Q271" s="2" t="e">
        <f t="shared" si="43"/>
        <v>#N/A</v>
      </c>
      <c r="R271" s="2">
        <f t="shared" si="44"/>
        <v>106431.815</v>
      </c>
    </row>
    <row r="272" spans="1:18" x14ac:dyDescent="0.3">
      <c r="A272" s="10">
        <v>42275</v>
      </c>
      <c r="B272" s="33">
        <v>121796.715</v>
      </c>
      <c r="C272" s="31">
        <v>42.026015379999997</v>
      </c>
      <c r="D272">
        <v>8.3000000000000007</v>
      </c>
      <c r="E272">
        <v>21.4</v>
      </c>
      <c r="F272">
        <v>13.6</v>
      </c>
      <c r="G272">
        <v>0</v>
      </c>
      <c r="H272" s="1" t="str">
        <f t="shared" si="36"/>
        <v>Monday</v>
      </c>
      <c r="I272" s="2" t="str">
        <f t="shared" si="37"/>
        <v>September</v>
      </c>
      <c r="J272" s="2" t="str">
        <f t="shared" si="38"/>
        <v>2015</v>
      </c>
      <c r="K272" s="2">
        <f t="shared" si="39"/>
        <v>40</v>
      </c>
      <c r="L272" s="2" t="str">
        <f>VLOOKUP(A272,holidays!A:C,2,)</f>
        <v>N</v>
      </c>
      <c r="M272" s="2" t="str">
        <f>VLOOKUP(A272,holidays!A:C,3,FALSE)</f>
        <v>N</v>
      </c>
      <c r="N272" s="7">
        <f t="shared" si="40"/>
        <v>5118630.617823476</v>
      </c>
      <c r="O272" s="2" t="e">
        <f t="shared" si="41"/>
        <v>#N/A</v>
      </c>
      <c r="P272" s="2">
        <f t="shared" si="42"/>
        <v>121796.715</v>
      </c>
      <c r="Q272" s="2" t="e">
        <f t="shared" si="43"/>
        <v>#N/A</v>
      </c>
      <c r="R272" s="2">
        <f t="shared" si="44"/>
        <v>121796.715</v>
      </c>
    </row>
    <row r="273" spans="1:18" x14ac:dyDescent="0.3">
      <c r="A273" s="10">
        <v>42276</v>
      </c>
      <c r="B273" s="33">
        <v>126691.8</v>
      </c>
      <c r="C273" s="31">
        <v>37.640101250000001</v>
      </c>
      <c r="D273">
        <v>9</v>
      </c>
      <c r="E273">
        <v>16.899999999999999</v>
      </c>
      <c r="F273">
        <v>13.5</v>
      </c>
      <c r="G273">
        <v>0</v>
      </c>
      <c r="H273" s="1" t="str">
        <f t="shared" si="36"/>
        <v>Tuesday</v>
      </c>
      <c r="I273" s="2" t="str">
        <f t="shared" si="37"/>
        <v>September</v>
      </c>
      <c r="J273" s="2" t="str">
        <f t="shared" si="38"/>
        <v>2015</v>
      </c>
      <c r="K273" s="2">
        <f t="shared" si="39"/>
        <v>40</v>
      </c>
      <c r="L273" s="2" t="str">
        <f>VLOOKUP(A273,holidays!A:C,2,)</f>
        <v>N</v>
      </c>
      <c r="M273" s="2" t="str">
        <f>VLOOKUP(A273,holidays!A:C,3,FALSE)</f>
        <v>N</v>
      </c>
      <c r="N273" s="7">
        <f t="shared" si="40"/>
        <v>4768692.1795447506</v>
      </c>
      <c r="O273" s="2" t="e">
        <f t="shared" si="41"/>
        <v>#N/A</v>
      </c>
      <c r="P273" s="2">
        <f t="shared" si="42"/>
        <v>126691.8</v>
      </c>
      <c r="Q273" s="2" t="e">
        <f t="shared" si="43"/>
        <v>#N/A</v>
      </c>
      <c r="R273" s="2">
        <f t="shared" si="44"/>
        <v>126691.8</v>
      </c>
    </row>
    <row r="274" spans="1:18" x14ac:dyDescent="0.3">
      <c r="A274" s="10">
        <v>42277</v>
      </c>
      <c r="B274" s="33">
        <v>129641.245</v>
      </c>
      <c r="C274" s="31">
        <v>41.98096898</v>
      </c>
      <c r="D274">
        <v>11.5</v>
      </c>
      <c r="E274">
        <v>15.9</v>
      </c>
      <c r="F274">
        <v>16.8</v>
      </c>
      <c r="G274">
        <v>0</v>
      </c>
      <c r="H274" s="1" t="str">
        <f t="shared" si="36"/>
        <v>Wednesday</v>
      </c>
      <c r="I274" s="2" t="str">
        <f t="shared" si="37"/>
        <v>September</v>
      </c>
      <c r="J274" s="2" t="str">
        <f t="shared" si="38"/>
        <v>2015</v>
      </c>
      <c r="K274" s="2">
        <f t="shared" si="39"/>
        <v>40</v>
      </c>
      <c r="L274" s="2" t="str">
        <f>VLOOKUP(A274,holidays!A:C,2,)</f>
        <v>N</v>
      </c>
      <c r="M274" s="2" t="str">
        <f>VLOOKUP(A274,holidays!A:C,3,FALSE)</f>
        <v>N</v>
      </c>
      <c r="N274" s="7">
        <f t="shared" si="40"/>
        <v>5442465.0848735804</v>
      </c>
      <c r="O274" s="2" t="e">
        <f t="shared" si="41"/>
        <v>#N/A</v>
      </c>
      <c r="P274" s="2">
        <f t="shared" si="42"/>
        <v>129641.245</v>
      </c>
      <c r="Q274" s="2" t="e">
        <f t="shared" si="43"/>
        <v>#N/A</v>
      </c>
      <c r="R274" s="2">
        <f t="shared" si="44"/>
        <v>129641.245</v>
      </c>
    </row>
    <row r="275" spans="1:18" x14ac:dyDescent="0.3">
      <c r="A275" s="10">
        <v>42278</v>
      </c>
      <c r="B275" s="33">
        <v>124356.41499999999</v>
      </c>
      <c r="C275" s="31">
        <v>34.809762990000003</v>
      </c>
      <c r="D275">
        <v>6</v>
      </c>
      <c r="E275">
        <v>21.6</v>
      </c>
      <c r="F275">
        <v>21.7</v>
      </c>
      <c r="G275">
        <v>0</v>
      </c>
      <c r="H275" s="1" t="str">
        <f t="shared" si="36"/>
        <v>Thursday</v>
      </c>
      <c r="I275" s="2" t="str">
        <f t="shared" si="37"/>
        <v>October</v>
      </c>
      <c r="J275" s="2" t="str">
        <f t="shared" si="38"/>
        <v>2015</v>
      </c>
      <c r="K275" s="2">
        <f t="shared" si="39"/>
        <v>40</v>
      </c>
      <c r="L275" s="2" t="str">
        <f>VLOOKUP(A275,holidays!A:C,2,)</f>
        <v>N</v>
      </c>
      <c r="M275" s="2" t="str">
        <f>VLOOKUP(A275,holidays!A:C,3,FALSE)</f>
        <v>N</v>
      </c>
      <c r="N275" s="7">
        <f t="shared" si="40"/>
        <v>4328817.332436081</v>
      </c>
      <c r="O275" s="2" t="e">
        <f t="shared" si="41"/>
        <v>#N/A</v>
      </c>
      <c r="P275" s="2">
        <f t="shared" si="42"/>
        <v>124356.41499999999</v>
      </c>
      <c r="Q275" s="2" t="e">
        <f t="shared" si="43"/>
        <v>#N/A</v>
      </c>
      <c r="R275" s="2">
        <f t="shared" si="44"/>
        <v>124356.41499999999</v>
      </c>
    </row>
    <row r="276" spans="1:18" x14ac:dyDescent="0.3">
      <c r="A276" s="10">
        <v>42279</v>
      </c>
      <c r="B276" s="33">
        <v>107544.145</v>
      </c>
      <c r="C276" s="31">
        <v>38.306983930000001</v>
      </c>
      <c r="D276">
        <v>9.9</v>
      </c>
      <c r="E276">
        <v>28.6</v>
      </c>
      <c r="F276">
        <v>21.7</v>
      </c>
      <c r="G276">
        <v>0</v>
      </c>
      <c r="H276" s="1" t="str">
        <f t="shared" si="36"/>
        <v>Friday</v>
      </c>
      <c r="I276" s="2" t="str">
        <f t="shared" si="37"/>
        <v>October</v>
      </c>
      <c r="J276" s="2" t="str">
        <f t="shared" si="38"/>
        <v>2015</v>
      </c>
      <c r="K276" s="2">
        <f t="shared" si="39"/>
        <v>40</v>
      </c>
      <c r="L276" s="2" t="str">
        <f>VLOOKUP(A276,holidays!A:C,2,)</f>
        <v>N</v>
      </c>
      <c r="M276" s="2" t="str">
        <f>VLOOKUP(A276,holidays!A:C,3,FALSE)</f>
        <v>Y</v>
      </c>
      <c r="N276" s="7">
        <f t="shared" si="40"/>
        <v>4119691.8342805901</v>
      </c>
      <c r="O276" s="2" t="e">
        <f t="shared" si="41"/>
        <v>#N/A</v>
      </c>
      <c r="P276" s="2">
        <f t="shared" si="42"/>
        <v>107544.145</v>
      </c>
      <c r="Q276" s="2">
        <f t="shared" si="43"/>
        <v>107544.145</v>
      </c>
      <c r="R276" s="2" t="e">
        <f t="shared" si="44"/>
        <v>#N/A</v>
      </c>
    </row>
    <row r="277" spans="1:18" x14ac:dyDescent="0.3">
      <c r="A277" s="10">
        <v>42280</v>
      </c>
      <c r="B277" s="33">
        <v>100598.55</v>
      </c>
      <c r="C277" s="31">
        <v>30.78069241</v>
      </c>
      <c r="D277">
        <v>16.3</v>
      </c>
      <c r="E277">
        <v>31.3</v>
      </c>
      <c r="F277">
        <v>22.2</v>
      </c>
      <c r="G277">
        <v>0</v>
      </c>
      <c r="H277" s="1" t="str">
        <f t="shared" si="36"/>
        <v>Saturday</v>
      </c>
      <c r="I277" s="2" t="str">
        <f t="shared" si="37"/>
        <v>October</v>
      </c>
      <c r="J277" s="2" t="str">
        <f t="shared" si="38"/>
        <v>2015</v>
      </c>
      <c r="K277" s="2">
        <f t="shared" si="39"/>
        <v>40</v>
      </c>
      <c r="L277" s="2" t="str">
        <f>VLOOKUP(A277,holidays!A:C,2,)</f>
        <v>N</v>
      </c>
      <c r="M277" s="2" t="str">
        <f>VLOOKUP(A277,holidays!A:C,3,FALSE)</f>
        <v>N</v>
      </c>
      <c r="N277" s="7">
        <f t="shared" si="40"/>
        <v>3096493.0244420054</v>
      </c>
      <c r="O277" s="2" t="e">
        <f t="shared" si="41"/>
        <v>#N/A</v>
      </c>
      <c r="P277" s="2">
        <f t="shared" si="42"/>
        <v>100598.55</v>
      </c>
      <c r="Q277" s="2" t="e">
        <f t="shared" si="43"/>
        <v>#N/A</v>
      </c>
      <c r="R277" s="2">
        <f t="shared" si="44"/>
        <v>100598.55</v>
      </c>
    </row>
    <row r="278" spans="1:18" x14ac:dyDescent="0.3">
      <c r="A278" s="10">
        <v>42281</v>
      </c>
      <c r="B278" s="33">
        <v>103828.88</v>
      </c>
      <c r="C278" s="31">
        <v>36.56069849</v>
      </c>
      <c r="D278">
        <v>13.9</v>
      </c>
      <c r="E278">
        <v>24.9</v>
      </c>
      <c r="F278">
        <v>22.2</v>
      </c>
      <c r="G278">
        <v>0</v>
      </c>
      <c r="H278" s="1" t="str">
        <f t="shared" si="36"/>
        <v>Sunday</v>
      </c>
      <c r="I278" s="2" t="str">
        <f t="shared" si="37"/>
        <v>October</v>
      </c>
      <c r="J278" s="2" t="str">
        <f t="shared" si="38"/>
        <v>2015</v>
      </c>
      <c r="K278" s="2">
        <f t="shared" si="39"/>
        <v>41</v>
      </c>
      <c r="L278" s="2" t="str">
        <f>VLOOKUP(A278,holidays!A:C,2,)</f>
        <v>N</v>
      </c>
      <c r="M278" s="2" t="str">
        <f>VLOOKUP(A278,holidays!A:C,3,FALSE)</f>
        <v>N</v>
      </c>
      <c r="N278" s="7">
        <f t="shared" si="40"/>
        <v>3796056.3762343912</v>
      </c>
      <c r="O278" s="2" t="e">
        <f t="shared" si="41"/>
        <v>#N/A</v>
      </c>
      <c r="P278" s="2">
        <f t="shared" si="42"/>
        <v>103828.88</v>
      </c>
      <c r="Q278" s="2" t="e">
        <f t="shared" si="43"/>
        <v>#N/A</v>
      </c>
      <c r="R278" s="2">
        <f t="shared" si="44"/>
        <v>103828.88</v>
      </c>
    </row>
    <row r="279" spans="1:18" x14ac:dyDescent="0.3">
      <c r="A279" s="10">
        <v>42282</v>
      </c>
      <c r="B279" s="33">
        <v>125194.87</v>
      </c>
      <c r="C279" s="31">
        <v>38.972005189999997</v>
      </c>
      <c r="D279">
        <v>12.7</v>
      </c>
      <c r="E279">
        <v>34.4</v>
      </c>
      <c r="F279">
        <v>22</v>
      </c>
      <c r="G279">
        <v>0</v>
      </c>
      <c r="H279" s="1" t="str">
        <f t="shared" si="36"/>
        <v>Monday</v>
      </c>
      <c r="I279" s="2" t="str">
        <f t="shared" si="37"/>
        <v>October</v>
      </c>
      <c r="J279" s="2" t="str">
        <f t="shared" si="38"/>
        <v>2015</v>
      </c>
      <c r="K279" s="2">
        <f t="shared" si="39"/>
        <v>41</v>
      </c>
      <c r="L279" s="2" t="str">
        <f>VLOOKUP(A279,holidays!A:C,2,)</f>
        <v>N</v>
      </c>
      <c r="M279" s="2" t="str">
        <f>VLOOKUP(A279,holidays!A:C,3,FALSE)</f>
        <v>N</v>
      </c>
      <c r="N279" s="7">
        <f t="shared" si="40"/>
        <v>4879095.1234013746</v>
      </c>
      <c r="O279" s="2" t="e">
        <f t="shared" si="41"/>
        <v>#N/A</v>
      </c>
      <c r="P279" s="2">
        <f t="shared" si="42"/>
        <v>125194.87</v>
      </c>
      <c r="Q279" s="2" t="e">
        <f t="shared" si="43"/>
        <v>#N/A</v>
      </c>
      <c r="R279" s="2">
        <f t="shared" si="44"/>
        <v>125194.87</v>
      </c>
    </row>
    <row r="280" spans="1:18" x14ac:dyDescent="0.3">
      <c r="A280" s="10">
        <v>42283</v>
      </c>
      <c r="B280" s="33">
        <v>127225.245</v>
      </c>
      <c r="C280" s="31">
        <v>36.244451439999999</v>
      </c>
      <c r="D280">
        <v>15.5</v>
      </c>
      <c r="E280">
        <v>35.799999999999997</v>
      </c>
      <c r="F280">
        <v>18.899999999999999</v>
      </c>
      <c r="G280">
        <v>0</v>
      </c>
      <c r="H280" s="1" t="str">
        <f t="shared" si="36"/>
        <v>Tuesday</v>
      </c>
      <c r="I280" s="2" t="str">
        <f t="shared" si="37"/>
        <v>October</v>
      </c>
      <c r="J280" s="2" t="str">
        <f t="shared" si="38"/>
        <v>2015</v>
      </c>
      <c r="K280" s="2">
        <f t="shared" si="39"/>
        <v>41</v>
      </c>
      <c r="L280" s="2" t="str">
        <f>VLOOKUP(A280,holidays!A:C,2,)</f>
        <v>Y</v>
      </c>
      <c r="M280" s="2" t="str">
        <f>VLOOKUP(A280,holidays!A:C,3,FALSE)</f>
        <v>N</v>
      </c>
      <c r="N280" s="7">
        <f t="shared" si="40"/>
        <v>4611209.2143446021</v>
      </c>
      <c r="O280" s="2">
        <f t="shared" si="41"/>
        <v>127225.245</v>
      </c>
      <c r="P280" s="2" t="e">
        <f t="shared" si="42"/>
        <v>#N/A</v>
      </c>
      <c r="Q280" s="2" t="e">
        <f t="shared" si="43"/>
        <v>#N/A</v>
      </c>
      <c r="R280" s="2">
        <f t="shared" si="44"/>
        <v>127225.245</v>
      </c>
    </row>
    <row r="281" spans="1:18" x14ac:dyDescent="0.3">
      <c r="A281" s="10">
        <v>42284</v>
      </c>
      <c r="B281" s="33">
        <v>117282.765</v>
      </c>
      <c r="C281" s="31">
        <v>31.596406630000001</v>
      </c>
      <c r="D281">
        <v>11.8</v>
      </c>
      <c r="E281">
        <v>16.2</v>
      </c>
      <c r="F281">
        <v>23.6</v>
      </c>
      <c r="G281">
        <v>0</v>
      </c>
      <c r="H281" s="1" t="str">
        <f t="shared" si="36"/>
        <v>Wednesday</v>
      </c>
      <c r="I281" s="2" t="str">
        <f t="shared" si="37"/>
        <v>October</v>
      </c>
      <c r="J281" s="2" t="str">
        <f t="shared" si="38"/>
        <v>2015</v>
      </c>
      <c r="K281" s="2">
        <f t="shared" si="39"/>
        <v>41</v>
      </c>
      <c r="L281" s="2" t="str">
        <f>VLOOKUP(A281,holidays!A:C,2,)</f>
        <v>Y</v>
      </c>
      <c r="M281" s="2" t="str">
        <f>VLOOKUP(A281,holidays!A:C,3,FALSE)</f>
        <v>N</v>
      </c>
      <c r="N281" s="7">
        <f t="shared" si="40"/>
        <v>3705713.9336307319</v>
      </c>
      <c r="O281" s="2">
        <f t="shared" si="41"/>
        <v>117282.765</v>
      </c>
      <c r="P281" s="2" t="e">
        <f t="shared" si="42"/>
        <v>#N/A</v>
      </c>
      <c r="Q281" s="2" t="e">
        <f t="shared" si="43"/>
        <v>#N/A</v>
      </c>
      <c r="R281" s="2">
        <f t="shared" si="44"/>
        <v>117282.765</v>
      </c>
    </row>
    <row r="282" spans="1:18" x14ac:dyDescent="0.3">
      <c r="A282" s="10">
        <v>42285</v>
      </c>
      <c r="B282" s="33">
        <v>122121.325</v>
      </c>
      <c r="C282" s="31">
        <v>36.140982370000003</v>
      </c>
      <c r="D282">
        <v>7.6</v>
      </c>
      <c r="E282">
        <v>18.600000000000001</v>
      </c>
      <c r="F282">
        <v>23.3</v>
      </c>
      <c r="G282">
        <v>0</v>
      </c>
      <c r="H282" s="1" t="str">
        <f t="shared" si="36"/>
        <v>Thursday</v>
      </c>
      <c r="I282" s="2" t="str">
        <f t="shared" si="37"/>
        <v>October</v>
      </c>
      <c r="J282" s="2" t="str">
        <f t="shared" si="38"/>
        <v>2015</v>
      </c>
      <c r="K282" s="2">
        <f t="shared" si="39"/>
        <v>41</v>
      </c>
      <c r="L282" s="2" t="str">
        <f>VLOOKUP(A282,holidays!A:C,2,)</f>
        <v>Y</v>
      </c>
      <c r="M282" s="2" t="str">
        <f>VLOOKUP(A282,holidays!A:C,3,FALSE)</f>
        <v>N</v>
      </c>
      <c r="N282" s="7">
        <f t="shared" si="40"/>
        <v>4413584.6538260402</v>
      </c>
      <c r="O282" s="2">
        <f t="shared" si="41"/>
        <v>122121.325</v>
      </c>
      <c r="P282" s="2" t="e">
        <f t="shared" si="42"/>
        <v>#N/A</v>
      </c>
      <c r="Q282" s="2" t="e">
        <f t="shared" si="43"/>
        <v>#N/A</v>
      </c>
      <c r="R282" s="2">
        <f t="shared" si="44"/>
        <v>122121.325</v>
      </c>
    </row>
    <row r="283" spans="1:18" x14ac:dyDescent="0.3">
      <c r="A283" s="10">
        <v>42286</v>
      </c>
      <c r="B283" s="33">
        <v>126989.905</v>
      </c>
      <c r="C283" s="31">
        <v>41.415074920000002</v>
      </c>
      <c r="D283">
        <v>10.9</v>
      </c>
      <c r="E283">
        <v>29.9</v>
      </c>
      <c r="F283">
        <v>22</v>
      </c>
      <c r="G283">
        <v>0</v>
      </c>
      <c r="H283" s="1" t="str">
        <f t="shared" si="36"/>
        <v>Friday</v>
      </c>
      <c r="I283" s="2" t="str">
        <f t="shared" si="37"/>
        <v>October</v>
      </c>
      <c r="J283" s="2" t="str">
        <f t="shared" si="38"/>
        <v>2015</v>
      </c>
      <c r="K283" s="2">
        <f t="shared" si="39"/>
        <v>41</v>
      </c>
      <c r="L283" s="2" t="str">
        <f>VLOOKUP(A283,holidays!A:C,2,)</f>
        <v>Y</v>
      </c>
      <c r="M283" s="2" t="str">
        <f>VLOOKUP(A283,holidays!A:C,3,FALSE)</f>
        <v>N</v>
      </c>
      <c r="N283" s="7">
        <f t="shared" si="40"/>
        <v>5259296.429658683</v>
      </c>
      <c r="O283" s="2">
        <f t="shared" si="41"/>
        <v>126989.905</v>
      </c>
      <c r="P283" s="2" t="e">
        <f t="shared" si="42"/>
        <v>#N/A</v>
      </c>
      <c r="Q283" s="2" t="e">
        <f t="shared" si="43"/>
        <v>#N/A</v>
      </c>
      <c r="R283" s="2">
        <f t="shared" si="44"/>
        <v>126989.905</v>
      </c>
    </row>
    <row r="284" spans="1:18" x14ac:dyDescent="0.3">
      <c r="A284" s="10">
        <v>42287</v>
      </c>
      <c r="B284" s="33">
        <v>112604.825</v>
      </c>
      <c r="C284" s="31">
        <v>34.803176860000001</v>
      </c>
      <c r="D284">
        <v>17.5</v>
      </c>
      <c r="E284">
        <v>29.2</v>
      </c>
      <c r="F284">
        <v>11.9</v>
      </c>
      <c r="G284">
        <v>0</v>
      </c>
      <c r="H284" s="1" t="str">
        <f t="shared" si="36"/>
        <v>Saturday</v>
      </c>
      <c r="I284" s="2" t="str">
        <f t="shared" si="37"/>
        <v>October</v>
      </c>
      <c r="J284" s="2" t="str">
        <f t="shared" si="38"/>
        <v>2015</v>
      </c>
      <c r="K284" s="2">
        <f t="shared" si="39"/>
        <v>41</v>
      </c>
      <c r="L284" s="2" t="str">
        <f>VLOOKUP(A284,holidays!A:C,2,)</f>
        <v>Y</v>
      </c>
      <c r="M284" s="2" t="str">
        <f>VLOOKUP(A284,holidays!A:C,3,FALSE)</f>
        <v>N</v>
      </c>
      <c r="N284" s="7">
        <f t="shared" si="40"/>
        <v>3919005.6397643494</v>
      </c>
      <c r="O284" s="2">
        <f t="shared" si="41"/>
        <v>112604.825</v>
      </c>
      <c r="P284" s="2" t="e">
        <f t="shared" si="42"/>
        <v>#N/A</v>
      </c>
      <c r="Q284" s="2" t="e">
        <f t="shared" si="43"/>
        <v>#N/A</v>
      </c>
      <c r="R284" s="2">
        <f t="shared" si="44"/>
        <v>112604.825</v>
      </c>
    </row>
    <row r="285" spans="1:18" x14ac:dyDescent="0.3">
      <c r="A285" s="10">
        <v>42288</v>
      </c>
      <c r="B285" s="33">
        <v>105376.33500000001</v>
      </c>
      <c r="C285" s="31">
        <v>29.90281083</v>
      </c>
      <c r="D285">
        <v>16.899999999999999</v>
      </c>
      <c r="E285">
        <v>19.2</v>
      </c>
      <c r="F285">
        <v>19.600000000000001</v>
      </c>
      <c r="G285">
        <v>0.4</v>
      </c>
      <c r="H285" s="1" t="str">
        <f t="shared" si="36"/>
        <v>Sunday</v>
      </c>
      <c r="I285" s="2" t="str">
        <f t="shared" si="37"/>
        <v>October</v>
      </c>
      <c r="J285" s="2" t="str">
        <f t="shared" si="38"/>
        <v>2015</v>
      </c>
      <c r="K285" s="2">
        <f t="shared" si="39"/>
        <v>42</v>
      </c>
      <c r="L285" s="2" t="str">
        <f>VLOOKUP(A285,holidays!A:C,2,)</f>
        <v>Y</v>
      </c>
      <c r="M285" s="2" t="str">
        <f>VLOOKUP(A285,holidays!A:C,3,FALSE)</f>
        <v>N</v>
      </c>
      <c r="N285" s="7">
        <f t="shared" si="40"/>
        <v>3151048.6114637083</v>
      </c>
      <c r="O285" s="2">
        <f t="shared" si="41"/>
        <v>105376.33500000001</v>
      </c>
      <c r="P285" s="2" t="e">
        <f t="shared" si="42"/>
        <v>#N/A</v>
      </c>
      <c r="Q285" s="2" t="e">
        <f t="shared" si="43"/>
        <v>#N/A</v>
      </c>
      <c r="R285" s="2">
        <f t="shared" si="44"/>
        <v>105376.33500000001</v>
      </c>
    </row>
    <row r="286" spans="1:18" x14ac:dyDescent="0.3">
      <c r="A286" s="10">
        <v>42289</v>
      </c>
      <c r="B286" s="33">
        <v>120916.215</v>
      </c>
      <c r="C286" s="31">
        <v>36.353623810000002</v>
      </c>
      <c r="D286">
        <v>11.3</v>
      </c>
      <c r="E286">
        <v>16.100000000000001</v>
      </c>
      <c r="F286">
        <v>13.4</v>
      </c>
      <c r="G286">
        <v>0.6</v>
      </c>
      <c r="H286" s="1" t="str">
        <f t="shared" si="36"/>
        <v>Monday</v>
      </c>
      <c r="I286" s="2" t="str">
        <f t="shared" si="37"/>
        <v>October</v>
      </c>
      <c r="J286" s="2" t="str">
        <f t="shared" si="38"/>
        <v>2015</v>
      </c>
      <c r="K286" s="2">
        <f t="shared" si="39"/>
        <v>42</v>
      </c>
      <c r="L286" s="2" t="str">
        <f>VLOOKUP(A286,holidays!A:C,2,)</f>
        <v>Y</v>
      </c>
      <c r="M286" s="2" t="str">
        <f>VLOOKUP(A286,holidays!A:C,3,FALSE)</f>
        <v>N</v>
      </c>
      <c r="N286" s="7">
        <f t="shared" si="40"/>
        <v>4395742.5926390793</v>
      </c>
      <c r="O286" s="2">
        <f t="shared" si="41"/>
        <v>120916.215</v>
      </c>
      <c r="P286" s="2" t="e">
        <f t="shared" si="42"/>
        <v>#N/A</v>
      </c>
      <c r="Q286" s="2" t="e">
        <f t="shared" si="43"/>
        <v>#N/A</v>
      </c>
      <c r="R286" s="2">
        <f t="shared" si="44"/>
        <v>120916.215</v>
      </c>
    </row>
    <row r="287" spans="1:18" x14ac:dyDescent="0.3">
      <c r="A287" s="10">
        <v>42290</v>
      </c>
      <c r="B287" s="33">
        <v>122830.38</v>
      </c>
      <c r="C287" s="31">
        <v>41.49816809</v>
      </c>
      <c r="D287">
        <v>7.9</v>
      </c>
      <c r="E287">
        <v>17.600000000000001</v>
      </c>
      <c r="F287">
        <v>24.3</v>
      </c>
      <c r="G287">
        <v>0.4</v>
      </c>
      <c r="H287" s="1" t="str">
        <f t="shared" si="36"/>
        <v>Tuesday</v>
      </c>
      <c r="I287" s="2" t="str">
        <f t="shared" si="37"/>
        <v>October</v>
      </c>
      <c r="J287" s="2" t="str">
        <f t="shared" si="38"/>
        <v>2015</v>
      </c>
      <c r="K287" s="2">
        <f t="shared" si="39"/>
        <v>42</v>
      </c>
      <c r="L287" s="2" t="str">
        <f>VLOOKUP(A287,holidays!A:C,2,)</f>
        <v>Y</v>
      </c>
      <c r="M287" s="2" t="str">
        <f>VLOOKUP(A287,holidays!A:C,3,FALSE)</f>
        <v>N</v>
      </c>
      <c r="N287" s="7">
        <f t="shared" si="40"/>
        <v>5097235.7557985745</v>
      </c>
      <c r="O287" s="2">
        <f t="shared" si="41"/>
        <v>122830.38</v>
      </c>
      <c r="P287" s="2" t="e">
        <f t="shared" si="42"/>
        <v>#N/A</v>
      </c>
      <c r="Q287" s="2" t="e">
        <f t="shared" si="43"/>
        <v>#N/A</v>
      </c>
      <c r="R287" s="2">
        <f t="shared" si="44"/>
        <v>122830.38</v>
      </c>
    </row>
    <row r="288" spans="1:18" x14ac:dyDescent="0.3">
      <c r="A288" s="10">
        <v>42291</v>
      </c>
      <c r="B288" s="33">
        <v>126919.19500000001</v>
      </c>
      <c r="C288" s="31">
        <v>45.563440200000002</v>
      </c>
      <c r="D288">
        <v>11.2</v>
      </c>
      <c r="E288">
        <v>28.6</v>
      </c>
      <c r="F288">
        <v>24.4</v>
      </c>
      <c r="G288">
        <v>0</v>
      </c>
      <c r="H288" s="1" t="str">
        <f t="shared" si="36"/>
        <v>Wednesday</v>
      </c>
      <c r="I288" s="2" t="str">
        <f t="shared" si="37"/>
        <v>October</v>
      </c>
      <c r="J288" s="2" t="str">
        <f t="shared" si="38"/>
        <v>2015</v>
      </c>
      <c r="K288" s="2">
        <f t="shared" si="39"/>
        <v>42</v>
      </c>
      <c r="L288" s="2" t="str">
        <f>VLOOKUP(A288,holidays!A:C,2,)</f>
        <v>Y</v>
      </c>
      <c r="M288" s="2" t="str">
        <f>VLOOKUP(A288,holidays!A:C,3,FALSE)</f>
        <v>N</v>
      </c>
      <c r="N288" s="7">
        <f t="shared" si="40"/>
        <v>5782875.1516146399</v>
      </c>
      <c r="O288" s="2">
        <f t="shared" si="41"/>
        <v>126919.19500000001</v>
      </c>
      <c r="P288" s="2" t="e">
        <f t="shared" si="42"/>
        <v>#N/A</v>
      </c>
      <c r="Q288" s="2" t="e">
        <f t="shared" si="43"/>
        <v>#N/A</v>
      </c>
      <c r="R288" s="2">
        <f t="shared" si="44"/>
        <v>126919.19500000001</v>
      </c>
    </row>
    <row r="289" spans="1:18" x14ac:dyDescent="0.3">
      <c r="A289" s="10">
        <v>42292</v>
      </c>
      <c r="B289" s="33">
        <v>130260.37</v>
      </c>
      <c r="C289" s="31">
        <v>39.066948680000003</v>
      </c>
      <c r="D289">
        <v>14.4</v>
      </c>
      <c r="E289">
        <v>34</v>
      </c>
      <c r="F289">
        <v>22.2</v>
      </c>
      <c r="G289">
        <v>0</v>
      </c>
      <c r="H289" s="1" t="str">
        <f t="shared" si="36"/>
        <v>Thursday</v>
      </c>
      <c r="I289" s="2" t="str">
        <f t="shared" si="37"/>
        <v>October</v>
      </c>
      <c r="J289" s="2" t="str">
        <f t="shared" si="38"/>
        <v>2015</v>
      </c>
      <c r="K289" s="2">
        <f t="shared" si="39"/>
        <v>42</v>
      </c>
      <c r="L289" s="2" t="str">
        <f>VLOOKUP(A289,holidays!A:C,2,)</f>
        <v>Y</v>
      </c>
      <c r="M289" s="2" t="str">
        <f>VLOOKUP(A289,holidays!A:C,3,FALSE)</f>
        <v>N</v>
      </c>
      <c r="N289" s="7">
        <f t="shared" si="40"/>
        <v>5088875.1898278119</v>
      </c>
      <c r="O289" s="2">
        <f t="shared" si="41"/>
        <v>130260.37</v>
      </c>
      <c r="P289" s="2" t="e">
        <f t="shared" si="42"/>
        <v>#N/A</v>
      </c>
      <c r="Q289" s="2" t="e">
        <f t="shared" si="43"/>
        <v>#N/A</v>
      </c>
      <c r="R289" s="2">
        <f t="shared" si="44"/>
        <v>130260.37</v>
      </c>
    </row>
    <row r="290" spans="1:18" x14ac:dyDescent="0.3">
      <c r="A290" s="10">
        <v>42293</v>
      </c>
      <c r="B290" s="33">
        <v>123985.97</v>
      </c>
      <c r="C290" s="31">
        <v>43.80436083</v>
      </c>
      <c r="D290">
        <v>17</v>
      </c>
      <c r="E290">
        <v>23.8</v>
      </c>
      <c r="F290">
        <v>8.4</v>
      </c>
      <c r="G290">
        <v>0</v>
      </c>
      <c r="H290" s="1" t="str">
        <f t="shared" si="36"/>
        <v>Friday</v>
      </c>
      <c r="I290" s="2" t="str">
        <f t="shared" si="37"/>
        <v>October</v>
      </c>
      <c r="J290" s="2" t="str">
        <f t="shared" si="38"/>
        <v>2015</v>
      </c>
      <c r="K290" s="2">
        <f t="shared" si="39"/>
        <v>42</v>
      </c>
      <c r="L290" s="2" t="str">
        <f>VLOOKUP(A290,holidays!A:C,2,)</f>
        <v>Y</v>
      </c>
      <c r="M290" s="2" t="str">
        <f>VLOOKUP(A290,holidays!A:C,3,FALSE)</f>
        <v>N</v>
      </c>
      <c r="N290" s="7">
        <f t="shared" si="40"/>
        <v>5431126.1677375548</v>
      </c>
      <c r="O290" s="2">
        <f t="shared" si="41"/>
        <v>123985.97</v>
      </c>
      <c r="P290" s="2" t="e">
        <f t="shared" si="42"/>
        <v>#N/A</v>
      </c>
      <c r="Q290" s="2" t="e">
        <f t="shared" si="43"/>
        <v>#N/A</v>
      </c>
      <c r="R290" s="2">
        <f t="shared" si="44"/>
        <v>123985.97</v>
      </c>
    </row>
    <row r="291" spans="1:18" x14ac:dyDescent="0.3">
      <c r="A291" s="10">
        <v>42294</v>
      </c>
      <c r="B291" s="33">
        <v>104916.345</v>
      </c>
      <c r="C291" s="31">
        <v>29.673610060000001</v>
      </c>
      <c r="D291">
        <v>11.5</v>
      </c>
      <c r="E291">
        <v>20.5</v>
      </c>
      <c r="F291">
        <v>20.399999999999999</v>
      </c>
      <c r="G291">
        <v>0</v>
      </c>
      <c r="H291" s="1" t="str">
        <f t="shared" si="36"/>
        <v>Saturday</v>
      </c>
      <c r="I291" s="2" t="str">
        <f t="shared" si="37"/>
        <v>October</v>
      </c>
      <c r="J291" s="2" t="str">
        <f t="shared" si="38"/>
        <v>2015</v>
      </c>
      <c r="K291" s="2">
        <f t="shared" si="39"/>
        <v>42</v>
      </c>
      <c r="L291" s="2" t="str">
        <f>VLOOKUP(A291,holidays!A:C,2,)</f>
        <v>Y</v>
      </c>
      <c r="M291" s="2" t="str">
        <f>VLOOKUP(A291,holidays!A:C,3,FALSE)</f>
        <v>N</v>
      </c>
      <c r="N291" s="7">
        <f t="shared" si="40"/>
        <v>3113246.7104504309</v>
      </c>
      <c r="O291" s="2">
        <f t="shared" si="41"/>
        <v>104916.345</v>
      </c>
      <c r="P291" s="2" t="e">
        <f t="shared" si="42"/>
        <v>#N/A</v>
      </c>
      <c r="Q291" s="2" t="e">
        <f t="shared" si="43"/>
        <v>#N/A</v>
      </c>
      <c r="R291" s="2">
        <f t="shared" si="44"/>
        <v>104916.345</v>
      </c>
    </row>
    <row r="292" spans="1:18" x14ac:dyDescent="0.3">
      <c r="A292" s="10">
        <v>42295</v>
      </c>
      <c r="B292" s="33">
        <v>100812.04</v>
      </c>
      <c r="C292" s="31">
        <v>29.120867570000001</v>
      </c>
      <c r="D292">
        <v>12.6</v>
      </c>
      <c r="E292">
        <v>17.7</v>
      </c>
      <c r="F292">
        <v>24.2</v>
      </c>
      <c r="G292">
        <v>0</v>
      </c>
      <c r="H292" s="1" t="str">
        <f t="shared" si="36"/>
        <v>Sunday</v>
      </c>
      <c r="I292" s="2" t="str">
        <f t="shared" si="37"/>
        <v>October</v>
      </c>
      <c r="J292" s="2" t="str">
        <f t="shared" si="38"/>
        <v>2015</v>
      </c>
      <c r="K292" s="2">
        <f t="shared" si="39"/>
        <v>43</v>
      </c>
      <c r="L292" s="2" t="str">
        <f>VLOOKUP(A292,holidays!A:C,2,)</f>
        <v>Y</v>
      </c>
      <c r="M292" s="2" t="str">
        <f>VLOOKUP(A292,holidays!A:C,3,FALSE)</f>
        <v>N</v>
      </c>
      <c r="N292" s="7">
        <f t="shared" si="40"/>
        <v>2935734.0663015428</v>
      </c>
      <c r="O292" s="2">
        <f t="shared" si="41"/>
        <v>100812.04</v>
      </c>
      <c r="P292" s="2" t="e">
        <f t="shared" si="42"/>
        <v>#N/A</v>
      </c>
      <c r="Q292" s="2" t="e">
        <f t="shared" si="43"/>
        <v>#N/A</v>
      </c>
      <c r="R292" s="2">
        <f t="shared" si="44"/>
        <v>100812.04</v>
      </c>
    </row>
    <row r="293" spans="1:18" x14ac:dyDescent="0.3">
      <c r="A293" s="10">
        <v>42296</v>
      </c>
      <c r="B293" s="33">
        <v>120795</v>
      </c>
      <c r="C293" s="31">
        <v>43.510676320000002</v>
      </c>
      <c r="D293">
        <v>8.3000000000000007</v>
      </c>
      <c r="E293">
        <v>26.7</v>
      </c>
      <c r="F293">
        <v>25.8</v>
      </c>
      <c r="G293">
        <v>0</v>
      </c>
      <c r="H293" s="1" t="str">
        <f t="shared" si="36"/>
        <v>Monday</v>
      </c>
      <c r="I293" s="2" t="str">
        <f t="shared" si="37"/>
        <v>October</v>
      </c>
      <c r="J293" s="2" t="str">
        <f t="shared" si="38"/>
        <v>2015</v>
      </c>
      <c r="K293" s="2">
        <f t="shared" si="39"/>
        <v>43</v>
      </c>
      <c r="L293" s="2" t="str">
        <f>VLOOKUP(A293,holidays!A:C,2,)</f>
        <v>Y</v>
      </c>
      <c r="M293" s="2" t="str">
        <f>VLOOKUP(A293,holidays!A:C,3,FALSE)</f>
        <v>N</v>
      </c>
      <c r="N293" s="7">
        <f t="shared" si="40"/>
        <v>5255872.1460744003</v>
      </c>
      <c r="O293" s="2">
        <f t="shared" si="41"/>
        <v>120795</v>
      </c>
      <c r="P293" s="2" t="e">
        <f t="shared" si="42"/>
        <v>#N/A</v>
      </c>
      <c r="Q293" s="2" t="e">
        <f t="shared" si="43"/>
        <v>#N/A</v>
      </c>
      <c r="R293" s="2">
        <f t="shared" si="44"/>
        <v>120795</v>
      </c>
    </row>
    <row r="294" spans="1:18" x14ac:dyDescent="0.3">
      <c r="A294" s="10">
        <v>42297</v>
      </c>
      <c r="B294" s="33">
        <v>126655.49</v>
      </c>
      <c r="C294" s="31">
        <v>43.332869199999998</v>
      </c>
      <c r="D294">
        <v>12.9</v>
      </c>
      <c r="E294">
        <v>31.8</v>
      </c>
      <c r="F294">
        <v>14.4</v>
      </c>
      <c r="G294">
        <v>0</v>
      </c>
      <c r="H294" s="1" t="str">
        <f t="shared" si="36"/>
        <v>Tuesday</v>
      </c>
      <c r="I294" s="2" t="str">
        <f t="shared" si="37"/>
        <v>October</v>
      </c>
      <c r="J294" s="2" t="str">
        <f t="shared" si="38"/>
        <v>2015</v>
      </c>
      <c r="K294" s="2">
        <f t="shared" si="39"/>
        <v>43</v>
      </c>
      <c r="L294" s="2" t="str">
        <f>VLOOKUP(A294,holidays!A:C,2,)</f>
        <v>Y</v>
      </c>
      <c r="M294" s="2" t="str">
        <f>VLOOKUP(A294,holidays!A:C,3,FALSE)</f>
        <v>N</v>
      </c>
      <c r="N294" s="7">
        <f t="shared" si="40"/>
        <v>5488345.7816319084</v>
      </c>
      <c r="O294" s="2">
        <f t="shared" si="41"/>
        <v>126655.49</v>
      </c>
      <c r="P294" s="2" t="e">
        <f t="shared" si="42"/>
        <v>#N/A</v>
      </c>
      <c r="Q294" s="2" t="e">
        <f t="shared" si="43"/>
        <v>#N/A</v>
      </c>
      <c r="R294" s="2">
        <f t="shared" si="44"/>
        <v>126655.49</v>
      </c>
    </row>
    <row r="295" spans="1:18" x14ac:dyDescent="0.3">
      <c r="A295" s="10">
        <v>42298</v>
      </c>
      <c r="B295" s="33">
        <v>122368.88499999999</v>
      </c>
      <c r="C295" s="31">
        <v>39.681894030000002</v>
      </c>
      <c r="D295">
        <v>17.600000000000001</v>
      </c>
      <c r="E295">
        <v>18.3</v>
      </c>
      <c r="F295">
        <v>7.3</v>
      </c>
      <c r="G295">
        <v>2.4</v>
      </c>
      <c r="H295" s="1" t="str">
        <f t="shared" si="36"/>
        <v>Wednesday</v>
      </c>
      <c r="I295" s="2" t="str">
        <f t="shared" si="37"/>
        <v>October</v>
      </c>
      <c r="J295" s="2" t="str">
        <f t="shared" si="38"/>
        <v>2015</v>
      </c>
      <c r="K295" s="2">
        <f t="shared" si="39"/>
        <v>43</v>
      </c>
      <c r="L295" s="2" t="str">
        <f>VLOOKUP(A295,holidays!A:C,2,)</f>
        <v>Y</v>
      </c>
      <c r="M295" s="2" t="str">
        <f>VLOOKUP(A295,holidays!A:C,3,FALSE)</f>
        <v>N</v>
      </c>
      <c r="N295" s="7">
        <f t="shared" si="40"/>
        <v>4855829.1271392563</v>
      </c>
      <c r="O295" s="2">
        <f t="shared" si="41"/>
        <v>122368.88499999999</v>
      </c>
      <c r="P295" s="2" t="e">
        <f t="shared" si="42"/>
        <v>#N/A</v>
      </c>
      <c r="Q295" s="2" t="e">
        <f t="shared" si="43"/>
        <v>#N/A</v>
      </c>
      <c r="R295" s="2">
        <f t="shared" si="44"/>
        <v>122368.88499999999</v>
      </c>
    </row>
    <row r="296" spans="1:18" x14ac:dyDescent="0.3">
      <c r="A296" s="10">
        <v>42299</v>
      </c>
      <c r="B296" s="33">
        <v>121471.64</v>
      </c>
      <c r="C296" s="31">
        <v>44.033046460000001</v>
      </c>
      <c r="D296">
        <v>11.4</v>
      </c>
      <c r="E296">
        <v>16.7</v>
      </c>
      <c r="F296">
        <v>8.5</v>
      </c>
      <c r="G296">
        <v>7</v>
      </c>
      <c r="H296" s="1" t="str">
        <f t="shared" si="36"/>
        <v>Thursday</v>
      </c>
      <c r="I296" s="2" t="str">
        <f t="shared" si="37"/>
        <v>October</v>
      </c>
      <c r="J296" s="2" t="str">
        <f t="shared" si="38"/>
        <v>2015</v>
      </c>
      <c r="K296" s="2">
        <f t="shared" si="39"/>
        <v>43</v>
      </c>
      <c r="L296" s="2" t="str">
        <f>VLOOKUP(A296,holidays!A:C,2,)</f>
        <v>Y</v>
      </c>
      <c r="M296" s="2" t="str">
        <f>VLOOKUP(A296,holidays!A:C,3,FALSE)</f>
        <v>N</v>
      </c>
      <c r="N296" s="7">
        <f t="shared" si="40"/>
        <v>5348766.3676923942</v>
      </c>
      <c r="O296" s="2">
        <f t="shared" si="41"/>
        <v>121471.64</v>
      </c>
      <c r="P296" s="2" t="e">
        <f t="shared" si="42"/>
        <v>#N/A</v>
      </c>
      <c r="Q296" s="2" t="e">
        <f t="shared" si="43"/>
        <v>#N/A</v>
      </c>
      <c r="R296" s="2">
        <f t="shared" si="44"/>
        <v>121471.64</v>
      </c>
    </row>
    <row r="297" spans="1:18" x14ac:dyDescent="0.3">
      <c r="A297" s="10">
        <v>42300</v>
      </c>
      <c r="B297" s="33">
        <v>120420.7</v>
      </c>
      <c r="C297" s="31">
        <v>48.169896799999997</v>
      </c>
      <c r="D297">
        <v>11.8</v>
      </c>
      <c r="E297">
        <v>16.399999999999999</v>
      </c>
      <c r="F297">
        <v>21</v>
      </c>
      <c r="G297">
        <v>0</v>
      </c>
      <c r="H297" s="1" t="str">
        <f t="shared" si="36"/>
        <v>Friday</v>
      </c>
      <c r="I297" s="2" t="str">
        <f t="shared" si="37"/>
        <v>October</v>
      </c>
      <c r="J297" s="2" t="str">
        <f t="shared" si="38"/>
        <v>2015</v>
      </c>
      <c r="K297" s="2">
        <f t="shared" si="39"/>
        <v>43</v>
      </c>
      <c r="L297" s="2" t="str">
        <f>VLOOKUP(A297,holidays!A:C,2,)</f>
        <v>Y</v>
      </c>
      <c r="M297" s="2" t="str">
        <f>VLOOKUP(A297,holidays!A:C,3,FALSE)</f>
        <v>N</v>
      </c>
      <c r="N297" s="7">
        <f t="shared" si="40"/>
        <v>5800652.6915837592</v>
      </c>
      <c r="O297" s="2">
        <f t="shared" si="41"/>
        <v>120420.7</v>
      </c>
      <c r="P297" s="2" t="e">
        <f t="shared" si="42"/>
        <v>#N/A</v>
      </c>
      <c r="Q297" s="2" t="e">
        <f t="shared" si="43"/>
        <v>#N/A</v>
      </c>
      <c r="R297" s="2">
        <f t="shared" si="44"/>
        <v>120420.7</v>
      </c>
    </row>
    <row r="298" spans="1:18" x14ac:dyDescent="0.3">
      <c r="A298" s="10">
        <v>42301</v>
      </c>
      <c r="B298" s="33">
        <v>106813.03</v>
      </c>
      <c r="C298" s="31">
        <v>32.192051970000001</v>
      </c>
      <c r="D298">
        <v>9.1999999999999993</v>
      </c>
      <c r="E298">
        <v>19.5</v>
      </c>
      <c r="F298">
        <v>25.1</v>
      </c>
      <c r="G298">
        <v>0</v>
      </c>
      <c r="H298" s="1" t="str">
        <f t="shared" si="36"/>
        <v>Saturday</v>
      </c>
      <c r="I298" s="2" t="str">
        <f t="shared" si="37"/>
        <v>October</v>
      </c>
      <c r="J298" s="2" t="str">
        <f t="shared" si="38"/>
        <v>2015</v>
      </c>
      <c r="K298" s="2">
        <f t="shared" si="39"/>
        <v>43</v>
      </c>
      <c r="L298" s="2" t="str">
        <f>VLOOKUP(A298,holidays!A:C,2,)</f>
        <v>Y</v>
      </c>
      <c r="M298" s="2" t="str">
        <f>VLOOKUP(A298,holidays!A:C,3,FALSE)</f>
        <v>N</v>
      </c>
      <c r="N298" s="7">
        <f t="shared" si="40"/>
        <v>3438530.6128331693</v>
      </c>
      <c r="O298" s="2">
        <f t="shared" si="41"/>
        <v>106813.03</v>
      </c>
      <c r="P298" s="2" t="e">
        <f t="shared" si="42"/>
        <v>#N/A</v>
      </c>
      <c r="Q298" s="2" t="e">
        <f t="shared" si="43"/>
        <v>#N/A</v>
      </c>
      <c r="R298" s="2">
        <f t="shared" si="44"/>
        <v>106813.03</v>
      </c>
    </row>
    <row r="299" spans="1:18" x14ac:dyDescent="0.3">
      <c r="A299" s="10">
        <v>42302</v>
      </c>
      <c r="B299" s="33">
        <v>102279.745</v>
      </c>
      <c r="C299" s="31">
        <v>17.4659695</v>
      </c>
      <c r="D299">
        <v>10.199999999999999</v>
      </c>
      <c r="E299">
        <v>31.3</v>
      </c>
      <c r="F299">
        <v>20.100000000000001</v>
      </c>
      <c r="G299">
        <v>0</v>
      </c>
      <c r="H299" s="1" t="str">
        <f t="shared" si="36"/>
        <v>Sunday</v>
      </c>
      <c r="I299" s="2" t="str">
        <f t="shared" si="37"/>
        <v>October</v>
      </c>
      <c r="J299" s="2" t="str">
        <f t="shared" si="38"/>
        <v>2015</v>
      </c>
      <c r="K299" s="2">
        <f t="shared" si="39"/>
        <v>44</v>
      </c>
      <c r="L299" s="2" t="str">
        <f>VLOOKUP(A299,holidays!A:C,2,)</f>
        <v>Y</v>
      </c>
      <c r="M299" s="2" t="str">
        <f>VLOOKUP(A299,holidays!A:C,3,FALSE)</f>
        <v>N</v>
      </c>
      <c r="N299" s="7">
        <f t="shared" si="40"/>
        <v>1786414.9066377773</v>
      </c>
      <c r="O299" s="2">
        <f t="shared" si="41"/>
        <v>102279.745</v>
      </c>
      <c r="P299" s="2" t="e">
        <f t="shared" si="42"/>
        <v>#N/A</v>
      </c>
      <c r="Q299" s="2" t="e">
        <f t="shared" si="43"/>
        <v>#N/A</v>
      </c>
      <c r="R299" s="2">
        <f t="shared" si="44"/>
        <v>102279.745</v>
      </c>
    </row>
    <row r="300" spans="1:18" x14ac:dyDescent="0.3">
      <c r="A300" s="10">
        <v>42303</v>
      </c>
      <c r="B300" s="33">
        <v>115297.34</v>
      </c>
      <c r="C300" s="31">
        <v>29.398516279999999</v>
      </c>
      <c r="D300">
        <v>14</v>
      </c>
      <c r="E300">
        <v>15.9</v>
      </c>
      <c r="F300">
        <v>14.5</v>
      </c>
      <c r="G300">
        <v>0.2</v>
      </c>
      <c r="H300" s="1" t="str">
        <f t="shared" si="36"/>
        <v>Monday</v>
      </c>
      <c r="I300" s="2" t="str">
        <f t="shared" si="37"/>
        <v>October</v>
      </c>
      <c r="J300" s="2" t="str">
        <f t="shared" si="38"/>
        <v>2015</v>
      </c>
      <c r="K300" s="2">
        <f t="shared" si="39"/>
        <v>44</v>
      </c>
      <c r="L300" s="2" t="str">
        <f>VLOOKUP(A300,holidays!A:C,2,)</f>
        <v>Y</v>
      </c>
      <c r="M300" s="2" t="str">
        <f>VLOOKUP(A300,holidays!A:C,3,FALSE)</f>
        <v>N</v>
      </c>
      <c r="N300" s="7">
        <f t="shared" si="40"/>
        <v>3389570.727030695</v>
      </c>
      <c r="O300" s="2">
        <f t="shared" si="41"/>
        <v>115297.34</v>
      </c>
      <c r="P300" s="2" t="e">
        <f t="shared" si="42"/>
        <v>#N/A</v>
      </c>
      <c r="Q300" s="2" t="e">
        <f t="shared" si="43"/>
        <v>#N/A</v>
      </c>
      <c r="R300" s="2">
        <f t="shared" si="44"/>
        <v>115297.34</v>
      </c>
    </row>
    <row r="301" spans="1:18" x14ac:dyDescent="0.3">
      <c r="A301" s="10">
        <v>42304</v>
      </c>
      <c r="B301" s="33">
        <v>116619.57</v>
      </c>
      <c r="C301" s="31">
        <v>31.32939962</v>
      </c>
      <c r="D301">
        <v>10.4</v>
      </c>
      <c r="E301">
        <v>23.3</v>
      </c>
      <c r="F301">
        <v>28.1</v>
      </c>
      <c r="G301">
        <v>0.2</v>
      </c>
      <c r="H301" s="1" t="str">
        <f t="shared" si="36"/>
        <v>Tuesday</v>
      </c>
      <c r="I301" s="2" t="str">
        <f t="shared" si="37"/>
        <v>October</v>
      </c>
      <c r="J301" s="2" t="str">
        <f t="shared" si="38"/>
        <v>2015</v>
      </c>
      <c r="K301" s="2">
        <f t="shared" si="39"/>
        <v>44</v>
      </c>
      <c r="L301" s="2" t="str">
        <f>VLOOKUP(A301,holidays!A:C,2,)</f>
        <v>Y</v>
      </c>
      <c r="M301" s="2" t="str">
        <f>VLOOKUP(A301,holidays!A:C,3,FALSE)</f>
        <v>N</v>
      </c>
      <c r="N301" s="7">
        <f t="shared" si="40"/>
        <v>3653621.1120425635</v>
      </c>
      <c r="O301" s="2">
        <f t="shared" si="41"/>
        <v>116619.57</v>
      </c>
      <c r="P301" s="2" t="e">
        <f t="shared" si="42"/>
        <v>#N/A</v>
      </c>
      <c r="Q301" s="2" t="e">
        <f t="shared" si="43"/>
        <v>#N/A</v>
      </c>
      <c r="R301" s="2">
        <f t="shared" si="44"/>
        <v>116619.57</v>
      </c>
    </row>
    <row r="302" spans="1:18" x14ac:dyDescent="0.3">
      <c r="A302" s="10">
        <v>42305</v>
      </c>
      <c r="B302" s="33">
        <v>122887.41</v>
      </c>
      <c r="C302" s="31">
        <v>39.51380992</v>
      </c>
      <c r="D302">
        <v>10.1</v>
      </c>
      <c r="E302">
        <v>26.8</v>
      </c>
      <c r="F302">
        <v>27.6</v>
      </c>
      <c r="G302">
        <v>0</v>
      </c>
      <c r="H302" s="1" t="str">
        <f t="shared" si="36"/>
        <v>Wednesday</v>
      </c>
      <c r="I302" s="2" t="str">
        <f t="shared" si="37"/>
        <v>October</v>
      </c>
      <c r="J302" s="2" t="str">
        <f t="shared" si="38"/>
        <v>2015</v>
      </c>
      <c r="K302" s="2">
        <f t="shared" si="39"/>
        <v>44</v>
      </c>
      <c r="L302" s="2" t="str">
        <f>VLOOKUP(A302,holidays!A:C,2,)</f>
        <v>Y</v>
      </c>
      <c r="M302" s="2" t="str">
        <f>VLOOKUP(A302,holidays!A:C,3,FALSE)</f>
        <v>N</v>
      </c>
      <c r="N302" s="7">
        <f t="shared" si="40"/>
        <v>4855749.7603011075</v>
      </c>
      <c r="O302" s="2">
        <f t="shared" si="41"/>
        <v>122887.41</v>
      </c>
      <c r="P302" s="2" t="e">
        <f t="shared" si="42"/>
        <v>#N/A</v>
      </c>
      <c r="Q302" s="2" t="e">
        <f t="shared" si="43"/>
        <v>#N/A</v>
      </c>
      <c r="R302" s="2">
        <f t="shared" si="44"/>
        <v>122887.41</v>
      </c>
    </row>
    <row r="303" spans="1:18" x14ac:dyDescent="0.3">
      <c r="A303" s="10">
        <v>42306</v>
      </c>
      <c r="B303" s="33">
        <v>124222.935</v>
      </c>
      <c r="C303" s="31">
        <v>62.320128279999999</v>
      </c>
      <c r="D303">
        <v>13.7</v>
      </c>
      <c r="E303">
        <v>26.1</v>
      </c>
      <c r="F303">
        <v>26.8</v>
      </c>
      <c r="G303">
        <v>0</v>
      </c>
      <c r="H303" s="1" t="str">
        <f t="shared" si="36"/>
        <v>Thursday</v>
      </c>
      <c r="I303" s="2" t="str">
        <f t="shared" si="37"/>
        <v>October</v>
      </c>
      <c r="J303" s="2" t="str">
        <f t="shared" si="38"/>
        <v>2015</v>
      </c>
      <c r="K303" s="2">
        <f t="shared" si="39"/>
        <v>44</v>
      </c>
      <c r="L303" s="2" t="str">
        <f>VLOOKUP(A303,holidays!A:C,2,)</f>
        <v>Y</v>
      </c>
      <c r="M303" s="2" t="str">
        <f>VLOOKUP(A303,holidays!A:C,3,FALSE)</f>
        <v>N</v>
      </c>
      <c r="N303" s="7">
        <f t="shared" si="40"/>
        <v>7741589.2445181012</v>
      </c>
      <c r="O303" s="2">
        <f t="shared" si="41"/>
        <v>124222.935</v>
      </c>
      <c r="P303" s="2" t="e">
        <f t="shared" si="42"/>
        <v>#N/A</v>
      </c>
      <c r="Q303" s="2" t="e">
        <f t="shared" si="43"/>
        <v>#N/A</v>
      </c>
      <c r="R303" s="2">
        <f t="shared" si="44"/>
        <v>124222.935</v>
      </c>
    </row>
    <row r="304" spans="1:18" x14ac:dyDescent="0.3">
      <c r="A304" s="10">
        <v>42307</v>
      </c>
      <c r="B304" s="33">
        <v>121256.97</v>
      </c>
      <c r="C304" s="31">
        <v>35.875550349999997</v>
      </c>
      <c r="D304">
        <v>12.6</v>
      </c>
      <c r="E304">
        <v>27.4</v>
      </c>
      <c r="F304">
        <v>22.6</v>
      </c>
      <c r="G304">
        <v>0</v>
      </c>
      <c r="H304" s="1" t="str">
        <f t="shared" si="36"/>
        <v>Friday</v>
      </c>
      <c r="I304" s="2" t="str">
        <f t="shared" si="37"/>
        <v>October</v>
      </c>
      <c r="J304" s="2" t="str">
        <f t="shared" si="38"/>
        <v>2015</v>
      </c>
      <c r="K304" s="2">
        <f t="shared" si="39"/>
        <v>44</v>
      </c>
      <c r="L304" s="2" t="str">
        <f>VLOOKUP(A304,holidays!A:C,2,)</f>
        <v>Y</v>
      </c>
      <c r="M304" s="2" t="str">
        <f>VLOOKUP(A304,holidays!A:C,3,FALSE)</f>
        <v>N</v>
      </c>
      <c r="N304" s="7">
        <f t="shared" si="40"/>
        <v>4350160.5325234393</v>
      </c>
      <c r="O304" s="2">
        <f t="shared" si="41"/>
        <v>121256.97</v>
      </c>
      <c r="P304" s="2" t="e">
        <f t="shared" si="42"/>
        <v>#N/A</v>
      </c>
      <c r="Q304" s="2" t="e">
        <f t="shared" si="43"/>
        <v>#N/A</v>
      </c>
      <c r="R304" s="2">
        <f t="shared" si="44"/>
        <v>121256.97</v>
      </c>
    </row>
    <row r="305" spans="1:18" x14ac:dyDescent="0.3">
      <c r="A305" s="10">
        <v>42308</v>
      </c>
      <c r="B305" s="33">
        <v>106353.44</v>
      </c>
      <c r="C305" s="31">
        <v>18.374790109999999</v>
      </c>
      <c r="D305">
        <v>15.7</v>
      </c>
      <c r="E305">
        <v>25.9</v>
      </c>
      <c r="F305">
        <v>13.5</v>
      </c>
      <c r="G305">
        <v>1</v>
      </c>
      <c r="H305" s="1" t="str">
        <f t="shared" si="36"/>
        <v>Saturday</v>
      </c>
      <c r="I305" s="2" t="str">
        <f t="shared" si="37"/>
        <v>October</v>
      </c>
      <c r="J305" s="2" t="str">
        <f t="shared" si="38"/>
        <v>2015</v>
      </c>
      <c r="K305" s="2">
        <f t="shared" si="39"/>
        <v>44</v>
      </c>
      <c r="L305" s="2" t="str">
        <f>VLOOKUP(A305,holidays!A:C,2,)</f>
        <v>Y</v>
      </c>
      <c r="M305" s="2" t="str">
        <f>VLOOKUP(A305,holidays!A:C,3,FALSE)</f>
        <v>N</v>
      </c>
      <c r="N305" s="7">
        <f t="shared" si="40"/>
        <v>1954222.1374764785</v>
      </c>
      <c r="O305" s="2">
        <f t="shared" si="41"/>
        <v>106353.44</v>
      </c>
      <c r="P305" s="2" t="e">
        <f t="shared" si="42"/>
        <v>#N/A</v>
      </c>
      <c r="Q305" s="2" t="e">
        <f t="shared" si="43"/>
        <v>#N/A</v>
      </c>
      <c r="R305" s="2">
        <f t="shared" si="44"/>
        <v>106353.44</v>
      </c>
    </row>
    <row r="306" spans="1:18" x14ac:dyDescent="0.3">
      <c r="A306" s="10">
        <v>42309</v>
      </c>
      <c r="B306" s="33">
        <v>103629.645</v>
      </c>
      <c r="C306" s="31">
        <v>14.68483973</v>
      </c>
      <c r="D306">
        <v>16.399999999999999</v>
      </c>
      <c r="E306">
        <v>26</v>
      </c>
      <c r="F306">
        <v>10</v>
      </c>
      <c r="G306">
        <v>4.4000000000000004</v>
      </c>
      <c r="H306" s="1" t="str">
        <f t="shared" si="36"/>
        <v>Sunday</v>
      </c>
      <c r="I306" s="2" t="str">
        <f t="shared" si="37"/>
        <v>November</v>
      </c>
      <c r="J306" s="2" t="str">
        <f t="shared" si="38"/>
        <v>2015</v>
      </c>
      <c r="K306" s="2">
        <f t="shared" si="39"/>
        <v>45</v>
      </c>
      <c r="L306" s="2" t="str">
        <f>VLOOKUP(A306,holidays!A:C,2,)</f>
        <v>Y</v>
      </c>
      <c r="M306" s="2" t="str">
        <f>VLOOKUP(A306,holidays!A:C,3,FALSE)</f>
        <v>N</v>
      </c>
      <c r="N306" s="7">
        <f t="shared" si="40"/>
        <v>1521784.728101796</v>
      </c>
      <c r="O306" s="2">
        <f t="shared" si="41"/>
        <v>103629.645</v>
      </c>
      <c r="P306" s="2" t="e">
        <f t="shared" si="42"/>
        <v>#N/A</v>
      </c>
      <c r="Q306" s="2" t="e">
        <f t="shared" si="43"/>
        <v>#N/A</v>
      </c>
      <c r="R306" s="2">
        <f t="shared" si="44"/>
        <v>103629.645</v>
      </c>
    </row>
    <row r="307" spans="1:18" x14ac:dyDescent="0.3">
      <c r="A307" s="10">
        <v>42310</v>
      </c>
      <c r="B307" s="33">
        <v>113791.75</v>
      </c>
      <c r="C307" s="31">
        <v>25.017848959999998</v>
      </c>
      <c r="D307">
        <v>14.5</v>
      </c>
      <c r="E307">
        <v>16</v>
      </c>
      <c r="F307">
        <v>8.1999999999999993</v>
      </c>
      <c r="G307">
        <v>0</v>
      </c>
      <c r="H307" s="1" t="str">
        <f t="shared" si="36"/>
        <v>Monday</v>
      </c>
      <c r="I307" s="2" t="str">
        <f t="shared" si="37"/>
        <v>November</v>
      </c>
      <c r="J307" s="2" t="str">
        <f t="shared" si="38"/>
        <v>2015</v>
      </c>
      <c r="K307" s="2">
        <f t="shared" si="39"/>
        <v>45</v>
      </c>
      <c r="L307" s="2" t="str">
        <f>VLOOKUP(A307,holidays!A:C,2,)</f>
        <v>Y</v>
      </c>
      <c r="M307" s="2" t="str">
        <f>VLOOKUP(A307,holidays!A:C,3,FALSE)</f>
        <v>N</v>
      </c>
      <c r="N307" s="7">
        <f t="shared" si="40"/>
        <v>2846824.8143940796</v>
      </c>
      <c r="O307" s="2">
        <f t="shared" si="41"/>
        <v>113791.75</v>
      </c>
      <c r="P307" s="2" t="e">
        <f t="shared" si="42"/>
        <v>#N/A</v>
      </c>
      <c r="Q307" s="2" t="e">
        <f t="shared" si="43"/>
        <v>#N/A</v>
      </c>
      <c r="R307" s="2">
        <f t="shared" si="44"/>
        <v>113791.75</v>
      </c>
    </row>
    <row r="308" spans="1:18" x14ac:dyDescent="0.3">
      <c r="A308" s="10">
        <v>42311</v>
      </c>
      <c r="B308" s="33">
        <v>101793.035</v>
      </c>
      <c r="C308" s="31">
        <v>14.15794771</v>
      </c>
      <c r="D308">
        <v>8</v>
      </c>
      <c r="E308">
        <v>17.899999999999999</v>
      </c>
      <c r="F308">
        <v>25.4</v>
      </c>
      <c r="G308">
        <v>0.2</v>
      </c>
      <c r="H308" s="1" t="str">
        <f t="shared" si="36"/>
        <v>Tuesday</v>
      </c>
      <c r="I308" s="2" t="str">
        <f t="shared" si="37"/>
        <v>November</v>
      </c>
      <c r="J308" s="2" t="str">
        <f t="shared" si="38"/>
        <v>2015</v>
      </c>
      <c r="K308" s="2">
        <f t="shared" si="39"/>
        <v>45</v>
      </c>
      <c r="L308" s="2" t="str">
        <f>VLOOKUP(A308,holidays!A:C,2,)</f>
        <v>Y</v>
      </c>
      <c r="M308" s="2" t="str">
        <f>VLOOKUP(A308,holidays!A:C,3,FALSE)</f>
        <v>Y</v>
      </c>
      <c r="N308" s="7">
        <f t="shared" si="40"/>
        <v>1441180.4667721998</v>
      </c>
      <c r="O308" s="2">
        <f t="shared" si="41"/>
        <v>101793.035</v>
      </c>
      <c r="P308" s="2" t="e">
        <f t="shared" si="42"/>
        <v>#N/A</v>
      </c>
      <c r="Q308" s="2">
        <f t="shared" si="43"/>
        <v>101793.035</v>
      </c>
      <c r="R308" s="2" t="e">
        <f t="shared" si="44"/>
        <v>#N/A</v>
      </c>
    </row>
    <row r="309" spans="1:18" x14ac:dyDescent="0.3">
      <c r="A309" s="10">
        <v>42312</v>
      </c>
      <c r="B309" s="33">
        <v>120177.94500000001</v>
      </c>
      <c r="C309" s="31">
        <v>29.237633089999999</v>
      </c>
      <c r="D309">
        <v>10.9</v>
      </c>
      <c r="E309">
        <v>27.2</v>
      </c>
      <c r="F309">
        <v>19.600000000000001</v>
      </c>
      <c r="G309">
        <v>0</v>
      </c>
      <c r="H309" s="1" t="str">
        <f t="shared" si="36"/>
        <v>Wednesday</v>
      </c>
      <c r="I309" s="2" t="str">
        <f t="shared" si="37"/>
        <v>November</v>
      </c>
      <c r="J309" s="2" t="str">
        <f t="shared" si="38"/>
        <v>2015</v>
      </c>
      <c r="K309" s="2">
        <f t="shared" si="39"/>
        <v>45</v>
      </c>
      <c r="L309" s="2" t="str">
        <f>VLOOKUP(A309,holidays!A:C,2,)</f>
        <v>Y</v>
      </c>
      <c r="M309" s="2" t="str">
        <f>VLOOKUP(A309,holidays!A:C,3,FALSE)</f>
        <v>N</v>
      </c>
      <c r="N309" s="7">
        <f t="shared" si="40"/>
        <v>3513718.6614202</v>
      </c>
      <c r="O309" s="2">
        <f t="shared" si="41"/>
        <v>120177.94500000001</v>
      </c>
      <c r="P309" s="2" t="e">
        <f t="shared" si="42"/>
        <v>#N/A</v>
      </c>
      <c r="Q309" s="2" t="e">
        <f t="shared" si="43"/>
        <v>#N/A</v>
      </c>
      <c r="R309" s="2">
        <f t="shared" si="44"/>
        <v>120177.94500000001</v>
      </c>
    </row>
    <row r="310" spans="1:18" x14ac:dyDescent="0.3">
      <c r="A310" s="10">
        <v>42313</v>
      </c>
      <c r="B310" s="33">
        <v>125985.465</v>
      </c>
      <c r="C310" s="31">
        <v>34.576790760000002</v>
      </c>
      <c r="D310">
        <v>16.2</v>
      </c>
      <c r="E310">
        <v>24.7</v>
      </c>
      <c r="F310">
        <v>16.399999999999999</v>
      </c>
      <c r="G310">
        <v>12.2</v>
      </c>
      <c r="H310" s="1" t="str">
        <f t="shared" si="36"/>
        <v>Thursday</v>
      </c>
      <c r="I310" s="2" t="str">
        <f t="shared" si="37"/>
        <v>November</v>
      </c>
      <c r="J310" s="2" t="str">
        <f t="shared" si="38"/>
        <v>2015</v>
      </c>
      <c r="K310" s="2">
        <f t="shared" si="39"/>
        <v>45</v>
      </c>
      <c r="L310" s="2" t="str">
        <f>VLOOKUP(A310,holidays!A:C,2,)</f>
        <v>Y</v>
      </c>
      <c r="M310" s="2" t="str">
        <f>VLOOKUP(A310,holidays!A:C,3,FALSE)</f>
        <v>N</v>
      </c>
      <c r="N310" s="7">
        <f t="shared" si="40"/>
        <v>4356173.0621063039</v>
      </c>
      <c r="O310" s="2">
        <f t="shared" si="41"/>
        <v>125985.465</v>
      </c>
      <c r="P310" s="2" t="e">
        <f t="shared" si="42"/>
        <v>#N/A</v>
      </c>
      <c r="Q310" s="2" t="e">
        <f t="shared" si="43"/>
        <v>#N/A</v>
      </c>
      <c r="R310" s="2">
        <f t="shared" si="44"/>
        <v>125985.465</v>
      </c>
    </row>
    <row r="311" spans="1:18" x14ac:dyDescent="0.3">
      <c r="A311" s="10">
        <v>42314</v>
      </c>
      <c r="B311" s="33">
        <v>120505.58500000001</v>
      </c>
      <c r="C311" s="31">
        <v>30.642866869999999</v>
      </c>
      <c r="D311">
        <v>16.600000000000001</v>
      </c>
      <c r="E311">
        <v>18.7</v>
      </c>
      <c r="F311">
        <v>3.7</v>
      </c>
      <c r="G311">
        <v>17.600000000000001</v>
      </c>
      <c r="H311" s="1" t="str">
        <f t="shared" si="36"/>
        <v>Friday</v>
      </c>
      <c r="I311" s="2" t="str">
        <f t="shared" si="37"/>
        <v>November</v>
      </c>
      <c r="J311" s="2" t="str">
        <f t="shared" si="38"/>
        <v>2015</v>
      </c>
      <c r="K311" s="2">
        <f t="shared" si="39"/>
        <v>45</v>
      </c>
      <c r="L311" s="2" t="str">
        <f>VLOOKUP(A311,holidays!A:C,2,)</f>
        <v>Y</v>
      </c>
      <c r="M311" s="2" t="str">
        <f>VLOOKUP(A311,holidays!A:C,3,FALSE)</f>
        <v>N</v>
      </c>
      <c r="N311" s="7">
        <f t="shared" si="40"/>
        <v>3692636.5982464692</v>
      </c>
      <c r="O311" s="2">
        <f t="shared" si="41"/>
        <v>120505.58500000001</v>
      </c>
      <c r="P311" s="2" t="e">
        <f t="shared" si="42"/>
        <v>#N/A</v>
      </c>
      <c r="Q311" s="2" t="e">
        <f t="shared" si="43"/>
        <v>#N/A</v>
      </c>
      <c r="R311" s="2">
        <f t="shared" si="44"/>
        <v>120505.58500000001</v>
      </c>
    </row>
    <row r="312" spans="1:18" x14ac:dyDescent="0.3">
      <c r="A312" s="10">
        <v>42315</v>
      </c>
      <c r="B312" s="33">
        <v>104269.79</v>
      </c>
      <c r="C312" s="31">
        <v>18.27265483</v>
      </c>
      <c r="D312">
        <v>11.9</v>
      </c>
      <c r="E312">
        <v>16.8</v>
      </c>
      <c r="F312">
        <v>25.2</v>
      </c>
      <c r="G312">
        <v>1.2</v>
      </c>
      <c r="H312" s="1" t="str">
        <f t="shared" si="36"/>
        <v>Saturday</v>
      </c>
      <c r="I312" s="2" t="str">
        <f t="shared" si="37"/>
        <v>November</v>
      </c>
      <c r="J312" s="2" t="str">
        <f t="shared" si="38"/>
        <v>2015</v>
      </c>
      <c r="K312" s="2">
        <f t="shared" si="39"/>
        <v>45</v>
      </c>
      <c r="L312" s="2" t="str">
        <f>VLOOKUP(A312,holidays!A:C,2,)</f>
        <v>Y</v>
      </c>
      <c r="M312" s="2" t="str">
        <f>VLOOKUP(A312,holidays!A:C,3,FALSE)</f>
        <v>N</v>
      </c>
      <c r="N312" s="7">
        <f t="shared" si="40"/>
        <v>1905285.8818665857</v>
      </c>
      <c r="O312" s="2">
        <f t="shared" si="41"/>
        <v>104269.79</v>
      </c>
      <c r="P312" s="2" t="e">
        <f t="shared" si="42"/>
        <v>#N/A</v>
      </c>
      <c r="Q312" s="2" t="e">
        <f t="shared" si="43"/>
        <v>#N/A</v>
      </c>
      <c r="R312" s="2">
        <f t="shared" si="44"/>
        <v>104269.79</v>
      </c>
    </row>
    <row r="313" spans="1:18" x14ac:dyDescent="0.3">
      <c r="A313" s="10">
        <v>42316</v>
      </c>
      <c r="B313" s="33">
        <v>103793.08500000001</v>
      </c>
      <c r="C313" s="31">
        <v>21.095360379999999</v>
      </c>
      <c r="D313">
        <v>8.5</v>
      </c>
      <c r="E313">
        <v>24.8</v>
      </c>
      <c r="F313">
        <v>25.1</v>
      </c>
      <c r="G313">
        <v>0</v>
      </c>
      <c r="H313" s="1" t="str">
        <f t="shared" si="36"/>
        <v>Sunday</v>
      </c>
      <c r="I313" s="2" t="str">
        <f t="shared" si="37"/>
        <v>November</v>
      </c>
      <c r="J313" s="2" t="str">
        <f t="shared" si="38"/>
        <v>2015</v>
      </c>
      <c r="K313" s="2">
        <f t="shared" si="39"/>
        <v>46</v>
      </c>
      <c r="L313" s="2" t="str">
        <f>VLOOKUP(A313,holidays!A:C,2,)</f>
        <v>Y</v>
      </c>
      <c r="M313" s="2" t="str">
        <f>VLOOKUP(A313,holidays!A:C,3,FALSE)</f>
        <v>N</v>
      </c>
      <c r="N313" s="7">
        <f t="shared" si="40"/>
        <v>2189552.5330269723</v>
      </c>
      <c r="O313" s="2">
        <f t="shared" si="41"/>
        <v>103793.08500000001</v>
      </c>
      <c r="P313" s="2" t="e">
        <f t="shared" si="42"/>
        <v>#N/A</v>
      </c>
      <c r="Q313" s="2" t="e">
        <f t="shared" si="43"/>
        <v>#N/A</v>
      </c>
      <c r="R313" s="2">
        <f t="shared" si="44"/>
        <v>103793.08500000001</v>
      </c>
    </row>
    <row r="314" spans="1:18" x14ac:dyDescent="0.3">
      <c r="A314" s="10">
        <v>42317</v>
      </c>
      <c r="B314" s="33">
        <v>127234.72</v>
      </c>
      <c r="C314" s="31">
        <v>35.054800229999998</v>
      </c>
      <c r="D314">
        <v>13.6</v>
      </c>
      <c r="E314">
        <v>33.1</v>
      </c>
      <c r="F314">
        <v>26.4</v>
      </c>
      <c r="G314">
        <v>0</v>
      </c>
      <c r="H314" s="1" t="str">
        <f t="shared" si="36"/>
        <v>Monday</v>
      </c>
      <c r="I314" s="2" t="str">
        <f t="shared" si="37"/>
        <v>November</v>
      </c>
      <c r="J314" s="2" t="str">
        <f t="shared" si="38"/>
        <v>2015</v>
      </c>
      <c r="K314" s="2">
        <f t="shared" si="39"/>
        <v>46</v>
      </c>
      <c r="L314" s="2" t="str">
        <f>VLOOKUP(A314,holidays!A:C,2,)</f>
        <v>Y</v>
      </c>
      <c r="M314" s="2" t="str">
        <f>VLOOKUP(A314,holidays!A:C,3,FALSE)</f>
        <v>N</v>
      </c>
      <c r="N314" s="7">
        <f t="shared" si="40"/>
        <v>4460187.6919199852</v>
      </c>
      <c r="O314" s="2">
        <f t="shared" si="41"/>
        <v>127234.72</v>
      </c>
      <c r="P314" s="2" t="e">
        <f t="shared" si="42"/>
        <v>#N/A</v>
      </c>
      <c r="Q314" s="2" t="e">
        <f t="shared" si="43"/>
        <v>#N/A</v>
      </c>
      <c r="R314" s="2">
        <f t="shared" si="44"/>
        <v>127234.72</v>
      </c>
    </row>
    <row r="315" spans="1:18" x14ac:dyDescent="0.3">
      <c r="A315" s="10">
        <v>42318</v>
      </c>
      <c r="B315" s="33">
        <v>121617.28</v>
      </c>
      <c r="C315" s="31">
        <v>32.067076479999997</v>
      </c>
      <c r="D315">
        <v>15.2</v>
      </c>
      <c r="E315">
        <v>16.399999999999999</v>
      </c>
      <c r="F315">
        <v>5.3</v>
      </c>
      <c r="G315">
        <v>0</v>
      </c>
      <c r="H315" s="1" t="str">
        <f t="shared" si="36"/>
        <v>Tuesday</v>
      </c>
      <c r="I315" s="2" t="str">
        <f t="shared" si="37"/>
        <v>November</v>
      </c>
      <c r="J315" s="2" t="str">
        <f t="shared" si="38"/>
        <v>2015</v>
      </c>
      <c r="K315" s="2">
        <f t="shared" si="39"/>
        <v>46</v>
      </c>
      <c r="L315" s="2" t="str">
        <f>VLOOKUP(A315,holidays!A:C,2,)</f>
        <v>Y</v>
      </c>
      <c r="M315" s="2" t="str">
        <f>VLOOKUP(A315,holidays!A:C,3,FALSE)</f>
        <v>N</v>
      </c>
      <c r="N315" s="7">
        <f t="shared" si="40"/>
        <v>3899910.6190495742</v>
      </c>
      <c r="O315" s="2">
        <f t="shared" si="41"/>
        <v>121617.28</v>
      </c>
      <c r="P315" s="2" t="e">
        <f t="shared" si="42"/>
        <v>#N/A</v>
      </c>
      <c r="Q315" s="2" t="e">
        <f t="shared" si="43"/>
        <v>#N/A</v>
      </c>
      <c r="R315" s="2">
        <f t="shared" si="44"/>
        <v>121617.28</v>
      </c>
    </row>
    <row r="316" spans="1:18" x14ac:dyDescent="0.3">
      <c r="A316" s="10">
        <v>42319</v>
      </c>
      <c r="B316" s="33">
        <v>121566.645</v>
      </c>
      <c r="C316" s="31">
        <v>35.224103849999999</v>
      </c>
      <c r="D316">
        <v>11.5</v>
      </c>
      <c r="E316">
        <v>20.100000000000001</v>
      </c>
      <c r="F316">
        <v>16</v>
      </c>
      <c r="G316">
        <v>2</v>
      </c>
      <c r="H316" s="1" t="str">
        <f t="shared" si="36"/>
        <v>Wednesday</v>
      </c>
      <c r="I316" s="2" t="str">
        <f t="shared" si="37"/>
        <v>November</v>
      </c>
      <c r="J316" s="2" t="str">
        <f t="shared" si="38"/>
        <v>2015</v>
      </c>
      <c r="K316" s="2">
        <f t="shared" si="39"/>
        <v>46</v>
      </c>
      <c r="L316" s="2" t="str">
        <f>VLOOKUP(A316,holidays!A:C,2,)</f>
        <v>Y</v>
      </c>
      <c r="M316" s="2" t="str">
        <f>VLOOKUP(A316,holidays!A:C,3,FALSE)</f>
        <v>N</v>
      </c>
      <c r="N316" s="7">
        <f t="shared" si="40"/>
        <v>4282076.1281760829</v>
      </c>
      <c r="O316" s="2">
        <f t="shared" si="41"/>
        <v>121566.645</v>
      </c>
      <c r="P316" s="2" t="e">
        <f t="shared" si="42"/>
        <v>#N/A</v>
      </c>
      <c r="Q316" s="2" t="e">
        <f t="shared" si="43"/>
        <v>#N/A</v>
      </c>
      <c r="R316" s="2">
        <f t="shared" si="44"/>
        <v>121566.645</v>
      </c>
    </row>
    <row r="317" spans="1:18" x14ac:dyDescent="0.3">
      <c r="A317" s="10">
        <v>42320</v>
      </c>
      <c r="B317" s="33">
        <v>123775.16</v>
      </c>
      <c r="C317" s="31">
        <v>38.485258739999999</v>
      </c>
      <c r="D317">
        <v>13.7</v>
      </c>
      <c r="E317">
        <v>21.2</v>
      </c>
      <c r="F317">
        <v>19.2</v>
      </c>
      <c r="G317">
        <v>0</v>
      </c>
      <c r="H317" s="1" t="str">
        <f t="shared" si="36"/>
        <v>Thursday</v>
      </c>
      <c r="I317" s="2" t="str">
        <f t="shared" si="37"/>
        <v>November</v>
      </c>
      <c r="J317" s="2" t="str">
        <f t="shared" si="38"/>
        <v>2015</v>
      </c>
      <c r="K317" s="2">
        <f t="shared" si="39"/>
        <v>46</v>
      </c>
      <c r="L317" s="2" t="str">
        <f>VLOOKUP(A317,holidays!A:C,2,)</f>
        <v>Y</v>
      </c>
      <c r="M317" s="2" t="str">
        <f>VLOOKUP(A317,holidays!A:C,3,FALSE)</f>
        <v>N</v>
      </c>
      <c r="N317" s="7">
        <f t="shared" si="40"/>
        <v>4763519.0581848985</v>
      </c>
      <c r="O317" s="2">
        <f t="shared" si="41"/>
        <v>123775.16</v>
      </c>
      <c r="P317" s="2" t="e">
        <f t="shared" si="42"/>
        <v>#N/A</v>
      </c>
      <c r="Q317" s="2" t="e">
        <f t="shared" si="43"/>
        <v>#N/A</v>
      </c>
      <c r="R317" s="2">
        <f t="shared" si="44"/>
        <v>123775.16</v>
      </c>
    </row>
    <row r="318" spans="1:18" x14ac:dyDescent="0.3">
      <c r="A318" s="10">
        <v>42321</v>
      </c>
      <c r="B318" s="33">
        <v>117078.58500000001</v>
      </c>
      <c r="C318" s="31">
        <v>32.823096649999997</v>
      </c>
      <c r="D318">
        <v>13.5</v>
      </c>
      <c r="E318">
        <v>18.2</v>
      </c>
      <c r="F318">
        <v>26.1</v>
      </c>
      <c r="G318">
        <v>0.4</v>
      </c>
      <c r="H318" s="1" t="str">
        <f t="shared" si="36"/>
        <v>Friday</v>
      </c>
      <c r="I318" s="2" t="str">
        <f t="shared" si="37"/>
        <v>November</v>
      </c>
      <c r="J318" s="2" t="str">
        <f t="shared" si="38"/>
        <v>2015</v>
      </c>
      <c r="K318" s="2">
        <f t="shared" si="39"/>
        <v>46</v>
      </c>
      <c r="L318" s="2" t="str">
        <f>VLOOKUP(A318,holidays!A:C,2,)</f>
        <v>Y</v>
      </c>
      <c r="M318" s="2" t="str">
        <f>VLOOKUP(A318,holidays!A:C,3,FALSE)</f>
        <v>N</v>
      </c>
      <c r="N318" s="7">
        <f t="shared" si="40"/>
        <v>3842881.7111002402</v>
      </c>
      <c r="O318" s="2">
        <f t="shared" si="41"/>
        <v>117078.58500000001</v>
      </c>
      <c r="P318" s="2" t="e">
        <f t="shared" si="42"/>
        <v>#N/A</v>
      </c>
      <c r="Q318" s="2" t="e">
        <f t="shared" si="43"/>
        <v>#N/A</v>
      </c>
      <c r="R318" s="2">
        <f t="shared" si="44"/>
        <v>117078.58500000001</v>
      </c>
    </row>
    <row r="319" spans="1:18" x14ac:dyDescent="0.3">
      <c r="A319" s="10">
        <v>42322</v>
      </c>
      <c r="B319" s="33">
        <v>103646.63499999999</v>
      </c>
      <c r="C319" s="31">
        <v>33.560938610000001</v>
      </c>
      <c r="D319">
        <v>12.1</v>
      </c>
      <c r="E319">
        <v>18.3</v>
      </c>
      <c r="F319">
        <v>27.5</v>
      </c>
      <c r="G319">
        <v>0.2</v>
      </c>
      <c r="H319" s="1" t="str">
        <f t="shared" si="36"/>
        <v>Saturday</v>
      </c>
      <c r="I319" s="2" t="str">
        <f t="shared" si="37"/>
        <v>November</v>
      </c>
      <c r="J319" s="2" t="str">
        <f t="shared" si="38"/>
        <v>2015</v>
      </c>
      <c r="K319" s="2">
        <f t="shared" si="39"/>
        <v>46</v>
      </c>
      <c r="L319" s="2" t="str">
        <f>VLOOKUP(A319,holidays!A:C,2,)</f>
        <v>Y</v>
      </c>
      <c r="M319" s="2" t="str">
        <f>VLOOKUP(A319,holidays!A:C,3,FALSE)</f>
        <v>N</v>
      </c>
      <c r="N319" s="7">
        <f t="shared" si="40"/>
        <v>3478478.3543680771</v>
      </c>
      <c r="O319" s="2">
        <f t="shared" si="41"/>
        <v>103646.63499999999</v>
      </c>
      <c r="P319" s="2" t="e">
        <f t="shared" si="42"/>
        <v>#N/A</v>
      </c>
      <c r="Q319" s="2" t="e">
        <f t="shared" si="43"/>
        <v>#N/A</v>
      </c>
      <c r="R319" s="2">
        <f t="shared" si="44"/>
        <v>103646.63499999999</v>
      </c>
    </row>
    <row r="320" spans="1:18" x14ac:dyDescent="0.3">
      <c r="A320" s="10">
        <v>42323</v>
      </c>
      <c r="B320" s="33">
        <v>99761.81</v>
      </c>
      <c r="C320" s="31">
        <v>28.298071060000002</v>
      </c>
      <c r="D320">
        <v>13</v>
      </c>
      <c r="E320">
        <v>18.5</v>
      </c>
      <c r="F320">
        <v>27.6</v>
      </c>
      <c r="G320">
        <v>0.2</v>
      </c>
      <c r="H320" s="1" t="str">
        <f t="shared" si="36"/>
        <v>Sunday</v>
      </c>
      <c r="I320" s="2" t="str">
        <f t="shared" si="37"/>
        <v>November</v>
      </c>
      <c r="J320" s="2" t="str">
        <f t="shared" si="38"/>
        <v>2015</v>
      </c>
      <c r="K320" s="2">
        <f t="shared" si="39"/>
        <v>47</v>
      </c>
      <c r="L320" s="2" t="str">
        <f>VLOOKUP(A320,holidays!A:C,2,)</f>
        <v>Y</v>
      </c>
      <c r="M320" s="2" t="str">
        <f>VLOOKUP(A320,holidays!A:C,3,FALSE)</f>
        <v>N</v>
      </c>
      <c r="N320" s="7">
        <f t="shared" si="40"/>
        <v>2823066.7884542188</v>
      </c>
      <c r="O320" s="2">
        <f t="shared" si="41"/>
        <v>99761.81</v>
      </c>
      <c r="P320" s="2" t="e">
        <f t="shared" si="42"/>
        <v>#N/A</v>
      </c>
      <c r="Q320" s="2" t="e">
        <f t="shared" si="43"/>
        <v>#N/A</v>
      </c>
      <c r="R320" s="2">
        <f t="shared" si="44"/>
        <v>99761.81</v>
      </c>
    </row>
    <row r="321" spans="1:18" x14ac:dyDescent="0.3">
      <c r="A321" s="10">
        <v>42324</v>
      </c>
      <c r="B321" s="33">
        <v>124557.22500000001</v>
      </c>
      <c r="C321" s="31">
        <v>39.127373740000003</v>
      </c>
      <c r="D321">
        <v>11.4</v>
      </c>
      <c r="E321">
        <v>26.3</v>
      </c>
      <c r="F321">
        <v>29.4</v>
      </c>
      <c r="G321">
        <v>0.2</v>
      </c>
      <c r="H321" s="1" t="str">
        <f t="shared" si="36"/>
        <v>Monday</v>
      </c>
      <c r="I321" s="2" t="str">
        <f t="shared" si="37"/>
        <v>November</v>
      </c>
      <c r="J321" s="2" t="str">
        <f t="shared" si="38"/>
        <v>2015</v>
      </c>
      <c r="K321" s="2">
        <f t="shared" si="39"/>
        <v>47</v>
      </c>
      <c r="L321" s="2" t="str">
        <f>VLOOKUP(A321,holidays!A:C,2,)</f>
        <v>Y</v>
      </c>
      <c r="M321" s="2" t="str">
        <f>VLOOKUP(A321,holidays!A:C,3,FALSE)</f>
        <v>N</v>
      </c>
      <c r="N321" s="7">
        <f t="shared" si="40"/>
        <v>4873597.0945922723</v>
      </c>
      <c r="O321" s="2">
        <f t="shared" si="41"/>
        <v>124557.22500000001</v>
      </c>
      <c r="P321" s="2" t="e">
        <f t="shared" si="42"/>
        <v>#N/A</v>
      </c>
      <c r="Q321" s="2" t="e">
        <f t="shared" si="43"/>
        <v>#N/A</v>
      </c>
      <c r="R321" s="2">
        <f t="shared" si="44"/>
        <v>124557.22500000001</v>
      </c>
    </row>
    <row r="322" spans="1:18" x14ac:dyDescent="0.3">
      <c r="A322" s="10">
        <v>42325</v>
      </c>
      <c r="B322" s="33">
        <v>131442.20000000001</v>
      </c>
      <c r="C322" s="31">
        <v>36.024547249999998</v>
      </c>
      <c r="D322">
        <v>15.7</v>
      </c>
      <c r="E322">
        <v>33.299999999999997</v>
      </c>
      <c r="F322">
        <v>24</v>
      </c>
      <c r="G322">
        <v>0</v>
      </c>
      <c r="H322" s="1" t="str">
        <f t="shared" si="36"/>
        <v>Tuesday</v>
      </c>
      <c r="I322" s="2" t="str">
        <f t="shared" si="37"/>
        <v>November</v>
      </c>
      <c r="J322" s="2" t="str">
        <f t="shared" si="38"/>
        <v>2015</v>
      </c>
      <c r="K322" s="2">
        <f t="shared" si="39"/>
        <v>47</v>
      </c>
      <c r="L322" s="2" t="str">
        <f>VLOOKUP(A322,holidays!A:C,2,)</f>
        <v>Y</v>
      </c>
      <c r="M322" s="2" t="str">
        <f>VLOOKUP(A322,holidays!A:C,3,FALSE)</f>
        <v>N</v>
      </c>
      <c r="N322" s="7">
        <f t="shared" si="40"/>
        <v>4735145.7445439501</v>
      </c>
      <c r="O322" s="2">
        <f t="shared" si="41"/>
        <v>131442.20000000001</v>
      </c>
      <c r="P322" s="2" t="e">
        <f t="shared" si="42"/>
        <v>#N/A</v>
      </c>
      <c r="Q322" s="2" t="e">
        <f t="shared" si="43"/>
        <v>#N/A</v>
      </c>
      <c r="R322" s="2">
        <f t="shared" si="44"/>
        <v>131442.20000000001</v>
      </c>
    </row>
    <row r="323" spans="1:18" x14ac:dyDescent="0.3">
      <c r="A323" s="10">
        <v>42326</v>
      </c>
      <c r="B323" s="33">
        <v>132353.755</v>
      </c>
      <c r="C323" s="31">
        <v>60.680238269999997</v>
      </c>
      <c r="D323">
        <v>14.7</v>
      </c>
      <c r="E323">
        <v>29.5</v>
      </c>
      <c r="F323">
        <v>29.2</v>
      </c>
      <c r="G323">
        <v>0</v>
      </c>
      <c r="H323" s="1" t="str">
        <f t="shared" ref="H323:H386" si="45">TEXT(A323,"dddd")</f>
        <v>Wednesday</v>
      </c>
      <c r="I323" s="2" t="str">
        <f t="shared" ref="I323:I386" si="46">TEXT(A323,"mmmm")</f>
        <v>November</v>
      </c>
      <c r="J323" s="2" t="str">
        <f t="shared" ref="J323:J386" si="47">TEXT(A323,"yyyy")</f>
        <v>2015</v>
      </c>
      <c r="K323" s="2">
        <f t="shared" ref="K323:K386" si="48">WEEKNUM(A323)</f>
        <v>47</v>
      </c>
      <c r="L323" s="2" t="str">
        <f>VLOOKUP(A323,holidays!A:C,2,)</f>
        <v>Y</v>
      </c>
      <c r="M323" s="2" t="str">
        <f>VLOOKUP(A323,holidays!A:C,3,FALSE)</f>
        <v>N</v>
      </c>
      <c r="N323" s="7">
        <f t="shared" ref="N323:N386" si="49">B323*C323</f>
        <v>8031257.3893292034</v>
      </c>
      <c r="O323" s="2">
        <f t="shared" ref="O323:O386" si="50">IF(L323="Y",B323,NA())</f>
        <v>132353.755</v>
      </c>
      <c r="P323" s="2" t="e">
        <f t="shared" ref="P323:P386" si="51">IF(L323="N",B323,NA())</f>
        <v>#N/A</v>
      </c>
      <c r="Q323" s="2" t="e">
        <f t="shared" ref="Q323:Q386" si="52">IF(M323="Y",B323,NA())</f>
        <v>#N/A</v>
      </c>
      <c r="R323" s="2">
        <f t="shared" ref="R323:R386" si="53">IF(M323="N",B323,NA())</f>
        <v>132353.755</v>
      </c>
    </row>
    <row r="324" spans="1:18" x14ac:dyDescent="0.3">
      <c r="A324" s="10">
        <v>42327</v>
      </c>
      <c r="B324" s="33">
        <v>138118.70499999999</v>
      </c>
      <c r="C324" s="31">
        <v>78.290968070000005</v>
      </c>
      <c r="D324">
        <v>15.6</v>
      </c>
      <c r="E324">
        <v>31.5</v>
      </c>
      <c r="F324">
        <v>20.6</v>
      </c>
      <c r="G324">
        <v>0</v>
      </c>
      <c r="H324" s="1" t="str">
        <f t="shared" si="45"/>
        <v>Thursday</v>
      </c>
      <c r="I324" s="2" t="str">
        <f t="shared" si="46"/>
        <v>November</v>
      </c>
      <c r="J324" s="2" t="str">
        <f t="shared" si="47"/>
        <v>2015</v>
      </c>
      <c r="K324" s="2">
        <f t="shared" si="48"/>
        <v>47</v>
      </c>
      <c r="L324" s="2" t="str">
        <f>VLOOKUP(A324,holidays!A:C,2,)</f>
        <v>Y</v>
      </c>
      <c r="M324" s="2" t="str">
        <f>VLOOKUP(A324,holidays!A:C,3,FALSE)</f>
        <v>N</v>
      </c>
      <c r="N324" s="7">
        <f t="shared" si="49"/>
        <v>10813447.123024749</v>
      </c>
      <c r="O324" s="2">
        <f t="shared" si="50"/>
        <v>138118.70499999999</v>
      </c>
      <c r="P324" s="2" t="e">
        <f t="shared" si="51"/>
        <v>#N/A</v>
      </c>
      <c r="Q324" s="2" t="e">
        <f t="shared" si="52"/>
        <v>#N/A</v>
      </c>
      <c r="R324" s="2">
        <f t="shared" si="53"/>
        <v>138118.70499999999</v>
      </c>
    </row>
    <row r="325" spans="1:18" x14ac:dyDescent="0.3">
      <c r="A325" s="10">
        <v>42328</v>
      </c>
      <c r="B325" s="33">
        <v>123412.685</v>
      </c>
      <c r="C325" s="31">
        <v>38.026497679999999</v>
      </c>
      <c r="D325">
        <v>15.4</v>
      </c>
      <c r="E325">
        <v>19.100000000000001</v>
      </c>
      <c r="F325">
        <v>6.4</v>
      </c>
      <c r="G325">
        <v>0.4</v>
      </c>
      <c r="H325" s="1" t="str">
        <f t="shared" si="45"/>
        <v>Friday</v>
      </c>
      <c r="I325" s="2" t="str">
        <f t="shared" si="46"/>
        <v>November</v>
      </c>
      <c r="J325" s="2" t="str">
        <f t="shared" si="47"/>
        <v>2015</v>
      </c>
      <c r="K325" s="2">
        <f t="shared" si="48"/>
        <v>47</v>
      </c>
      <c r="L325" s="2" t="str">
        <f>VLOOKUP(A325,holidays!A:C,2,)</f>
        <v>Y</v>
      </c>
      <c r="M325" s="2" t="str">
        <f>VLOOKUP(A325,holidays!A:C,3,FALSE)</f>
        <v>N</v>
      </c>
      <c r="N325" s="7">
        <f t="shared" si="49"/>
        <v>4692952.1798350709</v>
      </c>
      <c r="O325" s="2">
        <f t="shared" si="50"/>
        <v>123412.685</v>
      </c>
      <c r="P325" s="2" t="e">
        <f t="shared" si="51"/>
        <v>#N/A</v>
      </c>
      <c r="Q325" s="2" t="e">
        <f t="shared" si="52"/>
        <v>#N/A</v>
      </c>
      <c r="R325" s="2">
        <f t="shared" si="53"/>
        <v>123412.685</v>
      </c>
    </row>
    <row r="326" spans="1:18" x14ac:dyDescent="0.3">
      <c r="A326" s="10">
        <v>42329</v>
      </c>
      <c r="B326" s="33">
        <v>102647.905</v>
      </c>
      <c r="C326" s="31">
        <v>27.413622409999999</v>
      </c>
      <c r="D326">
        <v>12.2</v>
      </c>
      <c r="E326">
        <v>17.5</v>
      </c>
      <c r="F326">
        <v>20.9</v>
      </c>
      <c r="G326">
        <v>3.6</v>
      </c>
      <c r="H326" s="1" t="str">
        <f t="shared" si="45"/>
        <v>Saturday</v>
      </c>
      <c r="I326" s="2" t="str">
        <f t="shared" si="46"/>
        <v>November</v>
      </c>
      <c r="J326" s="2" t="str">
        <f t="shared" si="47"/>
        <v>2015</v>
      </c>
      <c r="K326" s="2">
        <f t="shared" si="48"/>
        <v>47</v>
      </c>
      <c r="L326" s="2" t="str">
        <f>VLOOKUP(A326,holidays!A:C,2,)</f>
        <v>Y</v>
      </c>
      <c r="M326" s="2" t="str">
        <f>VLOOKUP(A326,holidays!A:C,3,FALSE)</f>
        <v>N</v>
      </c>
      <c r="N326" s="7">
        <f t="shared" si="49"/>
        <v>2813950.9088475509</v>
      </c>
      <c r="O326" s="2">
        <f t="shared" si="50"/>
        <v>102647.905</v>
      </c>
      <c r="P326" s="2" t="e">
        <f t="shared" si="51"/>
        <v>#N/A</v>
      </c>
      <c r="Q326" s="2" t="e">
        <f t="shared" si="52"/>
        <v>#N/A</v>
      </c>
      <c r="R326" s="2">
        <f t="shared" si="53"/>
        <v>102647.905</v>
      </c>
    </row>
    <row r="327" spans="1:18" x14ac:dyDescent="0.3">
      <c r="A327" s="10">
        <v>42330</v>
      </c>
      <c r="B327" s="33">
        <v>98621.62</v>
      </c>
      <c r="C327" s="31">
        <v>32.34590077</v>
      </c>
      <c r="D327">
        <v>13.5</v>
      </c>
      <c r="E327">
        <v>20</v>
      </c>
      <c r="F327">
        <v>27.3</v>
      </c>
      <c r="G327">
        <v>0</v>
      </c>
      <c r="H327" s="1" t="str">
        <f t="shared" si="45"/>
        <v>Sunday</v>
      </c>
      <c r="I327" s="2" t="str">
        <f t="shared" si="46"/>
        <v>November</v>
      </c>
      <c r="J327" s="2" t="str">
        <f t="shared" si="47"/>
        <v>2015</v>
      </c>
      <c r="K327" s="2">
        <f t="shared" si="48"/>
        <v>48</v>
      </c>
      <c r="L327" s="2" t="str">
        <f>VLOOKUP(A327,holidays!A:C,2,)</f>
        <v>Y</v>
      </c>
      <c r="M327" s="2" t="str">
        <f>VLOOKUP(A327,holidays!A:C,3,FALSE)</f>
        <v>N</v>
      </c>
      <c r="N327" s="7">
        <f t="shared" si="49"/>
        <v>3190005.1342966473</v>
      </c>
      <c r="O327" s="2">
        <f t="shared" si="50"/>
        <v>98621.62</v>
      </c>
      <c r="P327" s="2" t="e">
        <f t="shared" si="51"/>
        <v>#N/A</v>
      </c>
      <c r="Q327" s="2" t="e">
        <f t="shared" si="52"/>
        <v>#N/A</v>
      </c>
      <c r="R327" s="2">
        <f t="shared" si="53"/>
        <v>98621.62</v>
      </c>
    </row>
    <row r="328" spans="1:18" x14ac:dyDescent="0.3">
      <c r="A328" s="10">
        <v>42331</v>
      </c>
      <c r="B328" s="33">
        <v>114406.825</v>
      </c>
      <c r="C328" s="31">
        <v>41.368772450000002</v>
      </c>
      <c r="D328">
        <v>13.8</v>
      </c>
      <c r="E328">
        <v>20.7</v>
      </c>
      <c r="F328">
        <v>27.3</v>
      </c>
      <c r="G328">
        <v>0</v>
      </c>
      <c r="H328" s="1" t="str">
        <f t="shared" si="45"/>
        <v>Monday</v>
      </c>
      <c r="I328" s="2" t="str">
        <f t="shared" si="46"/>
        <v>November</v>
      </c>
      <c r="J328" s="2" t="str">
        <f t="shared" si="47"/>
        <v>2015</v>
      </c>
      <c r="K328" s="2">
        <f t="shared" si="48"/>
        <v>48</v>
      </c>
      <c r="L328" s="2" t="str">
        <f>VLOOKUP(A328,holidays!A:C,2,)</f>
        <v>Y</v>
      </c>
      <c r="M328" s="2" t="str">
        <f>VLOOKUP(A328,holidays!A:C,3,FALSE)</f>
        <v>N</v>
      </c>
      <c r="N328" s="7">
        <f t="shared" si="49"/>
        <v>4732869.9101519715</v>
      </c>
      <c r="O328" s="2">
        <f t="shared" si="50"/>
        <v>114406.825</v>
      </c>
      <c r="P328" s="2" t="e">
        <f t="shared" si="51"/>
        <v>#N/A</v>
      </c>
      <c r="Q328" s="2" t="e">
        <f t="shared" si="52"/>
        <v>#N/A</v>
      </c>
      <c r="R328" s="2">
        <f t="shared" si="53"/>
        <v>114406.825</v>
      </c>
    </row>
    <row r="329" spans="1:18" x14ac:dyDescent="0.3">
      <c r="A329" s="10">
        <v>42332</v>
      </c>
      <c r="B329" s="33">
        <v>118894.30499999999</v>
      </c>
      <c r="C329" s="31">
        <v>48.52152976</v>
      </c>
      <c r="D329">
        <v>13.6</v>
      </c>
      <c r="E329">
        <v>24.5</v>
      </c>
      <c r="F329">
        <v>30</v>
      </c>
      <c r="G329">
        <v>0</v>
      </c>
      <c r="H329" s="1" t="str">
        <f t="shared" si="45"/>
        <v>Tuesday</v>
      </c>
      <c r="I329" s="2" t="str">
        <f t="shared" si="46"/>
        <v>November</v>
      </c>
      <c r="J329" s="2" t="str">
        <f t="shared" si="47"/>
        <v>2015</v>
      </c>
      <c r="K329" s="2">
        <f t="shared" si="48"/>
        <v>48</v>
      </c>
      <c r="L329" s="2" t="str">
        <f>VLOOKUP(A329,holidays!A:C,2,)</f>
        <v>Y</v>
      </c>
      <c r="M329" s="2" t="str">
        <f>VLOOKUP(A329,holidays!A:C,3,FALSE)</f>
        <v>N</v>
      </c>
      <c r="N329" s="7">
        <f t="shared" si="49"/>
        <v>5768933.5583520168</v>
      </c>
      <c r="O329" s="2">
        <f t="shared" si="50"/>
        <v>118894.30499999999</v>
      </c>
      <c r="P329" s="2" t="e">
        <f t="shared" si="51"/>
        <v>#N/A</v>
      </c>
      <c r="Q329" s="2" t="e">
        <f t="shared" si="52"/>
        <v>#N/A</v>
      </c>
      <c r="R329" s="2">
        <f t="shared" si="53"/>
        <v>118894.30499999999</v>
      </c>
    </row>
    <row r="330" spans="1:18" x14ac:dyDescent="0.3">
      <c r="A330" s="10">
        <v>42333</v>
      </c>
      <c r="B330" s="33">
        <v>124728.875</v>
      </c>
      <c r="C330" s="31">
        <v>60.69203392</v>
      </c>
      <c r="D330">
        <v>13.5</v>
      </c>
      <c r="E330">
        <v>33.299999999999997</v>
      </c>
      <c r="F330">
        <v>9.3000000000000007</v>
      </c>
      <c r="G330">
        <v>0</v>
      </c>
      <c r="H330" s="1" t="str">
        <f t="shared" si="45"/>
        <v>Wednesday</v>
      </c>
      <c r="I330" s="2" t="str">
        <f t="shared" si="46"/>
        <v>November</v>
      </c>
      <c r="J330" s="2" t="str">
        <f t="shared" si="47"/>
        <v>2015</v>
      </c>
      <c r="K330" s="2">
        <f t="shared" si="48"/>
        <v>48</v>
      </c>
      <c r="L330" s="2" t="str">
        <f>VLOOKUP(A330,holidays!A:C,2,)</f>
        <v>Y</v>
      </c>
      <c r="M330" s="2" t="str">
        <f>VLOOKUP(A330,holidays!A:C,3,FALSE)</f>
        <v>N</v>
      </c>
      <c r="N330" s="7">
        <f t="shared" si="49"/>
        <v>7570049.1123034405</v>
      </c>
      <c r="O330" s="2">
        <f t="shared" si="50"/>
        <v>124728.875</v>
      </c>
      <c r="P330" s="2" t="e">
        <f t="shared" si="51"/>
        <v>#N/A</v>
      </c>
      <c r="Q330" s="2" t="e">
        <f t="shared" si="52"/>
        <v>#N/A</v>
      </c>
      <c r="R330" s="2">
        <f t="shared" si="53"/>
        <v>124728.875</v>
      </c>
    </row>
    <row r="331" spans="1:18" x14ac:dyDescent="0.3">
      <c r="A331" s="10">
        <v>42334</v>
      </c>
      <c r="B331" s="33">
        <v>112907.145</v>
      </c>
      <c r="C331" s="31">
        <v>30.494174109999999</v>
      </c>
      <c r="D331">
        <v>10.8</v>
      </c>
      <c r="E331">
        <v>17.399999999999999</v>
      </c>
      <c r="F331">
        <v>23.3</v>
      </c>
      <c r="G331">
        <v>0</v>
      </c>
      <c r="H331" s="1" t="str">
        <f t="shared" si="45"/>
        <v>Thursday</v>
      </c>
      <c r="I331" s="2" t="str">
        <f t="shared" si="46"/>
        <v>November</v>
      </c>
      <c r="J331" s="2" t="str">
        <f t="shared" si="47"/>
        <v>2015</v>
      </c>
      <c r="K331" s="2">
        <f t="shared" si="48"/>
        <v>48</v>
      </c>
      <c r="L331" s="2" t="str">
        <f>VLOOKUP(A331,holidays!A:C,2,)</f>
        <v>Y</v>
      </c>
      <c r="M331" s="2" t="str">
        <f>VLOOKUP(A331,holidays!A:C,3,FALSE)</f>
        <v>N</v>
      </c>
      <c r="N331" s="7">
        <f t="shared" si="49"/>
        <v>3443010.137893016</v>
      </c>
      <c r="O331" s="2">
        <f t="shared" si="50"/>
        <v>112907.145</v>
      </c>
      <c r="P331" s="2" t="e">
        <f t="shared" si="51"/>
        <v>#N/A</v>
      </c>
      <c r="Q331" s="2" t="e">
        <f t="shared" si="52"/>
        <v>#N/A</v>
      </c>
      <c r="R331" s="2">
        <f t="shared" si="53"/>
        <v>112907.145</v>
      </c>
    </row>
    <row r="332" spans="1:18" x14ac:dyDescent="0.3">
      <c r="A332" s="10">
        <v>42335</v>
      </c>
      <c r="B332" s="33">
        <v>117492.82</v>
      </c>
      <c r="C332" s="31">
        <v>40.366545459999998</v>
      </c>
      <c r="D332">
        <v>9</v>
      </c>
      <c r="E332">
        <v>18.2</v>
      </c>
      <c r="F332">
        <v>16.8</v>
      </c>
      <c r="G332">
        <v>0.4</v>
      </c>
      <c r="H332" s="1" t="str">
        <f t="shared" si="45"/>
        <v>Friday</v>
      </c>
      <c r="I332" s="2" t="str">
        <f t="shared" si="46"/>
        <v>November</v>
      </c>
      <c r="J332" s="2" t="str">
        <f t="shared" si="47"/>
        <v>2015</v>
      </c>
      <c r="K332" s="2">
        <f t="shared" si="48"/>
        <v>48</v>
      </c>
      <c r="L332" s="2" t="str">
        <f>VLOOKUP(A332,holidays!A:C,2,)</f>
        <v>Y</v>
      </c>
      <c r="M332" s="2" t="str">
        <f>VLOOKUP(A332,holidays!A:C,3,FALSE)</f>
        <v>N</v>
      </c>
      <c r="N332" s="7">
        <f t="shared" si="49"/>
        <v>4742779.259753597</v>
      </c>
      <c r="O332" s="2">
        <f t="shared" si="50"/>
        <v>117492.82</v>
      </c>
      <c r="P332" s="2" t="e">
        <f t="shared" si="51"/>
        <v>#N/A</v>
      </c>
      <c r="Q332" s="2" t="e">
        <f t="shared" si="52"/>
        <v>#N/A</v>
      </c>
      <c r="R332" s="2">
        <f t="shared" si="53"/>
        <v>117492.82</v>
      </c>
    </row>
    <row r="333" spans="1:18" x14ac:dyDescent="0.3">
      <c r="A333" s="10">
        <v>42336</v>
      </c>
      <c r="B333" s="33">
        <v>105011.19500000001</v>
      </c>
      <c r="C333" s="31">
        <v>43.326660840000002</v>
      </c>
      <c r="D333">
        <v>12</v>
      </c>
      <c r="E333">
        <v>20.100000000000001</v>
      </c>
      <c r="F333">
        <v>27.1</v>
      </c>
      <c r="G333">
        <v>0</v>
      </c>
      <c r="H333" s="1" t="str">
        <f t="shared" si="45"/>
        <v>Saturday</v>
      </c>
      <c r="I333" s="2" t="str">
        <f t="shared" si="46"/>
        <v>November</v>
      </c>
      <c r="J333" s="2" t="str">
        <f t="shared" si="47"/>
        <v>2015</v>
      </c>
      <c r="K333" s="2">
        <f t="shared" si="48"/>
        <v>48</v>
      </c>
      <c r="L333" s="2" t="str">
        <f>VLOOKUP(A333,holidays!A:C,2,)</f>
        <v>Y</v>
      </c>
      <c r="M333" s="2" t="str">
        <f>VLOOKUP(A333,holidays!A:C,3,FALSE)</f>
        <v>N</v>
      </c>
      <c r="N333" s="7">
        <f t="shared" si="49"/>
        <v>4549784.4301681044</v>
      </c>
      <c r="O333" s="2">
        <f t="shared" si="50"/>
        <v>105011.19500000001</v>
      </c>
      <c r="P333" s="2" t="e">
        <f t="shared" si="51"/>
        <v>#N/A</v>
      </c>
      <c r="Q333" s="2" t="e">
        <f t="shared" si="52"/>
        <v>#N/A</v>
      </c>
      <c r="R333" s="2">
        <f t="shared" si="53"/>
        <v>105011.19500000001</v>
      </c>
    </row>
    <row r="334" spans="1:18" x14ac:dyDescent="0.3">
      <c r="A334" s="10">
        <v>42337</v>
      </c>
      <c r="B334" s="33">
        <v>102162.53</v>
      </c>
      <c r="C334" s="31">
        <v>39.12126473</v>
      </c>
      <c r="D334">
        <v>12.6</v>
      </c>
      <c r="E334">
        <v>20.3</v>
      </c>
      <c r="F334">
        <v>23.4</v>
      </c>
      <c r="G334">
        <v>0</v>
      </c>
      <c r="H334" s="1" t="str">
        <f t="shared" si="45"/>
        <v>Sunday</v>
      </c>
      <c r="I334" s="2" t="str">
        <f t="shared" si="46"/>
        <v>November</v>
      </c>
      <c r="J334" s="2" t="str">
        <f t="shared" si="47"/>
        <v>2015</v>
      </c>
      <c r="K334" s="2">
        <f t="shared" si="48"/>
        <v>49</v>
      </c>
      <c r="L334" s="2" t="str">
        <f>VLOOKUP(A334,holidays!A:C,2,)</f>
        <v>Y</v>
      </c>
      <c r="M334" s="2" t="str">
        <f>VLOOKUP(A334,holidays!A:C,3,FALSE)</f>
        <v>N</v>
      </c>
      <c r="N334" s="7">
        <f t="shared" si="49"/>
        <v>3996727.3816165668</v>
      </c>
      <c r="O334" s="2">
        <f t="shared" si="50"/>
        <v>102162.53</v>
      </c>
      <c r="P334" s="2" t="e">
        <f t="shared" si="51"/>
        <v>#N/A</v>
      </c>
      <c r="Q334" s="2" t="e">
        <f t="shared" si="52"/>
        <v>#N/A</v>
      </c>
      <c r="R334" s="2">
        <f t="shared" si="53"/>
        <v>102162.53</v>
      </c>
    </row>
    <row r="335" spans="1:18" x14ac:dyDescent="0.3">
      <c r="A335" s="10">
        <v>42338</v>
      </c>
      <c r="B335" s="33">
        <v>122452.41499999999</v>
      </c>
      <c r="C335" s="31">
        <v>45.57726057</v>
      </c>
      <c r="D335">
        <v>10</v>
      </c>
      <c r="E335">
        <v>32.200000000000003</v>
      </c>
      <c r="F335">
        <v>26.6</v>
      </c>
      <c r="G335">
        <v>0</v>
      </c>
      <c r="H335" s="1" t="str">
        <f t="shared" si="45"/>
        <v>Monday</v>
      </c>
      <c r="I335" s="2" t="str">
        <f t="shared" si="46"/>
        <v>November</v>
      </c>
      <c r="J335" s="2" t="str">
        <f t="shared" si="47"/>
        <v>2015</v>
      </c>
      <c r="K335" s="2">
        <f t="shared" si="48"/>
        <v>49</v>
      </c>
      <c r="L335" s="2" t="str">
        <f>VLOOKUP(A335,holidays!A:C,2,)</f>
        <v>Y</v>
      </c>
      <c r="M335" s="2" t="str">
        <f>VLOOKUP(A335,holidays!A:C,3,FALSE)</f>
        <v>N</v>
      </c>
      <c r="N335" s="7">
        <f t="shared" si="49"/>
        <v>5581045.625880776</v>
      </c>
      <c r="O335" s="2">
        <f t="shared" si="50"/>
        <v>122452.41499999999</v>
      </c>
      <c r="P335" s="2" t="e">
        <f t="shared" si="51"/>
        <v>#N/A</v>
      </c>
      <c r="Q335" s="2" t="e">
        <f t="shared" si="52"/>
        <v>#N/A</v>
      </c>
      <c r="R335" s="2">
        <f t="shared" si="53"/>
        <v>122452.41499999999</v>
      </c>
    </row>
    <row r="336" spans="1:18" x14ac:dyDescent="0.3">
      <c r="A336" s="10">
        <v>42339</v>
      </c>
      <c r="B336" s="33">
        <v>117115.62</v>
      </c>
      <c r="C336" s="31">
        <v>37.920958990000003</v>
      </c>
      <c r="D336">
        <v>14.5</v>
      </c>
      <c r="E336">
        <v>24.6</v>
      </c>
      <c r="F336">
        <v>24.4</v>
      </c>
      <c r="G336">
        <v>1.8</v>
      </c>
      <c r="H336" s="1" t="str">
        <f t="shared" si="45"/>
        <v>Tuesday</v>
      </c>
      <c r="I336" s="2" t="str">
        <f t="shared" si="46"/>
        <v>December</v>
      </c>
      <c r="J336" s="2" t="str">
        <f t="shared" si="47"/>
        <v>2015</v>
      </c>
      <c r="K336" s="2">
        <f t="shared" si="48"/>
        <v>49</v>
      </c>
      <c r="L336" s="2" t="str">
        <f>VLOOKUP(A336,holidays!A:C,2,)</f>
        <v>Y</v>
      </c>
      <c r="M336" s="2" t="str">
        <f>VLOOKUP(A336,holidays!A:C,3,FALSE)</f>
        <v>N</v>
      </c>
      <c r="N336" s="7">
        <f t="shared" si="49"/>
        <v>4441136.6231084242</v>
      </c>
      <c r="O336" s="2">
        <f t="shared" si="50"/>
        <v>117115.62</v>
      </c>
      <c r="P336" s="2" t="e">
        <f t="shared" si="51"/>
        <v>#N/A</v>
      </c>
      <c r="Q336" s="2" t="e">
        <f t="shared" si="52"/>
        <v>#N/A</v>
      </c>
      <c r="R336" s="2">
        <f t="shared" si="53"/>
        <v>117115.62</v>
      </c>
    </row>
    <row r="337" spans="1:18" x14ac:dyDescent="0.3">
      <c r="A337" s="10">
        <v>42340</v>
      </c>
      <c r="B337" s="33">
        <v>115230.125</v>
      </c>
      <c r="C337" s="31">
        <v>37.470820799999998</v>
      </c>
      <c r="D337">
        <v>9.1999999999999993</v>
      </c>
      <c r="E337">
        <v>17.5</v>
      </c>
      <c r="F337">
        <v>32.4</v>
      </c>
      <c r="G337">
        <v>0</v>
      </c>
      <c r="H337" s="1" t="str">
        <f t="shared" si="45"/>
        <v>Wednesday</v>
      </c>
      <c r="I337" s="2" t="str">
        <f t="shared" si="46"/>
        <v>December</v>
      </c>
      <c r="J337" s="2" t="str">
        <f t="shared" si="47"/>
        <v>2015</v>
      </c>
      <c r="K337" s="2">
        <f t="shared" si="48"/>
        <v>49</v>
      </c>
      <c r="L337" s="2" t="str">
        <f>VLOOKUP(A337,holidays!A:C,2,)</f>
        <v>Y</v>
      </c>
      <c r="M337" s="2" t="str">
        <f>VLOOKUP(A337,holidays!A:C,3,FALSE)</f>
        <v>N</v>
      </c>
      <c r="N337" s="7">
        <f t="shared" si="49"/>
        <v>4317767.3646366</v>
      </c>
      <c r="O337" s="2">
        <f t="shared" si="50"/>
        <v>115230.125</v>
      </c>
      <c r="P337" s="2" t="e">
        <f t="shared" si="51"/>
        <v>#N/A</v>
      </c>
      <c r="Q337" s="2" t="e">
        <f t="shared" si="52"/>
        <v>#N/A</v>
      </c>
      <c r="R337" s="2">
        <f t="shared" si="53"/>
        <v>115230.125</v>
      </c>
    </row>
    <row r="338" spans="1:18" x14ac:dyDescent="0.3">
      <c r="A338" s="10">
        <v>42341</v>
      </c>
      <c r="B338" s="33">
        <v>121699.425</v>
      </c>
      <c r="C338" s="31">
        <v>43.34422421</v>
      </c>
      <c r="D338">
        <v>12.2</v>
      </c>
      <c r="E338">
        <v>21.3</v>
      </c>
      <c r="F338">
        <v>30.1</v>
      </c>
      <c r="G338">
        <v>0</v>
      </c>
      <c r="H338" s="1" t="str">
        <f t="shared" si="45"/>
        <v>Thursday</v>
      </c>
      <c r="I338" s="2" t="str">
        <f t="shared" si="46"/>
        <v>December</v>
      </c>
      <c r="J338" s="2" t="str">
        <f t="shared" si="47"/>
        <v>2015</v>
      </c>
      <c r="K338" s="2">
        <f t="shared" si="48"/>
        <v>49</v>
      </c>
      <c r="L338" s="2" t="str">
        <f>VLOOKUP(A338,holidays!A:C,2,)</f>
        <v>Y</v>
      </c>
      <c r="M338" s="2" t="str">
        <f>VLOOKUP(A338,holidays!A:C,3,FALSE)</f>
        <v>N</v>
      </c>
      <c r="N338" s="7">
        <f t="shared" si="49"/>
        <v>5274967.1634280793</v>
      </c>
      <c r="O338" s="2">
        <f t="shared" si="50"/>
        <v>121699.425</v>
      </c>
      <c r="P338" s="2" t="e">
        <f t="shared" si="51"/>
        <v>#N/A</v>
      </c>
      <c r="Q338" s="2" t="e">
        <f t="shared" si="52"/>
        <v>#N/A</v>
      </c>
      <c r="R338" s="2">
        <f t="shared" si="53"/>
        <v>121699.425</v>
      </c>
    </row>
    <row r="339" spans="1:18" x14ac:dyDescent="0.3">
      <c r="A339" s="10">
        <v>42342</v>
      </c>
      <c r="B339" s="33">
        <v>129148.52</v>
      </c>
      <c r="C339" s="31">
        <v>66.533894050000001</v>
      </c>
      <c r="D339">
        <v>11.3</v>
      </c>
      <c r="E339">
        <v>30.8</v>
      </c>
      <c r="F339">
        <v>32.200000000000003</v>
      </c>
      <c r="G339">
        <v>0</v>
      </c>
      <c r="H339" s="1" t="str">
        <f t="shared" si="45"/>
        <v>Friday</v>
      </c>
      <c r="I339" s="2" t="str">
        <f t="shared" si="46"/>
        <v>December</v>
      </c>
      <c r="J339" s="2" t="str">
        <f t="shared" si="47"/>
        <v>2015</v>
      </c>
      <c r="K339" s="2">
        <f t="shared" si="48"/>
        <v>49</v>
      </c>
      <c r="L339" s="2" t="str">
        <f>VLOOKUP(A339,holidays!A:C,2,)</f>
        <v>Y</v>
      </c>
      <c r="M339" s="2" t="str">
        <f>VLOOKUP(A339,holidays!A:C,3,FALSE)</f>
        <v>N</v>
      </c>
      <c r="N339" s="7">
        <f t="shared" si="49"/>
        <v>8592753.9463943057</v>
      </c>
      <c r="O339" s="2">
        <f t="shared" si="50"/>
        <v>129148.52</v>
      </c>
      <c r="P339" s="2" t="e">
        <f t="shared" si="51"/>
        <v>#N/A</v>
      </c>
      <c r="Q339" s="2" t="e">
        <f t="shared" si="52"/>
        <v>#N/A</v>
      </c>
      <c r="R339" s="2">
        <f t="shared" si="53"/>
        <v>129148.52</v>
      </c>
    </row>
    <row r="340" spans="1:18" x14ac:dyDescent="0.3">
      <c r="A340" s="10">
        <v>42343</v>
      </c>
      <c r="B340" s="33">
        <v>115606.005</v>
      </c>
      <c r="C340" s="31">
        <v>36.906868619999997</v>
      </c>
      <c r="D340">
        <v>15.5</v>
      </c>
      <c r="E340">
        <v>25.3</v>
      </c>
      <c r="F340">
        <v>27.9</v>
      </c>
      <c r="G340">
        <v>0</v>
      </c>
      <c r="H340" s="1" t="str">
        <f t="shared" si="45"/>
        <v>Saturday</v>
      </c>
      <c r="I340" s="2" t="str">
        <f t="shared" si="46"/>
        <v>December</v>
      </c>
      <c r="J340" s="2" t="str">
        <f t="shared" si="47"/>
        <v>2015</v>
      </c>
      <c r="K340" s="2">
        <f t="shared" si="48"/>
        <v>49</v>
      </c>
      <c r="L340" s="2" t="str">
        <f>VLOOKUP(A340,holidays!A:C,2,)</f>
        <v>Y</v>
      </c>
      <c r="M340" s="2" t="str">
        <f>VLOOKUP(A340,holidays!A:C,3,FALSE)</f>
        <v>N</v>
      </c>
      <c r="N340" s="7">
        <f t="shared" si="49"/>
        <v>4266655.6382180629</v>
      </c>
      <c r="O340" s="2">
        <f t="shared" si="50"/>
        <v>115606.005</v>
      </c>
      <c r="P340" s="2" t="e">
        <f t="shared" si="51"/>
        <v>#N/A</v>
      </c>
      <c r="Q340" s="2" t="e">
        <f t="shared" si="52"/>
        <v>#N/A</v>
      </c>
      <c r="R340" s="2">
        <f t="shared" si="53"/>
        <v>115606.005</v>
      </c>
    </row>
    <row r="341" spans="1:18" x14ac:dyDescent="0.3">
      <c r="A341" s="10">
        <v>42344</v>
      </c>
      <c r="B341" s="33">
        <v>112025.29</v>
      </c>
      <c r="C341" s="31">
        <v>36.78833221</v>
      </c>
      <c r="D341">
        <v>15.3</v>
      </c>
      <c r="E341">
        <v>29.8</v>
      </c>
      <c r="F341">
        <v>13.5</v>
      </c>
      <c r="G341">
        <v>0</v>
      </c>
      <c r="H341" s="1" t="str">
        <f t="shared" si="45"/>
        <v>Sunday</v>
      </c>
      <c r="I341" s="2" t="str">
        <f t="shared" si="46"/>
        <v>December</v>
      </c>
      <c r="J341" s="2" t="str">
        <f t="shared" si="47"/>
        <v>2015</v>
      </c>
      <c r="K341" s="2">
        <f t="shared" si="48"/>
        <v>50</v>
      </c>
      <c r="L341" s="2" t="str">
        <f>VLOOKUP(A341,holidays!A:C,2,)</f>
        <v>Y</v>
      </c>
      <c r="M341" s="2" t="str">
        <f>VLOOKUP(A341,holidays!A:C,3,FALSE)</f>
        <v>N</v>
      </c>
      <c r="N341" s="7">
        <f t="shared" si="49"/>
        <v>4121223.5844415906</v>
      </c>
      <c r="O341" s="2">
        <f t="shared" si="50"/>
        <v>112025.29</v>
      </c>
      <c r="P341" s="2" t="e">
        <f t="shared" si="51"/>
        <v>#N/A</v>
      </c>
      <c r="Q341" s="2" t="e">
        <f t="shared" si="52"/>
        <v>#N/A</v>
      </c>
      <c r="R341" s="2">
        <f t="shared" si="53"/>
        <v>112025.29</v>
      </c>
    </row>
    <row r="342" spans="1:18" x14ac:dyDescent="0.3">
      <c r="A342" s="10">
        <v>42345</v>
      </c>
      <c r="B342" s="33">
        <v>129059.645</v>
      </c>
      <c r="C342" s="31">
        <v>53.369098719999997</v>
      </c>
      <c r="D342">
        <v>18.100000000000001</v>
      </c>
      <c r="E342">
        <v>27.3</v>
      </c>
      <c r="F342">
        <v>8.6999999999999993</v>
      </c>
      <c r="G342">
        <v>0</v>
      </c>
      <c r="H342" s="1" t="str">
        <f t="shared" si="45"/>
        <v>Monday</v>
      </c>
      <c r="I342" s="2" t="str">
        <f t="shared" si="46"/>
        <v>December</v>
      </c>
      <c r="J342" s="2" t="str">
        <f t="shared" si="47"/>
        <v>2015</v>
      </c>
      <c r="K342" s="2">
        <f t="shared" si="48"/>
        <v>50</v>
      </c>
      <c r="L342" s="2" t="str">
        <f>VLOOKUP(A342,holidays!A:C,2,)</f>
        <v>Y</v>
      </c>
      <c r="M342" s="2" t="str">
        <f>VLOOKUP(A342,holidays!A:C,3,FALSE)</f>
        <v>N</v>
      </c>
      <c r="N342" s="7">
        <f t="shared" si="49"/>
        <v>6887796.9347731546</v>
      </c>
      <c r="O342" s="2">
        <f t="shared" si="50"/>
        <v>129059.645</v>
      </c>
      <c r="P342" s="2" t="e">
        <f t="shared" si="51"/>
        <v>#N/A</v>
      </c>
      <c r="Q342" s="2" t="e">
        <f t="shared" si="52"/>
        <v>#N/A</v>
      </c>
      <c r="R342" s="2">
        <f t="shared" si="53"/>
        <v>129059.645</v>
      </c>
    </row>
    <row r="343" spans="1:18" x14ac:dyDescent="0.3">
      <c r="A343" s="10">
        <v>42346</v>
      </c>
      <c r="B343" s="33">
        <v>136800.91</v>
      </c>
      <c r="C343" s="31">
        <v>57.534246680000003</v>
      </c>
      <c r="D343">
        <v>20.3</v>
      </c>
      <c r="E343">
        <v>35.4</v>
      </c>
      <c r="F343">
        <v>19.8</v>
      </c>
      <c r="G343">
        <v>0.8</v>
      </c>
      <c r="H343" s="1" t="str">
        <f t="shared" si="45"/>
        <v>Tuesday</v>
      </c>
      <c r="I343" s="2" t="str">
        <f t="shared" si="46"/>
        <v>December</v>
      </c>
      <c r="J343" s="2" t="str">
        <f t="shared" si="47"/>
        <v>2015</v>
      </c>
      <c r="K343" s="2">
        <f t="shared" si="48"/>
        <v>50</v>
      </c>
      <c r="L343" s="2" t="str">
        <f>VLOOKUP(A343,holidays!A:C,2,)</f>
        <v>Y</v>
      </c>
      <c r="M343" s="2" t="str">
        <f>VLOOKUP(A343,holidays!A:C,3,FALSE)</f>
        <v>N</v>
      </c>
      <c r="N343" s="7">
        <f t="shared" si="49"/>
        <v>7870737.3019884797</v>
      </c>
      <c r="O343" s="2">
        <f t="shared" si="50"/>
        <v>136800.91</v>
      </c>
      <c r="P343" s="2" t="e">
        <f t="shared" si="51"/>
        <v>#N/A</v>
      </c>
      <c r="Q343" s="2" t="e">
        <f t="shared" si="52"/>
        <v>#N/A</v>
      </c>
      <c r="R343" s="2">
        <f t="shared" si="53"/>
        <v>136800.91</v>
      </c>
    </row>
    <row r="344" spans="1:18" x14ac:dyDescent="0.3">
      <c r="A344" s="10">
        <v>42347</v>
      </c>
      <c r="B344" s="33">
        <v>125965.02</v>
      </c>
      <c r="C344" s="31">
        <v>49.73700573</v>
      </c>
      <c r="D344">
        <v>15.4</v>
      </c>
      <c r="E344">
        <v>24.6</v>
      </c>
      <c r="F344">
        <v>27</v>
      </c>
      <c r="G344">
        <v>0</v>
      </c>
      <c r="H344" s="1" t="str">
        <f t="shared" si="45"/>
        <v>Wednesday</v>
      </c>
      <c r="I344" s="2" t="str">
        <f t="shared" si="46"/>
        <v>December</v>
      </c>
      <c r="J344" s="2" t="str">
        <f t="shared" si="47"/>
        <v>2015</v>
      </c>
      <c r="K344" s="2">
        <f t="shared" si="48"/>
        <v>50</v>
      </c>
      <c r="L344" s="2" t="str">
        <f>VLOOKUP(A344,holidays!A:C,2,)</f>
        <v>Y</v>
      </c>
      <c r="M344" s="2" t="str">
        <f>VLOOKUP(A344,holidays!A:C,3,FALSE)</f>
        <v>N</v>
      </c>
      <c r="N344" s="7">
        <f t="shared" si="49"/>
        <v>6265122.9215195645</v>
      </c>
      <c r="O344" s="2">
        <f t="shared" si="50"/>
        <v>125965.02</v>
      </c>
      <c r="P344" s="2" t="e">
        <f t="shared" si="51"/>
        <v>#N/A</v>
      </c>
      <c r="Q344" s="2" t="e">
        <f t="shared" si="52"/>
        <v>#N/A</v>
      </c>
      <c r="R344" s="2">
        <f t="shared" si="53"/>
        <v>125965.02</v>
      </c>
    </row>
    <row r="345" spans="1:18" x14ac:dyDescent="0.3">
      <c r="A345" s="10">
        <v>42348</v>
      </c>
      <c r="B345" s="33">
        <v>125807.495</v>
      </c>
      <c r="C345" s="31">
        <v>50.806013669999999</v>
      </c>
      <c r="D345">
        <v>13.1</v>
      </c>
      <c r="E345">
        <v>26</v>
      </c>
      <c r="F345">
        <v>32</v>
      </c>
      <c r="G345">
        <v>0</v>
      </c>
      <c r="H345" s="1" t="str">
        <f t="shared" si="45"/>
        <v>Thursday</v>
      </c>
      <c r="I345" s="2" t="str">
        <f t="shared" si="46"/>
        <v>December</v>
      </c>
      <c r="J345" s="2" t="str">
        <f t="shared" si="47"/>
        <v>2015</v>
      </c>
      <c r="K345" s="2">
        <f t="shared" si="48"/>
        <v>50</v>
      </c>
      <c r="L345" s="2" t="str">
        <f>VLOOKUP(A345,holidays!A:C,2,)</f>
        <v>Y</v>
      </c>
      <c r="M345" s="2" t="str">
        <f>VLOOKUP(A345,holidays!A:C,3,FALSE)</f>
        <v>N</v>
      </c>
      <c r="N345" s="7">
        <f t="shared" si="49"/>
        <v>6391777.3107584566</v>
      </c>
      <c r="O345" s="2">
        <f t="shared" si="50"/>
        <v>125807.495</v>
      </c>
      <c r="P345" s="2" t="e">
        <f t="shared" si="51"/>
        <v>#N/A</v>
      </c>
      <c r="Q345" s="2" t="e">
        <f t="shared" si="52"/>
        <v>#N/A</v>
      </c>
      <c r="R345" s="2">
        <f t="shared" si="53"/>
        <v>125807.495</v>
      </c>
    </row>
    <row r="346" spans="1:18" x14ac:dyDescent="0.3">
      <c r="A346" s="10">
        <v>42349</v>
      </c>
      <c r="B346" s="33">
        <v>116597.81</v>
      </c>
      <c r="C346" s="31">
        <v>32.020129189999999</v>
      </c>
      <c r="D346">
        <v>14.2</v>
      </c>
      <c r="E346">
        <v>19.2</v>
      </c>
      <c r="F346">
        <v>13</v>
      </c>
      <c r="G346">
        <v>0</v>
      </c>
      <c r="H346" s="1" t="str">
        <f t="shared" si="45"/>
        <v>Friday</v>
      </c>
      <c r="I346" s="2" t="str">
        <f t="shared" si="46"/>
        <v>December</v>
      </c>
      <c r="J346" s="2" t="str">
        <f t="shared" si="47"/>
        <v>2015</v>
      </c>
      <c r="K346" s="2">
        <f t="shared" si="48"/>
        <v>50</v>
      </c>
      <c r="L346" s="2" t="str">
        <f>VLOOKUP(A346,holidays!A:C,2,)</f>
        <v>Y</v>
      </c>
      <c r="M346" s="2" t="str">
        <f>VLOOKUP(A346,holidays!A:C,3,FALSE)</f>
        <v>N</v>
      </c>
      <c r="N346" s="7">
        <f t="shared" si="49"/>
        <v>3733476.9394710734</v>
      </c>
      <c r="O346" s="2">
        <f t="shared" si="50"/>
        <v>116597.81</v>
      </c>
      <c r="P346" s="2" t="e">
        <f t="shared" si="51"/>
        <v>#N/A</v>
      </c>
      <c r="Q346" s="2" t="e">
        <f t="shared" si="52"/>
        <v>#N/A</v>
      </c>
      <c r="R346" s="2">
        <f t="shared" si="53"/>
        <v>116597.81</v>
      </c>
    </row>
    <row r="347" spans="1:18" x14ac:dyDescent="0.3">
      <c r="A347" s="10">
        <v>42350</v>
      </c>
      <c r="B347" s="33">
        <v>106139.41</v>
      </c>
      <c r="C347" s="31">
        <v>34.142897920000003</v>
      </c>
      <c r="D347">
        <v>10.1</v>
      </c>
      <c r="E347">
        <v>18.3</v>
      </c>
      <c r="F347">
        <v>27.9</v>
      </c>
      <c r="G347">
        <v>2</v>
      </c>
      <c r="H347" s="1" t="str">
        <f t="shared" si="45"/>
        <v>Saturday</v>
      </c>
      <c r="I347" s="2" t="str">
        <f t="shared" si="46"/>
        <v>December</v>
      </c>
      <c r="J347" s="2" t="str">
        <f t="shared" si="47"/>
        <v>2015</v>
      </c>
      <c r="K347" s="2">
        <f t="shared" si="48"/>
        <v>50</v>
      </c>
      <c r="L347" s="2" t="str">
        <f>VLOOKUP(A347,holidays!A:C,2,)</f>
        <v>Y</v>
      </c>
      <c r="M347" s="2" t="str">
        <f>VLOOKUP(A347,holidays!A:C,3,FALSE)</f>
        <v>N</v>
      </c>
      <c r="N347" s="7">
        <f t="shared" si="49"/>
        <v>3623907.0409190278</v>
      </c>
      <c r="O347" s="2">
        <f t="shared" si="50"/>
        <v>106139.41</v>
      </c>
      <c r="P347" s="2" t="e">
        <f t="shared" si="51"/>
        <v>#N/A</v>
      </c>
      <c r="Q347" s="2" t="e">
        <f t="shared" si="52"/>
        <v>#N/A</v>
      </c>
      <c r="R347" s="2">
        <f t="shared" si="53"/>
        <v>106139.41</v>
      </c>
    </row>
    <row r="348" spans="1:18" x14ac:dyDescent="0.3">
      <c r="A348" s="10">
        <v>42351</v>
      </c>
      <c r="B348" s="33">
        <v>105218.515</v>
      </c>
      <c r="C348" s="31">
        <v>40.306829550000003</v>
      </c>
      <c r="D348">
        <v>10.3</v>
      </c>
      <c r="E348">
        <v>28.3</v>
      </c>
      <c r="F348">
        <v>28.6</v>
      </c>
      <c r="G348">
        <v>0</v>
      </c>
      <c r="H348" s="1" t="str">
        <f t="shared" si="45"/>
        <v>Sunday</v>
      </c>
      <c r="I348" s="2" t="str">
        <f t="shared" si="46"/>
        <v>December</v>
      </c>
      <c r="J348" s="2" t="str">
        <f t="shared" si="47"/>
        <v>2015</v>
      </c>
      <c r="K348" s="2">
        <f t="shared" si="48"/>
        <v>51</v>
      </c>
      <c r="L348" s="2" t="str">
        <f>VLOOKUP(A348,holidays!A:C,2,)</f>
        <v>Y</v>
      </c>
      <c r="M348" s="2" t="str">
        <f>VLOOKUP(A348,holidays!A:C,3,FALSE)</f>
        <v>N</v>
      </c>
      <c r="N348" s="7">
        <f t="shared" si="49"/>
        <v>4241024.7496091183</v>
      </c>
      <c r="O348" s="2">
        <f t="shared" si="50"/>
        <v>105218.515</v>
      </c>
      <c r="P348" s="2" t="e">
        <f t="shared" si="51"/>
        <v>#N/A</v>
      </c>
      <c r="Q348" s="2" t="e">
        <f t="shared" si="52"/>
        <v>#N/A</v>
      </c>
      <c r="R348" s="2">
        <f t="shared" si="53"/>
        <v>105218.515</v>
      </c>
    </row>
    <row r="349" spans="1:18" x14ac:dyDescent="0.3">
      <c r="A349" s="10">
        <v>42352</v>
      </c>
      <c r="B349" s="33">
        <v>125784.96000000001</v>
      </c>
      <c r="C349" s="31">
        <v>51.747829520000003</v>
      </c>
      <c r="D349">
        <v>11.9</v>
      </c>
      <c r="E349">
        <v>22.7</v>
      </c>
      <c r="F349">
        <v>31.6</v>
      </c>
      <c r="G349">
        <v>0</v>
      </c>
      <c r="H349" s="1" t="str">
        <f t="shared" si="45"/>
        <v>Monday</v>
      </c>
      <c r="I349" s="2" t="str">
        <f t="shared" si="46"/>
        <v>December</v>
      </c>
      <c r="J349" s="2" t="str">
        <f t="shared" si="47"/>
        <v>2015</v>
      </c>
      <c r="K349" s="2">
        <f t="shared" si="48"/>
        <v>51</v>
      </c>
      <c r="L349" s="2" t="str">
        <f>VLOOKUP(A349,holidays!A:C,2,)</f>
        <v>Y</v>
      </c>
      <c r="M349" s="2" t="str">
        <f>VLOOKUP(A349,holidays!A:C,3,FALSE)</f>
        <v>N</v>
      </c>
      <c r="N349" s="7">
        <f t="shared" si="49"/>
        <v>6509098.6662600199</v>
      </c>
      <c r="O349" s="2">
        <f t="shared" si="50"/>
        <v>125784.96000000001</v>
      </c>
      <c r="P349" s="2" t="e">
        <f t="shared" si="51"/>
        <v>#N/A</v>
      </c>
      <c r="Q349" s="2" t="e">
        <f t="shared" si="52"/>
        <v>#N/A</v>
      </c>
      <c r="R349" s="2">
        <f t="shared" si="53"/>
        <v>125784.96000000001</v>
      </c>
    </row>
    <row r="350" spans="1:18" x14ac:dyDescent="0.3">
      <c r="A350" s="10">
        <v>42353</v>
      </c>
      <c r="B350" s="33">
        <v>129077.41</v>
      </c>
      <c r="C350" s="31">
        <v>51.660830169999997</v>
      </c>
      <c r="D350">
        <v>14.4</v>
      </c>
      <c r="E350">
        <v>24.6</v>
      </c>
      <c r="F350">
        <v>30.3</v>
      </c>
      <c r="G350">
        <v>0</v>
      </c>
      <c r="H350" s="1" t="str">
        <f t="shared" si="45"/>
        <v>Tuesday</v>
      </c>
      <c r="I350" s="2" t="str">
        <f t="shared" si="46"/>
        <v>December</v>
      </c>
      <c r="J350" s="2" t="str">
        <f t="shared" si="47"/>
        <v>2015</v>
      </c>
      <c r="K350" s="2">
        <f t="shared" si="48"/>
        <v>51</v>
      </c>
      <c r="L350" s="2" t="str">
        <f>VLOOKUP(A350,holidays!A:C,2,)</f>
        <v>Y</v>
      </c>
      <c r="M350" s="2" t="str">
        <f>VLOOKUP(A350,holidays!A:C,3,FALSE)</f>
        <v>N</v>
      </c>
      <c r="N350" s="7">
        <f t="shared" si="49"/>
        <v>6668246.1567934593</v>
      </c>
      <c r="O350" s="2">
        <f t="shared" si="50"/>
        <v>129077.41</v>
      </c>
      <c r="P350" s="2" t="e">
        <f t="shared" si="51"/>
        <v>#N/A</v>
      </c>
      <c r="Q350" s="2" t="e">
        <f t="shared" si="52"/>
        <v>#N/A</v>
      </c>
      <c r="R350" s="2">
        <f t="shared" si="53"/>
        <v>129077.41</v>
      </c>
    </row>
    <row r="351" spans="1:18" x14ac:dyDescent="0.3">
      <c r="A351" s="10">
        <v>42354</v>
      </c>
      <c r="B351" s="33">
        <v>135930.07999999999</v>
      </c>
      <c r="C351" s="31">
        <v>78.645919989999996</v>
      </c>
      <c r="D351">
        <v>15.6</v>
      </c>
      <c r="E351">
        <v>27.5</v>
      </c>
      <c r="F351">
        <v>32.5</v>
      </c>
      <c r="G351">
        <v>0</v>
      </c>
      <c r="H351" s="1" t="str">
        <f t="shared" si="45"/>
        <v>Wednesday</v>
      </c>
      <c r="I351" s="2" t="str">
        <f t="shared" si="46"/>
        <v>December</v>
      </c>
      <c r="J351" s="2" t="str">
        <f t="shared" si="47"/>
        <v>2015</v>
      </c>
      <c r="K351" s="2">
        <f t="shared" si="48"/>
        <v>51</v>
      </c>
      <c r="L351" s="2" t="str">
        <f>VLOOKUP(A351,holidays!A:C,2,)</f>
        <v>Y</v>
      </c>
      <c r="M351" s="2" t="str">
        <f>VLOOKUP(A351,holidays!A:C,3,FALSE)</f>
        <v>N</v>
      </c>
      <c r="N351" s="7">
        <f t="shared" si="49"/>
        <v>10690346.195914298</v>
      </c>
      <c r="O351" s="2">
        <f t="shared" si="50"/>
        <v>135930.07999999999</v>
      </c>
      <c r="P351" s="2" t="e">
        <f t="shared" si="51"/>
        <v>#N/A</v>
      </c>
      <c r="Q351" s="2" t="e">
        <f t="shared" si="52"/>
        <v>#N/A</v>
      </c>
      <c r="R351" s="2">
        <f t="shared" si="53"/>
        <v>135930.07999999999</v>
      </c>
    </row>
    <row r="352" spans="1:18" x14ac:dyDescent="0.3">
      <c r="A352" s="10">
        <v>42355</v>
      </c>
      <c r="B352" s="33">
        <v>152366.29999999999</v>
      </c>
      <c r="C352" s="31">
        <v>188.0861252</v>
      </c>
      <c r="D352">
        <v>16.899999999999999</v>
      </c>
      <c r="E352">
        <v>37.200000000000003</v>
      </c>
      <c r="F352">
        <v>33.1</v>
      </c>
      <c r="G352">
        <v>0</v>
      </c>
      <c r="H352" s="1" t="str">
        <f t="shared" si="45"/>
        <v>Thursday</v>
      </c>
      <c r="I352" s="2" t="str">
        <f t="shared" si="46"/>
        <v>December</v>
      </c>
      <c r="J352" s="2" t="str">
        <f t="shared" si="47"/>
        <v>2015</v>
      </c>
      <c r="K352" s="2">
        <f t="shared" si="48"/>
        <v>51</v>
      </c>
      <c r="L352" s="2" t="str">
        <f>VLOOKUP(A352,holidays!A:C,2,)</f>
        <v>Y</v>
      </c>
      <c r="M352" s="2" t="str">
        <f>VLOOKUP(A352,holidays!A:C,3,FALSE)</f>
        <v>N</v>
      </c>
      <c r="N352" s="7">
        <f t="shared" si="49"/>
        <v>28657986.978060756</v>
      </c>
      <c r="O352" s="2">
        <f t="shared" si="50"/>
        <v>152366.29999999999</v>
      </c>
      <c r="P352" s="2" t="e">
        <f t="shared" si="51"/>
        <v>#N/A</v>
      </c>
      <c r="Q352" s="2" t="e">
        <f t="shared" si="52"/>
        <v>#N/A</v>
      </c>
      <c r="R352" s="2">
        <f t="shared" si="53"/>
        <v>152366.29999999999</v>
      </c>
    </row>
    <row r="353" spans="1:18" x14ac:dyDescent="0.3">
      <c r="A353" s="10">
        <v>42356</v>
      </c>
      <c r="B353" s="33">
        <v>158052.89000000001</v>
      </c>
      <c r="C353" s="31">
        <v>81.192486250000002</v>
      </c>
      <c r="D353">
        <v>19.399999999999999</v>
      </c>
      <c r="E353">
        <v>35.4</v>
      </c>
      <c r="F353">
        <v>31.2</v>
      </c>
      <c r="G353">
        <v>0</v>
      </c>
      <c r="H353" s="1" t="str">
        <f t="shared" si="45"/>
        <v>Friday</v>
      </c>
      <c r="I353" s="2" t="str">
        <f t="shared" si="46"/>
        <v>December</v>
      </c>
      <c r="J353" s="2" t="str">
        <f t="shared" si="47"/>
        <v>2015</v>
      </c>
      <c r="K353" s="2">
        <f t="shared" si="48"/>
        <v>51</v>
      </c>
      <c r="L353" s="2" t="str">
        <f>VLOOKUP(A353,holidays!A:C,2,)</f>
        <v>N</v>
      </c>
      <c r="M353" s="2" t="str">
        <f>VLOOKUP(A353,holidays!A:C,3,FALSE)</f>
        <v>N</v>
      </c>
      <c r="N353" s="7">
        <f t="shared" si="49"/>
        <v>12832707.098097764</v>
      </c>
      <c r="O353" s="2" t="e">
        <f t="shared" si="50"/>
        <v>#N/A</v>
      </c>
      <c r="P353" s="2">
        <f t="shared" si="51"/>
        <v>158052.89000000001</v>
      </c>
      <c r="Q353" s="2" t="e">
        <f t="shared" si="52"/>
        <v>#N/A</v>
      </c>
      <c r="R353" s="2">
        <f t="shared" si="53"/>
        <v>158052.89000000001</v>
      </c>
    </row>
    <row r="354" spans="1:18" x14ac:dyDescent="0.3">
      <c r="A354" s="10">
        <v>42357</v>
      </c>
      <c r="B354" s="33">
        <v>154924.89000000001</v>
      </c>
      <c r="C354" s="31">
        <v>69.328820820000004</v>
      </c>
      <c r="D354">
        <v>19.2</v>
      </c>
      <c r="E354">
        <v>41.2</v>
      </c>
      <c r="F354">
        <v>20.5</v>
      </c>
      <c r="G354">
        <v>0</v>
      </c>
      <c r="H354" s="1" t="str">
        <f t="shared" si="45"/>
        <v>Saturday</v>
      </c>
      <c r="I354" s="2" t="str">
        <f t="shared" si="46"/>
        <v>December</v>
      </c>
      <c r="J354" s="2" t="str">
        <f t="shared" si="47"/>
        <v>2015</v>
      </c>
      <c r="K354" s="2">
        <f t="shared" si="48"/>
        <v>51</v>
      </c>
      <c r="L354" s="2" t="str">
        <f>VLOOKUP(A354,holidays!A:C,2,)</f>
        <v>N</v>
      </c>
      <c r="M354" s="2" t="str">
        <f>VLOOKUP(A354,holidays!A:C,3,FALSE)</f>
        <v>N</v>
      </c>
      <c r="N354" s="7">
        <f t="shared" si="49"/>
        <v>10740759.939368211</v>
      </c>
      <c r="O354" s="2" t="e">
        <f t="shared" si="50"/>
        <v>#N/A</v>
      </c>
      <c r="P354" s="2">
        <f t="shared" si="51"/>
        <v>154924.89000000001</v>
      </c>
      <c r="Q354" s="2" t="e">
        <f t="shared" si="52"/>
        <v>#N/A</v>
      </c>
      <c r="R354" s="2">
        <f t="shared" si="53"/>
        <v>154924.89000000001</v>
      </c>
    </row>
    <row r="355" spans="1:18" x14ac:dyDescent="0.3">
      <c r="A355" s="10">
        <v>42358</v>
      </c>
      <c r="B355" s="33">
        <v>133421.03</v>
      </c>
      <c r="C355" s="31">
        <v>54.649804289999999</v>
      </c>
      <c r="D355">
        <v>25.9</v>
      </c>
      <c r="E355">
        <v>37.799999999999997</v>
      </c>
      <c r="F355">
        <v>10.4</v>
      </c>
      <c r="G355">
        <v>0</v>
      </c>
      <c r="H355" s="1" t="str">
        <f t="shared" si="45"/>
        <v>Sunday</v>
      </c>
      <c r="I355" s="2" t="str">
        <f t="shared" si="46"/>
        <v>December</v>
      </c>
      <c r="J355" s="2" t="str">
        <f t="shared" si="47"/>
        <v>2015</v>
      </c>
      <c r="K355" s="2">
        <f t="shared" si="48"/>
        <v>52</v>
      </c>
      <c r="L355" s="2" t="str">
        <f>VLOOKUP(A355,holidays!A:C,2,)</f>
        <v>N</v>
      </c>
      <c r="M355" s="2" t="str">
        <f>VLOOKUP(A355,holidays!A:C,3,FALSE)</f>
        <v>N</v>
      </c>
      <c r="N355" s="7">
        <f t="shared" si="49"/>
        <v>7291433.1776702181</v>
      </c>
      <c r="O355" s="2" t="e">
        <f t="shared" si="50"/>
        <v>#N/A</v>
      </c>
      <c r="P355" s="2">
        <f t="shared" si="51"/>
        <v>133421.03</v>
      </c>
      <c r="Q355" s="2" t="e">
        <f t="shared" si="52"/>
        <v>#N/A</v>
      </c>
      <c r="R355" s="2">
        <f t="shared" si="53"/>
        <v>133421.03</v>
      </c>
    </row>
    <row r="356" spans="1:18" x14ac:dyDescent="0.3">
      <c r="A356" s="10">
        <v>42359</v>
      </c>
      <c r="B356" s="33">
        <v>113802.21</v>
      </c>
      <c r="C356" s="31">
        <v>49.621251919999999</v>
      </c>
      <c r="D356">
        <v>15</v>
      </c>
      <c r="E356">
        <v>20.2</v>
      </c>
      <c r="F356">
        <v>25.4</v>
      </c>
      <c r="G356">
        <v>6</v>
      </c>
      <c r="H356" s="1" t="str">
        <f t="shared" si="45"/>
        <v>Monday</v>
      </c>
      <c r="I356" s="2" t="str">
        <f t="shared" si="46"/>
        <v>December</v>
      </c>
      <c r="J356" s="2" t="str">
        <f t="shared" si="47"/>
        <v>2015</v>
      </c>
      <c r="K356" s="2">
        <f t="shared" si="48"/>
        <v>52</v>
      </c>
      <c r="L356" s="2" t="str">
        <f>VLOOKUP(A356,holidays!A:C,2,)</f>
        <v>N</v>
      </c>
      <c r="M356" s="2" t="str">
        <f>VLOOKUP(A356,holidays!A:C,3,FALSE)</f>
        <v>N</v>
      </c>
      <c r="N356" s="7">
        <f t="shared" si="49"/>
        <v>5647008.1314627435</v>
      </c>
      <c r="O356" s="2" t="e">
        <f t="shared" si="50"/>
        <v>#N/A</v>
      </c>
      <c r="P356" s="2">
        <f t="shared" si="51"/>
        <v>113802.21</v>
      </c>
      <c r="Q356" s="2" t="e">
        <f t="shared" si="52"/>
        <v>#N/A</v>
      </c>
      <c r="R356" s="2">
        <f t="shared" si="53"/>
        <v>113802.21</v>
      </c>
    </row>
    <row r="357" spans="1:18" x14ac:dyDescent="0.3">
      <c r="A357" s="10">
        <v>42360</v>
      </c>
      <c r="B357" s="33">
        <v>119477.515</v>
      </c>
      <c r="C357" s="31">
        <v>37.53130427</v>
      </c>
      <c r="D357">
        <v>12</v>
      </c>
      <c r="E357">
        <v>22.8</v>
      </c>
      <c r="F357">
        <v>32.9</v>
      </c>
      <c r="G357">
        <v>0</v>
      </c>
      <c r="H357" s="1" t="str">
        <f t="shared" si="45"/>
        <v>Tuesday</v>
      </c>
      <c r="I357" s="2" t="str">
        <f t="shared" si="46"/>
        <v>December</v>
      </c>
      <c r="J357" s="2" t="str">
        <f t="shared" si="47"/>
        <v>2015</v>
      </c>
      <c r="K357" s="2">
        <f t="shared" si="48"/>
        <v>52</v>
      </c>
      <c r="L357" s="2" t="str">
        <f>VLOOKUP(A357,holidays!A:C,2,)</f>
        <v>N</v>
      </c>
      <c r="M357" s="2" t="str">
        <f>VLOOKUP(A357,holidays!A:C,3,FALSE)</f>
        <v>N</v>
      </c>
      <c r="N357" s="7">
        <f t="shared" si="49"/>
        <v>4484146.9688884886</v>
      </c>
      <c r="O357" s="2" t="e">
        <f t="shared" si="50"/>
        <v>#N/A</v>
      </c>
      <c r="P357" s="2">
        <f t="shared" si="51"/>
        <v>119477.515</v>
      </c>
      <c r="Q357" s="2" t="e">
        <f t="shared" si="52"/>
        <v>#N/A</v>
      </c>
      <c r="R357" s="2">
        <f t="shared" si="53"/>
        <v>119477.515</v>
      </c>
    </row>
    <row r="358" spans="1:18" x14ac:dyDescent="0.3">
      <c r="A358" s="10">
        <v>42361</v>
      </c>
      <c r="B358" s="33">
        <v>126553.11500000001</v>
      </c>
      <c r="C358" s="31">
        <v>39.138220830000002</v>
      </c>
      <c r="D358">
        <v>15.1</v>
      </c>
      <c r="E358">
        <v>26</v>
      </c>
      <c r="F358">
        <v>32.4</v>
      </c>
      <c r="G358">
        <v>0</v>
      </c>
      <c r="H358" s="1" t="str">
        <f t="shared" si="45"/>
        <v>Wednesday</v>
      </c>
      <c r="I358" s="2" t="str">
        <f t="shared" si="46"/>
        <v>December</v>
      </c>
      <c r="J358" s="2" t="str">
        <f t="shared" si="47"/>
        <v>2015</v>
      </c>
      <c r="K358" s="2">
        <f t="shared" si="48"/>
        <v>52</v>
      </c>
      <c r="L358" s="2" t="str">
        <f>VLOOKUP(A358,holidays!A:C,2,)</f>
        <v>N</v>
      </c>
      <c r="M358" s="2" t="str">
        <f>VLOOKUP(A358,holidays!A:C,3,FALSE)</f>
        <v>N</v>
      </c>
      <c r="N358" s="7">
        <f t="shared" si="49"/>
        <v>4953063.7615943858</v>
      </c>
      <c r="O358" s="2" t="e">
        <f t="shared" si="50"/>
        <v>#N/A</v>
      </c>
      <c r="P358" s="2">
        <f t="shared" si="51"/>
        <v>126553.11500000001</v>
      </c>
      <c r="Q358" s="2" t="e">
        <f t="shared" si="52"/>
        <v>#N/A</v>
      </c>
      <c r="R358" s="2">
        <f t="shared" si="53"/>
        <v>126553.11500000001</v>
      </c>
    </row>
    <row r="359" spans="1:18" x14ac:dyDescent="0.3">
      <c r="A359" s="10">
        <v>42362</v>
      </c>
      <c r="B359" s="33">
        <v>134583.25</v>
      </c>
      <c r="C359" s="31">
        <v>50.81827517</v>
      </c>
      <c r="D359">
        <v>16.7</v>
      </c>
      <c r="E359">
        <v>34.6</v>
      </c>
      <c r="F359">
        <v>32.799999999999997</v>
      </c>
      <c r="G359">
        <v>0.4</v>
      </c>
      <c r="H359" s="1" t="str">
        <f t="shared" si="45"/>
        <v>Thursday</v>
      </c>
      <c r="I359" s="2" t="str">
        <f t="shared" si="46"/>
        <v>December</v>
      </c>
      <c r="J359" s="2" t="str">
        <f t="shared" si="47"/>
        <v>2015</v>
      </c>
      <c r="K359" s="2">
        <f t="shared" si="48"/>
        <v>52</v>
      </c>
      <c r="L359" s="2" t="str">
        <f>VLOOKUP(A359,holidays!A:C,2,)</f>
        <v>N</v>
      </c>
      <c r="M359" s="2" t="str">
        <f>VLOOKUP(A359,holidays!A:C,3,FALSE)</f>
        <v>N</v>
      </c>
      <c r="N359" s="7">
        <f t="shared" si="49"/>
        <v>6839288.6317729028</v>
      </c>
      <c r="O359" s="2" t="e">
        <f t="shared" si="50"/>
        <v>#N/A</v>
      </c>
      <c r="P359" s="2">
        <f t="shared" si="51"/>
        <v>134583.25</v>
      </c>
      <c r="Q359" s="2" t="e">
        <f t="shared" si="52"/>
        <v>#N/A</v>
      </c>
      <c r="R359" s="2">
        <f t="shared" si="53"/>
        <v>134583.25</v>
      </c>
    </row>
    <row r="360" spans="1:18" x14ac:dyDescent="0.3">
      <c r="A360" s="10">
        <v>42363</v>
      </c>
      <c r="B360" s="33">
        <v>119950.37</v>
      </c>
      <c r="C360" s="31">
        <v>22.115586239999999</v>
      </c>
      <c r="D360">
        <v>21.7</v>
      </c>
      <c r="E360">
        <v>34.1</v>
      </c>
      <c r="F360">
        <v>33.299999999999997</v>
      </c>
      <c r="G360">
        <v>0</v>
      </c>
      <c r="H360" s="1" t="str">
        <f t="shared" si="45"/>
        <v>Friday</v>
      </c>
      <c r="I360" s="2" t="str">
        <f t="shared" si="46"/>
        <v>December</v>
      </c>
      <c r="J360" s="2" t="str">
        <f t="shared" si="47"/>
        <v>2015</v>
      </c>
      <c r="K360" s="2">
        <f t="shared" si="48"/>
        <v>52</v>
      </c>
      <c r="L360" s="2" t="str">
        <f>VLOOKUP(A360,holidays!A:C,2,)</f>
        <v>N</v>
      </c>
      <c r="M360" s="2" t="str">
        <f>VLOOKUP(A360,holidays!A:C,3,FALSE)</f>
        <v>Y</v>
      </c>
      <c r="N360" s="7">
        <f t="shared" si="49"/>
        <v>2652772.7522549084</v>
      </c>
      <c r="O360" s="2" t="e">
        <f t="shared" si="50"/>
        <v>#N/A</v>
      </c>
      <c r="P360" s="2">
        <f t="shared" si="51"/>
        <v>119950.37</v>
      </c>
      <c r="Q360" s="2">
        <f t="shared" si="52"/>
        <v>119950.37</v>
      </c>
      <c r="R360" s="2" t="e">
        <f t="shared" si="53"/>
        <v>#N/A</v>
      </c>
    </row>
    <row r="361" spans="1:18" x14ac:dyDescent="0.3">
      <c r="A361" s="10">
        <v>42364</v>
      </c>
      <c r="B361" s="33">
        <v>95093.294999999998</v>
      </c>
      <c r="C361" s="31">
        <v>14.96710809</v>
      </c>
      <c r="D361">
        <v>12.7</v>
      </c>
      <c r="E361">
        <v>20</v>
      </c>
      <c r="F361">
        <v>19.2</v>
      </c>
      <c r="G361">
        <v>30.6</v>
      </c>
      <c r="H361" s="1" t="str">
        <f t="shared" si="45"/>
        <v>Saturday</v>
      </c>
      <c r="I361" s="2" t="str">
        <f t="shared" si="46"/>
        <v>December</v>
      </c>
      <c r="J361" s="2" t="str">
        <f t="shared" si="47"/>
        <v>2015</v>
      </c>
      <c r="K361" s="2">
        <f t="shared" si="48"/>
        <v>52</v>
      </c>
      <c r="L361" s="2" t="str">
        <f>VLOOKUP(A361,holidays!A:C,2,)</f>
        <v>N</v>
      </c>
      <c r="M361" s="2" t="str">
        <f>VLOOKUP(A361,holidays!A:C,3,FALSE)</f>
        <v>Y</v>
      </c>
      <c r="N361" s="7">
        <f t="shared" si="49"/>
        <v>1423271.6248992565</v>
      </c>
      <c r="O361" s="2" t="e">
        <f t="shared" si="50"/>
        <v>#N/A</v>
      </c>
      <c r="P361" s="2">
        <f t="shared" si="51"/>
        <v>95093.294999999998</v>
      </c>
      <c r="Q361" s="2">
        <f t="shared" si="52"/>
        <v>95093.294999999998</v>
      </c>
      <c r="R361" s="2" t="e">
        <f t="shared" si="53"/>
        <v>#N/A</v>
      </c>
    </row>
    <row r="362" spans="1:18" x14ac:dyDescent="0.3">
      <c r="A362" s="10">
        <v>42365</v>
      </c>
      <c r="B362" s="33">
        <v>96394.94</v>
      </c>
      <c r="C362" s="31">
        <v>19.823183589999999</v>
      </c>
      <c r="D362">
        <v>11.9</v>
      </c>
      <c r="E362">
        <v>19.399999999999999</v>
      </c>
      <c r="F362">
        <v>27.6</v>
      </c>
      <c r="G362">
        <v>5.2</v>
      </c>
      <c r="H362" s="1" t="str">
        <f t="shared" si="45"/>
        <v>Sunday</v>
      </c>
      <c r="I362" s="2" t="str">
        <f t="shared" si="46"/>
        <v>December</v>
      </c>
      <c r="J362" s="2" t="str">
        <f t="shared" si="47"/>
        <v>2015</v>
      </c>
      <c r="K362" s="2">
        <f t="shared" si="48"/>
        <v>53</v>
      </c>
      <c r="L362" s="2" t="str">
        <f>VLOOKUP(A362,holidays!A:C,2,)</f>
        <v>N</v>
      </c>
      <c r="M362" s="2" t="str">
        <f>VLOOKUP(A362,holidays!A:C,3,FALSE)</f>
        <v>N</v>
      </c>
      <c r="N362" s="7">
        <f t="shared" si="49"/>
        <v>1910854.5927670347</v>
      </c>
      <c r="O362" s="2" t="e">
        <f t="shared" si="50"/>
        <v>#N/A</v>
      </c>
      <c r="P362" s="2">
        <f t="shared" si="51"/>
        <v>96394.94</v>
      </c>
      <c r="Q362" s="2" t="e">
        <f t="shared" si="52"/>
        <v>#N/A</v>
      </c>
      <c r="R362" s="2">
        <f t="shared" si="53"/>
        <v>96394.94</v>
      </c>
    </row>
    <row r="363" spans="1:18" x14ac:dyDescent="0.3">
      <c r="A363" s="10">
        <v>42366</v>
      </c>
      <c r="B363" s="33">
        <v>100048.44</v>
      </c>
      <c r="C363" s="31">
        <v>20.097539919999999</v>
      </c>
      <c r="D363">
        <v>12.8</v>
      </c>
      <c r="E363">
        <v>20.8</v>
      </c>
      <c r="F363">
        <v>33.200000000000003</v>
      </c>
      <c r="G363">
        <v>0</v>
      </c>
      <c r="H363" s="1" t="str">
        <f t="shared" si="45"/>
        <v>Monday</v>
      </c>
      <c r="I363" s="2" t="str">
        <f t="shared" si="46"/>
        <v>December</v>
      </c>
      <c r="J363" s="2" t="str">
        <f t="shared" si="47"/>
        <v>2015</v>
      </c>
      <c r="K363" s="2">
        <f t="shared" si="48"/>
        <v>53</v>
      </c>
      <c r="L363" s="2" t="str">
        <f>VLOOKUP(A363,holidays!A:C,2,)</f>
        <v>N</v>
      </c>
      <c r="M363" s="2" t="str">
        <f>VLOOKUP(A363,holidays!A:C,3,FALSE)</f>
        <v>Y</v>
      </c>
      <c r="N363" s="7">
        <f t="shared" si="49"/>
        <v>2010727.5168337247</v>
      </c>
      <c r="O363" s="2" t="e">
        <f t="shared" si="50"/>
        <v>#N/A</v>
      </c>
      <c r="P363" s="2">
        <f t="shared" si="51"/>
        <v>100048.44</v>
      </c>
      <c r="Q363" s="2">
        <f t="shared" si="52"/>
        <v>100048.44</v>
      </c>
      <c r="R363" s="2" t="e">
        <f t="shared" si="53"/>
        <v>#N/A</v>
      </c>
    </row>
    <row r="364" spans="1:18" x14ac:dyDescent="0.3">
      <c r="A364" s="10">
        <v>42367</v>
      </c>
      <c r="B364" s="33">
        <v>111647.54</v>
      </c>
      <c r="C364" s="31">
        <v>27.33170157</v>
      </c>
      <c r="D364">
        <v>12.4</v>
      </c>
      <c r="E364">
        <v>23.9</v>
      </c>
      <c r="F364">
        <v>33</v>
      </c>
      <c r="G364">
        <v>0</v>
      </c>
      <c r="H364" s="1" t="str">
        <f t="shared" si="45"/>
        <v>Tuesday</v>
      </c>
      <c r="I364" s="2" t="str">
        <f t="shared" si="46"/>
        <v>December</v>
      </c>
      <c r="J364" s="2" t="str">
        <f t="shared" si="47"/>
        <v>2015</v>
      </c>
      <c r="K364" s="2">
        <f t="shared" si="48"/>
        <v>53</v>
      </c>
      <c r="L364" s="2" t="str">
        <f>VLOOKUP(A364,holidays!A:C,2,)</f>
        <v>N</v>
      </c>
      <c r="M364" s="2" t="str">
        <f>VLOOKUP(A364,holidays!A:C,3,FALSE)</f>
        <v>N</v>
      </c>
      <c r="N364" s="7">
        <f t="shared" si="49"/>
        <v>3051517.2443046374</v>
      </c>
      <c r="O364" s="2" t="e">
        <f t="shared" si="50"/>
        <v>#N/A</v>
      </c>
      <c r="P364" s="2">
        <f t="shared" si="51"/>
        <v>111647.54</v>
      </c>
      <c r="Q364" s="2" t="e">
        <f t="shared" si="52"/>
        <v>#N/A</v>
      </c>
      <c r="R364" s="2">
        <f t="shared" si="53"/>
        <v>111647.54</v>
      </c>
    </row>
    <row r="365" spans="1:18" x14ac:dyDescent="0.3">
      <c r="A365" s="10">
        <v>42368</v>
      </c>
      <c r="B365" s="33">
        <v>128552.13499999999</v>
      </c>
      <c r="C365" s="31">
        <v>43.826874789999998</v>
      </c>
      <c r="D365">
        <v>13.9</v>
      </c>
      <c r="E365">
        <v>34.700000000000003</v>
      </c>
      <c r="F365">
        <v>32.799999999999997</v>
      </c>
      <c r="G365">
        <v>0</v>
      </c>
      <c r="H365" s="1" t="str">
        <f t="shared" si="45"/>
        <v>Wednesday</v>
      </c>
      <c r="I365" s="2" t="str">
        <f t="shared" si="46"/>
        <v>December</v>
      </c>
      <c r="J365" s="2" t="str">
        <f t="shared" si="47"/>
        <v>2015</v>
      </c>
      <c r="K365" s="2">
        <f t="shared" si="48"/>
        <v>53</v>
      </c>
      <c r="L365" s="2" t="str">
        <f>VLOOKUP(A365,holidays!A:C,2,)</f>
        <v>N</v>
      </c>
      <c r="M365" s="2" t="str">
        <f>VLOOKUP(A365,holidays!A:C,3,FALSE)</f>
        <v>N</v>
      </c>
      <c r="N365" s="7">
        <f t="shared" si="49"/>
        <v>5634038.3246321762</v>
      </c>
      <c r="O365" s="2" t="e">
        <f t="shared" si="50"/>
        <v>#N/A</v>
      </c>
      <c r="P365" s="2">
        <f t="shared" si="51"/>
        <v>128552.13499999999</v>
      </c>
      <c r="Q365" s="2" t="e">
        <f t="shared" si="52"/>
        <v>#N/A</v>
      </c>
      <c r="R365" s="2">
        <f t="shared" si="53"/>
        <v>128552.13499999999</v>
      </c>
    </row>
    <row r="366" spans="1:18" x14ac:dyDescent="0.3">
      <c r="A366" s="10">
        <v>42369</v>
      </c>
      <c r="B366" s="33">
        <v>146473.83499999999</v>
      </c>
      <c r="C366" s="31">
        <v>101.99155880000001</v>
      </c>
      <c r="D366">
        <v>19.7</v>
      </c>
      <c r="E366">
        <v>39.700000000000003</v>
      </c>
      <c r="F366">
        <v>29.6</v>
      </c>
      <c r="G366">
        <v>0</v>
      </c>
      <c r="H366" s="1" t="str">
        <f t="shared" si="45"/>
        <v>Thursday</v>
      </c>
      <c r="I366" s="2" t="str">
        <f t="shared" si="46"/>
        <v>December</v>
      </c>
      <c r="J366" s="2" t="str">
        <f t="shared" si="47"/>
        <v>2015</v>
      </c>
      <c r="K366" s="2">
        <f t="shared" si="48"/>
        <v>53</v>
      </c>
      <c r="L366" s="2" t="str">
        <f>VLOOKUP(A366,holidays!A:C,2,)</f>
        <v>N</v>
      </c>
      <c r="M366" s="2" t="str">
        <f>VLOOKUP(A366,holidays!A:C,3,FALSE)</f>
        <v>N</v>
      </c>
      <c r="N366" s="7">
        <f t="shared" si="49"/>
        <v>14939094.755063998</v>
      </c>
      <c r="O366" s="2" t="e">
        <f t="shared" si="50"/>
        <v>#N/A</v>
      </c>
      <c r="P366" s="2">
        <f t="shared" si="51"/>
        <v>146473.83499999999</v>
      </c>
      <c r="Q366" s="2" t="e">
        <f t="shared" si="52"/>
        <v>#N/A</v>
      </c>
      <c r="R366" s="2">
        <f t="shared" si="53"/>
        <v>146473.83499999999</v>
      </c>
    </row>
    <row r="367" spans="1:18" x14ac:dyDescent="0.3">
      <c r="A367" s="10">
        <v>42370</v>
      </c>
      <c r="B367" s="33">
        <v>116040.925</v>
      </c>
      <c r="C367" s="31">
        <v>32.527673360000001</v>
      </c>
      <c r="D367">
        <v>19.8</v>
      </c>
      <c r="E367">
        <v>24.2</v>
      </c>
      <c r="F367">
        <v>22</v>
      </c>
      <c r="G367">
        <v>0</v>
      </c>
      <c r="H367" s="1" t="str">
        <f t="shared" si="45"/>
        <v>Friday</v>
      </c>
      <c r="I367" s="2" t="str">
        <f t="shared" si="46"/>
        <v>January</v>
      </c>
      <c r="J367" s="2" t="str">
        <f t="shared" si="47"/>
        <v>2016</v>
      </c>
      <c r="K367" s="2">
        <f t="shared" si="48"/>
        <v>1</v>
      </c>
      <c r="L367" s="2" t="str">
        <f>VLOOKUP(A367,holidays!A:C,2,)</f>
        <v>N</v>
      </c>
      <c r="M367" s="2" t="str">
        <f>VLOOKUP(A367,holidays!A:C,3,FALSE)</f>
        <v>Y</v>
      </c>
      <c r="N367" s="7">
        <f t="shared" si="49"/>
        <v>3774541.3047922584</v>
      </c>
      <c r="O367" s="2" t="e">
        <f t="shared" si="50"/>
        <v>#N/A</v>
      </c>
      <c r="P367" s="2">
        <f t="shared" si="51"/>
        <v>116040.925</v>
      </c>
      <c r="Q367" s="2">
        <f t="shared" si="52"/>
        <v>116040.925</v>
      </c>
      <c r="R367" s="2" t="e">
        <f t="shared" si="53"/>
        <v>#N/A</v>
      </c>
    </row>
    <row r="368" spans="1:18" x14ac:dyDescent="0.3">
      <c r="A368" s="10">
        <v>42371</v>
      </c>
      <c r="B368" s="33">
        <v>99622.64</v>
      </c>
      <c r="C368" s="31">
        <v>21.894560760000001</v>
      </c>
      <c r="D368">
        <v>17.100000000000001</v>
      </c>
      <c r="E368">
        <v>27.6</v>
      </c>
      <c r="F368">
        <v>25.1</v>
      </c>
      <c r="G368">
        <v>0</v>
      </c>
      <c r="H368" s="1" t="str">
        <f t="shared" si="45"/>
        <v>Saturday</v>
      </c>
      <c r="I368" s="2" t="str">
        <f t="shared" si="46"/>
        <v>January</v>
      </c>
      <c r="J368" s="2" t="str">
        <f t="shared" si="47"/>
        <v>2016</v>
      </c>
      <c r="K368" s="2">
        <f t="shared" si="48"/>
        <v>1</v>
      </c>
      <c r="L368" s="2" t="str">
        <f>VLOOKUP(A368,holidays!A:C,2,)</f>
        <v>N</v>
      </c>
      <c r="M368" s="2" t="str">
        <f>VLOOKUP(A368,holidays!A:C,3,FALSE)</f>
        <v>N</v>
      </c>
      <c r="N368" s="7">
        <f t="shared" si="49"/>
        <v>2181193.9445516067</v>
      </c>
      <c r="O368" s="2" t="e">
        <f t="shared" si="50"/>
        <v>#N/A</v>
      </c>
      <c r="P368" s="2">
        <f t="shared" si="51"/>
        <v>99622.64</v>
      </c>
      <c r="Q368" s="2" t="e">
        <f t="shared" si="52"/>
        <v>#N/A</v>
      </c>
      <c r="R368" s="2">
        <f t="shared" si="53"/>
        <v>99622.64</v>
      </c>
    </row>
    <row r="369" spans="1:18" x14ac:dyDescent="0.3">
      <c r="A369" s="10">
        <v>42372</v>
      </c>
      <c r="B369" s="33">
        <v>97656.445000000007</v>
      </c>
      <c r="C369" s="31">
        <v>19.895384799999999</v>
      </c>
      <c r="D369">
        <v>17.5</v>
      </c>
      <c r="E369">
        <v>27.1</v>
      </c>
      <c r="F369">
        <v>25.7</v>
      </c>
      <c r="G369">
        <v>0</v>
      </c>
      <c r="H369" s="1" t="str">
        <f t="shared" si="45"/>
        <v>Sunday</v>
      </c>
      <c r="I369" s="2" t="str">
        <f t="shared" si="46"/>
        <v>January</v>
      </c>
      <c r="J369" s="2" t="str">
        <f t="shared" si="47"/>
        <v>2016</v>
      </c>
      <c r="K369" s="2">
        <f t="shared" si="48"/>
        <v>2</v>
      </c>
      <c r="L369" s="2" t="str">
        <f>VLOOKUP(A369,holidays!A:C,2,)</f>
        <v>N</v>
      </c>
      <c r="M369" s="2" t="str">
        <f>VLOOKUP(A369,holidays!A:C,3,FALSE)</f>
        <v>N</v>
      </c>
      <c r="N369" s="7">
        <f t="shared" si="49"/>
        <v>1942912.551475036</v>
      </c>
      <c r="O369" s="2" t="e">
        <f t="shared" si="50"/>
        <v>#N/A</v>
      </c>
      <c r="P369" s="2">
        <f t="shared" si="51"/>
        <v>97656.445000000007</v>
      </c>
      <c r="Q369" s="2" t="e">
        <f t="shared" si="52"/>
        <v>#N/A</v>
      </c>
      <c r="R369" s="2">
        <f t="shared" si="53"/>
        <v>97656.445000000007</v>
      </c>
    </row>
    <row r="370" spans="1:18" x14ac:dyDescent="0.3">
      <c r="A370" s="10">
        <v>42373</v>
      </c>
      <c r="B370" s="33">
        <v>110932.505</v>
      </c>
      <c r="C370" s="31">
        <v>25.443479239999998</v>
      </c>
      <c r="D370">
        <v>16.3</v>
      </c>
      <c r="E370">
        <v>26</v>
      </c>
      <c r="F370">
        <v>15.3</v>
      </c>
      <c r="G370">
        <v>0</v>
      </c>
      <c r="H370" s="1" t="str">
        <f t="shared" si="45"/>
        <v>Monday</v>
      </c>
      <c r="I370" s="2" t="str">
        <f t="shared" si="46"/>
        <v>January</v>
      </c>
      <c r="J370" s="2" t="str">
        <f t="shared" si="47"/>
        <v>2016</v>
      </c>
      <c r="K370" s="2">
        <f t="shared" si="48"/>
        <v>2</v>
      </c>
      <c r="L370" s="2" t="str">
        <f>VLOOKUP(A370,holidays!A:C,2,)</f>
        <v>N</v>
      </c>
      <c r="M370" s="2" t="str">
        <f>VLOOKUP(A370,holidays!A:C,3,FALSE)</f>
        <v>N</v>
      </c>
      <c r="N370" s="7">
        <f t="shared" si="49"/>
        <v>2822508.888008696</v>
      </c>
      <c r="O370" s="2" t="e">
        <f t="shared" si="50"/>
        <v>#N/A</v>
      </c>
      <c r="P370" s="2">
        <f t="shared" si="51"/>
        <v>110932.505</v>
      </c>
      <c r="Q370" s="2" t="e">
        <f t="shared" si="52"/>
        <v>#N/A</v>
      </c>
      <c r="R370" s="2">
        <f t="shared" si="53"/>
        <v>110932.505</v>
      </c>
    </row>
    <row r="371" spans="1:18" x14ac:dyDescent="0.3">
      <c r="A371" s="10">
        <v>42374</v>
      </c>
      <c r="B371" s="33">
        <v>117873.58</v>
      </c>
      <c r="C371" s="31">
        <v>29.917187370000001</v>
      </c>
      <c r="D371">
        <v>17.100000000000001</v>
      </c>
      <c r="E371">
        <v>25.7</v>
      </c>
      <c r="F371">
        <v>25.8</v>
      </c>
      <c r="G371">
        <v>0</v>
      </c>
      <c r="H371" s="1" t="str">
        <f t="shared" si="45"/>
        <v>Tuesday</v>
      </c>
      <c r="I371" s="2" t="str">
        <f t="shared" si="46"/>
        <v>January</v>
      </c>
      <c r="J371" s="2" t="str">
        <f t="shared" si="47"/>
        <v>2016</v>
      </c>
      <c r="K371" s="2">
        <f t="shared" si="48"/>
        <v>2</v>
      </c>
      <c r="L371" s="2" t="str">
        <f>VLOOKUP(A371,holidays!A:C,2,)</f>
        <v>N</v>
      </c>
      <c r="M371" s="2" t="str">
        <f>VLOOKUP(A371,holidays!A:C,3,FALSE)</f>
        <v>N</v>
      </c>
      <c r="N371" s="7">
        <f t="shared" si="49"/>
        <v>3526445.9788326849</v>
      </c>
      <c r="O371" s="2" t="e">
        <f t="shared" si="50"/>
        <v>#N/A</v>
      </c>
      <c r="P371" s="2">
        <f t="shared" si="51"/>
        <v>117873.58</v>
      </c>
      <c r="Q371" s="2" t="e">
        <f t="shared" si="52"/>
        <v>#N/A</v>
      </c>
      <c r="R371" s="2">
        <f t="shared" si="53"/>
        <v>117873.58</v>
      </c>
    </row>
    <row r="372" spans="1:18" x14ac:dyDescent="0.3">
      <c r="A372" s="10">
        <v>42375</v>
      </c>
      <c r="B372" s="33">
        <v>115064.265</v>
      </c>
      <c r="C372" s="31">
        <v>31.790252049999999</v>
      </c>
      <c r="D372">
        <v>17.3</v>
      </c>
      <c r="E372">
        <v>25.7</v>
      </c>
      <c r="F372">
        <v>18.100000000000001</v>
      </c>
      <c r="G372">
        <v>0</v>
      </c>
      <c r="H372" s="1" t="str">
        <f t="shared" si="45"/>
        <v>Wednesday</v>
      </c>
      <c r="I372" s="2" t="str">
        <f t="shared" si="46"/>
        <v>January</v>
      </c>
      <c r="J372" s="2" t="str">
        <f t="shared" si="47"/>
        <v>2016</v>
      </c>
      <c r="K372" s="2">
        <f t="shared" si="48"/>
        <v>2</v>
      </c>
      <c r="L372" s="2" t="str">
        <f>VLOOKUP(A372,holidays!A:C,2,)</f>
        <v>N</v>
      </c>
      <c r="M372" s="2" t="str">
        <f>VLOOKUP(A372,holidays!A:C,3,FALSE)</f>
        <v>N</v>
      </c>
      <c r="N372" s="7">
        <f t="shared" si="49"/>
        <v>3657921.986297993</v>
      </c>
      <c r="O372" s="2" t="e">
        <f t="shared" si="50"/>
        <v>#N/A</v>
      </c>
      <c r="P372" s="2">
        <f t="shared" si="51"/>
        <v>115064.265</v>
      </c>
      <c r="Q372" s="2" t="e">
        <f t="shared" si="52"/>
        <v>#N/A</v>
      </c>
      <c r="R372" s="2">
        <f t="shared" si="53"/>
        <v>115064.265</v>
      </c>
    </row>
    <row r="373" spans="1:18" x14ac:dyDescent="0.3">
      <c r="A373" s="10">
        <v>42376</v>
      </c>
      <c r="B373" s="33">
        <v>112392.69500000001</v>
      </c>
      <c r="C373" s="31">
        <v>34.445069169999996</v>
      </c>
      <c r="D373">
        <v>16.3</v>
      </c>
      <c r="E373">
        <v>21.3</v>
      </c>
      <c r="F373">
        <v>30.4</v>
      </c>
      <c r="G373">
        <v>0</v>
      </c>
      <c r="H373" s="1" t="str">
        <f t="shared" si="45"/>
        <v>Thursday</v>
      </c>
      <c r="I373" s="2" t="str">
        <f t="shared" si="46"/>
        <v>January</v>
      </c>
      <c r="J373" s="2" t="str">
        <f t="shared" si="47"/>
        <v>2016</v>
      </c>
      <c r="K373" s="2">
        <f t="shared" si="48"/>
        <v>2</v>
      </c>
      <c r="L373" s="2" t="str">
        <f>VLOOKUP(A373,holidays!A:C,2,)</f>
        <v>N</v>
      </c>
      <c r="M373" s="2" t="str">
        <f>VLOOKUP(A373,holidays!A:C,3,FALSE)</f>
        <v>N</v>
      </c>
      <c r="N373" s="7">
        <f t="shared" si="49"/>
        <v>3871374.153477713</v>
      </c>
      <c r="O373" s="2" t="e">
        <f t="shared" si="50"/>
        <v>#N/A</v>
      </c>
      <c r="P373" s="2">
        <f t="shared" si="51"/>
        <v>112392.69500000001</v>
      </c>
      <c r="Q373" s="2" t="e">
        <f t="shared" si="52"/>
        <v>#N/A</v>
      </c>
      <c r="R373" s="2">
        <f t="shared" si="53"/>
        <v>112392.69500000001</v>
      </c>
    </row>
    <row r="374" spans="1:18" x14ac:dyDescent="0.3">
      <c r="A374" s="10">
        <v>42377</v>
      </c>
      <c r="B374" s="33">
        <v>111879.54</v>
      </c>
      <c r="C374" s="31">
        <v>36.888156160000001</v>
      </c>
      <c r="D374">
        <v>16.2</v>
      </c>
      <c r="E374">
        <v>20.6</v>
      </c>
      <c r="F374">
        <v>25.4</v>
      </c>
      <c r="G374">
        <v>0</v>
      </c>
      <c r="H374" s="1" t="str">
        <f t="shared" si="45"/>
        <v>Friday</v>
      </c>
      <c r="I374" s="2" t="str">
        <f t="shared" si="46"/>
        <v>January</v>
      </c>
      <c r="J374" s="2" t="str">
        <f t="shared" si="47"/>
        <v>2016</v>
      </c>
      <c r="K374" s="2">
        <f t="shared" si="48"/>
        <v>2</v>
      </c>
      <c r="L374" s="2" t="str">
        <f>VLOOKUP(A374,holidays!A:C,2,)</f>
        <v>N</v>
      </c>
      <c r="M374" s="2" t="str">
        <f>VLOOKUP(A374,holidays!A:C,3,FALSE)</f>
        <v>N</v>
      </c>
      <c r="N374" s="7">
        <f t="shared" si="49"/>
        <v>4127029.9426289662</v>
      </c>
      <c r="O374" s="2" t="e">
        <f t="shared" si="50"/>
        <v>#N/A</v>
      </c>
      <c r="P374" s="2">
        <f t="shared" si="51"/>
        <v>111879.54</v>
      </c>
      <c r="Q374" s="2" t="e">
        <f t="shared" si="52"/>
        <v>#N/A</v>
      </c>
      <c r="R374" s="2">
        <f t="shared" si="53"/>
        <v>111879.54</v>
      </c>
    </row>
    <row r="375" spans="1:18" x14ac:dyDescent="0.3">
      <c r="A375" s="10">
        <v>42378</v>
      </c>
      <c r="B375" s="33">
        <v>105482.69500000001</v>
      </c>
      <c r="C375" s="31">
        <v>41.987823249999998</v>
      </c>
      <c r="D375">
        <v>16.8</v>
      </c>
      <c r="E375">
        <v>21.4</v>
      </c>
      <c r="F375">
        <v>21.3</v>
      </c>
      <c r="G375">
        <v>0</v>
      </c>
      <c r="H375" s="1" t="str">
        <f t="shared" si="45"/>
        <v>Saturday</v>
      </c>
      <c r="I375" s="2" t="str">
        <f t="shared" si="46"/>
        <v>January</v>
      </c>
      <c r="J375" s="2" t="str">
        <f t="shared" si="47"/>
        <v>2016</v>
      </c>
      <c r="K375" s="2">
        <f t="shared" si="48"/>
        <v>2</v>
      </c>
      <c r="L375" s="2" t="str">
        <f>VLOOKUP(A375,holidays!A:C,2,)</f>
        <v>N</v>
      </c>
      <c r="M375" s="2" t="str">
        <f>VLOOKUP(A375,holidays!A:C,3,FALSE)</f>
        <v>N</v>
      </c>
      <c r="N375" s="7">
        <f t="shared" si="49"/>
        <v>4428988.753593659</v>
      </c>
      <c r="O375" s="2" t="e">
        <f t="shared" si="50"/>
        <v>#N/A</v>
      </c>
      <c r="P375" s="2">
        <f t="shared" si="51"/>
        <v>105482.69500000001</v>
      </c>
      <c r="Q375" s="2" t="e">
        <f t="shared" si="52"/>
        <v>#N/A</v>
      </c>
      <c r="R375" s="2">
        <f t="shared" si="53"/>
        <v>105482.69500000001</v>
      </c>
    </row>
    <row r="376" spans="1:18" x14ac:dyDescent="0.3">
      <c r="A376" s="10">
        <v>42379</v>
      </c>
      <c r="B376" s="33">
        <v>113049.145</v>
      </c>
      <c r="C376" s="31">
        <v>44.479787029999997</v>
      </c>
      <c r="D376">
        <v>15.7</v>
      </c>
      <c r="E376">
        <v>31.5</v>
      </c>
      <c r="F376">
        <v>31.3</v>
      </c>
      <c r="G376">
        <v>0</v>
      </c>
      <c r="H376" s="1" t="str">
        <f t="shared" si="45"/>
        <v>Sunday</v>
      </c>
      <c r="I376" s="2" t="str">
        <f t="shared" si="46"/>
        <v>January</v>
      </c>
      <c r="J376" s="2" t="str">
        <f t="shared" si="47"/>
        <v>2016</v>
      </c>
      <c r="K376" s="2">
        <f t="shared" si="48"/>
        <v>3</v>
      </c>
      <c r="L376" s="2" t="str">
        <f>VLOOKUP(A376,holidays!A:C,2,)</f>
        <v>N</v>
      </c>
      <c r="M376" s="2" t="str">
        <f>VLOOKUP(A376,holidays!A:C,3,FALSE)</f>
        <v>N</v>
      </c>
      <c r="N376" s="7">
        <f t="shared" si="49"/>
        <v>5028401.8935235888</v>
      </c>
      <c r="O376" s="2" t="e">
        <f t="shared" si="50"/>
        <v>#N/A</v>
      </c>
      <c r="P376" s="2">
        <f t="shared" si="51"/>
        <v>113049.145</v>
      </c>
      <c r="Q376" s="2" t="e">
        <f t="shared" si="52"/>
        <v>#N/A</v>
      </c>
      <c r="R376" s="2">
        <f t="shared" si="53"/>
        <v>113049.145</v>
      </c>
    </row>
    <row r="377" spans="1:18" x14ac:dyDescent="0.3">
      <c r="A377" s="10">
        <v>42380</v>
      </c>
      <c r="B377" s="33">
        <v>141133.08499999999</v>
      </c>
      <c r="C377" s="31">
        <v>88.116100790000004</v>
      </c>
      <c r="D377">
        <v>17.2</v>
      </c>
      <c r="E377">
        <v>36.4</v>
      </c>
      <c r="F377">
        <v>15.8</v>
      </c>
      <c r="G377">
        <v>0</v>
      </c>
      <c r="H377" s="1" t="str">
        <f t="shared" si="45"/>
        <v>Monday</v>
      </c>
      <c r="I377" s="2" t="str">
        <f t="shared" si="46"/>
        <v>January</v>
      </c>
      <c r="J377" s="2" t="str">
        <f t="shared" si="47"/>
        <v>2016</v>
      </c>
      <c r="K377" s="2">
        <f t="shared" si="48"/>
        <v>3</v>
      </c>
      <c r="L377" s="2" t="str">
        <f>VLOOKUP(A377,holidays!A:C,2,)</f>
        <v>N</v>
      </c>
      <c r="M377" s="2" t="str">
        <f>VLOOKUP(A377,holidays!A:C,3,FALSE)</f>
        <v>N</v>
      </c>
      <c r="N377" s="7">
        <f t="shared" si="49"/>
        <v>12436097.142663637</v>
      </c>
      <c r="O377" s="2" t="e">
        <f t="shared" si="50"/>
        <v>#N/A</v>
      </c>
      <c r="P377" s="2">
        <f t="shared" si="51"/>
        <v>141133.08499999999</v>
      </c>
      <c r="Q377" s="2" t="e">
        <f t="shared" si="52"/>
        <v>#N/A</v>
      </c>
      <c r="R377" s="2">
        <f t="shared" si="53"/>
        <v>141133.08499999999</v>
      </c>
    </row>
    <row r="378" spans="1:18" x14ac:dyDescent="0.3">
      <c r="A378" s="10">
        <v>42381</v>
      </c>
      <c r="B378" s="33">
        <v>135006.10999999999</v>
      </c>
      <c r="C378" s="31">
        <v>62.53997502</v>
      </c>
      <c r="D378">
        <v>17.100000000000001</v>
      </c>
      <c r="E378">
        <v>24.8</v>
      </c>
      <c r="F378">
        <v>29.1</v>
      </c>
      <c r="G378">
        <v>0.8</v>
      </c>
      <c r="H378" s="1" t="str">
        <f t="shared" si="45"/>
        <v>Tuesday</v>
      </c>
      <c r="I378" s="2" t="str">
        <f t="shared" si="46"/>
        <v>January</v>
      </c>
      <c r="J378" s="2" t="str">
        <f t="shared" si="47"/>
        <v>2016</v>
      </c>
      <c r="K378" s="2">
        <f t="shared" si="48"/>
        <v>3</v>
      </c>
      <c r="L378" s="2" t="str">
        <f>VLOOKUP(A378,holidays!A:C,2,)</f>
        <v>N</v>
      </c>
      <c r="M378" s="2" t="str">
        <f>VLOOKUP(A378,holidays!A:C,3,FALSE)</f>
        <v>N</v>
      </c>
      <c r="N378" s="7">
        <f t="shared" si="49"/>
        <v>8443278.7469473705</v>
      </c>
      <c r="O378" s="2" t="e">
        <f t="shared" si="50"/>
        <v>#N/A</v>
      </c>
      <c r="P378" s="2">
        <f t="shared" si="51"/>
        <v>135006.10999999999</v>
      </c>
      <c r="Q378" s="2" t="e">
        <f t="shared" si="52"/>
        <v>#N/A</v>
      </c>
      <c r="R378" s="2">
        <f t="shared" si="53"/>
        <v>135006.10999999999</v>
      </c>
    </row>
    <row r="379" spans="1:18" x14ac:dyDescent="0.3">
      <c r="A379" s="10">
        <v>42382</v>
      </c>
      <c r="B379" s="33">
        <v>160011.07500000001</v>
      </c>
      <c r="C379" s="31">
        <v>545.73781959999997</v>
      </c>
      <c r="D379">
        <v>16.8</v>
      </c>
      <c r="E379">
        <v>42.2</v>
      </c>
      <c r="F379">
        <v>25</v>
      </c>
      <c r="G379">
        <v>0.2</v>
      </c>
      <c r="H379" s="1" t="str">
        <f t="shared" si="45"/>
        <v>Wednesday</v>
      </c>
      <c r="I379" s="2" t="str">
        <f t="shared" si="46"/>
        <v>January</v>
      </c>
      <c r="J379" s="2" t="str">
        <f t="shared" si="47"/>
        <v>2016</v>
      </c>
      <c r="K379" s="2">
        <f t="shared" si="48"/>
        <v>3</v>
      </c>
      <c r="L379" s="2" t="str">
        <f>VLOOKUP(A379,holidays!A:C,2,)</f>
        <v>N</v>
      </c>
      <c r="M379" s="2" t="str">
        <f>VLOOKUP(A379,holidays!A:C,3,FALSE)</f>
        <v>N</v>
      </c>
      <c r="N379" s="7">
        <f t="shared" si="49"/>
        <v>87324095.182352066</v>
      </c>
      <c r="O379" s="2" t="e">
        <f t="shared" si="50"/>
        <v>#N/A</v>
      </c>
      <c r="P379" s="2">
        <f t="shared" si="51"/>
        <v>160011.07500000001</v>
      </c>
      <c r="Q379" s="2" t="e">
        <f t="shared" si="52"/>
        <v>#N/A</v>
      </c>
      <c r="R379" s="2">
        <f t="shared" si="53"/>
        <v>160011.07500000001</v>
      </c>
    </row>
    <row r="380" spans="1:18" x14ac:dyDescent="0.3">
      <c r="A380" s="10">
        <v>42383</v>
      </c>
      <c r="B380" s="33">
        <v>120396.33500000001</v>
      </c>
      <c r="C380" s="31">
        <v>36.37140419</v>
      </c>
      <c r="D380">
        <v>16.100000000000001</v>
      </c>
      <c r="E380">
        <v>18.100000000000001</v>
      </c>
      <c r="F380">
        <v>3.9</v>
      </c>
      <c r="G380">
        <v>0.4</v>
      </c>
      <c r="H380" s="1" t="str">
        <f t="shared" si="45"/>
        <v>Thursday</v>
      </c>
      <c r="I380" s="2" t="str">
        <f t="shared" si="46"/>
        <v>January</v>
      </c>
      <c r="J380" s="2" t="str">
        <f t="shared" si="47"/>
        <v>2016</v>
      </c>
      <c r="K380" s="2">
        <f t="shared" si="48"/>
        <v>3</v>
      </c>
      <c r="L380" s="2" t="str">
        <f>VLOOKUP(A380,holidays!A:C,2,)</f>
        <v>N</v>
      </c>
      <c r="M380" s="2" t="str">
        <f>VLOOKUP(A380,holidays!A:C,3,FALSE)</f>
        <v>N</v>
      </c>
      <c r="N380" s="7">
        <f t="shared" si="49"/>
        <v>4378983.7632796438</v>
      </c>
      <c r="O380" s="2" t="e">
        <f t="shared" si="50"/>
        <v>#N/A</v>
      </c>
      <c r="P380" s="2">
        <f t="shared" si="51"/>
        <v>120396.33500000001</v>
      </c>
      <c r="Q380" s="2" t="e">
        <f t="shared" si="52"/>
        <v>#N/A</v>
      </c>
      <c r="R380" s="2">
        <f t="shared" si="53"/>
        <v>120396.33500000001</v>
      </c>
    </row>
    <row r="381" spans="1:18" x14ac:dyDescent="0.3">
      <c r="A381" s="10">
        <v>42384</v>
      </c>
      <c r="B381" s="33">
        <v>113244.79</v>
      </c>
      <c r="C381" s="31">
        <v>30.203903069999999</v>
      </c>
      <c r="D381">
        <v>13.6</v>
      </c>
      <c r="E381">
        <v>19.2</v>
      </c>
      <c r="F381">
        <v>19.7</v>
      </c>
      <c r="G381">
        <v>1</v>
      </c>
      <c r="H381" s="1" t="str">
        <f t="shared" si="45"/>
        <v>Friday</v>
      </c>
      <c r="I381" s="2" t="str">
        <f t="shared" si="46"/>
        <v>January</v>
      </c>
      <c r="J381" s="2" t="str">
        <f t="shared" si="47"/>
        <v>2016</v>
      </c>
      <c r="K381" s="2">
        <f t="shared" si="48"/>
        <v>3</v>
      </c>
      <c r="L381" s="2" t="str">
        <f>VLOOKUP(A381,holidays!A:C,2,)</f>
        <v>N</v>
      </c>
      <c r="M381" s="2" t="str">
        <f>VLOOKUP(A381,holidays!A:C,3,FALSE)</f>
        <v>N</v>
      </c>
      <c r="N381" s="7">
        <f t="shared" si="49"/>
        <v>3420434.6603425052</v>
      </c>
      <c r="O381" s="2" t="e">
        <f t="shared" si="50"/>
        <v>#N/A</v>
      </c>
      <c r="P381" s="2">
        <f t="shared" si="51"/>
        <v>113244.79</v>
      </c>
      <c r="Q381" s="2" t="e">
        <f t="shared" si="52"/>
        <v>#N/A</v>
      </c>
      <c r="R381" s="2">
        <f t="shared" si="53"/>
        <v>113244.79</v>
      </c>
    </row>
    <row r="382" spans="1:18" x14ac:dyDescent="0.3">
      <c r="A382" s="10">
        <v>42385</v>
      </c>
      <c r="B382" s="33">
        <v>103046.17</v>
      </c>
      <c r="C382" s="31">
        <v>23.67497011</v>
      </c>
      <c r="D382">
        <v>11.9</v>
      </c>
      <c r="E382">
        <v>22.3</v>
      </c>
      <c r="F382">
        <v>32.6</v>
      </c>
      <c r="G382">
        <v>0</v>
      </c>
      <c r="H382" s="1" t="str">
        <f t="shared" si="45"/>
        <v>Saturday</v>
      </c>
      <c r="I382" s="2" t="str">
        <f t="shared" si="46"/>
        <v>January</v>
      </c>
      <c r="J382" s="2" t="str">
        <f t="shared" si="47"/>
        <v>2016</v>
      </c>
      <c r="K382" s="2">
        <f t="shared" si="48"/>
        <v>3</v>
      </c>
      <c r="L382" s="2" t="str">
        <f>VLOOKUP(A382,holidays!A:C,2,)</f>
        <v>N</v>
      </c>
      <c r="M382" s="2" t="str">
        <f>VLOOKUP(A382,holidays!A:C,3,FALSE)</f>
        <v>N</v>
      </c>
      <c r="N382" s="7">
        <f t="shared" si="49"/>
        <v>2439614.9946999787</v>
      </c>
      <c r="O382" s="2" t="e">
        <f t="shared" si="50"/>
        <v>#N/A</v>
      </c>
      <c r="P382" s="2">
        <f t="shared" si="51"/>
        <v>103046.17</v>
      </c>
      <c r="Q382" s="2" t="e">
        <f t="shared" si="52"/>
        <v>#N/A</v>
      </c>
      <c r="R382" s="2">
        <f t="shared" si="53"/>
        <v>103046.17</v>
      </c>
    </row>
    <row r="383" spans="1:18" x14ac:dyDescent="0.3">
      <c r="A383" s="10">
        <v>42386</v>
      </c>
      <c r="B383" s="33">
        <v>114097.07</v>
      </c>
      <c r="C383" s="31">
        <v>29.153261950000001</v>
      </c>
      <c r="D383">
        <v>14.9</v>
      </c>
      <c r="E383">
        <v>32.700000000000003</v>
      </c>
      <c r="F383">
        <v>31.5</v>
      </c>
      <c r="G383">
        <v>0</v>
      </c>
      <c r="H383" s="1" t="str">
        <f t="shared" si="45"/>
        <v>Sunday</v>
      </c>
      <c r="I383" s="2" t="str">
        <f t="shared" si="46"/>
        <v>January</v>
      </c>
      <c r="J383" s="2" t="str">
        <f t="shared" si="47"/>
        <v>2016</v>
      </c>
      <c r="K383" s="2">
        <f t="shared" si="48"/>
        <v>4</v>
      </c>
      <c r="L383" s="2" t="str">
        <f>VLOOKUP(A383,holidays!A:C,2,)</f>
        <v>N</v>
      </c>
      <c r="M383" s="2" t="str">
        <f>VLOOKUP(A383,holidays!A:C,3,FALSE)</f>
        <v>N</v>
      </c>
      <c r="N383" s="7">
        <f t="shared" si="49"/>
        <v>3326301.7694374868</v>
      </c>
      <c r="O383" s="2" t="e">
        <f t="shared" si="50"/>
        <v>#N/A</v>
      </c>
      <c r="P383" s="2">
        <f t="shared" si="51"/>
        <v>114097.07</v>
      </c>
      <c r="Q383" s="2" t="e">
        <f t="shared" si="52"/>
        <v>#N/A</v>
      </c>
      <c r="R383" s="2">
        <f t="shared" si="53"/>
        <v>114097.07</v>
      </c>
    </row>
    <row r="384" spans="1:18" x14ac:dyDescent="0.3">
      <c r="A384" s="10">
        <v>42387</v>
      </c>
      <c r="B384" s="33">
        <v>147817.58499999999</v>
      </c>
      <c r="C384" s="31">
        <v>43.409358019999999</v>
      </c>
      <c r="D384">
        <v>18.600000000000001</v>
      </c>
      <c r="E384">
        <v>35.299999999999997</v>
      </c>
      <c r="F384">
        <v>30.4</v>
      </c>
      <c r="G384">
        <v>0</v>
      </c>
      <c r="H384" s="1" t="str">
        <f t="shared" si="45"/>
        <v>Monday</v>
      </c>
      <c r="I384" s="2" t="str">
        <f t="shared" si="46"/>
        <v>January</v>
      </c>
      <c r="J384" s="2" t="str">
        <f t="shared" si="47"/>
        <v>2016</v>
      </c>
      <c r="K384" s="2">
        <f t="shared" si="48"/>
        <v>4</v>
      </c>
      <c r="L384" s="2" t="str">
        <f>VLOOKUP(A384,holidays!A:C,2,)</f>
        <v>N</v>
      </c>
      <c r="M384" s="2" t="str">
        <f>VLOOKUP(A384,holidays!A:C,3,FALSE)</f>
        <v>N</v>
      </c>
      <c r="N384" s="7">
        <f t="shared" si="49"/>
        <v>6416666.4689167812</v>
      </c>
      <c r="O384" s="2" t="e">
        <f t="shared" si="50"/>
        <v>#N/A</v>
      </c>
      <c r="P384" s="2">
        <f t="shared" si="51"/>
        <v>147817.58499999999</v>
      </c>
      <c r="Q384" s="2" t="e">
        <f t="shared" si="52"/>
        <v>#N/A</v>
      </c>
      <c r="R384" s="2">
        <f t="shared" si="53"/>
        <v>147817.58499999999</v>
      </c>
    </row>
    <row r="385" spans="1:18" x14ac:dyDescent="0.3">
      <c r="A385" s="10">
        <v>42388</v>
      </c>
      <c r="B385" s="33">
        <v>148612.37</v>
      </c>
      <c r="C385" s="31">
        <v>49.257935250000003</v>
      </c>
      <c r="D385">
        <v>17.899999999999999</v>
      </c>
      <c r="E385">
        <v>30.9</v>
      </c>
      <c r="F385">
        <v>27.2</v>
      </c>
      <c r="G385">
        <v>0</v>
      </c>
      <c r="H385" s="1" t="str">
        <f t="shared" si="45"/>
        <v>Tuesday</v>
      </c>
      <c r="I385" s="2" t="str">
        <f t="shared" si="46"/>
        <v>January</v>
      </c>
      <c r="J385" s="2" t="str">
        <f t="shared" si="47"/>
        <v>2016</v>
      </c>
      <c r="K385" s="2">
        <f t="shared" si="48"/>
        <v>4</v>
      </c>
      <c r="L385" s="2" t="str">
        <f>VLOOKUP(A385,holidays!A:C,2,)</f>
        <v>N</v>
      </c>
      <c r="M385" s="2" t="str">
        <f>VLOOKUP(A385,holidays!A:C,3,FALSE)</f>
        <v>N</v>
      </c>
      <c r="N385" s="7">
        <f t="shared" si="49"/>
        <v>7320338.4988090424</v>
      </c>
      <c r="O385" s="2" t="e">
        <f t="shared" si="50"/>
        <v>#N/A</v>
      </c>
      <c r="P385" s="2">
        <f t="shared" si="51"/>
        <v>148612.37</v>
      </c>
      <c r="Q385" s="2" t="e">
        <f t="shared" si="52"/>
        <v>#N/A</v>
      </c>
      <c r="R385" s="2">
        <f t="shared" si="53"/>
        <v>148612.37</v>
      </c>
    </row>
    <row r="386" spans="1:18" x14ac:dyDescent="0.3">
      <c r="A386" s="10">
        <v>42389</v>
      </c>
      <c r="B386" s="33">
        <v>142471.51</v>
      </c>
      <c r="C386" s="31">
        <v>53.300398770000001</v>
      </c>
      <c r="D386">
        <v>19.3</v>
      </c>
      <c r="E386">
        <v>29.1</v>
      </c>
      <c r="F386">
        <v>18.600000000000001</v>
      </c>
      <c r="G386">
        <v>1</v>
      </c>
      <c r="H386" s="1" t="str">
        <f t="shared" si="45"/>
        <v>Wednesday</v>
      </c>
      <c r="I386" s="2" t="str">
        <f t="shared" si="46"/>
        <v>January</v>
      </c>
      <c r="J386" s="2" t="str">
        <f t="shared" si="47"/>
        <v>2016</v>
      </c>
      <c r="K386" s="2">
        <f t="shared" si="48"/>
        <v>4</v>
      </c>
      <c r="L386" s="2" t="str">
        <f>VLOOKUP(A386,holidays!A:C,2,)</f>
        <v>N</v>
      </c>
      <c r="M386" s="2" t="str">
        <f>VLOOKUP(A386,holidays!A:C,3,FALSE)</f>
        <v>N</v>
      </c>
      <c r="N386" s="7">
        <f t="shared" si="49"/>
        <v>7593788.2963640429</v>
      </c>
      <c r="O386" s="2" t="e">
        <f t="shared" si="50"/>
        <v>#N/A</v>
      </c>
      <c r="P386" s="2">
        <f t="shared" si="51"/>
        <v>142471.51</v>
      </c>
      <c r="Q386" s="2" t="e">
        <f t="shared" si="52"/>
        <v>#N/A</v>
      </c>
      <c r="R386" s="2">
        <f t="shared" si="53"/>
        <v>142471.51</v>
      </c>
    </row>
    <row r="387" spans="1:18" x14ac:dyDescent="0.3">
      <c r="A387" s="10">
        <v>42390</v>
      </c>
      <c r="B387" s="33">
        <v>139450.61499999999</v>
      </c>
      <c r="C387" s="31">
        <v>55.470089539999996</v>
      </c>
      <c r="D387">
        <v>19</v>
      </c>
      <c r="E387">
        <v>26.7</v>
      </c>
      <c r="F387">
        <v>14.9</v>
      </c>
      <c r="G387">
        <v>0.8</v>
      </c>
      <c r="H387" s="1" t="str">
        <f t="shared" ref="H387:H450" si="54">TEXT(A387,"dddd")</f>
        <v>Thursday</v>
      </c>
      <c r="I387" s="2" t="str">
        <f t="shared" ref="I387:I450" si="55">TEXT(A387,"mmmm")</f>
        <v>January</v>
      </c>
      <c r="J387" s="2" t="str">
        <f t="shared" ref="J387:J450" si="56">TEXT(A387,"yyyy")</f>
        <v>2016</v>
      </c>
      <c r="K387" s="2">
        <f t="shared" ref="K387:K450" si="57">WEEKNUM(A387)</f>
        <v>4</v>
      </c>
      <c r="L387" s="2" t="str">
        <f>VLOOKUP(A387,holidays!A:C,2,)</f>
        <v>N</v>
      </c>
      <c r="M387" s="2" t="str">
        <f>VLOOKUP(A387,holidays!A:C,3,FALSE)</f>
        <v>N</v>
      </c>
      <c r="N387" s="7">
        <f t="shared" ref="N387:N450" si="58">B387*C387</f>
        <v>7735338.100458066</v>
      </c>
      <c r="O387" s="2" t="e">
        <f t="shared" ref="O387:O450" si="59">IF(L387="Y",B387,NA())</f>
        <v>#N/A</v>
      </c>
      <c r="P387" s="2">
        <f t="shared" ref="P387:P450" si="60">IF(L387="N",B387,NA())</f>
        <v>139450.61499999999</v>
      </c>
      <c r="Q387" s="2" t="e">
        <f t="shared" ref="Q387:Q450" si="61">IF(M387="Y",B387,NA())</f>
        <v>#N/A</v>
      </c>
      <c r="R387" s="2">
        <f t="shared" ref="R387:R450" si="62">IF(M387="N",B387,NA())</f>
        <v>139450.61499999999</v>
      </c>
    </row>
    <row r="388" spans="1:18" x14ac:dyDescent="0.3">
      <c r="A388" s="10">
        <v>42391</v>
      </c>
      <c r="B388" s="33">
        <v>129135.185</v>
      </c>
      <c r="C388" s="31">
        <v>42.337732770000002</v>
      </c>
      <c r="D388">
        <v>17.5</v>
      </c>
      <c r="E388">
        <v>22.8</v>
      </c>
      <c r="F388">
        <v>6.5</v>
      </c>
      <c r="G388">
        <v>1.6</v>
      </c>
      <c r="H388" s="1" t="str">
        <f t="shared" si="54"/>
        <v>Friday</v>
      </c>
      <c r="I388" s="2" t="str">
        <f t="shared" si="55"/>
        <v>January</v>
      </c>
      <c r="J388" s="2" t="str">
        <f t="shared" si="56"/>
        <v>2016</v>
      </c>
      <c r="K388" s="2">
        <f t="shared" si="57"/>
        <v>4</v>
      </c>
      <c r="L388" s="2" t="str">
        <f>VLOOKUP(A388,holidays!A:C,2,)</f>
        <v>N</v>
      </c>
      <c r="M388" s="2" t="str">
        <f>VLOOKUP(A388,holidays!A:C,3,FALSE)</f>
        <v>N</v>
      </c>
      <c r="N388" s="7">
        <f t="shared" si="58"/>
        <v>5467290.9537345124</v>
      </c>
      <c r="O388" s="2" t="e">
        <f t="shared" si="59"/>
        <v>#N/A</v>
      </c>
      <c r="P388" s="2">
        <f t="shared" si="60"/>
        <v>129135.185</v>
      </c>
      <c r="Q388" s="2" t="e">
        <f t="shared" si="61"/>
        <v>#N/A</v>
      </c>
      <c r="R388" s="2">
        <f t="shared" si="62"/>
        <v>129135.185</v>
      </c>
    </row>
    <row r="389" spans="1:18" x14ac:dyDescent="0.3">
      <c r="A389" s="10">
        <v>42392</v>
      </c>
      <c r="B389" s="33">
        <v>108097.845</v>
      </c>
      <c r="C389" s="31">
        <v>26.975023329999999</v>
      </c>
      <c r="D389">
        <v>17.3</v>
      </c>
      <c r="E389">
        <v>21.9</v>
      </c>
      <c r="F389">
        <v>23.2</v>
      </c>
      <c r="G389">
        <v>7</v>
      </c>
      <c r="H389" s="1" t="str">
        <f t="shared" si="54"/>
        <v>Saturday</v>
      </c>
      <c r="I389" s="2" t="str">
        <f t="shared" si="55"/>
        <v>January</v>
      </c>
      <c r="J389" s="2" t="str">
        <f t="shared" si="56"/>
        <v>2016</v>
      </c>
      <c r="K389" s="2">
        <f t="shared" si="57"/>
        <v>4</v>
      </c>
      <c r="L389" s="2" t="str">
        <f>VLOOKUP(A389,holidays!A:C,2,)</f>
        <v>N</v>
      </c>
      <c r="M389" s="2" t="str">
        <f>VLOOKUP(A389,holidays!A:C,3,FALSE)</f>
        <v>N</v>
      </c>
      <c r="N389" s="7">
        <f t="shared" si="58"/>
        <v>2915941.8907977236</v>
      </c>
      <c r="O389" s="2" t="e">
        <f t="shared" si="59"/>
        <v>#N/A</v>
      </c>
      <c r="P389" s="2">
        <f t="shared" si="60"/>
        <v>108097.845</v>
      </c>
      <c r="Q389" s="2" t="e">
        <f t="shared" si="61"/>
        <v>#N/A</v>
      </c>
      <c r="R389" s="2">
        <f t="shared" si="62"/>
        <v>108097.845</v>
      </c>
    </row>
    <row r="390" spans="1:18" x14ac:dyDescent="0.3">
      <c r="A390" s="10">
        <v>42393</v>
      </c>
      <c r="B390" s="33">
        <v>103396.3</v>
      </c>
      <c r="C390" s="31">
        <v>26.412209069999999</v>
      </c>
      <c r="D390">
        <v>16.2</v>
      </c>
      <c r="E390">
        <v>22.2</v>
      </c>
      <c r="F390">
        <v>23.4</v>
      </c>
      <c r="G390">
        <v>5.2</v>
      </c>
      <c r="H390" s="1" t="str">
        <f t="shared" si="54"/>
        <v>Sunday</v>
      </c>
      <c r="I390" s="2" t="str">
        <f t="shared" si="55"/>
        <v>January</v>
      </c>
      <c r="J390" s="2" t="str">
        <f t="shared" si="56"/>
        <v>2016</v>
      </c>
      <c r="K390" s="2">
        <f t="shared" si="57"/>
        <v>5</v>
      </c>
      <c r="L390" s="2" t="str">
        <f>VLOOKUP(A390,holidays!A:C,2,)</f>
        <v>N</v>
      </c>
      <c r="M390" s="2" t="str">
        <f>VLOOKUP(A390,holidays!A:C,3,FALSE)</f>
        <v>N</v>
      </c>
      <c r="N390" s="7">
        <f t="shared" si="58"/>
        <v>2730924.6926644412</v>
      </c>
      <c r="O390" s="2" t="e">
        <f t="shared" si="59"/>
        <v>#N/A</v>
      </c>
      <c r="P390" s="2">
        <f t="shared" si="60"/>
        <v>103396.3</v>
      </c>
      <c r="Q390" s="2" t="e">
        <f t="shared" si="61"/>
        <v>#N/A</v>
      </c>
      <c r="R390" s="2">
        <f t="shared" si="62"/>
        <v>103396.3</v>
      </c>
    </row>
    <row r="391" spans="1:18" x14ac:dyDescent="0.3">
      <c r="A391" s="10">
        <v>42394</v>
      </c>
      <c r="B391" s="33">
        <v>112649.60000000001</v>
      </c>
      <c r="C391" s="31">
        <v>27.59659014</v>
      </c>
      <c r="D391">
        <v>16.7</v>
      </c>
      <c r="E391">
        <v>20.9</v>
      </c>
      <c r="F391">
        <v>25.7</v>
      </c>
      <c r="G391">
        <v>0.4</v>
      </c>
      <c r="H391" s="1" t="str">
        <f t="shared" si="54"/>
        <v>Monday</v>
      </c>
      <c r="I391" s="2" t="str">
        <f t="shared" si="55"/>
        <v>January</v>
      </c>
      <c r="J391" s="2" t="str">
        <f t="shared" si="56"/>
        <v>2016</v>
      </c>
      <c r="K391" s="2">
        <f t="shared" si="57"/>
        <v>5</v>
      </c>
      <c r="L391" s="2" t="str">
        <f>VLOOKUP(A391,holidays!A:C,2,)</f>
        <v>N</v>
      </c>
      <c r="M391" s="2" t="str">
        <f>VLOOKUP(A391,holidays!A:C,3,FALSE)</f>
        <v>N</v>
      </c>
      <c r="N391" s="7">
        <f t="shared" si="58"/>
        <v>3108744.8406349444</v>
      </c>
      <c r="O391" s="2" t="e">
        <f t="shared" si="59"/>
        <v>#N/A</v>
      </c>
      <c r="P391" s="2">
        <f t="shared" si="60"/>
        <v>112649.60000000001</v>
      </c>
      <c r="Q391" s="2" t="e">
        <f t="shared" si="61"/>
        <v>#N/A</v>
      </c>
      <c r="R391" s="2">
        <f t="shared" si="62"/>
        <v>112649.60000000001</v>
      </c>
    </row>
    <row r="392" spans="1:18" x14ac:dyDescent="0.3">
      <c r="A392" s="10">
        <v>42395</v>
      </c>
      <c r="B392" s="33">
        <v>110152.815</v>
      </c>
      <c r="C392" s="31">
        <v>25.276693940000001</v>
      </c>
      <c r="D392">
        <v>16.5</v>
      </c>
      <c r="E392">
        <v>29.4</v>
      </c>
      <c r="F392">
        <v>28.7</v>
      </c>
      <c r="G392">
        <v>0</v>
      </c>
      <c r="H392" s="1" t="str">
        <f t="shared" si="54"/>
        <v>Tuesday</v>
      </c>
      <c r="I392" s="2" t="str">
        <f t="shared" si="55"/>
        <v>January</v>
      </c>
      <c r="J392" s="2" t="str">
        <f t="shared" si="56"/>
        <v>2016</v>
      </c>
      <c r="K392" s="2">
        <f t="shared" si="57"/>
        <v>5</v>
      </c>
      <c r="L392" s="2" t="str">
        <f>VLOOKUP(A392,holidays!A:C,2,)</f>
        <v>N</v>
      </c>
      <c r="M392" s="2" t="str">
        <f>VLOOKUP(A392,holidays!A:C,3,FALSE)</f>
        <v>Y</v>
      </c>
      <c r="N392" s="7">
        <f t="shared" si="58"/>
        <v>2784298.9913844415</v>
      </c>
      <c r="O392" s="2" t="e">
        <f t="shared" si="59"/>
        <v>#N/A</v>
      </c>
      <c r="P392" s="2">
        <f t="shared" si="60"/>
        <v>110152.815</v>
      </c>
      <c r="Q392" s="2">
        <f t="shared" si="61"/>
        <v>110152.815</v>
      </c>
      <c r="R392" s="2" t="e">
        <f t="shared" si="62"/>
        <v>#N/A</v>
      </c>
    </row>
    <row r="393" spans="1:18" x14ac:dyDescent="0.3">
      <c r="A393" s="10">
        <v>42396</v>
      </c>
      <c r="B393" s="33">
        <v>133718.035</v>
      </c>
      <c r="C393" s="31">
        <v>32.759849449999997</v>
      </c>
      <c r="D393">
        <v>19.3</v>
      </c>
      <c r="E393">
        <v>29.5</v>
      </c>
      <c r="F393">
        <v>22.2</v>
      </c>
      <c r="G393">
        <v>0</v>
      </c>
      <c r="H393" s="1" t="str">
        <f t="shared" si="54"/>
        <v>Wednesday</v>
      </c>
      <c r="I393" s="2" t="str">
        <f t="shared" si="55"/>
        <v>January</v>
      </c>
      <c r="J393" s="2" t="str">
        <f t="shared" si="56"/>
        <v>2016</v>
      </c>
      <c r="K393" s="2">
        <f t="shared" si="57"/>
        <v>5</v>
      </c>
      <c r="L393" s="2" t="str">
        <f>VLOOKUP(A393,holidays!A:C,2,)</f>
        <v>N</v>
      </c>
      <c r="M393" s="2" t="str">
        <f>VLOOKUP(A393,holidays!A:C,3,FALSE)</f>
        <v>N</v>
      </c>
      <c r="N393" s="7">
        <f t="shared" si="58"/>
        <v>4380582.6953498302</v>
      </c>
      <c r="O393" s="2" t="e">
        <f t="shared" si="59"/>
        <v>#N/A</v>
      </c>
      <c r="P393" s="2">
        <f t="shared" si="60"/>
        <v>133718.035</v>
      </c>
      <c r="Q393" s="2" t="e">
        <f t="shared" si="61"/>
        <v>#N/A</v>
      </c>
      <c r="R393" s="2">
        <f t="shared" si="62"/>
        <v>133718.035</v>
      </c>
    </row>
    <row r="394" spans="1:18" x14ac:dyDescent="0.3">
      <c r="A394" s="10">
        <v>42397</v>
      </c>
      <c r="B394" s="33">
        <v>134169.82999999999</v>
      </c>
      <c r="C394" s="31">
        <v>33.324968159999997</v>
      </c>
      <c r="D394">
        <v>20.3</v>
      </c>
      <c r="E394">
        <v>27.5</v>
      </c>
      <c r="F394">
        <v>19</v>
      </c>
      <c r="G394">
        <v>3.6</v>
      </c>
      <c r="H394" s="1" t="str">
        <f t="shared" si="54"/>
        <v>Thursday</v>
      </c>
      <c r="I394" s="2" t="str">
        <f t="shared" si="55"/>
        <v>January</v>
      </c>
      <c r="J394" s="2" t="str">
        <f t="shared" si="56"/>
        <v>2016</v>
      </c>
      <c r="K394" s="2">
        <f t="shared" si="57"/>
        <v>5</v>
      </c>
      <c r="L394" s="2" t="str">
        <f>VLOOKUP(A394,holidays!A:C,2,)</f>
        <v>Y</v>
      </c>
      <c r="M394" s="2" t="str">
        <f>VLOOKUP(A394,holidays!A:C,3,FALSE)</f>
        <v>N</v>
      </c>
      <c r="N394" s="7">
        <f t="shared" si="58"/>
        <v>4471205.3127826117</v>
      </c>
      <c r="O394" s="2">
        <f t="shared" si="59"/>
        <v>134169.82999999999</v>
      </c>
      <c r="P394" s="2" t="e">
        <f t="shared" si="60"/>
        <v>#N/A</v>
      </c>
      <c r="Q394" s="2" t="e">
        <f t="shared" si="61"/>
        <v>#N/A</v>
      </c>
      <c r="R394" s="2">
        <f t="shared" si="62"/>
        <v>134169.82999999999</v>
      </c>
    </row>
    <row r="395" spans="1:18" x14ac:dyDescent="0.3">
      <c r="A395" s="10">
        <v>42398</v>
      </c>
      <c r="B395" s="33">
        <v>123615.21</v>
      </c>
      <c r="C395" s="31">
        <v>32.693847210000001</v>
      </c>
      <c r="D395">
        <v>14.4</v>
      </c>
      <c r="E395">
        <v>18.3</v>
      </c>
      <c r="F395">
        <v>14.3</v>
      </c>
      <c r="G395">
        <v>14.2</v>
      </c>
      <c r="H395" s="1" t="str">
        <f t="shared" si="54"/>
        <v>Friday</v>
      </c>
      <c r="I395" s="2" t="str">
        <f t="shared" si="55"/>
        <v>January</v>
      </c>
      <c r="J395" s="2" t="str">
        <f t="shared" si="56"/>
        <v>2016</v>
      </c>
      <c r="K395" s="2">
        <f t="shared" si="57"/>
        <v>5</v>
      </c>
      <c r="L395" s="2" t="str">
        <f>VLOOKUP(A395,holidays!A:C,2,)</f>
        <v>Y</v>
      </c>
      <c r="M395" s="2" t="str">
        <f>VLOOKUP(A395,holidays!A:C,3,FALSE)</f>
        <v>N</v>
      </c>
      <c r="N395" s="7">
        <f t="shared" si="58"/>
        <v>4041456.7885720646</v>
      </c>
      <c r="O395" s="2">
        <f t="shared" si="59"/>
        <v>123615.21</v>
      </c>
      <c r="P395" s="2" t="e">
        <f t="shared" si="60"/>
        <v>#N/A</v>
      </c>
      <c r="Q395" s="2" t="e">
        <f t="shared" si="61"/>
        <v>#N/A</v>
      </c>
      <c r="R395" s="2">
        <f t="shared" si="62"/>
        <v>123615.21</v>
      </c>
    </row>
    <row r="396" spans="1:18" x14ac:dyDescent="0.3">
      <c r="A396" s="10">
        <v>42399</v>
      </c>
      <c r="B396" s="33">
        <v>107579.345</v>
      </c>
      <c r="C396" s="31">
        <v>23.84687233</v>
      </c>
      <c r="D396">
        <v>12.3</v>
      </c>
      <c r="E396">
        <v>22.4</v>
      </c>
      <c r="F396">
        <v>24</v>
      </c>
      <c r="G396">
        <v>1.2</v>
      </c>
      <c r="H396" s="1" t="str">
        <f t="shared" si="54"/>
        <v>Saturday</v>
      </c>
      <c r="I396" s="2" t="str">
        <f t="shared" si="55"/>
        <v>January</v>
      </c>
      <c r="J396" s="2" t="str">
        <f t="shared" si="56"/>
        <v>2016</v>
      </c>
      <c r="K396" s="2">
        <f t="shared" si="57"/>
        <v>5</v>
      </c>
      <c r="L396" s="2" t="str">
        <f>VLOOKUP(A396,holidays!A:C,2,)</f>
        <v>Y</v>
      </c>
      <c r="M396" s="2" t="str">
        <f>VLOOKUP(A396,holidays!A:C,3,FALSE)</f>
        <v>N</v>
      </c>
      <c r="N396" s="7">
        <f t="shared" si="58"/>
        <v>2565430.9055600241</v>
      </c>
      <c r="O396" s="2">
        <f t="shared" si="59"/>
        <v>107579.345</v>
      </c>
      <c r="P396" s="2" t="e">
        <f t="shared" si="60"/>
        <v>#N/A</v>
      </c>
      <c r="Q396" s="2" t="e">
        <f t="shared" si="61"/>
        <v>#N/A</v>
      </c>
      <c r="R396" s="2">
        <f t="shared" si="62"/>
        <v>107579.345</v>
      </c>
    </row>
    <row r="397" spans="1:18" x14ac:dyDescent="0.3">
      <c r="A397" s="10">
        <v>42400</v>
      </c>
      <c r="B397" s="33">
        <v>101279.65</v>
      </c>
      <c r="C397" s="31">
        <v>23.47662571</v>
      </c>
      <c r="D397">
        <v>13.9</v>
      </c>
      <c r="E397">
        <v>21.8</v>
      </c>
      <c r="F397">
        <v>26.3</v>
      </c>
      <c r="G397">
        <v>10.6</v>
      </c>
      <c r="H397" s="1" t="str">
        <f t="shared" si="54"/>
        <v>Sunday</v>
      </c>
      <c r="I397" s="2" t="str">
        <f t="shared" si="55"/>
        <v>January</v>
      </c>
      <c r="J397" s="2" t="str">
        <f t="shared" si="56"/>
        <v>2016</v>
      </c>
      <c r="K397" s="2">
        <f t="shared" si="57"/>
        <v>6</v>
      </c>
      <c r="L397" s="2" t="str">
        <f>VLOOKUP(A397,holidays!A:C,2,)</f>
        <v>Y</v>
      </c>
      <c r="M397" s="2" t="str">
        <f>VLOOKUP(A397,holidays!A:C,3,FALSE)</f>
        <v>N</v>
      </c>
      <c r="N397" s="7">
        <f t="shared" si="58"/>
        <v>2377704.4350898014</v>
      </c>
      <c r="O397" s="2">
        <f t="shared" si="59"/>
        <v>101279.65</v>
      </c>
      <c r="P397" s="2" t="e">
        <f t="shared" si="60"/>
        <v>#N/A</v>
      </c>
      <c r="Q397" s="2" t="e">
        <f t="shared" si="61"/>
        <v>#N/A</v>
      </c>
      <c r="R397" s="2">
        <f t="shared" si="62"/>
        <v>101279.65</v>
      </c>
    </row>
    <row r="398" spans="1:18" x14ac:dyDescent="0.3">
      <c r="A398" s="10">
        <v>42401</v>
      </c>
      <c r="B398" s="33">
        <v>121942.895</v>
      </c>
      <c r="C398" s="31">
        <v>31.58876665</v>
      </c>
      <c r="D398">
        <v>12.5</v>
      </c>
      <c r="E398">
        <v>23.6</v>
      </c>
      <c r="F398">
        <v>29.4</v>
      </c>
      <c r="G398">
        <v>0</v>
      </c>
      <c r="H398" s="1" t="str">
        <f t="shared" si="54"/>
        <v>Monday</v>
      </c>
      <c r="I398" s="2" t="str">
        <f t="shared" si="55"/>
        <v>February</v>
      </c>
      <c r="J398" s="2" t="str">
        <f t="shared" si="56"/>
        <v>2016</v>
      </c>
      <c r="K398" s="2">
        <f t="shared" si="57"/>
        <v>6</v>
      </c>
      <c r="L398" s="2" t="str">
        <f>VLOOKUP(A398,holidays!A:C,2,)</f>
        <v>Y</v>
      </c>
      <c r="M398" s="2" t="str">
        <f>VLOOKUP(A398,holidays!A:C,3,FALSE)</f>
        <v>N</v>
      </c>
      <c r="N398" s="7">
        <f t="shared" si="58"/>
        <v>3852025.6547804517</v>
      </c>
      <c r="O398" s="2">
        <f t="shared" si="59"/>
        <v>121942.895</v>
      </c>
      <c r="P398" s="2" t="e">
        <f t="shared" si="60"/>
        <v>#N/A</v>
      </c>
      <c r="Q398" s="2" t="e">
        <f t="shared" si="61"/>
        <v>#N/A</v>
      </c>
      <c r="R398" s="2">
        <f t="shared" si="62"/>
        <v>121942.895</v>
      </c>
    </row>
    <row r="399" spans="1:18" x14ac:dyDescent="0.3">
      <c r="A399" s="10">
        <v>42402</v>
      </c>
      <c r="B399" s="33">
        <v>133989.155</v>
      </c>
      <c r="C399" s="31">
        <v>35.64081616</v>
      </c>
      <c r="D399">
        <v>15.4</v>
      </c>
      <c r="E399">
        <v>31.5</v>
      </c>
      <c r="F399">
        <v>25.5</v>
      </c>
      <c r="G399">
        <v>0</v>
      </c>
      <c r="H399" s="1" t="str">
        <f t="shared" si="54"/>
        <v>Tuesday</v>
      </c>
      <c r="I399" s="2" t="str">
        <f t="shared" si="55"/>
        <v>February</v>
      </c>
      <c r="J399" s="2" t="str">
        <f t="shared" si="56"/>
        <v>2016</v>
      </c>
      <c r="K399" s="2">
        <f t="shared" si="57"/>
        <v>6</v>
      </c>
      <c r="L399" s="2" t="str">
        <f>VLOOKUP(A399,holidays!A:C,2,)</f>
        <v>Y</v>
      </c>
      <c r="M399" s="2" t="str">
        <f>VLOOKUP(A399,holidays!A:C,3,FALSE)</f>
        <v>N</v>
      </c>
      <c r="N399" s="7">
        <f t="shared" si="58"/>
        <v>4775482.8407887444</v>
      </c>
      <c r="O399" s="2">
        <f t="shared" si="59"/>
        <v>133989.155</v>
      </c>
      <c r="P399" s="2" t="e">
        <f t="shared" si="60"/>
        <v>#N/A</v>
      </c>
      <c r="Q399" s="2" t="e">
        <f t="shared" si="61"/>
        <v>#N/A</v>
      </c>
      <c r="R399" s="2">
        <f t="shared" si="62"/>
        <v>133989.155</v>
      </c>
    </row>
    <row r="400" spans="1:18" x14ac:dyDescent="0.3">
      <c r="A400" s="10">
        <v>42403</v>
      </c>
      <c r="B400" s="33">
        <v>122594.47500000001</v>
      </c>
      <c r="C400" s="31">
        <v>27.876043979999999</v>
      </c>
      <c r="D400">
        <v>18.100000000000001</v>
      </c>
      <c r="E400">
        <v>21</v>
      </c>
      <c r="F400">
        <v>11</v>
      </c>
      <c r="G400">
        <v>0.6</v>
      </c>
      <c r="H400" s="1" t="str">
        <f t="shared" si="54"/>
        <v>Wednesday</v>
      </c>
      <c r="I400" s="2" t="str">
        <f t="shared" si="55"/>
        <v>February</v>
      </c>
      <c r="J400" s="2" t="str">
        <f t="shared" si="56"/>
        <v>2016</v>
      </c>
      <c r="K400" s="2">
        <f t="shared" si="57"/>
        <v>6</v>
      </c>
      <c r="L400" s="2" t="str">
        <f>VLOOKUP(A400,holidays!A:C,2,)</f>
        <v>Y</v>
      </c>
      <c r="M400" s="2" t="str">
        <f>VLOOKUP(A400,holidays!A:C,3,FALSE)</f>
        <v>N</v>
      </c>
      <c r="N400" s="7">
        <f t="shared" si="58"/>
        <v>3417448.9768050103</v>
      </c>
      <c r="O400" s="2">
        <f t="shared" si="59"/>
        <v>122594.47500000001</v>
      </c>
      <c r="P400" s="2" t="e">
        <f t="shared" si="60"/>
        <v>#N/A</v>
      </c>
      <c r="Q400" s="2" t="e">
        <f t="shared" si="61"/>
        <v>#N/A</v>
      </c>
      <c r="R400" s="2">
        <f t="shared" si="62"/>
        <v>122594.47500000001</v>
      </c>
    </row>
    <row r="401" spans="1:18" x14ac:dyDescent="0.3">
      <c r="A401" s="10">
        <v>42404</v>
      </c>
      <c r="B401" s="33">
        <v>119919.605</v>
      </c>
      <c r="C401" s="31">
        <v>22.3923782</v>
      </c>
      <c r="D401">
        <v>17.3</v>
      </c>
      <c r="E401">
        <v>20.9</v>
      </c>
      <c r="F401">
        <v>21.7</v>
      </c>
      <c r="G401">
        <v>2.4</v>
      </c>
      <c r="H401" s="1" t="str">
        <f t="shared" si="54"/>
        <v>Thursday</v>
      </c>
      <c r="I401" s="2" t="str">
        <f t="shared" si="55"/>
        <v>February</v>
      </c>
      <c r="J401" s="2" t="str">
        <f t="shared" si="56"/>
        <v>2016</v>
      </c>
      <c r="K401" s="2">
        <f t="shared" si="57"/>
        <v>6</v>
      </c>
      <c r="L401" s="2" t="str">
        <f>VLOOKUP(A401,holidays!A:C,2,)</f>
        <v>Y</v>
      </c>
      <c r="M401" s="2" t="str">
        <f>VLOOKUP(A401,holidays!A:C,3,FALSE)</f>
        <v>N</v>
      </c>
      <c r="N401" s="7">
        <f t="shared" si="58"/>
        <v>2685285.1487546107</v>
      </c>
      <c r="O401" s="2">
        <f t="shared" si="59"/>
        <v>119919.605</v>
      </c>
      <c r="P401" s="2" t="e">
        <f t="shared" si="60"/>
        <v>#N/A</v>
      </c>
      <c r="Q401" s="2" t="e">
        <f t="shared" si="61"/>
        <v>#N/A</v>
      </c>
      <c r="R401" s="2">
        <f t="shared" si="62"/>
        <v>119919.605</v>
      </c>
    </row>
    <row r="402" spans="1:18" x14ac:dyDescent="0.3">
      <c r="A402" s="10">
        <v>42405</v>
      </c>
      <c r="B402" s="33">
        <v>126330.55</v>
      </c>
      <c r="C402" s="31">
        <v>26.854502199999999</v>
      </c>
      <c r="D402">
        <v>15.3</v>
      </c>
      <c r="E402">
        <v>29.4</v>
      </c>
      <c r="F402">
        <v>29</v>
      </c>
      <c r="G402">
        <v>0</v>
      </c>
      <c r="H402" s="1" t="str">
        <f t="shared" si="54"/>
        <v>Friday</v>
      </c>
      <c r="I402" s="2" t="str">
        <f t="shared" si="55"/>
        <v>February</v>
      </c>
      <c r="J402" s="2" t="str">
        <f t="shared" si="56"/>
        <v>2016</v>
      </c>
      <c r="K402" s="2">
        <f t="shared" si="57"/>
        <v>6</v>
      </c>
      <c r="L402" s="2" t="str">
        <f>VLOOKUP(A402,holidays!A:C,2,)</f>
        <v>Y</v>
      </c>
      <c r="M402" s="2" t="str">
        <f>VLOOKUP(A402,holidays!A:C,3,FALSE)</f>
        <v>N</v>
      </c>
      <c r="N402" s="7">
        <f t="shared" si="58"/>
        <v>3392544.03290221</v>
      </c>
      <c r="O402" s="2">
        <f t="shared" si="59"/>
        <v>126330.55</v>
      </c>
      <c r="P402" s="2" t="e">
        <f t="shared" si="60"/>
        <v>#N/A</v>
      </c>
      <c r="Q402" s="2" t="e">
        <f t="shared" si="61"/>
        <v>#N/A</v>
      </c>
      <c r="R402" s="2">
        <f t="shared" si="62"/>
        <v>126330.55</v>
      </c>
    </row>
    <row r="403" spans="1:18" x14ac:dyDescent="0.3">
      <c r="A403" s="10">
        <v>42406</v>
      </c>
      <c r="B403" s="33">
        <v>123737.01</v>
      </c>
      <c r="C403" s="31">
        <v>28.72453436</v>
      </c>
      <c r="D403">
        <v>16.5</v>
      </c>
      <c r="E403">
        <v>32.6</v>
      </c>
      <c r="F403">
        <v>28.8</v>
      </c>
      <c r="G403">
        <v>0</v>
      </c>
      <c r="H403" s="1" t="str">
        <f t="shared" si="54"/>
        <v>Saturday</v>
      </c>
      <c r="I403" s="2" t="str">
        <f t="shared" si="55"/>
        <v>February</v>
      </c>
      <c r="J403" s="2" t="str">
        <f t="shared" si="56"/>
        <v>2016</v>
      </c>
      <c r="K403" s="2">
        <f t="shared" si="57"/>
        <v>6</v>
      </c>
      <c r="L403" s="2" t="str">
        <f>VLOOKUP(A403,holidays!A:C,2,)</f>
        <v>Y</v>
      </c>
      <c r="M403" s="2" t="str">
        <f>VLOOKUP(A403,holidays!A:C,3,FALSE)</f>
        <v>N</v>
      </c>
      <c r="N403" s="7">
        <f t="shared" si="58"/>
        <v>3554287.9953486635</v>
      </c>
      <c r="O403" s="2">
        <f t="shared" si="59"/>
        <v>123737.01</v>
      </c>
      <c r="P403" s="2" t="e">
        <f t="shared" si="60"/>
        <v>#N/A</v>
      </c>
      <c r="Q403" s="2" t="e">
        <f t="shared" si="61"/>
        <v>#N/A</v>
      </c>
      <c r="R403" s="2">
        <f t="shared" si="62"/>
        <v>123737.01</v>
      </c>
    </row>
    <row r="404" spans="1:18" x14ac:dyDescent="0.3">
      <c r="A404" s="10">
        <v>42407</v>
      </c>
      <c r="B404" s="33">
        <v>124436.81</v>
      </c>
      <c r="C404" s="31">
        <v>33.49284634</v>
      </c>
      <c r="D404">
        <v>19.100000000000001</v>
      </c>
      <c r="E404">
        <v>27.7</v>
      </c>
      <c r="F404">
        <v>28.5</v>
      </c>
      <c r="G404">
        <v>0</v>
      </c>
      <c r="H404" s="1" t="str">
        <f t="shared" si="54"/>
        <v>Sunday</v>
      </c>
      <c r="I404" s="2" t="str">
        <f t="shared" si="55"/>
        <v>February</v>
      </c>
      <c r="J404" s="2" t="str">
        <f t="shared" si="56"/>
        <v>2016</v>
      </c>
      <c r="K404" s="2">
        <f t="shared" si="57"/>
        <v>7</v>
      </c>
      <c r="L404" s="2" t="str">
        <f>VLOOKUP(A404,holidays!A:C,2,)</f>
        <v>Y</v>
      </c>
      <c r="M404" s="2" t="str">
        <f>VLOOKUP(A404,holidays!A:C,3,FALSE)</f>
        <v>N</v>
      </c>
      <c r="N404" s="7">
        <f t="shared" si="58"/>
        <v>4167742.9563697753</v>
      </c>
      <c r="O404" s="2">
        <f t="shared" si="59"/>
        <v>124436.81</v>
      </c>
      <c r="P404" s="2" t="e">
        <f t="shared" si="60"/>
        <v>#N/A</v>
      </c>
      <c r="Q404" s="2" t="e">
        <f t="shared" si="61"/>
        <v>#N/A</v>
      </c>
      <c r="R404" s="2">
        <f t="shared" si="62"/>
        <v>124436.81</v>
      </c>
    </row>
    <row r="405" spans="1:18" x14ac:dyDescent="0.3">
      <c r="A405" s="10">
        <v>42408</v>
      </c>
      <c r="B405" s="33">
        <v>129327.22500000001</v>
      </c>
      <c r="C405" s="31">
        <v>33.908603100000001</v>
      </c>
      <c r="D405">
        <v>19.2</v>
      </c>
      <c r="E405">
        <v>22.9</v>
      </c>
      <c r="F405">
        <v>23.3</v>
      </c>
      <c r="G405">
        <v>0</v>
      </c>
      <c r="H405" s="1" t="str">
        <f t="shared" si="54"/>
        <v>Monday</v>
      </c>
      <c r="I405" s="2" t="str">
        <f t="shared" si="55"/>
        <v>February</v>
      </c>
      <c r="J405" s="2" t="str">
        <f t="shared" si="56"/>
        <v>2016</v>
      </c>
      <c r="K405" s="2">
        <f t="shared" si="57"/>
        <v>7</v>
      </c>
      <c r="L405" s="2" t="str">
        <f>VLOOKUP(A405,holidays!A:C,2,)</f>
        <v>Y</v>
      </c>
      <c r="M405" s="2" t="str">
        <f>VLOOKUP(A405,holidays!A:C,3,FALSE)</f>
        <v>N</v>
      </c>
      <c r="N405" s="7">
        <f t="shared" si="58"/>
        <v>4385305.5425493978</v>
      </c>
      <c r="O405" s="2">
        <f t="shared" si="59"/>
        <v>129327.22500000001</v>
      </c>
      <c r="P405" s="2" t="e">
        <f t="shared" si="60"/>
        <v>#N/A</v>
      </c>
      <c r="Q405" s="2" t="e">
        <f t="shared" si="61"/>
        <v>#N/A</v>
      </c>
      <c r="R405" s="2">
        <f t="shared" si="62"/>
        <v>129327.22500000001</v>
      </c>
    </row>
    <row r="406" spans="1:18" x14ac:dyDescent="0.3">
      <c r="A406" s="10">
        <v>42409</v>
      </c>
      <c r="B406" s="33">
        <v>131271.26500000001</v>
      </c>
      <c r="C406" s="31">
        <v>38.705675849999999</v>
      </c>
      <c r="D406">
        <v>17.399999999999999</v>
      </c>
      <c r="E406">
        <v>22.7</v>
      </c>
      <c r="F406">
        <v>27.7</v>
      </c>
      <c r="G406">
        <v>0</v>
      </c>
      <c r="H406" s="1" t="str">
        <f t="shared" si="54"/>
        <v>Tuesday</v>
      </c>
      <c r="I406" s="2" t="str">
        <f t="shared" si="55"/>
        <v>February</v>
      </c>
      <c r="J406" s="2" t="str">
        <f t="shared" si="56"/>
        <v>2016</v>
      </c>
      <c r="K406" s="2">
        <f t="shared" si="57"/>
        <v>7</v>
      </c>
      <c r="L406" s="2" t="str">
        <f>VLOOKUP(A406,holidays!A:C,2,)</f>
        <v>Y</v>
      </c>
      <c r="M406" s="2" t="str">
        <f>VLOOKUP(A406,holidays!A:C,3,FALSE)</f>
        <v>N</v>
      </c>
      <c r="N406" s="7">
        <f t="shared" si="58"/>
        <v>5080943.0315094506</v>
      </c>
      <c r="O406" s="2">
        <f t="shared" si="59"/>
        <v>131271.26500000001</v>
      </c>
      <c r="P406" s="2" t="e">
        <f t="shared" si="60"/>
        <v>#N/A</v>
      </c>
      <c r="Q406" s="2" t="e">
        <f t="shared" si="61"/>
        <v>#N/A</v>
      </c>
      <c r="R406" s="2">
        <f t="shared" si="62"/>
        <v>131271.26500000001</v>
      </c>
    </row>
    <row r="407" spans="1:18" x14ac:dyDescent="0.3">
      <c r="A407" s="10">
        <v>42410</v>
      </c>
      <c r="B407" s="33">
        <v>132265.005</v>
      </c>
      <c r="C407" s="31">
        <v>41.376079619999999</v>
      </c>
      <c r="D407">
        <v>17.399999999999999</v>
      </c>
      <c r="E407">
        <v>23.3</v>
      </c>
      <c r="F407">
        <v>25.3</v>
      </c>
      <c r="G407">
        <v>0</v>
      </c>
      <c r="H407" s="1" t="str">
        <f t="shared" si="54"/>
        <v>Wednesday</v>
      </c>
      <c r="I407" s="2" t="str">
        <f t="shared" si="55"/>
        <v>February</v>
      </c>
      <c r="J407" s="2" t="str">
        <f t="shared" si="56"/>
        <v>2016</v>
      </c>
      <c r="K407" s="2">
        <f t="shared" si="57"/>
        <v>7</v>
      </c>
      <c r="L407" s="2" t="str">
        <f>VLOOKUP(A407,holidays!A:C,2,)</f>
        <v>Y</v>
      </c>
      <c r="M407" s="2" t="str">
        <f>VLOOKUP(A407,holidays!A:C,3,FALSE)</f>
        <v>N</v>
      </c>
      <c r="N407" s="7">
        <f t="shared" si="58"/>
        <v>5472607.3778196983</v>
      </c>
      <c r="O407" s="2">
        <f t="shared" si="59"/>
        <v>132265.005</v>
      </c>
      <c r="P407" s="2" t="e">
        <f t="shared" si="60"/>
        <v>#N/A</v>
      </c>
      <c r="Q407" s="2" t="e">
        <f t="shared" si="61"/>
        <v>#N/A</v>
      </c>
      <c r="R407" s="2">
        <f t="shared" si="62"/>
        <v>132265.005</v>
      </c>
    </row>
    <row r="408" spans="1:18" x14ac:dyDescent="0.3">
      <c r="A408" s="10">
        <v>42411</v>
      </c>
      <c r="B408" s="33">
        <v>131003.79</v>
      </c>
      <c r="C408" s="31">
        <v>34.389933720000002</v>
      </c>
      <c r="D408">
        <v>18</v>
      </c>
      <c r="E408">
        <v>23.8</v>
      </c>
      <c r="F408">
        <v>27.6</v>
      </c>
      <c r="G408">
        <v>0</v>
      </c>
      <c r="H408" s="1" t="str">
        <f t="shared" si="54"/>
        <v>Thursday</v>
      </c>
      <c r="I408" s="2" t="str">
        <f t="shared" si="55"/>
        <v>February</v>
      </c>
      <c r="J408" s="2" t="str">
        <f t="shared" si="56"/>
        <v>2016</v>
      </c>
      <c r="K408" s="2">
        <f t="shared" si="57"/>
        <v>7</v>
      </c>
      <c r="L408" s="2" t="str">
        <f>VLOOKUP(A408,holidays!A:C,2,)</f>
        <v>Y</v>
      </c>
      <c r="M408" s="2" t="str">
        <f>VLOOKUP(A408,holidays!A:C,3,FALSE)</f>
        <v>N</v>
      </c>
      <c r="N408" s="7">
        <f t="shared" si="58"/>
        <v>4505211.6551687988</v>
      </c>
      <c r="O408" s="2">
        <f t="shared" si="59"/>
        <v>131003.79</v>
      </c>
      <c r="P408" s="2" t="e">
        <f t="shared" si="60"/>
        <v>#N/A</v>
      </c>
      <c r="Q408" s="2" t="e">
        <f t="shared" si="61"/>
        <v>#N/A</v>
      </c>
      <c r="R408" s="2">
        <f t="shared" si="62"/>
        <v>131003.79</v>
      </c>
    </row>
    <row r="409" spans="1:18" x14ac:dyDescent="0.3">
      <c r="A409" s="10">
        <v>42412</v>
      </c>
      <c r="B409" s="33">
        <v>133845.51999999999</v>
      </c>
      <c r="C409" s="31">
        <v>40.626650689999998</v>
      </c>
      <c r="D409">
        <v>16.7</v>
      </c>
      <c r="E409">
        <v>24.9</v>
      </c>
      <c r="F409">
        <v>27.9</v>
      </c>
      <c r="G409">
        <v>0</v>
      </c>
      <c r="H409" s="1" t="str">
        <f t="shared" si="54"/>
        <v>Friday</v>
      </c>
      <c r="I409" s="2" t="str">
        <f t="shared" si="55"/>
        <v>February</v>
      </c>
      <c r="J409" s="2" t="str">
        <f t="shared" si="56"/>
        <v>2016</v>
      </c>
      <c r="K409" s="2">
        <f t="shared" si="57"/>
        <v>7</v>
      </c>
      <c r="L409" s="2" t="str">
        <f>VLOOKUP(A409,holidays!A:C,2,)</f>
        <v>Y</v>
      </c>
      <c r="M409" s="2" t="str">
        <f>VLOOKUP(A409,holidays!A:C,3,FALSE)</f>
        <v>N</v>
      </c>
      <c r="N409" s="7">
        <f t="shared" si="58"/>
        <v>5437695.1874614079</v>
      </c>
      <c r="O409" s="2">
        <f t="shared" si="59"/>
        <v>133845.51999999999</v>
      </c>
      <c r="P409" s="2" t="e">
        <f t="shared" si="60"/>
        <v>#N/A</v>
      </c>
      <c r="Q409" s="2" t="e">
        <f t="shared" si="61"/>
        <v>#N/A</v>
      </c>
      <c r="R409" s="2">
        <f t="shared" si="62"/>
        <v>133845.51999999999</v>
      </c>
    </row>
    <row r="410" spans="1:18" x14ac:dyDescent="0.3">
      <c r="A410" s="10">
        <v>42413</v>
      </c>
      <c r="B410" s="33">
        <v>120839.995</v>
      </c>
      <c r="C410" s="31">
        <v>32.231397960000002</v>
      </c>
      <c r="D410">
        <v>17.7</v>
      </c>
      <c r="E410">
        <v>30.3</v>
      </c>
      <c r="F410">
        <v>23.4</v>
      </c>
      <c r="G410">
        <v>0</v>
      </c>
      <c r="H410" s="1" t="str">
        <f t="shared" si="54"/>
        <v>Saturday</v>
      </c>
      <c r="I410" s="2" t="str">
        <f t="shared" si="55"/>
        <v>February</v>
      </c>
      <c r="J410" s="2" t="str">
        <f t="shared" si="56"/>
        <v>2016</v>
      </c>
      <c r="K410" s="2">
        <f t="shared" si="57"/>
        <v>7</v>
      </c>
      <c r="L410" s="2" t="str">
        <f>VLOOKUP(A410,holidays!A:C,2,)</f>
        <v>Y</v>
      </c>
      <c r="M410" s="2" t="str">
        <f>VLOOKUP(A410,holidays!A:C,3,FALSE)</f>
        <v>N</v>
      </c>
      <c r="N410" s="7">
        <f t="shared" si="58"/>
        <v>3894841.9683294105</v>
      </c>
      <c r="O410" s="2">
        <f t="shared" si="59"/>
        <v>120839.995</v>
      </c>
      <c r="P410" s="2" t="e">
        <f t="shared" si="60"/>
        <v>#N/A</v>
      </c>
      <c r="Q410" s="2" t="e">
        <f t="shared" si="61"/>
        <v>#N/A</v>
      </c>
      <c r="R410" s="2">
        <f t="shared" si="62"/>
        <v>120839.995</v>
      </c>
    </row>
    <row r="411" spans="1:18" x14ac:dyDescent="0.3">
      <c r="A411" s="10">
        <v>42414</v>
      </c>
      <c r="B411" s="33">
        <v>104364.735</v>
      </c>
      <c r="C411" s="31">
        <v>26.267269679999998</v>
      </c>
      <c r="D411">
        <v>16.399999999999999</v>
      </c>
      <c r="E411">
        <v>24.5</v>
      </c>
      <c r="F411">
        <v>22.9</v>
      </c>
      <c r="G411">
        <v>0</v>
      </c>
      <c r="H411" s="1" t="str">
        <f t="shared" si="54"/>
        <v>Sunday</v>
      </c>
      <c r="I411" s="2" t="str">
        <f t="shared" si="55"/>
        <v>February</v>
      </c>
      <c r="J411" s="2" t="str">
        <f t="shared" si="56"/>
        <v>2016</v>
      </c>
      <c r="K411" s="2">
        <f t="shared" si="57"/>
        <v>8</v>
      </c>
      <c r="L411" s="2" t="str">
        <f>VLOOKUP(A411,holidays!A:C,2,)</f>
        <v>Y</v>
      </c>
      <c r="M411" s="2" t="str">
        <f>VLOOKUP(A411,holidays!A:C,3,FALSE)</f>
        <v>N</v>
      </c>
      <c r="N411" s="7">
        <f t="shared" si="58"/>
        <v>2741376.6393267345</v>
      </c>
      <c r="O411" s="2">
        <f t="shared" si="59"/>
        <v>104364.735</v>
      </c>
      <c r="P411" s="2" t="e">
        <f t="shared" si="60"/>
        <v>#N/A</v>
      </c>
      <c r="Q411" s="2" t="e">
        <f t="shared" si="61"/>
        <v>#N/A</v>
      </c>
      <c r="R411" s="2">
        <f t="shared" si="62"/>
        <v>104364.735</v>
      </c>
    </row>
    <row r="412" spans="1:18" x14ac:dyDescent="0.3">
      <c r="A412" s="10">
        <v>42415</v>
      </c>
      <c r="B412" s="33">
        <v>120863.325</v>
      </c>
      <c r="C412" s="31">
        <v>32.56207053</v>
      </c>
      <c r="D412">
        <v>14</v>
      </c>
      <c r="E412">
        <v>26.1</v>
      </c>
      <c r="F412">
        <v>25.4</v>
      </c>
      <c r="G412">
        <v>0</v>
      </c>
      <c r="H412" s="1" t="str">
        <f t="shared" si="54"/>
        <v>Monday</v>
      </c>
      <c r="I412" s="2" t="str">
        <f t="shared" si="55"/>
        <v>February</v>
      </c>
      <c r="J412" s="2" t="str">
        <f t="shared" si="56"/>
        <v>2016</v>
      </c>
      <c r="K412" s="2">
        <f t="shared" si="57"/>
        <v>8</v>
      </c>
      <c r="L412" s="2" t="str">
        <f>VLOOKUP(A412,holidays!A:C,2,)</f>
        <v>Y</v>
      </c>
      <c r="M412" s="2" t="str">
        <f>VLOOKUP(A412,holidays!A:C,3,FALSE)</f>
        <v>N</v>
      </c>
      <c r="N412" s="7">
        <f t="shared" si="58"/>
        <v>3935560.113140312</v>
      </c>
      <c r="O412" s="2">
        <f t="shared" si="59"/>
        <v>120863.325</v>
      </c>
      <c r="P412" s="2" t="e">
        <f t="shared" si="60"/>
        <v>#N/A</v>
      </c>
      <c r="Q412" s="2" t="e">
        <f t="shared" si="61"/>
        <v>#N/A</v>
      </c>
      <c r="R412" s="2">
        <f t="shared" si="62"/>
        <v>120863.325</v>
      </c>
    </row>
    <row r="413" spans="1:18" x14ac:dyDescent="0.3">
      <c r="A413" s="10">
        <v>42416</v>
      </c>
      <c r="B413" s="33">
        <v>117062.035</v>
      </c>
      <c r="C413" s="31">
        <v>29.585353430000001</v>
      </c>
      <c r="D413">
        <v>13.7</v>
      </c>
      <c r="E413">
        <v>18.399999999999999</v>
      </c>
      <c r="F413">
        <v>14.5</v>
      </c>
      <c r="G413">
        <v>3.6</v>
      </c>
      <c r="H413" s="1" t="str">
        <f t="shared" si="54"/>
        <v>Tuesday</v>
      </c>
      <c r="I413" s="2" t="str">
        <f t="shared" si="55"/>
        <v>February</v>
      </c>
      <c r="J413" s="2" t="str">
        <f t="shared" si="56"/>
        <v>2016</v>
      </c>
      <c r="K413" s="2">
        <f t="shared" si="57"/>
        <v>8</v>
      </c>
      <c r="L413" s="2" t="str">
        <f>VLOOKUP(A413,holidays!A:C,2,)</f>
        <v>Y</v>
      </c>
      <c r="M413" s="2" t="str">
        <f>VLOOKUP(A413,holidays!A:C,3,FALSE)</f>
        <v>N</v>
      </c>
      <c r="N413" s="7">
        <f t="shared" si="58"/>
        <v>3463321.6787100304</v>
      </c>
      <c r="O413" s="2">
        <f t="shared" si="59"/>
        <v>117062.035</v>
      </c>
      <c r="P413" s="2" t="e">
        <f t="shared" si="60"/>
        <v>#N/A</v>
      </c>
      <c r="Q413" s="2" t="e">
        <f t="shared" si="61"/>
        <v>#N/A</v>
      </c>
      <c r="R413" s="2">
        <f t="shared" si="62"/>
        <v>117062.035</v>
      </c>
    </row>
    <row r="414" spans="1:18" x14ac:dyDescent="0.3">
      <c r="A414" s="10">
        <v>42417</v>
      </c>
      <c r="B414" s="33">
        <v>119481.79</v>
      </c>
      <c r="C414" s="31">
        <v>32.504514059999998</v>
      </c>
      <c r="D414">
        <v>12.7</v>
      </c>
      <c r="E414">
        <v>21.1</v>
      </c>
      <c r="F414">
        <v>16.2</v>
      </c>
      <c r="G414">
        <v>0.6</v>
      </c>
      <c r="H414" s="1" t="str">
        <f t="shared" si="54"/>
        <v>Wednesday</v>
      </c>
      <c r="I414" s="2" t="str">
        <f t="shared" si="55"/>
        <v>February</v>
      </c>
      <c r="J414" s="2" t="str">
        <f t="shared" si="56"/>
        <v>2016</v>
      </c>
      <c r="K414" s="2">
        <f t="shared" si="57"/>
        <v>8</v>
      </c>
      <c r="L414" s="2" t="str">
        <f>VLOOKUP(A414,holidays!A:C,2,)</f>
        <v>Y</v>
      </c>
      <c r="M414" s="2" t="str">
        <f>VLOOKUP(A414,holidays!A:C,3,FALSE)</f>
        <v>N</v>
      </c>
      <c r="N414" s="7">
        <f t="shared" si="58"/>
        <v>3883697.522968967</v>
      </c>
      <c r="O414" s="2">
        <f t="shared" si="59"/>
        <v>119481.79</v>
      </c>
      <c r="P414" s="2" t="e">
        <f t="shared" si="60"/>
        <v>#N/A</v>
      </c>
      <c r="Q414" s="2" t="e">
        <f t="shared" si="61"/>
        <v>#N/A</v>
      </c>
      <c r="R414" s="2">
        <f t="shared" si="62"/>
        <v>119481.79</v>
      </c>
    </row>
    <row r="415" spans="1:18" x14ac:dyDescent="0.3">
      <c r="A415" s="10">
        <v>42418</v>
      </c>
      <c r="B415" s="33">
        <v>125964.185</v>
      </c>
      <c r="C415" s="31">
        <v>47.404309140000002</v>
      </c>
      <c r="D415">
        <v>15.5</v>
      </c>
      <c r="E415">
        <v>22.6</v>
      </c>
      <c r="F415">
        <v>20.6</v>
      </c>
      <c r="G415">
        <v>1.2</v>
      </c>
      <c r="H415" s="1" t="str">
        <f t="shared" si="54"/>
        <v>Thursday</v>
      </c>
      <c r="I415" s="2" t="str">
        <f t="shared" si="55"/>
        <v>February</v>
      </c>
      <c r="J415" s="2" t="str">
        <f t="shared" si="56"/>
        <v>2016</v>
      </c>
      <c r="K415" s="2">
        <f t="shared" si="57"/>
        <v>8</v>
      </c>
      <c r="L415" s="2" t="str">
        <f>VLOOKUP(A415,holidays!A:C,2,)</f>
        <v>Y</v>
      </c>
      <c r="M415" s="2" t="str">
        <f>VLOOKUP(A415,holidays!A:C,3,FALSE)</f>
        <v>N</v>
      </c>
      <c r="N415" s="7">
        <f t="shared" si="58"/>
        <v>5971245.1663081506</v>
      </c>
      <c r="O415" s="2">
        <f t="shared" si="59"/>
        <v>125964.185</v>
      </c>
      <c r="P415" s="2" t="e">
        <f t="shared" si="60"/>
        <v>#N/A</v>
      </c>
      <c r="Q415" s="2" t="e">
        <f t="shared" si="61"/>
        <v>#N/A</v>
      </c>
      <c r="R415" s="2">
        <f t="shared" si="62"/>
        <v>125964.185</v>
      </c>
    </row>
    <row r="416" spans="1:18" x14ac:dyDescent="0.3">
      <c r="A416" s="10">
        <v>42419</v>
      </c>
      <c r="B416" s="33">
        <v>122991.66</v>
      </c>
      <c r="C416" s="31">
        <v>43.694896810000003</v>
      </c>
      <c r="D416">
        <v>15.8</v>
      </c>
      <c r="E416">
        <v>22</v>
      </c>
      <c r="F416">
        <v>11.2</v>
      </c>
      <c r="G416">
        <v>0.2</v>
      </c>
      <c r="H416" s="1" t="str">
        <f t="shared" si="54"/>
        <v>Friday</v>
      </c>
      <c r="I416" s="2" t="str">
        <f t="shared" si="55"/>
        <v>February</v>
      </c>
      <c r="J416" s="2" t="str">
        <f t="shared" si="56"/>
        <v>2016</v>
      </c>
      <c r="K416" s="2">
        <f t="shared" si="57"/>
        <v>8</v>
      </c>
      <c r="L416" s="2" t="str">
        <f>VLOOKUP(A416,holidays!A:C,2,)</f>
        <v>Y</v>
      </c>
      <c r="M416" s="2" t="str">
        <f>VLOOKUP(A416,holidays!A:C,3,FALSE)</f>
        <v>N</v>
      </c>
      <c r="N416" s="7">
        <f t="shared" si="58"/>
        <v>5374107.8921906054</v>
      </c>
      <c r="O416" s="2">
        <f t="shared" si="59"/>
        <v>122991.66</v>
      </c>
      <c r="P416" s="2" t="e">
        <f t="shared" si="60"/>
        <v>#N/A</v>
      </c>
      <c r="Q416" s="2" t="e">
        <f t="shared" si="61"/>
        <v>#N/A</v>
      </c>
      <c r="R416" s="2">
        <f t="shared" si="62"/>
        <v>122991.66</v>
      </c>
    </row>
    <row r="417" spans="1:18" x14ac:dyDescent="0.3">
      <c r="A417" s="10">
        <v>42420</v>
      </c>
      <c r="B417" s="33">
        <v>105911.71</v>
      </c>
      <c r="C417" s="31">
        <v>26.30452433</v>
      </c>
      <c r="D417">
        <v>15.8</v>
      </c>
      <c r="E417">
        <v>20.8</v>
      </c>
      <c r="F417">
        <v>23.8</v>
      </c>
      <c r="G417">
        <v>0</v>
      </c>
      <c r="H417" s="1" t="str">
        <f t="shared" si="54"/>
        <v>Saturday</v>
      </c>
      <c r="I417" s="2" t="str">
        <f t="shared" si="55"/>
        <v>February</v>
      </c>
      <c r="J417" s="2" t="str">
        <f t="shared" si="56"/>
        <v>2016</v>
      </c>
      <c r="K417" s="2">
        <f t="shared" si="57"/>
        <v>8</v>
      </c>
      <c r="L417" s="2" t="str">
        <f>VLOOKUP(A417,holidays!A:C,2,)</f>
        <v>Y</v>
      </c>
      <c r="M417" s="2" t="str">
        <f>VLOOKUP(A417,holidays!A:C,3,FALSE)</f>
        <v>N</v>
      </c>
      <c r="N417" s="7">
        <f t="shared" si="58"/>
        <v>2785957.1525269044</v>
      </c>
      <c r="O417" s="2">
        <f t="shared" si="59"/>
        <v>105911.71</v>
      </c>
      <c r="P417" s="2" t="e">
        <f t="shared" si="60"/>
        <v>#N/A</v>
      </c>
      <c r="Q417" s="2" t="e">
        <f t="shared" si="61"/>
        <v>#N/A</v>
      </c>
      <c r="R417" s="2">
        <f t="shared" si="62"/>
        <v>105911.71</v>
      </c>
    </row>
    <row r="418" spans="1:18" x14ac:dyDescent="0.3">
      <c r="A418" s="10">
        <v>42421</v>
      </c>
      <c r="B418" s="33">
        <v>107884.355</v>
      </c>
      <c r="C418" s="31">
        <v>24.60568176</v>
      </c>
      <c r="D418">
        <v>12.6</v>
      </c>
      <c r="E418">
        <v>24.7</v>
      </c>
      <c r="F418">
        <v>26.5</v>
      </c>
      <c r="G418">
        <v>0</v>
      </c>
      <c r="H418" s="1" t="str">
        <f t="shared" si="54"/>
        <v>Sunday</v>
      </c>
      <c r="I418" s="2" t="str">
        <f t="shared" si="55"/>
        <v>February</v>
      </c>
      <c r="J418" s="2" t="str">
        <f t="shared" si="56"/>
        <v>2016</v>
      </c>
      <c r="K418" s="2">
        <f t="shared" si="57"/>
        <v>9</v>
      </c>
      <c r="L418" s="2" t="str">
        <f>VLOOKUP(A418,holidays!A:C,2,)</f>
        <v>Y</v>
      </c>
      <c r="M418" s="2" t="str">
        <f>VLOOKUP(A418,holidays!A:C,3,FALSE)</f>
        <v>N</v>
      </c>
      <c r="N418" s="7">
        <f t="shared" si="58"/>
        <v>2654568.1060128645</v>
      </c>
      <c r="O418" s="2">
        <f t="shared" si="59"/>
        <v>107884.355</v>
      </c>
      <c r="P418" s="2" t="e">
        <f t="shared" si="60"/>
        <v>#N/A</v>
      </c>
      <c r="Q418" s="2" t="e">
        <f t="shared" si="61"/>
        <v>#N/A</v>
      </c>
      <c r="R418" s="2">
        <f t="shared" si="62"/>
        <v>107884.355</v>
      </c>
    </row>
    <row r="419" spans="1:18" x14ac:dyDescent="0.3">
      <c r="A419" s="10">
        <v>42422</v>
      </c>
      <c r="B419" s="33">
        <v>130527.325</v>
      </c>
      <c r="C419" s="31">
        <v>55.280231450000002</v>
      </c>
      <c r="D419">
        <v>15.6</v>
      </c>
      <c r="E419">
        <v>29.5</v>
      </c>
      <c r="F419">
        <v>8.4</v>
      </c>
      <c r="G419">
        <v>0</v>
      </c>
      <c r="H419" s="1" t="str">
        <f t="shared" si="54"/>
        <v>Monday</v>
      </c>
      <c r="I419" s="2" t="str">
        <f t="shared" si="55"/>
        <v>February</v>
      </c>
      <c r="J419" s="2" t="str">
        <f t="shared" si="56"/>
        <v>2016</v>
      </c>
      <c r="K419" s="2">
        <f t="shared" si="57"/>
        <v>9</v>
      </c>
      <c r="L419" s="2" t="str">
        <f>VLOOKUP(A419,holidays!A:C,2,)</f>
        <v>Y</v>
      </c>
      <c r="M419" s="2" t="str">
        <f>VLOOKUP(A419,holidays!A:C,3,FALSE)</f>
        <v>N</v>
      </c>
      <c r="N419" s="7">
        <f t="shared" si="58"/>
        <v>7215580.7365493709</v>
      </c>
      <c r="O419" s="2">
        <f t="shared" si="59"/>
        <v>130527.325</v>
      </c>
      <c r="P419" s="2" t="e">
        <f t="shared" si="60"/>
        <v>#N/A</v>
      </c>
      <c r="Q419" s="2" t="e">
        <f t="shared" si="61"/>
        <v>#N/A</v>
      </c>
      <c r="R419" s="2">
        <f t="shared" si="62"/>
        <v>130527.325</v>
      </c>
    </row>
    <row r="420" spans="1:18" x14ac:dyDescent="0.3">
      <c r="A420" s="10">
        <v>42423</v>
      </c>
      <c r="B420" s="33">
        <v>156924.82999999999</v>
      </c>
      <c r="C420" s="31">
        <v>66.960656470000004</v>
      </c>
      <c r="D420">
        <v>18.100000000000001</v>
      </c>
      <c r="E420">
        <v>39.4</v>
      </c>
      <c r="F420">
        <v>19.399999999999999</v>
      </c>
      <c r="G420">
        <v>0</v>
      </c>
      <c r="H420" s="1" t="str">
        <f t="shared" si="54"/>
        <v>Tuesday</v>
      </c>
      <c r="I420" s="2" t="str">
        <f t="shared" si="55"/>
        <v>February</v>
      </c>
      <c r="J420" s="2" t="str">
        <f t="shared" si="56"/>
        <v>2016</v>
      </c>
      <c r="K420" s="2">
        <f t="shared" si="57"/>
        <v>9</v>
      </c>
      <c r="L420" s="2" t="str">
        <f>VLOOKUP(A420,holidays!A:C,2,)</f>
        <v>Y</v>
      </c>
      <c r="M420" s="2" t="str">
        <f>VLOOKUP(A420,holidays!A:C,3,FALSE)</f>
        <v>N</v>
      </c>
      <c r="N420" s="7">
        <f t="shared" si="58"/>
        <v>10507789.633243149</v>
      </c>
      <c r="O420" s="2">
        <f t="shared" si="59"/>
        <v>156924.82999999999</v>
      </c>
      <c r="P420" s="2" t="e">
        <f t="shared" si="60"/>
        <v>#N/A</v>
      </c>
      <c r="Q420" s="2" t="e">
        <f t="shared" si="61"/>
        <v>#N/A</v>
      </c>
      <c r="R420" s="2">
        <f t="shared" si="62"/>
        <v>156924.82999999999</v>
      </c>
    </row>
    <row r="421" spans="1:18" x14ac:dyDescent="0.3">
      <c r="A421" s="10">
        <v>42424</v>
      </c>
      <c r="B421" s="33">
        <v>152419.41500000001</v>
      </c>
      <c r="C421" s="31">
        <v>72.240699939999999</v>
      </c>
      <c r="D421">
        <v>22.4</v>
      </c>
      <c r="E421">
        <v>25.6</v>
      </c>
      <c r="F421">
        <v>15.8</v>
      </c>
      <c r="G421">
        <v>0</v>
      </c>
      <c r="H421" s="1" t="str">
        <f t="shared" si="54"/>
        <v>Wednesday</v>
      </c>
      <c r="I421" s="2" t="str">
        <f t="shared" si="55"/>
        <v>February</v>
      </c>
      <c r="J421" s="2" t="str">
        <f t="shared" si="56"/>
        <v>2016</v>
      </c>
      <c r="K421" s="2">
        <f t="shared" si="57"/>
        <v>9</v>
      </c>
      <c r="L421" s="2" t="str">
        <f>VLOOKUP(A421,holidays!A:C,2,)</f>
        <v>Y</v>
      </c>
      <c r="M421" s="2" t="str">
        <f>VLOOKUP(A421,holidays!A:C,3,FALSE)</f>
        <v>N</v>
      </c>
      <c r="N421" s="7">
        <f t="shared" si="58"/>
        <v>11010885.224045336</v>
      </c>
      <c r="O421" s="2">
        <f t="shared" si="59"/>
        <v>152419.41500000001</v>
      </c>
      <c r="P421" s="2" t="e">
        <f t="shared" si="60"/>
        <v>#N/A</v>
      </c>
      <c r="Q421" s="2" t="e">
        <f t="shared" si="61"/>
        <v>#N/A</v>
      </c>
      <c r="R421" s="2">
        <f t="shared" si="62"/>
        <v>152419.41500000001</v>
      </c>
    </row>
    <row r="422" spans="1:18" x14ac:dyDescent="0.3">
      <c r="A422" s="10">
        <v>42425</v>
      </c>
      <c r="B422" s="33">
        <v>138064.85500000001</v>
      </c>
      <c r="C422" s="31">
        <v>43.386786059999999</v>
      </c>
      <c r="D422">
        <v>19.600000000000001</v>
      </c>
      <c r="E422">
        <v>26.4</v>
      </c>
      <c r="F422">
        <v>13.8</v>
      </c>
      <c r="G422">
        <v>0.4</v>
      </c>
      <c r="H422" s="1" t="str">
        <f t="shared" si="54"/>
        <v>Thursday</v>
      </c>
      <c r="I422" s="2" t="str">
        <f t="shared" si="55"/>
        <v>February</v>
      </c>
      <c r="J422" s="2" t="str">
        <f t="shared" si="56"/>
        <v>2016</v>
      </c>
      <c r="K422" s="2">
        <f t="shared" si="57"/>
        <v>9</v>
      </c>
      <c r="L422" s="2" t="str">
        <f>VLOOKUP(A422,holidays!A:C,2,)</f>
        <v>Y</v>
      </c>
      <c r="M422" s="2" t="str">
        <f>VLOOKUP(A422,holidays!A:C,3,FALSE)</f>
        <v>N</v>
      </c>
      <c r="N422" s="7">
        <f t="shared" si="58"/>
        <v>5990190.326289922</v>
      </c>
      <c r="O422" s="2">
        <f t="shared" si="59"/>
        <v>138064.85500000001</v>
      </c>
      <c r="P422" s="2" t="e">
        <f t="shared" si="60"/>
        <v>#N/A</v>
      </c>
      <c r="Q422" s="2" t="e">
        <f t="shared" si="61"/>
        <v>#N/A</v>
      </c>
      <c r="R422" s="2">
        <f t="shared" si="62"/>
        <v>138064.85500000001</v>
      </c>
    </row>
    <row r="423" spans="1:18" x14ac:dyDescent="0.3">
      <c r="A423" s="10">
        <v>42426</v>
      </c>
      <c r="B423" s="33">
        <v>122575.935</v>
      </c>
      <c r="C423" s="31">
        <v>35.552542870000003</v>
      </c>
      <c r="D423">
        <v>15.5</v>
      </c>
      <c r="E423">
        <v>23.5</v>
      </c>
      <c r="F423">
        <v>19.3</v>
      </c>
      <c r="G423">
        <v>0</v>
      </c>
      <c r="H423" s="1" t="str">
        <f t="shared" si="54"/>
        <v>Friday</v>
      </c>
      <c r="I423" s="2" t="str">
        <f t="shared" si="55"/>
        <v>February</v>
      </c>
      <c r="J423" s="2" t="str">
        <f t="shared" si="56"/>
        <v>2016</v>
      </c>
      <c r="K423" s="2">
        <f t="shared" si="57"/>
        <v>9</v>
      </c>
      <c r="L423" s="2" t="str">
        <f>VLOOKUP(A423,holidays!A:C,2,)</f>
        <v>Y</v>
      </c>
      <c r="M423" s="2" t="str">
        <f>VLOOKUP(A423,holidays!A:C,3,FALSE)</f>
        <v>N</v>
      </c>
      <c r="N423" s="7">
        <f t="shared" si="58"/>
        <v>4357886.1839178335</v>
      </c>
      <c r="O423" s="2">
        <f t="shared" si="59"/>
        <v>122575.935</v>
      </c>
      <c r="P423" s="2" t="e">
        <f t="shared" si="60"/>
        <v>#N/A</v>
      </c>
      <c r="Q423" s="2" t="e">
        <f t="shared" si="61"/>
        <v>#N/A</v>
      </c>
      <c r="R423" s="2">
        <f t="shared" si="62"/>
        <v>122575.935</v>
      </c>
    </row>
    <row r="424" spans="1:18" x14ac:dyDescent="0.3">
      <c r="A424" s="10">
        <v>42427</v>
      </c>
      <c r="B424" s="33">
        <v>110545.84</v>
      </c>
      <c r="C424" s="31">
        <v>32.105705630000003</v>
      </c>
      <c r="D424">
        <v>17.7</v>
      </c>
      <c r="E424">
        <v>22.2</v>
      </c>
      <c r="F424">
        <v>17.7</v>
      </c>
      <c r="G424">
        <v>0</v>
      </c>
      <c r="H424" s="1" t="str">
        <f t="shared" si="54"/>
        <v>Saturday</v>
      </c>
      <c r="I424" s="2" t="str">
        <f t="shared" si="55"/>
        <v>February</v>
      </c>
      <c r="J424" s="2" t="str">
        <f t="shared" si="56"/>
        <v>2016</v>
      </c>
      <c r="K424" s="2">
        <f t="shared" si="57"/>
        <v>9</v>
      </c>
      <c r="L424" s="2" t="str">
        <f>VLOOKUP(A424,holidays!A:C,2,)</f>
        <v>Y</v>
      </c>
      <c r="M424" s="2" t="str">
        <f>VLOOKUP(A424,holidays!A:C,3,FALSE)</f>
        <v>N</v>
      </c>
      <c r="N424" s="7">
        <f t="shared" si="58"/>
        <v>3549152.1976610795</v>
      </c>
      <c r="O424" s="2">
        <f t="shared" si="59"/>
        <v>110545.84</v>
      </c>
      <c r="P424" s="2" t="e">
        <f t="shared" si="60"/>
        <v>#N/A</v>
      </c>
      <c r="Q424" s="2" t="e">
        <f t="shared" si="61"/>
        <v>#N/A</v>
      </c>
      <c r="R424" s="2">
        <f t="shared" si="62"/>
        <v>110545.84</v>
      </c>
    </row>
    <row r="425" spans="1:18" x14ac:dyDescent="0.3">
      <c r="A425" s="10">
        <v>42428</v>
      </c>
      <c r="B425" s="33">
        <v>105781.985</v>
      </c>
      <c r="C425" s="31">
        <v>30.398442679999999</v>
      </c>
      <c r="D425">
        <v>17.7</v>
      </c>
      <c r="E425">
        <v>22.7</v>
      </c>
      <c r="F425">
        <v>21.5</v>
      </c>
      <c r="G425">
        <v>0</v>
      </c>
      <c r="H425" s="1" t="str">
        <f t="shared" si="54"/>
        <v>Sunday</v>
      </c>
      <c r="I425" s="2" t="str">
        <f t="shared" si="55"/>
        <v>February</v>
      </c>
      <c r="J425" s="2" t="str">
        <f t="shared" si="56"/>
        <v>2016</v>
      </c>
      <c r="K425" s="2">
        <f t="shared" si="57"/>
        <v>10</v>
      </c>
      <c r="L425" s="2" t="str">
        <f>VLOOKUP(A425,holidays!A:C,2,)</f>
        <v>Y</v>
      </c>
      <c r="M425" s="2" t="str">
        <f>VLOOKUP(A425,holidays!A:C,3,FALSE)</f>
        <v>N</v>
      </c>
      <c r="N425" s="7">
        <f t="shared" si="58"/>
        <v>3215607.6075991197</v>
      </c>
      <c r="O425" s="2">
        <f t="shared" si="59"/>
        <v>105781.985</v>
      </c>
      <c r="P425" s="2" t="e">
        <f t="shared" si="60"/>
        <v>#N/A</v>
      </c>
      <c r="Q425" s="2" t="e">
        <f t="shared" si="61"/>
        <v>#N/A</v>
      </c>
      <c r="R425" s="2">
        <f t="shared" si="62"/>
        <v>105781.985</v>
      </c>
    </row>
    <row r="426" spans="1:18" x14ac:dyDescent="0.3">
      <c r="A426" s="10">
        <v>42429</v>
      </c>
      <c r="B426" s="33">
        <v>125400.08</v>
      </c>
      <c r="C426" s="31">
        <v>41.258079010000003</v>
      </c>
      <c r="D426">
        <v>15</v>
      </c>
      <c r="E426">
        <v>23.7</v>
      </c>
      <c r="F426">
        <v>18.2</v>
      </c>
      <c r="G426">
        <v>0</v>
      </c>
      <c r="H426" s="1" t="str">
        <f t="shared" si="54"/>
        <v>Monday</v>
      </c>
      <c r="I426" s="2" t="str">
        <f t="shared" si="55"/>
        <v>February</v>
      </c>
      <c r="J426" s="2" t="str">
        <f t="shared" si="56"/>
        <v>2016</v>
      </c>
      <c r="K426" s="2">
        <f t="shared" si="57"/>
        <v>10</v>
      </c>
      <c r="L426" s="2" t="str">
        <f>VLOOKUP(A426,holidays!A:C,2,)</f>
        <v>Y</v>
      </c>
      <c r="M426" s="2" t="str">
        <f>VLOOKUP(A426,holidays!A:C,3,FALSE)</f>
        <v>N</v>
      </c>
      <c r="N426" s="7">
        <f t="shared" si="58"/>
        <v>5173766.4085003212</v>
      </c>
      <c r="O426" s="2">
        <f t="shared" si="59"/>
        <v>125400.08</v>
      </c>
      <c r="P426" s="2" t="e">
        <f t="shared" si="60"/>
        <v>#N/A</v>
      </c>
      <c r="Q426" s="2" t="e">
        <f t="shared" si="61"/>
        <v>#N/A</v>
      </c>
      <c r="R426" s="2">
        <f t="shared" si="62"/>
        <v>125400.08</v>
      </c>
    </row>
    <row r="427" spans="1:18" x14ac:dyDescent="0.3">
      <c r="A427" s="10">
        <v>42430</v>
      </c>
      <c r="B427" s="33">
        <v>142242.595</v>
      </c>
      <c r="C427" s="31">
        <v>96.287619219999996</v>
      </c>
      <c r="D427">
        <v>17.3</v>
      </c>
      <c r="E427">
        <v>33.700000000000003</v>
      </c>
      <c r="F427">
        <v>23.4</v>
      </c>
      <c r="G427">
        <v>0</v>
      </c>
      <c r="H427" s="1" t="str">
        <f t="shared" si="54"/>
        <v>Tuesday</v>
      </c>
      <c r="I427" s="2" t="str">
        <f t="shared" si="55"/>
        <v>March</v>
      </c>
      <c r="J427" s="2" t="str">
        <f t="shared" si="56"/>
        <v>2016</v>
      </c>
      <c r="K427" s="2">
        <f t="shared" si="57"/>
        <v>10</v>
      </c>
      <c r="L427" s="2" t="str">
        <f>VLOOKUP(A427,holidays!A:C,2,)</f>
        <v>Y</v>
      </c>
      <c r="M427" s="2" t="str">
        <f>VLOOKUP(A427,holidays!A:C,3,FALSE)</f>
        <v>N</v>
      </c>
      <c r="N427" s="7">
        <f t="shared" si="58"/>
        <v>13696200.824224675</v>
      </c>
      <c r="O427" s="2">
        <f t="shared" si="59"/>
        <v>142242.595</v>
      </c>
      <c r="P427" s="2" t="e">
        <f t="shared" si="60"/>
        <v>#N/A</v>
      </c>
      <c r="Q427" s="2" t="e">
        <f t="shared" si="61"/>
        <v>#N/A</v>
      </c>
      <c r="R427" s="2">
        <f t="shared" si="62"/>
        <v>142242.595</v>
      </c>
    </row>
    <row r="428" spans="1:18" x14ac:dyDescent="0.3">
      <c r="A428" s="10">
        <v>42431</v>
      </c>
      <c r="B428" s="33">
        <v>145182.98000000001</v>
      </c>
      <c r="C428" s="31">
        <v>53.911071139999997</v>
      </c>
      <c r="D428">
        <v>17.600000000000001</v>
      </c>
      <c r="E428">
        <v>34.700000000000003</v>
      </c>
      <c r="F428">
        <v>22.6</v>
      </c>
      <c r="G428">
        <v>0</v>
      </c>
      <c r="H428" s="1" t="str">
        <f t="shared" si="54"/>
        <v>Wednesday</v>
      </c>
      <c r="I428" s="2" t="str">
        <f t="shared" si="55"/>
        <v>March</v>
      </c>
      <c r="J428" s="2" t="str">
        <f t="shared" si="56"/>
        <v>2016</v>
      </c>
      <c r="K428" s="2">
        <f t="shared" si="57"/>
        <v>10</v>
      </c>
      <c r="L428" s="2" t="str">
        <f>VLOOKUP(A428,holidays!A:C,2,)</f>
        <v>Y</v>
      </c>
      <c r="M428" s="2" t="str">
        <f>VLOOKUP(A428,holidays!A:C,3,FALSE)</f>
        <v>N</v>
      </c>
      <c r="N428" s="7">
        <f t="shared" si="58"/>
        <v>7826969.963097197</v>
      </c>
      <c r="O428" s="2">
        <f t="shared" si="59"/>
        <v>145182.98000000001</v>
      </c>
      <c r="P428" s="2" t="e">
        <f t="shared" si="60"/>
        <v>#N/A</v>
      </c>
      <c r="Q428" s="2" t="e">
        <f t="shared" si="61"/>
        <v>#N/A</v>
      </c>
      <c r="R428" s="2">
        <f t="shared" si="62"/>
        <v>145182.98000000001</v>
      </c>
    </row>
    <row r="429" spans="1:18" x14ac:dyDescent="0.3">
      <c r="A429" s="10">
        <v>42432</v>
      </c>
      <c r="B429" s="33">
        <v>136226.12</v>
      </c>
      <c r="C429" s="31">
        <v>49.552162510000002</v>
      </c>
      <c r="D429">
        <v>17.399999999999999</v>
      </c>
      <c r="E429">
        <v>23.9</v>
      </c>
      <c r="F429">
        <v>21.8</v>
      </c>
      <c r="G429">
        <v>0.2</v>
      </c>
      <c r="H429" s="1" t="str">
        <f t="shared" si="54"/>
        <v>Thursday</v>
      </c>
      <c r="I429" s="2" t="str">
        <f t="shared" si="55"/>
        <v>March</v>
      </c>
      <c r="J429" s="2" t="str">
        <f t="shared" si="56"/>
        <v>2016</v>
      </c>
      <c r="K429" s="2">
        <f t="shared" si="57"/>
        <v>10</v>
      </c>
      <c r="L429" s="2" t="str">
        <f>VLOOKUP(A429,holidays!A:C,2,)</f>
        <v>Y</v>
      </c>
      <c r="M429" s="2" t="str">
        <f>VLOOKUP(A429,holidays!A:C,3,FALSE)</f>
        <v>N</v>
      </c>
      <c r="N429" s="7">
        <f t="shared" si="58"/>
        <v>6750298.8363467613</v>
      </c>
      <c r="O429" s="2">
        <f t="shared" si="59"/>
        <v>136226.12</v>
      </c>
      <c r="P429" s="2" t="e">
        <f t="shared" si="60"/>
        <v>#N/A</v>
      </c>
      <c r="Q429" s="2" t="e">
        <f t="shared" si="61"/>
        <v>#N/A</v>
      </c>
      <c r="R429" s="2">
        <f t="shared" si="62"/>
        <v>136226.12</v>
      </c>
    </row>
    <row r="430" spans="1:18" x14ac:dyDescent="0.3">
      <c r="A430" s="10">
        <v>42433</v>
      </c>
      <c r="B430" s="33">
        <v>149376.57</v>
      </c>
      <c r="C430" s="31">
        <v>43.227417260000003</v>
      </c>
      <c r="D430">
        <v>16.5</v>
      </c>
      <c r="E430">
        <v>33</v>
      </c>
      <c r="F430">
        <v>21.2</v>
      </c>
      <c r="G430">
        <v>0.2</v>
      </c>
      <c r="H430" s="1" t="str">
        <f t="shared" si="54"/>
        <v>Friday</v>
      </c>
      <c r="I430" s="2" t="str">
        <f t="shared" si="55"/>
        <v>March</v>
      </c>
      <c r="J430" s="2" t="str">
        <f t="shared" si="56"/>
        <v>2016</v>
      </c>
      <c r="K430" s="2">
        <f t="shared" si="57"/>
        <v>10</v>
      </c>
      <c r="L430" s="2" t="str">
        <f>VLOOKUP(A430,holidays!A:C,2,)</f>
        <v>Y</v>
      </c>
      <c r="M430" s="2" t="str">
        <f>VLOOKUP(A430,holidays!A:C,3,FALSE)</f>
        <v>N</v>
      </c>
      <c r="N430" s="7">
        <f t="shared" si="58"/>
        <v>6457163.3202575985</v>
      </c>
      <c r="O430" s="2">
        <f t="shared" si="59"/>
        <v>149376.57</v>
      </c>
      <c r="P430" s="2" t="e">
        <f t="shared" si="60"/>
        <v>#N/A</v>
      </c>
      <c r="Q430" s="2" t="e">
        <f t="shared" si="61"/>
        <v>#N/A</v>
      </c>
      <c r="R430" s="2">
        <f t="shared" si="62"/>
        <v>149376.57</v>
      </c>
    </row>
    <row r="431" spans="1:18" x14ac:dyDescent="0.3">
      <c r="A431" s="10">
        <v>42434</v>
      </c>
      <c r="B431" s="33">
        <v>124692.315</v>
      </c>
      <c r="C431" s="31">
        <v>37.425385800000001</v>
      </c>
      <c r="D431">
        <v>20.399999999999999</v>
      </c>
      <c r="E431">
        <v>23.7</v>
      </c>
      <c r="F431">
        <v>11.4</v>
      </c>
      <c r="G431">
        <v>1.2</v>
      </c>
      <c r="H431" s="1" t="str">
        <f t="shared" si="54"/>
        <v>Saturday</v>
      </c>
      <c r="I431" s="2" t="str">
        <f t="shared" si="55"/>
        <v>March</v>
      </c>
      <c r="J431" s="2" t="str">
        <f t="shared" si="56"/>
        <v>2016</v>
      </c>
      <c r="K431" s="2">
        <f t="shared" si="57"/>
        <v>10</v>
      </c>
      <c r="L431" s="2" t="str">
        <f>VLOOKUP(A431,holidays!A:C,2,)</f>
        <v>Y</v>
      </c>
      <c r="M431" s="2" t="str">
        <f>VLOOKUP(A431,holidays!A:C,3,FALSE)</f>
        <v>N</v>
      </c>
      <c r="N431" s="7">
        <f t="shared" si="58"/>
        <v>4666657.9951701276</v>
      </c>
      <c r="O431" s="2">
        <f t="shared" si="59"/>
        <v>124692.315</v>
      </c>
      <c r="P431" s="2" t="e">
        <f t="shared" si="60"/>
        <v>#N/A</v>
      </c>
      <c r="Q431" s="2" t="e">
        <f t="shared" si="61"/>
        <v>#N/A</v>
      </c>
      <c r="R431" s="2">
        <f t="shared" si="62"/>
        <v>124692.315</v>
      </c>
    </row>
    <row r="432" spans="1:18" x14ac:dyDescent="0.3">
      <c r="A432" s="10">
        <v>42435</v>
      </c>
      <c r="B432" s="33">
        <v>117707.95</v>
      </c>
      <c r="C432" s="31">
        <v>41.320647800000003</v>
      </c>
      <c r="D432">
        <v>17.399999999999999</v>
      </c>
      <c r="E432">
        <v>25.2</v>
      </c>
      <c r="F432">
        <v>21.3</v>
      </c>
      <c r="G432">
        <v>0</v>
      </c>
      <c r="H432" s="1" t="str">
        <f t="shared" si="54"/>
        <v>Sunday</v>
      </c>
      <c r="I432" s="2" t="str">
        <f t="shared" si="55"/>
        <v>March</v>
      </c>
      <c r="J432" s="2" t="str">
        <f t="shared" si="56"/>
        <v>2016</v>
      </c>
      <c r="K432" s="2">
        <f t="shared" si="57"/>
        <v>11</v>
      </c>
      <c r="L432" s="2" t="str">
        <f>VLOOKUP(A432,holidays!A:C,2,)</f>
        <v>Y</v>
      </c>
      <c r="M432" s="2" t="str">
        <f>VLOOKUP(A432,holidays!A:C,3,FALSE)</f>
        <v>N</v>
      </c>
      <c r="N432" s="7">
        <f t="shared" si="58"/>
        <v>4863768.7452100106</v>
      </c>
      <c r="O432" s="2">
        <f t="shared" si="59"/>
        <v>117707.95</v>
      </c>
      <c r="P432" s="2" t="e">
        <f t="shared" si="60"/>
        <v>#N/A</v>
      </c>
      <c r="Q432" s="2" t="e">
        <f t="shared" si="61"/>
        <v>#N/A</v>
      </c>
      <c r="R432" s="2">
        <f t="shared" si="62"/>
        <v>117707.95</v>
      </c>
    </row>
    <row r="433" spans="1:18" x14ac:dyDescent="0.3">
      <c r="A433" s="10">
        <v>42436</v>
      </c>
      <c r="B433" s="33">
        <v>131465.82500000001</v>
      </c>
      <c r="C433" s="31">
        <v>41.149502560000002</v>
      </c>
      <c r="D433">
        <v>18.600000000000001</v>
      </c>
      <c r="E433">
        <v>24.9</v>
      </c>
      <c r="F433">
        <v>7.9</v>
      </c>
      <c r="G433">
        <v>3.2</v>
      </c>
      <c r="H433" s="1" t="str">
        <f t="shared" si="54"/>
        <v>Monday</v>
      </c>
      <c r="I433" s="2" t="str">
        <f t="shared" si="55"/>
        <v>March</v>
      </c>
      <c r="J433" s="2" t="str">
        <f t="shared" si="56"/>
        <v>2016</v>
      </c>
      <c r="K433" s="2">
        <f t="shared" si="57"/>
        <v>11</v>
      </c>
      <c r="L433" s="2" t="str">
        <f>VLOOKUP(A433,holidays!A:C,2,)</f>
        <v>Y</v>
      </c>
      <c r="M433" s="2" t="str">
        <f>VLOOKUP(A433,holidays!A:C,3,FALSE)</f>
        <v>N</v>
      </c>
      <c r="N433" s="7">
        <f t="shared" si="58"/>
        <v>5409753.3023900129</v>
      </c>
      <c r="O433" s="2">
        <f t="shared" si="59"/>
        <v>131465.82500000001</v>
      </c>
      <c r="P433" s="2" t="e">
        <f t="shared" si="60"/>
        <v>#N/A</v>
      </c>
      <c r="Q433" s="2" t="e">
        <f t="shared" si="61"/>
        <v>#N/A</v>
      </c>
      <c r="R433" s="2">
        <f t="shared" si="62"/>
        <v>131465.82500000001</v>
      </c>
    </row>
    <row r="434" spans="1:18" x14ac:dyDescent="0.3">
      <c r="A434" s="10">
        <v>42437</v>
      </c>
      <c r="B434" s="33">
        <v>160285.01500000001</v>
      </c>
      <c r="C434" s="31">
        <v>253.0320323</v>
      </c>
      <c r="D434">
        <v>19.899999999999999</v>
      </c>
      <c r="E434">
        <v>38.9</v>
      </c>
      <c r="F434">
        <v>20.8</v>
      </c>
      <c r="G434">
        <v>0.6</v>
      </c>
      <c r="H434" s="1" t="str">
        <f t="shared" si="54"/>
        <v>Tuesday</v>
      </c>
      <c r="I434" s="2" t="str">
        <f t="shared" si="55"/>
        <v>March</v>
      </c>
      <c r="J434" s="2" t="str">
        <f t="shared" si="56"/>
        <v>2016</v>
      </c>
      <c r="K434" s="2">
        <f t="shared" si="57"/>
        <v>11</v>
      </c>
      <c r="L434" s="2" t="str">
        <f>VLOOKUP(A434,holidays!A:C,2,)</f>
        <v>Y</v>
      </c>
      <c r="M434" s="2" t="str">
        <f>VLOOKUP(A434,holidays!A:C,3,FALSE)</f>
        <v>N</v>
      </c>
      <c r="N434" s="7">
        <f t="shared" si="58"/>
        <v>40557243.09268599</v>
      </c>
      <c r="O434" s="2">
        <f t="shared" si="59"/>
        <v>160285.01500000001</v>
      </c>
      <c r="P434" s="2" t="e">
        <f t="shared" si="60"/>
        <v>#N/A</v>
      </c>
      <c r="Q434" s="2" t="e">
        <f t="shared" si="61"/>
        <v>#N/A</v>
      </c>
      <c r="R434" s="2">
        <f t="shared" si="62"/>
        <v>160285.01500000001</v>
      </c>
    </row>
    <row r="435" spans="1:18" x14ac:dyDescent="0.3">
      <c r="A435" s="10">
        <v>42438</v>
      </c>
      <c r="B435" s="33">
        <v>152599.125</v>
      </c>
      <c r="C435" s="31">
        <v>66.411603389999996</v>
      </c>
      <c r="D435">
        <v>20.8</v>
      </c>
      <c r="E435">
        <v>28.5</v>
      </c>
      <c r="F435">
        <v>10.8</v>
      </c>
      <c r="G435">
        <v>0</v>
      </c>
      <c r="H435" s="1" t="str">
        <f t="shared" si="54"/>
        <v>Wednesday</v>
      </c>
      <c r="I435" s="2" t="str">
        <f t="shared" si="55"/>
        <v>March</v>
      </c>
      <c r="J435" s="2" t="str">
        <f t="shared" si="56"/>
        <v>2016</v>
      </c>
      <c r="K435" s="2">
        <f t="shared" si="57"/>
        <v>11</v>
      </c>
      <c r="L435" s="2" t="str">
        <f>VLOOKUP(A435,holidays!A:C,2,)</f>
        <v>Y</v>
      </c>
      <c r="M435" s="2" t="str">
        <f>VLOOKUP(A435,holidays!A:C,3,FALSE)</f>
        <v>N</v>
      </c>
      <c r="N435" s="7">
        <f t="shared" si="58"/>
        <v>10134352.567161033</v>
      </c>
      <c r="O435" s="2">
        <f t="shared" si="59"/>
        <v>152599.125</v>
      </c>
      <c r="P435" s="2" t="e">
        <f t="shared" si="60"/>
        <v>#N/A</v>
      </c>
      <c r="Q435" s="2" t="e">
        <f t="shared" si="61"/>
        <v>#N/A</v>
      </c>
      <c r="R435" s="2">
        <f t="shared" si="62"/>
        <v>152599.125</v>
      </c>
    </row>
    <row r="436" spans="1:18" x14ac:dyDescent="0.3">
      <c r="A436" s="10">
        <v>42439</v>
      </c>
      <c r="B436" s="33">
        <v>135635.70499999999</v>
      </c>
      <c r="C436" s="31">
        <v>46.521612349999998</v>
      </c>
      <c r="D436">
        <v>18.100000000000001</v>
      </c>
      <c r="E436">
        <v>22.1</v>
      </c>
      <c r="F436">
        <v>3.9</v>
      </c>
      <c r="G436">
        <v>0.6</v>
      </c>
      <c r="H436" s="1" t="str">
        <f t="shared" si="54"/>
        <v>Thursday</v>
      </c>
      <c r="I436" s="2" t="str">
        <f t="shared" si="55"/>
        <v>March</v>
      </c>
      <c r="J436" s="2" t="str">
        <f t="shared" si="56"/>
        <v>2016</v>
      </c>
      <c r="K436" s="2">
        <f t="shared" si="57"/>
        <v>11</v>
      </c>
      <c r="L436" s="2" t="str">
        <f>VLOOKUP(A436,holidays!A:C,2,)</f>
        <v>Y</v>
      </c>
      <c r="M436" s="2" t="str">
        <f>VLOOKUP(A436,holidays!A:C,3,FALSE)</f>
        <v>N</v>
      </c>
      <c r="N436" s="7">
        <f t="shared" si="58"/>
        <v>6309991.6888289563</v>
      </c>
      <c r="O436" s="2">
        <f t="shared" si="59"/>
        <v>135635.70499999999</v>
      </c>
      <c r="P436" s="2" t="e">
        <f t="shared" si="60"/>
        <v>#N/A</v>
      </c>
      <c r="Q436" s="2" t="e">
        <f t="shared" si="61"/>
        <v>#N/A</v>
      </c>
      <c r="R436" s="2">
        <f t="shared" si="62"/>
        <v>135635.70499999999</v>
      </c>
    </row>
    <row r="437" spans="1:18" x14ac:dyDescent="0.3">
      <c r="A437" s="10">
        <v>42440</v>
      </c>
      <c r="B437" s="33">
        <v>141414.35</v>
      </c>
      <c r="C437" s="31">
        <v>49.793533140000001</v>
      </c>
      <c r="D437">
        <v>18.8</v>
      </c>
      <c r="E437">
        <v>26.1</v>
      </c>
      <c r="F437">
        <v>19.600000000000001</v>
      </c>
      <c r="G437">
        <v>8.4</v>
      </c>
      <c r="H437" s="1" t="str">
        <f t="shared" si="54"/>
        <v>Friday</v>
      </c>
      <c r="I437" s="2" t="str">
        <f t="shared" si="55"/>
        <v>March</v>
      </c>
      <c r="J437" s="2" t="str">
        <f t="shared" si="56"/>
        <v>2016</v>
      </c>
      <c r="K437" s="2">
        <f t="shared" si="57"/>
        <v>11</v>
      </c>
      <c r="L437" s="2" t="str">
        <f>VLOOKUP(A437,holidays!A:C,2,)</f>
        <v>Y</v>
      </c>
      <c r="M437" s="2" t="str">
        <f>VLOOKUP(A437,holidays!A:C,3,FALSE)</f>
        <v>N</v>
      </c>
      <c r="N437" s="7">
        <f t="shared" si="58"/>
        <v>7041520.123196559</v>
      </c>
      <c r="O437" s="2">
        <f t="shared" si="59"/>
        <v>141414.35</v>
      </c>
      <c r="P437" s="2" t="e">
        <f t="shared" si="60"/>
        <v>#N/A</v>
      </c>
      <c r="Q437" s="2" t="e">
        <f t="shared" si="61"/>
        <v>#N/A</v>
      </c>
      <c r="R437" s="2">
        <f t="shared" si="62"/>
        <v>141414.35</v>
      </c>
    </row>
    <row r="438" spans="1:18" x14ac:dyDescent="0.3">
      <c r="A438" s="10">
        <v>42441</v>
      </c>
      <c r="B438" s="33">
        <v>119690.755</v>
      </c>
      <c r="C438" s="31">
        <v>37.321013860000001</v>
      </c>
      <c r="D438">
        <v>18.7</v>
      </c>
      <c r="E438">
        <v>22.3</v>
      </c>
      <c r="F438">
        <v>7</v>
      </c>
      <c r="G438">
        <v>0.2</v>
      </c>
      <c r="H438" s="1" t="str">
        <f t="shared" si="54"/>
        <v>Saturday</v>
      </c>
      <c r="I438" s="2" t="str">
        <f t="shared" si="55"/>
        <v>March</v>
      </c>
      <c r="J438" s="2" t="str">
        <f t="shared" si="56"/>
        <v>2016</v>
      </c>
      <c r="K438" s="2">
        <f t="shared" si="57"/>
        <v>11</v>
      </c>
      <c r="L438" s="2" t="str">
        <f>VLOOKUP(A438,holidays!A:C,2,)</f>
        <v>Y</v>
      </c>
      <c r="M438" s="2" t="str">
        <f>VLOOKUP(A438,holidays!A:C,3,FALSE)</f>
        <v>N</v>
      </c>
      <c r="N438" s="7">
        <f t="shared" si="58"/>
        <v>4466980.3262688648</v>
      </c>
      <c r="O438" s="2">
        <f t="shared" si="59"/>
        <v>119690.755</v>
      </c>
      <c r="P438" s="2" t="e">
        <f t="shared" si="60"/>
        <v>#N/A</v>
      </c>
      <c r="Q438" s="2" t="e">
        <f t="shared" si="61"/>
        <v>#N/A</v>
      </c>
      <c r="R438" s="2">
        <f t="shared" si="62"/>
        <v>119690.755</v>
      </c>
    </row>
    <row r="439" spans="1:18" x14ac:dyDescent="0.3">
      <c r="A439" s="10">
        <v>42442</v>
      </c>
      <c r="B439" s="33">
        <v>111329.62</v>
      </c>
      <c r="C439" s="31">
        <v>30.086962100000001</v>
      </c>
      <c r="D439">
        <v>17.7</v>
      </c>
      <c r="E439">
        <v>23.2</v>
      </c>
      <c r="F439">
        <v>13.8</v>
      </c>
      <c r="G439">
        <v>0</v>
      </c>
      <c r="H439" s="1" t="str">
        <f t="shared" si="54"/>
        <v>Sunday</v>
      </c>
      <c r="I439" s="2" t="str">
        <f t="shared" si="55"/>
        <v>March</v>
      </c>
      <c r="J439" s="2" t="str">
        <f t="shared" si="56"/>
        <v>2016</v>
      </c>
      <c r="K439" s="2">
        <f t="shared" si="57"/>
        <v>12</v>
      </c>
      <c r="L439" s="2" t="str">
        <f>VLOOKUP(A439,holidays!A:C,2,)</f>
        <v>Y</v>
      </c>
      <c r="M439" s="2" t="str">
        <f>VLOOKUP(A439,holidays!A:C,3,FALSE)</f>
        <v>N</v>
      </c>
      <c r="N439" s="7">
        <f t="shared" si="58"/>
        <v>3349570.0575474021</v>
      </c>
      <c r="O439" s="2">
        <f t="shared" si="59"/>
        <v>111329.62</v>
      </c>
      <c r="P439" s="2" t="e">
        <f t="shared" si="60"/>
        <v>#N/A</v>
      </c>
      <c r="Q439" s="2" t="e">
        <f t="shared" si="61"/>
        <v>#N/A</v>
      </c>
      <c r="R439" s="2">
        <f t="shared" si="62"/>
        <v>111329.62</v>
      </c>
    </row>
    <row r="440" spans="1:18" x14ac:dyDescent="0.3">
      <c r="A440" s="10">
        <v>42443</v>
      </c>
      <c r="B440" s="33">
        <v>105388.57</v>
      </c>
      <c r="C440" s="31">
        <v>24.794429990000001</v>
      </c>
      <c r="D440">
        <v>18.399999999999999</v>
      </c>
      <c r="E440">
        <v>21.3</v>
      </c>
      <c r="F440">
        <v>10.6</v>
      </c>
      <c r="G440">
        <v>0</v>
      </c>
      <c r="H440" s="1" t="str">
        <f t="shared" si="54"/>
        <v>Monday</v>
      </c>
      <c r="I440" s="2" t="str">
        <f t="shared" si="55"/>
        <v>March</v>
      </c>
      <c r="J440" s="2" t="str">
        <f t="shared" si="56"/>
        <v>2016</v>
      </c>
      <c r="K440" s="2">
        <f t="shared" si="57"/>
        <v>12</v>
      </c>
      <c r="L440" s="2" t="str">
        <f>VLOOKUP(A440,holidays!A:C,2,)</f>
        <v>Y</v>
      </c>
      <c r="M440" s="2" t="str">
        <f>VLOOKUP(A440,holidays!A:C,3,FALSE)</f>
        <v>Y</v>
      </c>
      <c r="N440" s="7">
        <f t="shared" si="58"/>
        <v>2613049.5206112145</v>
      </c>
      <c r="O440" s="2">
        <f t="shared" si="59"/>
        <v>105388.57</v>
      </c>
      <c r="P440" s="2" t="e">
        <f t="shared" si="60"/>
        <v>#N/A</v>
      </c>
      <c r="Q440" s="2">
        <f t="shared" si="61"/>
        <v>105388.57</v>
      </c>
      <c r="R440" s="2" t="e">
        <f t="shared" si="62"/>
        <v>#N/A</v>
      </c>
    </row>
    <row r="441" spans="1:18" x14ac:dyDescent="0.3">
      <c r="A441" s="10">
        <v>42444</v>
      </c>
      <c r="B441" s="33">
        <v>123073.98</v>
      </c>
      <c r="C441" s="31">
        <v>28.46012769</v>
      </c>
      <c r="D441">
        <v>15.1</v>
      </c>
      <c r="E441">
        <v>26.8</v>
      </c>
      <c r="F441">
        <v>20.7</v>
      </c>
      <c r="G441">
        <v>0</v>
      </c>
      <c r="H441" s="1" t="str">
        <f t="shared" si="54"/>
        <v>Tuesday</v>
      </c>
      <c r="I441" s="2" t="str">
        <f t="shared" si="55"/>
        <v>March</v>
      </c>
      <c r="J441" s="2" t="str">
        <f t="shared" si="56"/>
        <v>2016</v>
      </c>
      <c r="K441" s="2">
        <f t="shared" si="57"/>
        <v>12</v>
      </c>
      <c r="L441" s="2" t="str">
        <f>VLOOKUP(A441,holidays!A:C,2,)</f>
        <v>Y</v>
      </c>
      <c r="M441" s="2" t="str">
        <f>VLOOKUP(A441,holidays!A:C,3,FALSE)</f>
        <v>N</v>
      </c>
      <c r="N441" s="7">
        <f t="shared" si="58"/>
        <v>3502701.1861165059</v>
      </c>
      <c r="O441" s="2">
        <f t="shared" si="59"/>
        <v>123073.98</v>
      </c>
      <c r="P441" s="2" t="e">
        <f t="shared" si="60"/>
        <v>#N/A</v>
      </c>
      <c r="Q441" s="2" t="e">
        <f t="shared" si="61"/>
        <v>#N/A</v>
      </c>
      <c r="R441" s="2">
        <f t="shared" si="62"/>
        <v>123073.98</v>
      </c>
    </row>
    <row r="442" spans="1:18" x14ac:dyDescent="0.3">
      <c r="A442" s="10">
        <v>42445</v>
      </c>
      <c r="B442" s="33">
        <v>135047.625</v>
      </c>
      <c r="C442" s="31">
        <v>54.353055810000001</v>
      </c>
      <c r="D442">
        <v>15.3</v>
      </c>
      <c r="E442">
        <v>31.4</v>
      </c>
      <c r="F442">
        <v>18.899999999999999</v>
      </c>
      <c r="G442">
        <v>0</v>
      </c>
      <c r="H442" s="1" t="str">
        <f t="shared" si="54"/>
        <v>Wednesday</v>
      </c>
      <c r="I442" s="2" t="str">
        <f t="shared" si="55"/>
        <v>March</v>
      </c>
      <c r="J442" s="2" t="str">
        <f t="shared" si="56"/>
        <v>2016</v>
      </c>
      <c r="K442" s="2">
        <f t="shared" si="57"/>
        <v>12</v>
      </c>
      <c r="L442" s="2" t="str">
        <f>VLOOKUP(A442,holidays!A:C,2,)</f>
        <v>Y</v>
      </c>
      <c r="M442" s="2" t="str">
        <f>VLOOKUP(A442,holidays!A:C,3,FALSE)</f>
        <v>N</v>
      </c>
      <c r="N442" s="7">
        <f t="shared" si="58"/>
        <v>7340251.0986329513</v>
      </c>
      <c r="O442" s="2">
        <f t="shared" si="59"/>
        <v>135047.625</v>
      </c>
      <c r="P442" s="2" t="e">
        <f t="shared" si="60"/>
        <v>#N/A</v>
      </c>
      <c r="Q442" s="2" t="e">
        <f t="shared" si="61"/>
        <v>#N/A</v>
      </c>
      <c r="R442" s="2">
        <f t="shared" si="62"/>
        <v>135047.625</v>
      </c>
    </row>
    <row r="443" spans="1:18" x14ac:dyDescent="0.3">
      <c r="A443" s="10">
        <v>42446</v>
      </c>
      <c r="B443" s="33">
        <v>143184.80499999999</v>
      </c>
      <c r="C443" s="31">
        <v>49.491101499999999</v>
      </c>
      <c r="D443">
        <v>18.3</v>
      </c>
      <c r="E443">
        <v>32.5</v>
      </c>
      <c r="F443">
        <v>19.600000000000001</v>
      </c>
      <c r="G443">
        <v>0</v>
      </c>
      <c r="H443" s="1" t="str">
        <f t="shared" si="54"/>
        <v>Thursday</v>
      </c>
      <c r="I443" s="2" t="str">
        <f t="shared" si="55"/>
        <v>March</v>
      </c>
      <c r="J443" s="2" t="str">
        <f t="shared" si="56"/>
        <v>2016</v>
      </c>
      <c r="K443" s="2">
        <f t="shared" si="57"/>
        <v>12</v>
      </c>
      <c r="L443" s="2" t="str">
        <f>VLOOKUP(A443,holidays!A:C,2,)</f>
        <v>Y</v>
      </c>
      <c r="M443" s="2" t="str">
        <f>VLOOKUP(A443,holidays!A:C,3,FALSE)</f>
        <v>N</v>
      </c>
      <c r="N443" s="7">
        <f t="shared" si="58"/>
        <v>7086373.7175127072</v>
      </c>
      <c r="O443" s="2">
        <f t="shared" si="59"/>
        <v>143184.80499999999</v>
      </c>
      <c r="P443" s="2" t="e">
        <f t="shared" si="60"/>
        <v>#N/A</v>
      </c>
      <c r="Q443" s="2" t="e">
        <f t="shared" si="61"/>
        <v>#N/A</v>
      </c>
      <c r="R443" s="2">
        <f t="shared" si="62"/>
        <v>143184.80499999999</v>
      </c>
    </row>
    <row r="444" spans="1:18" x14ac:dyDescent="0.3">
      <c r="A444" s="10">
        <v>42447</v>
      </c>
      <c r="B444" s="33">
        <v>118189.72</v>
      </c>
      <c r="C444" s="31">
        <v>33.972023620000002</v>
      </c>
      <c r="D444">
        <v>15.2</v>
      </c>
      <c r="E444">
        <v>19.5</v>
      </c>
      <c r="F444">
        <v>6.7</v>
      </c>
      <c r="G444">
        <v>13.4</v>
      </c>
      <c r="H444" s="1" t="str">
        <f t="shared" si="54"/>
        <v>Friday</v>
      </c>
      <c r="I444" s="2" t="str">
        <f t="shared" si="55"/>
        <v>March</v>
      </c>
      <c r="J444" s="2" t="str">
        <f t="shared" si="56"/>
        <v>2016</v>
      </c>
      <c r="K444" s="2">
        <f t="shared" si="57"/>
        <v>12</v>
      </c>
      <c r="L444" s="2" t="str">
        <f>VLOOKUP(A444,holidays!A:C,2,)</f>
        <v>Y</v>
      </c>
      <c r="M444" s="2" t="str">
        <f>VLOOKUP(A444,holidays!A:C,3,FALSE)</f>
        <v>N</v>
      </c>
      <c r="N444" s="7">
        <f t="shared" si="58"/>
        <v>4015143.9594811867</v>
      </c>
      <c r="O444" s="2">
        <f t="shared" si="59"/>
        <v>118189.72</v>
      </c>
      <c r="P444" s="2" t="e">
        <f t="shared" si="60"/>
        <v>#N/A</v>
      </c>
      <c r="Q444" s="2" t="e">
        <f t="shared" si="61"/>
        <v>#N/A</v>
      </c>
      <c r="R444" s="2">
        <f t="shared" si="62"/>
        <v>118189.72</v>
      </c>
    </row>
    <row r="445" spans="1:18" x14ac:dyDescent="0.3">
      <c r="A445" s="10">
        <v>42448</v>
      </c>
      <c r="B445" s="33">
        <v>105484.1</v>
      </c>
      <c r="C445" s="31">
        <v>48.717489980000003</v>
      </c>
      <c r="D445">
        <v>12</v>
      </c>
      <c r="E445">
        <v>18.8</v>
      </c>
      <c r="F445">
        <v>10.7</v>
      </c>
      <c r="G445">
        <v>5.8</v>
      </c>
      <c r="H445" s="1" t="str">
        <f t="shared" si="54"/>
        <v>Saturday</v>
      </c>
      <c r="I445" s="2" t="str">
        <f t="shared" si="55"/>
        <v>March</v>
      </c>
      <c r="J445" s="2" t="str">
        <f t="shared" si="56"/>
        <v>2016</v>
      </c>
      <c r="K445" s="2">
        <f t="shared" si="57"/>
        <v>12</v>
      </c>
      <c r="L445" s="2" t="str">
        <f>VLOOKUP(A445,holidays!A:C,2,)</f>
        <v>Y</v>
      </c>
      <c r="M445" s="2" t="str">
        <f>VLOOKUP(A445,holidays!A:C,3,FALSE)</f>
        <v>N</v>
      </c>
      <c r="N445" s="7">
        <f t="shared" si="58"/>
        <v>5138920.5847993186</v>
      </c>
      <c r="O445" s="2">
        <f t="shared" si="59"/>
        <v>105484.1</v>
      </c>
      <c r="P445" s="2" t="e">
        <f t="shared" si="60"/>
        <v>#N/A</v>
      </c>
      <c r="Q445" s="2" t="e">
        <f t="shared" si="61"/>
        <v>#N/A</v>
      </c>
      <c r="R445" s="2">
        <f t="shared" si="62"/>
        <v>105484.1</v>
      </c>
    </row>
    <row r="446" spans="1:18" x14ac:dyDescent="0.3">
      <c r="A446" s="10">
        <v>42449</v>
      </c>
      <c r="B446" s="33">
        <v>100394.06</v>
      </c>
      <c r="C446" s="31">
        <v>47.175064120000002</v>
      </c>
      <c r="D446">
        <v>10.1</v>
      </c>
      <c r="E446">
        <v>23.3</v>
      </c>
      <c r="F446">
        <v>19</v>
      </c>
      <c r="G446">
        <v>0.2</v>
      </c>
      <c r="H446" s="1" t="str">
        <f t="shared" si="54"/>
        <v>Sunday</v>
      </c>
      <c r="I446" s="2" t="str">
        <f t="shared" si="55"/>
        <v>March</v>
      </c>
      <c r="J446" s="2" t="str">
        <f t="shared" si="56"/>
        <v>2016</v>
      </c>
      <c r="K446" s="2">
        <f t="shared" si="57"/>
        <v>13</v>
      </c>
      <c r="L446" s="2" t="str">
        <f>VLOOKUP(A446,holidays!A:C,2,)</f>
        <v>Y</v>
      </c>
      <c r="M446" s="2" t="str">
        <f>VLOOKUP(A446,holidays!A:C,3,FALSE)</f>
        <v>N</v>
      </c>
      <c r="N446" s="7">
        <f t="shared" si="58"/>
        <v>4736096.2177671269</v>
      </c>
      <c r="O446" s="2">
        <f t="shared" si="59"/>
        <v>100394.06</v>
      </c>
      <c r="P446" s="2" t="e">
        <f t="shared" si="60"/>
        <v>#N/A</v>
      </c>
      <c r="Q446" s="2" t="e">
        <f t="shared" si="61"/>
        <v>#N/A</v>
      </c>
      <c r="R446" s="2">
        <f t="shared" si="62"/>
        <v>100394.06</v>
      </c>
    </row>
    <row r="447" spans="1:18" x14ac:dyDescent="0.3">
      <c r="A447" s="10">
        <v>42450</v>
      </c>
      <c r="B447" s="33">
        <v>117796.715</v>
      </c>
      <c r="C447" s="31">
        <v>49.676549350000002</v>
      </c>
      <c r="D447">
        <v>11.2</v>
      </c>
      <c r="E447">
        <v>23.5</v>
      </c>
      <c r="F447">
        <v>19.7</v>
      </c>
      <c r="G447">
        <v>0</v>
      </c>
      <c r="H447" s="1" t="str">
        <f t="shared" si="54"/>
        <v>Monday</v>
      </c>
      <c r="I447" s="2" t="str">
        <f t="shared" si="55"/>
        <v>March</v>
      </c>
      <c r="J447" s="2" t="str">
        <f t="shared" si="56"/>
        <v>2016</v>
      </c>
      <c r="K447" s="2">
        <f t="shared" si="57"/>
        <v>13</v>
      </c>
      <c r="L447" s="2" t="str">
        <f>VLOOKUP(A447,holidays!A:C,2,)</f>
        <v>Y</v>
      </c>
      <c r="M447" s="2" t="str">
        <f>VLOOKUP(A447,holidays!A:C,3,FALSE)</f>
        <v>N</v>
      </c>
      <c r="N447" s="7">
        <f t="shared" si="58"/>
        <v>5851734.325965385</v>
      </c>
      <c r="O447" s="2">
        <f t="shared" si="59"/>
        <v>117796.715</v>
      </c>
      <c r="P447" s="2" t="e">
        <f t="shared" si="60"/>
        <v>#N/A</v>
      </c>
      <c r="Q447" s="2" t="e">
        <f t="shared" si="61"/>
        <v>#N/A</v>
      </c>
      <c r="R447" s="2">
        <f t="shared" si="62"/>
        <v>117796.715</v>
      </c>
    </row>
    <row r="448" spans="1:18" x14ac:dyDescent="0.3">
      <c r="A448" s="10">
        <v>42451</v>
      </c>
      <c r="B448" s="33">
        <v>124081.46</v>
      </c>
      <c r="C448" s="31">
        <v>56.872748209999997</v>
      </c>
      <c r="D448">
        <v>11.4</v>
      </c>
      <c r="E448">
        <v>24.3</v>
      </c>
      <c r="F448">
        <v>21.1</v>
      </c>
      <c r="G448">
        <v>0</v>
      </c>
      <c r="H448" s="1" t="str">
        <f t="shared" si="54"/>
        <v>Tuesday</v>
      </c>
      <c r="I448" s="2" t="str">
        <f t="shared" si="55"/>
        <v>March</v>
      </c>
      <c r="J448" s="2" t="str">
        <f t="shared" si="56"/>
        <v>2016</v>
      </c>
      <c r="K448" s="2">
        <f t="shared" si="57"/>
        <v>13</v>
      </c>
      <c r="L448" s="2" t="str">
        <f>VLOOKUP(A448,holidays!A:C,2,)</f>
        <v>Y</v>
      </c>
      <c r="M448" s="2" t="str">
        <f>VLOOKUP(A448,holidays!A:C,3,FALSE)</f>
        <v>N</v>
      </c>
      <c r="N448" s="7">
        <f t="shared" si="58"/>
        <v>7056853.6321091866</v>
      </c>
      <c r="O448" s="2">
        <f t="shared" si="59"/>
        <v>124081.46</v>
      </c>
      <c r="P448" s="2" t="e">
        <f t="shared" si="60"/>
        <v>#N/A</v>
      </c>
      <c r="Q448" s="2" t="e">
        <f t="shared" si="61"/>
        <v>#N/A</v>
      </c>
      <c r="R448" s="2">
        <f t="shared" si="62"/>
        <v>124081.46</v>
      </c>
    </row>
    <row r="449" spans="1:18" x14ac:dyDescent="0.3">
      <c r="A449" s="10">
        <v>42452</v>
      </c>
      <c r="B449" s="33">
        <v>126074.895</v>
      </c>
      <c r="C449" s="31">
        <v>44.262191379999997</v>
      </c>
      <c r="D449">
        <v>13.7</v>
      </c>
      <c r="E449">
        <v>28.8</v>
      </c>
      <c r="F449">
        <v>12.7</v>
      </c>
      <c r="G449">
        <v>0</v>
      </c>
      <c r="H449" s="1" t="str">
        <f t="shared" si="54"/>
        <v>Wednesday</v>
      </c>
      <c r="I449" s="2" t="str">
        <f t="shared" si="55"/>
        <v>March</v>
      </c>
      <c r="J449" s="2" t="str">
        <f t="shared" si="56"/>
        <v>2016</v>
      </c>
      <c r="K449" s="2">
        <f t="shared" si="57"/>
        <v>13</v>
      </c>
      <c r="L449" s="2" t="str">
        <f>VLOOKUP(A449,holidays!A:C,2,)</f>
        <v>Y</v>
      </c>
      <c r="M449" s="2" t="str">
        <f>VLOOKUP(A449,holidays!A:C,3,FALSE)</f>
        <v>N</v>
      </c>
      <c r="N449" s="7">
        <f t="shared" si="58"/>
        <v>5580351.1307034045</v>
      </c>
      <c r="O449" s="2">
        <f t="shared" si="59"/>
        <v>126074.895</v>
      </c>
      <c r="P449" s="2" t="e">
        <f t="shared" si="60"/>
        <v>#N/A</v>
      </c>
      <c r="Q449" s="2" t="e">
        <f t="shared" si="61"/>
        <v>#N/A</v>
      </c>
      <c r="R449" s="2">
        <f t="shared" si="62"/>
        <v>126074.895</v>
      </c>
    </row>
    <row r="450" spans="1:18" x14ac:dyDescent="0.3">
      <c r="A450" s="10">
        <v>42453</v>
      </c>
      <c r="B450" s="33">
        <v>125072.73</v>
      </c>
      <c r="C450" s="31">
        <v>42.354944320000001</v>
      </c>
      <c r="D450">
        <v>16.3</v>
      </c>
      <c r="E450">
        <v>21.2</v>
      </c>
      <c r="F450">
        <v>10.4</v>
      </c>
      <c r="G450">
        <v>0</v>
      </c>
      <c r="H450" s="1" t="str">
        <f t="shared" si="54"/>
        <v>Thursday</v>
      </c>
      <c r="I450" s="2" t="str">
        <f t="shared" si="55"/>
        <v>March</v>
      </c>
      <c r="J450" s="2" t="str">
        <f t="shared" si="56"/>
        <v>2016</v>
      </c>
      <c r="K450" s="2">
        <f t="shared" si="57"/>
        <v>13</v>
      </c>
      <c r="L450" s="2" t="str">
        <f>VLOOKUP(A450,holidays!A:C,2,)</f>
        <v>N</v>
      </c>
      <c r="M450" s="2" t="str">
        <f>VLOOKUP(A450,holidays!A:C,3,FALSE)</f>
        <v>N</v>
      </c>
      <c r="N450" s="7">
        <f t="shared" si="58"/>
        <v>5297448.5151003934</v>
      </c>
      <c r="O450" s="2" t="e">
        <f t="shared" si="59"/>
        <v>#N/A</v>
      </c>
      <c r="P450" s="2">
        <f t="shared" si="60"/>
        <v>125072.73</v>
      </c>
      <c r="Q450" s="2" t="e">
        <f t="shared" si="61"/>
        <v>#N/A</v>
      </c>
      <c r="R450" s="2">
        <f t="shared" si="62"/>
        <v>125072.73</v>
      </c>
    </row>
    <row r="451" spans="1:18" x14ac:dyDescent="0.3">
      <c r="A451" s="10">
        <v>42454</v>
      </c>
      <c r="B451" s="33">
        <v>101740.89</v>
      </c>
      <c r="C451" s="31">
        <v>30.221855479999999</v>
      </c>
      <c r="D451">
        <v>15.9</v>
      </c>
      <c r="E451">
        <v>20.399999999999999</v>
      </c>
      <c r="F451">
        <v>14.4</v>
      </c>
      <c r="G451">
        <v>0</v>
      </c>
      <c r="H451" s="1" t="str">
        <f t="shared" ref="H451:H514" si="63">TEXT(A451,"dddd")</f>
        <v>Friday</v>
      </c>
      <c r="I451" s="2" t="str">
        <f t="shared" ref="I451:I514" si="64">TEXT(A451,"mmmm")</f>
        <v>March</v>
      </c>
      <c r="J451" s="2" t="str">
        <f t="shared" ref="J451:J514" si="65">TEXT(A451,"yyyy")</f>
        <v>2016</v>
      </c>
      <c r="K451" s="2">
        <f t="shared" ref="K451:K514" si="66">WEEKNUM(A451)</f>
        <v>13</v>
      </c>
      <c r="L451" s="2" t="str">
        <f>VLOOKUP(A451,holidays!A:C,2,)</f>
        <v>N</v>
      </c>
      <c r="M451" s="2" t="str">
        <f>VLOOKUP(A451,holidays!A:C,3,FALSE)</f>
        <v>Y</v>
      </c>
      <c r="N451" s="7">
        <f t="shared" ref="N451:N514" si="67">B451*C451</f>
        <v>3074798.4739865772</v>
      </c>
      <c r="O451" s="2" t="e">
        <f t="shared" ref="O451:O514" si="68">IF(L451="Y",B451,NA())</f>
        <v>#N/A</v>
      </c>
      <c r="P451" s="2">
        <f t="shared" ref="P451:P514" si="69">IF(L451="N",B451,NA())</f>
        <v>101740.89</v>
      </c>
      <c r="Q451" s="2">
        <f t="shared" ref="Q451:Q514" si="70">IF(M451="Y",B451,NA())</f>
        <v>101740.89</v>
      </c>
      <c r="R451" s="2" t="e">
        <f t="shared" ref="R451:R514" si="71">IF(M451="N",B451,NA())</f>
        <v>#N/A</v>
      </c>
    </row>
    <row r="452" spans="1:18" x14ac:dyDescent="0.3">
      <c r="A452" s="10">
        <v>42455</v>
      </c>
      <c r="B452" s="33">
        <v>102726.745</v>
      </c>
      <c r="C452" s="31">
        <v>30.539497430000001</v>
      </c>
      <c r="D452">
        <v>14.1</v>
      </c>
      <c r="E452">
        <v>20.2</v>
      </c>
      <c r="F452">
        <v>8.1999999999999993</v>
      </c>
      <c r="G452">
        <v>0.4</v>
      </c>
      <c r="H452" s="1" t="str">
        <f t="shared" si="63"/>
        <v>Saturday</v>
      </c>
      <c r="I452" s="2" t="str">
        <f t="shared" si="64"/>
        <v>March</v>
      </c>
      <c r="J452" s="2" t="str">
        <f t="shared" si="65"/>
        <v>2016</v>
      </c>
      <c r="K452" s="2">
        <f t="shared" si="66"/>
        <v>13</v>
      </c>
      <c r="L452" s="2" t="str">
        <f>VLOOKUP(A452,holidays!A:C,2,)</f>
        <v>N</v>
      </c>
      <c r="M452" s="2" t="str">
        <f>VLOOKUP(A452,holidays!A:C,3,FALSE)</f>
        <v>Y</v>
      </c>
      <c r="N452" s="7">
        <f t="shared" si="67"/>
        <v>3137223.1649197652</v>
      </c>
      <c r="O452" s="2" t="e">
        <f t="shared" si="68"/>
        <v>#N/A</v>
      </c>
      <c r="P452" s="2">
        <f t="shared" si="69"/>
        <v>102726.745</v>
      </c>
      <c r="Q452" s="2">
        <f t="shared" si="70"/>
        <v>102726.745</v>
      </c>
      <c r="R452" s="2" t="e">
        <f t="shared" si="71"/>
        <v>#N/A</v>
      </c>
    </row>
    <row r="453" spans="1:18" x14ac:dyDescent="0.3">
      <c r="A453" s="10">
        <v>42456</v>
      </c>
      <c r="B453" s="33">
        <v>98324.645000000004</v>
      </c>
      <c r="C453" s="31">
        <v>25.861035210000001</v>
      </c>
      <c r="D453">
        <v>14.3</v>
      </c>
      <c r="E453">
        <v>19.899999999999999</v>
      </c>
      <c r="F453">
        <v>14</v>
      </c>
      <c r="G453">
        <v>1</v>
      </c>
      <c r="H453" s="1" t="str">
        <f t="shared" si="63"/>
        <v>Sunday</v>
      </c>
      <c r="I453" s="2" t="str">
        <f t="shared" si="64"/>
        <v>March</v>
      </c>
      <c r="J453" s="2" t="str">
        <f t="shared" si="65"/>
        <v>2016</v>
      </c>
      <c r="K453" s="2">
        <f t="shared" si="66"/>
        <v>14</v>
      </c>
      <c r="L453" s="2" t="str">
        <f>VLOOKUP(A453,holidays!A:C,2,)</f>
        <v>N</v>
      </c>
      <c r="M453" s="2" t="str">
        <f>VLOOKUP(A453,holidays!A:C,3,FALSE)</f>
        <v>Y</v>
      </c>
      <c r="N453" s="7">
        <f t="shared" si="67"/>
        <v>2542777.1063557505</v>
      </c>
      <c r="O453" s="2" t="e">
        <f t="shared" si="68"/>
        <v>#N/A</v>
      </c>
      <c r="P453" s="2">
        <f t="shared" si="69"/>
        <v>98324.645000000004</v>
      </c>
      <c r="Q453" s="2">
        <f t="shared" si="70"/>
        <v>98324.645000000004</v>
      </c>
      <c r="R453" s="2" t="e">
        <f t="shared" si="71"/>
        <v>#N/A</v>
      </c>
    </row>
    <row r="454" spans="1:18" x14ac:dyDescent="0.3">
      <c r="A454" s="10">
        <v>42457</v>
      </c>
      <c r="B454" s="33">
        <v>102746.6</v>
      </c>
      <c r="C454" s="31">
        <v>27.58617697</v>
      </c>
      <c r="D454">
        <v>9.4</v>
      </c>
      <c r="E454">
        <v>19.2</v>
      </c>
      <c r="F454">
        <v>13</v>
      </c>
      <c r="G454">
        <v>0.2</v>
      </c>
      <c r="H454" s="1" t="str">
        <f t="shared" si="63"/>
        <v>Monday</v>
      </c>
      <c r="I454" s="2" t="str">
        <f t="shared" si="64"/>
        <v>March</v>
      </c>
      <c r="J454" s="2" t="str">
        <f t="shared" si="65"/>
        <v>2016</v>
      </c>
      <c r="K454" s="2">
        <f t="shared" si="66"/>
        <v>14</v>
      </c>
      <c r="L454" s="2" t="str">
        <f>VLOOKUP(A454,holidays!A:C,2,)</f>
        <v>N</v>
      </c>
      <c r="M454" s="2" t="str">
        <f>VLOOKUP(A454,holidays!A:C,3,FALSE)</f>
        <v>Y</v>
      </c>
      <c r="N454" s="7">
        <f t="shared" si="67"/>
        <v>2834385.8906658022</v>
      </c>
      <c r="O454" s="2" t="e">
        <f t="shared" si="68"/>
        <v>#N/A</v>
      </c>
      <c r="P454" s="2">
        <f t="shared" si="69"/>
        <v>102746.6</v>
      </c>
      <c r="Q454" s="2">
        <f t="shared" si="70"/>
        <v>102746.6</v>
      </c>
      <c r="R454" s="2" t="e">
        <f t="shared" si="71"/>
        <v>#N/A</v>
      </c>
    </row>
    <row r="455" spans="1:18" x14ac:dyDescent="0.3">
      <c r="A455" s="10">
        <v>42458</v>
      </c>
      <c r="B455" s="33">
        <v>118281.13</v>
      </c>
      <c r="C455" s="31">
        <v>31.070951350000001</v>
      </c>
      <c r="D455">
        <v>14.5</v>
      </c>
      <c r="E455">
        <v>17.899999999999999</v>
      </c>
      <c r="F455">
        <v>5.7</v>
      </c>
      <c r="G455">
        <v>0</v>
      </c>
      <c r="H455" s="1" t="str">
        <f t="shared" si="63"/>
        <v>Tuesday</v>
      </c>
      <c r="I455" s="2" t="str">
        <f t="shared" si="64"/>
        <v>March</v>
      </c>
      <c r="J455" s="2" t="str">
        <f t="shared" si="65"/>
        <v>2016</v>
      </c>
      <c r="K455" s="2">
        <f t="shared" si="66"/>
        <v>14</v>
      </c>
      <c r="L455" s="2" t="str">
        <f>VLOOKUP(A455,holidays!A:C,2,)</f>
        <v>N</v>
      </c>
      <c r="M455" s="2" t="str">
        <f>VLOOKUP(A455,holidays!A:C,3,FALSE)</f>
        <v>N</v>
      </c>
      <c r="N455" s="7">
        <f t="shared" si="67"/>
        <v>3675107.2358530257</v>
      </c>
      <c r="O455" s="2" t="e">
        <f t="shared" si="68"/>
        <v>#N/A</v>
      </c>
      <c r="P455" s="2">
        <f t="shared" si="69"/>
        <v>118281.13</v>
      </c>
      <c r="Q455" s="2" t="e">
        <f t="shared" si="70"/>
        <v>#N/A</v>
      </c>
      <c r="R455" s="2">
        <f t="shared" si="71"/>
        <v>118281.13</v>
      </c>
    </row>
    <row r="456" spans="1:18" x14ac:dyDescent="0.3">
      <c r="A456" s="10">
        <v>42459</v>
      </c>
      <c r="B456" s="33">
        <v>122625.21</v>
      </c>
      <c r="C456" s="31">
        <v>29.062513819999999</v>
      </c>
      <c r="D456">
        <v>15.5</v>
      </c>
      <c r="E456">
        <v>18.7</v>
      </c>
      <c r="F456">
        <v>8.5</v>
      </c>
      <c r="G456">
        <v>0</v>
      </c>
      <c r="H456" s="1" t="str">
        <f t="shared" si="63"/>
        <v>Wednesday</v>
      </c>
      <c r="I456" s="2" t="str">
        <f t="shared" si="64"/>
        <v>March</v>
      </c>
      <c r="J456" s="2" t="str">
        <f t="shared" si="65"/>
        <v>2016</v>
      </c>
      <c r="K456" s="2">
        <f t="shared" si="66"/>
        <v>14</v>
      </c>
      <c r="L456" s="2" t="str">
        <f>VLOOKUP(A456,holidays!A:C,2,)</f>
        <v>N</v>
      </c>
      <c r="M456" s="2" t="str">
        <f>VLOOKUP(A456,holidays!A:C,3,FALSE)</f>
        <v>N</v>
      </c>
      <c r="N456" s="7">
        <f t="shared" si="67"/>
        <v>3563796.8603054024</v>
      </c>
      <c r="O456" s="2" t="e">
        <f t="shared" si="68"/>
        <v>#N/A</v>
      </c>
      <c r="P456" s="2">
        <f t="shared" si="69"/>
        <v>122625.21</v>
      </c>
      <c r="Q456" s="2" t="e">
        <f t="shared" si="70"/>
        <v>#N/A</v>
      </c>
      <c r="R456" s="2">
        <f t="shared" si="71"/>
        <v>122625.21</v>
      </c>
    </row>
    <row r="457" spans="1:18" x14ac:dyDescent="0.3">
      <c r="A457" s="10">
        <v>42460</v>
      </c>
      <c r="B457" s="33">
        <v>122964.715</v>
      </c>
      <c r="C457" s="31">
        <v>21.90202897</v>
      </c>
      <c r="D457">
        <v>11.3</v>
      </c>
      <c r="E457">
        <v>22.7</v>
      </c>
      <c r="F457">
        <v>17.100000000000001</v>
      </c>
      <c r="G457">
        <v>0</v>
      </c>
      <c r="H457" s="1" t="str">
        <f t="shared" si="63"/>
        <v>Thursday</v>
      </c>
      <c r="I457" s="2" t="str">
        <f t="shared" si="64"/>
        <v>March</v>
      </c>
      <c r="J457" s="2" t="str">
        <f t="shared" si="65"/>
        <v>2016</v>
      </c>
      <c r="K457" s="2">
        <f t="shared" si="66"/>
        <v>14</v>
      </c>
      <c r="L457" s="2" t="str">
        <f>VLOOKUP(A457,holidays!A:C,2,)</f>
        <v>N</v>
      </c>
      <c r="M457" s="2" t="str">
        <f>VLOOKUP(A457,holidays!A:C,3,FALSE)</f>
        <v>N</v>
      </c>
      <c r="N457" s="7">
        <f t="shared" si="67"/>
        <v>2693176.7502177935</v>
      </c>
      <c r="O457" s="2" t="e">
        <f t="shared" si="68"/>
        <v>#N/A</v>
      </c>
      <c r="P457" s="2">
        <f t="shared" si="69"/>
        <v>122964.715</v>
      </c>
      <c r="Q457" s="2" t="e">
        <f t="shared" si="70"/>
        <v>#N/A</v>
      </c>
      <c r="R457" s="2">
        <f t="shared" si="71"/>
        <v>122964.715</v>
      </c>
    </row>
    <row r="458" spans="1:18" x14ac:dyDescent="0.3">
      <c r="A458" s="10">
        <v>42461</v>
      </c>
      <c r="B458" s="33">
        <v>116321.60000000001</v>
      </c>
      <c r="C458" s="31">
        <v>14.49079665</v>
      </c>
      <c r="D458">
        <v>13.1</v>
      </c>
      <c r="E458">
        <v>26.5</v>
      </c>
      <c r="F458">
        <v>16.7</v>
      </c>
      <c r="G458">
        <v>0</v>
      </c>
      <c r="H458" s="1" t="str">
        <f t="shared" si="63"/>
        <v>Friday</v>
      </c>
      <c r="I458" s="2" t="str">
        <f t="shared" si="64"/>
        <v>April</v>
      </c>
      <c r="J458" s="2" t="str">
        <f t="shared" si="65"/>
        <v>2016</v>
      </c>
      <c r="K458" s="2">
        <f t="shared" si="66"/>
        <v>14</v>
      </c>
      <c r="L458" s="2" t="str">
        <f>VLOOKUP(A458,holidays!A:C,2,)</f>
        <v>N</v>
      </c>
      <c r="M458" s="2" t="str">
        <f>VLOOKUP(A458,holidays!A:C,3,FALSE)</f>
        <v>N</v>
      </c>
      <c r="N458" s="7">
        <f t="shared" si="67"/>
        <v>1685592.65160264</v>
      </c>
      <c r="O458" s="2" t="e">
        <f t="shared" si="68"/>
        <v>#N/A</v>
      </c>
      <c r="P458" s="2">
        <f t="shared" si="69"/>
        <v>116321.60000000001</v>
      </c>
      <c r="Q458" s="2" t="e">
        <f t="shared" si="70"/>
        <v>#N/A</v>
      </c>
      <c r="R458" s="2">
        <f t="shared" si="71"/>
        <v>116321.60000000001</v>
      </c>
    </row>
    <row r="459" spans="1:18" x14ac:dyDescent="0.3">
      <c r="A459" s="10">
        <v>42462</v>
      </c>
      <c r="B459" s="33">
        <v>102832.72</v>
      </c>
      <c r="C459" s="31">
        <v>13.56898646</v>
      </c>
      <c r="D459">
        <v>15.5</v>
      </c>
      <c r="E459">
        <v>19.5</v>
      </c>
      <c r="F459">
        <v>8.3000000000000007</v>
      </c>
      <c r="G459">
        <v>0</v>
      </c>
      <c r="H459" s="1" t="str">
        <f t="shared" si="63"/>
        <v>Saturday</v>
      </c>
      <c r="I459" s="2" t="str">
        <f t="shared" si="64"/>
        <v>April</v>
      </c>
      <c r="J459" s="2" t="str">
        <f t="shared" si="65"/>
        <v>2016</v>
      </c>
      <c r="K459" s="2">
        <f t="shared" si="66"/>
        <v>14</v>
      </c>
      <c r="L459" s="2" t="str">
        <f>VLOOKUP(A459,holidays!A:C,2,)</f>
        <v>N</v>
      </c>
      <c r="M459" s="2" t="str">
        <f>VLOOKUP(A459,holidays!A:C,3,FALSE)</f>
        <v>N</v>
      </c>
      <c r="N459" s="7">
        <f t="shared" si="67"/>
        <v>1395335.7853249712</v>
      </c>
      <c r="O459" s="2" t="e">
        <f t="shared" si="68"/>
        <v>#N/A</v>
      </c>
      <c r="P459" s="2">
        <f t="shared" si="69"/>
        <v>102832.72</v>
      </c>
      <c r="Q459" s="2" t="e">
        <f t="shared" si="70"/>
        <v>#N/A</v>
      </c>
      <c r="R459" s="2">
        <f t="shared" si="71"/>
        <v>102832.72</v>
      </c>
    </row>
    <row r="460" spans="1:18" x14ac:dyDescent="0.3">
      <c r="A460" s="10">
        <v>42463</v>
      </c>
      <c r="B460" s="33">
        <v>102084</v>
      </c>
      <c r="C460" s="31">
        <v>15.80399954</v>
      </c>
      <c r="D460">
        <v>11.3</v>
      </c>
      <c r="E460">
        <v>18.8</v>
      </c>
      <c r="F460">
        <v>15.4</v>
      </c>
      <c r="G460">
        <v>0</v>
      </c>
      <c r="H460" s="1" t="str">
        <f t="shared" si="63"/>
        <v>Sunday</v>
      </c>
      <c r="I460" s="2" t="str">
        <f t="shared" si="64"/>
        <v>April</v>
      </c>
      <c r="J460" s="2" t="str">
        <f t="shared" si="65"/>
        <v>2016</v>
      </c>
      <c r="K460" s="2">
        <f t="shared" si="66"/>
        <v>15</v>
      </c>
      <c r="L460" s="2" t="str">
        <f>VLOOKUP(A460,holidays!A:C,2,)</f>
        <v>N</v>
      </c>
      <c r="M460" s="2" t="str">
        <f>VLOOKUP(A460,holidays!A:C,3,FALSE)</f>
        <v>N</v>
      </c>
      <c r="N460" s="7">
        <f t="shared" si="67"/>
        <v>1613335.4890413599</v>
      </c>
      <c r="O460" s="2" t="e">
        <f t="shared" si="68"/>
        <v>#N/A</v>
      </c>
      <c r="P460" s="2">
        <f t="shared" si="69"/>
        <v>102084</v>
      </c>
      <c r="Q460" s="2" t="e">
        <f t="shared" si="70"/>
        <v>#N/A</v>
      </c>
      <c r="R460" s="2">
        <f t="shared" si="71"/>
        <v>102084</v>
      </c>
    </row>
    <row r="461" spans="1:18" x14ac:dyDescent="0.3">
      <c r="A461" s="10">
        <v>42464</v>
      </c>
      <c r="B461" s="33">
        <v>120445.735</v>
      </c>
      <c r="C461" s="31">
        <v>38.468550309999998</v>
      </c>
      <c r="D461">
        <v>9.6999999999999993</v>
      </c>
      <c r="E461">
        <v>21.2</v>
      </c>
      <c r="F461">
        <v>18.399999999999999</v>
      </c>
      <c r="G461">
        <v>0</v>
      </c>
      <c r="H461" s="1" t="str">
        <f t="shared" si="63"/>
        <v>Monday</v>
      </c>
      <c r="I461" s="2" t="str">
        <f t="shared" si="64"/>
        <v>April</v>
      </c>
      <c r="J461" s="2" t="str">
        <f t="shared" si="65"/>
        <v>2016</v>
      </c>
      <c r="K461" s="2">
        <f t="shared" si="66"/>
        <v>15</v>
      </c>
      <c r="L461" s="2" t="str">
        <f>VLOOKUP(A461,holidays!A:C,2,)</f>
        <v>N</v>
      </c>
      <c r="M461" s="2" t="str">
        <f>VLOOKUP(A461,holidays!A:C,3,FALSE)</f>
        <v>N</v>
      </c>
      <c r="N461" s="7">
        <f t="shared" si="67"/>
        <v>4633372.8164724279</v>
      </c>
      <c r="O461" s="2" t="e">
        <f t="shared" si="68"/>
        <v>#N/A</v>
      </c>
      <c r="P461" s="2">
        <f t="shared" si="69"/>
        <v>120445.735</v>
      </c>
      <c r="Q461" s="2" t="e">
        <f t="shared" si="70"/>
        <v>#N/A</v>
      </c>
      <c r="R461" s="2">
        <f t="shared" si="71"/>
        <v>120445.735</v>
      </c>
    </row>
    <row r="462" spans="1:18" x14ac:dyDescent="0.3">
      <c r="A462" s="10">
        <v>42465</v>
      </c>
      <c r="B462" s="33">
        <v>120371.235</v>
      </c>
      <c r="C462" s="31">
        <v>21.423208150000001</v>
      </c>
      <c r="D462">
        <v>12.3</v>
      </c>
      <c r="E462">
        <v>29</v>
      </c>
      <c r="F462">
        <v>17.100000000000001</v>
      </c>
      <c r="G462">
        <v>0</v>
      </c>
      <c r="H462" s="1" t="str">
        <f t="shared" si="63"/>
        <v>Tuesday</v>
      </c>
      <c r="I462" s="2" t="str">
        <f t="shared" si="64"/>
        <v>April</v>
      </c>
      <c r="J462" s="2" t="str">
        <f t="shared" si="65"/>
        <v>2016</v>
      </c>
      <c r="K462" s="2">
        <f t="shared" si="66"/>
        <v>15</v>
      </c>
      <c r="L462" s="2" t="str">
        <f>VLOOKUP(A462,holidays!A:C,2,)</f>
        <v>N</v>
      </c>
      <c r="M462" s="2" t="str">
        <f>VLOOKUP(A462,holidays!A:C,3,FALSE)</f>
        <v>N</v>
      </c>
      <c r="N462" s="7">
        <f t="shared" si="67"/>
        <v>2578738.0226775655</v>
      </c>
      <c r="O462" s="2" t="e">
        <f t="shared" si="68"/>
        <v>#N/A</v>
      </c>
      <c r="P462" s="2">
        <f t="shared" si="69"/>
        <v>120371.235</v>
      </c>
      <c r="Q462" s="2" t="e">
        <f t="shared" si="70"/>
        <v>#N/A</v>
      </c>
      <c r="R462" s="2">
        <f t="shared" si="71"/>
        <v>120371.235</v>
      </c>
    </row>
    <row r="463" spans="1:18" x14ac:dyDescent="0.3">
      <c r="A463" s="10">
        <v>42466</v>
      </c>
      <c r="B463" s="33">
        <v>125657.125</v>
      </c>
      <c r="C463" s="31">
        <v>45.520804550000001</v>
      </c>
      <c r="D463">
        <v>13.6</v>
      </c>
      <c r="E463">
        <v>15.6</v>
      </c>
      <c r="F463">
        <v>3.9</v>
      </c>
      <c r="G463">
        <v>12.8</v>
      </c>
      <c r="H463" s="1" t="str">
        <f t="shared" si="63"/>
        <v>Wednesday</v>
      </c>
      <c r="I463" s="2" t="str">
        <f t="shared" si="64"/>
        <v>April</v>
      </c>
      <c r="J463" s="2" t="str">
        <f t="shared" si="65"/>
        <v>2016</v>
      </c>
      <c r="K463" s="2">
        <f t="shared" si="66"/>
        <v>15</v>
      </c>
      <c r="L463" s="2" t="str">
        <f>VLOOKUP(A463,holidays!A:C,2,)</f>
        <v>N</v>
      </c>
      <c r="M463" s="2" t="str">
        <f>VLOOKUP(A463,holidays!A:C,3,FALSE)</f>
        <v>N</v>
      </c>
      <c r="N463" s="7">
        <f t="shared" si="67"/>
        <v>5720013.4274399187</v>
      </c>
      <c r="O463" s="2" t="e">
        <f t="shared" si="68"/>
        <v>#N/A</v>
      </c>
      <c r="P463" s="2">
        <f t="shared" si="69"/>
        <v>125657.125</v>
      </c>
      <c r="Q463" s="2" t="e">
        <f t="shared" si="70"/>
        <v>#N/A</v>
      </c>
      <c r="R463" s="2">
        <f t="shared" si="71"/>
        <v>125657.125</v>
      </c>
    </row>
    <row r="464" spans="1:18" x14ac:dyDescent="0.3">
      <c r="A464" s="10">
        <v>42467</v>
      </c>
      <c r="B464" s="33">
        <v>125663.33</v>
      </c>
      <c r="C464" s="31">
        <v>52.131968520000001</v>
      </c>
      <c r="D464">
        <v>8.3000000000000007</v>
      </c>
      <c r="E464">
        <v>18.399999999999999</v>
      </c>
      <c r="F464">
        <v>13.1</v>
      </c>
      <c r="G464">
        <v>6.8</v>
      </c>
      <c r="H464" s="1" t="str">
        <f t="shared" si="63"/>
        <v>Thursday</v>
      </c>
      <c r="I464" s="2" t="str">
        <f t="shared" si="64"/>
        <v>April</v>
      </c>
      <c r="J464" s="2" t="str">
        <f t="shared" si="65"/>
        <v>2016</v>
      </c>
      <c r="K464" s="2">
        <f t="shared" si="66"/>
        <v>15</v>
      </c>
      <c r="L464" s="2" t="str">
        <f>VLOOKUP(A464,holidays!A:C,2,)</f>
        <v>N</v>
      </c>
      <c r="M464" s="2" t="str">
        <f>VLOOKUP(A464,holidays!A:C,3,FALSE)</f>
        <v>N</v>
      </c>
      <c r="N464" s="7">
        <f t="shared" si="67"/>
        <v>6551076.7636783719</v>
      </c>
      <c r="O464" s="2" t="e">
        <f t="shared" si="68"/>
        <v>#N/A</v>
      </c>
      <c r="P464" s="2">
        <f t="shared" si="69"/>
        <v>125663.33</v>
      </c>
      <c r="Q464" s="2" t="e">
        <f t="shared" si="70"/>
        <v>#N/A</v>
      </c>
      <c r="R464" s="2">
        <f t="shared" si="71"/>
        <v>125663.33</v>
      </c>
    </row>
    <row r="465" spans="1:18" x14ac:dyDescent="0.3">
      <c r="A465" s="10">
        <v>42468</v>
      </c>
      <c r="B465" s="33">
        <v>124266.88499999999</v>
      </c>
      <c r="C465" s="31">
        <v>75.357810740000005</v>
      </c>
      <c r="D465">
        <v>11.9</v>
      </c>
      <c r="E465">
        <v>20</v>
      </c>
      <c r="F465">
        <v>9.6</v>
      </c>
      <c r="G465">
        <v>0</v>
      </c>
      <c r="H465" s="1" t="str">
        <f t="shared" si="63"/>
        <v>Friday</v>
      </c>
      <c r="I465" s="2" t="str">
        <f t="shared" si="64"/>
        <v>April</v>
      </c>
      <c r="J465" s="2" t="str">
        <f t="shared" si="65"/>
        <v>2016</v>
      </c>
      <c r="K465" s="2">
        <f t="shared" si="66"/>
        <v>15</v>
      </c>
      <c r="L465" s="2" t="str">
        <f>VLOOKUP(A465,holidays!A:C,2,)</f>
        <v>N</v>
      </c>
      <c r="M465" s="2" t="str">
        <f>VLOOKUP(A465,holidays!A:C,3,FALSE)</f>
        <v>N</v>
      </c>
      <c r="N465" s="7">
        <f t="shared" si="67"/>
        <v>9364480.4010793455</v>
      </c>
      <c r="O465" s="2" t="e">
        <f t="shared" si="68"/>
        <v>#N/A</v>
      </c>
      <c r="P465" s="2">
        <f t="shared" si="69"/>
        <v>124266.88499999999</v>
      </c>
      <c r="Q465" s="2" t="e">
        <f t="shared" si="70"/>
        <v>#N/A</v>
      </c>
      <c r="R465" s="2">
        <f t="shared" si="71"/>
        <v>124266.88499999999</v>
      </c>
    </row>
    <row r="466" spans="1:18" x14ac:dyDescent="0.3">
      <c r="A466" s="10">
        <v>42469</v>
      </c>
      <c r="B466" s="33">
        <v>109044.9</v>
      </c>
      <c r="C466" s="31">
        <v>73.139144529999996</v>
      </c>
      <c r="D466">
        <v>10.4</v>
      </c>
      <c r="E466">
        <v>22.3</v>
      </c>
      <c r="F466">
        <v>13</v>
      </c>
      <c r="G466">
        <v>0</v>
      </c>
      <c r="H466" s="1" t="str">
        <f t="shared" si="63"/>
        <v>Saturday</v>
      </c>
      <c r="I466" s="2" t="str">
        <f t="shared" si="64"/>
        <v>April</v>
      </c>
      <c r="J466" s="2" t="str">
        <f t="shared" si="65"/>
        <v>2016</v>
      </c>
      <c r="K466" s="2">
        <f t="shared" si="66"/>
        <v>15</v>
      </c>
      <c r="L466" s="2" t="str">
        <f>VLOOKUP(A466,holidays!A:C,2,)</f>
        <v>N</v>
      </c>
      <c r="M466" s="2" t="str">
        <f>VLOOKUP(A466,holidays!A:C,3,FALSE)</f>
        <v>N</v>
      </c>
      <c r="N466" s="7">
        <f t="shared" si="67"/>
        <v>7975450.7013593959</v>
      </c>
      <c r="O466" s="2" t="e">
        <f t="shared" si="68"/>
        <v>#N/A</v>
      </c>
      <c r="P466" s="2">
        <f t="shared" si="69"/>
        <v>109044.9</v>
      </c>
      <c r="Q466" s="2" t="e">
        <f t="shared" si="70"/>
        <v>#N/A</v>
      </c>
      <c r="R466" s="2">
        <f t="shared" si="71"/>
        <v>109044.9</v>
      </c>
    </row>
    <row r="467" spans="1:18" x14ac:dyDescent="0.3">
      <c r="A467" s="10">
        <v>42470</v>
      </c>
      <c r="B467" s="33">
        <v>99845.345000000001</v>
      </c>
      <c r="C467" s="31">
        <v>35.120545749999998</v>
      </c>
      <c r="D467">
        <v>13.6</v>
      </c>
      <c r="E467">
        <v>23.5</v>
      </c>
      <c r="F467">
        <v>9.6</v>
      </c>
      <c r="G467">
        <v>0</v>
      </c>
      <c r="H467" s="1" t="str">
        <f t="shared" si="63"/>
        <v>Sunday</v>
      </c>
      <c r="I467" s="2" t="str">
        <f t="shared" si="64"/>
        <v>April</v>
      </c>
      <c r="J467" s="2" t="str">
        <f t="shared" si="65"/>
        <v>2016</v>
      </c>
      <c r="K467" s="2">
        <f t="shared" si="66"/>
        <v>16</v>
      </c>
      <c r="L467" s="2" t="str">
        <f>VLOOKUP(A467,holidays!A:C,2,)</f>
        <v>N</v>
      </c>
      <c r="M467" s="2" t="str">
        <f>VLOOKUP(A467,holidays!A:C,3,FALSE)</f>
        <v>N</v>
      </c>
      <c r="N467" s="7">
        <f t="shared" si="67"/>
        <v>3506623.0069970335</v>
      </c>
      <c r="O467" s="2" t="e">
        <f t="shared" si="68"/>
        <v>#N/A</v>
      </c>
      <c r="P467" s="2">
        <f t="shared" si="69"/>
        <v>99845.345000000001</v>
      </c>
      <c r="Q467" s="2" t="e">
        <f t="shared" si="70"/>
        <v>#N/A</v>
      </c>
      <c r="R467" s="2">
        <f t="shared" si="71"/>
        <v>99845.345000000001</v>
      </c>
    </row>
    <row r="468" spans="1:18" x14ac:dyDescent="0.3">
      <c r="A468" s="10">
        <v>42471</v>
      </c>
      <c r="B468" s="33">
        <v>118614.005</v>
      </c>
      <c r="C468" s="31">
        <v>62.306510809999999</v>
      </c>
      <c r="D468">
        <v>14.5</v>
      </c>
      <c r="E468">
        <v>20.100000000000001</v>
      </c>
      <c r="F468">
        <v>14.1</v>
      </c>
      <c r="G468">
        <v>0</v>
      </c>
      <c r="H468" s="1" t="str">
        <f t="shared" si="63"/>
        <v>Monday</v>
      </c>
      <c r="I468" s="2" t="str">
        <f t="shared" si="64"/>
        <v>April</v>
      </c>
      <c r="J468" s="2" t="str">
        <f t="shared" si="65"/>
        <v>2016</v>
      </c>
      <c r="K468" s="2">
        <f t="shared" si="66"/>
        <v>16</v>
      </c>
      <c r="L468" s="2" t="str">
        <f>VLOOKUP(A468,holidays!A:C,2,)</f>
        <v>N</v>
      </c>
      <c r="M468" s="2" t="str">
        <f>VLOOKUP(A468,holidays!A:C,3,FALSE)</f>
        <v>N</v>
      </c>
      <c r="N468" s="7">
        <f t="shared" si="67"/>
        <v>7390424.7847498944</v>
      </c>
      <c r="O468" s="2" t="e">
        <f t="shared" si="68"/>
        <v>#N/A</v>
      </c>
      <c r="P468" s="2">
        <f t="shared" si="69"/>
        <v>118614.005</v>
      </c>
      <c r="Q468" s="2" t="e">
        <f t="shared" si="70"/>
        <v>#N/A</v>
      </c>
      <c r="R468" s="2">
        <f t="shared" si="71"/>
        <v>118614.005</v>
      </c>
    </row>
    <row r="469" spans="1:18" x14ac:dyDescent="0.3">
      <c r="A469" s="10">
        <v>42472</v>
      </c>
      <c r="B469" s="33">
        <v>123808.76</v>
      </c>
      <c r="C469" s="31">
        <v>62.964552500000003</v>
      </c>
      <c r="D469">
        <v>14</v>
      </c>
      <c r="E469">
        <v>18.7</v>
      </c>
      <c r="F469">
        <v>13.5</v>
      </c>
      <c r="G469">
        <v>0.2</v>
      </c>
      <c r="H469" s="1" t="str">
        <f t="shared" si="63"/>
        <v>Tuesday</v>
      </c>
      <c r="I469" s="2" t="str">
        <f t="shared" si="64"/>
        <v>April</v>
      </c>
      <c r="J469" s="2" t="str">
        <f t="shared" si="65"/>
        <v>2016</v>
      </c>
      <c r="K469" s="2">
        <f t="shared" si="66"/>
        <v>16</v>
      </c>
      <c r="L469" s="2" t="str">
        <f>VLOOKUP(A469,holidays!A:C,2,)</f>
        <v>Y</v>
      </c>
      <c r="M469" s="2" t="str">
        <f>VLOOKUP(A469,holidays!A:C,3,FALSE)</f>
        <v>N</v>
      </c>
      <c r="N469" s="7">
        <f t="shared" si="67"/>
        <v>7795563.1689799</v>
      </c>
      <c r="O469" s="2">
        <f t="shared" si="68"/>
        <v>123808.76</v>
      </c>
      <c r="P469" s="2" t="e">
        <f t="shared" si="69"/>
        <v>#N/A</v>
      </c>
      <c r="Q469" s="2" t="e">
        <f t="shared" si="70"/>
        <v>#N/A</v>
      </c>
      <c r="R469" s="2">
        <f t="shared" si="71"/>
        <v>123808.76</v>
      </c>
    </row>
    <row r="470" spans="1:18" x14ac:dyDescent="0.3">
      <c r="A470" s="10">
        <v>42473</v>
      </c>
      <c r="B470" s="33">
        <v>124686.63</v>
      </c>
      <c r="C470" s="31">
        <v>77.21022318</v>
      </c>
      <c r="D470">
        <v>11.3</v>
      </c>
      <c r="E470">
        <v>20</v>
      </c>
      <c r="F470">
        <v>12.6</v>
      </c>
      <c r="G470">
        <v>0.2</v>
      </c>
      <c r="H470" s="1" t="str">
        <f t="shared" si="63"/>
        <v>Wednesday</v>
      </c>
      <c r="I470" s="2" t="str">
        <f t="shared" si="64"/>
        <v>April</v>
      </c>
      <c r="J470" s="2" t="str">
        <f t="shared" si="65"/>
        <v>2016</v>
      </c>
      <c r="K470" s="2">
        <f t="shared" si="66"/>
        <v>16</v>
      </c>
      <c r="L470" s="2" t="str">
        <f>VLOOKUP(A470,holidays!A:C,2,)</f>
        <v>Y</v>
      </c>
      <c r="M470" s="2" t="str">
        <f>VLOOKUP(A470,holidays!A:C,3,FALSE)</f>
        <v>N</v>
      </c>
      <c r="N470" s="7">
        <f t="shared" si="67"/>
        <v>9627082.5298620835</v>
      </c>
      <c r="O470" s="2">
        <f t="shared" si="68"/>
        <v>124686.63</v>
      </c>
      <c r="P470" s="2" t="e">
        <f t="shared" si="69"/>
        <v>#N/A</v>
      </c>
      <c r="Q470" s="2" t="e">
        <f t="shared" si="70"/>
        <v>#N/A</v>
      </c>
      <c r="R470" s="2">
        <f t="shared" si="71"/>
        <v>124686.63</v>
      </c>
    </row>
    <row r="471" spans="1:18" x14ac:dyDescent="0.3">
      <c r="A471" s="10">
        <v>42474</v>
      </c>
      <c r="B471" s="33">
        <v>126519.065</v>
      </c>
      <c r="C471" s="31">
        <v>92.925207040000004</v>
      </c>
      <c r="D471">
        <v>11.6</v>
      </c>
      <c r="E471">
        <v>27</v>
      </c>
      <c r="F471">
        <v>12.7</v>
      </c>
      <c r="G471">
        <v>0</v>
      </c>
      <c r="H471" s="1" t="str">
        <f t="shared" si="63"/>
        <v>Thursday</v>
      </c>
      <c r="I471" s="2" t="str">
        <f t="shared" si="64"/>
        <v>April</v>
      </c>
      <c r="J471" s="2" t="str">
        <f t="shared" si="65"/>
        <v>2016</v>
      </c>
      <c r="K471" s="2">
        <f t="shared" si="66"/>
        <v>16</v>
      </c>
      <c r="L471" s="2" t="str">
        <f>VLOOKUP(A471,holidays!A:C,2,)</f>
        <v>Y</v>
      </c>
      <c r="M471" s="2" t="str">
        <f>VLOOKUP(A471,holidays!A:C,3,FALSE)</f>
        <v>N</v>
      </c>
      <c r="N471" s="7">
        <f t="shared" si="67"/>
        <v>11756810.309632218</v>
      </c>
      <c r="O471" s="2">
        <f t="shared" si="68"/>
        <v>126519.065</v>
      </c>
      <c r="P471" s="2" t="e">
        <f t="shared" si="69"/>
        <v>#N/A</v>
      </c>
      <c r="Q471" s="2" t="e">
        <f t="shared" si="70"/>
        <v>#N/A</v>
      </c>
      <c r="R471" s="2">
        <f t="shared" si="71"/>
        <v>126519.065</v>
      </c>
    </row>
    <row r="472" spans="1:18" x14ac:dyDescent="0.3">
      <c r="A472" s="10">
        <v>42475</v>
      </c>
      <c r="B472" s="33">
        <v>124721.485</v>
      </c>
      <c r="C472" s="31">
        <v>81.717847939999999</v>
      </c>
      <c r="D472">
        <v>13.4</v>
      </c>
      <c r="E472">
        <v>27</v>
      </c>
      <c r="F472">
        <v>15.9</v>
      </c>
      <c r="G472">
        <v>0</v>
      </c>
      <c r="H472" s="1" t="str">
        <f t="shared" si="63"/>
        <v>Friday</v>
      </c>
      <c r="I472" s="2" t="str">
        <f t="shared" si="64"/>
        <v>April</v>
      </c>
      <c r="J472" s="2" t="str">
        <f t="shared" si="65"/>
        <v>2016</v>
      </c>
      <c r="K472" s="2">
        <f t="shared" si="66"/>
        <v>16</v>
      </c>
      <c r="L472" s="2" t="str">
        <f>VLOOKUP(A472,holidays!A:C,2,)</f>
        <v>Y</v>
      </c>
      <c r="M472" s="2" t="str">
        <f>VLOOKUP(A472,holidays!A:C,3,FALSE)</f>
        <v>N</v>
      </c>
      <c r="N472" s="7">
        <f t="shared" si="67"/>
        <v>10191971.346080991</v>
      </c>
      <c r="O472" s="2">
        <f t="shared" si="68"/>
        <v>124721.485</v>
      </c>
      <c r="P472" s="2" t="e">
        <f t="shared" si="69"/>
        <v>#N/A</v>
      </c>
      <c r="Q472" s="2" t="e">
        <f t="shared" si="70"/>
        <v>#N/A</v>
      </c>
      <c r="R472" s="2">
        <f t="shared" si="71"/>
        <v>124721.485</v>
      </c>
    </row>
    <row r="473" spans="1:18" x14ac:dyDescent="0.3">
      <c r="A473" s="10">
        <v>42476</v>
      </c>
      <c r="B473" s="33">
        <v>108525.965</v>
      </c>
      <c r="C473" s="31">
        <v>51.528968560000003</v>
      </c>
      <c r="D473">
        <v>14</v>
      </c>
      <c r="E473">
        <v>20.3</v>
      </c>
      <c r="F473">
        <v>8.3000000000000007</v>
      </c>
      <c r="G473">
        <v>0</v>
      </c>
      <c r="H473" s="1" t="str">
        <f t="shared" si="63"/>
        <v>Saturday</v>
      </c>
      <c r="I473" s="2" t="str">
        <f t="shared" si="64"/>
        <v>April</v>
      </c>
      <c r="J473" s="2" t="str">
        <f t="shared" si="65"/>
        <v>2016</v>
      </c>
      <c r="K473" s="2">
        <f t="shared" si="66"/>
        <v>16</v>
      </c>
      <c r="L473" s="2" t="str">
        <f>VLOOKUP(A473,holidays!A:C,2,)</f>
        <v>Y</v>
      </c>
      <c r="M473" s="2" t="str">
        <f>VLOOKUP(A473,holidays!A:C,3,FALSE)</f>
        <v>N</v>
      </c>
      <c r="N473" s="7">
        <f t="shared" si="67"/>
        <v>5592231.0384286605</v>
      </c>
      <c r="O473" s="2">
        <f t="shared" si="68"/>
        <v>108525.965</v>
      </c>
      <c r="P473" s="2" t="e">
        <f t="shared" si="69"/>
        <v>#N/A</v>
      </c>
      <c r="Q473" s="2" t="e">
        <f t="shared" si="70"/>
        <v>#N/A</v>
      </c>
      <c r="R473" s="2">
        <f t="shared" si="71"/>
        <v>108525.965</v>
      </c>
    </row>
    <row r="474" spans="1:18" x14ac:dyDescent="0.3">
      <c r="A474" s="10">
        <v>42477</v>
      </c>
      <c r="B474" s="33">
        <v>100526.30499999999</v>
      </c>
      <c r="C474" s="31">
        <v>39.129443080000001</v>
      </c>
      <c r="D474">
        <v>13.1</v>
      </c>
      <c r="E474">
        <v>19.8</v>
      </c>
      <c r="F474">
        <v>14.7</v>
      </c>
      <c r="G474">
        <v>0</v>
      </c>
      <c r="H474" s="1" t="str">
        <f t="shared" si="63"/>
        <v>Sunday</v>
      </c>
      <c r="I474" s="2" t="str">
        <f t="shared" si="64"/>
        <v>April</v>
      </c>
      <c r="J474" s="2" t="str">
        <f t="shared" si="65"/>
        <v>2016</v>
      </c>
      <c r="K474" s="2">
        <f t="shared" si="66"/>
        <v>17</v>
      </c>
      <c r="L474" s="2" t="str">
        <f>VLOOKUP(A474,holidays!A:C,2,)</f>
        <v>Y</v>
      </c>
      <c r="M474" s="2" t="str">
        <f>VLOOKUP(A474,holidays!A:C,3,FALSE)</f>
        <v>N</v>
      </c>
      <c r="N474" s="7">
        <f t="shared" si="67"/>
        <v>3933538.3295402192</v>
      </c>
      <c r="O474" s="2">
        <f t="shared" si="68"/>
        <v>100526.30499999999</v>
      </c>
      <c r="P474" s="2" t="e">
        <f t="shared" si="69"/>
        <v>#N/A</v>
      </c>
      <c r="Q474" s="2" t="e">
        <f t="shared" si="70"/>
        <v>#N/A</v>
      </c>
      <c r="R474" s="2">
        <f t="shared" si="71"/>
        <v>100526.30499999999</v>
      </c>
    </row>
    <row r="475" spans="1:18" x14ac:dyDescent="0.3">
      <c r="A475" s="10">
        <v>42478</v>
      </c>
      <c r="B475" s="33">
        <v>123441.82</v>
      </c>
      <c r="C475" s="31">
        <v>61.629114919999999</v>
      </c>
      <c r="D475">
        <v>9.8000000000000007</v>
      </c>
      <c r="E475">
        <v>25</v>
      </c>
      <c r="F475">
        <v>15</v>
      </c>
      <c r="G475">
        <v>0</v>
      </c>
      <c r="H475" s="1" t="str">
        <f t="shared" si="63"/>
        <v>Monday</v>
      </c>
      <c r="I475" s="2" t="str">
        <f t="shared" si="64"/>
        <v>April</v>
      </c>
      <c r="J475" s="2" t="str">
        <f t="shared" si="65"/>
        <v>2016</v>
      </c>
      <c r="K475" s="2">
        <f t="shared" si="66"/>
        <v>17</v>
      </c>
      <c r="L475" s="2" t="str">
        <f>VLOOKUP(A475,holidays!A:C,2,)</f>
        <v>Y</v>
      </c>
      <c r="M475" s="2" t="str">
        <f>VLOOKUP(A475,holidays!A:C,3,FALSE)</f>
        <v>N</v>
      </c>
      <c r="N475" s="7">
        <f t="shared" si="67"/>
        <v>7607610.110713955</v>
      </c>
      <c r="O475" s="2">
        <f t="shared" si="68"/>
        <v>123441.82</v>
      </c>
      <c r="P475" s="2" t="e">
        <f t="shared" si="69"/>
        <v>#N/A</v>
      </c>
      <c r="Q475" s="2" t="e">
        <f t="shared" si="70"/>
        <v>#N/A</v>
      </c>
      <c r="R475" s="2">
        <f t="shared" si="71"/>
        <v>123441.82</v>
      </c>
    </row>
    <row r="476" spans="1:18" x14ac:dyDescent="0.3">
      <c r="A476" s="10">
        <v>42479</v>
      </c>
      <c r="B476" s="33">
        <v>126846.44500000001</v>
      </c>
      <c r="C476" s="31">
        <v>54.57119179</v>
      </c>
      <c r="D476">
        <v>13.6</v>
      </c>
      <c r="E476">
        <v>27.4</v>
      </c>
      <c r="F476">
        <v>14.5</v>
      </c>
      <c r="G476">
        <v>0</v>
      </c>
      <c r="H476" s="1" t="str">
        <f t="shared" si="63"/>
        <v>Tuesday</v>
      </c>
      <c r="I476" s="2" t="str">
        <f t="shared" si="64"/>
        <v>April</v>
      </c>
      <c r="J476" s="2" t="str">
        <f t="shared" si="65"/>
        <v>2016</v>
      </c>
      <c r="K476" s="2">
        <f t="shared" si="66"/>
        <v>17</v>
      </c>
      <c r="L476" s="2" t="str">
        <f>VLOOKUP(A476,holidays!A:C,2,)</f>
        <v>Y</v>
      </c>
      <c r="M476" s="2" t="str">
        <f>VLOOKUP(A476,holidays!A:C,3,FALSE)</f>
        <v>N</v>
      </c>
      <c r="N476" s="7">
        <f t="shared" si="67"/>
        <v>6922161.677974687</v>
      </c>
      <c r="O476" s="2">
        <f t="shared" si="68"/>
        <v>126846.44500000001</v>
      </c>
      <c r="P476" s="2" t="e">
        <f t="shared" si="69"/>
        <v>#N/A</v>
      </c>
      <c r="Q476" s="2" t="e">
        <f t="shared" si="70"/>
        <v>#N/A</v>
      </c>
      <c r="R476" s="2">
        <f t="shared" si="71"/>
        <v>126846.44500000001</v>
      </c>
    </row>
    <row r="477" spans="1:18" x14ac:dyDescent="0.3">
      <c r="A477" s="10">
        <v>42480</v>
      </c>
      <c r="B477" s="33">
        <v>125204.785</v>
      </c>
      <c r="C477" s="31">
        <v>40.053662299999999</v>
      </c>
      <c r="D477">
        <v>15.3</v>
      </c>
      <c r="E477">
        <v>28</v>
      </c>
      <c r="F477">
        <v>14</v>
      </c>
      <c r="G477">
        <v>0</v>
      </c>
      <c r="H477" s="1" t="str">
        <f t="shared" si="63"/>
        <v>Wednesday</v>
      </c>
      <c r="I477" s="2" t="str">
        <f t="shared" si="64"/>
        <v>April</v>
      </c>
      <c r="J477" s="2" t="str">
        <f t="shared" si="65"/>
        <v>2016</v>
      </c>
      <c r="K477" s="2">
        <f t="shared" si="66"/>
        <v>17</v>
      </c>
      <c r="L477" s="2" t="str">
        <f>VLOOKUP(A477,holidays!A:C,2,)</f>
        <v>Y</v>
      </c>
      <c r="M477" s="2" t="str">
        <f>VLOOKUP(A477,holidays!A:C,3,FALSE)</f>
        <v>N</v>
      </c>
      <c r="N477" s="7">
        <f t="shared" si="67"/>
        <v>5014910.1767341057</v>
      </c>
      <c r="O477" s="2">
        <f t="shared" si="68"/>
        <v>125204.785</v>
      </c>
      <c r="P477" s="2" t="e">
        <f t="shared" si="69"/>
        <v>#N/A</v>
      </c>
      <c r="Q477" s="2" t="e">
        <f t="shared" si="70"/>
        <v>#N/A</v>
      </c>
      <c r="R477" s="2">
        <f t="shared" si="71"/>
        <v>125204.785</v>
      </c>
    </row>
    <row r="478" spans="1:18" x14ac:dyDescent="0.3">
      <c r="A478" s="10">
        <v>42481</v>
      </c>
      <c r="B478" s="33">
        <v>125514.14</v>
      </c>
      <c r="C478" s="31">
        <v>55.740468579999998</v>
      </c>
      <c r="D478">
        <v>17.100000000000001</v>
      </c>
      <c r="E478">
        <v>24.2</v>
      </c>
      <c r="F478">
        <v>5.6</v>
      </c>
      <c r="G478">
        <v>0.4</v>
      </c>
      <c r="H478" s="1" t="str">
        <f t="shared" si="63"/>
        <v>Thursday</v>
      </c>
      <c r="I478" s="2" t="str">
        <f t="shared" si="64"/>
        <v>April</v>
      </c>
      <c r="J478" s="2" t="str">
        <f t="shared" si="65"/>
        <v>2016</v>
      </c>
      <c r="K478" s="2">
        <f t="shared" si="66"/>
        <v>17</v>
      </c>
      <c r="L478" s="2" t="str">
        <f>VLOOKUP(A478,holidays!A:C,2,)</f>
        <v>Y</v>
      </c>
      <c r="M478" s="2" t="str">
        <f>VLOOKUP(A478,holidays!A:C,3,FALSE)</f>
        <v>N</v>
      </c>
      <c r="N478" s="7">
        <f t="shared" si="67"/>
        <v>6996216.9770157207</v>
      </c>
      <c r="O478" s="2">
        <f t="shared" si="68"/>
        <v>125514.14</v>
      </c>
      <c r="P478" s="2" t="e">
        <f t="shared" si="69"/>
        <v>#N/A</v>
      </c>
      <c r="Q478" s="2" t="e">
        <f t="shared" si="70"/>
        <v>#N/A</v>
      </c>
      <c r="R478" s="2">
        <f t="shared" si="71"/>
        <v>125514.14</v>
      </c>
    </row>
    <row r="479" spans="1:18" x14ac:dyDescent="0.3">
      <c r="A479" s="10">
        <v>42482</v>
      </c>
      <c r="B479" s="33">
        <v>120124.30499999999</v>
      </c>
      <c r="C479" s="31">
        <v>52.296555179999999</v>
      </c>
      <c r="D479">
        <v>14.6</v>
      </c>
      <c r="E479">
        <v>16.7</v>
      </c>
      <c r="F479">
        <v>7.9</v>
      </c>
      <c r="G479">
        <v>21.6</v>
      </c>
      <c r="H479" s="1" t="str">
        <f t="shared" si="63"/>
        <v>Friday</v>
      </c>
      <c r="I479" s="2" t="str">
        <f t="shared" si="64"/>
        <v>April</v>
      </c>
      <c r="J479" s="2" t="str">
        <f t="shared" si="65"/>
        <v>2016</v>
      </c>
      <c r="K479" s="2">
        <f t="shared" si="66"/>
        <v>17</v>
      </c>
      <c r="L479" s="2" t="str">
        <f>VLOOKUP(A479,holidays!A:C,2,)</f>
        <v>Y</v>
      </c>
      <c r="M479" s="2" t="str">
        <f>VLOOKUP(A479,holidays!A:C,3,FALSE)</f>
        <v>N</v>
      </c>
      <c r="N479" s="7">
        <f t="shared" si="67"/>
        <v>6282087.3448916497</v>
      </c>
      <c r="O479" s="2">
        <f t="shared" si="68"/>
        <v>120124.30499999999</v>
      </c>
      <c r="P479" s="2" t="e">
        <f t="shared" si="69"/>
        <v>#N/A</v>
      </c>
      <c r="Q479" s="2" t="e">
        <f t="shared" si="70"/>
        <v>#N/A</v>
      </c>
      <c r="R479" s="2">
        <f t="shared" si="71"/>
        <v>120124.30499999999</v>
      </c>
    </row>
    <row r="480" spans="1:18" x14ac:dyDescent="0.3">
      <c r="A480" s="10">
        <v>42483</v>
      </c>
      <c r="B480" s="33">
        <v>108773.745</v>
      </c>
      <c r="C480" s="31">
        <v>36.734526199999998</v>
      </c>
      <c r="D480">
        <v>12.3</v>
      </c>
      <c r="E480">
        <v>18.600000000000001</v>
      </c>
      <c r="F480">
        <v>8.5</v>
      </c>
      <c r="G480">
        <v>0</v>
      </c>
      <c r="H480" s="1" t="str">
        <f t="shared" si="63"/>
        <v>Saturday</v>
      </c>
      <c r="I480" s="2" t="str">
        <f t="shared" si="64"/>
        <v>April</v>
      </c>
      <c r="J480" s="2" t="str">
        <f t="shared" si="65"/>
        <v>2016</v>
      </c>
      <c r="K480" s="2">
        <f t="shared" si="66"/>
        <v>17</v>
      </c>
      <c r="L480" s="2" t="str">
        <f>VLOOKUP(A480,holidays!A:C,2,)</f>
        <v>Y</v>
      </c>
      <c r="M480" s="2" t="str">
        <f>VLOOKUP(A480,holidays!A:C,3,FALSE)</f>
        <v>N</v>
      </c>
      <c r="N480" s="7">
        <f t="shared" si="67"/>
        <v>3995751.9855746184</v>
      </c>
      <c r="O480" s="2">
        <f t="shared" si="68"/>
        <v>108773.745</v>
      </c>
      <c r="P480" s="2" t="e">
        <f t="shared" si="69"/>
        <v>#N/A</v>
      </c>
      <c r="Q480" s="2" t="e">
        <f t="shared" si="70"/>
        <v>#N/A</v>
      </c>
      <c r="R480" s="2">
        <f t="shared" si="71"/>
        <v>108773.745</v>
      </c>
    </row>
    <row r="481" spans="1:18" x14ac:dyDescent="0.3">
      <c r="A481" s="10">
        <v>42484</v>
      </c>
      <c r="B481" s="33">
        <v>105642.28</v>
      </c>
      <c r="C481" s="31">
        <v>30.68045485</v>
      </c>
      <c r="D481">
        <v>9.1</v>
      </c>
      <c r="E481">
        <v>20</v>
      </c>
      <c r="F481">
        <v>14.8</v>
      </c>
      <c r="G481">
        <v>0</v>
      </c>
      <c r="H481" s="1" t="str">
        <f t="shared" si="63"/>
        <v>Sunday</v>
      </c>
      <c r="I481" s="2" t="str">
        <f t="shared" si="64"/>
        <v>April</v>
      </c>
      <c r="J481" s="2" t="str">
        <f t="shared" si="65"/>
        <v>2016</v>
      </c>
      <c r="K481" s="2">
        <f t="shared" si="66"/>
        <v>18</v>
      </c>
      <c r="L481" s="2" t="str">
        <f>VLOOKUP(A481,holidays!A:C,2,)</f>
        <v>Y</v>
      </c>
      <c r="M481" s="2" t="str">
        <f>VLOOKUP(A481,holidays!A:C,3,FALSE)</f>
        <v>N</v>
      </c>
      <c r="N481" s="7">
        <f t="shared" si="67"/>
        <v>3241153.2017910578</v>
      </c>
      <c r="O481" s="2">
        <f t="shared" si="68"/>
        <v>105642.28</v>
      </c>
      <c r="P481" s="2" t="e">
        <f t="shared" si="69"/>
        <v>#N/A</v>
      </c>
      <c r="Q481" s="2" t="e">
        <f t="shared" si="70"/>
        <v>#N/A</v>
      </c>
      <c r="R481" s="2">
        <f t="shared" si="71"/>
        <v>105642.28</v>
      </c>
    </row>
    <row r="482" spans="1:18" x14ac:dyDescent="0.3">
      <c r="A482" s="10">
        <v>42485</v>
      </c>
      <c r="B482" s="33">
        <v>104072.435</v>
      </c>
      <c r="C482" s="31">
        <v>39.087861220000001</v>
      </c>
      <c r="D482">
        <v>9.9</v>
      </c>
      <c r="E482">
        <v>25</v>
      </c>
      <c r="F482">
        <v>14.8</v>
      </c>
      <c r="G482">
        <v>0</v>
      </c>
      <c r="H482" s="1" t="str">
        <f t="shared" si="63"/>
        <v>Monday</v>
      </c>
      <c r="I482" s="2" t="str">
        <f t="shared" si="64"/>
        <v>April</v>
      </c>
      <c r="J482" s="2" t="str">
        <f t="shared" si="65"/>
        <v>2016</v>
      </c>
      <c r="K482" s="2">
        <f t="shared" si="66"/>
        <v>18</v>
      </c>
      <c r="L482" s="2" t="str">
        <f>VLOOKUP(A482,holidays!A:C,2,)</f>
        <v>Y</v>
      </c>
      <c r="M482" s="2" t="str">
        <f>VLOOKUP(A482,holidays!A:C,3,FALSE)</f>
        <v>Y</v>
      </c>
      <c r="N482" s="7">
        <f t="shared" si="67"/>
        <v>4067968.8961074706</v>
      </c>
      <c r="O482" s="2">
        <f t="shared" si="68"/>
        <v>104072.435</v>
      </c>
      <c r="P482" s="2" t="e">
        <f t="shared" si="69"/>
        <v>#N/A</v>
      </c>
      <c r="Q482" s="2">
        <f t="shared" si="70"/>
        <v>104072.435</v>
      </c>
      <c r="R482" s="2" t="e">
        <f t="shared" si="71"/>
        <v>#N/A</v>
      </c>
    </row>
    <row r="483" spans="1:18" x14ac:dyDescent="0.3">
      <c r="A483" s="10">
        <v>42486</v>
      </c>
      <c r="B483" s="33">
        <v>117437.66499999999</v>
      </c>
      <c r="C483" s="31">
        <v>56.436415140000001</v>
      </c>
      <c r="D483">
        <v>11.3</v>
      </c>
      <c r="E483">
        <v>25.6</v>
      </c>
      <c r="F483">
        <v>14.6</v>
      </c>
      <c r="G483">
        <v>0</v>
      </c>
      <c r="H483" s="1" t="str">
        <f t="shared" si="63"/>
        <v>Tuesday</v>
      </c>
      <c r="I483" s="2" t="str">
        <f t="shared" si="64"/>
        <v>April</v>
      </c>
      <c r="J483" s="2" t="str">
        <f t="shared" si="65"/>
        <v>2016</v>
      </c>
      <c r="K483" s="2">
        <f t="shared" si="66"/>
        <v>18</v>
      </c>
      <c r="L483" s="2" t="str">
        <f>VLOOKUP(A483,holidays!A:C,2,)</f>
        <v>Y</v>
      </c>
      <c r="M483" s="2" t="str">
        <f>VLOOKUP(A483,holidays!A:C,3,FALSE)</f>
        <v>N</v>
      </c>
      <c r="N483" s="7">
        <f t="shared" si="67"/>
        <v>6627760.8150122482</v>
      </c>
      <c r="O483" s="2">
        <f t="shared" si="68"/>
        <v>117437.66499999999</v>
      </c>
      <c r="P483" s="2" t="e">
        <f t="shared" si="69"/>
        <v>#N/A</v>
      </c>
      <c r="Q483" s="2" t="e">
        <f t="shared" si="70"/>
        <v>#N/A</v>
      </c>
      <c r="R483" s="2">
        <f t="shared" si="71"/>
        <v>117437.66499999999</v>
      </c>
    </row>
    <row r="484" spans="1:18" x14ac:dyDescent="0.3">
      <c r="A484" s="10">
        <v>42487</v>
      </c>
      <c r="B484" s="33">
        <v>118531.5</v>
      </c>
      <c r="C484" s="31">
        <v>19.411138099999999</v>
      </c>
      <c r="D484">
        <v>13</v>
      </c>
      <c r="E484">
        <v>25.4</v>
      </c>
      <c r="F484">
        <v>13.5</v>
      </c>
      <c r="G484">
        <v>0</v>
      </c>
      <c r="H484" s="1" t="str">
        <f t="shared" si="63"/>
        <v>Wednesday</v>
      </c>
      <c r="I484" s="2" t="str">
        <f t="shared" si="64"/>
        <v>April</v>
      </c>
      <c r="J484" s="2" t="str">
        <f t="shared" si="65"/>
        <v>2016</v>
      </c>
      <c r="K484" s="2">
        <f t="shared" si="66"/>
        <v>18</v>
      </c>
      <c r="L484" s="2" t="str">
        <f>VLOOKUP(A484,holidays!A:C,2,)</f>
        <v>Y</v>
      </c>
      <c r="M484" s="2" t="str">
        <f>VLOOKUP(A484,holidays!A:C,3,FALSE)</f>
        <v>N</v>
      </c>
      <c r="N484" s="7">
        <f t="shared" si="67"/>
        <v>2300831.3157001496</v>
      </c>
      <c r="O484" s="2">
        <f t="shared" si="68"/>
        <v>118531.5</v>
      </c>
      <c r="P484" s="2" t="e">
        <f t="shared" si="69"/>
        <v>#N/A</v>
      </c>
      <c r="Q484" s="2" t="e">
        <f t="shared" si="70"/>
        <v>#N/A</v>
      </c>
      <c r="R484" s="2">
        <f t="shared" si="71"/>
        <v>118531.5</v>
      </c>
    </row>
    <row r="485" spans="1:18" x14ac:dyDescent="0.3">
      <c r="A485" s="10">
        <v>42488</v>
      </c>
      <c r="B485" s="33">
        <v>126847.02</v>
      </c>
      <c r="C485" s="31">
        <v>60.581978929999998</v>
      </c>
      <c r="D485">
        <v>19.8</v>
      </c>
      <c r="E485">
        <v>24.9</v>
      </c>
      <c r="F485">
        <v>5.3</v>
      </c>
      <c r="G485">
        <v>0</v>
      </c>
      <c r="H485" s="1" t="str">
        <f t="shared" si="63"/>
        <v>Thursday</v>
      </c>
      <c r="I485" s="2" t="str">
        <f t="shared" si="64"/>
        <v>April</v>
      </c>
      <c r="J485" s="2" t="str">
        <f t="shared" si="65"/>
        <v>2016</v>
      </c>
      <c r="K485" s="2">
        <f t="shared" si="66"/>
        <v>18</v>
      </c>
      <c r="L485" s="2" t="str">
        <f>VLOOKUP(A485,holidays!A:C,2,)</f>
        <v>Y</v>
      </c>
      <c r="M485" s="2" t="str">
        <f>VLOOKUP(A485,holidays!A:C,3,FALSE)</f>
        <v>N</v>
      </c>
      <c r="N485" s="7">
        <f t="shared" si="67"/>
        <v>7684643.4929732885</v>
      </c>
      <c r="O485" s="2">
        <f t="shared" si="68"/>
        <v>126847.02</v>
      </c>
      <c r="P485" s="2" t="e">
        <f t="shared" si="69"/>
        <v>#N/A</v>
      </c>
      <c r="Q485" s="2" t="e">
        <f t="shared" si="70"/>
        <v>#N/A</v>
      </c>
      <c r="R485" s="2">
        <f t="shared" si="71"/>
        <v>126847.02</v>
      </c>
    </row>
    <row r="486" spans="1:18" x14ac:dyDescent="0.3">
      <c r="A486" s="10">
        <v>42489</v>
      </c>
      <c r="B486" s="33">
        <v>122054.13</v>
      </c>
      <c r="C486" s="31">
        <v>51.748341770000003</v>
      </c>
      <c r="D486">
        <v>16.899999999999999</v>
      </c>
      <c r="E486">
        <v>20.6</v>
      </c>
      <c r="F486">
        <v>3.7</v>
      </c>
      <c r="G486">
        <v>0.4</v>
      </c>
      <c r="H486" s="1" t="str">
        <f t="shared" si="63"/>
        <v>Friday</v>
      </c>
      <c r="I486" s="2" t="str">
        <f t="shared" si="64"/>
        <v>April</v>
      </c>
      <c r="J486" s="2" t="str">
        <f t="shared" si="65"/>
        <v>2016</v>
      </c>
      <c r="K486" s="2">
        <f t="shared" si="66"/>
        <v>18</v>
      </c>
      <c r="L486" s="2" t="str">
        <f>VLOOKUP(A486,holidays!A:C,2,)</f>
        <v>Y</v>
      </c>
      <c r="M486" s="2" t="str">
        <f>VLOOKUP(A486,holidays!A:C,3,FALSE)</f>
        <v>N</v>
      </c>
      <c r="N486" s="7">
        <f t="shared" si="67"/>
        <v>6316098.8336800104</v>
      </c>
      <c r="O486" s="2">
        <f t="shared" si="68"/>
        <v>122054.13</v>
      </c>
      <c r="P486" s="2" t="e">
        <f t="shared" si="69"/>
        <v>#N/A</v>
      </c>
      <c r="Q486" s="2" t="e">
        <f t="shared" si="70"/>
        <v>#N/A</v>
      </c>
      <c r="R486" s="2">
        <f t="shared" si="71"/>
        <v>122054.13</v>
      </c>
    </row>
    <row r="487" spans="1:18" x14ac:dyDescent="0.3">
      <c r="A487" s="10">
        <v>42490</v>
      </c>
      <c r="B487" s="33">
        <v>103505.19500000001</v>
      </c>
      <c r="C487" s="31">
        <v>27.107906180000001</v>
      </c>
      <c r="D487">
        <v>16.399999999999999</v>
      </c>
      <c r="E487">
        <v>24.1</v>
      </c>
      <c r="F487">
        <v>12.7</v>
      </c>
      <c r="G487">
        <v>6.2</v>
      </c>
      <c r="H487" s="1" t="str">
        <f t="shared" si="63"/>
        <v>Saturday</v>
      </c>
      <c r="I487" s="2" t="str">
        <f t="shared" si="64"/>
        <v>April</v>
      </c>
      <c r="J487" s="2" t="str">
        <f t="shared" si="65"/>
        <v>2016</v>
      </c>
      <c r="K487" s="2">
        <f t="shared" si="66"/>
        <v>18</v>
      </c>
      <c r="L487" s="2" t="str">
        <f>VLOOKUP(A487,holidays!A:C,2,)</f>
        <v>Y</v>
      </c>
      <c r="M487" s="2" t="str">
        <f>VLOOKUP(A487,holidays!A:C,3,FALSE)</f>
        <v>N</v>
      </c>
      <c r="N487" s="7">
        <f t="shared" si="67"/>
        <v>2805809.1152026053</v>
      </c>
      <c r="O487" s="2">
        <f t="shared" si="68"/>
        <v>103505.19500000001</v>
      </c>
      <c r="P487" s="2" t="e">
        <f t="shared" si="69"/>
        <v>#N/A</v>
      </c>
      <c r="Q487" s="2" t="e">
        <f t="shared" si="70"/>
        <v>#N/A</v>
      </c>
      <c r="R487" s="2">
        <f t="shared" si="71"/>
        <v>103505.19500000001</v>
      </c>
    </row>
    <row r="488" spans="1:18" x14ac:dyDescent="0.3">
      <c r="A488" s="10">
        <v>42491</v>
      </c>
      <c r="B488" s="33">
        <v>98873.535000000003</v>
      </c>
      <c r="C488" s="31">
        <v>31.87421762</v>
      </c>
      <c r="D488">
        <v>14.4</v>
      </c>
      <c r="E488">
        <v>17</v>
      </c>
      <c r="F488">
        <v>9</v>
      </c>
      <c r="G488">
        <v>9.8000000000000007</v>
      </c>
      <c r="H488" s="1" t="str">
        <f t="shared" si="63"/>
        <v>Sunday</v>
      </c>
      <c r="I488" s="2" t="str">
        <f t="shared" si="64"/>
        <v>May</v>
      </c>
      <c r="J488" s="2" t="str">
        <f t="shared" si="65"/>
        <v>2016</v>
      </c>
      <c r="K488" s="2">
        <f t="shared" si="66"/>
        <v>19</v>
      </c>
      <c r="L488" s="2" t="str">
        <f>VLOOKUP(A488,holidays!A:C,2,)</f>
        <v>Y</v>
      </c>
      <c r="M488" s="2" t="str">
        <f>VLOOKUP(A488,holidays!A:C,3,FALSE)</f>
        <v>N</v>
      </c>
      <c r="N488" s="7">
        <f t="shared" si="67"/>
        <v>3151516.571448687</v>
      </c>
      <c r="O488" s="2">
        <f t="shared" si="68"/>
        <v>98873.535000000003</v>
      </c>
      <c r="P488" s="2" t="e">
        <f t="shared" si="69"/>
        <v>#N/A</v>
      </c>
      <c r="Q488" s="2" t="e">
        <f t="shared" si="70"/>
        <v>#N/A</v>
      </c>
      <c r="R488" s="2">
        <f t="shared" si="71"/>
        <v>98873.535000000003</v>
      </c>
    </row>
    <row r="489" spans="1:18" x14ac:dyDescent="0.3">
      <c r="A489" s="10">
        <v>42492</v>
      </c>
      <c r="B489" s="33">
        <v>116969.63</v>
      </c>
      <c r="C489" s="31">
        <v>37.348517579999999</v>
      </c>
      <c r="D489">
        <v>9</v>
      </c>
      <c r="E489">
        <v>18.399999999999999</v>
      </c>
      <c r="F489">
        <v>12.3</v>
      </c>
      <c r="G489">
        <v>0.4</v>
      </c>
      <c r="H489" s="1" t="str">
        <f t="shared" si="63"/>
        <v>Monday</v>
      </c>
      <c r="I489" s="2" t="str">
        <f t="shared" si="64"/>
        <v>May</v>
      </c>
      <c r="J489" s="2" t="str">
        <f t="shared" si="65"/>
        <v>2016</v>
      </c>
      <c r="K489" s="2">
        <f t="shared" si="66"/>
        <v>19</v>
      </c>
      <c r="L489" s="2" t="str">
        <f>VLOOKUP(A489,holidays!A:C,2,)</f>
        <v>Y</v>
      </c>
      <c r="M489" s="2" t="str">
        <f>VLOOKUP(A489,holidays!A:C,3,FALSE)</f>
        <v>N</v>
      </c>
      <c r="N489" s="7">
        <f t="shared" si="67"/>
        <v>4368642.2823810959</v>
      </c>
      <c r="O489" s="2">
        <f t="shared" si="68"/>
        <v>116969.63</v>
      </c>
      <c r="P489" s="2" t="e">
        <f t="shared" si="69"/>
        <v>#N/A</v>
      </c>
      <c r="Q489" s="2" t="e">
        <f t="shared" si="70"/>
        <v>#N/A</v>
      </c>
      <c r="R489" s="2">
        <f t="shared" si="71"/>
        <v>116969.63</v>
      </c>
    </row>
    <row r="490" spans="1:18" x14ac:dyDescent="0.3">
      <c r="A490" s="10">
        <v>42493</v>
      </c>
      <c r="B490" s="33">
        <v>119014.44500000001</v>
      </c>
      <c r="C490" s="31">
        <v>22.24291908</v>
      </c>
      <c r="D490">
        <v>12.3</v>
      </c>
      <c r="E490">
        <v>20.100000000000001</v>
      </c>
      <c r="F490">
        <v>8.8000000000000007</v>
      </c>
      <c r="G490">
        <v>0</v>
      </c>
      <c r="H490" s="1" t="str">
        <f t="shared" si="63"/>
        <v>Tuesday</v>
      </c>
      <c r="I490" s="2" t="str">
        <f t="shared" si="64"/>
        <v>May</v>
      </c>
      <c r="J490" s="2" t="str">
        <f t="shared" si="65"/>
        <v>2016</v>
      </c>
      <c r="K490" s="2">
        <f t="shared" si="66"/>
        <v>19</v>
      </c>
      <c r="L490" s="2" t="str">
        <f>VLOOKUP(A490,holidays!A:C,2,)</f>
        <v>Y</v>
      </c>
      <c r="M490" s="2" t="str">
        <f>VLOOKUP(A490,holidays!A:C,3,FALSE)</f>
        <v>N</v>
      </c>
      <c r="N490" s="7">
        <f t="shared" si="67"/>
        <v>2647228.6694861106</v>
      </c>
      <c r="O490" s="2">
        <f t="shared" si="68"/>
        <v>119014.44500000001</v>
      </c>
      <c r="P490" s="2" t="e">
        <f t="shared" si="69"/>
        <v>#N/A</v>
      </c>
      <c r="Q490" s="2" t="e">
        <f t="shared" si="70"/>
        <v>#N/A</v>
      </c>
      <c r="R490" s="2">
        <f t="shared" si="71"/>
        <v>119014.44500000001</v>
      </c>
    </row>
    <row r="491" spans="1:18" x14ac:dyDescent="0.3">
      <c r="A491" s="10">
        <v>42494</v>
      </c>
      <c r="B491" s="33">
        <v>124525.185</v>
      </c>
      <c r="C491" s="31">
        <v>47.753842599999999</v>
      </c>
      <c r="D491">
        <v>9.8000000000000007</v>
      </c>
      <c r="E491">
        <v>18.2</v>
      </c>
      <c r="F491">
        <v>11.8</v>
      </c>
      <c r="G491">
        <v>0.2</v>
      </c>
      <c r="H491" s="1" t="str">
        <f t="shared" si="63"/>
        <v>Wednesday</v>
      </c>
      <c r="I491" s="2" t="str">
        <f t="shared" si="64"/>
        <v>May</v>
      </c>
      <c r="J491" s="2" t="str">
        <f t="shared" si="65"/>
        <v>2016</v>
      </c>
      <c r="K491" s="2">
        <f t="shared" si="66"/>
        <v>19</v>
      </c>
      <c r="L491" s="2" t="str">
        <f>VLOOKUP(A491,holidays!A:C,2,)</f>
        <v>Y</v>
      </c>
      <c r="M491" s="2" t="str">
        <f>VLOOKUP(A491,holidays!A:C,3,FALSE)</f>
        <v>N</v>
      </c>
      <c r="N491" s="7">
        <f t="shared" si="67"/>
        <v>5946556.0842258809</v>
      </c>
      <c r="O491" s="2">
        <f t="shared" si="68"/>
        <v>124525.185</v>
      </c>
      <c r="P491" s="2" t="e">
        <f t="shared" si="69"/>
        <v>#N/A</v>
      </c>
      <c r="Q491" s="2" t="e">
        <f t="shared" si="70"/>
        <v>#N/A</v>
      </c>
      <c r="R491" s="2">
        <f t="shared" si="71"/>
        <v>124525.185</v>
      </c>
    </row>
    <row r="492" spans="1:18" x14ac:dyDescent="0.3">
      <c r="A492" s="10">
        <v>42495</v>
      </c>
      <c r="B492" s="33">
        <v>118192.05499999999</v>
      </c>
      <c r="C492" s="31">
        <v>27.232252970000001</v>
      </c>
      <c r="D492">
        <v>12.6</v>
      </c>
      <c r="E492">
        <v>20.5</v>
      </c>
      <c r="F492">
        <v>12.3</v>
      </c>
      <c r="G492">
        <v>0</v>
      </c>
      <c r="H492" s="1" t="str">
        <f t="shared" si="63"/>
        <v>Thursday</v>
      </c>
      <c r="I492" s="2" t="str">
        <f t="shared" si="64"/>
        <v>May</v>
      </c>
      <c r="J492" s="2" t="str">
        <f t="shared" si="65"/>
        <v>2016</v>
      </c>
      <c r="K492" s="2">
        <f t="shared" si="66"/>
        <v>19</v>
      </c>
      <c r="L492" s="2" t="str">
        <f>VLOOKUP(A492,holidays!A:C,2,)</f>
        <v>Y</v>
      </c>
      <c r="M492" s="2" t="str">
        <f>VLOOKUP(A492,holidays!A:C,3,FALSE)</f>
        <v>N</v>
      </c>
      <c r="N492" s="7">
        <f t="shared" si="67"/>
        <v>3218635.9408041532</v>
      </c>
      <c r="O492" s="2">
        <f t="shared" si="68"/>
        <v>118192.05499999999</v>
      </c>
      <c r="P492" s="2" t="e">
        <f t="shared" si="69"/>
        <v>#N/A</v>
      </c>
      <c r="Q492" s="2" t="e">
        <f t="shared" si="70"/>
        <v>#N/A</v>
      </c>
      <c r="R492" s="2">
        <f t="shared" si="71"/>
        <v>118192.05499999999</v>
      </c>
    </row>
    <row r="493" spans="1:18" x14ac:dyDescent="0.3">
      <c r="A493" s="10">
        <v>42496</v>
      </c>
      <c r="B493" s="33">
        <v>120421.32</v>
      </c>
      <c r="C493" s="31">
        <v>64.317056579999999</v>
      </c>
      <c r="D493">
        <v>15.9</v>
      </c>
      <c r="E493">
        <v>24.7</v>
      </c>
      <c r="F493">
        <v>13.2</v>
      </c>
      <c r="G493">
        <v>0</v>
      </c>
      <c r="H493" s="1" t="str">
        <f t="shared" si="63"/>
        <v>Friday</v>
      </c>
      <c r="I493" s="2" t="str">
        <f t="shared" si="64"/>
        <v>May</v>
      </c>
      <c r="J493" s="2" t="str">
        <f t="shared" si="65"/>
        <v>2016</v>
      </c>
      <c r="K493" s="2">
        <f t="shared" si="66"/>
        <v>19</v>
      </c>
      <c r="L493" s="2" t="str">
        <f>VLOOKUP(A493,holidays!A:C,2,)</f>
        <v>Y</v>
      </c>
      <c r="M493" s="2" t="str">
        <f>VLOOKUP(A493,holidays!A:C,3,FALSE)</f>
        <v>N</v>
      </c>
      <c r="N493" s="7">
        <f t="shared" si="67"/>
        <v>7745144.8518782863</v>
      </c>
      <c r="O493" s="2">
        <f t="shared" si="68"/>
        <v>120421.32</v>
      </c>
      <c r="P493" s="2" t="e">
        <f t="shared" si="69"/>
        <v>#N/A</v>
      </c>
      <c r="Q493" s="2" t="e">
        <f t="shared" si="70"/>
        <v>#N/A</v>
      </c>
      <c r="R493" s="2">
        <f t="shared" si="71"/>
        <v>120421.32</v>
      </c>
    </row>
    <row r="494" spans="1:18" x14ac:dyDescent="0.3">
      <c r="A494" s="10">
        <v>42497</v>
      </c>
      <c r="B494" s="33">
        <v>106052.64</v>
      </c>
      <c r="C494" s="31">
        <v>46.627024280000001</v>
      </c>
      <c r="D494">
        <v>11.4</v>
      </c>
      <c r="E494">
        <v>25.7</v>
      </c>
      <c r="F494">
        <v>12.6</v>
      </c>
      <c r="G494">
        <v>0</v>
      </c>
      <c r="H494" s="1" t="str">
        <f t="shared" si="63"/>
        <v>Saturday</v>
      </c>
      <c r="I494" s="2" t="str">
        <f t="shared" si="64"/>
        <v>May</v>
      </c>
      <c r="J494" s="2" t="str">
        <f t="shared" si="65"/>
        <v>2016</v>
      </c>
      <c r="K494" s="2">
        <f t="shared" si="66"/>
        <v>19</v>
      </c>
      <c r="L494" s="2" t="str">
        <f>VLOOKUP(A494,holidays!A:C,2,)</f>
        <v>Y</v>
      </c>
      <c r="M494" s="2" t="str">
        <f>VLOOKUP(A494,holidays!A:C,3,FALSE)</f>
        <v>N</v>
      </c>
      <c r="N494" s="7">
        <f t="shared" si="67"/>
        <v>4944919.0202380996</v>
      </c>
      <c r="O494" s="2">
        <f t="shared" si="68"/>
        <v>106052.64</v>
      </c>
      <c r="P494" s="2" t="e">
        <f t="shared" si="69"/>
        <v>#N/A</v>
      </c>
      <c r="Q494" s="2" t="e">
        <f t="shared" si="70"/>
        <v>#N/A</v>
      </c>
      <c r="R494" s="2">
        <f t="shared" si="71"/>
        <v>106052.64</v>
      </c>
    </row>
    <row r="495" spans="1:18" x14ac:dyDescent="0.3">
      <c r="A495" s="10">
        <v>42498</v>
      </c>
      <c r="B495" s="33">
        <v>103487.28</v>
      </c>
      <c r="C495" s="31">
        <v>59.14011232</v>
      </c>
      <c r="D495">
        <v>15.5</v>
      </c>
      <c r="E495">
        <v>20.399999999999999</v>
      </c>
      <c r="F495">
        <v>3.5</v>
      </c>
      <c r="G495">
        <v>5.4</v>
      </c>
      <c r="H495" s="1" t="str">
        <f t="shared" si="63"/>
        <v>Sunday</v>
      </c>
      <c r="I495" s="2" t="str">
        <f t="shared" si="64"/>
        <v>May</v>
      </c>
      <c r="J495" s="2" t="str">
        <f t="shared" si="65"/>
        <v>2016</v>
      </c>
      <c r="K495" s="2">
        <f t="shared" si="66"/>
        <v>20</v>
      </c>
      <c r="L495" s="2" t="str">
        <f>VLOOKUP(A495,holidays!A:C,2,)</f>
        <v>Y</v>
      </c>
      <c r="M495" s="2" t="str">
        <f>VLOOKUP(A495,holidays!A:C,3,FALSE)</f>
        <v>N</v>
      </c>
      <c r="N495" s="7">
        <f t="shared" si="67"/>
        <v>6120249.3628912894</v>
      </c>
      <c r="O495" s="2">
        <f t="shared" si="68"/>
        <v>103487.28</v>
      </c>
      <c r="P495" s="2" t="e">
        <f t="shared" si="69"/>
        <v>#N/A</v>
      </c>
      <c r="Q495" s="2" t="e">
        <f t="shared" si="70"/>
        <v>#N/A</v>
      </c>
      <c r="R495" s="2">
        <f t="shared" si="71"/>
        <v>103487.28</v>
      </c>
    </row>
    <row r="496" spans="1:18" x14ac:dyDescent="0.3">
      <c r="A496" s="10">
        <v>42499</v>
      </c>
      <c r="B496" s="33">
        <v>119781.13499999999</v>
      </c>
      <c r="C496" s="31">
        <v>100.8140427</v>
      </c>
      <c r="D496">
        <v>15.4</v>
      </c>
      <c r="E496">
        <v>22.2</v>
      </c>
      <c r="F496">
        <v>6.7</v>
      </c>
      <c r="G496">
        <v>0.8</v>
      </c>
      <c r="H496" s="1" t="str">
        <f t="shared" si="63"/>
        <v>Monday</v>
      </c>
      <c r="I496" s="2" t="str">
        <f t="shared" si="64"/>
        <v>May</v>
      </c>
      <c r="J496" s="2" t="str">
        <f t="shared" si="65"/>
        <v>2016</v>
      </c>
      <c r="K496" s="2">
        <f t="shared" si="66"/>
        <v>20</v>
      </c>
      <c r="L496" s="2" t="str">
        <f>VLOOKUP(A496,holidays!A:C,2,)</f>
        <v>Y</v>
      </c>
      <c r="M496" s="2" t="str">
        <f>VLOOKUP(A496,holidays!A:C,3,FALSE)</f>
        <v>N</v>
      </c>
      <c r="N496" s="7">
        <f t="shared" si="67"/>
        <v>12075620.458544465</v>
      </c>
      <c r="O496" s="2">
        <f t="shared" si="68"/>
        <v>119781.13499999999</v>
      </c>
      <c r="P496" s="2" t="e">
        <f t="shared" si="69"/>
        <v>#N/A</v>
      </c>
      <c r="Q496" s="2" t="e">
        <f t="shared" si="70"/>
        <v>#N/A</v>
      </c>
      <c r="R496" s="2">
        <f t="shared" si="71"/>
        <v>119781.13499999999</v>
      </c>
    </row>
    <row r="497" spans="1:18" x14ac:dyDescent="0.3">
      <c r="A497" s="10">
        <v>42500</v>
      </c>
      <c r="B497" s="33">
        <v>119611.88</v>
      </c>
      <c r="C497" s="31">
        <v>36.980106599999999</v>
      </c>
      <c r="D497">
        <v>13.7</v>
      </c>
      <c r="E497">
        <v>17.2</v>
      </c>
      <c r="F497">
        <v>7.6</v>
      </c>
      <c r="G497">
        <v>12</v>
      </c>
      <c r="H497" s="1" t="str">
        <f t="shared" si="63"/>
        <v>Tuesday</v>
      </c>
      <c r="I497" s="2" t="str">
        <f t="shared" si="64"/>
        <v>May</v>
      </c>
      <c r="J497" s="2" t="str">
        <f t="shared" si="65"/>
        <v>2016</v>
      </c>
      <c r="K497" s="2">
        <f t="shared" si="66"/>
        <v>20</v>
      </c>
      <c r="L497" s="2" t="str">
        <f>VLOOKUP(A497,holidays!A:C,2,)</f>
        <v>Y</v>
      </c>
      <c r="M497" s="2" t="str">
        <f>VLOOKUP(A497,holidays!A:C,3,FALSE)</f>
        <v>N</v>
      </c>
      <c r="N497" s="7">
        <f t="shared" si="67"/>
        <v>4423260.0730264084</v>
      </c>
      <c r="O497" s="2">
        <f t="shared" si="68"/>
        <v>119611.88</v>
      </c>
      <c r="P497" s="2" t="e">
        <f t="shared" si="69"/>
        <v>#N/A</v>
      </c>
      <c r="Q497" s="2" t="e">
        <f t="shared" si="70"/>
        <v>#N/A</v>
      </c>
      <c r="R497" s="2">
        <f t="shared" si="71"/>
        <v>119611.88</v>
      </c>
    </row>
    <row r="498" spans="1:18" x14ac:dyDescent="0.3">
      <c r="A498" s="10">
        <v>42501</v>
      </c>
      <c r="B498" s="33">
        <v>123616.28</v>
      </c>
      <c r="C498" s="31">
        <v>59.849881660000001</v>
      </c>
      <c r="D498">
        <v>12.2</v>
      </c>
      <c r="E498">
        <v>17.399999999999999</v>
      </c>
      <c r="F498">
        <v>6.3</v>
      </c>
      <c r="G498">
        <v>0.2</v>
      </c>
      <c r="H498" s="1" t="str">
        <f t="shared" si="63"/>
        <v>Wednesday</v>
      </c>
      <c r="I498" s="2" t="str">
        <f t="shared" si="64"/>
        <v>May</v>
      </c>
      <c r="J498" s="2" t="str">
        <f t="shared" si="65"/>
        <v>2016</v>
      </c>
      <c r="K498" s="2">
        <f t="shared" si="66"/>
        <v>20</v>
      </c>
      <c r="L498" s="2" t="str">
        <f>VLOOKUP(A498,holidays!A:C,2,)</f>
        <v>Y</v>
      </c>
      <c r="M498" s="2" t="str">
        <f>VLOOKUP(A498,holidays!A:C,3,FALSE)</f>
        <v>N</v>
      </c>
      <c r="N498" s="7">
        <f t="shared" si="67"/>
        <v>7398419.7292494252</v>
      </c>
      <c r="O498" s="2">
        <f t="shared" si="68"/>
        <v>123616.28</v>
      </c>
      <c r="P498" s="2" t="e">
        <f t="shared" si="69"/>
        <v>#N/A</v>
      </c>
      <c r="Q498" s="2" t="e">
        <f t="shared" si="70"/>
        <v>#N/A</v>
      </c>
      <c r="R498" s="2">
        <f t="shared" si="71"/>
        <v>123616.28</v>
      </c>
    </row>
    <row r="499" spans="1:18" x14ac:dyDescent="0.3">
      <c r="A499" s="10">
        <v>42502</v>
      </c>
      <c r="B499" s="33">
        <v>120693.53</v>
      </c>
      <c r="C499" s="31">
        <v>53.796096839999997</v>
      </c>
      <c r="D499">
        <v>14.1</v>
      </c>
      <c r="E499">
        <v>21.4</v>
      </c>
      <c r="F499">
        <v>6.1</v>
      </c>
      <c r="G499">
        <v>0.2</v>
      </c>
      <c r="H499" s="1" t="str">
        <f t="shared" si="63"/>
        <v>Thursday</v>
      </c>
      <c r="I499" s="2" t="str">
        <f t="shared" si="64"/>
        <v>May</v>
      </c>
      <c r="J499" s="2" t="str">
        <f t="shared" si="65"/>
        <v>2016</v>
      </c>
      <c r="K499" s="2">
        <f t="shared" si="66"/>
        <v>20</v>
      </c>
      <c r="L499" s="2" t="str">
        <f>VLOOKUP(A499,holidays!A:C,2,)</f>
        <v>Y</v>
      </c>
      <c r="M499" s="2" t="str">
        <f>VLOOKUP(A499,holidays!A:C,3,FALSE)</f>
        <v>N</v>
      </c>
      <c r="N499" s="7">
        <f t="shared" si="67"/>
        <v>6492840.8278414449</v>
      </c>
      <c r="O499" s="2">
        <f t="shared" si="68"/>
        <v>120693.53</v>
      </c>
      <c r="P499" s="2" t="e">
        <f t="shared" si="69"/>
        <v>#N/A</v>
      </c>
      <c r="Q499" s="2" t="e">
        <f t="shared" si="70"/>
        <v>#N/A</v>
      </c>
      <c r="R499" s="2">
        <f t="shared" si="71"/>
        <v>120693.53</v>
      </c>
    </row>
    <row r="500" spans="1:18" x14ac:dyDescent="0.3">
      <c r="A500" s="10">
        <v>42503</v>
      </c>
      <c r="B500" s="33">
        <v>118800.07</v>
      </c>
      <c r="C500" s="31">
        <v>52.36555156</v>
      </c>
      <c r="D500">
        <v>15.9</v>
      </c>
      <c r="E500">
        <v>21.6</v>
      </c>
      <c r="F500">
        <v>9.9</v>
      </c>
      <c r="G500">
        <v>0</v>
      </c>
      <c r="H500" s="1" t="str">
        <f t="shared" si="63"/>
        <v>Friday</v>
      </c>
      <c r="I500" s="2" t="str">
        <f t="shared" si="64"/>
        <v>May</v>
      </c>
      <c r="J500" s="2" t="str">
        <f t="shared" si="65"/>
        <v>2016</v>
      </c>
      <c r="K500" s="2">
        <f t="shared" si="66"/>
        <v>20</v>
      </c>
      <c r="L500" s="2" t="str">
        <f>VLOOKUP(A500,holidays!A:C,2,)</f>
        <v>Y</v>
      </c>
      <c r="M500" s="2" t="str">
        <f>VLOOKUP(A500,holidays!A:C,3,FALSE)</f>
        <v>N</v>
      </c>
      <c r="N500" s="7">
        <f t="shared" si="67"/>
        <v>6221031.19091661</v>
      </c>
      <c r="O500" s="2">
        <f t="shared" si="68"/>
        <v>118800.07</v>
      </c>
      <c r="P500" s="2" t="e">
        <f t="shared" si="69"/>
        <v>#N/A</v>
      </c>
      <c r="Q500" s="2" t="e">
        <f t="shared" si="70"/>
        <v>#N/A</v>
      </c>
      <c r="R500" s="2">
        <f t="shared" si="71"/>
        <v>118800.07</v>
      </c>
    </row>
    <row r="501" spans="1:18" x14ac:dyDescent="0.3">
      <c r="A501" s="10">
        <v>42504</v>
      </c>
      <c r="B501" s="33">
        <v>101945.995</v>
      </c>
      <c r="C501" s="31">
        <v>28.278767370000001</v>
      </c>
      <c r="D501">
        <v>14.5</v>
      </c>
      <c r="E501">
        <v>21.7</v>
      </c>
      <c r="F501">
        <v>12.6</v>
      </c>
      <c r="G501">
        <v>0</v>
      </c>
      <c r="H501" s="1" t="str">
        <f t="shared" si="63"/>
        <v>Saturday</v>
      </c>
      <c r="I501" s="2" t="str">
        <f t="shared" si="64"/>
        <v>May</v>
      </c>
      <c r="J501" s="2" t="str">
        <f t="shared" si="65"/>
        <v>2016</v>
      </c>
      <c r="K501" s="2">
        <f t="shared" si="66"/>
        <v>20</v>
      </c>
      <c r="L501" s="2" t="str">
        <f>VLOOKUP(A501,holidays!A:C,2,)</f>
        <v>Y</v>
      </c>
      <c r="M501" s="2" t="str">
        <f>VLOOKUP(A501,holidays!A:C,3,FALSE)</f>
        <v>N</v>
      </c>
      <c r="N501" s="7">
        <f t="shared" si="67"/>
        <v>2882907.0769081833</v>
      </c>
      <c r="O501" s="2">
        <f t="shared" si="68"/>
        <v>101945.995</v>
      </c>
      <c r="P501" s="2" t="e">
        <f t="shared" si="69"/>
        <v>#N/A</v>
      </c>
      <c r="Q501" s="2" t="e">
        <f t="shared" si="70"/>
        <v>#N/A</v>
      </c>
      <c r="R501" s="2">
        <f t="shared" si="71"/>
        <v>101945.995</v>
      </c>
    </row>
    <row r="502" spans="1:18" x14ac:dyDescent="0.3">
      <c r="A502" s="10">
        <v>42505</v>
      </c>
      <c r="B502" s="33">
        <v>99697.62</v>
      </c>
      <c r="C502" s="31">
        <v>37.076541059999997</v>
      </c>
      <c r="D502">
        <v>15</v>
      </c>
      <c r="E502">
        <v>22</v>
      </c>
      <c r="F502">
        <v>6.7</v>
      </c>
      <c r="G502">
        <v>0</v>
      </c>
      <c r="H502" s="1" t="str">
        <f t="shared" si="63"/>
        <v>Sunday</v>
      </c>
      <c r="I502" s="2" t="str">
        <f t="shared" si="64"/>
        <v>May</v>
      </c>
      <c r="J502" s="2" t="str">
        <f t="shared" si="65"/>
        <v>2016</v>
      </c>
      <c r="K502" s="2">
        <f t="shared" si="66"/>
        <v>21</v>
      </c>
      <c r="L502" s="2" t="str">
        <f>VLOOKUP(A502,holidays!A:C,2,)</f>
        <v>Y</v>
      </c>
      <c r="M502" s="2" t="str">
        <f>VLOOKUP(A502,holidays!A:C,3,FALSE)</f>
        <v>N</v>
      </c>
      <c r="N502" s="7">
        <f t="shared" si="67"/>
        <v>3696442.9015142769</v>
      </c>
      <c r="O502" s="2">
        <f t="shared" si="68"/>
        <v>99697.62</v>
      </c>
      <c r="P502" s="2" t="e">
        <f t="shared" si="69"/>
        <v>#N/A</v>
      </c>
      <c r="Q502" s="2" t="e">
        <f t="shared" si="70"/>
        <v>#N/A</v>
      </c>
      <c r="R502" s="2">
        <f t="shared" si="71"/>
        <v>99697.62</v>
      </c>
    </row>
    <row r="503" spans="1:18" x14ac:dyDescent="0.3">
      <c r="A503" s="10">
        <v>42506</v>
      </c>
      <c r="B503" s="33">
        <v>121182.69500000001</v>
      </c>
      <c r="C503" s="31">
        <v>41.916763160000002</v>
      </c>
      <c r="D503">
        <v>7.7</v>
      </c>
      <c r="E503">
        <v>19.600000000000001</v>
      </c>
      <c r="F503">
        <v>8.9</v>
      </c>
      <c r="G503">
        <v>0</v>
      </c>
      <c r="H503" s="1" t="str">
        <f t="shared" si="63"/>
        <v>Monday</v>
      </c>
      <c r="I503" s="2" t="str">
        <f t="shared" si="64"/>
        <v>May</v>
      </c>
      <c r="J503" s="2" t="str">
        <f t="shared" si="65"/>
        <v>2016</v>
      </c>
      <c r="K503" s="2">
        <f t="shared" si="66"/>
        <v>21</v>
      </c>
      <c r="L503" s="2" t="str">
        <f>VLOOKUP(A503,holidays!A:C,2,)</f>
        <v>Y</v>
      </c>
      <c r="M503" s="2" t="str">
        <f>VLOOKUP(A503,holidays!A:C,3,FALSE)</f>
        <v>N</v>
      </c>
      <c r="N503" s="7">
        <f t="shared" si="67"/>
        <v>5079586.3254055167</v>
      </c>
      <c r="O503" s="2">
        <f t="shared" si="68"/>
        <v>121182.69500000001</v>
      </c>
      <c r="P503" s="2" t="e">
        <f t="shared" si="69"/>
        <v>#N/A</v>
      </c>
      <c r="Q503" s="2" t="e">
        <f t="shared" si="70"/>
        <v>#N/A</v>
      </c>
      <c r="R503" s="2">
        <f t="shared" si="71"/>
        <v>121182.69500000001</v>
      </c>
    </row>
    <row r="504" spans="1:18" x14ac:dyDescent="0.3">
      <c r="A504" s="10">
        <v>42507</v>
      </c>
      <c r="B504" s="33">
        <v>124209.405</v>
      </c>
      <c r="C504" s="31">
        <v>68.333326549999995</v>
      </c>
      <c r="D504">
        <v>11.4</v>
      </c>
      <c r="E504">
        <v>17.100000000000001</v>
      </c>
      <c r="F504">
        <v>5.4</v>
      </c>
      <c r="G504">
        <v>0.2</v>
      </c>
      <c r="H504" s="1" t="str">
        <f t="shared" si="63"/>
        <v>Tuesday</v>
      </c>
      <c r="I504" s="2" t="str">
        <f t="shared" si="64"/>
        <v>May</v>
      </c>
      <c r="J504" s="2" t="str">
        <f t="shared" si="65"/>
        <v>2016</v>
      </c>
      <c r="K504" s="2">
        <f t="shared" si="66"/>
        <v>21</v>
      </c>
      <c r="L504" s="2" t="str">
        <f>VLOOKUP(A504,holidays!A:C,2,)</f>
        <v>Y</v>
      </c>
      <c r="M504" s="2" t="str">
        <f>VLOOKUP(A504,holidays!A:C,3,FALSE)</f>
        <v>N</v>
      </c>
      <c r="N504" s="7">
        <f t="shared" si="67"/>
        <v>8487641.8324462026</v>
      </c>
      <c r="O504" s="2">
        <f t="shared" si="68"/>
        <v>124209.405</v>
      </c>
      <c r="P504" s="2" t="e">
        <f t="shared" si="69"/>
        <v>#N/A</v>
      </c>
      <c r="Q504" s="2" t="e">
        <f t="shared" si="70"/>
        <v>#N/A</v>
      </c>
      <c r="R504" s="2">
        <f t="shared" si="71"/>
        <v>124209.405</v>
      </c>
    </row>
    <row r="505" spans="1:18" x14ac:dyDescent="0.3">
      <c r="A505" s="10">
        <v>42508</v>
      </c>
      <c r="B505" s="33">
        <v>124352.215</v>
      </c>
      <c r="C505" s="31">
        <v>70.588827640000005</v>
      </c>
      <c r="D505">
        <v>13</v>
      </c>
      <c r="E505">
        <v>19.3</v>
      </c>
      <c r="F505">
        <v>7.2</v>
      </c>
      <c r="G505">
        <v>0</v>
      </c>
      <c r="H505" s="1" t="str">
        <f t="shared" si="63"/>
        <v>Wednesday</v>
      </c>
      <c r="I505" s="2" t="str">
        <f t="shared" si="64"/>
        <v>May</v>
      </c>
      <c r="J505" s="2" t="str">
        <f t="shared" si="65"/>
        <v>2016</v>
      </c>
      <c r="K505" s="2">
        <f t="shared" si="66"/>
        <v>21</v>
      </c>
      <c r="L505" s="2" t="str">
        <f>VLOOKUP(A505,holidays!A:C,2,)</f>
        <v>Y</v>
      </c>
      <c r="M505" s="2" t="str">
        <f>VLOOKUP(A505,holidays!A:C,3,FALSE)</f>
        <v>N</v>
      </c>
      <c r="N505" s="7">
        <f t="shared" si="67"/>
        <v>8777877.0712872222</v>
      </c>
      <c r="O505" s="2">
        <f t="shared" si="68"/>
        <v>124352.215</v>
      </c>
      <c r="P505" s="2" t="e">
        <f t="shared" si="69"/>
        <v>#N/A</v>
      </c>
      <c r="Q505" s="2" t="e">
        <f t="shared" si="70"/>
        <v>#N/A</v>
      </c>
      <c r="R505" s="2">
        <f t="shared" si="71"/>
        <v>124352.215</v>
      </c>
    </row>
    <row r="506" spans="1:18" x14ac:dyDescent="0.3">
      <c r="A506" s="10">
        <v>42509</v>
      </c>
      <c r="B506" s="33">
        <v>124392.29</v>
      </c>
      <c r="C506" s="31">
        <v>44.40335829</v>
      </c>
      <c r="D506">
        <v>14.6</v>
      </c>
      <c r="E506">
        <v>18.399999999999999</v>
      </c>
      <c r="F506">
        <v>2.2000000000000002</v>
      </c>
      <c r="G506">
        <v>0</v>
      </c>
      <c r="H506" s="1" t="str">
        <f t="shared" si="63"/>
        <v>Thursday</v>
      </c>
      <c r="I506" s="2" t="str">
        <f t="shared" si="64"/>
        <v>May</v>
      </c>
      <c r="J506" s="2" t="str">
        <f t="shared" si="65"/>
        <v>2016</v>
      </c>
      <c r="K506" s="2">
        <f t="shared" si="66"/>
        <v>21</v>
      </c>
      <c r="L506" s="2" t="str">
        <f>VLOOKUP(A506,holidays!A:C,2,)</f>
        <v>Y</v>
      </c>
      <c r="M506" s="2" t="str">
        <f>VLOOKUP(A506,holidays!A:C,3,FALSE)</f>
        <v>N</v>
      </c>
      <c r="N506" s="7">
        <f t="shared" si="67"/>
        <v>5523435.4213835839</v>
      </c>
      <c r="O506" s="2">
        <f t="shared" si="68"/>
        <v>124392.29</v>
      </c>
      <c r="P506" s="2" t="e">
        <f t="shared" si="69"/>
        <v>#N/A</v>
      </c>
      <c r="Q506" s="2" t="e">
        <f t="shared" si="70"/>
        <v>#N/A</v>
      </c>
      <c r="R506" s="2">
        <f t="shared" si="71"/>
        <v>124392.29</v>
      </c>
    </row>
    <row r="507" spans="1:18" x14ac:dyDescent="0.3">
      <c r="A507" s="10">
        <v>42510</v>
      </c>
      <c r="B507" s="33">
        <v>127705.84</v>
      </c>
      <c r="C507" s="31">
        <v>79.795907400000004</v>
      </c>
      <c r="D507">
        <v>11.6</v>
      </c>
      <c r="E507">
        <v>17.399999999999999</v>
      </c>
      <c r="F507">
        <v>8.3000000000000007</v>
      </c>
      <c r="G507">
        <v>1.8</v>
      </c>
      <c r="H507" s="1" t="str">
        <f t="shared" si="63"/>
        <v>Friday</v>
      </c>
      <c r="I507" s="2" t="str">
        <f t="shared" si="64"/>
        <v>May</v>
      </c>
      <c r="J507" s="2" t="str">
        <f t="shared" si="65"/>
        <v>2016</v>
      </c>
      <c r="K507" s="2">
        <f t="shared" si="66"/>
        <v>21</v>
      </c>
      <c r="L507" s="2" t="str">
        <f>VLOOKUP(A507,holidays!A:C,2,)</f>
        <v>Y</v>
      </c>
      <c r="M507" s="2" t="str">
        <f>VLOOKUP(A507,holidays!A:C,3,FALSE)</f>
        <v>N</v>
      </c>
      <c r="N507" s="7">
        <f t="shared" si="67"/>
        <v>10190403.383079216</v>
      </c>
      <c r="O507" s="2">
        <f t="shared" si="68"/>
        <v>127705.84</v>
      </c>
      <c r="P507" s="2" t="e">
        <f t="shared" si="69"/>
        <v>#N/A</v>
      </c>
      <c r="Q507" s="2" t="e">
        <f t="shared" si="70"/>
        <v>#N/A</v>
      </c>
      <c r="R507" s="2">
        <f t="shared" si="71"/>
        <v>127705.84</v>
      </c>
    </row>
    <row r="508" spans="1:18" x14ac:dyDescent="0.3">
      <c r="A508" s="10">
        <v>42511</v>
      </c>
      <c r="B508" s="33">
        <v>112336.78</v>
      </c>
      <c r="C508" s="31">
        <v>45.745271420000002</v>
      </c>
      <c r="D508">
        <v>8.1</v>
      </c>
      <c r="E508">
        <v>18.5</v>
      </c>
      <c r="F508">
        <v>8.9</v>
      </c>
      <c r="G508">
        <v>0</v>
      </c>
      <c r="H508" s="1" t="str">
        <f t="shared" si="63"/>
        <v>Saturday</v>
      </c>
      <c r="I508" s="2" t="str">
        <f t="shared" si="64"/>
        <v>May</v>
      </c>
      <c r="J508" s="2" t="str">
        <f t="shared" si="65"/>
        <v>2016</v>
      </c>
      <c r="K508" s="2">
        <f t="shared" si="66"/>
        <v>21</v>
      </c>
      <c r="L508" s="2" t="str">
        <f>VLOOKUP(A508,holidays!A:C,2,)</f>
        <v>Y</v>
      </c>
      <c r="M508" s="2" t="str">
        <f>VLOOKUP(A508,holidays!A:C,3,FALSE)</f>
        <v>N</v>
      </c>
      <c r="N508" s="7">
        <f t="shared" si="67"/>
        <v>5138876.4915488278</v>
      </c>
      <c r="O508" s="2">
        <f t="shared" si="68"/>
        <v>112336.78</v>
      </c>
      <c r="P508" s="2" t="e">
        <f t="shared" si="69"/>
        <v>#N/A</v>
      </c>
      <c r="Q508" s="2" t="e">
        <f t="shared" si="70"/>
        <v>#N/A</v>
      </c>
      <c r="R508" s="2">
        <f t="shared" si="71"/>
        <v>112336.78</v>
      </c>
    </row>
    <row r="509" spans="1:18" x14ac:dyDescent="0.3">
      <c r="A509" s="10">
        <v>42512</v>
      </c>
      <c r="B509" s="33">
        <v>101618.98</v>
      </c>
      <c r="C509" s="31">
        <v>24.192652460000001</v>
      </c>
      <c r="D509">
        <v>9.1999999999999993</v>
      </c>
      <c r="E509">
        <v>22.2</v>
      </c>
      <c r="F509">
        <v>8.5</v>
      </c>
      <c r="G509">
        <v>0</v>
      </c>
      <c r="H509" s="1" t="str">
        <f t="shared" si="63"/>
        <v>Sunday</v>
      </c>
      <c r="I509" s="2" t="str">
        <f t="shared" si="64"/>
        <v>May</v>
      </c>
      <c r="J509" s="2" t="str">
        <f t="shared" si="65"/>
        <v>2016</v>
      </c>
      <c r="K509" s="2">
        <f t="shared" si="66"/>
        <v>22</v>
      </c>
      <c r="L509" s="2" t="str">
        <f>VLOOKUP(A509,holidays!A:C,2,)</f>
        <v>Y</v>
      </c>
      <c r="M509" s="2" t="str">
        <f>VLOOKUP(A509,holidays!A:C,3,FALSE)</f>
        <v>N</v>
      </c>
      <c r="N509" s="7">
        <f t="shared" si="67"/>
        <v>2458432.6664796909</v>
      </c>
      <c r="O509" s="2">
        <f t="shared" si="68"/>
        <v>101618.98</v>
      </c>
      <c r="P509" s="2" t="e">
        <f t="shared" si="69"/>
        <v>#N/A</v>
      </c>
      <c r="Q509" s="2" t="e">
        <f t="shared" si="70"/>
        <v>#N/A</v>
      </c>
      <c r="R509" s="2">
        <f t="shared" si="71"/>
        <v>101618.98</v>
      </c>
    </row>
    <row r="510" spans="1:18" x14ac:dyDescent="0.3">
      <c r="A510" s="10">
        <v>42513</v>
      </c>
      <c r="B510" s="33">
        <v>121424.42</v>
      </c>
      <c r="C510" s="31">
        <v>10.80151908</v>
      </c>
      <c r="D510">
        <v>12.8</v>
      </c>
      <c r="E510">
        <v>17.2</v>
      </c>
      <c r="F510">
        <v>7.1</v>
      </c>
      <c r="G510">
        <v>2.2000000000000002</v>
      </c>
      <c r="H510" s="1" t="str">
        <f t="shared" si="63"/>
        <v>Monday</v>
      </c>
      <c r="I510" s="2" t="str">
        <f t="shared" si="64"/>
        <v>May</v>
      </c>
      <c r="J510" s="2" t="str">
        <f t="shared" si="65"/>
        <v>2016</v>
      </c>
      <c r="K510" s="2">
        <f t="shared" si="66"/>
        <v>22</v>
      </c>
      <c r="L510" s="2" t="str">
        <f>VLOOKUP(A510,holidays!A:C,2,)</f>
        <v>Y</v>
      </c>
      <c r="M510" s="2" t="str">
        <f>VLOOKUP(A510,holidays!A:C,3,FALSE)</f>
        <v>N</v>
      </c>
      <c r="N510" s="7">
        <f t="shared" si="67"/>
        <v>1311568.1894079335</v>
      </c>
      <c r="O510" s="2">
        <f t="shared" si="68"/>
        <v>121424.42</v>
      </c>
      <c r="P510" s="2" t="e">
        <f t="shared" si="69"/>
        <v>#N/A</v>
      </c>
      <c r="Q510" s="2" t="e">
        <f t="shared" si="70"/>
        <v>#N/A</v>
      </c>
      <c r="R510" s="2">
        <f t="shared" si="71"/>
        <v>121424.42</v>
      </c>
    </row>
    <row r="511" spans="1:18" x14ac:dyDescent="0.3">
      <c r="A511" s="10">
        <v>42514</v>
      </c>
      <c r="B511" s="33">
        <v>131916.405</v>
      </c>
      <c r="C511" s="31">
        <v>45.213847149999999</v>
      </c>
      <c r="D511">
        <v>10.7</v>
      </c>
      <c r="E511">
        <v>15.8</v>
      </c>
      <c r="F511">
        <v>7.3</v>
      </c>
      <c r="G511">
        <v>1.8</v>
      </c>
      <c r="H511" s="1" t="str">
        <f t="shared" si="63"/>
        <v>Tuesday</v>
      </c>
      <c r="I511" s="2" t="str">
        <f t="shared" si="64"/>
        <v>May</v>
      </c>
      <c r="J511" s="2" t="str">
        <f t="shared" si="65"/>
        <v>2016</v>
      </c>
      <c r="K511" s="2">
        <f t="shared" si="66"/>
        <v>22</v>
      </c>
      <c r="L511" s="2" t="str">
        <f>VLOOKUP(A511,holidays!A:C,2,)</f>
        <v>Y</v>
      </c>
      <c r="M511" s="2" t="str">
        <f>VLOOKUP(A511,holidays!A:C,3,FALSE)</f>
        <v>N</v>
      </c>
      <c r="N511" s="7">
        <f t="shared" si="67"/>
        <v>5964448.1722474955</v>
      </c>
      <c r="O511" s="2">
        <f t="shared" si="68"/>
        <v>131916.405</v>
      </c>
      <c r="P511" s="2" t="e">
        <f t="shared" si="69"/>
        <v>#N/A</v>
      </c>
      <c r="Q511" s="2" t="e">
        <f t="shared" si="70"/>
        <v>#N/A</v>
      </c>
      <c r="R511" s="2">
        <f t="shared" si="71"/>
        <v>131916.405</v>
      </c>
    </row>
    <row r="512" spans="1:18" x14ac:dyDescent="0.3">
      <c r="A512" s="10">
        <v>42515</v>
      </c>
      <c r="B512" s="33">
        <v>132170.04999999999</v>
      </c>
      <c r="C512" s="31">
        <v>66.258534830000002</v>
      </c>
      <c r="D512">
        <v>7.6</v>
      </c>
      <c r="E512">
        <v>15.6</v>
      </c>
      <c r="F512">
        <v>4.9000000000000004</v>
      </c>
      <c r="G512">
        <v>0</v>
      </c>
      <c r="H512" s="1" t="str">
        <f t="shared" si="63"/>
        <v>Wednesday</v>
      </c>
      <c r="I512" s="2" t="str">
        <f t="shared" si="64"/>
        <v>May</v>
      </c>
      <c r="J512" s="2" t="str">
        <f t="shared" si="65"/>
        <v>2016</v>
      </c>
      <c r="K512" s="2">
        <f t="shared" si="66"/>
        <v>22</v>
      </c>
      <c r="L512" s="2" t="str">
        <f>VLOOKUP(A512,holidays!A:C,2,)</f>
        <v>Y</v>
      </c>
      <c r="M512" s="2" t="str">
        <f>VLOOKUP(A512,holidays!A:C,3,FALSE)</f>
        <v>N</v>
      </c>
      <c r="N512" s="7">
        <f t="shared" si="67"/>
        <v>8757393.8614078406</v>
      </c>
      <c r="O512" s="2">
        <f t="shared" si="68"/>
        <v>132170.04999999999</v>
      </c>
      <c r="P512" s="2" t="e">
        <f t="shared" si="69"/>
        <v>#N/A</v>
      </c>
      <c r="Q512" s="2" t="e">
        <f t="shared" si="70"/>
        <v>#N/A</v>
      </c>
      <c r="R512" s="2">
        <f t="shared" si="71"/>
        <v>132170.04999999999</v>
      </c>
    </row>
    <row r="513" spans="1:18" x14ac:dyDescent="0.3">
      <c r="A513" s="10">
        <v>42516</v>
      </c>
      <c r="B513" s="33">
        <v>137080.875</v>
      </c>
      <c r="C513" s="31">
        <v>99.424833129999996</v>
      </c>
      <c r="D513">
        <v>10.3</v>
      </c>
      <c r="E513">
        <v>12.5</v>
      </c>
      <c r="F513">
        <v>3.1</v>
      </c>
      <c r="G513">
        <v>12.4</v>
      </c>
      <c r="H513" s="1" t="str">
        <f t="shared" si="63"/>
        <v>Thursday</v>
      </c>
      <c r="I513" s="2" t="str">
        <f t="shared" si="64"/>
        <v>May</v>
      </c>
      <c r="J513" s="2" t="str">
        <f t="shared" si="65"/>
        <v>2016</v>
      </c>
      <c r="K513" s="2">
        <f t="shared" si="66"/>
        <v>22</v>
      </c>
      <c r="L513" s="2" t="str">
        <f>VLOOKUP(A513,holidays!A:C,2,)</f>
        <v>Y</v>
      </c>
      <c r="M513" s="2" t="str">
        <f>VLOOKUP(A513,holidays!A:C,3,FALSE)</f>
        <v>N</v>
      </c>
      <c r="N513" s="7">
        <f t="shared" si="67"/>
        <v>13629243.122189388</v>
      </c>
      <c r="O513" s="2">
        <f t="shared" si="68"/>
        <v>137080.875</v>
      </c>
      <c r="P513" s="2" t="e">
        <f t="shared" si="69"/>
        <v>#N/A</v>
      </c>
      <c r="Q513" s="2" t="e">
        <f t="shared" si="70"/>
        <v>#N/A</v>
      </c>
      <c r="R513" s="2">
        <f t="shared" si="71"/>
        <v>137080.875</v>
      </c>
    </row>
    <row r="514" spans="1:18" x14ac:dyDescent="0.3">
      <c r="A514" s="10">
        <v>42517</v>
      </c>
      <c r="B514" s="33">
        <v>134317.62</v>
      </c>
      <c r="C514" s="31">
        <v>68.193428539999999</v>
      </c>
      <c r="D514">
        <v>9.1999999999999993</v>
      </c>
      <c r="E514">
        <v>14.4</v>
      </c>
      <c r="F514">
        <v>8</v>
      </c>
      <c r="G514">
        <v>4.8</v>
      </c>
      <c r="H514" s="1" t="str">
        <f t="shared" si="63"/>
        <v>Friday</v>
      </c>
      <c r="I514" s="2" t="str">
        <f t="shared" si="64"/>
        <v>May</v>
      </c>
      <c r="J514" s="2" t="str">
        <f t="shared" si="65"/>
        <v>2016</v>
      </c>
      <c r="K514" s="2">
        <f t="shared" si="66"/>
        <v>22</v>
      </c>
      <c r="L514" s="2" t="str">
        <f>VLOOKUP(A514,holidays!A:C,2,)</f>
        <v>Y</v>
      </c>
      <c r="M514" s="2" t="str">
        <f>VLOOKUP(A514,holidays!A:C,3,FALSE)</f>
        <v>N</v>
      </c>
      <c r="N514" s="7">
        <f t="shared" si="67"/>
        <v>9159579.0211328752</v>
      </c>
      <c r="O514" s="2">
        <f t="shared" si="68"/>
        <v>134317.62</v>
      </c>
      <c r="P514" s="2" t="e">
        <f t="shared" si="69"/>
        <v>#N/A</v>
      </c>
      <c r="Q514" s="2" t="e">
        <f t="shared" si="70"/>
        <v>#N/A</v>
      </c>
      <c r="R514" s="2">
        <f t="shared" si="71"/>
        <v>134317.62</v>
      </c>
    </row>
    <row r="515" spans="1:18" x14ac:dyDescent="0.3">
      <c r="A515" s="10">
        <v>42518</v>
      </c>
      <c r="B515" s="33">
        <v>119938.795</v>
      </c>
      <c r="C515" s="31">
        <v>81.990134580000003</v>
      </c>
      <c r="D515">
        <v>5.7</v>
      </c>
      <c r="E515">
        <v>13.2</v>
      </c>
      <c r="F515">
        <v>6.2</v>
      </c>
      <c r="G515">
        <v>0.6</v>
      </c>
      <c r="H515" s="1" t="str">
        <f t="shared" ref="H515:H578" si="72">TEXT(A515,"dddd")</f>
        <v>Saturday</v>
      </c>
      <c r="I515" s="2" t="str">
        <f t="shared" ref="I515:I578" si="73">TEXT(A515,"mmmm")</f>
        <v>May</v>
      </c>
      <c r="J515" s="2" t="str">
        <f t="shared" ref="J515:J578" si="74">TEXT(A515,"yyyy")</f>
        <v>2016</v>
      </c>
      <c r="K515" s="2">
        <f t="shared" ref="K515:K578" si="75">WEEKNUM(A515)</f>
        <v>22</v>
      </c>
      <c r="L515" s="2" t="str">
        <f>VLOOKUP(A515,holidays!A:C,2,)</f>
        <v>Y</v>
      </c>
      <c r="M515" s="2" t="str">
        <f>VLOOKUP(A515,holidays!A:C,3,FALSE)</f>
        <v>N</v>
      </c>
      <c r="N515" s="7">
        <f t="shared" ref="N515:N578" si="76">B515*C515</f>
        <v>9833797.9434130322</v>
      </c>
      <c r="O515" s="2">
        <f t="shared" ref="O515:O578" si="77">IF(L515="Y",B515,NA())</f>
        <v>119938.795</v>
      </c>
      <c r="P515" s="2" t="e">
        <f t="shared" ref="P515:P578" si="78">IF(L515="N",B515,NA())</f>
        <v>#N/A</v>
      </c>
      <c r="Q515" s="2" t="e">
        <f t="shared" ref="Q515:Q578" si="79">IF(M515="Y",B515,NA())</f>
        <v>#N/A</v>
      </c>
      <c r="R515" s="2">
        <f t="shared" ref="R515:R578" si="80">IF(M515="N",B515,NA())</f>
        <v>119938.795</v>
      </c>
    </row>
    <row r="516" spans="1:18" x14ac:dyDescent="0.3">
      <c r="A516" s="10">
        <v>42519</v>
      </c>
      <c r="B516" s="33">
        <v>118751.965</v>
      </c>
      <c r="C516" s="31">
        <v>68.715474040000004</v>
      </c>
      <c r="D516">
        <v>8.6999999999999993</v>
      </c>
      <c r="E516">
        <v>13.9</v>
      </c>
      <c r="F516">
        <v>6.5</v>
      </c>
      <c r="G516">
        <v>4.2</v>
      </c>
      <c r="H516" s="1" t="str">
        <f t="shared" si="72"/>
        <v>Sunday</v>
      </c>
      <c r="I516" s="2" t="str">
        <f t="shared" si="73"/>
        <v>May</v>
      </c>
      <c r="J516" s="2" t="str">
        <f t="shared" si="74"/>
        <v>2016</v>
      </c>
      <c r="K516" s="2">
        <f t="shared" si="75"/>
        <v>23</v>
      </c>
      <c r="L516" s="2" t="str">
        <f>VLOOKUP(A516,holidays!A:C,2,)</f>
        <v>Y</v>
      </c>
      <c r="M516" s="2" t="str">
        <f>VLOOKUP(A516,holidays!A:C,3,FALSE)</f>
        <v>N</v>
      </c>
      <c r="N516" s="7">
        <f t="shared" si="76"/>
        <v>8160097.5681564892</v>
      </c>
      <c r="O516" s="2">
        <f t="shared" si="77"/>
        <v>118751.965</v>
      </c>
      <c r="P516" s="2" t="e">
        <f t="shared" si="78"/>
        <v>#N/A</v>
      </c>
      <c r="Q516" s="2" t="e">
        <f t="shared" si="79"/>
        <v>#N/A</v>
      </c>
      <c r="R516" s="2">
        <f t="shared" si="80"/>
        <v>118751.965</v>
      </c>
    </row>
    <row r="517" spans="1:18" x14ac:dyDescent="0.3">
      <c r="A517" s="10">
        <v>42520</v>
      </c>
      <c r="B517" s="33">
        <v>134983.95499999999</v>
      </c>
      <c r="C517" s="31">
        <v>115.7846736</v>
      </c>
      <c r="D517">
        <v>7.2</v>
      </c>
      <c r="E517">
        <v>15.4</v>
      </c>
      <c r="F517">
        <v>9.5</v>
      </c>
      <c r="G517">
        <v>0</v>
      </c>
      <c r="H517" s="1" t="str">
        <f t="shared" si="72"/>
        <v>Monday</v>
      </c>
      <c r="I517" s="2" t="str">
        <f t="shared" si="73"/>
        <v>May</v>
      </c>
      <c r="J517" s="2" t="str">
        <f t="shared" si="74"/>
        <v>2016</v>
      </c>
      <c r="K517" s="2">
        <f t="shared" si="75"/>
        <v>23</v>
      </c>
      <c r="L517" s="2" t="str">
        <f>VLOOKUP(A517,holidays!A:C,2,)</f>
        <v>Y</v>
      </c>
      <c r="M517" s="2" t="str">
        <f>VLOOKUP(A517,holidays!A:C,3,FALSE)</f>
        <v>N</v>
      </c>
      <c r="N517" s="7">
        <f t="shared" si="76"/>
        <v>15629073.170912087</v>
      </c>
      <c r="O517" s="2">
        <f t="shared" si="77"/>
        <v>134983.95499999999</v>
      </c>
      <c r="P517" s="2" t="e">
        <f t="shared" si="78"/>
        <v>#N/A</v>
      </c>
      <c r="Q517" s="2" t="e">
        <f t="shared" si="79"/>
        <v>#N/A</v>
      </c>
      <c r="R517" s="2">
        <f t="shared" si="80"/>
        <v>134983.95499999999</v>
      </c>
    </row>
    <row r="518" spans="1:18" x14ac:dyDescent="0.3">
      <c r="A518" s="10">
        <v>42521</v>
      </c>
      <c r="B518" s="33">
        <v>140402.15</v>
      </c>
      <c r="C518" s="31">
        <v>156.46472259999999</v>
      </c>
      <c r="D518">
        <v>3.6</v>
      </c>
      <c r="E518">
        <v>17.399999999999999</v>
      </c>
      <c r="F518">
        <v>9.5</v>
      </c>
      <c r="G518">
        <v>0</v>
      </c>
      <c r="H518" s="1" t="str">
        <f t="shared" si="72"/>
        <v>Tuesday</v>
      </c>
      <c r="I518" s="2" t="str">
        <f t="shared" si="73"/>
        <v>May</v>
      </c>
      <c r="J518" s="2" t="str">
        <f t="shared" si="74"/>
        <v>2016</v>
      </c>
      <c r="K518" s="2">
        <f t="shared" si="75"/>
        <v>23</v>
      </c>
      <c r="L518" s="2" t="str">
        <f>VLOOKUP(A518,holidays!A:C,2,)</f>
        <v>Y</v>
      </c>
      <c r="M518" s="2" t="str">
        <f>VLOOKUP(A518,holidays!A:C,3,FALSE)</f>
        <v>N</v>
      </c>
      <c r="N518" s="7">
        <f t="shared" si="76"/>
        <v>21967983.452193588</v>
      </c>
      <c r="O518" s="2">
        <f t="shared" si="77"/>
        <v>140402.15</v>
      </c>
      <c r="P518" s="2" t="e">
        <f t="shared" si="78"/>
        <v>#N/A</v>
      </c>
      <c r="Q518" s="2" t="e">
        <f t="shared" si="79"/>
        <v>#N/A</v>
      </c>
      <c r="R518" s="2">
        <f t="shared" si="80"/>
        <v>140402.15</v>
      </c>
    </row>
    <row r="519" spans="1:18" x14ac:dyDescent="0.3">
      <c r="A519" s="10">
        <v>42522</v>
      </c>
      <c r="B519" s="33">
        <v>141195.03</v>
      </c>
      <c r="C519" s="31">
        <v>168.85275920000001</v>
      </c>
      <c r="D519">
        <v>4.8</v>
      </c>
      <c r="E519">
        <v>17</v>
      </c>
      <c r="F519">
        <v>8.1999999999999993</v>
      </c>
      <c r="G519">
        <v>0</v>
      </c>
      <c r="H519" s="1" t="str">
        <f t="shared" si="72"/>
        <v>Wednesday</v>
      </c>
      <c r="I519" s="2" t="str">
        <f t="shared" si="73"/>
        <v>June</v>
      </c>
      <c r="J519" s="2" t="str">
        <f t="shared" si="74"/>
        <v>2016</v>
      </c>
      <c r="K519" s="2">
        <f t="shared" si="75"/>
        <v>23</v>
      </c>
      <c r="L519" s="2" t="str">
        <f>VLOOKUP(A519,holidays!A:C,2,)</f>
        <v>Y</v>
      </c>
      <c r="M519" s="2" t="str">
        <f>VLOOKUP(A519,holidays!A:C,3,FALSE)</f>
        <v>N</v>
      </c>
      <c r="N519" s="7">
        <f t="shared" si="76"/>
        <v>23841170.400826778</v>
      </c>
      <c r="O519" s="2">
        <f t="shared" si="77"/>
        <v>141195.03</v>
      </c>
      <c r="P519" s="2" t="e">
        <f t="shared" si="78"/>
        <v>#N/A</v>
      </c>
      <c r="Q519" s="2" t="e">
        <f t="shared" si="79"/>
        <v>#N/A</v>
      </c>
      <c r="R519" s="2">
        <f t="shared" si="80"/>
        <v>141195.03</v>
      </c>
    </row>
    <row r="520" spans="1:18" x14ac:dyDescent="0.3">
      <c r="A520" s="10">
        <v>42523</v>
      </c>
      <c r="B520" s="33">
        <v>141292.56</v>
      </c>
      <c r="C520" s="31">
        <v>180.9103503</v>
      </c>
      <c r="D520">
        <v>4.8</v>
      </c>
      <c r="E520">
        <v>12.8</v>
      </c>
      <c r="F520">
        <v>9.1999999999999993</v>
      </c>
      <c r="G520">
        <v>0</v>
      </c>
      <c r="H520" s="1" t="str">
        <f t="shared" si="72"/>
        <v>Thursday</v>
      </c>
      <c r="I520" s="2" t="str">
        <f t="shared" si="73"/>
        <v>June</v>
      </c>
      <c r="J520" s="2" t="str">
        <f t="shared" si="74"/>
        <v>2016</v>
      </c>
      <c r="K520" s="2">
        <f t="shared" si="75"/>
        <v>23</v>
      </c>
      <c r="L520" s="2" t="str">
        <f>VLOOKUP(A520,holidays!A:C,2,)</f>
        <v>Y</v>
      </c>
      <c r="M520" s="2" t="str">
        <f>VLOOKUP(A520,holidays!A:C,3,FALSE)</f>
        <v>N</v>
      </c>
      <c r="N520" s="7">
        <f t="shared" si="76"/>
        <v>25561286.524383768</v>
      </c>
      <c r="O520" s="2">
        <f t="shared" si="77"/>
        <v>141292.56</v>
      </c>
      <c r="P520" s="2" t="e">
        <f t="shared" si="78"/>
        <v>#N/A</v>
      </c>
      <c r="Q520" s="2" t="e">
        <f t="shared" si="79"/>
        <v>#N/A</v>
      </c>
      <c r="R520" s="2">
        <f t="shared" si="80"/>
        <v>141292.56</v>
      </c>
    </row>
    <row r="521" spans="1:18" x14ac:dyDescent="0.3">
      <c r="A521" s="10">
        <v>42524</v>
      </c>
      <c r="B521" s="33">
        <v>137717.255</v>
      </c>
      <c r="C521" s="31">
        <v>175.85462989999999</v>
      </c>
      <c r="D521">
        <v>6.8</v>
      </c>
      <c r="E521">
        <v>14.1</v>
      </c>
      <c r="F521">
        <v>8.5</v>
      </c>
      <c r="G521">
        <v>0</v>
      </c>
      <c r="H521" s="1" t="str">
        <f t="shared" si="72"/>
        <v>Friday</v>
      </c>
      <c r="I521" s="2" t="str">
        <f t="shared" si="73"/>
        <v>June</v>
      </c>
      <c r="J521" s="2" t="str">
        <f t="shared" si="74"/>
        <v>2016</v>
      </c>
      <c r="K521" s="2">
        <f t="shared" si="75"/>
        <v>23</v>
      </c>
      <c r="L521" s="2" t="str">
        <f>VLOOKUP(A521,holidays!A:C,2,)</f>
        <v>Y</v>
      </c>
      <c r="M521" s="2" t="str">
        <f>VLOOKUP(A521,holidays!A:C,3,FALSE)</f>
        <v>N</v>
      </c>
      <c r="N521" s="7">
        <f t="shared" si="76"/>
        <v>24218216.908868924</v>
      </c>
      <c r="O521" s="2">
        <f t="shared" si="77"/>
        <v>137717.255</v>
      </c>
      <c r="P521" s="2" t="e">
        <f t="shared" si="78"/>
        <v>#N/A</v>
      </c>
      <c r="Q521" s="2" t="e">
        <f t="shared" si="79"/>
        <v>#N/A</v>
      </c>
      <c r="R521" s="2">
        <f t="shared" si="80"/>
        <v>137717.255</v>
      </c>
    </row>
    <row r="522" spans="1:18" x14ac:dyDescent="0.3">
      <c r="A522" s="10">
        <v>42525</v>
      </c>
      <c r="B522" s="33">
        <v>122764.33</v>
      </c>
      <c r="C522" s="31">
        <v>126.74997190000001</v>
      </c>
      <c r="D522">
        <v>9.8000000000000007</v>
      </c>
      <c r="E522">
        <v>13.4</v>
      </c>
      <c r="F522">
        <v>3.7</v>
      </c>
      <c r="G522">
        <v>6.2</v>
      </c>
      <c r="H522" s="1" t="str">
        <f t="shared" si="72"/>
        <v>Saturday</v>
      </c>
      <c r="I522" s="2" t="str">
        <f t="shared" si="73"/>
        <v>June</v>
      </c>
      <c r="J522" s="2" t="str">
        <f t="shared" si="74"/>
        <v>2016</v>
      </c>
      <c r="K522" s="2">
        <f t="shared" si="75"/>
        <v>23</v>
      </c>
      <c r="L522" s="2" t="str">
        <f>VLOOKUP(A522,holidays!A:C,2,)</f>
        <v>Y</v>
      </c>
      <c r="M522" s="2" t="str">
        <f>VLOOKUP(A522,holidays!A:C,3,FALSE)</f>
        <v>N</v>
      </c>
      <c r="N522" s="7">
        <f t="shared" si="76"/>
        <v>15560375.377822328</v>
      </c>
      <c r="O522" s="2">
        <f t="shared" si="77"/>
        <v>122764.33</v>
      </c>
      <c r="P522" s="2" t="e">
        <f t="shared" si="78"/>
        <v>#N/A</v>
      </c>
      <c r="Q522" s="2" t="e">
        <f t="shared" si="79"/>
        <v>#N/A</v>
      </c>
      <c r="R522" s="2">
        <f t="shared" si="80"/>
        <v>122764.33</v>
      </c>
    </row>
    <row r="523" spans="1:18" x14ac:dyDescent="0.3">
      <c r="A523" s="10">
        <v>42526</v>
      </c>
      <c r="B523" s="33">
        <v>116052.80499999999</v>
      </c>
      <c r="C523" s="31">
        <v>122.7887776</v>
      </c>
      <c r="D523">
        <v>10.5</v>
      </c>
      <c r="E523">
        <v>14.1</v>
      </c>
      <c r="F523">
        <v>3.3</v>
      </c>
      <c r="G523">
        <v>3.4</v>
      </c>
      <c r="H523" s="1" t="str">
        <f t="shared" si="72"/>
        <v>Sunday</v>
      </c>
      <c r="I523" s="2" t="str">
        <f t="shared" si="73"/>
        <v>June</v>
      </c>
      <c r="J523" s="2" t="str">
        <f t="shared" si="74"/>
        <v>2016</v>
      </c>
      <c r="K523" s="2">
        <f t="shared" si="75"/>
        <v>24</v>
      </c>
      <c r="L523" s="2" t="str">
        <f>VLOOKUP(A523,holidays!A:C,2,)</f>
        <v>Y</v>
      </c>
      <c r="M523" s="2" t="str">
        <f>VLOOKUP(A523,holidays!A:C,3,FALSE)</f>
        <v>N</v>
      </c>
      <c r="N523" s="7">
        <f t="shared" si="76"/>
        <v>14249982.063001167</v>
      </c>
      <c r="O523" s="2">
        <f t="shared" si="77"/>
        <v>116052.80499999999</v>
      </c>
      <c r="P523" s="2" t="e">
        <f t="shared" si="78"/>
        <v>#N/A</v>
      </c>
      <c r="Q523" s="2" t="e">
        <f t="shared" si="79"/>
        <v>#N/A</v>
      </c>
      <c r="R523" s="2">
        <f t="shared" si="80"/>
        <v>116052.80499999999</v>
      </c>
    </row>
    <row r="524" spans="1:18" x14ac:dyDescent="0.3">
      <c r="A524" s="10">
        <v>42527</v>
      </c>
      <c r="B524" s="33">
        <v>134829.755</v>
      </c>
      <c r="C524" s="31">
        <v>107.44561210000001</v>
      </c>
      <c r="D524">
        <v>8.9</v>
      </c>
      <c r="E524">
        <v>14.5</v>
      </c>
      <c r="F524">
        <v>7.1</v>
      </c>
      <c r="G524">
        <v>1.4</v>
      </c>
      <c r="H524" s="1" t="str">
        <f t="shared" si="72"/>
        <v>Monday</v>
      </c>
      <c r="I524" s="2" t="str">
        <f t="shared" si="73"/>
        <v>June</v>
      </c>
      <c r="J524" s="2" t="str">
        <f t="shared" si="74"/>
        <v>2016</v>
      </c>
      <c r="K524" s="2">
        <f t="shared" si="75"/>
        <v>24</v>
      </c>
      <c r="L524" s="2" t="str">
        <f>VLOOKUP(A524,holidays!A:C,2,)</f>
        <v>Y</v>
      </c>
      <c r="M524" s="2" t="str">
        <f>VLOOKUP(A524,holidays!A:C,3,FALSE)</f>
        <v>N</v>
      </c>
      <c r="N524" s="7">
        <f t="shared" si="76"/>
        <v>14486865.555268036</v>
      </c>
      <c r="O524" s="2">
        <f t="shared" si="77"/>
        <v>134829.755</v>
      </c>
      <c r="P524" s="2" t="e">
        <f t="shared" si="78"/>
        <v>#N/A</v>
      </c>
      <c r="Q524" s="2" t="e">
        <f t="shared" si="79"/>
        <v>#N/A</v>
      </c>
      <c r="R524" s="2">
        <f t="shared" si="80"/>
        <v>134829.755</v>
      </c>
    </row>
    <row r="525" spans="1:18" x14ac:dyDescent="0.3">
      <c r="A525" s="10">
        <v>42528</v>
      </c>
      <c r="B525" s="33">
        <v>135306.005</v>
      </c>
      <c r="C525" s="31">
        <v>88.326962910000006</v>
      </c>
      <c r="D525">
        <v>10.5</v>
      </c>
      <c r="E525">
        <v>15.3</v>
      </c>
      <c r="F525">
        <v>4.7</v>
      </c>
      <c r="G525">
        <v>0</v>
      </c>
      <c r="H525" s="1" t="str">
        <f t="shared" si="72"/>
        <v>Tuesday</v>
      </c>
      <c r="I525" s="2" t="str">
        <f t="shared" si="73"/>
        <v>June</v>
      </c>
      <c r="J525" s="2" t="str">
        <f t="shared" si="74"/>
        <v>2016</v>
      </c>
      <c r="K525" s="2">
        <f t="shared" si="75"/>
        <v>24</v>
      </c>
      <c r="L525" s="2" t="str">
        <f>VLOOKUP(A525,holidays!A:C,2,)</f>
        <v>Y</v>
      </c>
      <c r="M525" s="2" t="str">
        <f>VLOOKUP(A525,holidays!A:C,3,FALSE)</f>
        <v>N</v>
      </c>
      <c r="N525" s="7">
        <f t="shared" si="76"/>
        <v>11951168.485135276</v>
      </c>
      <c r="O525" s="2">
        <f t="shared" si="77"/>
        <v>135306.005</v>
      </c>
      <c r="P525" s="2" t="e">
        <f t="shared" si="78"/>
        <v>#N/A</v>
      </c>
      <c r="Q525" s="2" t="e">
        <f t="shared" si="79"/>
        <v>#N/A</v>
      </c>
      <c r="R525" s="2">
        <f t="shared" si="80"/>
        <v>135306.005</v>
      </c>
    </row>
    <row r="526" spans="1:18" x14ac:dyDescent="0.3">
      <c r="A526" s="10">
        <v>42529</v>
      </c>
      <c r="B526" s="33">
        <v>137305.35500000001</v>
      </c>
      <c r="C526" s="31">
        <v>91.315660199999996</v>
      </c>
      <c r="D526">
        <v>9.6999999999999993</v>
      </c>
      <c r="E526">
        <v>14.7</v>
      </c>
      <c r="F526">
        <v>4.7</v>
      </c>
      <c r="G526">
        <v>1.2</v>
      </c>
      <c r="H526" s="1" t="str">
        <f t="shared" si="72"/>
        <v>Wednesday</v>
      </c>
      <c r="I526" s="2" t="str">
        <f t="shared" si="73"/>
        <v>June</v>
      </c>
      <c r="J526" s="2" t="str">
        <f t="shared" si="74"/>
        <v>2016</v>
      </c>
      <c r="K526" s="2">
        <f t="shared" si="75"/>
        <v>24</v>
      </c>
      <c r="L526" s="2" t="str">
        <f>VLOOKUP(A526,holidays!A:C,2,)</f>
        <v>Y</v>
      </c>
      <c r="M526" s="2" t="str">
        <f>VLOOKUP(A526,holidays!A:C,3,FALSE)</f>
        <v>N</v>
      </c>
      <c r="N526" s="7">
        <f t="shared" si="76"/>
        <v>12538129.140820371</v>
      </c>
      <c r="O526" s="2">
        <f t="shared" si="77"/>
        <v>137305.35500000001</v>
      </c>
      <c r="P526" s="2" t="e">
        <f t="shared" si="78"/>
        <v>#N/A</v>
      </c>
      <c r="Q526" s="2" t="e">
        <f t="shared" si="79"/>
        <v>#N/A</v>
      </c>
      <c r="R526" s="2">
        <f t="shared" si="80"/>
        <v>137305.35500000001</v>
      </c>
    </row>
    <row r="527" spans="1:18" x14ac:dyDescent="0.3">
      <c r="A527" s="10">
        <v>42530</v>
      </c>
      <c r="B527" s="33">
        <v>132859.30499999999</v>
      </c>
      <c r="C527" s="31">
        <v>50.238971939999999</v>
      </c>
      <c r="D527">
        <v>10.8</v>
      </c>
      <c r="E527">
        <v>17.5</v>
      </c>
      <c r="F527">
        <v>6</v>
      </c>
      <c r="G527">
        <v>1.4</v>
      </c>
      <c r="H527" s="1" t="str">
        <f t="shared" si="72"/>
        <v>Thursday</v>
      </c>
      <c r="I527" s="2" t="str">
        <f t="shared" si="73"/>
        <v>June</v>
      </c>
      <c r="J527" s="2" t="str">
        <f t="shared" si="74"/>
        <v>2016</v>
      </c>
      <c r="K527" s="2">
        <f t="shared" si="75"/>
        <v>24</v>
      </c>
      <c r="L527" s="2" t="str">
        <f>VLOOKUP(A527,holidays!A:C,2,)</f>
        <v>Y</v>
      </c>
      <c r="M527" s="2" t="str">
        <f>VLOOKUP(A527,holidays!A:C,3,FALSE)</f>
        <v>N</v>
      </c>
      <c r="N527" s="7">
        <f t="shared" si="76"/>
        <v>6674714.8958629016</v>
      </c>
      <c r="O527" s="2">
        <f t="shared" si="77"/>
        <v>132859.30499999999</v>
      </c>
      <c r="P527" s="2" t="e">
        <f t="shared" si="78"/>
        <v>#N/A</v>
      </c>
      <c r="Q527" s="2" t="e">
        <f t="shared" si="79"/>
        <v>#N/A</v>
      </c>
      <c r="R527" s="2">
        <f t="shared" si="80"/>
        <v>132859.30499999999</v>
      </c>
    </row>
    <row r="528" spans="1:18" x14ac:dyDescent="0.3">
      <c r="A528" s="10">
        <v>42531</v>
      </c>
      <c r="B528" s="33">
        <v>132209.51500000001</v>
      </c>
      <c r="C528" s="31">
        <v>47.425798780000001</v>
      </c>
      <c r="D528">
        <v>10.4</v>
      </c>
      <c r="E528">
        <v>15.8</v>
      </c>
      <c r="F528">
        <v>6.6</v>
      </c>
      <c r="G528">
        <v>0</v>
      </c>
      <c r="H528" s="1" t="str">
        <f t="shared" si="72"/>
        <v>Friday</v>
      </c>
      <c r="I528" s="2" t="str">
        <f t="shared" si="73"/>
        <v>June</v>
      </c>
      <c r="J528" s="2" t="str">
        <f t="shared" si="74"/>
        <v>2016</v>
      </c>
      <c r="K528" s="2">
        <f t="shared" si="75"/>
        <v>24</v>
      </c>
      <c r="L528" s="2" t="str">
        <f>VLOOKUP(A528,holidays!A:C,2,)</f>
        <v>Y</v>
      </c>
      <c r="M528" s="2" t="str">
        <f>VLOOKUP(A528,holidays!A:C,3,FALSE)</f>
        <v>N</v>
      </c>
      <c r="N528" s="7">
        <f t="shared" si="76"/>
        <v>6270141.8551913928</v>
      </c>
      <c r="O528" s="2">
        <f t="shared" si="77"/>
        <v>132209.51500000001</v>
      </c>
      <c r="P528" s="2" t="e">
        <f t="shared" si="78"/>
        <v>#N/A</v>
      </c>
      <c r="Q528" s="2" t="e">
        <f t="shared" si="79"/>
        <v>#N/A</v>
      </c>
      <c r="R528" s="2">
        <f t="shared" si="80"/>
        <v>132209.51500000001</v>
      </c>
    </row>
    <row r="529" spans="1:18" x14ac:dyDescent="0.3">
      <c r="A529" s="10">
        <v>42532</v>
      </c>
      <c r="B529" s="33">
        <v>120753.43</v>
      </c>
      <c r="C529" s="31">
        <v>55.590969579999999</v>
      </c>
      <c r="D529">
        <v>9</v>
      </c>
      <c r="E529">
        <v>13.5</v>
      </c>
      <c r="F529">
        <v>6.5</v>
      </c>
      <c r="G529">
        <v>3</v>
      </c>
      <c r="H529" s="1" t="str">
        <f t="shared" si="72"/>
        <v>Saturday</v>
      </c>
      <c r="I529" s="2" t="str">
        <f t="shared" si="73"/>
        <v>June</v>
      </c>
      <c r="J529" s="2" t="str">
        <f t="shared" si="74"/>
        <v>2016</v>
      </c>
      <c r="K529" s="2">
        <f t="shared" si="75"/>
        <v>24</v>
      </c>
      <c r="L529" s="2" t="str">
        <f>VLOOKUP(A529,holidays!A:C,2,)</f>
        <v>Y</v>
      </c>
      <c r="M529" s="2" t="str">
        <f>VLOOKUP(A529,holidays!A:C,3,FALSE)</f>
        <v>N</v>
      </c>
      <c r="N529" s="7">
        <f t="shared" si="76"/>
        <v>6712800.2538106591</v>
      </c>
      <c r="O529" s="2">
        <f t="shared" si="77"/>
        <v>120753.43</v>
      </c>
      <c r="P529" s="2" t="e">
        <f t="shared" si="78"/>
        <v>#N/A</v>
      </c>
      <c r="Q529" s="2" t="e">
        <f t="shared" si="79"/>
        <v>#N/A</v>
      </c>
      <c r="R529" s="2">
        <f t="shared" si="80"/>
        <v>120753.43</v>
      </c>
    </row>
    <row r="530" spans="1:18" x14ac:dyDescent="0.3">
      <c r="A530" s="10">
        <v>42533</v>
      </c>
      <c r="B530" s="33">
        <v>122771.53</v>
      </c>
      <c r="C530" s="31">
        <v>77.215287989999993</v>
      </c>
      <c r="D530">
        <v>5</v>
      </c>
      <c r="E530">
        <v>13.8</v>
      </c>
      <c r="F530">
        <v>7.3</v>
      </c>
      <c r="G530">
        <v>0.6</v>
      </c>
      <c r="H530" s="1" t="str">
        <f t="shared" si="72"/>
        <v>Sunday</v>
      </c>
      <c r="I530" s="2" t="str">
        <f t="shared" si="73"/>
        <v>June</v>
      </c>
      <c r="J530" s="2" t="str">
        <f t="shared" si="74"/>
        <v>2016</v>
      </c>
      <c r="K530" s="2">
        <f t="shared" si="75"/>
        <v>25</v>
      </c>
      <c r="L530" s="2" t="str">
        <f>VLOOKUP(A530,holidays!A:C,2,)</f>
        <v>Y</v>
      </c>
      <c r="M530" s="2" t="str">
        <f>VLOOKUP(A530,holidays!A:C,3,FALSE)</f>
        <v>N</v>
      </c>
      <c r="N530" s="7">
        <f t="shared" si="76"/>
        <v>9479839.0459229238</v>
      </c>
      <c r="O530" s="2">
        <f t="shared" si="77"/>
        <v>122771.53</v>
      </c>
      <c r="P530" s="2" t="e">
        <f t="shared" si="78"/>
        <v>#N/A</v>
      </c>
      <c r="Q530" s="2" t="e">
        <f t="shared" si="79"/>
        <v>#N/A</v>
      </c>
      <c r="R530" s="2">
        <f t="shared" si="80"/>
        <v>122771.53</v>
      </c>
    </row>
    <row r="531" spans="1:18" x14ac:dyDescent="0.3">
      <c r="A531" s="10">
        <v>42534</v>
      </c>
      <c r="B531" s="33">
        <v>122106.95</v>
      </c>
      <c r="C531" s="31">
        <v>95.064774630000002</v>
      </c>
      <c r="D531">
        <v>3.8</v>
      </c>
      <c r="E531">
        <v>13.4</v>
      </c>
      <c r="F531">
        <v>9</v>
      </c>
      <c r="G531">
        <v>0</v>
      </c>
      <c r="H531" s="1" t="str">
        <f t="shared" si="72"/>
        <v>Monday</v>
      </c>
      <c r="I531" s="2" t="str">
        <f t="shared" si="73"/>
        <v>June</v>
      </c>
      <c r="J531" s="2" t="str">
        <f t="shared" si="74"/>
        <v>2016</v>
      </c>
      <c r="K531" s="2">
        <f t="shared" si="75"/>
        <v>25</v>
      </c>
      <c r="L531" s="2" t="str">
        <f>VLOOKUP(A531,holidays!A:C,2,)</f>
        <v>Y</v>
      </c>
      <c r="M531" s="2" t="str">
        <f>VLOOKUP(A531,holidays!A:C,3,FALSE)</f>
        <v>Y</v>
      </c>
      <c r="N531" s="7">
        <f t="shared" si="76"/>
        <v>11608069.682506679</v>
      </c>
      <c r="O531" s="2">
        <f t="shared" si="77"/>
        <v>122106.95</v>
      </c>
      <c r="P531" s="2" t="e">
        <f t="shared" si="78"/>
        <v>#N/A</v>
      </c>
      <c r="Q531" s="2">
        <f t="shared" si="79"/>
        <v>122106.95</v>
      </c>
      <c r="R531" s="2" t="e">
        <f t="shared" si="80"/>
        <v>#N/A</v>
      </c>
    </row>
    <row r="532" spans="1:18" x14ac:dyDescent="0.3">
      <c r="A532" s="10">
        <v>42535</v>
      </c>
      <c r="B532" s="33">
        <v>138466.56</v>
      </c>
      <c r="C532" s="31">
        <v>90.845109260000001</v>
      </c>
      <c r="D532">
        <v>8.6</v>
      </c>
      <c r="E532">
        <v>15.6</v>
      </c>
      <c r="F532">
        <v>8.3000000000000007</v>
      </c>
      <c r="G532">
        <v>0</v>
      </c>
      <c r="H532" s="1" t="str">
        <f t="shared" si="72"/>
        <v>Tuesday</v>
      </c>
      <c r="I532" s="2" t="str">
        <f t="shared" si="73"/>
        <v>June</v>
      </c>
      <c r="J532" s="2" t="str">
        <f t="shared" si="74"/>
        <v>2016</v>
      </c>
      <c r="K532" s="2">
        <f t="shared" si="75"/>
        <v>25</v>
      </c>
      <c r="L532" s="2" t="str">
        <f>VLOOKUP(A532,holidays!A:C,2,)</f>
        <v>Y</v>
      </c>
      <c r="M532" s="2" t="str">
        <f>VLOOKUP(A532,holidays!A:C,3,FALSE)</f>
        <v>N</v>
      </c>
      <c r="N532" s="7">
        <f t="shared" si="76"/>
        <v>12579009.772056345</v>
      </c>
      <c r="O532" s="2">
        <f t="shared" si="77"/>
        <v>138466.56</v>
      </c>
      <c r="P532" s="2" t="e">
        <f t="shared" si="78"/>
        <v>#N/A</v>
      </c>
      <c r="Q532" s="2" t="e">
        <f t="shared" si="79"/>
        <v>#N/A</v>
      </c>
      <c r="R532" s="2">
        <f t="shared" si="80"/>
        <v>138466.56</v>
      </c>
    </row>
    <row r="533" spans="1:18" x14ac:dyDescent="0.3">
      <c r="A533" s="10">
        <v>42536</v>
      </c>
      <c r="B533" s="33">
        <v>140904.59</v>
      </c>
      <c r="C533" s="31">
        <v>92.416245849999996</v>
      </c>
      <c r="D533">
        <v>6</v>
      </c>
      <c r="E533">
        <v>17.899999999999999</v>
      </c>
      <c r="F533">
        <v>9.1999999999999993</v>
      </c>
      <c r="G533">
        <v>0</v>
      </c>
      <c r="H533" s="1" t="str">
        <f t="shared" si="72"/>
        <v>Wednesday</v>
      </c>
      <c r="I533" s="2" t="str">
        <f t="shared" si="73"/>
        <v>June</v>
      </c>
      <c r="J533" s="2" t="str">
        <f t="shared" si="74"/>
        <v>2016</v>
      </c>
      <c r="K533" s="2">
        <f t="shared" si="75"/>
        <v>25</v>
      </c>
      <c r="L533" s="2" t="str">
        <f>VLOOKUP(A533,holidays!A:C,2,)</f>
        <v>Y</v>
      </c>
      <c r="M533" s="2" t="str">
        <f>VLOOKUP(A533,holidays!A:C,3,FALSE)</f>
        <v>N</v>
      </c>
      <c r="N533" s="7">
        <f t="shared" si="76"/>
        <v>13021873.23083345</v>
      </c>
      <c r="O533" s="2">
        <f t="shared" si="77"/>
        <v>140904.59</v>
      </c>
      <c r="P533" s="2" t="e">
        <f t="shared" si="78"/>
        <v>#N/A</v>
      </c>
      <c r="Q533" s="2" t="e">
        <f t="shared" si="79"/>
        <v>#N/A</v>
      </c>
      <c r="R533" s="2">
        <f t="shared" si="80"/>
        <v>140904.59</v>
      </c>
    </row>
    <row r="534" spans="1:18" x14ac:dyDescent="0.3">
      <c r="A534" s="10">
        <v>42537</v>
      </c>
      <c r="B534" s="33">
        <v>140741.16500000001</v>
      </c>
      <c r="C534" s="31">
        <v>89.929148949999998</v>
      </c>
      <c r="D534">
        <v>7.8</v>
      </c>
      <c r="E534">
        <v>14.3</v>
      </c>
      <c r="F534">
        <v>5.0999999999999996</v>
      </c>
      <c r="G534">
        <v>0</v>
      </c>
      <c r="H534" s="1" t="str">
        <f t="shared" si="72"/>
        <v>Thursday</v>
      </c>
      <c r="I534" s="2" t="str">
        <f t="shared" si="73"/>
        <v>June</v>
      </c>
      <c r="J534" s="2" t="str">
        <f t="shared" si="74"/>
        <v>2016</v>
      </c>
      <c r="K534" s="2">
        <f t="shared" si="75"/>
        <v>25</v>
      </c>
      <c r="L534" s="2" t="str">
        <f>VLOOKUP(A534,holidays!A:C,2,)</f>
        <v>Y</v>
      </c>
      <c r="M534" s="2" t="str">
        <f>VLOOKUP(A534,holidays!A:C,3,FALSE)</f>
        <v>N</v>
      </c>
      <c r="N534" s="7">
        <f t="shared" si="76"/>
        <v>12656733.190681526</v>
      </c>
      <c r="O534" s="2">
        <f t="shared" si="77"/>
        <v>140741.16500000001</v>
      </c>
      <c r="P534" s="2" t="e">
        <f t="shared" si="78"/>
        <v>#N/A</v>
      </c>
      <c r="Q534" s="2" t="e">
        <f t="shared" si="79"/>
        <v>#N/A</v>
      </c>
      <c r="R534" s="2">
        <f t="shared" si="80"/>
        <v>140741.16500000001</v>
      </c>
    </row>
    <row r="535" spans="1:18" x14ac:dyDescent="0.3">
      <c r="A535" s="10">
        <v>42538</v>
      </c>
      <c r="B535" s="33">
        <v>138023.10999999999</v>
      </c>
      <c r="C535" s="31">
        <v>99.573674510000004</v>
      </c>
      <c r="D535">
        <v>9.3000000000000007</v>
      </c>
      <c r="E535">
        <v>15.1</v>
      </c>
      <c r="F535">
        <v>3.5</v>
      </c>
      <c r="G535">
        <v>4.2</v>
      </c>
      <c r="H535" s="1" t="str">
        <f t="shared" si="72"/>
        <v>Friday</v>
      </c>
      <c r="I535" s="2" t="str">
        <f t="shared" si="73"/>
        <v>June</v>
      </c>
      <c r="J535" s="2" t="str">
        <f t="shared" si="74"/>
        <v>2016</v>
      </c>
      <c r="K535" s="2">
        <f t="shared" si="75"/>
        <v>25</v>
      </c>
      <c r="L535" s="2" t="str">
        <f>VLOOKUP(A535,holidays!A:C,2,)</f>
        <v>Y</v>
      </c>
      <c r="M535" s="2" t="str">
        <f>VLOOKUP(A535,holidays!A:C,3,FALSE)</f>
        <v>N</v>
      </c>
      <c r="N535" s="7">
        <f t="shared" si="76"/>
        <v>13743468.229997925</v>
      </c>
      <c r="O535" s="2">
        <f t="shared" si="77"/>
        <v>138023.10999999999</v>
      </c>
      <c r="P535" s="2" t="e">
        <f t="shared" si="78"/>
        <v>#N/A</v>
      </c>
      <c r="Q535" s="2" t="e">
        <f t="shared" si="79"/>
        <v>#N/A</v>
      </c>
      <c r="R535" s="2">
        <f t="shared" si="80"/>
        <v>138023.10999999999</v>
      </c>
    </row>
    <row r="536" spans="1:18" x14ac:dyDescent="0.3">
      <c r="A536" s="10">
        <v>42539</v>
      </c>
      <c r="B536" s="33">
        <v>123162.185</v>
      </c>
      <c r="C536" s="31">
        <v>62.934016130000003</v>
      </c>
      <c r="D536">
        <v>10</v>
      </c>
      <c r="E536">
        <v>12.7</v>
      </c>
      <c r="F536">
        <v>5.3</v>
      </c>
      <c r="G536">
        <v>8.6</v>
      </c>
      <c r="H536" s="1" t="str">
        <f t="shared" si="72"/>
        <v>Saturday</v>
      </c>
      <c r="I536" s="2" t="str">
        <f t="shared" si="73"/>
        <v>June</v>
      </c>
      <c r="J536" s="2" t="str">
        <f t="shared" si="74"/>
        <v>2016</v>
      </c>
      <c r="K536" s="2">
        <f t="shared" si="75"/>
        <v>25</v>
      </c>
      <c r="L536" s="2" t="str">
        <f>VLOOKUP(A536,holidays!A:C,2,)</f>
        <v>Y</v>
      </c>
      <c r="M536" s="2" t="str">
        <f>VLOOKUP(A536,holidays!A:C,3,FALSE)</f>
        <v>N</v>
      </c>
      <c r="N536" s="7">
        <f t="shared" si="76"/>
        <v>7751090.9373960439</v>
      </c>
      <c r="O536" s="2">
        <f t="shared" si="77"/>
        <v>123162.185</v>
      </c>
      <c r="P536" s="2" t="e">
        <f t="shared" si="78"/>
        <v>#N/A</v>
      </c>
      <c r="Q536" s="2" t="e">
        <f t="shared" si="79"/>
        <v>#N/A</v>
      </c>
      <c r="R536" s="2">
        <f t="shared" si="80"/>
        <v>123162.185</v>
      </c>
    </row>
    <row r="537" spans="1:18" x14ac:dyDescent="0.3">
      <c r="A537" s="10">
        <v>42540</v>
      </c>
      <c r="B537" s="33">
        <v>119662.16499999999</v>
      </c>
      <c r="C537" s="31">
        <v>79.384821770000002</v>
      </c>
      <c r="D537">
        <v>7.3</v>
      </c>
      <c r="E537">
        <v>13.5</v>
      </c>
      <c r="F537">
        <v>7.2</v>
      </c>
      <c r="G537">
        <v>0.4</v>
      </c>
      <c r="H537" s="1" t="str">
        <f t="shared" si="72"/>
        <v>Sunday</v>
      </c>
      <c r="I537" s="2" t="str">
        <f t="shared" si="73"/>
        <v>June</v>
      </c>
      <c r="J537" s="2" t="str">
        <f t="shared" si="74"/>
        <v>2016</v>
      </c>
      <c r="K537" s="2">
        <f t="shared" si="75"/>
        <v>26</v>
      </c>
      <c r="L537" s="2" t="str">
        <f>VLOOKUP(A537,holidays!A:C,2,)</f>
        <v>Y</v>
      </c>
      <c r="M537" s="2" t="str">
        <f>VLOOKUP(A537,holidays!A:C,3,FALSE)</f>
        <v>N</v>
      </c>
      <c r="N537" s="7">
        <f t="shared" si="76"/>
        <v>9499359.6411373317</v>
      </c>
      <c r="O537" s="2">
        <f t="shared" si="77"/>
        <v>119662.16499999999</v>
      </c>
      <c r="P537" s="2" t="e">
        <f t="shared" si="78"/>
        <v>#N/A</v>
      </c>
      <c r="Q537" s="2" t="e">
        <f t="shared" si="79"/>
        <v>#N/A</v>
      </c>
      <c r="R537" s="2">
        <f t="shared" si="80"/>
        <v>119662.16499999999</v>
      </c>
    </row>
    <row r="538" spans="1:18" x14ac:dyDescent="0.3">
      <c r="A538" s="10">
        <v>42541</v>
      </c>
      <c r="B538" s="33">
        <v>134435.11499999999</v>
      </c>
      <c r="C538" s="31">
        <v>114.875078</v>
      </c>
      <c r="D538">
        <v>9.1</v>
      </c>
      <c r="E538">
        <v>13.2</v>
      </c>
      <c r="F538">
        <v>3.4</v>
      </c>
      <c r="G538">
        <v>3.6</v>
      </c>
      <c r="H538" s="1" t="str">
        <f t="shared" si="72"/>
        <v>Monday</v>
      </c>
      <c r="I538" s="2" t="str">
        <f t="shared" si="73"/>
        <v>June</v>
      </c>
      <c r="J538" s="2" t="str">
        <f t="shared" si="74"/>
        <v>2016</v>
      </c>
      <c r="K538" s="2">
        <f t="shared" si="75"/>
        <v>26</v>
      </c>
      <c r="L538" s="2" t="str">
        <f>VLOOKUP(A538,holidays!A:C,2,)</f>
        <v>Y</v>
      </c>
      <c r="M538" s="2" t="str">
        <f>VLOOKUP(A538,holidays!A:C,3,FALSE)</f>
        <v>N</v>
      </c>
      <c r="N538" s="7">
        <f t="shared" si="76"/>
        <v>15443244.321563968</v>
      </c>
      <c r="O538" s="2">
        <f t="shared" si="77"/>
        <v>134435.11499999999</v>
      </c>
      <c r="P538" s="2" t="e">
        <f t="shared" si="78"/>
        <v>#N/A</v>
      </c>
      <c r="Q538" s="2" t="e">
        <f t="shared" si="79"/>
        <v>#N/A</v>
      </c>
      <c r="R538" s="2">
        <f t="shared" si="80"/>
        <v>134435.11499999999</v>
      </c>
    </row>
    <row r="539" spans="1:18" x14ac:dyDescent="0.3">
      <c r="A539" s="10">
        <v>42542</v>
      </c>
      <c r="B539" s="33">
        <v>137511.315</v>
      </c>
      <c r="C539" s="31">
        <v>62.154764110000002</v>
      </c>
      <c r="D539">
        <v>10.4</v>
      </c>
      <c r="E539">
        <v>14.7</v>
      </c>
      <c r="F539">
        <v>7</v>
      </c>
      <c r="G539">
        <v>3.2</v>
      </c>
      <c r="H539" s="1" t="str">
        <f t="shared" si="72"/>
        <v>Tuesday</v>
      </c>
      <c r="I539" s="2" t="str">
        <f t="shared" si="73"/>
        <v>June</v>
      </c>
      <c r="J539" s="2" t="str">
        <f t="shared" si="74"/>
        <v>2016</v>
      </c>
      <c r="K539" s="2">
        <f t="shared" si="75"/>
        <v>26</v>
      </c>
      <c r="L539" s="2" t="str">
        <f>VLOOKUP(A539,holidays!A:C,2,)</f>
        <v>Y</v>
      </c>
      <c r="M539" s="2" t="str">
        <f>VLOOKUP(A539,holidays!A:C,3,FALSE)</f>
        <v>N</v>
      </c>
      <c r="N539" s="7">
        <f t="shared" si="76"/>
        <v>8546983.3462809045</v>
      </c>
      <c r="O539" s="2">
        <f t="shared" si="77"/>
        <v>137511.315</v>
      </c>
      <c r="P539" s="2" t="e">
        <f t="shared" si="78"/>
        <v>#N/A</v>
      </c>
      <c r="Q539" s="2" t="e">
        <f t="shared" si="79"/>
        <v>#N/A</v>
      </c>
      <c r="R539" s="2">
        <f t="shared" si="80"/>
        <v>137511.315</v>
      </c>
    </row>
    <row r="540" spans="1:18" x14ac:dyDescent="0.3">
      <c r="A540" s="10">
        <v>42543</v>
      </c>
      <c r="B540" s="33">
        <v>133813.285</v>
      </c>
      <c r="C540" s="31">
        <v>58.759038580000002</v>
      </c>
      <c r="D540">
        <v>11.2</v>
      </c>
      <c r="E540">
        <v>15.4</v>
      </c>
      <c r="F540">
        <v>6.6</v>
      </c>
      <c r="G540">
        <v>0</v>
      </c>
      <c r="H540" s="1" t="str">
        <f t="shared" si="72"/>
        <v>Wednesday</v>
      </c>
      <c r="I540" s="2" t="str">
        <f t="shared" si="73"/>
        <v>June</v>
      </c>
      <c r="J540" s="2" t="str">
        <f t="shared" si="74"/>
        <v>2016</v>
      </c>
      <c r="K540" s="2">
        <f t="shared" si="75"/>
        <v>26</v>
      </c>
      <c r="L540" s="2" t="str">
        <f>VLOOKUP(A540,holidays!A:C,2,)</f>
        <v>Y</v>
      </c>
      <c r="M540" s="2" t="str">
        <f>VLOOKUP(A540,holidays!A:C,3,FALSE)</f>
        <v>N</v>
      </c>
      <c r="N540" s="7">
        <f t="shared" si="76"/>
        <v>7862739.9758315356</v>
      </c>
      <c r="O540" s="2">
        <f t="shared" si="77"/>
        <v>133813.285</v>
      </c>
      <c r="P540" s="2" t="e">
        <f t="shared" si="78"/>
        <v>#N/A</v>
      </c>
      <c r="Q540" s="2" t="e">
        <f t="shared" si="79"/>
        <v>#N/A</v>
      </c>
      <c r="R540" s="2">
        <f t="shared" si="80"/>
        <v>133813.285</v>
      </c>
    </row>
    <row r="541" spans="1:18" x14ac:dyDescent="0.3">
      <c r="A541" s="10">
        <v>42544</v>
      </c>
      <c r="B541" s="33">
        <v>136740.005</v>
      </c>
      <c r="C541" s="31">
        <v>78.318980190000005</v>
      </c>
      <c r="D541">
        <v>10.4</v>
      </c>
      <c r="E541">
        <v>14.8</v>
      </c>
      <c r="F541">
        <v>7.2</v>
      </c>
      <c r="G541">
        <v>0.6</v>
      </c>
      <c r="H541" s="1" t="str">
        <f t="shared" si="72"/>
        <v>Thursday</v>
      </c>
      <c r="I541" s="2" t="str">
        <f t="shared" si="73"/>
        <v>June</v>
      </c>
      <c r="J541" s="2" t="str">
        <f t="shared" si="74"/>
        <v>2016</v>
      </c>
      <c r="K541" s="2">
        <f t="shared" si="75"/>
        <v>26</v>
      </c>
      <c r="L541" s="2" t="str">
        <f>VLOOKUP(A541,holidays!A:C,2,)</f>
        <v>Y</v>
      </c>
      <c r="M541" s="2" t="str">
        <f>VLOOKUP(A541,holidays!A:C,3,FALSE)</f>
        <v>N</v>
      </c>
      <c r="N541" s="7">
        <f t="shared" si="76"/>
        <v>10709337.742775502</v>
      </c>
      <c r="O541" s="2">
        <f t="shared" si="77"/>
        <v>136740.005</v>
      </c>
      <c r="P541" s="2" t="e">
        <f t="shared" si="78"/>
        <v>#N/A</v>
      </c>
      <c r="Q541" s="2" t="e">
        <f t="shared" si="79"/>
        <v>#N/A</v>
      </c>
      <c r="R541" s="2">
        <f t="shared" si="80"/>
        <v>136740.005</v>
      </c>
    </row>
    <row r="542" spans="1:18" x14ac:dyDescent="0.3">
      <c r="A542" s="10">
        <v>42545</v>
      </c>
      <c r="B542" s="33">
        <v>144658.38</v>
      </c>
      <c r="C542" s="31">
        <v>67.938496200000003</v>
      </c>
      <c r="D542">
        <v>6.9</v>
      </c>
      <c r="E542">
        <v>10.7</v>
      </c>
      <c r="F542">
        <v>5.8</v>
      </c>
      <c r="G542">
        <v>13.8</v>
      </c>
      <c r="H542" s="1" t="str">
        <f t="shared" si="72"/>
        <v>Friday</v>
      </c>
      <c r="I542" s="2" t="str">
        <f t="shared" si="73"/>
        <v>June</v>
      </c>
      <c r="J542" s="2" t="str">
        <f t="shared" si="74"/>
        <v>2016</v>
      </c>
      <c r="K542" s="2">
        <f t="shared" si="75"/>
        <v>26</v>
      </c>
      <c r="L542" s="2" t="str">
        <f>VLOOKUP(A542,holidays!A:C,2,)</f>
        <v>N</v>
      </c>
      <c r="M542" s="2" t="str">
        <f>VLOOKUP(A542,holidays!A:C,3,FALSE)</f>
        <v>N</v>
      </c>
      <c r="N542" s="7">
        <f t="shared" si="76"/>
        <v>9827872.7999281567</v>
      </c>
      <c r="O542" s="2" t="e">
        <f t="shared" si="77"/>
        <v>#N/A</v>
      </c>
      <c r="P542" s="2">
        <f t="shared" si="78"/>
        <v>144658.38</v>
      </c>
      <c r="Q542" s="2" t="e">
        <f t="shared" si="79"/>
        <v>#N/A</v>
      </c>
      <c r="R542" s="2">
        <f t="shared" si="80"/>
        <v>144658.38</v>
      </c>
    </row>
    <row r="543" spans="1:18" x14ac:dyDescent="0.3">
      <c r="A543" s="10">
        <v>42546</v>
      </c>
      <c r="B543" s="33">
        <v>131730.83499999999</v>
      </c>
      <c r="C543" s="31">
        <v>99.763250799999994</v>
      </c>
      <c r="D543">
        <v>5.6</v>
      </c>
      <c r="E543">
        <v>12.7</v>
      </c>
      <c r="F543">
        <v>8.8000000000000007</v>
      </c>
      <c r="G543">
        <v>2</v>
      </c>
      <c r="H543" s="1" t="str">
        <f t="shared" si="72"/>
        <v>Saturday</v>
      </c>
      <c r="I543" s="2" t="str">
        <f t="shared" si="73"/>
        <v>June</v>
      </c>
      <c r="J543" s="2" t="str">
        <f t="shared" si="74"/>
        <v>2016</v>
      </c>
      <c r="K543" s="2">
        <f t="shared" si="75"/>
        <v>26</v>
      </c>
      <c r="L543" s="2" t="str">
        <f>VLOOKUP(A543,holidays!A:C,2,)</f>
        <v>N</v>
      </c>
      <c r="M543" s="2" t="str">
        <f>VLOOKUP(A543,holidays!A:C,3,FALSE)</f>
        <v>N</v>
      </c>
      <c r="N543" s="7">
        <f t="shared" si="76"/>
        <v>13141896.330198416</v>
      </c>
      <c r="O543" s="2" t="e">
        <f t="shared" si="77"/>
        <v>#N/A</v>
      </c>
      <c r="P543" s="2">
        <f t="shared" si="78"/>
        <v>131730.83499999999</v>
      </c>
      <c r="Q543" s="2" t="e">
        <f t="shared" si="79"/>
        <v>#N/A</v>
      </c>
      <c r="R543" s="2">
        <f t="shared" si="80"/>
        <v>131730.83499999999</v>
      </c>
    </row>
    <row r="544" spans="1:18" x14ac:dyDescent="0.3">
      <c r="A544" s="10">
        <v>42547</v>
      </c>
      <c r="B544" s="33">
        <v>126455.935</v>
      </c>
      <c r="C544" s="31">
        <v>120.4411006</v>
      </c>
      <c r="D544">
        <v>3</v>
      </c>
      <c r="E544">
        <v>11.1</v>
      </c>
      <c r="F544">
        <v>7.7</v>
      </c>
      <c r="G544">
        <v>0.2</v>
      </c>
      <c r="H544" s="1" t="str">
        <f t="shared" si="72"/>
        <v>Sunday</v>
      </c>
      <c r="I544" s="2" t="str">
        <f t="shared" si="73"/>
        <v>June</v>
      </c>
      <c r="J544" s="2" t="str">
        <f t="shared" si="74"/>
        <v>2016</v>
      </c>
      <c r="K544" s="2">
        <f t="shared" si="75"/>
        <v>27</v>
      </c>
      <c r="L544" s="2" t="str">
        <f>VLOOKUP(A544,holidays!A:C,2,)</f>
        <v>N</v>
      </c>
      <c r="M544" s="2" t="str">
        <f>VLOOKUP(A544,holidays!A:C,3,FALSE)</f>
        <v>N</v>
      </c>
      <c r="N544" s="7">
        <f t="shared" si="76"/>
        <v>15230491.98880206</v>
      </c>
      <c r="O544" s="2" t="e">
        <f t="shared" si="77"/>
        <v>#N/A</v>
      </c>
      <c r="P544" s="2">
        <f t="shared" si="78"/>
        <v>126455.935</v>
      </c>
      <c r="Q544" s="2" t="e">
        <f t="shared" si="79"/>
        <v>#N/A</v>
      </c>
      <c r="R544" s="2">
        <f t="shared" si="80"/>
        <v>126455.935</v>
      </c>
    </row>
    <row r="545" spans="1:18" x14ac:dyDescent="0.3">
      <c r="A545" s="10">
        <v>42548</v>
      </c>
      <c r="B545" s="33">
        <v>148639.995</v>
      </c>
      <c r="C545" s="31">
        <v>127.3466076</v>
      </c>
      <c r="D545">
        <v>4.8</v>
      </c>
      <c r="E545">
        <v>10.6</v>
      </c>
      <c r="F545">
        <v>4.7</v>
      </c>
      <c r="G545">
        <v>0.2</v>
      </c>
      <c r="H545" s="1" t="str">
        <f t="shared" si="72"/>
        <v>Monday</v>
      </c>
      <c r="I545" s="2" t="str">
        <f t="shared" si="73"/>
        <v>June</v>
      </c>
      <c r="J545" s="2" t="str">
        <f t="shared" si="74"/>
        <v>2016</v>
      </c>
      <c r="K545" s="2">
        <f t="shared" si="75"/>
        <v>27</v>
      </c>
      <c r="L545" s="2" t="str">
        <f>VLOOKUP(A545,holidays!A:C,2,)</f>
        <v>N</v>
      </c>
      <c r="M545" s="2" t="str">
        <f>VLOOKUP(A545,holidays!A:C,3,FALSE)</f>
        <v>N</v>
      </c>
      <c r="N545" s="7">
        <f t="shared" si="76"/>
        <v>18928799.116930962</v>
      </c>
      <c r="O545" s="2" t="e">
        <f t="shared" si="77"/>
        <v>#N/A</v>
      </c>
      <c r="P545" s="2">
        <f t="shared" si="78"/>
        <v>148639.995</v>
      </c>
      <c r="Q545" s="2" t="e">
        <f t="shared" si="79"/>
        <v>#N/A</v>
      </c>
      <c r="R545" s="2">
        <f t="shared" si="80"/>
        <v>148639.995</v>
      </c>
    </row>
    <row r="546" spans="1:18" x14ac:dyDescent="0.3">
      <c r="A546" s="10">
        <v>42549</v>
      </c>
      <c r="B546" s="33">
        <v>142146.31</v>
      </c>
      <c r="C546" s="31">
        <v>110.28039029999999</v>
      </c>
      <c r="D546">
        <v>5</v>
      </c>
      <c r="E546">
        <v>17</v>
      </c>
      <c r="F546">
        <v>7.8</v>
      </c>
      <c r="G546">
        <v>0.2</v>
      </c>
      <c r="H546" s="1" t="str">
        <f t="shared" si="72"/>
        <v>Tuesday</v>
      </c>
      <c r="I546" s="2" t="str">
        <f t="shared" si="73"/>
        <v>June</v>
      </c>
      <c r="J546" s="2" t="str">
        <f t="shared" si="74"/>
        <v>2016</v>
      </c>
      <c r="K546" s="2">
        <f t="shared" si="75"/>
        <v>27</v>
      </c>
      <c r="L546" s="2" t="str">
        <f>VLOOKUP(A546,holidays!A:C,2,)</f>
        <v>N</v>
      </c>
      <c r="M546" s="2" t="str">
        <f>VLOOKUP(A546,holidays!A:C,3,FALSE)</f>
        <v>N</v>
      </c>
      <c r="N546" s="7">
        <f t="shared" si="76"/>
        <v>15675950.546504792</v>
      </c>
      <c r="O546" s="2" t="e">
        <f t="shared" si="77"/>
        <v>#N/A</v>
      </c>
      <c r="P546" s="2">
        <f t="shared" si="78"/>
        <v>142146.31</v>
      </c>
      <c r="Q546" s="2" t="e">
        <f t="shared" si="79"/>
        <v>#N/A</v>
      </c>
      <c r="R546" s="2">
        <f t="shared" si="80"/>
        <v>142146.31</v>
      </c>
    </row>
    <row r="547" spans="1:18" x14ac:dyDescent="0.3">
      <c r="A547" s="10">
        <v>42550</v>
      </c>
      <c r="B547" s="33">
        <v>136071.965</v>
      </c>
      <c r="C547" s="31">
        <v>80.125243080000004</v>
      </c>
      <c r="D547">
        <v>8.9</v>
      </c>
      <c r="E547">
        <v>15.8</v>
      </c>
      <c r="F547">
        <v>8.9</v>
      </c>
      <c r="G547">
        <v>0.2</v>
      </c>
      <c r="H547" s="1" t="str">
        <f t="shared" si="72"/>
        <v>Wednesday</v>
      </c>
      <c r="I547" s="2" t="str">
        <f t="shared" si="73"/>
        <v>June</v>
      </c>
      <c r="J547" s="2" t="str">
        <f t="shared" si="74"/>
        <v>2016</v>
      </c>
      <c r="K547" s="2">
        <f t="shared" si="75"/>
        <v>27</v>
      </c>
      <c r="L547" s="2" t="str">
        <f>VLOOKUP(A547,holidays!A:C,2,)</f>
        <v>N</v>
      </c>
      <c r="M547" s="2" t="str">
        <f>VLOOKUP(A547,holidays!A:C,3,FALSE)</f>
        <v>N</v>
      </c>
      <c r="N547" s="7">
        <f t="shared" si="76"/>
        <v>10902799.271998253</v>
      </c>
      <c r="O547" s="2" t="e">
        <f t="shared" si="77"/>
        <v>#N/A</v>
      </c>
      <c r="P547" s="2">
        <f t="shared" si="78"/>
        <v>136071.965</v>
      </c>
      <c r="Q547" s="2" t="e">
        <f t="shared" si="79"/>
        <v>#N/A</v>
      </c>
      <c r="R547" s="2">
        <f t="shared" si="80"/>
        <v>136071.965</v>
      </c>
    </row>
    <row r="548" spans="1:18" x14ac:dyDescent="0.3">
      <c r="A548" s="10">
        <v>42551</v>
      </c>
      <c r="B548" s="33">
        <v>141078.46</v>
      </c>
      <c r="C548" s="31">
        <v>115.1178955</v>
      </c>
      <c r="D548">
        <v>10.3</v>
      </c>
      <c r="E548">
        <v>11.7</v>
      </c>
      <c r="F548">
        <v>5.6</v>
      </c>
      <c r="G548">
        <v>0</v>
      </c>
      <c r="H548" s="1" t="str">
        <f t="shared" si="72"/>
        <v>Thursday</v>
      </c>
      <c r="I548" s="2" t="str">
        <f t="shared" si="73"/>
        <v>June</v>
      </c>
      <c r="J548" s="2" t="str">
        <f t="shared" si="74"/>
        <v>2016</v>
      </c>
      <c r="K548" s="2">
        <f t="shared" si="75"/>
        <v>27</v>
      </c>
      <c r="L548" s="2" t="str">
        <f>VLOOKUP(A548,holidays!A:C,2,)</f>
        <v>N</v>
      </c>
      <c r="M548" s="2" t="str">
        <f>VLOOKUP(A548,holidays!A:C,3,FALSE)</f>
        <v>N</v>
      </c>
      <c r="N548" s="7">
        <f t="shared" si="76"/>
        <v>16240655.41558093</v>
      </c>
      <c r="O548" s="2" t="e">
        <f t="shared" si="77"/>
        <v>#N/A</v>
      </c>
      <c r="P548" s="2">
        <f t="shared" si="78"/>
        <v>141078.46</v>
      </c>
      <c r="Q548" s="2" t="e">
        <f t="shared" si="79"/>
        <v>#N/A</v>
      </c>
      <c r="R548" s="2">
        <f t="shared" si="80"/>
        <v>141078.46</v>
      </c>
    </row>
    <row r="549" spans="1:18" x14ac:dyDescent="0.3">
      <c r="A549" s="10">
        <v>42552</v>
      </c>
      <c r="B549" s="33">
        <v>136676.715</v>
      </c>
      <c r="C549" s="31">
        <v>117.7120479</v>
      </c>
      <c r="D549">
        <v>7.3</v>
      </c>
      <c r="E549">
        <v>14.1</v>
      </c>
      <c r="F549">
        <v>7.1</v>
      </c>
      <c r="G549">
        <v>6.4</v>
      </c>
      <c r="H549" s="1" t="str">
        <f t="shared" si="72"/>
        <v>Friday</v>
      </c>
      <c r="I549" s="2" t="str">
        <f t="shared" si="73"/>
        <v>July</v>
      </c>
      <c r="J549" s="2" t="str">
        <f t="shared" si="74"/>
        <v>2016</v>
      </c>
      <c r="K549" s="2">
        <f t="shared" si="75"/>
        <v>27</v>
      </c>
      <c r="L549" s="2" t="str">
        <f>VLOOKUP(A549,holidays!A:C,2,)</f>
        <v>N</v>
      </c>
      <c r="M549" s="2" t="str">
        <f>VLOOKUP(A549,holidays!A:C,3,FALSE)</f>
        <v>N</v>
      </c>
      <c r="N549" s="7">
        <f t="shared" si="76"/>
        <v>16088496.022894649</v>
      </c>
      <c r="O549" s="2" t="e">
        <f t="shared" si="77"/>
        <v>#N/A</v>
      </c>
      <c r="P549" s="2">
        <f t="shared" si="78"/>
        <v>136676.715</v>
      </c>
      <c r="Q549" s="2" t="e">
        <f t="shared" si="79"/>
        <v>#N/A</v>
      </c>
      <c r="R549" s="2">
        <f t="shared" si="80"/>
        <v>136676.715</v>
      </c>
    </row>
    <row r="550" spans="1:18" x14ac:dyDescent="0.3">
      <c r="A550" s="10">
        <v>42553</v>
      </c>
      <c r="B550" s="33">
        <v>118683.565</v>
      </c>
      <c r="C550" s="31">
        <v>90.456523779999998</v>
      </c>
      <c r="D550">
        <v>9.9</v>
      </c>
      <c r="E550">
        <v>16.5</v>
      </c>
      <c r="F550">
        <v>6.7</v>
      </c>
      <c r="G550">
        <v>0.2</v>
      </c>
      <c r="H550" s="1" t="str">
        <f t="shared" si="72"/>
        <v>Saturday</v>
      </c>
      <c r="I550" s="2" t="str">
        <f t="shared" si="73"/>
        <v>July</v>
      </c>
      <c r="J550" s="2" t="str">
        <f t="shared" si="74"/>
        <v>2016</v>
      </c>
      <c r="K550" s="2">
        <f t="shared" si="75"/>
        <v>27</v>
      </c>
      <c r="L550" s="2" t="str">
        <f>VLOOKUP(A550,holidays!A:C,2,)</f>
        <v>N</v>
      </c>
      <c r="M550" s="2" t="str">
        <f>VLOOKUP(A550,holidays!A:C,3,FALSE)</f>
        <v>N</v>
      </c>
      <c r="N550" s="7">
        <f t="shared" si="76"/>
        <v>10735702.719717676</v>
      </c>
      <c r="O550" s="2" t="e">
        <f t="shared" si="77"/>
        <v>#N/A</v>
      </c>
      <c r="P550" s="2">
        <f t="shared" si="78"/>
        <v>118683.565</v>
      </c>
      <c r="Q550" s="2" t="e">
        <f t="shared" si="79"/>
        <v>#N/A</v>
      </c>
      <c r="R550" s="2">
        <f t="shared" si="80"/>
        <v>118683.565</v>
      </c>
    </row>
    <row r="551" spans="1:18" x14ac:dyDescent="0.3">
      <c r="A551" s="10">
        <v>42554</v>
      </c>
      <c r="B551" s="33">
        <v>112556.405</v>
      </c>
      <c r="C551" s="31">
        <v>68.597089170000004</v>
      </c>
      <c r="D551">
        <v>10.9</v>
      </c>
      <c r="E551">
        <v>16.7</v>
      </c>
      <c r="F551">
        <v>7.8</v>
      </c>
      <c r="G551">
        <v>0</v>
      </c>
      <c r="H551" s="1" t="str">
        <f t="shared" si="72"/>
        <v>Sunday</v>
      </c>
      <c r="I551" s="2" t="str">
        <f t="shared" si="73"/>
        <v>July</v>
      </c>
      <c r="J551" s="2" t="str">
        <f t="shared" si="74"/>
        <v>2016</v>
      </c>
      <c r="K551" s="2">
        <f t="shared" si="75"/>
        <v>28</v>
      </c>
      <c r="L551" s="2" t="str">
        <f>VLOOKUP(A551,holidays!A:C,2,)</f>
        <v>N</v>
      </c>
      <c r="M551" s="2" t="str">
        <f>VLOOKUP(A551,holidays!A:C,3,FALSE)</f>
        <v>N</v>
      </c>
      <c r="N551" s="7">
        <f t="shared" si="76"/>
        <v>7721041.7504396345</v>
      </c>
      <c r="O551" s="2" t="e">
        <f t="shared" si="77"/>
        <v>#N/A</v>
      </c>
      <c r="P551" s="2">
        <f t="shared" si="78"/>
        <v>112556.405</v>
      </c>
      <c r="Q551" s="2" t="e">
        <f t="shared" si="79"/>
        <v>#N/A</v>
      </c>
      <c r="R551" s="2">
        <f t="shared" si="80"/>
        <v>112556.405</v>
      </c>
    </row>
    <row r="552" spans="1:18" x14ac:dyDescent="0.3">
      <c r="A552" s="10">
        <v>42555</v>
      </c>
      <c r="B552" s="33">
        <v>135712.245</v>
      </c>
      <c r="C552" s="31">
        <v>124.1368856</v>
      </c>
      <c r="D552">
        <v>10.4</v>
      </c>
      <c r="E552">
        <v>12.7</v>
      </c>
      <c r="F552">
        <v>3.6</v>
      </c>
      <c r="G552">
        <v>0</v>
      </c>
      <c r="H552" s="1" t="str">
        <f t="shared" si="72"/>
        <v>Monday</v>
      </c>
      <c r="I552" s="2" t="str">
        <f t="shared" si="73"/>
        <v>July</v>
      </c>
      <c r="J552" s="2" t="str">
        <f t="shared" si="74"/>
        <v>2016</v>
      </c>
      <c r="K552" s="2">
        <f t="shared" si="75"/>
        <v>28</v>
      </c>
      <c r="L552" s="2" t="str">
        <f>VLOOKUP(A552,holidays!A:C,2,)</f>
        <v>N</v>
      </c>
      <c r="M552" s="2" t="str">
        <f>VLOOKUP(A552,holidays!A:C,3,FALSE)</f>
        <v>N</v>
      </c>
      <c r="N552" s="7">
        <f t="shared" si="76"/>
        <v>16846895.432084173</v>
      </c>
      <c r="O552" s="2" t="e">
        <f t="shared" si="77"/>
        <v>#N/A</v>
      </c>
      <c r="P552" s="2">
        <f t="shared" si="78"/>
        <v>135712.245</v>
      </c>
      <c r="Q552" s="2" t="e">
        <f t="shared" si="79"/>
        <v>#N/A</v>
      </c>
      <c r="R552" s="2">
        <f t="shared" si="80"/>
        <v>135712.245</v>
      </c>
    </row>
    <row r="553" spans="1:18" x14ac:dyDescent="0.3">
      <c r="A553" s="10">
        <v>42556</v>
      </c>
      <c r="B553" s="33">
        <v>142401.79500000001</v>
      </c>
      <c r="C553" s="31">
        <v>147.1876919</v>
      </c>
      <c r="D553">
        <v>8.1999999999999993</v>
      </c>
      <c r="E553">
        <v>12.8</v>
      </c>
      <c r="F553">
        <v>1.8</v>
      </c>
      <c r="G553">
        <v>0.6</v>
      </c>
      <c r="H553" s="1" t="str">
        <f t="shared" si="72"/>
        <v>Tuesday</v>
      </c>
      <c r="I553" s="2" t="str">
        <f t="shared" si="73"/>
        <v>July</v>
      </c>
      <c r="J553" s="2" t="str">
        <f t="shared" si="74"/>
        <v>2016</v>
      </c>
      <c r="K553" s="2">
        <f t="shared" si="75"/>
        <v>28</v>
      </c>
      <c r="L553" s="2" t="str">
        <f>VLOOKUP(A553,holidays!A:C,2,)</f>
        <v>N</v>
      </c>
      <c r="M553" s="2" t="str">
        <f>VLOOKUP(A553,holidays!A:C,3,FALSE)</f>
        <v>N</v>
      </c>
      <c r="N553" s="7">
        <f t="shared" si="76"/>
        <v>20959791.528466962</v>
      </c>
      <c r="O553" s="2" t="e">
        <f t="shared" si="77"/>
        <v>#N/A</v>
      </c>
      <c r="P553" s="2">
        <f t="shared" si="78"/>
        <v>142401.79500000001</v>
      </c>
      <c r="Q553" s="2" t="e">
        <f t="shared" si="79"/>
        <v>#N/A</v>
      </c>
      <c r="R553" s="2">
        <f t="shared" si="80"/>
        <v>142401.79500000001</v>
      </c>
    </row>
    <row r="554" spans="1:18" x14ac:dyDescent="0.3">
      <c r="A554" s="10">
        <v>42557</v>
      </c>
      <c r="B554" s="33">
        <v>134056.095</v>
      </c>
      <c r="C554" s="31">
        <v>116.6821116</v>
      </c>
      <c r="D554">
        <v>9.8000000000000007</v>
      </c>
      <c r="E554">
        <v>13</v>
      </c>
      <c r="F554">
        <v>4.5999999999999996</v>
      </c>
      <c r="G554">
        <v>22.6</v>
      </c>
      <c r="H554" s="1" t="str">
        <f t="shared" si="72"/>
        <v>Wednesday</v>
      </c>
      <c r="I554" s="2" t="str">
        <f t="shared" si="73"/>
        <v>July</v>
      </c>
      <c r="J554" s="2" t="str">
        <f t="shared" si="74"/>
        <v>2016</v>
      </c>
      <c r="K554" s="2">
        <f t="shared" si="75"/>
        <v>28</v>
      </c>
      <c r="L554" s="2" t="str">
        <f>VLOOKUP(A554,holidays!A:C,2,)</f>
        <v>N</v>
      </c>
      <c r="M554" s="2" t="str">
        <f>VLOOKUP(A554,holidays!A:C,3,FALSE)</f>
        <v>N</v>
      </c>
      <c r="N554" s="7">
        <f t="shared" si="76"/>
        <v>15641948.237450201</v>
      </c>
      <c r="O554" s="2" t="e">
        <f t="shared" si="77"/>
        <v>#N/A</v>
      </c>
      <c r="P554" s="2">
        <f t="shared" si="78"/>
        <v>134056.095</v>
      </c>
      <c r="Q554" s="2" t="e">
        <f t="shared" si="79"/>
        <v>#N/A</v>
      </c>
      <c r="R554" s="2">
        <f t="shared" si="80"/>
        <v>134056.095</v>
      </c>
    </row>
    <row r="555" spans="1:18" x14ac:dyDescent="0.3">
      <c r="A555" s="10">
        <v>42558</v>
      </c>
      <c r="B555" s="33">
        <v>138768.04500000001</v>
      </c>
      <c r="C555" s="31">
        <v>176.91203619999999</v>
      </c>
      <c r="D555">
        <v>10.5</v>
      </c>
      <c r="E555">
        <v>13.7</v>
      </c>
      <c r="F555">
        <v>4.0999999999999996</v>
      </c>
      <c r="G555">
        <v>3.8</v>
      </c>
      <c r="H555" s="1" t="str">
        <f t="shared" si="72"/>
        <v>Thursday</v>
      </c>
      <c r="I555" s="2" t="str">
        <f t="shared" si="73"/>
        <v>July</v>
      </c>
      <c r="J555" s="2" t="str">
        <f t="shared" si="74"/>
        <v>2016</v>
      </c>
      <c r="K555" s="2">
        <f t="shared" si="75"/>
        <v>28</v>
      </c>
      <c r="L555" s="2" t="str">
        <f>VLOOKUP(A555,holidays!A:C,2,)</f>
        <v>N</v>
      </c>
      <c r="M555" s="2" t="str">
        <f>VLOOKUP(A555,holidays!A:C,3,FALSE)</f>
        <v>N</v>
      </c>
      <c r="N555" s="7">
        <f t="shared" si="76"/>
        <v>24549737.40044323</v>
      </c>
      <c r="O555" s="2" t="e">
        <f t="shared" si="77"/>
        <v>#N/A</v>
      </c>
      <c r="P555" s="2">
        <f t="shared" si="78"/>
        <v>138768.04500000001</v>
      </c>
      <c r="Q555" s="2" t="e">
        <f t="shared" si="79"/>
        <v>#N/A</v>
      </c>
      <c r="R555" s="2">
        <f t="shared" si="80"/>
        <v>138768.04500000001</v>
      </c>
    </row>
    <row r="556" spans="1:18" x14ac:dyDescent="0.3">
      <c r="A556" s="10">
        <v>42559</v>
      </c>
      <c r="B556" s="33">
        <v>136690.04999999999</v>
      </c>
      <c r="C556" s="31">
        <v>114.84420299999999</v>
      </c>
      <c r="D556">
        <v>9.6999999999999993</v>
      </c>
      <c r="E556">
        <v>15.3</v>
      </c>
      <c r="F556">
        <v>7.4</v>
      </c>
      <c r="G556">
        <v>0.8</v>
      </c>
      <c r="H556" s="1" t="str">
        <f t="shared" si="72"/>
        <v>Friday</v>
      </c>
      <c r="I556" s="2" t="str">
        <f t="shared" si="73"/>
        <v>July</v>
      </c>
      <c r="J556" s="2" t="str">
        <f t="shared" si="74"/>
        <v>2016</v>
      </c>
      <c r="K556" s="2">
        <f t="shared" si="75"/>
        <v>28</v>
      </c>
      <c r="L556" s="2" t="str">
        <f>VLOOKUP(A556,holidays!A:C,2,)</f>
        <v>N</v>
      </c>
      <c r="M556" s="2" t="str">
        <f>VLOOKUP(A556,holidays!A:C,3,FALSE)</f>
        <v>N</v>
      </c>
      <c r="N556" s="7">
        <f t="shared" si="76"/>
        <v>15698059.850280147</v>
      </c>
      <c r="O556" s="2" t="e">
        <f t="shared" si="77"/>
        <v>#N/A</v>
      </c>
      <c r="P556" s="2">
        <f t="shared" si="78"/>
        <v>136690.04999999999</v>
      </c>
      <c r="Q556" s="2" t="e">
        <f t="shared" si="79"/>
        <v>#N/A</v>
      </c>
      <c r="R556" s="2">
        <f t="shared" si="80"/>
        <v>136690.04999999999</v>
      </c>
    </row>
    <row r="557" spans="1:18" x14ac:dyDescent="0.3">
      <c r="A557" s="10">
        <v>42560</v>
      </c>
      <c r="B557" s="33">
        <v>122369.535</v>
      </c>
      <c r="C557" s="31">
        <v>105.54857610000001</v>
      </c>
      <c r="D557">
        <v>5.3</v>
      </c>
      <c r="E557">
        <v>15.2</v>
      </c>
      <c r="F557">
        <v>9.5</v>
      </c>
      <c r="G557">
        <v>0.2</v>
      </c>
      <c r="H557" s="1" t="str">
        <f t="shared" si="72"/>
        <v>Saturday</v>
      </c>
      <c r="I557" s="2" t="str">
        <f t="shared" si="73"/>
        <v>July</v>
      </c>
      <c r="J557" s="2" t="str">
        <f t="shared" si="74"/>
        <v>2016</v>
      </c>
      <c r="K557" s="2">
        <f t="shared" si="75"/>
        <v>28</v>
      </c>
      <c r="L557" s="2" t="str">
        <f>VLOOKUP(A557,holidays!A:C,2,)</f>
        <v>N</v>
      </c>
      <c r="M557" s="2" t="str">
        <f>VLOOKUP(A557,holidays!A:C,3,FALSE)</f>
        <v>N</v>
      </c>
      <c r="N557" s="7">
        <f t="shared" si="76"/>
        <v>12915930.177269114</v>
      </c>
      <c r="O557" s="2" t="e">
        <f t="shared" si="77"/>
        <v>#N/A</v>
      </c>
      <c r="P557" s="2">
        <f t="shared" si="78"/>
        <v>122369.535</v>
      </c>
      <c r="Q557" s="2" t="e">
        <f t="shared" si="79"/>
        <v>#N/A</v>
      </c>
      <c r="R557" s="2">
        <f t="shared" si="80"/>
        <v>122369.535</v>
      </c>
    </row>
    <row r="558" spans="1:18" x14ac:dyDescent="0.3">
      <c r="A558" s="10">
        <v>42561</v>
      </c>
      <c r="B558" s="33">
        <v>119218.23</v>
      </c>
      <c r="C558" s="31">
        <v>36.167212329999998</v>
      </c>
      <c r="D558">
        <v>6.5</v>
      </c>
      <c r="E558">
        <v>14.2</v>
      </c>
      <c r="F558">
        <v>3.6</v>
      </c>
      <c r="G558">
        <v>0</v>
      </c>
      <c r="H558" s="1" t="str">
        <f t="shared" si="72"/>
        <v>Sunday</v>
      </c>
      <c r="I558" s="2" t="str">
        <f t="shared" si="73"/>
        <v>July</v>
      </c>
      <c r="J558" s="2" t="str">
        <f t="shared" si="74"/>
        <v>2016</v>
      </c>
      <c r="K558" s="2">
        <f t="shared" si="75"/>
        <v>29</v>
      </c>
      <c r="L558" s="2" t="str">
        <f>VLOOKUP(A558,holidays!A:C,2,)</f>
        <v>N</v>
      </c>
      <c r="M558" s="2" t="str">
        <f>VLOOKUP(A558,holidays!A:C,3,FALSE)</f>
        <v>N</v>
      </c>
      <c r="N558" s="7">
        <f t="shared" si="76"/>
        <v>4311791.0380167756</v>
      </c>
      <c r="O558" s="2" t="e">
        <f t="shared" si="77"/>
        <v>#N/A</v>
      </c>
      <c r="P558" s="2">
        <f t="shared" si="78"/>
        <v>119218.23</v>
      </c>
      <c r="Q558" s="2" t="e">
        <f t="shared" si="79"/>
        <v>#N/A</v>
      </c>
      <c r="R558" s="2">
        <f t="shared" si="80"/>
        <v>119218.23</v>
      </c>
    </row>
    <row r="559" spans="1:18" x14ac:dyDescent="0.3">
      <c r="A559" s="10">
        <v>42562</v>
      </c>
      <c r="B559" s="33">
        <v>128207.125</v>
      </c>
      <c r="C559" s="31">
        <v>44.858080039999997</v>
      </c>
      <c r="D559">
        <v>8.3000000000000007</v>
      </c>
      <c r="E559">
        <v>16</v>
      </c>
      <c r="F559">
        <v>7.6</v>
      </c>
      <c r="G559">
        <v>3.6</v>
      </c>
      <c r="H559" s="1" t="str">
        <f t="shared" si="72"/>
        <v>Monday</v>
      </c>
      <c r="I559" s="2" t="str">
        <f t="shared" si="73"/>
        <v>July</v>
      </c>
      <c r="J559" s="2" t="str">
        <f t="shared" si="74"/>
        <v>2016</v>
      </c>
      <c r="K559" s="2">
        <f t="shared" si="75"/>
        <v>29</v>
      </c>
      <c r="L559" s="2" t="str">
        <f>VLOOKUP(A559,holidays!A:C,2,)</f>
        <v>N</v>
      </c>
      <c r="M559" s="2" t="str">
        <f>VLOOKUP(A559,holidays!A:C,3,FALSE)</f>
        <v>N</v>
      </c>
      <c r="N559" s="7">
        <f t="shared" si="76"/>
        <v>5751125.4749482842</v>
      </c>
      <c r="O559" s="2" t="e">
        <f t="shared" si="77"/>
        <v>#N/A</v>
      </c>
      <c r="P559" s="2">
        <f t="shared" si="78"/>
        <v>128207.125</v>
      </c>
      <c r="Q559" s="2" t="e">
        <f t="shared" si="79"/>
        <v>#N/A</v>
      </c>
      <c r="R559" s="2">
        <f t="shared" si="80"/>
        <v>128207.125</v>
      </c>
    </row>
    <row r="560" spans="1:18" x14ac:dyDescent="0.3">
      <c r="A560" s="10">
        <v>42563</v>
      </c>
      <c r="B560" s="33">
        <v>137582.19500000001</v>
      </c>
      <c r="C560" s="31">
        <v>49.159485719999999</v>
      </c>
      <c r="D560">
        <v>10.7</v>
      </c>
      <c r="E560">
        <v>13.7</v>
      </c>
      <c r="F560">
        <v>8.1</v>
      </c>
      <c r="G560">
        <v>0</v>
      </c>
      <c r="H560" s="1" t="str">
        <f t="shared" si="72"/>
        <v>Tuesday</v>
      </c>
      <c r="I560" s="2" t="str">
        <f t="shared" si="73"/>
        <v>July</v>
      </c>
      <c r="J560" s="2" t="str">
        <f t="shared" si="74"/>
        <v>2016</v>
      </c>
      <c r="K560" s="2">
        <f t="shared" si="75"/>
        <v>29</v>
      </c>
      <c r="L560" s="2" t="str">
        <f>VLOOKUP(A560,holidays!A:C,2,)</f>
        <v>Y</v>
      </c>
      <c r="M560" s="2" t="str">
        <f>VLOOKUP(A560,holidays!A:C,3,FALSE)</f>
        <v>N</v>
      </c>
      <c r="N560" s="7">
        <f t="shared" si="76"/>
        <v>6763469.950428756</v>
      </c>
      <c r="O560" s="2">
        <f t="shared" si="77"/>
        <v>137582.19500000001</v>
      </c>
      <c r="P560" s="2" t="e">
        <f t="shared" si="78"/>
        <v>#N/A</v>
      </c>
      <c r="Q560" s="2" t="e">
        <f t="shared" si="79"/>
        <v>#N/A</v>
      </c>
      <c r="R560" s="2">
        <f t="shared" si="80"/>
        <v>137582.19500000001</v>
      </c>
    </row>
    <row r="561" spans="1:18" x14ac:dyDescent="0.3">
      <c r="A561" s="10">
        <v>42564</v>
      </c>
      <c r="B561" s="33">
        <v>145728.26</v>
      </c>
      <c r="C561" s="31">
        <v>65.914964920000003</v>
      </c>
      <c r="D561">
        <v>4.5</v>
      </c>
      <c r="E561">
        <v>12</v>
      </c>
      <c r="F561">
        <v>9</v>
      </c>
      <c r="G561">
        <v>0.4</v>
      </c>
      <c r="H561" s="1" t="str">
        <f t="shared" si="72"/>
        <v>Wednesday</v>
      </c>
      <c r="I561" s="2" t="str">
        <f t="shared" si="73"/>
        <v>July</v>
      </c>
      <c r="J561" s="2" t="str">
        <f t="shared" si="74"/>
        <v>2016</v>
      </c>
      <c r="K561" s="2">
        <f t="shared" si="75"/>
        <v>29</v>
      </c>
      <c r="L561" s="2" t="str">
        <f>VLOOKUP(A561,holidays!A:C,2,)</f>
        <v>Y</v>
      </c>
      <c r="M561" s="2" t="str">
        <f>VLOOKUP(A561,holidays!A:C,3,FALSE)</f>
        <v>N</v>
      </c>
      <c r="N561" s="7">
        <f t="shared" si="76"/>
        <v>9605673.1457526404</v>
      </c>
      <c r="O561" s="2">
        <f t="shared" si="77"/>
        <v>145728.26</v>
      </c>
      <c r="P561" s="2" t="e">
        <f t="shared" si="78"/>
        <v>#N/A</v>
      </c>
      <c r="Q561" s="2" t="e">
        <f t="shared" si="79"/>
        <v>#N/A</v>
      </c>
      <c r="R561" s="2">
        <f t="shared" si="80"/>
        <v>145728.26</v>
      </c>
    </row>
    <row r="562" spans="1:18" x14ac:dyDescent="0.3">
      <c r="A562" s="10">
        <v>42565</v>
      </c>
      <c r="B562" s="33">
        <v>144103.70499999999</v>
      </c>
      <c r="C562" s="31">
        <v>76.117452619999995</v>
      </c>
      <c r="D562">
        <v>6.6</v>
      </c>
      <c r="E562">
        <v>14</v>
      </c>
      <c r="F562">
        <v>7.8</v>
      </c>
      <c r="G562">
        <v>1</v>
      </c>
      <c r="H562" s="1" t="str">
        <f t="shared" si="72"/>
        <v>Thursday</v>
      </c>
      <c r="I562" s="2" t="str">
        <f t="shared" si="73"/>
        <v>July</v>
      </c>
      <c r="J562" s="2" t="str">
        <f t="shared" si="74"/>
        <v>2016</v>
      </c>
      <c r="K562" s="2">
        <f t="shared" si="75"/>
        <v>29</v>
      </c>
      <c r="L562" s="2" t="str">
        <f>VLOOKUP(A562,holidays!A:C,2,)</f>
        <v>Y</v>
      </c>
      <c r="M562" s="2" t="str">
        <f>VLOOKUP(A562,holidays!A:C,3,FALSE)</f>
        <v>N</v>
      </c>
      <c r="N562" s="7">
        <f t="shared" si="76"/>
        <v>10968806.937703956</v>
      </c>
      <c r="O562" s="2">
        <f t="shared" si="77"/>
        <v>144103.70499999999</v>
      </c>
      <c r="P562" s="2" t="e">
        <f t="shared" si="78"/>
        <v>#N/A</v>
      </c>
      <c r="Q562" s="2" t="e">
        <f t="shared" si="79"/>
        <v>#N/A</v>
      </c>
      <c r="R562" s="2">
        <f t="shared" si="80"/>
        <v>144103.70499999999</v>
      </c>
    </row>
    <row r="563" spans="1:18" x14ac:dyDescent="0.3">
      <c r="A563" s="10">
        <v>42566</v>
      </c>
      <c r="B563" s="33">
        <v>141166.85</v>
      </c>
      <c r="C563" s="31">
        <v>79.507600479999994</v>
      </c>
      <c r="D563">
        <v>8.8000000000000007</v>
      </c>
      <c r="E563">
        <v>14.1</v>
      </c>
      <c r="F563">
        <v>7.2</v>
      </c>
      <c r="G563">
        <v>0</v>
      </c>
      <c r="H563" s="1" t="str">
        <f t="shared" si="72"/>
        <v>Friday</v>
      </c>
      <c r="I563" s="2" t="str">
        <f t="shared" si="73"/>
        <v>July</v>
      </c>
      <c r="J563" s="2" t="str">
        <f t="shared" si="74"/>
        <v>2016</v>
      </c>
      <c r="K563" s="2">
        <f t="shared" si="75"/>
        <v>29</v>
      </c>
      <c r="L563" s="2" t="str">
        <f>VLOOKUP(A563,holidays!A:C,2,)</f>
        <v>Y</v>
      </c>
      <c r="M563" s="2" t="str">
        <f>VLOOKUP(A563,holidays!A:C,3,FALSE)</f>
        <v>N</v>
      </c>
      <c r="N563" s="7">
        <f t="shared" si="76"/>
        <v>11223837.510820087</v>
      </c>
      <c r="O563" s="2">
        <f t="shared" si="77"/>
        <v>141166.85</v>
      </c>
      <c r="P563" s="2" t="e">
        <f t="shared" si="78"/>
        <v>#N/A</v>
      </c>
      <c r="Q563" s="2" t="e">
        <f t="shared" si="79"/>
        <v>#N/A</v>
      </c>
      <c r="R563" s="2">
        <f t="shared" si="80"/>
        <v>141166.85</v>
      </c>
    </row>
    <row r="564" spans="1:18" x14ac:dyDescent="0.3">
      <c r="A564" s="10">
        <v>42567</v>
      </c>
      <c r="B564" s="33">
        <v>120659.15</v>
      </c>
      <c r="C564" s="31">
        <v>73.694418769999999</v>
      </c>
      <c r="D564">
        <v>7.8</v>
      </c>
      <c r="E564">
        <v>13.7</v>
      </c>
      <c r="F564">
        <v>10.199999999999999</v>
      </c>
      <c r="G564">
        <v>0</v>
      </c>
      <c r="H564" s="1" t="str">
        <f t="shared" si="72"/>
        <v>Saturday</v>
      </c>
      <c r="I564" s="2" t="str">
        <f t="shared" si="73"/>
        <v>July</v>
      </c>
      <c r="J564" s="2" t="str">
        <f t="shared" si="74"/>
        <v>2016</v>
      </c>
      <c r="K564" s="2">
        <f t="shared" si="75"/>
        <v>29</v>
      </c>
      <c r="L564" s="2" t="str">
        <f>VLOOKUP(A564,holidays!A:C,2,)</f>
        <v>Y</v>
      </c>
      <c r="M564" s="2" t="str">
        <f>VLOOKUP(A564,holidays!A:C,3,FALSE)</f>
        <v>N</v>
      </c>
      <c r="N564" s="7">
        <f t="shared" si="76"/>
        <v>8891905.9285322446</v>
      </c>
      <c r="O564" s="2">
        <f t="shared" si="77"/>
        <v>120659.15</v>
      </c>
      <c r="P564" s="2" t="e">
        <f t="shared" si="78"/>
        <v>#N/A</v>
      </c>
      <c r="Q564" s="2" t="e">
        <f t="shared" si="79"/>
        <v>#N/A</v>
      </c>
      <c r="R564" s="2">
        <f t="shared" si="80"/>
        <v>120659.15</v>
      </c>
    </row>
    <row r="565" spans="1:18" x14ac:dyDescent="0.3">
      <c r="A565" s="10">
        <v>42568</v>
      </c>
      <c r="B565" s="33">
        <v>113418.125</v>
      </c>
      <c r="C565" s="31">
        <v>48.788405300000001</v>
      </c>
      <c r="D565">
        <v>3.1</v>
      </c>
      <c r="E565">
        <v>16.100000000000001</v>
      </c>
      <c r="F565">
        <v>10.3</v>
      </c>
      <c r="G565">
        <v>0</v>
      </c>
      <c r="H565" s="1" t="str">
        <f t="shared" si="72"/>
        <v>Sunday</v>
      </c>
      <c r="I565" s="2" t="str">
        <f t="shared" si="73"/>
        <v>July</v>
      </c>
      <c r="J565" s="2" t="str">
        <f t="shared" si="74"/>
        <v>2016</v>
      </c>
      <c r="K565" s="2">
        <f t="shared" si="75"/>
        <v>30</v>
      </c>
      <c r="L565" s="2" t="str">
        <f>VLOOKUP(A565,holidays!A:C,2,)</f>
        <v>Y</v>
      </c>
      <c r="M565" s="2" t="str">
        <f>VLOOKUP(A565,holidays!A:C,3,FALSE)</f>
        <v>N</v>
      </c>
      <c r="N565" s="7">
        <f t="shared" si="76"/>
        <v>5533489.4508660622</v>
      </c>
      <c r="O565" s="2">
        <f t="shared" si="77"/>
        <v>113418.125</v>
      </c>
      <c r="P565" s="2" t="e">
        <f t="shared" si="78"/>
        <v>#N/A</v>
      </c>
      <c r="Q565" s="2" t="e">
        <f t="shared" si="79"/>
        <v>#N/A</v>
      </c>
      <c r="R565" s="2">
        <f t="shared" si="80"/>
        <v>113418.125</v>
      </c>
    </row>
    <row r="566" spans="1:18" x14ac:dyDescent="0.3">
      <c r="A566" s="10">
        <v>42569</v>
      </c>
      <c r="B566" s="33">
        <v>127367.015</v>
      </c>
      <c r="C566" s="31">
        <v>43.891518699999999</v>
      </c>
      <c r="D566">
        <v>9.6</v>
      </c>
      <c r="E566">
        <v>17.7</v>
      </c>
      <c r="F566">
        <v>8.8000000000000007</v>
      </c>
      <c r="G566">
        <v>0</v>
      </c>
      <c r="H566" s="1" t="str">
        <f t="shared" si="72"/>
        <v>Monday</v>
      </c>
      <c r="I566" s="2" t="str">
        <f t="shared" si="73"/>
        <v>July</v>
      </c>
      <c r="J566" s="2" t="str">
        <f t="shared" si="74"/>
        <v>2016</v>
      </c>
      <c r="K566" s="2">
        <f t="shared" si="75"/>
        <v>30</v>
      </c>
      <c r="L566" s="2" t="str">
        <f>VLOOKUP(A566,holidays!A:C,2,)</f>
        <v>Y</v>
      </c>
      <c r="M566" s="2" t="str">
        <f>VLOOKUP(A566,holidays!A:C,3,FALSE)</f>
        <v>N</v>
      </c>
      <c r="N566" s="7">
        <f t="shared" si="76"/>
        <v>5590331.7206356805</v>
      </c>
      <c r="O566" s="2">
        <f t="shared" si="77"/>
        <v>127367.015</v>
      </c>
      <c r="P566" s="2" t="e">
        <f t="shared" si="78"/>
        <v>#N/A</v>
      </c>
      <c r="Q566" s="2" t="e">
        <f t="shared" si="79"/>
        <v>#N/A</v>
      </c>
      <c r="R566" s="2">
        <f t="shared" si="80"/>
        <v>127367.015</v>
      </c>
    </row>
    <row r="567" spans="1:18" x14ac:dyDescent="0.3">
      <c r="A567" s="10">
        <v>42570</v>
      </c>
      <c r="B567" s="33">
        <v>137028.04999999999</v>
      </c>
      <c r="C567" s="31">
        <v>49.453789790000002</v>
      </c>
      <c r="D567">
        <v>12.6</v>
      </c>
      <c r="E567">
        <v>16</v>
      </c>
      <c r="F567">
        <v>5.7</v>
      </c>
      <c r="G567">
        <v>0</v>
      </c>
      <c r="H567" s="1" t="str">
        <f t="shared" si="72"/>
        <v>Tuesday</v>
      </c>
      <c r="I567" s="2" t="str">
        <f t="shared" si="73"/>
        <v>July</v>
      </c>
      <c r="J567" s="2" t="str">
        <f t="shared" si="74"/>
        <v>2016</v>
      </c>
      <c r="K567" s="2">
        <f t="shared" si="75"/>
        <v>30</v>
      </c>
      <c r="L567" s="2" t="str">
        <f>VLOOKUP(A567,holidays!A:C,2,)</f>
        <v>Y</v>
      </c>
      <c r="M567" s="2" t="str">
        <f>VLOOKUP(A567,holidays!A:C,3,FALSE)</f>
        <v>N</v>
      </c>
      <c r="N567" s="7">
        <f t="shared" si="76"/>
        <v>6776556.3800336095</v>
      </c>
      <c r="O567" s="2">
        <f t="shared" si="77"/>
        <v>137028.04999999999</v>
      </c>
      <c r="P567" s="2" t="e">
        <f t="shared" si="78"/>
        <v>#N/A</v>
      </c>
      <c r="Q567" s="2" t="e">
        <f t="shared" si="79"/>
        <v>#N/A</v>
      </c>
      <c r="R567" s="2">
        <f t="shared" si="80"/>
        <v>137028.04999999999</v>
      </c>
    </row>
    <row r="568" spans="1:18" x14ac:dyDescent="0.3">
      <c r="A568" s="10">
        <v>42571</v>
      </c>
      <c r="B568" s="33">
        <v>136850.14000000001</v>
      </c>
      <c r="C568" s="31">
        <v>52.331551939999997</v>
      </c>
      <c r="D568">
        <v>9.8000000000000007</v>
      </c>
      <c r="E568">
        <v>16.100000000000001</v>
      </c>
      <c r="F568">
        <v>9.1999999999999993</v>
      </c>
      <c r="G568">
        <v>1.8</v>
      </c>
      <c r="H568" s="1" t="str">
        <f t="shared" si="72"/>
        <v>Wednesday</v>
      </c>
      <c r="I568" s="2" t="str">
        <f t="shared" si="73"/>
        <v>July</v>
      </c>
      <c r="J568" s="2" t="str">
        <f t="shared" si="74"/>
        <v>2016</v>
      </c>
      <c r="K568" s="2">
        <f t="shared" si="75"/>
        <v>30</v>
      </c>
      <c r="L568" s="2" t="str">
        <f>VLOOKUP(A568,holidays!A:C,2,)</f>
        <v>Y</v>
      </c>
      <c r="M568" s="2" t="str">
        <f>VLOOKUP(A568,holidays!A:C,3,FALSE)</f>
        <v>N</v>
      </c>
      <c r="N568" s="7">
        <f t="shared" si="76"/>
        <v>7161580.2094062716</v>
      </c>
      <c r="O568" s="2">
        <f t="shared" si="77"/>
        <v>136850.14000000001</v>
      </c>
      <c r="P568" s="2" t="e">
        <f t="shared" si="78"/>
        <v>#N/A</v>
      </c>
      <c r="Q568" s="2" t="e">
        <f t="shared" si="79"/>
        <v>#N/A</v>
      </c>
      <c r="R568" s="2">
        <f t="shared" si="80"/>
        <v>136850.14000000001</v>
      </c>
    </row>
    <row r="569" spans="1:18" x14ac:dyDescent="0.3">
      <c r="A569" s="10">
        <v>42572</v>
      </c>
      <c r="B569" s="33">
        <v>136127.125</v>
      </c>
      <c r="C569" s="31">
        <v>44.92653284</v>
      </c>
      <c r="D569">
        <v>6.9</v>
      </c>
      <c r="E569">
        <v>18.100000000000001</v>
      </c>
      <c r="F569">
        <v>7.4</v>
      </c>
      <c r="G569">
        <v>1.8</v>
      </c>
      <c r="H569" s="1" t="str">
        <f t="shared" si="72"/>
        <v>Thursday</v>
      </c>
      <c r="I569" s="2" t="str">
        <f t="shared" si="73"/>
        <v>July</v>
      </c>
      <c r="J569" s="2" t="str">
        <f t="shared" si="74"/>
        <v>2016</v>
      </c>
      <c r="K569" s="2">
        <f t="shared" si="75"/>
        <v>30</v>
      </c>
      <c r="L569" s="2" t="str">
        <f>VLOOKUP(A569,holidays!A:C,2,)</f>
        <v>Y</v>
      </c>
      <c r="M569" s="2" t="str">
        <f>VLOOKUP(A569,holidays!A:C,3,FALSE)</f>
        <v>N</v>
      </c>
      <c r="N569" s="7">
        <f t="shared" si="76"/>
        <v>6115719.7517272849</v>
      </c>
      <c r="O569" s="2">
        <f t="shared" si="77"/>
        <v>136127.125</v>
      </c>
      <c r="P569" s="2" t="e">
        <f t="shared" si="78"/>
        <v>#N/A</v>
      </c>
      <c r="Q569" s="2" t="e">
        <f t="shared" si="79"/>
        <v>#N/A</v>
      </c>
      <c r="R569" s="2">
        <f t="shared" si="80"/>
        <v>136127.125</v>
      </c>
    </row>
    <row r="570" spans="1:18" x14ac:dyDescent="0.3">
      <c r="A570" s="10">
        <v>42573</v>
      </c>
      <c r="B570" s="33">
        <v>128777.82</v>
      </c>
      <c r="C570" s="31">
        <v>21.091718870000001</v>
      </c>
      <c r="D570">
        <v>9.1999999999999993</v>
      </c>
      <c r="E570">
        <v>18.3</v>
      </c>
      <c r="F570">
        <v>5.0999999999999996</v>
      </c>
      <c r="G570">
        <v>7.8</v>
      </c>
      <c r="H570" s="1" t="str">
        <f t="shared" si="72"/>
        <v>Friday</v>
      </c>
      <c r="I570" s="2" t="str">
        <f t="shared" si="73"/>
        <v>July</v>
      </c>
      <c r="J570" s="2" t="str">
        <f t="shared" si="74"/>
        <v>2016</v>
      </c>
      <c r="K570" s="2">
        <f t="shared" si="75"/>
        <v>30</v>
      </c>
      <c r="L570" s="2" t="str">
        <f>VLOOKUP(A570,holidays!A:C,2,)</f>
        <v>Y</v>
      </c>
      <c r="M570" s="2" t="str">
        <f>VLOOKUP(A570,holidays!A:C,3,FALSE)</f>
        <v>N</v>
      </c>
      <c r="N570" s="7">
        <f t="shared" si="76"/>
        <v>2716145.5761314635</v>
      </c>
      <c r="O570" s="2">
        <f t="shared" si="77"/>
        <v>128777.82</v>
      </c>
      <c r="P570" s="2" t="e">
        <f t="shared" si="78"/>
        <v>#N/A</v>
      </c>
      <c r="Q570" s="2" t="e">
        <f t="shared" si="79"/>
        <v>#N/A</v>
      </c>
      <c r="R570" s="2">
        <f t="shared" si="80"/>
        <v>128777.82</v>
      </c>
    </row>
    <row r="571" spans="1:18" x14ac:dyDescent="0.3">
      <c r="A571" s="10">
        <v>42574</v>
      </c>
      <c r="B571" s="33">
        <v>119888.575</v>
      </c>
      <c r="C571" s="31">
        <v>62.709286929999998</v>
      </c>
      <c r="D571">
        <v>7.5</v>
      </c>
      <c r="E571">
        <v>11.6</v>
      </c>
      <c r="F571">
        <v>9</v>
      </c>
      <c r="G571">
        <v>2.8</v>
      </c>
      <c r="H571" s="1" t="str">
        <f t="shared" si="72"/>
        <v>Saturday</v>
      </c>
      <c r="I571" s="2" t="str">
        <f t="shared" si="73"/>
        <v>July</v>
      </c>
      <c r="J571" s="2" t="str">
        <f t="shared" si="74"/>
        <v>2016</v>
      </c>
      <c r="K571" s="2">
        <f t="shared" si="75"/>
        <v>30</v>
      </c>
      <c r="L571" s="2" t="str">
        <f>VLOOKUP(A571,holidays!A:C,2,)</f>
        <v>Y</v>
      </c>
      <c r="M571" s="2" t="str">
        <f>VLOOKUP(A571,holidays!A:C,3,FALSE)</f>
        <v>N</v>
      </c>
      <c r="N571" s="7">
        <f t="shared" si="76"/>
        <v>7518127.0493038241</v>
      </c>
      <c r="O571" s="2">
        <f t="shared" si="77"/>
        <v>119888.575</v>
      </c>
      <c r="P571" s="2" t="e">
        <f t="shared" si="78"/>
        <v>#N/A</v>
      </c>
      <c r="Q571" s="2" t="e">
        <f t="shared" si="79"/>
        <v>#N/A</v>
      </c>
      <c r="R571" s="2">
        <f t="shared" si="80"/>
        <v>119888.575</v>
      </c>
    </row>
    <row r="572" spans="1:18" x14ac:dyDescent="0.3">
      <c r="A572" s="10">
        <v>42575</v>
      </c>
      <c r="B572" s="33">
        <v>120126.905</v>
      </c>
      <c r="C572" s="31">
        <v>52.227008529999999</v>
      </c>
      <c r="D572">
        <v>4.7</v>
      </c>
      <c r="E572">
        <v>11.4</v>
      </c>
      <c r="F572">
        <v>10.3</v>
      </c>
      <c r="G572">
        <v>0.8</v>
      </c>
      <c r="H572" s="1" t="str">
        <f t="shared" si="72"/>
        <v>Sunday</v>
      </c>
      <c r="I572" s="2" t="str">
        <f t="shared" si="73"/>
        <v>July</v>
      </c>
      <c r="J572" s="2" t="str">
        <f t="shared" si="74"/>
        <v>2016</v>
      </c>
      <c r="K572" s="2">
        <f t="shared" si="75"/>
        <v>31</v>
      </c>
      <c r="L572" s="2" t="str">
        <f>VLOOKUP(A572,holidays!A:C,2,)</f>
        <v>Y</v>
      </c>
      <c r="M572" s="2" t="str">
        <f>VLOOKUP(A572,holidays!A:C,3,FALSE)</f>
        <v>N</v>
      </c>
      <c r="N572" s="7">
        <f t="shared" si="76"/>
        <v>6273868.8921174994</v>
      </c>
      <c r="O572" s="2">
        <f t="shared" si="77"/>
        <v>120126.905</v>
      </c>
      <c r="P572" s="2" t="e">
        <f t="shared" si="78"/>
        <v>#N/A</v>
      </c>
      <c r="Q572" s="2" t="e">
        <f t="shared" si="79"/>
        <v>#N/A</v>
      </c>
      <c r="R572" s="2">
        <f t="shared" si="80"/>
        <v>120126.905</v>
      </c>
    </row>
    <row r="573" spans="1:18" x14ac:dyDescent="0.3">
      <c r="A573" s="10">
        <v>42576</v>
      </c>
      <c r="B573" s="33">
        <v>138134.63500000001</v>
      </c>
      <c r="C573" s="31">
        <v>37.980186609999997</v>
      </c>
      <c r="D573">
        <v>6.3</v>
      </c>
      <c r="E573">
        <v>14.3</v>
      </c>
      <c r="F573">
        <v>7.5</v>
      </c>
      <c r="G573">
        <v>0</v>
      </c>
      <c r="H573" s="1" t="str">
        <f t="shared" si="72"/>
        <v>Monday</v>
      </c>
      <c r="I573" s="2" t="str">
        <f t="shared" si="73"/>
        <v>July</v>
      </c>
      <c r="J573" s="2" t="str">
        <f t="shared" si="74"/>
        <v>2016</v>
      </c>
      <c r="K573" s="2">
        <f t="shared" si="75"/>
        <v>31</v>
      </c>
      <c r="L573" s="2" t="str">
        <f>VLOOKUP(A573,holidays!A:C,2,)</f>
        <v>Y</v>
      </c>
      <c r="M573" s="2" t="str">
        <f>VLOOKUP(A573,holidays!A:C,3,FALSE)</f>
        <v>N</v>
      </c>
      <c r="N573" s="7">
        <f t="shared" si="76"/>
        <v>5246379.2146042371</v>
      </c>
      <c r="O573" s="2">
        <f t="shared" si="77"/>
        <v>138134.63500000001</v>
      </c>
      <c r="P573" s="2" t="e">
        <f t="shared" si="78"/>
        <v>#N/A</v>
      </c>
      <c r="Q573" s="2" t="e">
        <f t="shared" si="79"/>
        <v>#N/A</v>
      </c>
      <c r="R573" s="2">
        <f t="shared" si="80"/>
        <v>138134.63500000001</v>
      </c>
    </row>
    <row r="574" spans="1:18" x14ac:dyDescent="0.3">
      <c r="A574" s="10">
        <v>42577</v>
      </c>
      <c r="B574" s="33">
        <v>146465.69</v>
      </c>
      <c r="C574" s="31">
        <v>47.971245959999997</v>
      </c>
      <c r="D574">
        <v>6.5</v>
      </c>
      <c r="E574">
        <v>11</v>
      </c>
      <c r="F574">
        <v>7.2</v>
      </c>
      <c r="G574">
        <v>4.8</v>
      </c>
      <c r="H574" s="1" t="str">
        <f t="shared" si="72"/>
        <v>Tuesday</v>
      </c>
      <c r="I574" s="2" t="str">
        <f t="shared" si="73"/>
        <v>July</v>
      </c>
      <c r="J574" s="2" t="str">
        <f t="shared" si="74"/>
        <v>2016</v>
      </c>
      <c r="K574" s="2">
        <f t="shared" si="75"/>
        <v>31</v>
      </c>
      <c r="L574" s="2" t="str">
        <f>VLOOKUP(A574,holidays!A:C,2,)</f>
        <v>Y</v>
      </c>
      <c r="M574" s="2" t="str">
        <f>VLOOKUP(A574,holidays!A:C,3,FALSE)</f>
        <v>N</v>
      </c>
      <c r="N574" s="7">
        <f t="shared" si="76"/>
        <v>7026141.6396911126</v>
      </c>
      <c r="O574" s="2">
        <f t="shared" si="77"/>
        <v>146465.69</v>
      </c>
      <c r="P574" s="2" t="e">
        <f t="shared" si="78"/>
        <v>#N/A</v>
      </c>
      <c r="Q574" s="2" t="e">
        <f t="shared" si="79"/>
        <v>#N/A</v>
      </c>
      <c r="R574" s="2">
        <f t="shared" si="80"/>
        <v>146465.69</v>
      </c>
    </row>
    <row r="575" spans="1:18" x14ac:dyDescent="0.3">
      <c r="A575" s="10">
        <v>42578</v>
      </c>
      <c r="B575" s="33">
        <v>143209.755</v>
      </c>
      <c r="C575" s="31">
        <v>36.397462779999998</v>
      </c>
      <c r="D575">
        <v>7.5</v>
      </c>
      <c r="E575">
        <v>12.9</v>
      </c>
      <c r="F575">
        <v>6.9</v>
      </c>
      <c r="G575">
        <v>0.4</v>
      </c>
      <c r="H575" s="1" t="str">
        <f t="shared" si="72"/>
        <v>Wednesday</v>
      </c>
      <c r="I575" s="2" t="str">
        <f t="shared" si="73"/>
        <v>July</v>
      </c>
      <c r="J575" s="2" t="str">
        <f t="shared" si="74"/>
        <v>2016</v>
      </c>
      <c r="K575" s="2">
        <f t="shared" si="75"/>
        <v>31</v>
      </c>
      <c r="L575" s="2" t="str">
        <f>VLOOKUP(A575,holidays!A:C,2,)</f>
        <v>Y</v>
      </c>
      <c r="M575" s="2" t="str">
        <f>VLOOKUP(A575,holidays!A:C,3,FALSE)</f>
        <v>N</v>
      </c>
      <c r="N575" s="7">
        <f t="shared" si="76"/>
        <v>5212471.7273454191</v>
      </c>
      <c r="O575" s="2">
        <f t="shared" si="77"/>
        <v>143209.755</v>
      </c>
      <c r="P575" s="2" t="e">
        <f t="shared" si="78"/>
        <v>#N/A</v>
      </c>
      <c r="Q575" s="2" t="e">
        <f t="shared" si="79"/>
        <v>#N/A</v>
      </c>
      <c r="R575" s="2">
        <f t="shared" si="80"/>
        <v>143209.755</v>
      </c>
    </row>
    <row r="576" spans="1:18" x14ac:dyDescent="0.3">
      <c r="A576" s="10">
        <v>42579</v>
      </c>
      <c r="B576" s="33">
        <v>142341.63500000001</v>
      </c>
      <c r="C576" s="31">
        <v>41.561898749999997</v>
      </c>
      <c r="D576">
        <v>6.9</v>
      </c>
      <c r="E576">
        <v>15.2</v>
      </c>
      <c r="F576">
        <v>6.3</v>
      </c>
      <c r="G576">
        <v>0</v>
      </c>
      <c r="H576" s="1" t="str">
        <f t="shared" si="72"/>
        <v>Thursday</v>
      </c>
      <c r="I576" s="2" t="str">
        <f t="shared" si="73"/>
        <v>July</v>
      </c>
      <c r="J576" s="2" t="str">
        <f t="shared" si="74"/>
        <v>2016</v>
      </c>
      <c r="K576" s="2">
        <f t="shared" si="75"/>
        <v>31</v>
      </c>
      <c r="L576" s="2" t="str">
        <f>VLOOKUP(A576,holidays!A:C,2,)</f>
        <v>Y</v>
      </c>
      <c r="M576" s="2" t="str">
        <f>VLOOKUP(A576,holidays!A:C,3,FALSE)</f>
        <v>N</v>
      </c>
      <c r="N576" s="7">
        <f t="shared" si="76"/>
        <v>5915988.6217794567</v>
      </c>
      <c r="O576" s="2">
        <f t="shared" si="77"/>
        <v>142341.63500000001</v>
      </c>
      <c r="P576" s="2" t="e">
        <f t="shared" si="78"/>
        <v>#N/A</v>
      </c>
      <c r="Q576" s="2" t="e">
        <f t="shared" si="79"/>
        <v>#N/A</v>
      </c>
      <c r="R576" s="2">
        <f t="shared" si="80"/>
        <v>142341.63500000001</v>
      </c>
    </row>
    <row r="577" spans="1:18" x14ac:dyDescent="0.3">
      <c r="A577" s="10">
        <v>42580</v>
      </c>
      <c r="B577" s="33">
        <v>139822.93</v>
      </c>
      <c r="C577" s="31">
        <v>33.869681919999998</v>
      </c>
      <c r="D577">
        <v>10.199999999999999</v>
      </c>
      <c r="E577">
        <v>15.3</v>
      </c>
      <c r="F577">
        <v>5</v>
      </c>
      <c r="G577">
        <v>0</v>
      </c>
      <c r="H577" s="1" t="str">
        <f t="shared" si="72"/>
        <v>Friday</v>
      </c>
      <c r="I577" s="2" t="str">
        <f t="shared" si="73"/>
        <v>July</v>
      </c>
      <c r="J577" s="2" t="str">
        <f t="shared" si="74"/>
        <v>2016</v>
      </c>
      <c r="K577" s="2">
        <f t="shared" si="75"/>
        <v>31</v>
      </c>
      <c r="L577" s="2" t="str">
        <f>VLOOKUP(A577,holidays!A:C,2,)</f>
        <v>Y</v>
      </c>
      <c r="M577" s="2" t="str">
        <f>VLOOKUP(A577,holidays!A:C,3,FALSE)</f>
        <v>N</v>
      </c>
      <c r="N577" s="7">
        <f t="shared" si="76"/>
        <v>4735758.1642224248</v>
      </c>
      <c r="O577" s="2">
        <f t="shared" si="77"/>
        <v>139822.93</v>
      </c>
      <c r="P577" s="2" t="e">
        <f t="shared" si="78"/>
        <v>#N/A</v>
      </c>
      <c r="Q577" s="2" t="e">
        <f t="shared" si="79"/>
        <v>#N/A</v>
      </c>
      <c r="R577" s="2">
        <f t="shared" si="80"/>
        <v>139822.93</v>
      </c>
    </row>
    <row r="578" spans="1:18" x14ac:dyDescent="0.3">
      <c r="A578" s="10">
        <v>42581</v>
      </c>
      <c r="B578" s="33">
        <v>121548.535</v>
      </c>
      <c r="C578" s="31">
        <v>24.849528429999999</v>
      </c>
      <c r="D578">
        <v>9.1</v>
      </c>
      <c r="E578">
        <v>13.8</v>
      </c>
      <c r="F578">
        <v>8.5</v>
      </c>
      <c r="G578">
        <v>2.4</v>
      </c>
      <c r="H578" s="1" t="str">
        <f t="shared" si="72"/>
        <v>Saturday</v>
      </c>
      <c r="I578" s="2" t="str">
        <f t="shared" si="73"/>
        <v>July</v>
      </c>
      <c r="J578" s="2" t="str">
        <f t="shared" si="74"/>
        <v>2016</v>
      </c>
      <c r="K578" s="2">
        <f t="shared" si="75"/>
        <v>31</v>
      </c>
      <c r="L578" s="2" t="str">
        <f>VLOOKUP(A578,holidays!A:C,2,)</f>
        <v>Y</v>
      </c>
      <c r="M578" s="2" t="str">
        <f>VLOOKUP(A578,holidays!A:C,3,FALSE)</f>
        <v>N</v>
      </c>
      <c r="N578" s="7">
        <f t="shared" si="76"/>
        <v>3020423.7761073499</v>
      </c>
      <c r="O578" s="2">
        <f t="shared" si="77"/>
        <v>121548.535</v>
      </c>
      <c r="P578" s="2" t="e">
        <f t="shared" si="78"/>
        <v>#N/A</v>
      </c>
      <c r="Q578" s="2" t="e">
        <f t="shared" si="79"/>
        <v>#N/A</v>
      </c>
      <c r="R578" s="2">
        <f t="shared" si="80"/>
        <v>121548.535</v>
      </c>
    </row>
    <row r="579" spans="1:18" x14ac:dyDescent="0.3">
      <c r="A579" s="10">
        <v>42582</v>
      </c>
      <c r="B579" s="33">
        <v>114481.28</v>
      </c>
      <c r="C579" s="31">
        <v>33.778252090000002</v>
      </c>
      <c r="D579">
        <v>10.3</v>
      </c>
      <c r="E579">
        <v>17</v>
      </c>
      <c r="F579">
        <v>11.3</v>
      </c>
      <c r="G579">
        <v>2</v>
      </c>
      <c r="H579" s="1" t="str">
        <f t="shared" ref="H579:H642" si="81">TEXT(A579,"dddd")</f>
        <v>Sunday</v>
      </c>
      <c r="I579" s="2" t="str">
        <f t="shared" ref="I579:I642" si="82">TEXT(A579,"mmmm")</f>
        <v>July</v>
      </c>
      <c r="J579" s="2" t="str">
        <f t="shared" ref="J579:J642" si="83">TEXT(A579,"yyyy")</f>
        <v>2016</v>
      </c>
      <c r="K579" s="2">
        <f t="shared" ref="K579:K642" si="84">WEEKNUM(A579)</f>
        <v>32</v>
      </c>
      <c r="L579" s="2" t="str">
        <f>VLOOKUP(A579,holidays!A:C,2,)</f>
        <v>Y</v>
      </c>
      <c r="M579" s="2" t="str">
        <f>VLOOKUP(A579,holidays!A:C,3,FALSE)</f>
        <v>N</v>
      </c>
      <c r="N579" s="7">
        <f t="shared" ref="N579:N642" si="85">B579*C579</f>
        <v>3866977.5354258753</v>
      </c>
      <c r="O579" s="2">
        <f t="shared" ref="O579:O642" si="86">IF(L579="Y",B579,NA())</f>
        <v>114481.28</v>
      </c>
      <c r="P579" s="2" t="e">
        <f t="shared" ref="P579:P642" si="87">IF(L579="N",B579,NA())</f>
        <v>#N/A</v>
      </c>
      <c r="Q579" s="2" t="e">
        <f t="shared" ref="Q579:Q642" si="88">IF(M579="Y",B579,NA())</f>
        <v>#N/A</v>
      </c>
      <c r="R579" s="2">
        <f t="shared" ref="R579:R642" si="89">IF(M579="N",B579,NA())</f>
        <v>114481.28</v>
      </c>
    </row>
    <row r="580" spans="1:18" x14ac:dyDescent="0.3">
      <c r="A580" s="10">
        <v>42583</v>
      </c>
      <c r="B580" s="33">
        <v>137934.845</v>
      </c>
      <c r="C580" s="31">
        <v>45.979129370000003</v>
      </c>
      <c r="D580">
        <v>11.2</v>
      </c>
      <c r="E580">
        <v>14.4</v>
      </c>
      <c r="F580">
        <v>5.2</v>
      </c>
      <c r="G580">
        <v>2.8</v>
      </c>
      <c r="H580" s="1" t="str">
        <f t="shared" si="81"/>
        <v>Monday</v>
      </c>
      <c r="I580" s="2" t="str">
        <f t="shared" si="82"/>
        <v>August</v>
      </c>
      <c r="J580" s="2" t="str">
        <f t="shared" si="83"/>
        <v>2016</v>
      </c>
      <c r="K580" s="2">
        <f t="shared" si="84"/>
        <v>32</v>
      </c>
      <c r="L580" s="2" t="str">
        <f>VLOOKUP(A580,holidays!A:C,2,)</f>
        <v>Y</v>
      </c>
      <c r="M580" s="2" t="str">
        <f>VLOOKUP(A580,holidays!A:C,3,FALSE)</f>
        <v>N</v>
      </c>
      <c r="N580" s="7">
        <f t="shared" si="85"/>
        <v>6342124.0828858977</v>
      </c>
      <c r="O580" s="2">
        <f t="shared" si="86"/>
        <v>137934.845</v>
      </c>
      <c r="P580" s="2" t="e">
        <f t="shared" si="87"/>
        <v>#N/A</v>
      </c>
      <c r="Q580" s="2" t="e">
        <f t="shared" si="88"/>
        <v>#N/A</v>
      </c>
      <c r="R580" s="2">
        <f t="shared" si="89"/>
        <v>137934.845</v>
      </c>
    </row>
    <row r="581" spans="1:18" x14ac:dyDescent="0.3">
      <c r="A581" s="10">
        <v>42584</v>
      </c>
      <c r="B581" s="33">
        <v>137301.69</v>
      </c>
      <c r="C581" s="31">
        <v>48.597990580000001</v>
      </c>
      <c r="D581">
        <v>8.5</v>
      </c>
      <c r="E581">
        <v>13.4</v>
      </c>
      <c r="F581">
        <v>11.2</v>
      </c>
      <c r="G581">
        <v>14.4</v>
      </c>
      <c r="H581" s="1" t="str">
        <f t="shared" si="81"/>
        <v>Tuesday</v>
      </c>
      <c r="I581" s="2" t="str">
        <f t="shared" si="82"/>
        <v>August</v>
      </c>
      <c r="J581" s="2" t="str">
        <f t="shared" si="83"/>
        <v>2016</v>
      </c>
      <c r="K581" s="2">
        <f t="shared" si="84"/>
        <v>32</v>
      </c>
      <c r="L581" s="2" t="str">
        <f>VLOOKUP(A581,holidays!A:C,2,)</f>
        <v>Y</v>
      </c>
      <c r="M581" s="2" t="str">
        <f>VLOOKUP(A581,holidays!A:C,3,FALSE)</f>
        <v>N</v>
      </c>
      <c r="N581" s="7">
        <f t="shared" si="85"/>
        <v>6672586.2372380802</v>
      </c>
      <c r="O581" s="2">
        <f t="shared" si="86"/>
        <v>137301.69</v>
      </c>
      <c r="P581" s="2" t="e">
        <f t="shared" si="87"/>
        <v>#N/A</v>
      </c>
      <c r="Q581" s="2" t="e">
        <f t="shared" si="88"/>
        <v>#N/A</v>
      </c>
      <c r="R581" s="2">
        <f t="shared" si="89"/>
        <v>137301.69</v>
      </c>
    </row>
    <row r="582" spans="1:18" x14ac:dyDescent="0.3">
      <c r="A582" s="10">
        <v>42585</v>
      </c>
      <c r="B582" s="33">
        <v>140922.715</v>
      </c>
      <c r="C582" s="31">
        <v>58.029549359999997</v>
      </c>
      <c r="D582">
        <v>8.6999999999999993</v>
      </c>
      <c r="E582">
        <v>12.8</v>
      </c>
      <c r="F582">
        <v>8.4</v>
      </c>
      <c r="G582">
        <v>2.8</v>
      </c>
      <c r="H582" s="1" t="str">
        <f t="shared" si="81"/>
        <v>Wednesday</v>
      </c>
      <c r="I582" s="2" t="str">
        <f t="shared" si="82"/>
        <v>August</v>
      </c>
      <c r="J582" s="2" t="str">
        <f t="shared" si="83"/>
        <v>2016</v>
      </c>
      <c r="K582" s="2">
        <f t="shared" si="84"/>
        <v>32</v>
      </c>
      <c r="L582" s="2" t="str">
        <f>VLOOKUP(A582,holidays!A:C,2,)</f>
        <v>Y</v>
      </c>
      <c r="M582" s="2" t="str">
        <f>VLOOKUP(A582,holidays!A:C,3,FALSE)</f>
        <v>N</v>
      </c>
      <c r="N582" s="7">
        <f t="shared" si="85"/>
        <v>8177681.6460377118</v>
      </c>
      <c r="O582" s="2">
        <f t="shared" si="86"/>
        <v>140922.715</v>
      </c>
      <c r="P582" s="2" t="e">
        <f t="shared" si="87"/>
        <v>#N/A</v>
      </c>
      <c r="Q582" s="2" t="e">
        <f t="shared" si="88"/>
        <v>#N/A</v>
      </c>
      <c r="R582" s="2">
        <f t="shared" si="89"/>
        <v>140922.715</v>
      </c>
    </row>
    <row r="583" spans="1:18" x14ac:dyDescent="0.3">
      <c r="A583" s="10">
        <v>42586</v>
      </c>
      <c r="B583" s="33">
        <v>142671.51</v>
      </c>
      <c r="C583" s="31">
        <v>51.565282189999998</v>
      </c>
      <c r="D583">
        <v>4.9000000000000004</v>
      </c>
      <c r="E583">
        <v>14.6</v>
      </c>
      <c r="F583">
        <v>11.1</v>
      </c>
      <c r="G583">
        <v>0.8</v>
      </c>
      <c r="H583" s="1" t="str">
        <f t="shared" si="81"/>
        <v>Thursday</v>
      </c>
      <c r="I583" s="2" t="str">
        <f t="shared" si="82"/>
        <v>August</v>
      </c>
      <c r="J583" s="2" t="str">
        <f t="shared" si="83"/>
        <v>2016</v>
      </c>
      <c r="K583" s="2">
        <f t="shared" si="84"/>
        <v>32</v>
      </c>
      <c r="L583" s="2" t="str">
        <f>VLOOKUP(A583,holidays!A:C,2,)</f>
        <v>Y</v>
      </c>
      <c r="M583" s="2" t="str">
        <f>VLOOKUP(A583,holidays!A:C,3,FALSE)</f>
        <v>N</v>
      </c>
      <c r="N583" s="7">
        <f t="shared" si="85"/>
        <v>7356896.6736234073</v>
      </c>
      <c r="O583" s="2">
        <f t="shared" si="86"/>
        <v>142671.51</v>
      </c>
      <c r="P583" s="2" t="e">
        <f t="shared" si="87"/>
        <v>#N/A</v>
      </c>
      <c r="Q583" s="2" t="e">
        <f t="shared" si="88"/>
        <v>#N/A</v>
      </c>
      <c r="R583" s="2">
        <f t="shared" si="89"/>
        <v>142671.51</v>
      </c>
    </row>
    <row r="584" spans="1:18" x14ac:dyDescent="0.3">
      <c r="A584" s="10">
        <v>42587</v>
      </c>
      <c r="B584" s="33">
        <v>145491.32999999999</v>
      </c>
      <c r="C584" s="31">
        <v>70.203116499999993</v>
      </c>
      <c r="D584">
        <v>3.4</v>
      </c>
      <c r="E584">
        <v>14.6</v>
      </c>
      <c r="F584">
        <v>8.6999999999999993</v>
      </c>
      <c r="G584">
        <v>0</v>
      </c>
      <c r="H584" s="1" t="str">
        <f t="shared" si="81"/>
        <v>Friday</v>
      </c>
      <c r="I584" s="2" t="str">
        <f t="shared" si="82"/>
        <v>August</v>
      </c>
      <c r="J584" s="2" t="str">
        <f t="shared" si="83"/>
        <v>2016</v>
      </c>
      <c r="K584" s="2">
        <f t="shared" si="84"/>
        <v>32</v>
      </c>
      <c r="L584" s="2" t="str">
        <f>VLOOKUP(A584,holidays!A:C,2,)</f>
        <v>Y</v>
      </c>
      <c r="M584" s="2" t="str">
        <f>VLOOKUP(A584,holidays!A:C,3,FALSE)</f>
        <v>N</v>
      </c>
      <c r="N584" s="7">
        <f t="shared" si="85"/>
        <v>10213944.789729943</v>
      </c>
      <c r="O584" s="2">
        <f t="shared" si="86"/>
        <v>145491.32999999999</v>
      </c>
      <c r="P584" s="2" t="e">
        <f t="shared" si="87"/>
        <v>#N/A</v>
      </c>
      <c r="Q584" s="2" t="e">
        <f t="shared" si="88"/>
        <v>#N/A</v>
      </c>
      <c r="R584" s="2">
        <f t="shared" si="89"/>
        <v>145491.32999999999</v>
      </c>
    </row>
    <row r="585" spans="1:18" x14ac:dyDescent="0.3">
      <c r="A585" s="10">
        <v>42588</v>
      </c>
      <c r="B585" s="33">
        <v>130907.095</v>
      </c>
      <c r="C585" s="31">
        <v>54.398078300000002</v>
      </c>
      <c r="D585">
        <v>5.8</v>
      </c>
      <c r="E585">
        <v>14.4</v>
      </c>
      <c r="F585">
        <v>7</v>
      </c>
      <c r="G585">
        <v>0</v>
      </c>
      <c r="H585" s="1" t="str">
        <f t="shared" si="81"/>
        <v>Saturday</v>
      </c>
      <c r="I585" s="2" t="str">
        <f t="shared" si="82"/>
        <v>August</v>
      </c>
      <c r="J585" s="2" t="str">
        <f t="shared" si="83"/>
        <v>2016</v>
      </c>
      <c r="K585" s="2">
        <f t="shared" si="84"/>
        <v>32</v>
      </c>
      <c r="L585" s="2" t="str">
        <f>VLOOKUP(A585,holidays!A:C,2,)</f>
        <v>Y</v>
      </c>
      <c r="M585" s="2" t="str">
        <f>VLOOKUP(A585,holidays!A:C,3,FALSE)</f>
        <v>N</v>
      </c>
      <c r="N585" s="7">
        <f t="shared" si="85"/>
        <v>7121094.4038355388</v>
      </c>
      <c r="O585" s="2">
        <f t="shared" si="86"/>
        <v>130907.095</v>
      </c>
      <c r="P585" s="2" t="e">
        <f t="shared" si="87"/>
        <v>#N/A</v>
      </c>
      <c r="Q585" s="2" t="e">
        <f t="shared" si="88"/>
        <v>#N/A</v>
      </c>
      <c r="R585" s="2">
        <f t="shared" si="89"/>
        <v>130907.095</v>
      </c>
    </row>
    <row r="586" spans="1:18" x14ac:dyDescent="0.3">
      <c r="A586" s="10">
        <v>42589</v>
      </c>
      <c r="B586" s="33">
        <v>120379.285</v>
      </c>
      <c r="C586" s="31">
        <v>32.884789920000003</v>
      </c>
      <c r="D586">
        <v>7.6</v>
      </c>
      <c r="E586">
        <v>16.600000000000001</v>
      </c>
      <c r="F586">
        <v>10.4</v>
      </c>
      <c r="G586">
        <v>0</v>
      </c>
      <c r="H586" s="1" t="str">
        <f t="shared" si="81"/>
        <v>Sunday</v>
      </c>
      <c r="I586" s="2" t="str">
        <f t="shared" si="82"/>
        <v>August</v>
      </c>
      <c r="J586" s="2" t="str">
        <f t="shared" si="83"/>
        <v>2016</v>
      </c>
      <c r="K586" s="2">
        <f t="shared" si="84"/>
        <v>33</v>
      </c>
      <c r="L586" s="2" t="str">
        <f>VLOOKUP(A586,holidays!A:C,2,)</f>
        <v>Y</v>
      </c>
      <c r="M586" s="2" t="str">
        <f>VLOOKUP(A586,holidays!A:C,3,FALSE)</f>
        <v>N</v>
      </c>
      <c r="N586" s="7">
        <f t="shared" si="85"/>
        <v>3958647.4979448076</v>
      </c>
      <c r="O586" s="2">
        <f t="shared" si="86"/>
        <v>120379.285</v>
      </c>
      <c r="P586" s="2" t="e">
        <f t="shared" si="87"/>
        <v>#N/A</v>
      </c>
      <c r="Q586" s="2" t="e">
        <f t="shared" si="88"/>
        <v>#N/A</v>
      </c>
      <c r="R586" s="2">
        <f t="shared" si="89"/>
        <v>120379.285</v>
      </c>
    </row>
    <row r="587" spans="1:18" x14ac:dyDescent="0.3">
      <c r="A587" s="10">
        <v>42590</v>
      </c>
      <c r="B587" s="33">
        <v>138506.45000000001</v>
      </c>
      <c r="C587" s="31">
        <v>35.117820729999998</v>
      </c>
      <c r="D587">
        <v>5</v>
      </c>
      <c r="E587">
        <v>14.2</v>
      </c>
      <c r="F587">
        <v>8</v>
      </c>
      <c r="G587">
        <v>0</v>
      </c>
      <c r="H587" s="1" t="str">
        <f t="shared" si="81"/>
        <v>Monday</v>
      </c>
      <c r="I587" s="2" t="str">
        <f t="shared" si="82"/>
        <v>August</v>
      </c>
      <c r="J587" s="2" t="str">
        <f t="shared" si="83"/>
        <v>2016</v>
      </c>
      <c r="K587" s="2">
        <f t="shared" si="84"/>
        <v>33</v>
      </c>
      <c r="L587" s="2" t="str">
        <f>VLOOKUP(A587,holidays!A:C,2,)</f>
        <v>Y</v>
      </c>
      <c r="M587" s="2" t="str">
        <f>VLOOKUP(A587,holidays!A:C,3,FALSE)</f>
        <v>N</v>
      </c>
      <c r="N587" s="7">
        <f t="shared" si="85"/>
        <v>4864044.681048709</v>
      </c>
      <c r="O587" s="2">
        <f t="shared" si="86"/>
        <v>138506.45000000001</v>
      </c>
      <c r="P587" s="2" t="e">
        <f t="shared" si="87"/>
        <v>#N/A</v>
      </c>
      <c r="Q587" s="2" t="e">
        <f t="shared" si="88"/>
        <v>#N/A</v>
      </c>
      <c r="R587" s="2">
        <f t="shared" si="89"/>
        <v>138506.45000000001</v>
      </c>
    </row>
    <row r="588" spans="1:18" x14ac:dyDescent="0.3">
      <c r="A588" s="10">
        <v>42591</v>
      </c>
      <c r="B588" s="33">
        <v>132819.535</v>
      </c>
      <c r="C588" s="31">
        <v>29.293519740000001</v>
      </c>
      <c r="D588">
        <v>9.6999999999999993</v>
      </c>
      <c r="E588">
        <v>18.899999999999999</v>
      </c>
      <c r="F588">
        <v>7.8</v>
      </c>
      <c r="G588">
        <v>0</v>
      </c>
      <c r="H588" s="1" t="str">
        <f t="shared" si="81"/>
        <v>Tuesday</v>
      </c>
      <c r="I588" s="2" t="str">
        <f t="shared" si="82"/>
        <v>August</v>
      </c>
      <c r="J588" s="2" t="str">
        <f t="shared" si="83"/>
        <v>2016</v>
      </c>
      <c r="K588" s="2">
        <f t="shared" si="84"/>
        <v>33</v>
      </c>
      <c r="L588" s="2" t="str">
        <f>VLOOKUP(A588,holidays!A:C,2,)</f>
        <v>Y</v>
      </c>
      <c r="M588" s="2" t="str">
        <f>VLOOKUP(A588,holidays!A:C,3,FALSE)</f>
        <v>N</v>
      </c>
      <c r="N588" s="7">
        <f t="shared" si="85"/>
        <v>3890751.6703801211</v>
      </c>
      <c r="O588" s="2">
        <f t="shared" si="86"/>
        <v>132819.535</v>
      </c>
      <c r="P588" s="2" t="e">
        <f t="shared" si="87"/>
        <v>#N/A</v>
      </c>
      <c r="Q588" s="2" t="e">
        <f t="shared" si="88"/>
        <v>#N/A</v>
      </c>
      <c r="R588" s="2">
        <f t="shared" si="89"/>
        <v>132819.535</v>
      </c>
    </row>
    <row r="589" spans="1:18" x14ac:dyDescent="0.3">
      <c r="A589" s="10">
        <v>42592</v>
      </c>
      <c r="B589" s="33">
        <v>130616.67</v>
      </c>
      <c r="C589" s="31">
        <v>22.419440789999999</v>
      </c>
      <c r="D589">
        <v>9.6</v>
      </c>
      <c r="E589">
        <v>15.3</v>
      </c>
      <c r="F589">
        <v>11.3</v>
      </c>
      <c r="G589">
        <v>0</v>
      </c>
      <c r="H589" s="1" t="str">
        <f t="shared" si="81"/>
        <v>Wednesday</v>
      </c>
      <c r="I589" s="2" t="str">
        <f t="shared" si="82"/>
        <v>August</v>
      </c>
      <c r="J589" s="2" t="str">
        <f t="shared" si="83"/>
        <v>2016</v>
      </c>
      <c r="K589" s="2">
        <f t="shared" si="84"/>
        <v>33</v>
      </c>
      <c r="L589" s="2" t="str">
        <f>VLOOKUP(A589,holidays!A:C,2,)</f>
        <v>Y</v>
      </c>
      <c r="M589" s="2" t="str">
        <f>VLOOKUP(A589,holidays!A:C,3,FALSE)</f>
        <v>N</v>
      </c>
      <c r="N589" s="7">
        <f t="shared" si="85"/>
        <v>2928352.6992519693</v>
      </c>
      <c r="O589" s="2">
        <f t="shared" si="86"/>
        <v>130616.67</v>
      </c>
      <c r="P589" s="2" t="e">
        <f t="shared" si="87"/>
        <v>#N/A</v>
      </c>
      <c r="Q589" s="2" t="e">
        <f t="shared" si="88"/>
        <v>#N/A</v>
      </c>
      <c r="R589" s="2">
        <f t="shared" si="89"/>
        <v>130616.67</v>
      </c>
    </row>
    <row r="590" spans="1:18" x14ac:dyDescent="0.3">
      <c r="A590" s="10">
        <v>42593</v>
      </c>
      <c r="B590" s="33">
        <v>138368.4</v>
      </c>
      <c r="C590" s="31">
        <v>39.806463620000002</v>
      </c>
      <c r="D590">
        <v>6.8</v>
      </c>
      <c r="E590">
        <v>15.7</v>
      </c>
      <c r="F590">
        <v>10.3</v>
      </c>
      <c r="G590">
        <v>8.1999999999999993</v>
      </c>
      <c r="H590" s="1" t="str">
        <f t="shared" si="81"/>
        <v>Thursday</v>
      </c>
      <c r="I590" s="2" t="str">
        <f t="shared" si="82"/>
        <v>August</v>
      </c>
      <c r="J590" s="2" t="str">
        <f t="shared" si="83"/>
        <v>2016</v>
      </c>
      <c r="K590" s="2">
        <f t="shared" si="84"/>
        <v>33</v>
      </c>
      <c r="L590" s="2" t="str">
        <f>VLOOKUP(A590,holidays!A:C,2,)</f>
        <v>Y</v>
      </c>
      <c r="M590" s="2" t="str">
        <f>VLOOKUP(A590,holidays!A:C,3,FALSE)</f>
        <v>N</v>
      </c>
      <c r="N590" s="7">
        <f t="shared" si="85"/>
        <v>5507956.6807576083</v>
      </c>
      <c r="O590" s="2">
        <f t="shared" si="86"/>
        <v>138368.4</v>
      </c>
      <c r="P590" s="2" t="e">
        <f t="shared" si="87"/>
        <v>#N/A</v>
      </c>
      <c r="Q590" s="2" t="e">
        <f t="shared" si="88"/>
        <v>#N/A</v>
      </c>
      <c r="R590" s="2">
        <f t="shared" si="89"/>
        <v>138368.4</v>
      </c>
    </row>
    <row r="591" spans="1:18" x14ac:dyDescent="0.3">
      <c r="A591" s="10">
        <v>42594</v>
      </c>
      <c r="B591" s="33">
        <v>134885.67000000001</v>
      </c>
      <c r="C591" s="31">
        <v>41.092200069999997</v>
      </c>
      <c r="D591">
        <v>7.7</v>
      </c>
      <c r="E591">
        <v>14.1</v>
      </c>
      <c r="F591">
        <v>11.7</v>
      </c>
      <c r="G591">
        <v>0</v>
      </c>
      <c r="H591" s="1" t="str">
        <f t="shared" si="81"/>
        <v>Friday</v>
      </c>
      <c r="I591" s="2" t="str">
        <f t="shared" si="82"/>
        <v>August</v>
      </c>
      <c r="J591" s="2" t="str">
        <f t="shared" si="83"/>
        <v>2016</v>
      </c>
      <c r="K591" s="2">
        <f t="shared" si="84"/>
        <v>33</v>
      </c>
      <c r="L591" s="2" t="str">
        <f>VLOOKUP(A591,holidays!A:C,2,)</f>
        <v>Y</v>
      </c>
      <c r="M591" s="2" t="str">
        <f>VLOOKUP(A591,holidays!A:C,3,FALSE)</f>
        <v>N</v>
      </c>
      <c r="N591" s="7">
        <f t="shared" si="85"/>
        <v>5542748.9382159971</v>
      </c>
      <c r="O591" s="2">
        <f t="shared" si="86"/>
        <v>134885.67000000001</v>
      </c>
      <c r="P591" s="2" t="e">
        <f t="shared" si="87"/>
        <v>#N/A</v>
      </c>
      <c r="Q591" s="2" t="e">
        <f t="shared" si="88"/>
        <v>#N/A</v>
      </c>
      <c r="R591" s="2">
        <f t="shared" si="89"/>
        <v>134885.67000000001</v>
      </c>
    </row>
    <row r="592" spans="1:18" x14ac:dyDescent="0.3">
      <c r="A592" s="10">
        <v>42595</v>
      </c>
      <c r="B592" s="33">
        <v>120382.80499999999</v>
      </c>
      <c r="C592" s="31">
        <v>38.810956079999997</v>
      </c>
      <c r="D592">
        <v>7.9</v>
      </c>
      <c r="E592">
        <v>15.1</v>
      </c>
      <c r="F592">
        <v>9.5</v>
      </c>
      <c r="G592">
        <v>1.6</v>
      </c>
      <c r="H592" s="1" t="str">
        <f t="shared" si="81"/>
        <v>Saturday</v>
      </c>
      <c r="I592" s="2" t="str">
        <f t="shared" si="82"/>
        <v>August</v>
      </c>
      <c r="J592" s="2" t="str">
        <f t="shared" si="83"/>
        <v>2016</v>
      </c>
      <c r="K592" s="2">
        <f t="shared" si="84"/>
        <v>33</v>
      </c>
      <c r="L592" s="2" t="str">
        <f>VLOOKUP(A592,holidays!A:C,2,)</f>
        <v>Y</v>
      </c>
      <c r="M592" s="2" t="str">
        <f>VLOOKUP(A592,holidays!A:C,3,FALSE)</f>
        <v>N</v>
      </c>
      <c r="N592" s="7">
        <f t="shared" si="85"/>
        <v>4672171.7576422039</v>
      </c>
      <c r="O592" s="2">
        <f t="shared" si="86"/>
        <v>120382.80499999999</v>
      </c>
      <c r="P592" s="2" t="e">
        <f t="shared" si="87"/>
        <v>#N/A</v>
      </c>
      <c r="Q592" s="2" t="e">
        <f t="shared" si="88"/>
        <v>#N/A</v>
      </c>
      <c r="R592" s="2">
        <f t="shared" si="89"/>
        <v>120382.80499999999</v>
      </c>
    </row>
    <row r="593" spans="1:18" x14ac:dyDescent="0.3">
      <c r="A593" s="10">
        <v>42596</v>
      </c>
      <c r="B593" s="33">
        <v>113066.245</v>
      </c>
      <c r="C593" s="31">
        <v>33.061160000000001</v>
      </c>
      <c r="D593">
        <v>8.5</v>
      </c>
      <c r="E593">
        <v>18.7</v>
      </c>
      <c r="F593">
        <v>11.6</v>
      </c>
      <c r="G593">
        <v>0.2</v>
      </c>
      <c r="H593" s="1" t="str">
        <f t="shared" si="81"/>
        <v>Sunday</v>
      </c>
      <c r="I593" s="2" t="str">
        <f t="shared" si="82"/>
        <v>August</v>
      </c>
      <c r="J593" s="2" t="str">
        <f t="shared" si="83"/>
        <v>2016</v>
      </c>
      <c r="K593" s="2">
        <f t="shared" si="84"/>
        <v>34</v>
      </c>
      <c r="L593" s="2" t="str">
        <f>VLOOKUP(A593,holidays!A:C,2,)</f>
        <v>Y</v>
      </c>
      <c r="M593" s="2" t="str">
        <f>VLOOKUP(A593,holidays!A:C,3,FALSE)</f>
        <v>N</v>
      </c>
      <c r="N593" s="7">
        <f t="shared" si="85"/>
        <v>3738101.2165441997</v>
      </c>
      <c r="O593" s="2">
        <f t="shared" si="86"/>
        <v>113066.245</v>
      </c>
      <c r="P593" s="2" t="e">
        <f t="shared" si="87"/>
        <v>#N/A</v>
      </c>
      <c r="Q593" s="2" t="e">
        <f t="shared" si="88"/>
        <v>#N/A</v>
      </c>
      <c r="R593" s="2">
        <f t="shared" si="89"/>
        <v>113066.245</v>
      </c>
    </row>
    <row r="594" spans="1:18" x14ac:dyDescent="0.3">
      <c r="A594" s="10">
        <v>42597</v>
      </c>
      <c r="B594" s="33">
        <v>127906.24000000001</v>
      </c>
      <c r="C594" s="31">
        <v>39.838938429999999</v>
      </c>
      <c r="D594">
        <v>10.199999999999999</v>
      </c>
      <c r="E594">
        <v>18.100000000000001</v>
      </c>
      <c r="F594">
        <v>13.4</v>
      </c>
      <c r="G594">
        <v>0</v>
      </c>
      <c r="H594" s="1" t="str">
        <f t="shared" si="81"/>
        <v>Monday</v>
      </c>
      <c r="I594" s="2" t="str">
        <f t="shared" si="82"/>
        <v>August</v>
      </c>
      <c r="J594" s="2" t="str">
        <f t="shared" si="83"/>
        <v>2016</v>
      </c>
      <c r="K594" s="2">
        <f t="shared" si="84"/>
        <v>34</v>
      </c>
      <c r="L594" s="2" t="str">
        <f>VLOOKUP(A594,holidays!A:C,2,)</f>
        <v>Y</v>
      </c>
      <c r="M594" s="2" t="str">
        <f>VLOOKUP(A594,holidays!A:C,3,FALSE)</f>
        <v>N</v>
      </c>
      <c r="N594" s="7">
        <f t="shared" si="85"/>
        <v>5095648.8201728035</v>
      </c>
      <c r="O594" s="2">
        <f t="shared" si="86"/>
        <v>127906.24000000001</v>
      </c>
      <c r="P594" s="2" t="e">
        <f t="shared" si="87"/>
        <v>#N/A</v>
      </c>
      <c r="Q594" s="2" t="e">
        <f t="shared" si="88"/>
        <v>#N/A</v>
      </c>
      <c r="R594" s="2">
        <f t="shared" si="89"/>
        <v>127906.24000000001</v>
      </c>
    </row>
    <row r="595" spans="1:18" x14ac:dyDescent="0.3">
      <c r="A595" s="10">
        <v>42598</v>
      </c>
      <c r="B595" s="33">
        <v>124975.11</v>
      </c>
      <c r="C595" s="31">
        <v>24.453904470000001</v>
      </c>
      <c r="D595">
        <v>10</v>
      </c>
      <c r="E595">
        <v>18.2</v>
      </c>
      <c r="F595">
        <v>13.5</v>
      </c>
      <c r="G595">
        <v>0</v>
      </c>
      <c r="H595" s="1" t="str">
        <f t="shared" si="81"/>
        <v>Tuesday</v>
      </c>
      <c r="I595" s="2" t="str">
        <f t="shared" si="82"/>
        <v>August</v>
      </c>
      <c r="J595" s="2" t="str">
        <f t="shared" si="83"/>
        <v>2016</v>
      </c>
      <c r="K595" s="2">
        <f t="shared" si="84"/>
        <v>34</v>
      </c>
      <c r="L595" s="2" t="str">
        <f>VLOOKUP(A595,holidays!A:C,2,)</f>
        <v>Y</v>
      </c>
      <c r="M595" s="2" t="str">
        <f>VLOOKUP(A595,holidays!A:C,3,FALSE)</f>
        <v>N</v>
      </c>
      <c r="N595" s="7">
        <f t="shared" si="85"/>
        <v>3056129.4010677417</v>
      </c>
      <c r="O595" s="2">
        <f t="shared" si="86"/>
        <v>124975.11</v>
      </c>
      <c r="P595" s="2" t="e">
        <f t="shared" si="87"/>
        <v>#N/A</v>
      </c>
      <c r="Q595" s="2" t="e">
        <f t="shared" si="88"/>
        <v>#N/A</v>
      </c>
      <c r="R595" s="2">
        <f t="shared" si="89"/>
        <v>124975.11</v>
      </c>
    </row>
    <row r="596" spans="1:18" x14ac:dyDescent="0.3">
      <c r="A596" s="10">
        <v>42599</v>
      </c>
      <c r="B596" s="33">
        <v>132561.22</v>
      </c>
      <c r="C596" s="31">
        <v>40.89160699</v>
      </c>
      <c r="D596">
        <v>12.5</v>
      </c>
      <c r="E596">
        <v>15.6</v>
      </c>
      <c r="F596">
        <v>9.6</v>
      </c>
      <c r="G596">
        <v>0.4</v>
      </c>
      <c r="H596" s="1" t="str">
        <f t="shared" si="81"/>
        <v>Wednesday</v>
      </c>
      <c r="I596" s="2" t="str">
        <f t="shared" si="82"/>
        <v>August</v>
      </c>
      <c r="J596" s="2" t="str">
        <f t="shared" si="83"/>
        <v>2016</v>
      </c>
      <c r="K596" s="2">
        <f t="shared" si="84"/>
        <v>34</v>
      </c>
      <c r="L596" s="2" t="str">
        <f>VLOOKUP(A596,holidays!A:C,2,)</f>
        <v>Y</v>
      </c>
      <c r="M596" s="2" t="str">
        <f>VLOOKUP(A596,holidays!A:C,3,FALSE)</f>
        <v>N</v>
      </c>
      <c r="N596" s="7">
        <f t="shared" si="85"/>
        <v>5420641.3103549276</v>
      </c>
      <c r="O596" s="2">
        <f t="shared" si="86"/>
        <v>132561.22</v>
      </c>
      <c r="P596" s="2" t="e">
        <f t="shared" si="87"/>
        <v>#N/A</v>
      </c>
      <c r="Q596" s="2" t="e">
        <f t="shared" si="88"/>
        <v>#N/A</v>
      </c>
      <c r="R596" s="2">
        <f t="shared" si="89"/>
        <v>132561.22</v>
      </c>
    </row>
    <row r="597" spans="1:18" x14ac:dyDescent="0.3">
      <c r="A597" s="10">
        <v>42600</v>
      </c>
      <c r="B597" s="33">
        <v>123434.505</v>
      </c>
      <c r="C597" s="31">
        <v>27.471093289999999</v>
      </c>
      <c r="D597">
        <v>7.1</v>
      </c>
      <c r="E597">
        <v>21.6</v>
      </c>
      <c r="F597">
        <v>13.1</v>
      </c>
      <c r="G597">
        <v>0</v>
      </c>
      <c r="H597" s="1" t="str">
        <f t="shared" si="81"/>
        <v>Thursday</v>
      </c>
      <c r="I597" s="2" t="str">
        <f t="shared" si="82"/>
        <v>August</v>
      </c>
      <c r="J597" s="2" t="str">
        <f t="shared" si="83"/>
        <v>2016</v>
      </c>
      <c r="K597" s="2">
        <f t="shared" si="84"/>
        <v>34</v>
      </c>
      <c r="L597" s="2" t="str">
        <f>VLOOKUP(A597,holidays!A:C,2,)</f>
        <v>Y</v>
      </c>
      <c r="M597" s="2" t="str">
        <f>VLOOKUP(A597,holidays!A:C,3,FALSE)</f>
        <v>N</v>
      </c>
      <c r="N597" s="7">
        <f t="shared" si="85"/>
        <v>3390880.8020599713</v>
      </c>
      <c r="O597" s="2">
        <f t="shared" si="86"/>
        <v>123434.505</v>
      </c>
      <c r="P597" s="2" t="e">
        <f t="shared" si="87"/>
        <v>#N/A</v>
      </c>
      <c r="Q597" s="2" t="e">
        <f t="shared" si="88"/>
        <v>#N/A</v>
      </c>
      <c r="R597" s="2">
        <f t="shared" si="89"/>
        <v>123434.505</v>
      </c>
    </row>
    <row r="598" spans="1:18" x14ac:dyDescent="0.3">
      <c r="A598" s="10">
        <v>42601</v>
      </c>
      <c r="B598" s="33">
        <v>132569.74</v>
      </c>
      <c r="C598" s="31">
        <v>27.60134081</v>
      </c>
      <c r="D598">
        <v>15.3</v>
      </c>
      <c r="E598">
        <v>16.399999999999999</v>
      </c>
      <c r="F598">
        <v>2.7</v>
      </c>
      <c r="G598">
        <v>0.2</v>
      </c>
      <c r="H598" s="1" t="str">
        <f t="shared" si="81"/>
        <v>Friday</v>
      </c>
      <c r="I598" s="2" t="str">
        <f t="shared" si="82"/>
        <v>August</v>
      </c>
      <c r="J598" s="2" t="str">
        <f t="shared" si="83"/>
        <v>2016</v>
      </c>
      <c r="K598" s="2">
        <f t="shared" si="84"/>
        <v>34</v>
      </c>
      <c r="L598" s="2" t="str">
        <f>VLOOKUP(A598,holidays!A:C,2,)</f>
        <v>Y</v>
      </c>
      <c r="M598" s="2" t="str">
        <f>VLOOKUP(A598,holidays!A:C,3,FALSE)</f>
        <v>N</v>
      </c>
      <c r="N598" s="7">
        <f t="shared" si="85"/>
        <v>3659102.574833089</v>
      </c>
      <c r="O598" s="2">
        <f t="shared" si="86"/>
        <v>132569.74</v>
      </c>
      <c r="P598" s="2" t="e">
        <f t="shared" si="87"/>
        <v>#N/A</v>
      </c>
      <c r="Q598" s="2" t="e">
        <f t="shared" si="88"/>
        <v>#N/A</v>
      </c>
      <c r="R598" s="2">
        <f t="shared" si="89"/>
        <v>132569.74</v>
      </c>
    </row>
    <row r="599" spans="1:18" x14ac:dyDescent="0.3">
      <c r="A599" s="10">
        <v>42602</v>
      </c>
      <c r="B599" s="33">
        <v>121052.06</v>
      </c>
      <c r="C599" s="31">
        <v>25.002466940000001</v>
      </c>
      <c r="D599">
        <v>6.9</v>
      </c>
      <c r="E599">
        <v>13.6</v>
      </c>
      <c r="F599">
        <v>9.6999999999999993</v>
      </c>
      <c r="G599">
        <v>9.4</v>
      </c>
      <c r="H599" s="1" t="str">
        <f t="shared" si="81"/>
        <v>Saturday</v>
      </c>
      <c r="I599" s="2" t="str">
        <f t="shared" si="82"/>
        <v>August</v>
      </c>
      <c r="J599" s="2" t="str">
        <f t="shared" si="83"/>
        <v>2016</v>
      </c>
      <c r="K599" s="2">
        <f t="shared" si="84"/>
        <v>34</v>
      </c>
      <c r="L599" s="2" t="str">
        <f>VLOOKUP(A599,holidays!A:C,2,)</f>
        <v>Y</v>
      </c>
      <c r="M599" s="2" t="str">
        <f>VLOOKUP(A599,holidays!A:C,3,FALSE)</f>
        <v>N</v>
      </c>
      <c r="N599" s="7">
        <f t="shared" si="85"/>
        <v>3026600.1281688963</v>
      </c>
      <c r="O599" s="2">
        <f t="shared" si="86"/>
        <v>121052.06</v>
      </c>
      <c r="P599" s="2" t="e">
        <f t="shared" si="87"/>
        <v>#N/A</v>
      </c>
      <c r="Q599" s="2" t="e">
        <f t="shared" si="88"/>
        <v>#N/A</v>
      </c>
      <c r="R599" s="2">
        <f t="shared" si="89"/>
        <v>121052.06</v>
      </c>
    </row>
    <row r="600" spans="1:18" x14ac:dyDescent="0.3">
      <c r="A600" s="10">
        <v>42603</v>
      </c>
      <c r="B600" s="33">
        <v>119118.545</v>
      </c>
      <c r="C600" s="31">
        <v>38.913255630000002</v>
      </c>
      <c r="D600">
        <v>9.5</v>
      </c>
      <c r="E600">
        <v>14.8</v>
      </c>
      <c r="F600">
        <v>7</v>
      </c>
      <c r="G600">
        <v>1.2</v>
      </c>
      <c r="H600" s="1" t="str">
        <f t="shared" si="81"/>
        <v>Sunday</v>
      </c>
      <c r="I600" s="2" t="str">
        <f t="shared" si="82"/>
        <v>August</v>
      </c>
      <c r="J600" s="2" t="str">
        <f t="shared" si="83"/>
        <v>2016</v>
      </c>
      <c r="K600" s="2">
        <f t="shared" si="84"/>
        <v>35</v>
      </c>
      <c r="L600" s="2" t="str">
        <f>VLOOKUP(A600,holidays!A:C,2,)</f>
        <v>Y</v>
      </c>
      <c r="M600" s="2" t="str">
        <f>VLOOKUP(A600,holidays!A:C,3,FALSE)</f>
        <v>N</v>
      </c>
      <c r="N600" s="7">
        <f t="shared" si="85"/>
        <v>4635290.3918586588</v>
      </c>
      <c r="O600" s="2">
        <f t="shared" si="86"/>
        <v>119118.545</v>
      </c>
      <c r="P600" s="2" t="e">
        <f t="shared" si="87"/>
        <v>#N/A</v>
      </c>
      <c r="Q600" s="2" t="e">
        <f t="shared" si="88"/>
        <v>#N/A</v>
      </c>
      <c r="R600" s="2">
        <f t="shared" si="89"/>
        <v>119118.545</v>
      </c>
    </row>
    <row r="601" spans="1:18" x14ac:dyDescent="0.3">
      <c r="A601" s="10">
        <v>42604</v>
      </c>
      <c r="B601" s="33">
        <v>139203.5</v>
      </c>
      <c r="C601" s="31">
        <v>59.995340669999997</v>
      </c>
      <c r="D601">
        <v>7.8</v>
      </c>
      <c r="E601">
        <v>16</v>
      </c>
      <c r="F601">
        <v>8.6999999999999993</v>
      </c>
      <c r="G601">
        <v>5.6</v>
      </c>
      <c r="H601" s="1" t="str">
        <f t="shared" si="81"/>
        <v>Monday</v>
      </c>
      <c r="I601" s="2" t="str">
        <f t="shared" si="82"/>
        <v>August</v>
      </c>
      <c r="J601" s="2" t="str">
        <f t="shared" si="83"/>
        <v>2016</v>
      </c>
      <c r="K601" s="2">
        <f t="shared" si="84"/>
        <v>35</v>
      </c>
      <c r="L601" s="2" t="str">
        <f>VLOOKUP(A601,holidays!A:C,2,)</f>
        <v>Y</v>
      </c>
      <c r="M601" s="2" t="str">
        <f>VLOOKUP(A601,holidays!A:C,3,FALSE)</f>
        <v>N</v>
      </c>
      <c r="N601" s="7">
        <f t="shared" si="85"/>
        <v>8351561.4049563445</v>
      </c>
      <c r="O601" s="2">
        <f t="shared" si="86"/>
        <v>139203.5</v>
      </c>
      <c r="P601" s="2" t="e">
        <f t="shared" si="87"/>
        <v>#N/A</v>
      </c>
      <c r="Q601" s="2" t="e">
        <f t="shared" si="88"/>
        <v>#N/A</v>
      </c>
      <c r="R601" s="2">
        <f t="shared" si="89"/>
        <v>139203.5</v>
      </c>
    </row>
    <row r="602" spans="1:18" x14ac:dyDescent="0.3">
      <c r="A602" s="10">
        <v>42605</v>
      </c>
      <c r="B602" s="33">
        <v>138640.39000000001</v>
      </c>
      <c r="C602" s="31">
        <v>73.189593709999997</v>
      </c>
      <c r="D602">
        <v>7</v>
      </c>
      <c r="E602">
        <v>13.4</v>
      </c>
      <c r="F602">
        <v>14.2</v>
      </c>
      <c r="G602">
        <v>11</v>
      </c>
      <c r="H602" s="1" t="str">
        <f t="shared" si="81"/>
        <v>Tuesday</v>
      </c>
      <c r="I602" s="2" t="str">
        <f t="shared" si="82"/>
        <v>August</v>
      </c>
      <c r="J602" s="2" t="str">
        <f t="shared" si="83"/>
        <v>2016</v>
      </c>
      <c r="K602" s="2">
        <f t="shared" si="84"/>
        <v>35</v>
      </c>
      <c r="L602" s="2" t="str">
        <f>VLOOKUP(A602,holidays!A:C,2,)</f>
        <v>Y</v>
      </c>
      <c r="M602" s="2" t="str">
        <f>VLOOKUP(A602,holidays!A:C,3,FALSE)</f>
        <v>N</v>
      </c>
      <c r="N602" s="7">
        <f t="shared" si="85"/>
        <v>10147033.815895947</v>
      </c>
      <c r="O602" s="2">
        <f t="shared" si="86"/>
        <v>138640.39000000001</v>
      </c>
      <c r="P602" s="2" t="e">
        <f t="shared" si="87"/>
        <v>#N/A</v>
      </c>
      <c r="Q602" s="2" t="e">
        <f t="shared" si="88"/>
        <v>#N/A</v>
      </c>
      <c r="R602" s="2">
        <f t="shared" si="89"/>
        <v>138640.39000000001</v>
      </c>
    </row>
    <row r="603" spans="1:18" x14ac:dyDescent="0.3">
      <c r="A603" s="10">
        <v>42606</v>
      </c>
      <c r="B603" s="33">
        <v>141122.79500000001</v>
      </c>
      <c r="C603" s="31">
        <v>114.0039598</v>
      </c>
      <c r="D603">
        <v>3.7</v>
      </c>
      <c r="E603">
        <v>12.7</v>
      </c>
      <c r="F603">
        <v>14</v>
      </c>
      <c r="G603">
        <v>0</v>
      </c>
      <c r="H603" s="1" t="str">
        <f t="shared" si="81"/>
        <v>Wednesday</v>
      </c>
      <c r="I603" s="2" t="str">
        <f t="shared" si="82"/>
        <v>August</v>
      </c>
      <c r="J603" s="2" t="str">
        <f t="shared" si="83"/>
        <v>2016</v>
      </c>
      <c r="K603" s="2">
        <f t="shared" si="84"/>
        <v>35</v>
      </c>
      <c r="L603" s="2" t="str">
        <f>VLOOKUP(A603,holidays!A:C,2,)</f>
        <v>Y</v>
      </c>
      <c r="M603" s="2" t="str">
        <f>VLOOKUP(A603,holidays!A:C,3,FALSE)</f>
        <v>N</v>
      </c>
      <c r="N603" s="7">
        <f t="shared" si="85"/>
        <v>16088557.448043643</v>
      </c>
      <c r="O603" s="2">
        <f t="shared" si="86"/>
        <v>141122.79500000001</v>
      </c>
      <c r="P603" s="2" t="e">
        <f t="shared" si="87"/>
        <v>#N/A</v>
      </c>
      <c r="Q603" s="2" t="e">
        <f t="shared" si="88"/>
        <v>#N/A</v>
      </c>
      <c r="R603" s="2">
        <f t="shared" si="89"/>
        <v>141122.79500000001</v>
      </c>
    </row>
    <row r="604" spans="1:18" x14ac:dyDescent="0.3">
      <c r="A604" s="10">
        <v>42607</v>
      </c>
      <c r="B604" s="33">
        <v>139724.02499999999</v>
      </c>
      <c r="C604" s="31">
        <v>74.663055139999997</v>
      </c>
      <c r="D604">
        <v>6.5</v>
      </c>
      <c r="E604">
        <v>13</v>
      </c>
      <c r="F604">
        <v>13.5</v>
      </c>
      <c r="G604">
        <v>1.2</v>
      </c>
      <c r="H604" s="1" t="str">
        <f t="shared" si="81"/>
        <v>Thursday</v>
      </c>
      <c r="I604" s="2" t="str">
        <f t="shared" si="82"/>
        <v>August</v>
      </c>
      <c r="J604" s="2" t="str">
        <f t="shared" si="83"/>
        <v>2016</v>
      </c>
      <c r="K604" s="2">
        <f t="shared" si="84"/>
        <v>35</v>
      </c>
      <c r="L604" s="2" t="str">
        <f>VLOOKUP(A604,holidays!A:C,2,)</f>
        <v>Y</v>
      </c>
      <c r="M604" s="2" t="str">
        <f>VLOOKUP(A604,holidays!A:C,3,FALSE)</f>
        <v>N</v>
      </c>
      <c r="N604" s="7">
        <f t="shared" si="85"/>
        <v>10432222.582957737</v>
      </c>
      <c r="O604" s="2">
        <f t="shared" si="86"/>
        <v>139724.02499999999</v>
      </c>
      <c r="P604" s="2" t="e">
        <f t="shared" si="87"/>
        <v>#N/A</v>
      </c>
      <c r="Q604" s="2" t="e">
        <f t="shared" si="88"/>
        <v>#N/A</v>
      </c>
      <c r="R604" s="2">
        <f t="shared" si="89"/>
        <v>139724.02499999999</v>
      </c>
    </row>
    <row r="605" spans="1:18" x14ac:dyDescent="0.3">
      <c r="A605" s="10">
        <v>42608</v>
      </c>
      <c r="B605" s="33">
        <v>139920.54500000001</v>
      </c>
      <c r="C605" s="31">
        <v>67.627753299999995</v>
      </c>
      <c r="D605">
        <v>7.2</v>
      </c>
      <c r="E605">
        <v>14.4</v>
      </c>
      <c r="F605">
        <v>8.8000000000000007</v>
      </c>
      <c r="G605">
        <v>0.6</v>
      </c>
      <c r="H605" s="1" t="str">
        <f t="shared" si="81"/>
        <v>Friday</v>
      </c>
      <c r="I605" s="2" t="str">
        <f t="shared" si="82"/>
        <v>August</v>
      </c>
      <c r="J605" s="2" t="str">
        <f t="shared" si="83"/>
        <v>2016</v>
      </c>
      <c r="K605" s="2">
        <f t="shared" si="84"/>
        <v>35</v>
      </c>
      <c r="L605" s="2" t="str">
        <f>VLOOKUP(A605,holidays!A:C,2,)</f>
        <v>Y</v>
      </c>
      <c r="M605" s="2" t="str">
        <f>VLOOKUP(A605,holidays!A:C,3,FALSE)</f>
        <v>N</v>
      </c>
      <c r="N605" s="7">
        <f t="shared" si="85"/>
        <v>9462512.098861549</v>
      </c>
      <c r="O605" s="2">
        <f t="shared" si="86"/>
        <v>139920.54500000001</v>
      </c>
      <c r="P605" s="2" t="e">
        <f t="shared" si="87"/>
        <v>#N/A</v>
      </c>
      <c r="Q605" s="2" t="e">
        <f t="shared" si="88"/>
        <v>#N/A</v>
      </c>
      <c r="R605" s="2">
        <f t="shared" si="89"/>
        <v>139920.54500000001</v>
      </c>
    </row>
    <row r="606" spans="1:18" x14ac:dyDescent="0.3">
      <c r="A606" s="10">
        <v>42609</v>
      </c>
      <c r="B606" s="33">
        <v>119573.22</v>
      </c>
      <c r="C606" s="31">
        <v>31.80817961</v>
      </c>
      <c r="D606">
        <v>9.3000000000000007</v>
      </c>
      <c r="E606">
        <v>16.3</v>
      </c>
      <c r="F606">
        <v>11.7</v>
      </c>
      <c r="G606">
        <v>0</v>
      </c>
      <c r="H606" s="1" t="str">
        <f t="shared" si="81"/>
        <v>Saturday</v>
      </c>
      <c r="I606" s="2" t="str">
        <f t="shared" si="82"/>
        <v>August</v>
      </c>
      <c r="J606" s="2" t="str">
        <f t="shared" si="83"/>
        <v>2016</v>
      </c>
      <c r="K606" s="2">
        <f t="shared" si="84"/>
        <v>35</v>
      </c>
      <c r="L606" s="2" t="str">
        <f>VLOOKUP(A606,holidays!A:C,2,)</f>
        <v>Y</v>
      </c>
      <c r="M606" s="2" t="str">
        <f>VLOOKUP(A606,holidays!A:C,3,FALSE)</f>
        <v>N</v>
      </c>
      <c r="N606" s="7">
        <f t="shared" si="85"/>
        <v>3803406.4583060443</v>
      </c>
      <c r="O606" s="2">
        <f t="shared" si="86"/>
        <v>119573.22</v>
      </c>
      <c r="P606" s="2" t="e">
        <f t="shared" si="87"/>
        <v>#N/A</v>
      </c>
      <c r="Q606" s="2" t="e">
        <f t="shared" si="88"/>
        <v>#N/A</v>
      </c>
      <c r="R606" s="2">
        <f t="shared" si="89"/>
        <v>119573.22</v>
      </c>
    </row>
    <row r="607" spans="1:18" x14ac:dyDescent="0.3">
      <c r="A607" s="10">
        <v>42610</v>
      </c>
      <c r="B607" s="33">
        <v>114832.425</v>
      </c>
      <c r="C607" s="31">
        <v>29.447681029999998</v>
      </c>
      <c r="D607">
        <v>10.5</v>
      </c>
      <c r="E607">
        <v>19</v>
      </c>
      <c r="F607">
        <v>12.2</v>
      </c>
      <c r="G607">
        <v>0</v>
      </c>
      <c r="H607" s="1" t="str">
        <f t="shared" si="81"/>
        <v>Sunday</v>
      </c>
      <c r="I607" s="2" t="str">
        <f t="shared" si="82"/>
        <v>August</v>
      </c>
      <c r="J607" s="2" t="str">
        <f t="shared" si="83"/>
        <v>2016</v>
      </c>
      <c r="K607" s="2">
        <f t="shared" si="84"/>
        <v>36</v>
      </c>
      <c r="L607" s="2" t="str">
        <f>VLOOKUP(A607,holidays!A:C,2,)</f>
        <v>Y</v>
      </c>
      <c r="M607" s="2" t="str">
        <f>VLOOKUP(A607,holidays!A:C,3,FALSE)</f>
        <v>N</v>
      </c>
      <c r="N607" s="7">
        <f t="shared" si="85"/>
        <v>3381548.6233013975</v>
      </c>
      <c r="O607" s="2">
        <f t="shared" si="86"/>
        <v>114832.425</v>
      </c>
      <c r="P607" s="2" t="e">
        <f t="shared" si="87"/>
        <v>#N/A</v>
      </c>
      <c r="Q607" s="2" t="e">
        <f t="shared" si="88"/>
        <v>#N/A</v>
      </c>
      <c r="R607" s="2">
        <f t="shared" si="89"/>
        <v>114832.425</v>
      </c>
    </row>
    <row r="608" spans="1:18" x14ac:dyDescent="0.3">
      <c r="A608" s="10">
        <v>42611</v>
      </c>
      <c r="B608" s="33">
        <v>125055.69</v>
      </c>
      <c r="C608" s="31">
        <v>39.142378899999997</v>
      </c>
      <c r="D608">
        <v>8.6999999999999993</v>
      </c>
      <c r="E608">
        <v>20.399999999999999</v>
      </c>
      <c r="F608">
        <v>14.2</v>
      </c>
      <c r="G608">
        <v>0</v>
      </c>
      <c r="H608" s="1" t="str">
        <f t="shared" si="81"/>
        <v>Monday</v>
      </c>
      <c r="I608" s="2" t="str">
        <f t="shared" si="82"/>
        <v>August</v>
      </c>
      <c r="J608" s="2" t="str">
        <f t="shared" si="83"/>
        <v>2016</v>
      </c>
      <c r="K608" s="2">
        <f t="shared" si="84"/>
        <v>36</v>
      </c>
      <c r="L608" s="2" t="str">
        <f>VLOOKUP(A608,holidays!A:C,2,)</f>
        <v>Y</v>
      </c>
      <c r="M608" s="2" t="str">
        <f>VLOOKUP(A608,holidays!A:C,3,FALSE)</f>
        <v>N</v>
      </c>
      <c r="N608" s="7">
        <f t="shared" si="85"/>
        <v>4894977.2015809407</v>
      </c>
      <c r="O608" s="2">
        <f t="shared" si="86"/>
        <v>125055.69</v>
      </c>
      <c r="P608" s="2" t="e">
        <f t="shared" si="87"/>
        <v>#N/A</v>
      </c>
      <c r="Q608" s="2" t="e">
        <f t="shared" si="88"/>
        <v>#N/A</v>
      </c>
      <c r="R608" s="2">
        <f t="shared" si="89"/>
        <v>125055.69</v>
      </c>
    </row>
    <row r="609" spans="1:18" x14ac:dyDescent="0.3">
      <c r="A609" s="10">
        <v>42612</v>
      </c>
      <c r="B609" s="33">
        <v>133748.44</v>
      </c>
      <c r="C609" s="31">
        <v>53.186931000000001</v>
      </c>
      <c r="D609">
        <v>10.199999999999999</v>
      </c>
      <c r="E609">
        <v>16.8</v>
      </c>
      <c r="F609">
        <v>5.2</v>
      </c>
      <c r="G609">
        <v>0</v>
      </c>
      <c r="H609" s="1" t="str">
        <f t="shared" si="81"/>
        <v>Tuesday</v>
      </c>
      <c r="I609" s="2" t="str">
        <f t="shared" si="82"/>
        <v>August</v>
      </c>
      <c r="J609" s="2" t="str">
        <f t="shared" si="83"/>
        <v>2016</v>
      </c>
      <c r="K609" s="2">
        <f t="shared" si="84"/>
        <v>36</v>
      </c>
      <c r="L609" s="2" t="str">
        <f>VLOOKUP(A609,holidays!A:C,2,)</f>
        <v>Y</v>
      </c>
      <c r="M609" s="2" t="str">
        <f>VLOOKUP(A609,holidays!A:C,3,FALSE)</f>
        <v>N</v>
      </c>
      <c r="N609" s="7">
        <f t="shared" si="85"/>
        <v>7113669.0496376399</v>
      </c>
      <c r="O609" s="2">
        <f t="shared" si="86"/>
        <v>133748.44</v>
      </c>
      <c r="P609" s="2" t="e">
        <f t="shared" si="87"/>
        <v>#N/A</v>
      </c>
      <c r="Q609" s="2" t="e">
        <f t="shared" si="88"/>
        <v>#N/A</v>
      </c>
      <c r="R609" s="2">
        <f t="shared" si="89"/>
        <v>133748.44</v>
      </c>
    </row>
    <row r="610" spans="1:18" x14ac:dyDescent="0.3">
      <c r="A610" s="10">
        <v>42613</v>
      </c>
      <c r="B610" s="33">
        <v>128834.065</v>
      </c>
      <c r="C610" s="31">
        <v>32.559017400000002</v>
      </c>
      <c r="D610">
        <v>12.8</v>
      </c>
      <c r="E610">
        <v>20.2</v>
      </c>
      <c r="F610">
        <v>10.1</v>
      </c>
      <c r="G610">
        <v>0.8</v>
      </c>
      <c r="H610" s="1" t="str">
        <f t="shared" si="81"/>
        <v>Wednesday</v>
      </c>
      <c r="I610" s="2" t="str">
        <f t="shared" si="82"/>
        <v>August</v>
      </c>
      <c r="J610" s="2" t="str">
        <f t="shared" si="83"/>
        <v>2016</v>
      </c>
      <c r="K610" s="2">
        <f t="shared" si="84"/>
        <v>36</v>
      </c>
      <c r="L610" s="2" t="str">
        <f>VLOOKUP(A610,holidays!A:C,2,)</f>
        <v>Y</v>
      </c>
      <c r="M610" s="2" t="str">
        <f>VLOOKUP(A610,holidays!A:C,3,FALSE)</f>
        <v>N</v>
      </c>
      <c r="N610" s="7">
        <f t="shared" si="85"/>
        <v>4194710.5640477315</v>
      </c>
      <c r="O610" s="2">
        <f t="shared" si="86"/>
        <v>128834.065</v>
      </c>
      <c r="P610" s="2" t="e">
        <f t="shared" si="87"/>
        <v>#N/A</v>
      </c>
      <c r="Q610" s="2" t="e">
        <f t="shared" si="88"/>
        <v>#N/A</v>
      </c>
      <c r="R610" s="2">
        <f t="shared" si="89"/>
        <v>128834.065</v>
      </c>
    </row>
    <row r="611" spans="1:18" x14ac:dyDescent="0.3">
      <c r="A611" s="10">
        <v>42614</v>
      </c>
      <c r="B611" s="33">
        <v>134246.16500000001</v>
      </c>
      <c r="C611" s="31">
        <v>46.808787860000002</v>
      </c>
      <c r="D611">
        <v>11.6</v>
      </c>
      <c r="E611">
        <v>15.5</v>
      </c>
      <c r="F611">
        <v>8.8000000000000007</v>
      </c>
      <c r="G611">
        <v>0</v>
      </c>
      <c r="H611" s="1" t="str">
        <f t="shared" si="81"/>
        <v>Thursday</v>
      </c>
      <c r="I611" s="2" t="str">
        <f t="shared" si="82"/>
        <v>September</v>
      </c>
      <c r="J611" s="2" t="str">
        <f t="shared" si="83"/>
        <v>2016</v>
      </c>
      <c r="K611" s="2">
        <f t="shared" si="84"/>
        <v>36</v>
      </c>
      <c r="L611" s="2" t="str">
        <f>VLOOKUP(A611,holidays!A:C,2,)</f>
        <v>Y</v>
      </c>
      <c r="M611" s="2" t="str">
        <f>VLOOKUP(A611,holidays!A:C,3,FALSE)</f>
        <v>N</v>
      </c>
      <c r="N611" s="7">
        <f t="shared" si="85"/>
        <v>6283900.2585035572</v>
      </c>
      <c r="O611" s="2">
        <f t="shared" si="86"/>
        <v>134246.16500000001</v>
      </c>
      <c r="P611" s="2" t="e">
        <f t="shared" si="87"/>
        <v>#N/A</v>
      </c>
      <c r="Q611" s="2" t="e">
        <f t="shared" si="88"/>
        <v>#N/A</v>
      </c>
      <c r="R611" s="2">
        <f t="shared" si="89"/>
        <v>134246.16500000001</v>
      </c>
    </row>
    <row r="612" spans="1:18" x14ac:dyDescent="0.3">
      <c r="A612" s="10">
        <v>42615</v>
      </c>
      <c r="B612" s="33">
        <v>135273.32500000001</v>
      </c>
      <c r="C612" s="31">
        <v>52.636792880000002</v>
      </c>
      <c r="D612">
        <v>9.6</v>
      </c>
      <c r="E612">
        <v>15</v>
      </c>
      <c r="F612">
        <v>9.6</v>
      </c>
      <c r="G612">
        <v>0.4</v>
      </c>
      <c r="H612" s="1" t="str">
        <f t="shared" si="81"/>
        <v>Friday</v>
      </c>
      <c r="I612" s="2" t="str">
        <f t="shared" si="82"/>
        <v>September</v>
      </c>
      <c r="J612" s="2" t="str">
        <f t="shared" si="83"/>
        <v>2016</v>
      </c>
      <c r="K612" s="2">
        <f t="shared" si="84"/>
        <v>36</v>
      </c>
      <c r="L612" s="2" t="str">
        <f>VLOOKUP(A612,holidays!A:C,2,)</f>
        <v>Y</v>
      </c>
      <c r="M612" s="2" t="str">
        <f>VLOOKUP(A612,holidays!A:C,3,FALSE)</f>
        <v>N</v>
      </c>
      <c r="N612" s="7">
        <f t="shared" si="85"/>
        <v>7120353.9902139269</v>
      </c>
      <c r="O612" s="2">
        <f t="shared" si="86"/>
        <v>135273.32500000001</v>
      </c>
      <c r="P612" s="2" t="e">
        <f t="shared" si="87"/>
        <v>#N/A</v>
      </c>
      <c r="Q612" s="2" t="e">
        <f t="shared" si="88"/>
        <v>#N/A</v>
      </c>
      <c r="R612" s="2">
        <f t="shared" si="89"/>
        <v>135273.32500000001</v>
      </c>
    </row>
    <row r="613" spans="1:18" x14ac:dyDescent="0.3">
      <c r="A613" s="10">
        <v>42616</v>
      </c>
      <c r="B613" s="33">
        <v>118621.96</v>
      </c>
      <c r="C613" s="31">
        <v>35.270782859999997</v>
      </c>
      <c r="D613">
        <v>10</v>
      </c>
      <c r="E613">
        <v>15.7</v>
      </c>
      <c r="F613">
        <v>12.9</v>
      </c>
      <c r="G613">
        <v>0.2</v>
      </c>
      <c r="H613" s="1" t="str">
        <f t="shared" si="81"/>
        <v>Saturday</v>
      </c>
      <c r="I613" s="2" t="str">
        <f t="shared" si="82"/>
        <v>September</v>
      </c>
      <c r="J613" s="2" t="str">
        <f t="shared" si="83"/>
        <v>2016</v>
      </c>
      <c r="K613" s="2">
        <f t="shared" si="84"/>
        <v>36</v>
      </c>
      <c r="L613" s="2" t="str">
        <f>VLOOKUP(A613,holidays!A:C,2,)</f>
        <v>Y</v>
      </c>
      <c r="M613" s="2" t="str">
        <f>VLOOKUP(A613,holidays!A:C,3,FALSE)</f>
        <v>N</v>
      </c>
      <c r="N613" s="7">
        <f t="shared" si="85"/>
        <v>4183889.3935876056</v>
      </c>
      <c r="O613" s="2">
        <f t="shared" si="86"/>
        <v>118621.96</v>
      </c>
      <c r="P613" s="2" t="e">
        <f t="shared" si="87"/>
        <v>#N/A</v>
      </c>
      <c r="Q613" s="2" t="e">
        <f t="shared" si="88"/>
        <v>#N/A</v>
      </c>
      <c r="R613" s="2">
        <f t="shared" si="89"/>
        <v>118621.96</v>
      </c>
    </row>
    <row r="614" spans="1:18" x14ac:dyDescent="0.3">
      <c r="A614" s="10">
        <v>42617</v>
      </c>
      <c r="B614" s="33">
        <v>110986.005</v>
      </c>
      <c r="C614" s="31">
        <v>24.51210764</v>
      </c>
      <c r="D614">
        <v>10.1</v>
      </c>
      <c r="E614">
        <v>16.899999999999999</v>
      </c>
      <c r="F614">
        <v>10</v>
      </c>
      <c r="G614">
        <v>0.2</v>
      </c>
      <c r="H614" s="1" t="str">
        <f t="shared" si="81"/>
        <v>Sunday</v>
      </c>
      <c r="I614" s="2" t="str">
        <f t="shared" si="82"/>
        <v>September</v>
      </c>
      <c r="J614" s="2" t="str">
        <f t="shared" si="83"/>
        <v>2016</v>
      </c>
      <c r="K614" s="2">
        <f t="shared" si="84"/>
        <v>37</v>
      </c>
      <c r="L614" s="2" t="str">
        <f>VLOOKUP(A614,holidays!A:C,2,)</f>
        <v>Y</v>
      </c>
      <c r="M614" s="2" t="str">
        <f>VLOOKUP(A614,holidays!A:C,3,FALSE)</f>
        <v>N</v>
      </c>
      <c r="N614" s="7">
        <f t="shared" si="85"/>
        <v>2720500.9010935784</v>
      </c>
      <c r="O614" s="2">
        <f t="shared" si="86"/>
        <v>110986.005</v>
      </c>
      <c r="P614" s="2" t="e">
        <f t="shared" si="87"/>
        <v>#N/A</v>
      </c>
      <c r="Q614" s="2" t="e">
        <f t="shared" si="88"/>
        <v>#N/A</v>
      </c>
      <c r="R614" s="2">
        <f t="shared" si="89"/>
        <v>110986.005</v>
      </c>
    </row>
    <row r="615" spans="1:18" x14ac:dyDescent="0.3">
      <c r="A615" s="10">
        <v>42618</v>
      </c>
      <c r="B615" s="33">
        <v>127275.815</v>
      </c>
      <c r="C615" s="31">
        <v>38.212469630000001</v>
      </c>
      <c r="D615">
        <v>12.8</v>
      </c>
      <c r="E615">
        <v>18.399999999999999</v>
      </c>
      <c r="F615">
        <v>11.7</v>
      </c>
      <c r="G615">
        <v>0</v>
      </c>
      <c r="H615" s="1" t="str">
        <f t="shared" si="81"/>
        <v>Monday</v>
      </c>
      <c r="I615" s="2" t="str">
        <f t="shared" si="82"/>
        <v>September</v>
      </c>
      <c r="J615" s="2" t="str">
        <f t="shared" si="83"/>
        <v>2016</v>
      </c>
      <c r="K615" s="2">
        <f t="shared" si="84"/>
        <v>37</v>
      </c>
      <c r="L615" s="2" t="str">
        <f>VLOOKUP(A615,holidays!A:C,2,)</f>
        <v>Y</v>
      </c>
      <c r="M615" s="2" t="str">
        <f>VLOOKUP(A615,holidays!A:C,3,FALSE)</f>
        <v>N</v>
      </c>
      <c r="N615" s="7">
        <f t="shared" si="85"/>
        <v>4863523.2153209988</v>
      </c>
      <c r="O615" s="2">
        <f t="shared" si="86"/>
        <v>127275.815</v>
      </c>
      <c r="P615" s="2" t="e">
        <f t="shared" si="87"/>
        <v>#N/A</v>
      </c>
      <c r="Q615" s="2" t="e">
        <f t="shared" si="88"/>
        <v>#N/A</v>
      </c>
      <c r="R615" s="2">
        <f t="shared" si="89"/>
        <v>127275.815</v>
      </c>
    </row>
    <row r="616" spans="1:18" x14ac:dyDescent="0.3">
      <c r="A616" s="10">
        <v>42619</v>
      </c>
      <c r="B616" s="33">
        <v>129542.36500000001</v>
      </c>
      <c r="C616" s="31">
        <v>28.692645949999999</v>
      </c>
      <c r="D616">
        <v>9.1999999999999993</v>
      </c>
      <c r="E616">
        <v>21.5</v>
      </c>
      <c r="F616">
        <v>15.8</v>
      </c>
      <c r="G616">
        <v>0</v>
      </c>
      <c r="H616" s="1" t="str">
        <f t="shared" si="81"/>
        <v>Tuesday</v>
      </c>
      <c r="I616" s="2" t="str">
        <f t="shared" si="82"/>
        <v>September</v>
      </c>
      <c r="J616" s="2" t="str">
        <f t="shared" si="83"/>
        <v>2016</v>
      </c>
      <c r="K616" s="2">
        <f t="shared" si="84"/>
        <v>37</v>
      </c>
      <c r="L616" s="2" t="str">
        <f>VLOOKUP(A616,holidays!A:C,2,)</f>
        <v>Y</v>
      </c>
      <c r="M616" s="2" t="str">
        <f>VLOOKUP(A616,holidays!A:C,3,FALSE)</f>
        <v>N</v>
      </c>
      <c r="N616" s="7">
        <f t="shared" si="85"/>
        <v>3716913.214470672</v>
      </c>
      <c r="O616" s="2">
        <f t="shared" si="86"/>
        <v>129542.36500000001</v>
      </c>
      <c r="P616" s="2" t="e">
        <f t="shared" si="87"/>
        <v>#N/A</v>
      </c>
      <c r="Q616" s="2" t="e">
        <f t="shared" si="88"/>
        <v>#N/A</v>
      </c>
      <c r="R616" s="2">
        <f t="shared" si="89"/>
        <v>129542.36500000001</v>
      </c>
    </row>
    <row r="617" spans="1:18" x14ac:dyDescent="0.3">
      <c r="A617" s="10">
        <v>42620</v>
      </c>
      <c r="B617" s="33">
        <v>123307.02</v>
      </c>
      <c r="C617" s="31">
        <v>24.182421389999998</v>
      </c>
      <c r="D617">
        <v>9.6</v>
      </c>
      <c r="E617">
        <v>21</v>
      </c>
      <c r="F617">
        <v>16.7</v>
      </c>
      <c r="G617">
        <v>0</v>
      </c>
      <c r="H617" s="1" t="str">
        <f t="shared" si="81"/>
        <v>Wednesday</v>
      </c>
      <c r="I617" s="2" t="str">
        <f t="shared" si="82"/>
        <v>September</v>
      </c>
      <c r="J617" s="2" t="str">
        <f t="shared" si="83"/>
        <v>2016</v>
      </c>
      <c r="K617" s="2">
        <f t="shared" si="84"/>
        <v>37</v>
      </c>
      <c r="L617" s="2" t="str">
        <f>VLOOKUP(A617,holidays!A:C,2,)</f>
        <v>Y</v>
      </c>
      <c r="M617" s="2" t="str">
        <f>VLOOKUP(A617,holidays!A:C,3,FALSE)</f>
        <v>N</v>
      </c>
      <c r="N617" s="7">
        <f t="shared" si="85"/>
        <v>2981862.3179851575</v>
      </c>
      <c r="O617" s="2">
        <f t="shared" si="86"/>
        <v>123307.02</v>
      </c>
      <c r="P617" s="2" t="e">
        <f t="shared" si="87"/>
        <v>#N/A</v>
      </c>
      <c r="Q617" s="2" t="e">
        <f t="shared" si="88"/>
        <v>#N/A</v>
      </c>
      <c r="R617" s="2">
        <f t="shared" si="89"/>
        <v>123307.02</v>
      </c>
    </row>
    <row r="618" spans="1:18" x14ac:dyDescent="0.3">
      <c r="A618" s="10">
        <v>42621</v>
      </c>
      <c r="B618" s="33">
        <v>117722.95</v>
      </c>
      <c r="C618" s="31">
        <v>12.50431916</v>
      </c>
      <c r="D618">
        <v>13.1</v>
      </c>
      <c r="E618">
        <v>23.3</v>
      </c>
      <c r="F618">
        <v>16</v>
      </c>
      <c r="G618">
        <v>0</v>
      </c>
      <c r="H618" s="1" t="str">
        <f t="shared" si="81"/>
        <v>Thursday</v>
      </c>
      <c r="I618" s="2" t="str">
        <f t="shared" si="82"/>
        <v>September</v>
      </c>
      <c r="J618" s="2" t="str">
        <f t="shared" si="83"/>
        <v>2016</v>
      </c>
      <c r="K618" s="2">
        <f t="shared" si="84"/>
        <v>37</v>
      </c>
      <c r="L618" s="2" t="str">
        <f>VLOOKUP(A618,holidays!A:C,2,)</f>
        <v>Y</v>
      </c>
      <c r="M618" s="2" t="str">
        <f>VLOOKUP(A618,holidays!A:C,3,FALSE)</f>
        <v>N</v>
      </c>
      <c r="N618" s="7">
        <f t="shared" si="85"/>
        <v>1472045.339256722</v>
      </c>
      <c r="O618" s="2">
        <f t="shared" si="86"/>
        <v>117722.95</v>
      </c>
      <c r="P618" s="2" t="e">
        <f t="shared" si="87"/>
        <v>#N/A</v>
      </c>
      <c r="Q618" s="2" t="e">
        <f t="shared" si="88"/>
        <v>#N/A</v>
      </c>
      <c r="R618" s="2">
        <f t="shared" si="89"/>
        <v>117722.95</v>
      </c>
    </row>
    <row r="619" spans="1:18" x14ac:dyDescent="0.3">
      <c r="A619" s="10">
        <v>42622</v>
      </c>
      <c r="B619" s="33">
        <v>125432.605</v>
      </c>
      <c r="C619" s="31">
        <v>23.40099927</v>
      </c>
      <c r="D619">
        <v>16</v>
      </c>
      <c r="E619">
        <v>16.7</v>
      </c>
      <c r="F619">
        <v>5.9</v>
      </c>
      <c r="G619">
        <v>0.6</v>
      </c>
      <c r="H619" s="1" t="str">
        <f t="shared" si="81"/>
        <v>Friday</v>
      </c>
      <c r="I619" s="2" t="str">
        <f t="shared" si="82"/>
        <v>September</v>
      </c>
      <c r="J619" s="2" t="str">
        <f t="shared" si="83"/>
        <v>2016</v>
      </c>
      <c r="K619" s="2">
        <f t="shared" si="84"/>
        <v>37</v>
      </c>
      <c r="L619" s="2" t="str">
        <f>VLOOKUP(A619,holidays!A:C,2,)</f>
        <v>Y</v>
      </c>
      <c r="M619" s="2" t="str">
        <f>VLOOKUP(A619,holidays!A:C,3,FALSE)</f>
        <v>N</v>
      </c>
      <c r="N619" s="7">
        <f t="shared" si="85"/>
        <v>2935248.2980391984</v>
      </c>
      <c r="O619" s="2">
        <f t="shared" si="86"/>
        <v>125432.605</v>
      </c>
      <c r="P619" s="2" t="e">
        <f t="shared" si="87"/>
        <v>#N/A</v>
      </c>
      <c r="Q619" s="2" t="e">
        <f t="shared" si="88"/>
        <v>#N/A</v>
      </c>
      <c r="R619" s="2">
        <f t="shared" si="89"/>
        <v>125432.605</v>
      </c>
    </row>
    <row r="620" spans="1:18" x14ac:dyDescent="0.3">
      <c r="A620" s="10">
        <v>42623</v>
      </c>
      <c r="B620" s="33">
        <v>111412.995</v>
      </c>
      <c r="C620" s="31">
        <v>38.559908849999999</v>
      </c>
      <c r="D620">
        <v>11.5</v>
      </c>
      <c r="E620">
        <v>14.3</v>
      </c>
      <c r="F620">
        <v>7.9</v>
      </c>
      <c r="G620">
        <v>9.4</v>
      </c>
      <c r="H620" s="1" t="str">
        <f t="shared" si="81"/>
        <v>Saturday</v>
      </c>
      <c r="I620" s="2" t="str">
        <f t="shared" si="82"/>
        <v>September</v>
      </c>
      <c r="J620" s="2" t="str">
        <f t="shared" si="83"/>
        <v>2016</v>
      </c>
      <c r="K620" s="2">
        <f t="shared" si="84"/>
        <v>37</v>
      </c>
      <c r="L620" s="2" t="str">
        <f>VLOOKUP(A620,holidays!A:C,2,)</f>
        <v>Y</v>
      </c>
      <c r="M620" s="2" t="str">
        <f>VLOOKUP(A620,holidays!A:C,3,FALSE)</f>
        <v>N</v>
      </c>
      <c r="N620" s="7">
        <f t="shared" si="85"/>
        <v>4296074.9319055052</v>
      </c>
      <c r="O620" s="2">
        <f t="shared" si="86"/>
        <v>111412.995</v>
      </c>
      <c r="P620" s="2" t="e">
        <f t="shared" si="87"/>
        <v>#N/A</v>
      </c>
      <c r="Q620" s="2" t="e">
        <f t="shared" si="88"/>
        <v>#N/A</v>
      </c>
      <c r="R620" s="2">
        <f t="shared" si="89"/>
        <v>111412.995</v>
      </c>
    </row>
    <row r="621" spans="1:18" x14ac:dyDescent="0.3">
      <c r="A621" s="10">
        <v>42624</v>
      </c>
      <c r="B621" s="33">
        <v>109125.215</v>
      </c>
      <c r="C621" s="31">
        <v>50.347882009999999</v>
      </c>
      <c r="D621">
        <v>7.3</v>
      </c>
      <c r="E621">
        <v>17</v>
      </c>
      <c r="F621">
        <v>11.8</v>
      </c>
      <c r="G621">
        <v>1.2</v>
      </c>
      <c r="H621" s="1" t="str">
        <f t="shared" si="81"/>
        <v>Sunday</v>
      </c>
      <c r="I621" s="2" t="str">
        <f t="shared" si="82"/>
        <v>September</v>
      </c>
      <c r="J621" s="2" t="str">
        <f t="shared" si="83"/>
        <v>2016</v>
      </c>
      <c r="K621" s="2">
        <f t="shared" si="84"/>
        <v>38</v>
      </c>
      <c r="L621" s="2" t="str">
        <f>VLOOKUP(A621,holidays!A:C,2,)</f>
        <v>Y</v>
      </c>
      <c r="M621" s="2" t="str">
        <f>VLOOKUP(A621,holidays!A:C,3,FALSE)</f>
        <v>N</v>
      </c>
      <c r="N621" s="7">
        <f t="shared" si="85"/>
        <v>5494223.4491358818</v>
      </c>
      <c r="O621" s="2">
        <f t="shared" si="86"/>
        <v>109125.215</v>
      </c>
      <c r="P621" s="2" t="e">
        <f t="shared" si="87"/>
        <v>#N/A</v>
      </c>
      <c r="Q621" s="2" t="e">
        <f t="shared" si="88"/>
        <v>#N/A</v>
      </c>
      <c r="R621" s="2">
        <f t="shared" si="89"/>
        <v>109125.215</v>
      </c>
    </row>
    <row r="622" spans="1:18" x14ac:dyDescent="0.3">
      <c r="A622" s="10">
        <v>42625</v>
      </c>
      <c r="B622" s="33">
        <v>130967.28</v>
      </c>
      <c r="C622" s="31">
        <v>68.177203239999997</v>
      </c>
      <c r="D622">
        <v>9.9</v>
      </c>
      <c r="E622">
        <v>13.6</v>
      </c>
      <c r="F622">
        <v>7</v>
      </c>
      <c r="G622">
        <v>1.6</v>
      </c>
      <c r="H622" s="1" t="str">
        <f t="shared" si="81"/>
        <v>Monday</v>
      </c>
      <c r="I622" s="2" t="str">
        <f t="shared" si="82"/>
        <v>September</v>
      </c>
      <c r="J622" s="2" t="str">
        <f t="shared" si="83"/>
        <v>2016</v>
      </c>
      <c r="K622" s="2">
        <f t="shared" si="84"/>
        <v>38</v>
      </c>
      <c r="L622" s="2" t="str">
        <f>VLOOKUP(A622,holidays!A:C,2,)</f>
        <v>Y</v>
      </c>
      <c r="M622" s="2" t="str">
        <f>VLOOKUP(A622,holidays!A:C,3,FALSE)</f>
        <v>N</v>
      </c>
      <c r="N622" s="7">
        <f t="shared" si="85"/>
        <v>8928982.8663499877</v>
      </c>
      <c r="O622" s="2">
        <f t="shared" si="86"/>
        <v>130967.28</v>
      </c>
      <c r="P622" s="2" t="e">
        <f t="shared" si="87"/>
        <v>#N/A</v>
      </c>
      <c r="Q622" s="2" t="e">
        <f t="shared" si="88"/>
        <v>#N/A</v>
      </c>
      <c r="R622" s="2">
        <f t="shared" si="89"/>
        <v>130967.28</v>
      </c>
    </row>
    <row r="623" spans="1:18" x14ac:dyDescent="0.3">
      <c r="A623" s="10">
        <v>42626</v>
      </c>
      <c r="B623" s="33">
        <v>134720.155</v>
      </c>
      <c r="C623" s="31">
        <v>62.068475560000003</v>
      </c>
      <c r="D623">
        <v>9.6</v>
      </c>
      <c r="E623">
        <v>14.6</v>
      </c>
      <c r="F623">
        <v>2.8</v>
      </c>
      <c r="G623">
        <v>9</v>
      </c>
      <c r="H623" s="1" t="str">
        <f t="shared" si="81"/>
        <v>Tuesday</v>
      </c>
      <c r="I623" s="2" t="str">
        <f t="shared" si="82"/>
        <v>September</v>
      </c>
      <c r="J623" s="2" t="str">
        <f t="shared" si="83"/>
        <v>2016</v>
      </c>
      <c r="K623" s="2">
        <f t="shared" si="84"/>
        <v>38</v>
      </c>
      <c r="L623" s="2" t="str">
        <f>VLOOKUP(A623,holidays!A:C,2,)</f>
        <v>Y</v>
      </c>
      <c r="M623" s="2" t="str">
        <f>VLOOKUP(A623,holidays!A:C,3,FALSE)</f>
        <v>N</v>
      </c>
      <c r="N623" s="7">
        <f t="shared" si="85"/>
        <v>8361874.6480569122</v>
      </c>
      <c r="O623" s="2">
        <f t="shared" si="86"/>
        <v>134720.155</v>
      </c>
      <c r="P623" s="2" t="e">
        <f t="shared" si="87"/>
        <v>#N/A</v>
      </c>
      <c r="Q623" s="2" t="e">
        <f t="shared" si="88"/>
        <v>#N/A</v>
      </c>
      <c r="R623" s="2">
        <f t="shared" si="89"/>
        <v>134720.155</v>
      </c>
    </row>
    <row r="624" spans="1:18" x14ac:dyDescent="0.3">
      <c r="A624" s="10">
        <v>42627</v>
      </c>
      <c r="B624" s="33">
        <v>130650.88</v>
      </c>
      <c r="C624" s="31">
        <v>54.840524199999997</v>
      </c>
      <c r="D624">
        <v>10.5</v>
      </c>
      <c r="E624">
        <v>16.100000000000001</v>
      </c>
      <c r="F624">
        <v>13.2</v>
      </c>
      <c r="G624">
        <v>20.6</v>
      </c>
      <c r="H624" s="1" t="str">
        <f t="shared" si="81"/>
        <v>Wednesday</v>
      </c>
      <c r="I624" s="2" t="str">
        <f t="shared" si="82"/>
        <v>September</v>
      </c>
      <c r="J624" s="2" t="str">
        <f t="shared" si="83"/>
        <v>2016</v>
      </c>
      <c r="K624" s="2">
        <f t="shared" si="84"/>
        <v>38</v>
      </c>
      <c r="L624" s="2" t="str">
        <f>VLOOKUP(A624,holidays!A:C,2,)</f>
        <v>Y</v>
      </c>
      <c r="M624" s="2" t="str">
        <f>VLOOKUP(A624,holidays!A:C,3,FALSE)</f>
        <v>N</v>
      </c>
      <c r="N624" s="7">
        <f t="shared" si="85"/>
        <v>7164962.7463912955</v>
      </c>
      <c r="O624" s="2">
        <f t="shared" si="86"/>
        <v>130650.88</v>
      </c>
      <c r="P624" s="2" t="e">
        <f t="shared" si="87"/>
        <v>#N/A</v>
      </c>
      <c r="Q624" s="2" t="e">
        <f t="shared" si="88"/>
        <v>#N/A</v>
      </c>
      <c r="R624" s="2">
        <f t="shared" si="89"/>
        <v>130650.88</v>
      </c>
    </row>
    <row r="625" spans="1:18" x14ac:dyDescent="0.3">
      <c r="A625" s="10">
        <v>42628</v>
      </c>
      <c r="B625" s="33">
        <v>134234.45000000001</v>
      </c>
      <c r="C625" s="31">
        <v>42.819917580000002</v>
      </c>
      <c r="D625">
        <v>8.6999999999999993</v>
      </c>
      <c r="E625">
        <v>14.6</v>
      </c>
      <c r="F625">
        <v>6.9</v>
      </c>
      <c r="G625">
        <v>2</v>
      </c>
      <c r="H625" s="1" t="str">
        <f t="shared" si="81"/>
        <v>Thursday</v>
      </c>
      <c r="I625" s="2" t="str">
        <f t="shared" si="82"/>
        <v>September</v>
      </c>
      <c r="J625" s="2" t="str">
        <f t="shared" si="83"/>
        <v>2016</v>
      </c>
      <c r="K625" s="2">
        <f t="shared" si="84"/>
        <v>38</v>
      </c>
      <c r="L625" s="2" t="str">
        <f>VLOOKUP(A625,holidays!A:C,2,)</f>
        <v>Y</v>
      </c>
      <c r="M625" s="2" t="str">
        <f>VLOOKUP(A625,holidays!A:C,3,FALSE)</f>
        <v>N</v>
      </c>
      <c r="N625" s="7">
        <f t="shared" si="85"/>
        <v>5747908.0853966316</v>
      </c>
      <c r="O625" s="2">
        <f t="shared" si="86"/>
        <v>134234.45000000001</v>
      </c>
      <c r="P625" s="2" t="e">
        <f t="shared" si="87"/>
        <v>#N/A</v>
      </c>
      <c r="Q625" s="2" t="e">
        <f t="shared" si="88"/>
        <v>#N/A</v>
      </c>
      <c r="R625" s="2">
        <f t="shared" si="89"/>
        <v>134234.45000000001</v>
      </c>
    </row>
    <row r="626" spans="1:18" x14ac:dyDescent="0.3">
      <c r="A626" s="10">
        <v>42629</v>
      </c>
      <c r="B626" s="33">
        <v>131734.10500000001</v>
      </c>
      <c r="C626" s="31">
        <v>47.043747310000001</v>
      </c>
      <c r="D626">
        <v>9</v>
      </c>
      <c r="E626">
        <v>15.7</v>
      </c>
      <c r="F626">
        <v>12.5</v>
      </c>
      <c r="G626">
        <v>13.4</v>
      </c>
      <c r="H626" s="1" t="str">
        <f t="shared" si="81"/>
        <v>Friday</v>
      </c>
      <c r="I626" s="2" t="str">
        <f t="shared" si="82"/>
        <v>September</v>
      </c>
      <c r="J626" s="2" t="str">
        <f t="shared" si="83"/>
        <v>2016</v>
      </c>
      <c r="K626" s="2">
        <f t="shared" si="84"/>
        <v>38</v>
      </c>
      <c r="L626" s="2" t="str">
        <f>VLOOKUP(A626,holidays!A:C,2,)</f>
        <v>N</v>
      </c>
      <c r="M626" s="2" t="str">
        <f>VLOOKUP(A626,holidays!A:C,3,FALSE)</f>
        <v>N</v>
      </c>
      <c r="N626" s="7">
        <f t="shared" si="85"/>
        <v>6197265.9477290083</v>
      </c>
      <c r="O626" s="2" t="e">
        <f t="shared" si="86"/>
        <v>#N/A</v>
      </c>
      <c r="P626" s="2">
        <f t="shared" si="87"/>
        <v>131734.10500000001</v>
      </c>
      <c r="Q626" s="2" t="e">
        <f t="shared" si="88"/>
        <v>#N/A</v>
      </c>
      <c r="R626" s="2">
        <f t="shared" si="89"/>
        <v>131734.10500000001</v>
      </c>
    </row>
    <row r="627" spans="1:18" x14ac:dyDescent="0.3">
      <c r="A627" s="10">
        <v>42630</v>
      </c>
      <c r="B627" s="33">
        <v>106709.54</v>
      </c>
      <c r="C627" s="31">
        <v>36.028691260000002</v>
      </c>
      <c r="D627">
        <v>11.1</v>
      </c>
      <c r="E627">
        <v>19.8</v>
      </c>
      <c r="F627">
        <v>18.8</v>
      </c>
      <c r="G627">
        <v>0</v>
      </c>
      <c r="H627" s="1" t="str">
        <f t="shared" si="81"/>
        <v>Saturday</v>
      </c>
      <c r="I627" s="2" t="str">
        <f t="shared" si="82"/>
        <v>September</v>
      </c>
      <c r="J627" s="2" t="str">
        <f t="shared" si="83"/>
        <v>2016</v>
      </c>
      <c r="K627" s="2">
        <f t="shared" si="84"/>
        <v>38</v>
      </c>
      <c r="L627" s="2" t="str">
        <f>VLOOKUP(A627,holidays!A:C,2,)</f>
        <v>N</v>
      </c>
      <c r="M627" s="2" t="str">
        <f>VLOOKUP(A627,holidays!A:C,3,FALSE)</f>
        <v>N</v>
      </c>
      <c r="N627" s="7">
        <f t="shared" si="85"/>
        <v>3844605.0711566205</v>
      </c>
      <c r="O627" s="2" t="e">
        <f t="shared" si="86"/>
        <v>#N/A</v>
      </c>
      <c r="P627" s="2">
        <f t="shared" si="87"/>
        <v>106709.54</v>
      </c>
      <c r="Q627" s="2" t="e">
        <f t="shared" si="88"/>
        <v>#N/A</v>
      </c>
      <c r="R627" s="2">
        <f t="shared" si="89"/>
        <v>106709.54</v>
      </c>
    </row>
    <row r="628" spans="1:18" x14ac:dyDescent="0.3">
      <c r="A628" s="10">
        <v>42631</v>
      </c>
      <c r="B628" s="33">
        <v>110314.625</v>
      </c>
      <c r="C628" s="31">
        <v>48.344866349999997</v>
      </c>
      <c r="D628">
        <v>10.8</v>
      </c>
      <c r="E628">
        <v>12.5</v>
      </c>
      <c r="F628">
        <v>5.5</v>
      </c>
      <c r="G628">
        <v>0.4</v>
      </c>
      <c r="H628" s="1" t="str">
        <f t="shared" si="81"/>
        <v>Sunday</v>
      </c>
      <c r="I628" s="2" t="str">
        <f t="shared" si="82"/>
        <v>September</v>
      </c>
      <c r="J628" s="2" t="str">
        <f t="shared" si="83"/>
        <v>2016</v>
      </c>
      <c r="K628" s="2">
        <f t="shared" si="84"/>
        <v>39</v>
      </c>
      <c r="L628" s="2" t="str">
        <f>VLOOKUP(A628,holidays!A:C,2,)</f>
        <v>N</v>
      </c>
      <c r="M628" s="2" t="str">
        <f>VLOOKUP(A628,holidays!A:C,3,FALSE)</f>
        <v>N</v>
      </c>
      <c r="N628" s="7">
        <f t="shared" si="85"/>
        <v>5333145.8020753684</v>
      </c>
      <c r="O628" s="2" t="e">
        <f t="shared" si="86"/>
        <v>#N/A</v>
      </c>
      <c r="P628" s="2">
        <f t="shared" si="87"/>
        <v>110314.625</v>
      </c>
      <c r="Q628" s="2" t="e">
        <f t="shared" si="88"/>
        <v>#N/A</v>
      </c>
      <c r="R628" s="2">
        <f t="shared" si="89"/>
        <v>110314.625</v>
      </c>
    </row>
    <row r="629" spans="1:18" x14ac:dyDescent="0.3">
      <c r="A629" s="10">
        <v>42632</v>
      </c>
      <c r="B629" s="33">
        <v>127391.09</v>
      </c>
      <c r="C629" s="31">
        <v>56.44254935</v>
      </c>
      <c r="D629">
        <v>8.5</v>
      </c>
      <c r="E629">
        <v>16.3</v>
      </c>
      <c r="F629">
        <v>16.2</v>
      </c>
      <c r="G629">
        <v>0.2</v>
      </c>
      <c r="H629" s="1" t="str">
        <f t="shared" si="81"/>
        <v>Monday</v>
      </c>
      <c r="I629" s="2" t="str">
        <f t="shared" si="82"/>
        <v>September</v>
      </c>
      <c r="J629" s="2" t="str">
        <f t="shared" si="83"/>
        <v>2016</v>
      </c>
      <c r="K629" s="2">
        <f t="shared" si="84"/>
        <v>39</v>
      </c>
      <c r="L629" s="2" t="str">
        <f>VLOOKUP(A629,holidays!A:C,2,)</f>
        <v>N</v>
      </c>
      <c r="M629" s="2" t="str">
        <f>VLOOKUP(A629,holidays!A:C,3,FALSE)</f>
        <v>N</v>
      </c>
      <c r="N629" s="7">
        <f t="shared" si="85"/>
        <v>7190277.8840752915</v>
      </c>
      <c r="O629" s="2" t="e">
        <f t="shared" si="86"/>
        <v>#N/A</v>
      </c>
      <c r="P629" s="2">
        <f t="shared" si="87"/>
        <v>127391.09</v>
      </c>
      <c r="Q629" s="2" t="e">
        <f t="shared" si="88"/>
        <v>#N/A</v>
      </c>
      <c r="R629" s="2">
        <f t="shared" si="89"/>
        <v>127391.09</v>
      </c>
    </row>
    <row r="630" spans="1:18" x14ac:dyDescent="0.3">
      <c r="A630" s="10">
        <v>42633</v>
      </c>
      <c r="B630" s="33">
        <v>122664.30499999999</v>
      </c>
      <c r="C630" s="31">
        <v>43.177379569999999</v>
      </c>
      <c r="D630">
        <v>9.1</v>
      </c>
      <c r="E630">
        <v>18.8</v>
      </c>
      <c r="F630">
        <v>18.5</v>
      </c>
      <c r="G630">
        <v>0</v>
      </c>
      <c r="H630" s="1" t="str">
        <f t="shared" si="81"/>
        <v>Tuesday</v>
      </c>
      <c r="I630" s="2" t="str">
        <f t="shared" si="82"/>
        <v>September</v>
      </c>
      <c r="J630" s="2" t="str">
        <f t="shared" si="83"/>
        <v>2016</v>
      </c>
      <c r="K630" s="2">
        <f t="shared" si="84"/>
        <v>39</v>
      </c>
      <c r="L630" s="2" t="str">
        <f>VLOOKUP(A630,holidays!A:C,2,)</f>
        <v>N</v>
      </c>
      <c r="M630" s="2" t="str">
        <f>VLOOKUP(A630,holidays!A:C,3,FALSE)</f>
        <v>N</v>
      </c>
      <c r="N630" s="7">
        <f t="shared" si="85"/>
        <v>5296323.256675248</v>
      </c>
      <c r="O630" s="2" t="e">
        <f t="shared" si="86"/>
        <v>#N/A</v>
      </c>
      <c r="P630" s="2">
        <f t="shared" si="87"/>
        <v>122664.30499999999</v>
      </c>
      <c r="Q630" s="2" t="e">
        <f t="shared" si="88"/>
        <v>#N/A</v>
      </c>
      <c r="R630" s="2">
        <f t="shared" si="89"/>
        <v>122664.30499999999</v>
      </c>
    </row>
    <row r="631" spans="1:18" x14ac:dyDescent="0.3">
      <c r="A631" s="10">
        <v>42634</v>
      </c>
      <c r="B631" s="33">
        <v>127208.57</v>
      </c>
      <c r="C631" s="31">
        <v>52.28283459</v>
      </c>
      <c r="D631">
        <v>10.9</v>
      </c>
      <c r="E631">
        <v>15.2</v>
      </c>
      <c r="F631">
        <v>8.8000000000000007</v>
      </c>
      <c r="G631">
        <v>1.2</v>
      </c>
      <c r="H631" s="1" t="str">
        <f t="shared" si="81"/>
        <v>Wednesday</v>
      </c>
      <c r="I631" s="2" t="str">
        <f t="shared" si="82"/>
        <v>September</v>
      </c>
      <c r="J631" s="2" t="str">
        <f t="shared" si="83"/>
        <v>2016</v>
      </c>
      <c r="K631" s="2">
        <f t="shared" si="84"/>
        <v>39</v>
      </c>
      <c r="L631" s="2" t="str">
        <f>VLOOKUP(A631,holidays!A:C,2,)</f>
        <v>N</v>
      </c>
      <c r="M631" s="2" t="str">
        <f>VLOOKUP(A631,holidays!A:C,3,FALSE)</f>
        <v>N</v>
      </c>
      <c r="N631" s="7">
        <f t="shared" si="85"/>
        <v>6650824.6237404365</v>
      </c>
      <c r="O631" s="2" t="e">
        <f t="shared" si="86"/>
        <v>#N/A</v>
      </c>
      <c r="P631" s="2">
        <f t="shared" si="87"/>
        <v>127208.57</v>
      </c>
      <c r="Q631" s="2" t="e">
        <f t="shared" si="88"/>
        <v>#N/A</v>
      </c>
      <c r="R631" s="2">
        <f t="shared" si="89"/>
        <v>127208.57</v>
      </c>
    </row>
    <row r="632" spans="1:18" x14ac:dyDescent="0.3">
      <c r="A632" s="10">
        <v>42635</v>
      </c>
      <c r="B632" s="33">
        <v>131357.34</v>
      </c>
      <c r="C632" s="31">
        <v>55.701872710000004</v>
      </c>
      <c r="D632">
        <v>9.6</v>
      </c>
      <c r="E632">
        <v>13.4</v>
      </c>
      <c r="F632">
        <v>9.9</v>
      </c>
      <c r="G632">
        <v>1.2</v>
      </c>
      <c r="H632" s="1" t="str">
        <f t="shared" si="81"/>
        <v>Thursday</v>
      </c>
      <c r="I632" s="2" t="str">
        <f t="shared" si="82"/>
        <v>September</v>
      </c>
      <c r="J632" s="2" t="str">
        <f t="shared" si="83"/>
        <v>2016</v>
      </c>
      <c r="K632" s="2">
        <f t="shared" si="84"/>
        <v>39</v>
      </c>
      <c r="L632" s="2" t="str">
        <f>VLOOKUP(A632,holidays!A:C,2,)</f>
        <v>N</v>
      </c>
      <c r="M632" s="2" t="str">
        <f>VLOOKUP(A632,holidays!A:C,3,FALSE)</f>
        <v>N</v>
      </c>
      <c r="N632" s="7">
        <f t="shared" si="85"/>
        <v>7316849.8322041919</v>
      </c>
      <c r="O632" s="2" t="e">
        <f t="shared" si="86"/>
        <v>#N/A</v>
      </c>
      <c r="P632" s="2">
        <f t="shared" si="87"/>
        <v>131357.34</v>
      </c>
      <c r="Q632" s="2" t="e">
        <f t="shared" si="88"/>
        <v>#N/A</v>
      </c>
      <c r="R632" s="2">
        <f t="shared" si="89"/>
        <v>131357.34</v>
      </c>
    </row>
    <row r="633" spans="1:18" x14ac:dyDescent="0.3">
      <c r="A633" s="10">
        <v>42636</v>
      </c>
      <c r="B633" s="33">
        <v>127420.43</v>
      </c>
      <c r="C633" s="31">
        <v>46.538703269999999</v>
      </c>
      <c r="D633">
        <v>9.8000000000000007</v>
      </c>
      <c r="E633">
        <v>16.5</v>
      </c>
      <c r="F633">
        <v>16.5</v>
      </c>
      <c r="G633">
        <v>0.6</v>
      </c>
      <c r="H633" s="1" t="str">
        <f t="shared" si="81"/>
        <v>Friday</v>
      </c>
      <c r="I633" s="2" t="str">
        <f t="shared" si="82"/>
        <v>September</v>
      </c>
      <c r="J633" s="2" t="str">
        <f t="shared" si="83"/>
        <v>2016</v>
      </c>
      <c r="K633" s="2">
        <f t="shared" si="84"/>
        <v>39</v>
      </c>
      <c r="L633" s="2" t="str">
        <f>VLOOKUP(A633,holidays!A:C,2,)</f>
        <v>N</v>
      </c>
      <c r="M633" s="2" t="str">
        <f>VLOOKUP(A633,holidays!A:C,3,FALSE)</f>
        <v>N</v>
      </c>
      <c r="N633" s="7">
        <f t="shared" si="85"/>
        <v>5929981.5823058058</v>
      </c>
      <c r="O633" s="2" t="e">
        <f t="shared" si="86"/>
        <v>#N/A</v>
      </c>
      <c r="P633" s="2">
        <f t="shared" si="87"/>
        <v>127420.43</v>
      </c>
      <c r="Q633" s="2" t="e">
        <f t="shared" si="88"/>
        <v>#N/A</v>
      </c>
      <c r="R633" s="2">
        <f t="shared" si="89"/>
        <v>127420.43</v>
      </c>
    </row>
    <row r="634" spans="1:18" x14ac:dyDescent="0.3">
      <c r="A634" s="10">
        <v>42637</v>
      </c>
      <c r="B634" s="33">
        <v>106776.27499999999</v>
      </c>
      <c r="C634" s="31">
        <v>43.556599820000002</v>
      </c>
      <c r="D634">
        <v>10</v>
      </c>
      <c r="E634">
        <v>20.100000000000001</v>
      </c>
      <c r="F634">
        <v>18.399999999999999</v>
      </c>
      <c r="G634">
        <v>0</v>
      </c>
      <c r="H634" s="1" t="str">
        <f t="shared" si="81"/>
        <v>Saturday</v>
      </c>
      <c r="I634" s="2" t="str">
        <f t="shared" si="82"/>
        <v>September</v>
      </c>
      <c r="J634" s="2" t="str">
        <f t="shared" si="83"/>
        <v>2016</v>
      </c>
      <c r="K634" s="2">
        <f t="shared" si="84"/>
        <v>39</v>
      </c>
      <c r="L634" s="2" t="str">
        <f>VLOOKUP(A634,holidays!A:C,2,)</f>
        <v>N</v>
      </c>
      <c r="M634" s="2" t="str">
        <f>VLOOKUP(A634,holidays!A:C,3,FALSE)</f>
        <v>N</v>
      </c>
      <c r="N634" s="7">
        <f t="shared" si="85"/>
        <v>4650811.4804452704</v>
      </c>
      <c r="O634" s="2" t="e">
        <f t="shared" si="86"/>
        <v>#N/A</v>
      </c>
      <c r="P634" s="2">
        <f t="shared" si="87"/>
        <v>106776.27499999999</v>
      </c>
      <c r="Q634" s="2" t="e">
        <f t="shared" si="88"/>
        <v>#N/A</v>
      </c>
      <c r="R634" s="2">
        <f t="shared" si="89"/>
        <v>106776.27499999999</v>
      </c>
    </row>
    <row r="635" spans="1:18" x14ac:dyDescent="0.3">
      <c r="A635" s="10">
        <v>42638</v>
      </c>
      <c r="B635" s="33">
        <v>105931.55499999999</v>
      </c>
      <c r="C635" s="31">
        <v>37.698479470000002</v>
      </c>
      <c r="D635">
        <v>9.5</v>
      </c>
      <c r="E635">
        <v>14.7</v>
      </c>
      <c r="F635">
        <v>17.100000000000001</v>
      </c>
      <c r="G635">
        <v>5.8</v>
      </c>
      <c r="H635" s="1" t="str">
        <f t="shared" si="81"/>
        <v>Sunday</v>
      </c>
      <c r="I635" s="2" t="str">
        <f t="shared" si="82"/>
        <v>September</v>
      </c>
      <c r="J635" s="2" t="str">
        <f t="shared" si="83"/>
        <v>2016</v>
      </c>
      <c r="K635" s="2">
        <f t="shared" si="84"/>
        <v>40</v>
      </c>
      <c r="L635" s="2" t="str">
        <f>VLOOKUP(A635,holidays!A:C,2,)</f>
        <v>N</v>
      </c>
      <c r="M635" s="2" t="str">
        <f>VLOOKUP(A635,holidays!A:C,3,FALSE)</f>
        <v>N</v>
      </c>
      <c r="N635" s="7">
        <f t="shared" si="85"/>
        <v>3993458.5513926758</v>
      </c>
      <c r="O635" s="2" t="e">
        <f t="shared" si="86"/>
        <v>#N/A</v>
      </c>
      <c r="P635" s="2">
        <f t="shared" si="87"/>
        <v>105931.55499999999</v>
      </c>
      <c r="Q635" s="2" t="e">
        <f t="shared" si="88"/>
        <v>#N/A</v>
      </c>
      <c r="R635" s="2">
        <f t="shared" si="89"/>
        <v>105931.55499999999</v>
      </c>
    </row>
    <row r="636" spans="1:18" x14ac:dyDescent="0.3">
      <c r="A636" s="10">
        <v>42639</v>
      </c>
      <c r="B636" s="33">
        <v>124343.19</v>
      </c>
      <c r="C636" s="31">
        <v>47.67147027</v>
      </c>
      <c r="D636">
        <v>8.1</v>
      </c>
      <c r="E636">
        <v>16.899999999999999</v>
      </c>
      <c r="F636">
        <v>13.6</v>
      </c>
      <c r="G636">
        <v>0.6</v>
      </c>
      <c r="H636" s="1" t="str">
        <f t="shared" si="81"/>
        <v>Monday</v>
      </c>
      <c r="I636" s="2" t="str">
        <f t="shared" si="82"/>
        <v>September</v>
      </c>
      <c r="J636" s="2" t="str">
        <f t="shared" si="83"/>
        <v>2016</v>
      </c>
      <c r="K636" s="2">
        <f t="shared" si="84"/>
        <v>40</v>
      </c>
      <c r="L636" s="2" t="str">
        <f>VLOOKUP(A636,holidays!A:C,2,)</f>
        <v>N</v>
      </c>
      <c r="M636" s="2" t="str">
        <f>VLOOKUP(A636,holidays!A:C,3,FALSE)</f>
        <v>N</v>
      </c>
      <c r="N636" s="7">
        <f t="shared" si="85"/>
        <v>5927622.6853619618</v>
      </c>
      <c r="O636" s="2" t="e">
        <f t="shared" si="86"/>
        <v>#N/A</v>
      </c>
      <c r="P636" s="2">
        <f t="shared" si="87"/>
        <v>124343.19</v>
      </c>
      <c r="Q636" s="2" t="e">
        <f t="shared" si="88"/>
        <v>#N/A</v>
      </c>
      <c r="R636" s="2">
        <f t="shared" si="89"/>
        <v>124343.19</v>
      </c>
    </row>
    <row r="637" spans="1:18" x14ac:dyDescent="0.3">
      <c r="A637" s="10">
        <v>42640</v>
      </c>
      <c r="B637" s="33">
        <v>126888.77</v>
      </c>
      <c r="C637" s="31">
        <v>49.794504430000003</v>
      </c>
      <c r="D637">
        <v>7.4</v>
      </c>
      <c r="E637">
        <v>14.8</v>
      </c>
      <c r="F637">
        <v>13.4</v>
      </c>
      <c r="G637">
        <v>12.6</v>
      </c>
      <c r="H637" s="1" t="str">
        <f t="shared" si="81"/>
        <v>Tuesday</v>
      </c>
      <c r="I637" s="2" t="str">
        <f t="shared" si="82"/>
        <v>September</v>
      </c>
      <c r="J637" s="2" t="str">
        <f t="shared" si="83"/>
        <v>2016</v>
      </c>
      <c r="K637" s="2">
        <f t="shared" si="84"/>
        <v>40</v>
      </c>
      <c r="L637" s="2" t="str">
        <f>VLOOKUP(A637,holidays!A:C,2,)</f>
        <v>N</v>
      </c>
      <c r="M637" s="2" t="str">
        <f>VLOOKUP(A637,holidays!A:C,3,FALSE)</f>
        <v>N</v>
      </c>
      <c r="N637" s="7">
        <f t="shared" si="85"/>
        <v>6318363.4198822519</v>
      </c>
      <c r="O637" s="2" t="e">
        <f t="shared" si="86"/>
        <v>#N/A</v>
      </c>
      <c r="P637" s="2">
        <f t="shared" si="87"/>
        <v>126888.77</v>
      </c>
      <c r="Q637" s="2" t="e">
        <f t="shared" si="88"/>
        <v>#N/A</v>
      </c>
      <c r="R637" s="2">
        <f t="shared" si="89"/>
        <v>126888.77</v>
      </c>
    </row>
    <row r="638" spans="1:18" x14ac:dyDescent="0.3">
      <c r="A638" s="10">
        <v>42641</v>
      </c>
      <c r="B638" s="33">
        <v>121143.25</v>
      </c>
      <c r="C638" s="31">
        <v>32.431714720000002</v>
      </c>
      <c r="D638">
        <v>7.5</v>
      </c>
      <c r="E638">
        <v>19.3</v>
      </c>
      <c r="F638">
        <v>19.600000000000001</v>
      </c>
      <c r="G638">
        <v>2.2000000000000002</v>
      </c>
      <c r="H638" s="1" t="str">
        <f t="shared" si="81"/>
        <v>Wednesday</v>
      </c>
      <c r="I638" s="2" t="str">
        <f t="shared" si="82"/>
        <v>September</v>
      </c>
      <c r="J638" s="2" t="str">
        <f t="shared" si="83"/>
        <v>2016</v>
      </c>
      <c r="K638" s="2">
        <f t="shared" si="84"/>
        <v>40</v>
      </c>
      <c r="L638" s="2" t="str">
        <f>VLOOKUP(A638,holidays!A:C,2,)</f>
        <v>N</v>
      </c>
      <c r="M638" s="2" t="str">
        <f>VLOOKUP(A638,holidays!A:C,3,FALSE)</f>
        <v>N</v>
      </c>
      <c r="N638" s="7">
        <f t="shared" si="85"/>
        <v>3928883.3242536401</v>
      </c>
      <c r="O638" s="2" t="e">
        <f t="shared" si="86"/>
        <v>#N/A</v>
      </c>
      <c r="P638" s="2">
        <f t="shared" si="87"/>
        <v>121143.25</v>
      </c>
      <c r="Q638" s="2" t="e">
        <f t="shared" si="88"/>
        <v>#N/A</v>
      </c>
      <c r="R638" s="2">
        <f t="shared" si="89"/>
        <v>121143.25</v>
      </c>
    </row>
    <row r="639" spans="1:18" x14ac:dyDescent="0.3">
      <c r="A639" s="10">
        <v>42642</v>
      </c>
      <c r="B639" s="33">
        <v>122858.49</v>
      </c>
      <c r="C639" s="31">
        <v>37.596001049999998</v>
      </c>
      <c r="D639">
        <v>12.5</v>
      </c>
      <c r="E639">
        <v>16.7</v>
      </c>
      <c r="F639">
        <v>16.2</v>
      </c>
      <c r="G639">
        <v>1.8</v>
      </c>
      <c r="H639" s="1" t="str">
        <f t="shared" si="81"/>
        <v>Thursday</v>
      </c>
      <c r="I639" s="2" t="str">
        <f t="shared" si="82"/>
        <v>September</v>
      </c>
      <c r="J639" s="2" t="str">
        <f t="shared" si="83"/>
        <v>2016</v>
      </c>
      <c r="K639" s="2">
        <f t="shared" si="84"/>
        <v>40</v>
      </c>
      <c r="L639" s="2" t="str">
        <f>VLOOKUP(A639,holidays!A:C,2,)</f>
        <v>N</v>
      </c>
      <c r="M639" s="2" t="str">
        <f>VLOOKUP(A639,holidays!A:C,3,FALSE)</f>
        <v>N</v>
      </c>
      <c r="N639" s="7">
        <f t="shared" si="85"/>
        <v>4618987.9190414147</v>
      </c>
      <c r="O639" s="2" t="e">
        <f t="shared" si="86"/>
        <v>#N/A</v>
      </c>
      <c r="P639" s="2">
        <f t="shared" si="87"/>
        <v>122858.49</v>
      </c>
      <c r="Q639" s="2" t="e">
        <f t="shared" si="88"/>
        <v>#N/A</v>
      </c>
      <c r="R639" s="2">
        <f t="shared" si="89"/>
        <v>122858.49</v>
      </c>
    </row>
    <row r="640" spans="1:18" x14ac:dyDescent="0.3">
      <c r="A640" s="10">
        <v>42643</v>
      </c>
      <c r="B640" s="33">
        <v>113439.77499999999</v>
      </c>
      <c r="C640" s="31">
        <v>33.063692619999998</v>
      </c>
      <c r="D640">
        <v>9.3000000000000007</v>
      </c>
      <c r="E640">
        <v>16.399999999999999</v>
      </c>
      <c r="F640">
        <v>16.600000000000001</v>
      </c>
      <c r="G640">
        <v>2</v>
      </c>
      <c r="H640" s="1" t="str">
        <f t="shared" si="81"/>
        <v>Friday</v>
      </c>
      <c r="I640" s="2" t="str">
        <f t="shared" si="82"/>
        <v>September</v>
      </c>
      <c r="J640" s="2" t="str">
        <f t="shared" si="83"/>
        <v>2016</v>
      </c>
      <c r="K640" s="2">
        <f t="shared" si="84"/>
        <v>40</v>
      </c>
      <c r="L640" s="2" t="str">
        <f>VLOOKUP(A640,holidays!A:C,2,)</f>
        <v>N</v>
      </c>
      <c r="M640" s="2" t="str">
        <f>VLOOKUP(A640,holidays!A:C,3,FALSE)</f>
        <v>Y</v>
      </c>
      <c r="N640" s="7">
        <f t="shared" si="85"/>
        <v>3750737.8514819602</v>
      </c>
      <c r="O640" s="2" t="e">
        <f t="shared" si="86"/>
        <v>#N/A</v>
      </c>
      <c r="P640" s="2">
        <f t="shared" si="87"/>
        <v>113439.77499999999</v>
      </c>
      <c r="Q640" s="2">
        <f t="shared" si="88"/>
        <v>113439.77499999999</v>
      </c>
      <c r="R640" s="2" t="e">
        <f t="shared" si="89"/>
        <v>#N/A</v>
      </c>
    </row>
    <row r="641" spans="1:18" x14ac:dyDescent="0.3">
      <c r="A641" s="10">
        <v>42644</v>
      </c>
      <c r="B641" s="33">
        <v>109181.26</v>
      </c>
      <c r="C641" s="31">
        <v>20.48609587</v>
      </c>
      <c r="D641">
        <v>11.6</v>
      </c>
      <c r="E641">
        <v>18.600000000000001</v>
      </c>
      <c r="F641">
        <v>11.9</v>
      </c>
      <c r="G641">
        <v>1.6</v>
      </c>
      <c r="H641" s="1" t="str">
        <f t="shared" si="81"/>
        <v>Saturday</v>
      </c>
      <c r="I641" s="2" t="str">
        <f t="shared" si="82"/>
        <v>October</v>
      </c>
      <c r="J641" s="2" t="str">
        <f t="shared" si="83"/>
        <v>2016</v>
      </c>
      <c r="K641" s="2">
        <f t="shared" si="84"/>
        <v>40</v>
      </c>
      <c r="L641" s="2" t="str">
        <f>VLOOKUP(A641,holidays!A:C,2,)</f>
        <v>N</v>
      </c>
      <c r="M641" s="2" t="str">
        <f>VLOOKUP(A641,holidays!A:C,3,FALSE)</f>
        <v>N</v>
      </c>
      <c r="N641" s="7">
        <f t="shared" si="85"/>
        <v>2236697.7595673962</v>
      </c>
      <c r="O641" s="2" t="e">
        <f t="shared" si="86"/>
        <v>#N/A</v>
      </c>
      <c r="P641" s="2">
        <f t="shared" si="87"/>
        <v>109181.26</v>
      </c>
      <c r="Q641" s="2" t="e">
        <f t="shared" si="88"/>
        <v>#N/A</v>
      </c>
      <c r="R641" s="2">
        <f t="shared" si="89"/>
        <v>109181.26</v>
      </c>
    </row>
    <row r="642" spans="1:18" x14ac:dyDescent="0.3">
      <c r="A642" s="10">
        <v>42645</v>
      </c>
      <c r="B642" s="33">
        <v>97992.93</v>
      </c>
      <c r="C642" s="31">
        <v>13.656870189999999</v>
      </c>
      <c r="D642">
        <v>12.1</v>
      </c>
      <c r="E642">
        <v>24</v>
      </c>
      <c r="F642">
        <v>18.7</v>
      </c>
      <c r="G642">
        <v>0</v>
      </c>
      <c r="H642" s="1" t="str">
        <f t="shared" si="81"/>
        <v>Sunday</v>
      </c>
      <c r="I642" s="2" t="str">
        <f t="shared" si="82"/>
        <v>October</v>
      </c>
      <c r="J642" s="2" t="str">
        <f t="shared" si="83"/>
        <v>2016</v>
      </c>
      <c r="K642" s="2">
        <f t="shared" si="84"/>
        <v>41</v>
      </c>
      <c r="L642" s="2" t="str">
        <f>VLOOKUP(A642,holidays!A:C,2,)</f>
        <v>N</v>
      </c>
      <c r="M642" s="2" t="str">
        <f>VLOOKUP(A642,holidays!A:C,3,FALSE)</f>
        <v>N</v>
      </c>
      <c r="N642" s="7">
        <f t="shared" si="85"/>
        <v>1338276.7245477566</v>
      </c>
      <c r="O642" s="2" t="e">
        <f t="shared" si="86"/>
        <v>#N/A</v>
      </c>
      <c r="P642" s="2">
        <f t="shared" si="87"/>
        <v>97992.93</v>
      </c>
      <c r="Q642" s="2" t="e">
        <f t="shared" si="88"/>
        <v>#N/A</v>
      </c>
      <c r="R642" s="2">
        <f t="shared" si="89"/>
        <v>97992.93</v>
      </c>
    </row>
    <row r="643" spans="1:18" x14ac:dyDescent="0.3">
      <c r="A643" s="10">
        <v>42646</v>
      </c>
      <c r="B643" s="33">
        <v>115839.01</v>
      </c>
      <c r="C643" s="31">
        <v>21.601743630000001</v>
      </c>
      <c r="D643">
        <v>11.1</v>
      </c>
      <c r="E643">
        <v>15.9</v>
      </c>
      <c r="F643">
        <v>13.7</v>
      </c>
      <c r="G643">
        <v>9.1999999999999993</v>
      </c>
      <c r="H643" s="1" t="str">
        <f t="shared" ref="H643:H706" si="90">TEXT(A643,"dddd")</f>
        <v>Monday</v>
      </c>
      <c r="I643" s="2" t="str">
        <f t="shared" ref="I643:I706" si="91">TEXT(A643,"mmmm")</f>
        <v>October</v>
      </c>
      <c r="J643" s="2" t="str">
        <f t="shared" ref="J643:J706" si="92">TEXT(A643,"yyyy")</f>
        <v>2016</v>
      </c>
      <c r="K643" s="2">
        <f t="shared" ref="K643:K706" si="93">WEEKNUM(A643)</f>
        <v>41</v>
      </c>
      <c r="L643" s="2" t="str">
        <f>VLOOKUP(A643,holidays!A:C,2,)</f>
        <v>N</v>
      </c>
      <c r="M643" s="2" t="str">
        <f>VLOOKUP(A643,holidays!A:C,3,FALSE)</f>
        <v>N</v>
      </c>
      <c r="N643" s="7">
        <f t="shared" ref="N643:N706" si="94">B643*C643</f>
        <v>2502324.5963730062</v>
      </c>
      <c r="O643" s="2" t="e">
        <f t="shared" ref="O643:O706" si="95">IF(L643="Y",B643,NA())</f>
        <v>#N/A</v>
      </c>
      <c r="P643" s="2">
        <f t="shared" ref="P643:P706" si="96">IF(L643="N",B643,NA())</f>
        <v>115839.01</v>
      </c>
      <c r="Q643" s="2" t="e">
        <f t="shared" ref="Q643:Q706" si="97">IF(M643="Y",B643,NA())</f>
        <v>#N/A</v>
      </c>
      <c r="R643" s="2">
        <f t="shared" ref="R643:R706" si="98">IF(M643="N",B643,NA())</f>
        <v>115839.01</v>
      </c>
    </row>
    <row r="644" spans="1:18" x14ac:dyDescent="0.3">
      <c r="A644" s="10">
        <v>42647</v>
      </c>
      <c r="B644" s="33">
        <v>124089.47</v>
      </c>
      <c r="C644" s="31">
        <v>23.001781319999999</v>
      </c>
      <c r="D644">
        <v>10.6</v>
      </c>
      <c r="E644">
        <v>17.100000000000001</v>
      </c>
      <c r="F644">
        <v>13.2</v>
      </c>
      <c r="G644">
        <v>2</v>
      </c>
      <c r="H644" s="1" t="str">
        <f t="shared" si="90"/>
        <v>Tuesday</v>
      </c>
      <c r="I644" s="2" t="str">
        <f t="shared" si="91"/>
        <v>October</v>
      </c>
      <c r="J644" s="2" t="str">
        <f t="shared" si="92"/>
        <v>2016</v>
      </c>
      <c r="K644" s="2">
        <f t="shared" si="93"/>
        <v>41</v>
      </c>
      <c r="L644" s="2" t="str">
        <f>VLOOKUP(A644,holidays!A:C,2,)</f>
        <v>Y</v>
      </c>
      <c r="M644" s="2" t="str">
        <f>VLOOKUP(A644,holidays!A:C,3,FALSE)</f>
        <v>N</v>
      </c>
      <c r="N644" s="7">
        <f t="shared" si="94"/>
        <v>2854278.8530547004</v>
      </c>
      <c r="O644" s="2">
        <f t="shared" si="95"/>
        <v>124089.47</v>
      </c>
      <c r="P644" s="2" t="e">
        <f t="shared" si="96"/>
        <v>#N/A</v>
      </c>
      <c r="Q644" s="2" t="e">
        <f t="shared" si="97"/>
        <v>#N/A</v>
      </c>
      <c r="R644" s="2">
        <f t="shared" si="98"/>
        <v>124089.47</v>
      </c>
    </row>
    <row r="645" spans="1:18" x14ac:dyDescent="0.3">
      <c r="A645" s="10">
        <v>42648</v>
      </c>
      <c r="B645" s="33">
        <v>128558.38499999999</v>
      </c>
      <c r="C645" s="31">
        <v>41.115132719999998</v>
      </c>
      <c r="D645">
        <v>8</v>
      </c>
      <c r="E645">
        <v>17.100000000000001</v>
      </c>
      <c r="F645">
        <v>7.5</v>
      </c>
      <c r="G645">
        <v>2.8</v>
      </c>
      <c r="H645" s="1" t="str">
        <f t="shared" si="90"/>
        <v>Wednesday</v>
      </c>
      <c r="I645" s="2" t="str">
        <f t="shared" si="91"/>
        <v>October</v>
      </c>
      <c r="J645" s="2" t="str">
        <f t="shared" si="92"/>
        <v>2016</v>
      </c>
      <c r="K645" s="2">
        <f t="shared" si="93"/>
        <v>41</v>
      </c>
      <c r="L645" s="2" t="str">
        <f>VLOOKUP(A645,holidays!A:C,2,)</f>
        <v>Y</v>
      </c>
      <c r="M645" s="2" t="str">
        <f>VLOOKUP(A645,holidays!A:C,3,FALSE)</f>
        <v>N</v>
      </c>
      <c r="N645" s="7">
        <f t="shared" si="94"/>
        <v>5285695.0615438567</v>
      </c>
      <c r="O645" s="2">
        <f t="shared" si="95"/>
        <v>128558.38499999999</v>
      </c>
      <c r="P645" s="2" t="e">
        <f t="shared" si="96"/>
        <v>#N/A</v>
      </c>
      <c r="Q645" s="2" t="e">
        <f t="shared" si="97"/>
        <v>#N/A</v>
      </c>
      <c r="R645" s="2">
        <f t="shared" si="98"/>
        <v>128558.38499999999</v>
      </c>
    </row>
    <row r="646" spans="1:18" x14ac:dyDescent="0.3">
      <c r="A646" s="10">
        <v>42649</v>
      </c>
      <c r="B646" s="33">
        <v>115898.54</v>
      </c>
      <c r="C646" s="31">
        <v>30.189572800000001</v>
      </c>
      <c r="D646">
        <v>9.6999999999999993</v>
      </c>
      <c r="E646">
        <v>27.2</v>
      </c>
      <c r="F646">
        <v>22.6</v>
      </c>
      <c r="G646">
        <v>0</v>
      </c>
      <c r="H646" s="1" t="str">
        <f t="shared" si="90"/>
        <v>Thursday</v>
      </c>
      <c r="I646" s="2" t="str">
        <f t="shared" si="91"/>
        <v>October</v>
      </c>
      <c r="J646" s="2" t="str">
        <f t="shared" si="92"/>
        <v>2016</v>
      </c>
      <c r="K646" s="2">
        <f t="shared" si="93"/>
        <v>41</v>
      </c>
      <c r="L646" s="2" t="str">
        <f>VLOOKUP(A646,holidays!A:C,2,)</f>
        <v>Y</v>
      </c>
      <c r="M646" s="2" t="str">
        <f>VLOOKUP(A646,holidays!A:C,3,FALSE)</f>
        <v>N</v>
      </c>
      <c r="N646" s="7">
        <f t="shared" si="94"/>
        <v>3498927.410743712</v>
      </c>
      <c r="O646" s="2">
        <f t="shared" si="95"/>
        <v>115898.54</v>
      </c>
      <c r="P646" s="2" t="e">
        <f t="shared" si="96"/>
        <v>#N/A</v>
      </c>
      <c r="Q646" s="2" t="e">
        <f t="shared" si="97"/>
        <v>#N/A</v>
      </c>
      <c r="R646" s="2">
        <f t="shared" si="98"/>
        <v>115898.54</v>
      </c>
    </row>
    <row r="647" spans="1:18" x14ac:dyDescent="0.3">
      <c r="A647" s="10">
        <v>42650</v>
      </c>
      <c r="B647" s="33">
        <v>116197.73</v>
      </c>
      <c r="C647" s="31">
        <v>37.339104300000002</v>
      </c>
      <c r="D647">
        <v>14.1</v>
      </c>
      <c r="E647">
        <v>22.5</v>
      </c>
      <c r="F647">
        <v>7.8</v>
      </c>
      <c r="G647">
        <v>0</v>
      </c>
      <c r="H647" s="1" t="str">
        <f t="shared" si="90"/>
        <v>Friday</v>
      </c>
      <c r="I647" s="2" t="str">
        <f t="shared" si="91"/>
        <v>October</v>
      </c>
      <c r="J647" s="2" t="str">
        <f t="shared" si="92"/>
        <v>2016</v>
      </c>
      <c r="K647" s="2">
        <f t="shared" si="93"/>
        <v>41</v>
      </c>
      <c r="L647" s="2" t="str">
        <f>VLOOKUP(A647,holidays!A:C,2,)</f>
        <v>Y</v>
      </c>
      <c r="M647" s="2" t="str">
        <f>VLOOKUP(A647,holidays!A:C,3,FALSE)</f>
        <v>N</v>
      </c>
      <c r="N647" s="7">
        <f t="shared" si="94"/>
        <v>4338719.1598932389</v>
      </c>
      <c r="O647" s="2">
        <f t="shared" si="95"/>
        <v>116197.73</v>
      </c>
      <c r="P647" s="2" t="e">
        <f t="shared" si="96"/>
        <v>#N/A</v>
      </c>
      <c r="Q647" s="2" t="e">
        <f t="shared" si="97"/>
        <v>#N/A</v>
      </c>
      <c r="R647" s="2">
        <f t="shared" si="98"/>
        <v>116197.73</v>
      </c>
    </row>
    <row r="648" spans="1:18" x14ac:dyDescent="0.3">
      <c r="A648" s="10">
        <v>42651</v>
      </c>
      <c r="B648" s="33">
        <v>101300.77499999999</v>
      </c>
      <c r="C648" s="31">
        <v>35.210343819999999</v>
      </c>
      <c r="D648">
        <v>9.6999999999999993</v>
      </c>
      <c r="E648">
        <v>16.899999999999999</v>
      </c>
      <c r="F648">
        <v>23</v>
      </c>
      <c r="G648">
        <v>0</v>
      </c>
      <c r="H648" s="1" t="str">
        <f t="shared" si="90"/>
        <v>Saturday</v>
      </c>
      <c r="I648" s="2" t="str">
        <f t="shared" si="91"/>
        <v>October</v>
      </c>
      <c r="J648" s="2" t="str">
        <f t="shared" si="92"/>
        <v>2016</v>
      </c>
      <c r="K648" s="2">
        <f t="shared" si="93"/>
        <v>41</v>
      </c>
      <c r="L648" s="2" t="str">
        <f>VLOOKUP(A648,holidays!A:C,2,)</f>
        <v>Y</v>
      </c>
      <c r="M648" s="2" t="str">
        <f>VLOOKUP(A648,holidays!A:C,3,FALSE)</f>
        <v>N</v>
      </c>
      <c r="N648" s="7">
        <f t="shared" si="94"/>
        <v>3566835.11698246</v>
      </c>
      <c r="O648" s="2">
        <f t="shared" si="95"/>
        <v>101300.77499999999</v>
      </c>
      <c r="P648" s="2" t="e">
        <f t="shared" si="96"/>
        <v>#N/A</v>
      </c>
      <c r="Q648" s="2" t="e">
        <f t="shared" si="97"/>
        <v>#N/A</v>
      </c>
      <c r="R648" s="2">
        <f t="shared" si="98"/>
        <v>101300.77499999999</v>
      </c>
    </row>
    <row r="649" spans="1:18" x14ac:dyDescent="0.3">
      <c r="A649" s="10">
        <v>42652</v>
      </c>
      <c r="B649" s="33">
        <v>94954.16</v>
      </c>
      <c r="C649" s="31">
        <v>15.90301462</v>
      </c>
      <c r="D649">
        <v>9.5</v>
      </c>
      <c r="E649">
        <v>22</v>
      </c>
      <c r="F649">
        <v>14.1</v>
      </c>
      <c r="G649">
        <v>0</v>
      </c>
      <c r="H649" s="1" t="str">
        <f t="shared" si="90"/>
        <v>Sunday</v>
      </c>
      <c r="I649" s="2" t="str">
        <f t="shared" si="91"/>
        <v>October</v>
      </c>
      <c r="J649" s="2" t="str">
        <f t="shared" si="92"/>
        <v>2016</v>
      </c>
      <c r="K649" s="2">
        <f t="shared" si="93"/>
        <v>42</v>
      </c>
      <c r="L649" s="2" t="str">
        <f>VLOOKUP(A649,holidays!A:C,2,)</f>
        <v>Y</v>
      </c>
      <c r="M649" s="2" t="str">
        <f>VLOOKUP(A649,holidays!A:C,3,FALSE)</f>
        <v>N</v>
      </c>
      <c r="N649" s="7">
        <f t="shared" si="94"/>
        <v>1510057.3947098192</v>
      </c>
      <c r="O649" s="2">
        <f t="shared" si="95"/>
        <v>94954.16</v>
      </c>
      <c r="P649" s="2" t="e">
        <f t="shared" si="96"/>
        <v>#N/A</v>
      </c>
      <c r="Q649" s="2" t="e">
        <f t="shared" si="97"/>
        <v>#N/A</v>
      </c>
      <c r="R649" s="2">
        <f t="shared" si="98"/>
        <v>94954.16</v>
      </c>
    </row>
    <row r="650" spans="1:18" x14ac:dyDescent="0.3">
      <c r="A650" s="10">
        <v>42653</v>
      </c>
      <c r="B650" s="33">
        <v>116831.43</v>
      </c>
      <c r="C650" s="31">
        <v>27.654717770000001</v>
      </c>
      <c r="D650">
        <v>13</v>
      </c>
      <c r="E650">
        <v>16.8</v>
      </c>
      <c r="F650">
        <v>18.399999999999999</v>
      </c>
      <c r="G650">
        <v>0.8</v>
      </c>
      <c r="H650" s="1" t="str">
        <f t="shared" si="90"/>
        <v>Monday</v>
      </c>
      <c r="I650" s="2" t="str">
        <f t="shared" si="91"/>
        <v>October</v>
      </c>
      <c r="J650" s="2" t="str">
        <f t="shared" si="92"/>
        <v>2016</v>
      </c>
      <c r="K650" s="2">
        <f t="shared" si="93"/>
        <v>42</v>
      </c>
      <c r="L650" s="2" t="str">
        <f>VLOOKUP(A650,holidays!A:C,2,)</f>
        <v>Y</v>
      </c>
      <c r="M650" s="2" t="str">
        <f>VLOOKUP(A650,holidays!A:C,3,FALSE)</f>
        <v>N</v>
      </c>
      <c r="N650" s="7">
        <f t="shared" si="94"/>
        <v>3230940.2233155109</v>
      </c>
      <c r="O650" s="2">
        <f t="shared" si="95"/>
        <v>116831.43</v>
      </c>
      <c r="P650" s="2" t="e">
        <f t="shared" si="96"/>
        <v>#N/A</v>
      </c>
      <c r="Q650" s="2" t="e">
        <f t="shared" si="97"/>
        <v>#N/A</v>
      </c>
      <c r="R650" s="2">
        <f t="shared" si="98"/>
        <v>116831.43</v>
      </c>
    </row>
    <row r="651" spans="1:18" x14ac:dyDescent="0.3">
      <c r="A651" s="10">
        <v>42654</v>
      </c>
      <c r="B651" s="33">
        <v>124665.82</v>
      </c>
      <c r="C651" s="31">
        <v>38.199945730000003</v>
      </c>
      <c r="D651">
        <v>7.5</v>
      </c>
      <c r="E651">
        <v>15.1</v>
      </c>
      <c r="F651">
        <v>16.7</v>
      </c>
      <c r="G651">
        <v>1.4</v>
      </c>
      <c r="H651" s="1" t="str">
        <f t="shared" si="90"/>
        <v>Tuesday</v>
      </c>
      <c r="I651" s="2" t="str">
        <f t="shared" si="91"/>
        <v>October</v>
      </c>
      <c r="J651" s="2" t="str">
        <f t="shared" si="92"/>
        <v>2016</v>
      </c>
      <c r="K651" s="2">
        <f t="shared" si="93"/>
        <v>42</v>
      </c>
      <c r="L651" s="2" t="str">
        <f>VLOOKUP(A651,holidays!A:C,2,)</f>
        <v>Y</v>
      </c>
      <c r="M651" s="2" t="str">
        <f>VLOOKUP(A651,holidays!A:C,3,FALSE)</f>
        <v>N</v>
      </c>
      <c r="N651" s="7">
        <f t="shared" si="94"/>
        <v>4762227.5583859496</v>
      </c>
      <c r="O651" s="2">
        <f t="shared" si="95"/>
        <v>124665.82</v>
      </c>
      <c r="P651" s="2" t="e">
        <f t="shared" si="96"/>
        <v>#N/A</v>
      </c>
      <c r="Q651" s="2" t="e">
        <f t="shared" si="97"/>
        <v>#N/A</v>
      </c>
      <c r="R651" s="2">
        <f t="shared" si="98"/>
        <v>124665.82</v>
      </c>
    </row>
    <row r="652" spans="1:18" x14ac:dyDescent="0.3">
      <c r="A652" s="10">
        <v>42655</v>
      </c>
      <c r="B652" s="33">
        <v>128612.3</v>
      </c>
      <c r="C652" s="31">
        <v>44.770645539999997</v>
      </c>
      <c r="D652">
        <v>10.199999999999999</v>
      </c>
      <c r="E652">
        <v>15.4</v>
      </c>
      <c r="F652">
        <v>12.9</v>
      </c>
      <c r="G652">
        <v>0</v>
      </c>
      <c r="H652" s="1" t="str">
        <f t="shared" si="90"/>
        <v>Wednesday</v>
      </c>
      <c r="I652" s="2" t="str">
        <f t="shared" si="91"/>
        <v>October</v>
      </c>
      <c r="J652" s="2" t="str">
        <f t="shared" si="92"/>
        <v>2016</v>
      </c>
      <c r="K652" s="2">
        <f t="shared" si="93"/>
        <v>42</v>
      </c>
      <c r="L652" s="2" t="str">
        <f>VLOOKUP(A652,holidays!A:C,2,)</f>
        <v>Y</v>
      </c>
      <c r="M652" s="2" t="str">
        <f>VLOOKUP(A652,holidays!A:C,3,FALSE)</f>
        <v>N</v>
      </c>
      <c r="N652" s="7">
        <f t="shared" si="94"/>
        <v>5758055.695384142</v>
      </c>
      <c r="O652" s="2">
        <f t="shared" si="95"/>
        <v>128612.3</v>
      </c>
      <c r="P652" s="2" t="e">
        <f t="shared" si="96"/>
        <v>#N/A</v>
      </c>
      <c r="Q652" s="2" t="e">
        <f t="shared" si="97"/>
        <v>#N/A</v>
      </c>
      <c r="R652" s="2">
        <f t="shared" si="98"/>
        <v>128612.3</v>
      </c>
    </row>
    <row r="653" spans="1:18" x14ac:dyDescent="0.3">
      <c r="A653" s="10">
        <v>42656</v>
      </c>
      <c r="B653" s="33">
        <v>128242.765</v>
      </c>
      <c r="C653" s="31">
        <v>58.353085180000001</v>
      </c>
      <c r="D653">
        <v>6.8</v>
      </c>
      <c r="E653">
        <v>14.6</v>
      </c>
      <c r="F653">
        <v>22.8</v>
      </c>
      <c r="G653">
        <v>4.2</v>
      </c>
      <c r="H653" s="1" t="str">
        <f t="shared" si="90"/>
        <v>Thursday</v>
      </c>
      <c r="I653" s="2" t="str">
        <f t="shared" si="91"/>
        <v>October</v>
      </c>
      <c r="J653" s="2" t="str">
        <f t="shared" si="92"/>
        <v>2016</v>
      </c>
      <c r="K653" s="2">
        <f t="shared" si="93"/>
        <v>42</v>
      </c>
      <c r="L653" s="2" t="str">
        <f>VLOOKUP(A653,holidays!A:C,2,)</f>
        <v>Y</v>
      </c>
      <c r="M653" s="2" t="str">
        <f>VLOOKUP(A653,holidays!A:C,3,FALSE)</f>
        <v>N</v>
      </c>
      <c r="N653" s="7">
        <f t="shared" si="94"/>
        <v>7483360.9897637228</v>
      </c>
      <c r="O653" s="2">
        <f t="shared" si="95"/>
        <v>128242.765</v>
      </c>
      <c r="P653" s="2" t="e">
        <f t="shared" si="96"/>
        <v>#N/A</v>
      </c>
      <c r="Q653" s="2" t="e">
        <f t="shared" si="97"/>
        <v>#N/A</v>
      </c>
      <c r="R653" s="2">
        <f t="shared" si="98"/>
        <v>128242.765</v>
      </c>
    </row>
    <row r="654" spans="1:18" x14ac:dyDescent="0.3">
      <c r="A654" s="10">
        <v>42657</v>
      </c>
      <c r="B654" s="33">
        <v>121731.485</v>
      </c>
      <c r="C654" s="31">
        <v>43.966506600000002</v>
      </c>
      <c r="D654">
        <v>5.2</v>
      </c>
      <c r="E654">
        <v>22.7</v>
      </c>
      <c r="F654">
        <v>24.5</v>
      </c>
      <c r="G654">
        <v>0.2</v>
      </c>
      <c r="H654" s="1" t="str">
        <f t="shared" si="90"/>
        <v>Friday</v>
      </c>
      <c r="I654" s="2" t="str">
        <f t="shared" si="91"/>
        <v>October</v>
      </c>
      <c r="J654" s="2" t="str">
        <f t="shared" si="92"/>
        <v>2016</v>
      </c>
      <c r="K654" s="2">
        <f t="shared" si="93"/>
        <v>42</v>
      </c>
      <c r="L654" s="2" t="str">
        <f>VLOOKUP(A654,holidays!A:C,2,)</f>
        <v>Y</v>
      </c>
      <c r="M654" s="2" t="str">
        <f>VLOOKUP(A654,holidays!A:C,3,FALSE)</f>
        <v>N</v>
      </c>
      <c r="N654" s="7">
        <f t="shared" si="94"/>
        <v>5352108.1386803016</v>
      </c>
      <c r="O654" s="2">
        <f t="shared" si="95"/>
        <v>121731.485</v>
      </c>
      <c r="P654" s="2" t="e">
        <f t="shared" si="96"/>
        <v>#N/A</v>
      </c>
      <c r="Q654" s="2" t="e">
        <f t="shared" si="97"/>
        <v>#N/A</v>
      </c>
      <c r="R654" s="2">
        <f t="shared" si="98"/>
        <v>121731.485</v>
      </c>
    </row>
    <row r="655" spans="1:18" x14ac:dyDescent="0.3">
      <c r="A655" s="10">
        <v>42658</v>
      </c>
      <c r="B655" s="33">
        <v>97887.485000000001</v>
      </c>
      <c r="C655" s="31">
        <v>12.698328739999999</v>
      </c>
      <c r="D655">
        <v>9.4</v>
      </c>
      <c r="E655">
        <v>24.8</v>
      </c>
      <c r="F655">
        <v>21.8</v>
      </c>
      <c r="G655">
        <v>0</v>
      </c>
      <c r="H655" s="1" t="str">
        <f t="shared" si="90"/>
        <v>Saturday</v>
      </c>
      <c r="I655" s="2" t="str">
        <f t="shared" si="91"/>
        <v>October</v>
      </c>
      <c r="J655" s="2" t="str">
        <f t="shared" si="92"/>
        <v>2016</v>
      </c>
      <c r="K655" s="2">
        <f t="shared" si="93"/>
        <v>42</v>
      </c>
      <c r="L655" s="2" t="str">
        <f>VLOOKUP(A655,holidays!A:C,2,)</f>
        <v>Y</v>
      </c>
      <c r="M655" s="2" t="str">
        <f>VLOOKUP(A655,holidays!A:C,3,FALSE)</f>
        <v>N</v>
      </c>
      <c r="N655" s="7">
        <f t="shared" si="94"/>
        <v>1243007.4640618188</v>
      </c>
      <c r="O655" s="2">
        <f t="shared" si="95"/>
        <v>97887.485000000001</v>
      </c>
      <c r="P655" s="2" t="e">
        <f t="shared" si="96"/>
        <v>#N/A</v>
      </c>
      <c r="Q655" s="2" t="e">
        <f t="shared" si="97"/>
        <v>#N/A</v>
      </c>
      <c r="R655" s="2">
        <f t="shared" si="98"/>
        <v>97887.485000000001</v>
      </c>
    </row>
    <row r="656" spans="1:18" x14ac:dyDescent="0.3">
      <c r="A656" s="10">
        <v>42659</v>
      </c>
      <c r="B656" s="33">
        <v>101793.035</v>
      </c>
      <c r="C656" s="31">
        <v>22.029095420000001</v>
      </c>
      <c r="D656">
        <v>17.399999999999999</v>
      </c>
      <c r="E656">
        <v>23.1</v>
      </c>
      <c r="F656">
        <v>8</v>
      </c>
      <c r="G656">
        <v>0</v>
      </c>
      <c r="H656" s="1" t="str">
        <f t="shared" si="90"/>
        <v>Sunday</v>
      </c>
      <c r="I656" s="2" t="str">
        <f t="shared" si="91"/>
        <v>October</v>
      </c>
      <c r="J656" s="2" t="str">
        <f t="shared" si="92"/>
        <v>2016</v>
      </c>
      <c r="K656" s="2">
        <f t="shared" si="93"/>
        <v>43</v>
      </c>
      <c r="L656" s="2" t="str">
        <f>VLOOKUP(A656,holidays!A:C,2,)</f>
        <v>Y</v>
      </c>
      <c r="M656" s="2" t="str">
        <f>VLOOKUP(A656,holidays!A:C,3,FALSE)</f>
        <v>N</v>
      </c>
      <c r="N656" s="7">
        <f t="shared" si="94"/>
        <v>2242408.4811064</v>
      </c>
      <c r="O656" s="2">
        <f t="shared" si="95"/>
        <v>101793.035</v>
      </c>
      <c r="P656" s="2" t="e">
        <f t="shared" si="96"/>
        <v>#N/A</v>
      </c>
      <c r="Q656" s="2" t="e">
        <f t="shared" si="97"/>
        <v>#N/A</v>
      </c>
      <c r="R656" s="2">
        <f t="shared" si="98"/>
        <v>101793.035</v>
      </c>
    </row>
    <row r="657" spans="1:18" x14ac:dyDescent="0.3">
      <c r="A657" s="10">
        <v>42660</v>
      </c>
      <c r="B657" s="33">
        <v>116042.845</v>
      </c>
      <c r="C657" s="31">
        <v>29.59668164</v>
      </c>
      <c r="D657">
        <v>9.8000000000000007</v>
      </c>
      <c r="E657">
        <v>18.899999999999999</v>
      </c>
      <c r="F657">
        <v>14.8</v>
      </c>
      <c r="G657">
        <v>9.8000000000000007</v>
      </c>
      <c r="H657" s="1" t="str">
        <f t="shared" si="90"/>
        <v>Monday</v>
      </c>
      <c r="I657" s="2" t="str">
        <f t="shared" si="91"/>
        <v>October</v>
      </c>
      <c r="J657" s="2" t="str">
        <f t="shared" si="92"/>
        <v>2016</v>
      </c>
      <c r="K657" s="2">
        <f t="shared" si="93"/>
        <v>43</v>
      </c>
      <c r="L657" s="2" t="str">
        <f>VLOOKUP(A657,holidays!A:C,2,)</f>
        <v>Y</v>
      </c>
      <c r="M657" s="2" t="str">
        <f>VLOOKUP(A657,holidays!A:C,3,FALSE)</f>
        <v>N</v>
      </c>
      <c r="N657" s="7">
        <f t="shared" si="94"/>
        <v>3434483.1400648658</v>
      </c>
      <c r="O657" s="2">
        <f t="shared" si="95"/>
        <v>116042.845</v>
      </c>
      <c r="P657" s="2" t="e">
        <f t="shared" si="96"/>
        <v>#N/A</v>
      </c>
      <c r="Q657" s="2" t="e">
        <f t="shared" si="97"/>
        <v>#N/A</v>
      </c>
      <c r="R657" s="2">
        <f t="shared" si="98"/>
        <v>116042.845</v>
      </c>
    </row>
    <row r="658" spans="1:18" x14ac:dyDescent="0.3">
      <c r="A658" s="10">
        <v>42661</v>
      </c>
      <c r="B658" s="33">
        <v>123265.44</v>
      </c>
      <c r="C658" s="31">
        <v>36.721212710000003</v>
      </c>
      <c r="D658">
        <v>9.6</v>
      </c>
      <c r="E658">
        <v>16.600000000000001</v>
      </c>
      <c r="F658">
        <v>16.5</v>
      </c>
      <c r="G658">
        <v>1</v>
      </c>
      <c r="H658" s="1" t="str">
        <f t="shared" si="90"/>
        <v>Tuesday</v>
      </c>
      <c r="I658" s="2" t="str">
        <f t="shared" si="91"/>
        <v>October</v>
      </c>
      <c r="J658" s="2" t="str">
        <f t="shared" si="92"/>
        <v>2016</v>
      </c>
      <c r="K658" s="2">
        <f t="shared" si="93"/>
        <v>43</v>
      </c>
      <c r="L658" s="2" t="str">
        <f>VLOOKUP(A658,holidays!A:C,2,)</f>
        <v>Y</v>
      </c>
      <c r="M658" s="2" t="str">
        <f>VLOOKUP(A658,holidays!A:C,3,FALSE)</f>
        <v>N</v>
      </c>
      <c r="N658" s="7">
        <f t="shared" si="94"/>
        <v>4526456.442031743</v>
      </c>
      <c r="O658" s="2">
        <f t="shared" si="95"/>
        <v>123265.44</v>
      </c>
      <c r="P658" s="2" t="e">
        <f t="shared" si="96"/>
        <v>#N/A</v>
      </c>
      <c r="Q658" s="2" t="e">
        <f t="shared" si="97"/>
        <v>#N/A</v>
      </c>
      <c r="R658" s="2">
        <f t="shared" si="98"/>
        <v>123265.44</v>
      </c>
    </row>
    <row r="659" spans="1:18" x14ac:dyDescent="0.3">
      <c r="A659" s="10">
        <v>42662</v>
      </c>
      <c r="B659" s="33">
        <v>126362.045</v>
      </c>
      <c r="C659" s="31">
        <v>60.68302782</v>
      </c>
      <c r="D659">
        <v>7.5</v>
      </c>
      <c r="E659">
        <v>16.5</v>
      </c>
      <c r="F659">
        <v>22.1</v>
      </c>
      <c r="G659">
        <v>2.6</v>
      </c>
      <c r="H659" s="1" t="str">
        <f t="shared" si="90"/>
        <v>Wednesday</v>
      </c>
      <c r="I659" s="2" t="str">
        <f t="shared" si="91"/>
        <v>October</v>
      </c>
      <c r="J659" s="2" t="str">
        <f t="shared" si="92"/>
        <v>2016</v>
      </c>
      <c r="K659" s="2">
        <f t="shared" si="93"/>
        <v>43</v>
      </c>
      <c r="L659" s="2" t="str">
        <f>VLOOKUP(A659,holidays!A:C,2,)</f>
        <v>Y</v>
      </c>
      <c r="M659" s="2" t="str">
        <f>VLOOKUP(A659,holidays!A:C,3,FALSE)</f>
        <v>N</v>
      </c>
      <c r="N659" s="7">
        <f t="shared" si="94"/>
        <v>7668031.4921270916</v>
      </c>
      <c r="O659" s="2">
        <f t="shared" si="95"/>
        <v>126362.045</v>
      </c>
      <c r="P659" s="2" t="e">
        <f t="shared" si="96"/>
        <v>#N/A</v>
      </c>
      <c r="Q659" s="2" t="e">
        <f t="shared" si="97"/>
        <v>#N/A</v>
      </c>
      <c r="R659" s="2">
        <f t="shared" si="98"/>
        <v>126362.045</v>
      </c>
    </row>
    <row r="660" spans="1:18" x14ac:dyDescent="0.3">
      <c r="A660" s="10">
        <v>42663</v>
      </c>
      <c r="B660" s="33">
        <v>114867.16</v>
      </c>
      <c r="C660" s="31">
        <v>27.425826229999998</v>
      </c>
      <c r="D660">
        <v>6.8</v>
      </c>
      <c r="E660">
        <v>21.8</v>
      </c>
      <c r="F660">
        <v>25.6</v>
      </c>
      <c r="G660">
        <v>0</v>
      </c>
      <c r="H660" s="1" t="str">
        <f t="shared" si="90"/>
        <v>Thursday</v>
      </c>
      <c r="I660" s="2" t="str">
        <f t="shared" si="91"/>
        <v>October</v>
      </c>
      <c r="J660" s="2" t="str">
        <f t="shared" si="92"/>
        <v>2016</v>
      </c>
      <c r="K660" s="2">
        <f t="shared" si="93"/>
        <v>43</v>
      </c>
      <c r="L660" s="2" t="str">
        <f>VLOOKUP(A660,holidays!A:C,2,)</f>
        <v>Y</v>
      </c>
      <c r="M660" s="2" t="str">
        <f>VLOOKUP(A660,holidays!A:C,3,FALSE)</f>
        <v>N</v>
      </c>
      <c r="N660" s="7">
        <f t="shared" si="94"/>
        <v>3150326.7696936065</v>
      </c>
      <c r="O660" s="2">
        <f t="shared" si="95"/>
        <v>114867.16</v>
      </c>
      <c r="P660" s="2" t="e">
        <f t="shared" si="96"/>
        <v>#N/A</v>
      </c>
      <c r="Q660" s="2" t="e">
        <f t="shared" si="97"/>
        <v>#N/A</v>
      </c>
      <c r="R660" s="2">
        <f t="shared" si="98"/>
        <v>114867.16</v>
      </c>
    </row>
    <row r="661" spans="1:18" x14ac:dyDescent="0.3">
      <c r="A661" s="10">
        <v>42664</v>
      </c>
      <c r="B661" s="33">
        <v>122975.285</v>
      </c>
      <c r="C661" s="31">
        <v>43.244732259999999</v>
      </c>
      <c r="D661">
        <v>14.8</v>
      </c>
      <c r="E661">
        <v>17.600000000000001</v>
      </c>
      <c r="F661">
        <v>1.9</v>
      </c>
      <c r="G661">
        <v>0</v>
      </c>
      <c r="H661" s="1" t="str">
        <f t="shared" si="90"/>
        <v>Friday</v>
      </c>
      <c r="I661" s="2" t="str">
        <f t="shared" si="91"/>
        <v>October</v>
      </c>
      <c r="J661" s="2" t="str">
        <f t="shared" si="92"/>
        <v>2016</v>
      </c>
      <c r="K661" s="2">
        <f t="shared" si="93"/>
        <v>43</v>
      </c>
      <c r="L661" s="2" t="str">
        <f>VLOOKUP(A661,holidays!A:C,2,)</f>
        <v>Y</v>
      </c>
      <c r="M661" s="2" t="str">
        <f>VLOOKUP(A661,holidays!A:C,3,FALSE)</f>
        <v>N</v>
      </c>
      <c r="N661" s="7">
        <f t="shared" si="94"/>
        <v>5318033.2744221939</v>
      </c>
      <c r="O661" s="2">
        <f t="shared" si="95"/>
        <v>122975.285</v>
      </c>
      <c r="P661" s="2" t="e">
        <f t="shared" si="96"/>
        <v>#N/A</v>
      </c>
      <c r="Q661" s="2" t="e">
        <f t="shared" si="97"/>
        <v>#N/A</v>
      </c>
      <c r="R661" s="2">
        <f t="shared" si="98"/>
        <v>122975.285</v>
      </c>
    </row>
    <row r="662" spans="1:18" x14ac:dyDescent="0.3">
      <c r="A662" s="10">
        <v>42665</v>
      </c>
      <c r="B662" s="33">
        <v>114184.19500000001</v>
      </c>
      <c r="C662" s="31">
        <v>38.711130760000003</v>
      </c>
      <c r="D662">
        <v>6.9</v>
      </c>
      <c r="E662">
        <v>13.2</v>
      </c>
      <c r="F662">
        <v>16.899999999999999</v>
      </c>
      <c r="G662">
        <v>16.399999999999999</v>
      </c>
      <c r="H662" s="1" t="str">
        <f t="shared" si="90"/>
        <v>Saturday</v>
      </c>
      <c r="I662" s="2" t="str">
        <f t="shared" si="91"/>
        <v>October</v>
      </c>
      <c r="J662" s="2" t="str">
        <f t="shared" si="92"/>
        <v>2016</v>
      </c>
      <c r="K662" s="2">
        <f t="shared" si="93"/>
        <v>43</v>
      </c>
      <c r="L662" s="2" t="str">
        <f>VLOOKUP(A662,holidays!A:C,2,)</f>
        <v>Y</v>
      </c>
      <c r="M662" s="2" t="str">
        <f>VLOOKUP(A662,holidays!A:C,3,FALSE)</f>
        <v>N</v>
      </c>
      <c r="N662" s="7">
        <f t="shared" si="94"/>
        <v>4420199.3033703389</v>
      </c>
      <c r="O662" s="2">
        <f t="shared" si="95"/>
        <v>114184.19500000001</v>
      </c>
      <c r="P662" s="2" t="e">
        <f t="shared" si="96"/>
        <v>#N/A</v>
      </c>
      <c r="Q662" s="2" t="e">
        <f t="shared" si="97"/>
        <v>#N/A</v>
      </c>
      <c r="R662" s="2">
        <f t="shared" si="98"/>
        <v>114184.19500000001</v>
      </c>
    </row>
    <row r="663" spans="1:18" x14ac:dyDescent="0.3">
      <c r="A663" s="10">
        <v>42666</v>
      </c>
      <c r="B663" s="33">
        <v>111289</v>
      </c>
      <c r="C663" s="31">
        <v>40.91855691</v>
      </c>
      <c r="D663">
        <v>7.9</v>
      </c>
      <c r="E663">
        <v>14.1</v>
      </c>
      <c r="F663">
        <v>18.7</v>
      </c>
      <c r="G663">
        <v>8.8000000000000007</v>
      </c>
      <c r="H663" s="1" t="str">
        <f t="shared" si="90"/>
        <v>Sunday</v>
      </c>
      <c r="I663" s="2" t="str">
        <f t="shared" si="91"/>
        <v>October</v>
      </c>
      <c r="J663" s="2" t="str">
        <f t="shared" si="92"/>
        <v>2016</v>
      </c>
      <c r="K663" s="2">
        <f t="shared" si="93"/>
        <v>44</v>
      </c>
      <c r="L663" s="2" t="str">
        <f>VLOOKUP(A663,holidays!A:C,2,)</f>
        <v>Y</v>
      </c>
      <c r="M663" s="2" t="str">
        <f>VLOOKUP(A663,holidays!A:C,3,FALSE)</f>
        <v>N</v>
      </c>
      <c r="N663" s="7">
        <f t="shared" si="94"/>
        <v>4553785.2799569899</v>
      </c>
      <c r="O663" s="2">
        <f t="shared" si="95"/>
        <v>111289</v>
      </c>
      <c r="P663" s="2" t="e">
        <f t="shared" si="96"/>
        <v>#N/A</v>
      </c>
      <c r="Q663" s="2" t="e">
        <f t="shared" si="97"/>
        <v>#N/A</v>
      </c>
      <c r="R663" s="2">
        <f t="shared" si="98"/>
        <v>111289</v>
      </c>
    </row>
    <row r="664" spans="1:18" x14ac:dyDescent="0.3">
      <c r="A664" s="10">
        <v>42667</v>
      </c>
      <c r="B664" s="33">
        <v>125270.16499999999</v>
      </c>
      <c r="C664" s="31">
        <v>66.513366149999996</v>
      </c>
      <c r="D664">
        <v>9.4</v>
      </c>
      <c r="E664">
        <v>17.100000000000001</v>
      </c>
      <c r="F664">
        <v>20.3</v>
      </c>
      <c r="G664">
        <v>0.4</v>
      </c>
      <c r="H664" s="1" t="str">
        <f t="shared" si="90"/>
        <v>Monday</v>
      </c>
      <c r="I664" s="2" t="str">
        <f t="shared" si="91"/>
        <v>October</v>
      </c>
      <c r="J664" s="2" t="str">
        <f t="shared" si="92"/>
        <v>2016</v>
      </c>
      <c r="K664" s="2">
        <f t="shared" si="93"/>
        <v>44</v>
      </c>
      <c r="L664" s="2" t="str">
        <f>VLOOKUP(A664,holidays!A:C,2,)</f>
        <v>Y</v>
      </c>
      <c r="M664" s="2" t="str">
        <f>VLOOKUP(A664,holidays!A:C,3,FALSE)</f>
        <v>N</v>
      </c>
      <c r="N664" s="7">
        <f t="shared" si="94"/>
        <v>8332140.3523159139</v>
      </c>
      <c r="O664" s="2">
        <f t="shared" si="95"/>
        <v>125270.16499999999</v>
      </c>
      <c r="P664" s="2" t="e">
        <f t="shared" si="96"/>
        <v>#N/A</v>
      </c>
      <c r="Q664" s="2" t="e">
        <f t="shared" si="97"/>
        <v>#N/A</v>
      </c>
      <c r="R664" s="2">
        <f t="shared" si="98"/>
        <v>125270.16499999999</v>
      </c>
    </row>
    <row r="665" spans="1:18" x14ac:dyDescent="0.3">
      <c r="A665" s="10">
        <v>42668</v>
      </c>
      <c r="B665" s="33">
        <v>117138.355</v>
      </c>
      <c r="C665" s="31">
        <v>37.022146409999998</v>
      </c>
      <c r="D665">
        <v>9.6</v>
      </c>
      <c r="E665">
        <v>25.7</v>
      </c>
      <c r="F665">
        <v>23.1</v>
      </c>
      <c r="G665">
        <v>0.2</v>
      </c>
      <c r="H665" s="1" t="str">
        <f t="shared" si="90"/>
        <v>Tuesday</v>
      </c>
      <c r="I665" s="2" t="str">
        <f t="shared" si="91"/>
        <v>October</v>
      </c>
      <c r="J665" s="2" t="str">
        <f t="shared" si="92"/>
        <v>2016</v>
      </c>
      <c r="K665" s="2">
        <f t="shared" si="93"/>
        <v>44</v>
      </c>
      <c r="L665" s="2" t="str">
        <f>VLOOKUP(A665,holidays!A:C,2,)</f>
        <v>Y</v>
      </c>
      <c r="M665" s="2" t="str">
        <f>VLOOKUP(A665,holidays!A:C,3,FALSE)</f>
        <v>N</v>
      </c>
      <c r="N665" s="7">
        <f t="shared" si="94"/>
        <v>4336713.3290365553</v>
      </c>
      <c r="O665" s="2">
        <f t="shared" si="95"/>
        <v>117138.355</v>
      </c>
      <c r="P665" s="2" t="e">
        <f t="shared" si="96"/>
        <v>#N/A</v>
      </c>
      <c r="Q665" s="2" t="e">
        <f t="shared" si="97"/>
        <v>#N/A</v>
      </c>
      <c r="R665" s="2">
        <f t="shared" si="98"/>
        <v>117138.355</v>
      </c>
    </row>
    <row r="666" spans="1:18" x14ac:dyDescent="0.3">
      <c r="A666" s="10">
        <v>42669</v>
      </c>
      <c r="B666" s="33">
        <v>121605.395</v>
      </c>
      <c r="C666" s="31">
        <v>55.416352840000002</v>
      </c>
      <c r="D666">
        <v>16.5</v>
      </c>
      <c r="E666">
        <v>18.5</v>
      </c>
      <c r="F666">
        <v>9</v>
      </c>
      <c r="G666">
        <v>0</v>
      </c>
      <c r="H666" s="1" t="str">
        <f t="shared" si="90"/>
        <v>Wednesday</v>
      </c>
      <c r="I666" s="2" t="str">
        <f t="shared" si="91"/>
        <v>October</v>
      </c>
      <c r="J666" s="2" t="str">
        <f t="shared" si="92"/>
        <v>2016</v>
      </c>
      <c r="K666" s="2">
        <f t="shared" si="93"/>
        <v>44</v>
      </c>
      <c r="L666" s="2" t="str">
        <f>VLOOKUP(A666,holidays!A:C,2,)</f>
        <v>Y</v>
      </c>
      <c r="M666" s="2" t="str">
        <f>VLOOKUP(A666,holidays!A:C,3,FALSE)</f>
        <v>N</v>
      </c>
      <c r="N666" s="7">
        <f t="shared" si="94"/>
        <v>6738927.476567572</v>
      </c>
      <c r="O666" s="2">
        <f t="shared" si="95"/>
        <v>121605.395</v>
      </c>
      <c r="P666" s="2" t="e">
        <f t="shared" si="96"/>
        <v>#N/A</v>
      </c>
      <c r="Q666" s="2" t="e">
        <f t="shared" si="97"/>
        <v>#N/A</v>
      </c>
      <c r="R666" s="2">
        <f t="shared" si="98"/>
        <v>121605.395</v>
      </c>
    </row>
    <row r="667" spans="1:18" x14ac:dyDescent="0.3">
      <c r="A667" s="10">
        <v>42670</v>
      </c>
      <c r="B667" s="33">
        <v>120142.43</v>
      </c>
      <c r="C667" s="31">
        <v>43.480540499999996</v>
      </c>
      <c r="D667">
        <v>10.1</v>
      </c>
      <c r="E667">
        <v>15.4</v>
      </c>
      <c r="F667">
        <v>25.8</v>
      </c>
      <c r="G667">
        <v>0.2</v>
      </c>
      <c r="H667" s="1" t="str">
        <f t="shared" si="90"/>
        <v>Thursday</v>
      </c>
      <c r="I667" s="2" t="str">
        <f t="shared" si="91"/>
        <v>October</v>
      </c>
      <c r="J667" s="2" t="str">
        <f t="shared" si="92"/>
        <v>2016</v>
      </c>
      <c r="K667" s="2">
        <f t="shared" si="93"/>
        <v>44</v>
      </c>
      <c r="L667" s="2" t="str">
        <f>VLOOKUP(A667,holidays!A:C,2,)</f>
        <v>Y</v>
      </c>
      <c r="M667" s="2" t="str">
        <f>VLOOKUP(A667,holidays!A:C,3,FALSE)</f>
        <v>N</v>
      </c>
      <c r="N667" s="7">
        <f t="shared" si="94"/>
        <v>5223857.7933834139</v>
      </c>
      <c r="O667" s="2">
        <f t="shared" si="95"/>
        <v>120142.43</v>
      </c>
      <c r="P667" s="2" t="e">
        <f t="shared" si="96"/>
        <v>#N/A</v>
      </c>
      <c r="Q667" s="2" t="e">
        <f t="shared" si="97"/>
        <v>#N/A</v>
      </c>
      <c r="R667" s="2">
        <f t="shared" si="98"/>
        <v>120142.43</v>
      </c>
    </row>
    <row r="668" spans="1:18" x14ac:dyDescent="0.3">
      <c r="A668" s="10">
        <v>42671</v>
      </c>
      <c r="B668" s="33">
        <v>119820.71</v>
      </c>
      <c r="C668" s="31">
        <v>54.509745119999998</v>
      </c>
      <c r="D668">
        <v>6.3</v>
      </c>
      <c r="E668">
        <v>16.600000000000001</v>
      </c>
      <c r="F668">
        <v>26.5</v>
      </c>
      <c r="G668">
        <v>0</v>
      </c>
      <c r="H668" s="1" t="str">
        <f t="shared" si="90"/>
        <v>Friday</v>
      </c>
      <c r="I668" s="2" t="str">
        <f t="shared" si="91"/>
        <v>October</v>
      </c>
      <c r="J668" s="2" t="str">
        <f t="shared" si="92"/>
        <v>2016</v>
      </c>
      <c r="K668" s="2">
        <f t="shared" si="93"/>
        <v>44</v>
      </c>
      <c r="L668" s="2" t="str">
        <f>VLOOKUP(A668,holidays!A:C,2,)</f>
        <v>Y</v>
      </c>
      <c r="M668" s="2" t="str">
        <f>VLOOKUP(A668,holidays!A:C,3,FALSE)</f>
        <v>N</v>
      </c>
      <c r="N668" s="7">
        <f t="shared" si="94"/>
        <v>6531396.3621974355</v>
      </c>
      <c r="O668" s="2">
        <f t="shared" si="95"/>
        <v>119820.71</v>
      </c>
      <c r="P668" s="2" t="e">
        <f t="shared" si="96"/>
        <v>#N/A</v>
      </c>
      <c r="Q668" s="2" t="e">
        <f t="shared" si="97"/>
        <v>#N/A</v>
      </c>
      <c r="R668" s="2">
        <f t="shared" si="98"/>
        <v>119820.71</v>
      </c>
    </row>
    <row r="669" spans="1:18" x14ac:dyDescent="0.3">
      <c r="A669" s="10">
        <v>42672</v>
      </c>
      <c r="B669" s="33">
        <v>104191.105</v>
      </c>
      <c r="C669" s="31">
        <v>21.28564824</v>
      </c>
      <c r="D669">
        <v>9.3000000000000007</v>
      </c>
      <c r="E669">
        <v>25.6</v>
      </c>
      <c r="F669">
        <v>25.8</v>
      </c>
      <c r="G669">
        <v>0</v>
      </c>
      <c r="H669" s="1" t="str">
        <f t="shared" si="90"/>
        <v>Saturday</v>
      </c>
      <c r="I669" s="2" t="str">
        <f t="shared" si="91"/>
        <v>October</v>
      </c>
      <c r="J669" s="2" t="str">
        <f t="shared" si="92"/>
        <v>2016</v>
      </c>
      <c r="K669" s="2">
        <f t="shared" si="93"/>
        <v>44</v>
      </c>
      <c r="L669" s="2" t="str">
        <f>VLOOKUP(A669,holidays!A:C,2,)</f>
        <v>Y</v>
      </c>
      <c r="M669" s="2" t="str">
        <f>VLOOKUP(A669,holidays!A:C,3,FALSE)</f>
        <v>N</v>
      </c>
      <c r="N669" s="7">
        <f t="shared" si="94"/>
        <v>2217775.210766905</v>
      </c>
      <c r="O669" s="2">
        <f t="shared" si="95"/>
        <v>104191.105</v>
      </c>
      <c r="P669" s="2" t="e">
        <f t="shared" si="96"/>
        <v>#N/A</v>
      </c>
      <c r="Q669" s="2" t="e">
        <f t="shared" si="97"/>
        <v>#N/A</v>
      </c>
      <c r="R669" s="2">
        <f t="shared" si="98"/>
        <v>104191.105</v>
      </c>
    </row>
    <row r="670" spans="1:18" x14ac:dyDescent="0.3">
      <c r="A670" s="10">
        <v>42673</v>
      </c>
      <c r="B670" s="33">
        <v>94325.72</v>
      </c>
      <c r="C670" s="31">
        <v>6.8691345049999999</v>
      </c>
      <c r="D670">
        <v>12.7</v>
      </c>
      <c r="E670">
        <v>28</v>
      </c>
      <c r="F670">
        <v>19.5</v>
      </c>
      <c r="G670">
        <v>0</v>
      </c>
      <c r="H670" s="1" t="str">
        <f t="shared" si="90"/>
        <v>Sunday</v>
      </c>
      <c r="I670" s="2" t="str">
        <f t="shared" si="91"/>
        <v>October</v>
      </c>
      <c r="J670" s="2" t="str">
        <f t="shared" si="92"/>
        <v>2016</v>
      </c>
      <c r="K670" s="2">
        <f t="shared" si="93"/>
        <v>45</v>
      </c>
      <c r="L670" s="2" t="str">
        <f>VLOOKUP(A670,holidays!A:C,2,)</f>
        <v>Y</v>
      </c>
      <c r="M670" s="2" t="str">
        <f>VLOOKUP(A670,holidays!A:C,3,FALSE)</f>
        <v>N</v>
      </c>
      <c r="N670" s="7">
        <f t="shared" si="94"/>
        <v>647936.05796096858</v>
      </c>
      <c r="O670" s="2">
        <f t="shared" si="95"/>
        <v>94325.72</v>
      </c>
      <c r="P670" s="2" t="e">
        <f t="shared" si="96"/>
        <v>#N/A</v>
      </c>
      <c r="Q670" s="2" t="e">
        <f t="shared" si="97"/>
        <v>#N/A</v>
      </c>
      <c r="R670" s="2">
        <f t="shared" si="98"/>
        <v>94325.72</v>
      </c>
    </row>
    <row r="671" spans="1:18" x14ac:dyDescent="0.3">
      <c r="A671" s="10">
        <v>42674</v>
      </c>
      <c r="B671" s="33">
        <v>110661.43</v>
      </c>
      <c r="C671" s="31">
        <v>19.08090112</v>
      </c>
      <c r="D671">
        <v>7.9</v>
      </c>
      <c r="E671">
        <v>17.5</v>
      </c>
      <c r="F671">
        <v>19</v>
      </c>
      <c r="G671">
        <v>1.8</v>
      </c>
      <c r="H671" s="1" t="str">
        <f t="shared" si="90"/>
        <v>Monday</v>
      </c>
      <c r="I671" s="2" t="str">
        <f t="shared" si="91"/>
        <v>October</v>
      </c>
      <c r="J671" s="2" t="str">
        <f t="shared" si="92"/>
        <v>2016</v>
      </c>
      <c r="K671" s="2">
        <f t="shared" si="93"/>
        <v>45</v>
      </c>
      <c r="L671" s="2" t="str">
        <f>VLOOKUP(A671,holidays!A:C,2,)</f>
        <v>Y</v>
      </c>
      <c r="M671" s="2" t="str">
        <f>VLOOKUP(A671,holidays!A:C,3,FALSE)</f>
        <v>N</v>
      </c>
      <c r="N671" s="7">
        <f t="shared" si="94"/>
        <v>2111519.8036278016</v>
      </c>
      <c r="O671" s="2">
        <f t="shared" si="95"/>
        <v>110661.43</v>
      </c>
      <c r="P671" s="2" t="e">
        <f t="shared" si="96"/>
        <v>#N/A</v>
      </c>
      <c r="Q671" s="2" t="e">
        <f t="shared" si="97"/>
        <v>#N/A</v>
      </c>
      <c r="R671" s="2">
        <f t="shared" si="98"/>
        <v>110661.43</v>
      </c>
    </row>
    <row r="672" spans="1:18" x14ac:dyDescent="0.3">
      <c r="A672" s="10">
        <v>42675</v>
      </c>
      <c r="B672" s="33">
        <v>104976.21</v>
      </c>
      <c r="C672" s="31">
        <v>17.418201960000001</v>
      </c>
      <c r="D672">
        <v>9.4</v>
      </c>
      <c r="E672">
        <v>18.399999999999999</v>
      </c>
      <c r="F672">
        <v>17.7</v>
      </c>
      <c r="G672">
        <v>0.4</v>
      </c>
      <c r="H672" s="1" t="str">
        <f t="shared" si="90"/>
        <v>Tuesday</v>
      </c>
      <c r="I672" s="2" t="str">
        <f t="shared" si="91"/>
        <v>November</v>
      </c>
      <c r="J672" s="2" t="str">
        <f t="shared" si="92"/>
        <v>2016</v>
      </c>
      <c r="K672" s="2">
        <f t="shared" si="93"/>
        <v>45</v>
      </c>
      <c r="L672" s="2" t="str">
        <f>VLOOKUP(A672,holidays!A:C,2,)</f>
        <v>Y</v>
      </c>
      <c r="M672" s="2" t="str">
        <f>VLOOKUP(A672,holidays!A:C,3,FALSE)</f>
        <v>Y</v>
      </c>
      <c r="N672" s="7">
        <f t="shared" si="94"/>
        <v>1828496.8267753718</v>
      </c>
      <c r="O672" s="2">
        <f t="shared" si="95"/>
        <v>104976.21</v>
      </c>
      <c r="P672" s="2" t="e">
        <f t="shared" si="96"/>
        <v>#N/A</v>
      </c>
      <c r="Q672" s="2">
        <f t="shared" si="97"/>
        <v>104976.21</v>
      </c>
      <c r="R672" s="2" t="e">
        <f t="shared" si="98"/>
        <v>#N/A</v>
      </c>
    </row>
    <row r="673" spans="1:18" x14ac:dyDescent="0.3">
      <c r="A673" s="10">
        <v>42676</v>
      </c>
      <c r="B673" s="33">
        <v>119904.48</v>
      </c>
      <c r="C673" s="31">
        <v>46.645669009999999</v>
      </c>
      <c r="D673">
        <v>9.6999999999999993</v>
      </c>
      <c r="E673">
        <v>18.5</v>
      </c>
      <c r="F673">
        <v>13.3</v>
      </c>
      <c r="G673">
        <v>0.4</v>
      </c>
      <c r="H673" s="1" t="str">
        <f t="shared" si="90"/>
        <v>Wednesday</v>
      </c>
      <c r="I673" s="2" t="str">
        <f t="shared" si="91"/>
        <v>November</v>
      </c>
      <c r="J673" s="2" t="str">
        <f t="shared" si="92"/>
        <v>2016</v>
      </c>
      <c r="K673" s="2">
        <f t="shared" si="93"/>
        <v>45</v>
      </c>
      <c r="L673" s="2" t="str">
        <f>VLOOKUP(A673,holidays!A:C,2,)</f>
        <v>Y</v>
      </c>
      <c r="M673" s="2" t="str">
        <f>VLOOKUP(A673,holidays!A:C,3,FALSE)</f>
        <v>N</v>
      </c>
      <c r="N673" s="7">
        <f t="shared" si="94"/>
        <v>5593024.6868961649</v>
      </c>
      <c r="O673" s="2">
        <f t="shared" si="95"/>
        <v>119904.48</v>
      </c>
      <c r="P673" s="2" t="e">
        <f t="shared" si="96"/>
        <v>#N/A</v>
      </c>
      <c r="Q673" s="2" t="e">
        <f t="shared" si="97"/>
        <v>#N/A</v>
      </c>
      <c r="R673" s="2">
        <f t="shared" si="98"/>
        <v>119904.48</v>
      </c>
    </row>
    <row r="674" spans="1:18" x14ac:dyDescent="0.3">
      <c r="A674" s="10">
        <v>42677</v>
      </c>
      <c r="B674" s="33">
        <v>118677.495</v>
      </c>
      <c r="C674" s="31">
        <v>60.221047589999998</v>
      </c>
      <c r="D674">
        <v>10</v>
      </c>
      <c r="E674">
        <v>19.100000000000001</v>
      </c>
      <c r="F674">
        <v>28</v>
      </c>
      <c r="G674">
        <v>0</v>
      </c>
      <c r="H674" s="1" t="str">
        <f t="shared" si="90"/>
        <v>Thursday</v>
      </c>
      <c r="I674" s="2" t="str">
        <f t="shared" si="91"/>
        <v>November</v>
      </c>
      <c r="J674" s="2" t="str">
        <f t="shared" si="92"/>
        <v>2016</v>
      </c>
      <c r="K674" s="2">
        <f t="shared" si="93"/>
        <v>45</v>
      </c>
      <c r="L674" s="2" t="str">
        <f>VLOOKUP(A674,holidays!A:C,2,)</f>
        <v>Y</v>
      </c>
      <c r="M674" s="2" t="str">
        <f>VLOOKUP(A674,holidays!A:C,3,FALSE)</f>
        <v>N</v>
      </c>
      <c r="N674" s="7">
        <f t="shared" si="94"/>
        <v>7146883.0742569864</v>
      </c>
      <c r="O674" s="2">
        <f t="shared" si="95"/>
        <v>118677.495</v>
      </c>
      <c r="P674" s="2" t="e">
        <f t="shared" si="96"/>
        <v>#N/A</v>
      </c>
      <c r="Q674" s="2" t="e">
        <f t="shared" si="97"/>
        <v>#N/A</v>
      </c>
      <c r="R674" s="2">
        <f t="shared" si="98"/>
        <v>118677.495</v>
      </c>
    </row>
    <row r="675" spans="1:18" x14ac:dyDescent="0.3">
      <c r="A675" s="10">
        <v>42678</v>
      </c>
      <c r="B675" s="33">
        <v>113666.485</v>
      </c>
      <c r="C675" s="31">
        <v>25.952350200000001</v>
      </c>
      <c r="D675">
        <v>10.199999999999999</v>
      </c>
      <c r="E675">
        <v>29.2</v>
      </c>
      <c r="F675">
        <v>24.9</v>
      </c>
      <c r="G675">
        <v>0</v>
      </c>
      <c r="H675" s="1" t="str">
        <f t="shared" si="90"/>
        <v>Friday</v>
      </c>
      <c r="I675" s="2" t="str">
        <f t="shared" si="91"/>
        <v>November</v>
      </c>
      <c r="J675" s="2" t="str">
        <f t="shared" si="92"/>
        <v>2016</v>
      </c>
      <c r="K675" s="2">
        <f t="shared" si="93"/>
        <v>45</v>
      </c>
      <c r="L675" s="2" t="str">
        <f>VLOOKUP(A675,holidays!A:C,2,)</f>
        <v>Y</v>
      </c>
      <c r="M675" s="2" t="str">
        <f>VLOOKUP(A675,holidays!A:C,3,FALSE)</f>
        <v>N</v>
      </c>
      <c r="N675" s="7">
        <f t="shared" si="94"/>
        <v>2949912.4247230473</v>
      </c>
      <c r="O675" s="2">
        <f t="shared" si="95"/>
        <v>113666.485</v>
      </c>
      <c r="P675" s="2" t="e">
        <f t="shared" si="96"/>
        <v>#N/A</v>
      </c>
      <c r="Q675" s="2" t="e">
        <f t="shared" si="97"/>
        <v>#N/A</v>
      </c>
      <c r="R675" s="2">
        <f t="shared" si="98"/>
        <v>113666.485</v>
      </c>
    </row>
    <row r="676" spans="1:18" x14ac:dyDescent="0.3">
      <c r="A676" s="10">
        <v>42679</v>
      </c>
      <c r="B676" s="33">
        <v>101810.75</v>
      </c>
      <c r="C676" s="31">
        <v>15.26468717</v>
      </c>
      <c r="D676">
        <v>10</v>
      </c>
      <c r="E676">
        <v>16.8</v>
      </c>
      <c r="F676">
        <v>10.8</v>
      </c>
      <c r="G676">
        <v>0</v>
      </c>
      <c r="H676" s="1" t="str">
        <f t="shared" si="90"/>
        <v>Saturday</v>
      </c>
      <c r="I676" s="2" t="str">
        <f t="shared" si="91"/>
        <v>November</v>
      </c>
      <c r="J676" s="2" t="str">
        <f t="shared" si="92"/>
        <v>2016</v>
      </c>
      <c r="K676" s="2">
        <f t="shared" si="93"/>
        <v>45</v>
      </c>
      <c r="L676" s="2" t="str">
        <f>VLOOKUP(A676,holidays!A:C,2,)</f>
        <v>Y</v>
      </c>
      <c r="M676" s="2" t="str">
        <f>VLOOKUP(A676,holidays!A:C,3,FALSE)</f>
        <v>N</v>
      </c>
      <c r="N676" s="7">
        <f t="shared" si="94"/>
        <v>1554109.2492930775</v>
      </c>
      <c r="O676" s="2">
        <f t="shared" si="95"/>
        <v>101810.75</v>
      </c>
      <c r="P676" s="2" t="e">
        <f t="shared" si="96"/>
        <v>#N/A</v>
      </c>
      <c r="Q676" s="2" t="e">
        <f t="shared" si="97"/>
        <v>#N/A</v>
      </c>
      <c r="R676" s="2">
        <f t="shared" si="98"/>
        <v>101810.75</v>
      </c>
    </row>
    <row r="677" spans="1:18" x14ac:dyDescent="0.3">
      <c r="A677" s="10">
        <v>42680</v>
      </c>
      <c r="B677" s="33">
        <v>96934.925000000003</v>
      </c>
      <c r="C677" s="31">
        <v>24.15876196</v>
      </c>
      <c r="D677">
        <v>11.5</v>
      </c>
      <c r="E677">
        <v>21.4</v>
      </c>
      <c r="F677">
        <v>25.2</v>
      </c>
      <c r="G677">
        <v>0</v>
      </c>
      <c r="H677" s="1" t="str">
        <f t="shared" si="90"/>
        <v>Sunday</v>
      </c>
      <c r="I677" s="2" t="str">
        <f t="shared" si="91"/>
        <v>November</v>
      </c>
      <c r="J677" s="2" t="str">
        <f t="shared" si="92"/>
        <v>2016</v>
      </c>
      <c r="K677" s="2">
        <f t="shared" si="93"/>
        <v>46</v>
      </c>
      <c r="L677" s="2" t="str">
        <f>VLOOKUP(A677,holidays!A:C,2,)</f>
        <v>Y</v>
      </c>
      <c r="M677" s="2" t="str">
        <f>VLOOKUP(A677,holidays!A:C,3,FALSE)</f>
        <v>N</v>
      </c>
      <c r="N677" s="7">
        <f t="shared" si="94"/>
        <v>2341827.7786854529</v>
      </c>
      <c r="O677" s="2">
        <f t="shared" si="95"/>
        <v>96934.925000000003</v>
      </c>
      <c r="P677" s="2" t="e">
        <f t="shared" si="96"/>
        <v>#N/A</v>
      </c>
      <c r="Q677" s="2" t="e">
        <f t="shared" si="97"/>
        <v>#N/A</v>
      </c>
      <c r="R677" s="2">
        <f t="shared" si="98"/>
        <v>96934.925000000003</v>
      </c>
    </row>
    <row r="678" spans="1:18" x14ac:dyDescent="0.3">
      <c r="A678" s="10">
        <v>42681</v>
      </c>
      <c r="B678" s="33">
        <v>116230.34</v>
      </c>
      <c r="C678" s="31">
        <v>30.36705791</v>
      </c>
      <c r="D678">
        <v>14.6</v>
      </c>
      <c r="E678">
        <v>25.9</v>
      </c>
      <c r="F678">
        <v>15.9</v>
      </c>
      <c r="G678">
        <v>0</v>
      </c>
      <c r="H678" s="1" t="str">
        <f t="shared" si="90"/>
        <v>Monday</v>
      </c>
      <c r="I678" s="2" t="str">
        <f t="shared" si="91"/>
        <v>November</v>
      </c>
      <c r="J678" s="2" t="str">
        <f t="shared" si="92"/>
        <v>2016</v>
      </c>
      <c r="K678" s="2">
        <f t="shared" si="93"/>
        <v>46</v>
      </c>
      <c r="L678" s="2" t="str">
        <f>VLOOKUP(A678,holidays!A:C,2,)</f>
        <v>Y</v>
      </c>
      <c r="M678" s="2" t="str">
        <f>VLOOKUP(A678,holidays!A:C,3,FALSE)</f>
        <v>N</v>
      </c>
      <c r="N678" s="7">
        <f t="shared" si="94"/>
        <v>3529573.4656789894</v>
      </c>
      <c r="O678" s="2">
        <f t="shared" si="95"/>
        <v>116230.34</v>
      </c>
      <c r="P678" s="2" t="e">
        <f t="shared" si="96"/>
        <v>#N/A</v>
      </c>
      <c r="Q678" s="2" t="e">
        <f t="shared" si="97"/>
        <v>#N/A</v>
      </c>
      <c r="R678" s="2">
        <f t="shared" si="98"/>
        <v>116230.34</v>
      </c>
    </row>
    <row r="679" spans="1:18" x14ac:dyDescent="0.3">
      <c r="A679" s="10">
        <v>42682</v>
      </c>
      <c r="B679" s="33">
        <v>117794.595</v>
      </c>
      <c r="C679" s="31">
        <v>53.922003029999999</v>
      </c>
      <c r="D679">
        <v>11</v>
      </c>
      <c r="E679">
        <v>18.2</v>
      </c>
      <c r="F679">
        <v>28.9</v>
      </c>
      <c r="G679">
        <v>0.2</v>
      </c>
      <c r="H679" s="1" t="str">
        <f t="shared" si="90"/>
        <v>Tuesday</v>
      </c>
      <c r="I679" s="2" t="str">
        <f t="shared" si="91"/>
        <v>November</v>
      </c>
      <c r="J679" s="2" t="str">
        <f t="shared" si="92"/>
        <v>2016</v>
      </c>
      <c r="K679" s="2">
        <f t="shared" si="93"/>
        <v>46</v>
      </c>
      <c r="L679" s="2" t="str">
        <f>VLOOKUP(A679,holidays!A:C,2,)</f>
        <v>Y</v>
      </c>
      <c r="M679" s="2" t="str">
        <f>VLOOKUP(A679,holidays!A:C,3,FALSE)</f>
        <v>N</v>
      </c>
      <c r="N679" s="7">
        <f t="shared" si="94"/>
        <v>6351720.5085076224</v>
      </c>
      <c r="O679" s="2">
        <f t="shared" si="95"/>
        <v>117794.595</v>
      </c>
      <c r="P679" s="2" t="e">
        <f t="shared" si="96"/>
        <v>#N/A</v>
      </c>
      <c r="Q679" s="2" t="e">
        <f t="shared" si="97"/>
        <v>#N/A</v>
      </c>
      <c r="R679" s="2">
        <f t="shared" si="98"/>
        <v>117794.595</v>
      </c>
    </row>
    <row r="680" spans="1:18" x14ac:dyDescent="0.3">
      <c r="A680" s="10">
        <v>42683</v>
      </c>
      <c r="B680" s="33">
        <v>122131.11500000001</v>
      </c>
      <c r="C680" s="31">
        <v>55.662203390000002</v>
      </c>
      <c r="D680">
        <v>9.1999999999999993</v>
      </c>
      <c r="E680">
        <v>17.399999999999999</v>
      </c>
      <c r="F680">
        <v>22</v>
      </c>
      <c r="G680">
        <v>0</v>
      </c>
      <c r="H680" s="1" t="str">
        <f t="shared" si="90"/>
        <v>Wednesday</v>
      </c>
      <c r="I680" s="2" t="str">
        <f t="shared" si="91"/>
        <v>November</v>
      </c>
      <c r="J680" s="2" t="str">
        <f t="shared" si="92"/>
        <v>2016</v>
      </c>
      <c r="K680" s="2">
        <f t="shared" si="93"/>
        <v>46</v>
      </c>
      <c r="L680" s="2" t="str">
        <f>VLOOKUP(A680,holidays!A:C,2,)</f>
        <v>Y</v>
      </c>
      <c r="M680" s="2" t="str">
        <f>VLOOKUP(A680,holidays!A:C,3,FALSE)</f>
        <v>N</v>
      </c>
      <c r="N680" s="7">
        <f t="shared" si="94"/>
        <v>6798086.9633774804</v>
      </c>
      <c r="O680" s="2">
        <f t="shared" si="95"/>
        <v>122131.11500000001</v>
      </c>
      <c r="P680" s="2" t="e">
        <f t="shared" si="96"/>
        <v>#N/A</v>
      </c>
      <c r="Q680" s="2" t="e">
        <f t="shared" si="97"/>
        <v>#N/A</v>
      </c>
      <c r="R680" s="2">
        <f t="shared" si="98"/>
        <v>122131.11500000001</v>
      </c>
    </row>
    <row r="681" spans="1:18" x14ac:dyDescent="0.3">
      <c r="A681" s="10">
        <v>42684</v>
      </c>
      <c r="B681" s="33">
        <v>122634.53</v>
      </c>
      <c r="C681" s="31">
        <v>48.706971459999998</v>
      </c>
      <c r="D681">
        <v>11.9</v>
      </c>
      <c r="E681">
        <v>17.5</v>
      </c>
      <c r="F681">
        <v>20.3</v>
      </c>
      <c r="G681">
        <v>0</v>
      </c>
      <c r="H681" s="1" t="str">
        <f t="shared" si="90"/>
        <v>Thursday</v>
      </c>
      <c r="I681" s="2" t="str">
        <f t="shared" si="91"/>
        <v>November</v>
      </c>
      <c r="J681" s="2" t="str">
        <f t="shared" si="92"/>
        <v>2016</v>
      </c>
      <c r="K681" s="2">
        <f t="shared" si="93"/>
        <v>46</v>
      </c>
      <c r="L681" s="2" t="str">
        <f>VLOOKUP(A681,holidays!A:C,2,)</f>
        <v>Y</v>
      </c>
      <c r="M681" s="2" t="str">
        <f>VLOOKUP(A681,holidays!A:C,3,FALSE)</f>
        <v>N</v>
      </c>
      <c r="N681" s="7">
        <f t="shared" si="94"/>
        <v>5973156.5527205132</v>
      </c>
      <c r="O681" s="2">
        <f t="shared" si="95"/>
        <v>122634.53</v>
      </c>
      <c r="P681" s="2" t="e">
        <f t="shared" si="96"/>
        <v>#N/A</v>
      </c>
      <c r="Q681" s="2" t="e">
        <f t="shared" si="97"/>
        <v>#N/A</v>
      </c>
      <c r="R681" s="2">
        <f t="shared" si="98"/>
        <v>122634.53</v>
      </c>
    </row>
    <row r="682" spans="1:18" x14ac:dyDescent="0.3">
      <c r="A682" s="10">
        <v>42685</v>
      </c>
      <c r="B682" s="33">
        <v>117953.88499999999</v>
      </c>
      <c r="C682" s="31">
        <v>26.823982910000002</v>
      </c>
      <c r="D682">
        <v>8.4</v>
      </c>
      <c r="E682">
        <v>23.8</v>
      </c>
      <c r="F682">
        <v>29.1</v>
      </c>
      <c r="G682">
        <v>0</v>
      </c>
      <c r="H682" s="1" t="str">
        <f t="shared" si="90"/>
        <v>Friday</v>
      </c>
      <c r="I682" s="2" t="str">
        <f t="shared" si="91"/>
        <v>November</v>
      </c>
      <c r="J682" s="2" t="str">
        <f t="shared" si="92"/>
        <v>2016</v>
      </c>
      <c r="K682" s="2">
        <f t="shared" si="93"/>
        <v>46</v>
      </c>
      <c r="L682" s="2" t="str">
        <f>VLOOKUP(A682,holidays!A:C,2,)</f>
        <v>Y</v>
      </c>
      <c r="M682" s="2" t="str">
        <f>VLOOKUP(A682,holidays!A:C,3,FALSE)</f>
        <v>N</v>
      </c>
      <c r="N682" s="7">
        <f t="shared" si="94"/>
        <v>3163992.9954081052</v>
      </c>
      <c r="O682" s="2">
        <f t="shared" si="95"/>
        <v>117953.88499999999</v>
      </c>
      <c r="P682" s="2" t="e">
        <f t="shared" si="96"/>
        <v>#N/A</v>
      </c>
      <c r="Q682" s="2" t="e">
        <f t="shared" si="97"/>
        <v>#N/A</v>
      </c>
      <c r="R682" s="2">
        <f t="shared" si="98"/>
        <v>117953.88499999999</v>
      </c>
    </row>
    <row r="683" spans="1:18" x14ac:dyDescent="0.3">
      <c r="A683" s="10">
        <v>42686</v>
      </c>
      <c r="B683" s="33">
        <v>99907.32</v>
      </c>
      <c r="C683" s="31">
        <v>10.832116259999999</v>
      </c>
      <c r="D683">
        <v>13.2</v>
      </c>
      <c r="E683">
        <v>25.5</v>
      </c>
      <c r="F683">
        <v>17</v>
      </c>
      <c r="G683">
        <v>2</v>
      </c>
      <c r="H683" s="1" t="str">
        <f t="shared" si="90"/>
        <v>Saturday</v>
      </c>
      <c r="I683" s="2" t="str">
        <f t="shared" si="91"/>
        <v>November</v>
      </c>
      <c r="J683" s="2" t="str">
        <f t="shared" si="92"/>
        <v>2016</v>
      </c>
      <c r="K683" s="2">
        <f t="shared" si="93"/>
        <v>46</v>
      </c>
      <c r="L683" s="2" t="str">
        <f>VLOOKUP(A683,holidays!A:C,2,)</f>
        <v>Y</v>
      </c>
      <c r="M683" s="2" t="str">
        <f>VLOOKUP(A683,holidays!A:C,3,FALSE)</f>
        <v>N</v>
      </c>
      <c r="N683" s="7">
        <f t="shared" si="94"/>
        <v>1082207.7054650232</v>
      </c>
      <c r="O683" s="2">
        <f t="shared" si="95"/>
        <v>99907.32</v>
      </c>
      <c r="P683" s="2" t="e">
        <f t="shared" si="96"/>
        <v>#N/A</v>
      </c>
      <c r="Q683" s="2" t="e">
        <f t="shared" si="97"/>
        <v>#N/A</v>
      </c>
      <c r="R683" s="2">
        <f t="shared" si="98"/>
        <v>99907.32</v>
      </c>
    </row>
    <row r="684" spans="1:18" x14ac:dyDescent="0.3">
      <c r="A684" s="10">
        <v>42687</v>
      </c>
      <c r="B684" s="33">
        <v>96805.925000000003</v>
      </c>
      <c r="C684" s="31">
        <v>10.725641830000001</v>
      </c>
      <c r="D684">
        <v>11.7</v>
      </c>
      <c r="E684">
        <v>19</v>
      </c>
      <c r="F684">
        <v>9.6999999999999993</v>
      </c>
      <c r="G684">
        <v>2</v>
      </c>
      <c r="H684" s="1" t="str">
        <f t="shared" si="90"/>
        <v>Sunday</v>
      </c>
      <c r="I684" s="2" t="str">
        <f t="shared" si="91"/>
        <v>November</v>
      </c>
      <c r="J684" s="2" t="str">
        <f t="shared" si="92"/>
        <v>2016</v>
      </c>
      <c r="K684" s="2">
        <f t="shared" si="93"/>
        <v>47</v>
      </c>
      <c r="L684" s="2" t="str">
        <f>VLOOKUP(A684,holidays!A:C,2,)</f>
        <v>Y</v>
      </c>
      <c r="M684" s="2" t="str">
        <f>VLOOKUP(A684,holidays!A:C,3,FALSE)</f>
        <v>N</v>
      </c>
      <c r="N684" s="7">
        <f t="shared" si="94"/>
        <v>1038305.6785718428</v>
      </c>
      <c r="O684" s="2">
        <f t="shared" si="95"/>
        <v>96805.925000000003</v>
      </c>
      <c r="P684" s="2" t="e">
        <f t="shared" si="96"/>
        <v>#N/A</v>
      </c>
      <c r="Q684" s="2" t="e">
        <f t="shared" si="97"/>
        <v>#N/A</v>
      </c>
      <c r="R684" s="2">
        <f t="shared" si="98"/>
        <v>96805.925000000003</v>
      </c>
    </row>
    <row r="685" spans="1:18" x14ac:dyDescent="0.3">
      <c r="A685" s="10">
        <v>42688</v>
      </c>
      <c r="B685" s="33">
        <v>116817.15</v>
      </c>
      <c r="C685" s="31">
        <v>39.499737830000001</v>
      </c>
      <c r="D685">
        <v>11.5</v>
      </c>
      <c r="E685">
        <v>15.9</v>
      </c>
      <c r="F685">
        <v>14.8</v>
      </c>
      <c r="G685">
        <v>8.6</v>
      </c>
      <c r="H685" s="1" t="str">
        <f t="shared" si="90"/>
        <v>Monday</v>
      </c>
      <c r="I685" s="2" t="str">
        <f t="shared" si="91"/>
        <v>November</v>
      </c>
      <c r="J685" s="2" t="str">
        <f t="shared" si="92"/>
        <v>2016</v>
      </c>
      <c r="K685" s="2">
        <f t="shared" si="93"/>
        <v>47</v>
      </c>
      <c r="L685" s="2" t="str">
        <f>VLOOKUP(A685,holidays!A:C,2,)</f>
        <v>Y</v>
      </c>
      <c r="M685" s="2" t="str">
        <f>VLOOKUP(A685,holidays!A:C,3,FALSE)</f>
        <v>N</v>
      </c>
      <c r="N685" s="7">
        <f t="shared" si="94"/>
        <v>4614246.7990477839</v>
      </c>
      <c r="O685" s="2">
        <f t="shared" si="95"/>
        <v>116817.15</v>
      </c>
      <c r="P685" s="2" t="e">
        <f t="shared" si="96"/>
        <v>#N/A</v>
      </c>
      <c r="Q685" s="2" t="e">
        <f t="shared" si="97"/>
        <v>#N/A</v>
      </c>
      <c r="R685" s="2">
        <f t="shared" si="98"/>
        <v>116817.15</v>
      </c>
    </row>
    <row r="686" spans="1:18" x14ac:dyDescent="0.3">
      <c r="A686" s="10">
        <v>42689</v>
      </c>
      <c r="B686" s="33">
        <v>119905.59</v>
      </c>
      <c r="C686" s="31">
        <v>26.908387489999999</v>
      </c>
      <c r="D686">
        <v>11</v>
      </c>
      <c r="E686">
        <v>19.2</v>
      </c>
      <c r="F686">
        <v>17.100000000000001</v>
      </c>
      <c r="G686">
        <v>0</v>
      </c>
      <c r="H686" s="1" t="str">
        <f t="shared" si="90"/>
        <v>Tuesday</v>
      </c>
      <c r="I686" s="2" t="str">
        <f t="shared" si="91"/>
        <v>November</v>
      </c>
      <c r="J686" s="2" t="str">
        <f t="shared" si="92"/>
        <v>2016</v>
      </c>
      <c r="K686" s="2">
        <f t="shared" si="93"/>
        <v>47</v>
      </c>
      <c r="L686" s="2" t="str">
        <f>VLOOKUP(A686,holidays!A:C,2,)</f>
        <v>Y</v>
      </c>
      <c r="M686" s="2" t="str">
        <f>VLOOKUP(A686,holidays!A:C,3,FALSE)</f>
        <v>N</v>
      </c>
      <c r="N686" s="7">
        <f t="shared" si="94"/>
        <v>3226466.0779370689</v>
      </c>
      <c r="O686" s="2">
        <f t="shared" si="95"/>
        <v>119905.59</v>
      </c>
      <c r="P686" s="2" t="e">
        <f t="shared" si="96"/>
        <v>#N/A</v>
      </c>
      <c r="Q686" s="2" t="e">
        <f t="shared" si="97"/>
        <v>#N/A</v>
      </c>
      <c r="R686" s="2">
        <f t="shared" si="98"/>
        <v>119905.59</v>
      </c>
    </row>
    <row r="687" spans="1:18" x14ac:dyDescent="0.3">
      <c r="A687" s="10">
        <v>42690</v>
      </c>
      <c r="B687" s="33">
        <v>122146.66</v>
      </c>
      <c r="C687" s="31">
        <v>35.630684420000001</v>
      </c>
      <c r="D687">
        <v>11.9</v>
      </c>
      <c r="E687">
        <v>21.6</v>
      </c>
      <c r="F687">
        <v>25.8</v>
      </c>
      <c r="G687">
        <v>0</v>
      </c>
      <c r="H687" s="1" t="str">
        <f t="shared" si="90"/>
        <v>Wednesday</v>
      </c>
      <c r="I687" s="2" t="str">
        <f t="shared" si="91"/>
        <v>November</v>
      </c>
      <c r="J687" s="2" t="str">
        <f t="shared" si="92"/>
        <v>2016</v>
      </c>
      <c r="K687" s="2">
        <f t="shared" si="93"/>
        <v>47</v>
      </c>
      <c r="L687" s="2" t="str">
        <f>VLOOKUP(A687,holidays!A:C,2,)</f>
        <v>Y</v>
      </c>
      <c r="M687" s="2" t="str">
        <f>VLOOKUP(A687,holidays!A:C,3,FALSE)</f>
        <v>N</v>
      </c>
      <c r="N687" s="7">
        <f t="shared" si="94"/>
        <v>4352169.0954170376</v>
      </c>
      <c r="O687" s="2">
        <f t="shared" si="95"/>
        <v>122146.66</v>
      </c>
      <c r="P687" s="2" t="e">
        <f t="shared" si="96"/>
        <v>#N/A</v>
      </c>
      <c r="Q687" s="2" t="e">
        <f t="shared" si="97"/>
        <v>#N/A</v>
      </c>
      <c r="R687" s="2">
        <f t="shared" si="98"/>
        <v>122146.66</v>
      </c>
    </row>
    <row r="688" spans="1:18" x14ac:dyDescent="0.3">
      <c r="A688" s="10">
        <v>42691</v>
      </c>
      <c r="B688" s="33">
        <v>122464.645</v>
      </c>
      <c r="C688" s="31">
        <v>28.55507656</v>
      </c>
      <c r="D688">
        <v>12</v>
      </c>
      <c r="E688">
        <v>31.4</v>
      </c>
      <c r="F688">
        <v>28.8</v>
      </c>
      <c r="G688">
        <v>0</v>
      </c>
      <c r="H688" s="1" t="str">
        <f t="shared" si="90"/>
        <v>Thursday</v>
      </c>
      <c r="I688" s="2" t="str">
        <f t="shared" si="91"/>
        <v>November</v>
      </c>
      <c r="J688" s="2" t="str">
        <f t="shared" si="92"/>
        <v>2016</v>
      </c>
      <c r="K688" s="2">
        <f t="shared" si="93"/>
        <v>47</v>
      </c>
      <c r="L688" s="2" t="str">
        <f>VLOOKUP(A688,holidays!A:C,2,)</f>
        <v>Y</v>
      </c>
      <c r="M688" s="2" t="str">
        <f>VLOOKUP(A688,holidays!A:C,3,FALSE)</f>
        <v>N</v>
      </c>
      <c r="N688" s="7">
        <f t="shared" si="94"/>
        <v>3496987.3138682214</v>
      </c>
      <c r="O688" s="2">
        <f t="shared" si="95"/>
        <v>122464.645</v>
      </c>
      <c r="P688" s="2" t="e">
        <f t="shared" si="96"/>
        <v>#N/A</v>
      </c>
      <c r="Q688" s="2" t="e">
        <f t="shared" si="97"/>
        <v>#N/A</v>
      </c>
      <c r="R688" s="2">
        <f t="shared" si="98"/>
        <v>122464.645</v>
      </c>
    </row>
    <row r="689" spans="1:18" x14ac:dyDescent="0.3">
      <c r="A689" s="10">
        <v>42692</v>
      </c>
      <c r="B689" s="33">
        <v>121441.05</v>
      </c>
      <c r="C689" s="31">
        <v>31.775799320000001</v>
      </c>
      <c r="D689">
        <v>15.3</v>
      </c>
      <c r="E689">
        <v>18.899999999999999</v>
      </c>
      <c r="F689">
        <v>15.6</v>
      </c>
      <c r="G689">
        <v>0</v>
      </c>
      <c r="H689" s="1" t="str">
        <f t="shared" si="90"/>
        <v>Friday</v>
      </c>
      <c r="I689" s="2" t="str">
        <f t="shared" si="91"/>
        <v>November</v>
      </c>
      <c r="J689" s="2" t="str">
        <f t="shared" si="92"/>
        <v>2016</v>
      </c>
      <c r="K689" s="2">
        <f t="shared" si="93"/>
        <v>47</v>
      </c>
      <c r="L689" s="2" t="str">
        <f>VLOOKUP(A689,holidays!A:C,2,)</f>
        <v>Y</v>
      </c>
      <c r="M689" s="2" t="str">
        <f>VLOOKUP(A689,holidays!A:C,3,FALSE)</f>
        <v>N</v>
      </c>
      <c r="N689" s="7">
        <f t="shared" si="94"/>
        <v>3858886.4340100861</v>
      </c>
      <c r="O689" s="2">
        <f t="shared" si="95"/>
        <v>121441.05</v>
      </c>
      <c r="P689" s="2" t="e">
        <f t="shared" si="96"/>
        <v>#N/A</v>
      </c>
      <c r="Q689" s="2" t="e">
        <f t="shared" si="97"/>
        <v>#N/A</v>
      </c>
      <c r="R689" s="2">
        <f t="shared" si="98"/>
        <v>121441.05</v>
      </c>
    </row>
    <row r="690" spans="1:18" x14ac:dyDescent="0.3">
      <c r="A690" s="10">
        <v>42693</v>
      </c>
      <c r="B690" s="33">
        <v>106868.5</v>
      </c>
      <c r="C690" s="31">
        <v>24.655993039999998</v>
      </c>
      <c r="D690">
        <v>11.7</v>
      </c>
      <c r="E690">
        <v>19.399999999999999</v>
      </c>
      <c r="F690">
        <v>29.9</v>
      </c>
      <c r="G690">
        <v>0</v>
      </c>
      <c r="H690" s="1" t="str">
        <f t="shared" si="90"/>
        <v>Saturday</v>
      </c>
      <c r="I690" s="2" t="str">
        <f t="shared" si="91"/>
        <v>November</v>
      </c>
      <c r="J690" s="2" t="str">
        <f t="shared" si="92"/>
        <v>2016</v>
      </c>
      <c r="K690" s="2">
        <f t="shared" si="93"/>
        <v>47</v>
      </c>
      <c r="L690" s="2" t="str">
        <f>VLOOKUP(A690,holidays!A:C,2,)</f>
        <v>Y</v>
      </c>
      <c r="M690" s="2" t="str">
        <f>VLOOKUP(A690,holidays!A:C,3,FALSE)</f>
        <v>N</v>
      </c>
      <c r="N690" s="7">
        <f t="shared" si="94"/>
        <v>2634948.9921952398</v>
      </c>
      <c r="O690" s="2">
        <f t="shared" si="95"/>
        <v>106868.5</v>
      </c>
      <c r="P690" s="2" t="e">
        <f t="shared" si="96"/>
        <v>#N/A</v>
      </c>
      <c r="Q690" s="2" t="e">
        <f t="shared" si="97"/>
        <v>#N/A</v>
      </c>
      <c r="R690" s="2">
        <f t="shared" si="98"/>
        <v>106868.5</v>
      </c>
    </row>
    <row r="691" spans="1:18" x14ac:dyDescent="0.3">
      <c r="A691" s="10">
        <v>42694</v>
      </c>
      <c r="B691" s="33">
        <v>112098.33500000001</v>
      </c>
      <c r="C691" s="31">
        <v>43.08594969</v>
      </c>
      <c r="D691">
        <v>11.9</v>
      </c>
      <c r="E691">
        <v>33.299999999999997</v>
      </c>
      <c r="F691">
        <v>22.1</v>
      </c>
      <c r="G691">
        <v>0</v>
      </c>
      <c r="H691" s="1" t="str">
        <f t="shared" si="90"/>
        <v>Sunday</v>
      </c>
      <c r="I691" s="2" t="str">
        <f t="shared" si="91"/>
        <v>November</v>
      </c>
      <c r="J691" s="2" t="str">
        <f t="shared" si="92"/>
        <v>2016</v>
      </c>
      <c r="K691" s="2">
        <f t="shared" si="93"/>
        <v>48</v>
      </c>
      <c r="L691" s="2" t="str">
        <f>VLOOKUP(A691,holidays!A:C,2,)</f>
        <v>Y</v>
      </c>
      <c r="M691" s="2" t="str">
        <f>VLOOKUP(A691,holidays!A:C,3,FALSE)</f>
        <v>N</v>
      </c>
      <c r="N691" s="7">
        <f t="shared" si="94"/>
        <v>4829863.2221427662</v>
      </c>
      <c r="O691" s="2">
        <f t="shared" si="95"/>
        <v>112098.33500000001</v>
      </c>
      <c r="P691" s="2" t="e">
        <f t="shared" si="96"/>
        <v>#N/A</v>
      </c>
      <c r="Q691" s="2" t="e">
        <f t="shared" si="97"/>
        <v>#N/A</v>
      </c>
      <c r="R691" s="2">
        <f t="shared" si="98"/>
        <v>112098.33500000001</v>
      </c>
    </row>
    <row r="692" spans="1:18" x14ac:dyDescent="0.3">
      <c r="A692" s="10">
        <v>42695</v>
      </c>
      <c r="B692" s="33">
        <v>138681.815</v>
      </c>
      <c r="C692" s="31">
        <v>51.0352654</v>
      </c>
      <c r="D692">
        <v>17.899999999999999</v>
      </c>
      <c r="E692">
        <v>35</v>
      </c>
      <c r="F692">
        <v>19.8</v>
      </c>
      <c r="G692">
        <v>0</v>
      </c>
      <c r="H692" s="1" t="str">
        <f t="shared" si="90"/>
        <v>Monday</v>
      </c>
      <c r="I692" s="2" t="str">
        <f t="shared" si="91"/>
        <v>November</v>
      </c>
      <c r="J692" s="2" t="str">
        <f t="shared" si="92"/>
        <v>2016</v>
      </c>
      <c r="K692" s="2">
        <f t="shared" si="93"/>
        <v>48</v>
      </c>
      <c r="L692" s="2" t="str">
        <f>VLOOKUP(A692,holidays!A:C,2,)</f>
        <v>Y</v>
      </c>
      <c r="M692" s="2" t="str">
        <f>VLOOKUP(A692,holidays!A:C,3,FALSE)</f>
        <v>N</v>
      </c>
      <c r="N692" s="7">
        <f t="shared" si="94"/>
        <v>7077663.2346787015</v>
      </c>
      <c r="O692" s="2">
        <f t="shared" si="95"/>
        <v>138681.815</v>
      </c>
      <c r="P692" s="2" t="e">
        <f t="shared" si="96"/>
        <v>#N/A</v>
      </c>
      <c r="Q692" s="2" t="e">
        <f t="shared" si="97"/>
        <v>#N/A</v>
      </c>
      <c r="R692" s="2">
        <f t="shared" si="98"/>
        <v>138681.815</v>
      </c>
    </row>
    <row r="693" spans="1:18" x14ac:dyDescent="0.3">
      <c r="A693" s="10">
        <v>42696</v>
      </c>
      <c r="B693" s="33">
        <v>126617.72</v>
      </c>
      <c r="C693" s="31">
        <v>37.021291779999999</v>
      </c>
      <c r="D693">
        <v>14.5</v>
      </c>
      <c r="E693">
        <v>14.9</v>
      </c>
      <c r="F693">
        <v>1.5</v>
      </c>
      <c r="G693">
        <v>8.6</v>
      </c>
      <c r="H693" s="1" t="str">
        <f t="shared" si="90"/>
        <v>Tuesday</v>
      </c>
      <c r="I693" s="2" t="str">
        <f t="shared" si="91"/>
        <v>November</v>
      </c>
      <c r="J693" s="2" t="str">
        <f t="shared" si="92"/>
        <v>2016</v>
      </c>
      <c r="K693" s="2">
        <f t="shared" si="93"/>
        <v>48</v>
      </c>
      <c r="L693" s="2" t="str">
        <f>VLOOKUP(A693,holidays!A:C,2,)</f>
        <v>Y</v>
      </c>
      <c r="M693" s="2" t="str">
        <f>VLOOKUP(A693,holidays!A:C,3,FALSE)</f>
        <v>N</v>
      </c>
      <c r="N693" s="7">
        <f t="shared" si="94"/>
        <v>4687551.5566383414</v>
      </c>
      <c r="O693" s="2">
        <f t="shared" si="95"/>
        <v>126617.72</v>
      </c>
      <c r="P693" s="2" t="e">
        <f t="shared" si="96"/>
        <v>#N/A</v>
      </c>
      <c r="Q693" s="2" t="e">
        <f t="shared" si="97"/>
        <v>#N/A</v>
      </c>
      <c r="R693" s="2">
        <f t="shared" si="98"/>
        <v>126617.72</v>
      </c>
    </row>
    <row r="694" spans="1:18" x14ac:dyDescent="0.3">
      <c r="A694" s="10">
        <v>42697</v>
      </c>
      <c r="B694" s="33">
        <v>118119.01</v>
      </c>
      <c r="C694" s="31">
        <v>41.912267790000001</v>
      </c>
      <c r="D694">
        <v>11</v>
      </c>
      <c r="E694">
        <v>16.8</v>
      </c>
      <c r="F694">
        <v>16.899999999999999</v>
      </c>
      <c r="G694">
        <v>5.4</v>
      </c>
      <c r="H694" s="1" t="str">
        <f t="shared" si="90"/>
        <v>Wednesday</v>
      </c>
      <c r="I694" s="2" t="str">
        <f t="shared" si="91"/>
        <v>November</v>
      </c>
      <c r="J694" s="2" t="str">
        <f t="shared" si="92"/>
        <v>2016</v>
      </c>
      <c r="K694" s="2">
        <f t="shared" si="93"/>
        <v>48</v>
      </c>
      <c r="L694" s="2" t="str">
        <f>VLOOKUP(A694,holidays!A:C,2,)</f>
        <v>Y</v>
      </c>
      <c r="M694" s="2" t="str">
        <f>VLOOKUP(A694,holidays!A:C,3,FALSE)</f>
        <v>N</v>
      </c>
      <c r="N694" s="7">
        <f t="shared" si="94"/>
        <v>4950635.578209688</v>
      </c>
      <c r="O694" s="2">
        <f t="shared" si="95"/>
        <v>118119.01</v>
      </c>
      <c r="P694" s="2" t="e">
        <f t="shared" si="96"/>
        <v>#N/A</v>
      </c>
      <c r="Q694" s="2" t="e">
        <f t="shared" si="97"/>
        <v>#N/A</v>
      </c>
      <c r="R694" s="2">
        <f t="shared" si="98"/>
        <v>118119.01</v>
      </c>
    </row>
    <row r="695" spans="1:18" x14ac:dyDescent="0.3">
      <c r="A695" s="10">
        <v>42698</v>
      </c>
      <c r="B695" s="33">
        <v>120308.545</v>
      </c>
      <c r="C695" s="31">
        <v>38.059403269999997</v>
      </c>
      <c r="D695">
        <v>10.3</v>
      </c>
      <c r="E695">
        <v>17</v>
      </c>
      <c r="F695">
        <v>21.6</v>
      </c>
      <c r="G695">
        <v>2.2000000000000002</v>
      </c>
      <c r="H695" s="1" t="str">
        <f t="shared" si="90"/>
        <v>Thursday</v>
      </c>
      <c r="I695" s="2" t="str">
        <f t="shared" si="91"/>
        <v>November</v>
      </c>
      <c r="J695" s="2" t="str">
        <f t="shared" si="92"/>
        <v>2016</v>
      </c>
      <c r="K695" s="2">
        <f t="shared" si="93"/>
        <v>48</v>
      </c>
      <c r="L695" s="2" t="str">
        <f>VLOOKUP(A695,holidays!A:C,2,)</f>
        <v>Y</v>
      </c>
      <c r="M695" s="2" t="str">
        <f>VLOOKUP(A695,holidays!A:C,3,FALSE)</f>
        <v>N</v>
      </c>
      <c r="N695" s="7">
        <f t="shared" si="94"/>
        <v>4578871.4309819415</v>
      </c>
      <c r="O695" s="2">
        <f t="shared" si="95"/>
        <v>120308.545</v>
      </c>
      <c r="P695" s="2" t="e">
        <f t="shared" si="96"/>
        <v>#N/A</v>
      </c>
      <c r="Q695" s="2" t="e">
        <f t="shared" si="97"/>
        <v>#N/A</v>
      </c>
      <c r="R695" s="2">
        <f t="shared" si="98"/>
        <v>120308.545</v>
      </c>
    </row>
    <row r="696" spans="1:18" x14ac:dyDescent="0.3">
      <c r="A696" s="10">
        <v>42699</v>
      </c>
      <c r="B696" s="33">
        <v>116011.565</v>
      </c>
      <c r="C696" s="31">
        <v>27.61649096</v>
      </c>
      <c r="D696">
        <v>10.9</v>
      </c>
      <c r="E696">
        <v>17.899999999999999</v>
      </c>
      <c r="F696">
        <v>15.7</v>
      </c>
      <c r="G696">
        <v>0.8</v>
      </c>
      <c r="H696" s="1" t="str">
        <f t="shared" si="90"/>
        <v>Friday</v>
      </c>
      <c r="I696" s="2" t="str">
        <f t="shared" si="91"/>
        <v>November</v>
      </c>
      <c r="J696" s="2" t="str">
        <f t="shared" si="92"/>
        <v>2016</v>
      </c>
      <c r="K696" s="2">
        <f t="shared" si="93"/>
        <v>48</v>
      </c>
      <c r="L696" s="2" t="str">
        <f>VLOOKUP(A696,holidays!A:C,2,)</f>
        <v>Y</v>
      </c>
      <c r="M696" s="2" t="str">
        <f>VLOOKUP(A696,holidays!A:C,3,FALSE)</f>
        <v>N</v>
      </c>
      <c r="N696" s="7">
        <f t="shared" si="94"/>
        <v>3203832.3360779523</v>
      </c>
      <c r="O696" s="2">
        <f t="shared" si="95"/>
        <v>116011.565</v>
      </c>
      <c r="P696" s="2" t="e">
        <f t="shared" si="96"/>
        <v>#N/A</v>
      </c>
      <c r="Q696" s="2" t="e">
        <f t="shared" si="97"/>
        <v>#N/A</v>
      </c>
      <c r="R696" s="2">
        <f t="shared" si="98"/>
        <v>116011.565</v>
      </c>
    </row>
    <row r="697" spans="1:18" x14ac:dyDescent="0.3">
      <c r="A697" s="10">
        <v>42700</v>
      </c>
      <c r="B697" s="33">
        <v>104700.05499999999</v>
      </c>
      <c r="C697" s="31">
        <v>23.790582969999999</v>
      </c>
      <c r="D697">
        <v>12.2</v>
      </c>
      <c r="E697">
        <v>17.399999999999999</v>
      </c>
      <c r="F697">
        <v>18.8</v>
      </c>
      <c r="G697">
        <v>0</v>
      </c>
      <c r="H697" s="1" t="str">
        <f t="shared" si="90"/>
        <v>Saturday</v>
      </c>
      <c r="I697" s="2" t="str">
        <f t="shared" si="91"/>
        <v>November</v>
      </c>
      <c r="J697" s="2" t="str">
        <f t="shared" si="92"/>
        <v>2016</v>
      </c>
      <c r="K697" s="2">
        <f t="shared" si="93"/>
        <v>48</v>
      </c>
      <c r="L697" s="2" t="str">
        <f>VLOOKUP(A697,holidays!A:C,2,)</f>
        <v>Y</v>
      </c>
      <c r="M697" s="2" t="str">
        <f>VLOOKUP(A697,holidays!A:C,3,FALSE)</f>
        <v>N</v>
      </c>
      <c r="N697" s="7">
        <f t="shared" si="94"/>
        <v>2490875.3454410629</v>
      </c>
      <c r="O697" s="2">
        <f t="shared" si="95"/>
        <v>104700.05499999999</v>
      </c>
      <c r="P697" s="2" t="e">
        <f t="shared" si="96"/>
        <v>#N/A</v>
      </c>
      <c r="Q697" s="2" t="e">
        <f t="shared" si="97"/>
        <v>#N/A</v>
      </c>
      <c r="R697" s="2">
        <f t="shared" si="98"/>
        <v>104700.05499999999</v>
      </c>
    </row>
    <row r="698" spans="1:18" x14ac:dyDescent="0.3">
      <c r="A698" s="10">
        <v>42701</v>
      </c>
      <c r="B698" s="33">
        <v>102718.9</v>
      </c>
      <c r="C698" s="31">
        <v>37.00394515</v>
      </c>
      <c r="D698">
        <v>11.6</v>
      </c>
      <c r="E698">
        <v>16.3</v>
      </c>
      <c r="F698">
        <v>10.1</v>
      </c>
      <c r="G698">
        <v>0.4</v>
      </c>
      <c r="H698" s="1" t="str">
        <f t="shared" si="90"/>
        <v>Sunday</v>
      </c>
      <c r="I698" s="2" t="str">
        <f t="shared" si="91"/>
        <v>November</v>
      </c>
      <c r="J698" s="2" t="str">
        <f t="shared" si="92"/>
        <v>2016</v>
      </c>
      <c r="K698" s="2">
        <f t="shared" si="93"/>
        <v>49</v>
      </c>
      <c r="L698" s="2" t="str">
        <f>VLOOKUP(A698,holidays!A:C,2,)</f>
        <v>Y</v>
      </c>
      <c r="M698" s="2" t="str">
        <f>VLOOKUP(A698,holidays!A:C,3,FALSE)</f>
        <v>N</v>
      </c>
      <c r="N698" s="7">
        <f t="shared" si="94"/>
        <v>3801004.5414683348</v>
      </c>
      <c r="O698" s="2">
        <f t="shared" si="95"/>
        <v>102718.9</v>
      </c>
      <c r="P698" s="2" t="e">
        <f t="shared" si="96"/>
        <v>#N/A</v>
      </c>
      <c r="Q698" s="2" t="e">
        <f t="shared" si="97"/>
        <v>#N/A</v>
      </c>
      <c r="R698" s="2">
        <f t="shared" si="98"/>
        <v>102718.9</v>
      </c>
    </row>
    <row r="699" spans="1:18" x14ac:dyDescent="0.3">
      <c r="A699" s="10">
        <v>42702</v>
      </c>
      <c r="B699" s="33">
        <v>118666.37</v>
      </c>
      <c r="C699" s="31">
        <v>65.392779020000006</v>
      </c>
      <c r="D699">
        <v>12.2</v>
      </c>
      <c r="E699">
        <v>19.600000000000001</v>
      </c>
      <c r="F699">
        <v>24.4</v>
      </c>
      <c r="G699">
        <v>0.2</v>
      </c>
      <c r="H699" s="1" t="str">
        <f t="shared" si="90"/>
        <v>Monday</v>
      </c>
      <c r="I699" s="2" t="str">
        <f t="shared" si="91"/>
        <v>November</v>
      </c>
      <c r="J699" s="2" t="str">
        <f t="shared" si="92"/>
        <v>2016</v>
      </c>
      <c r="K699" s="2">
        <f t="shared" si="93"/>
        <v>49</v>
      </c>
      <c r="L699" s="2" t="str">
        <f>VLOOKUP(A699,holidays!A:C,2,)</f>
        <v>Y</v>
      </c>
      <c r="M699" s="2" t="str">
        <f>VLOOKUP(A699,holidays!A:C,3,FALSE)</f>
        <v>N</v>
      </c>
      <c r="N699" s="7">
        <f t="shared" si="94"/>
        <v>7759923.7105155578</v>
      </c>
      <c r="O699" s="2">
        <f t="shared" si="95"/>
        <v>118666.37</v>
      </c>
      <c r="P699" s="2" t="e">
        <f t="shared" si="96"/>
        <v>#N/A</v>
      </c>
      <c r="Q699" s="2" t="e">
        <f t="shared" si="97"/>
        <v>#N/A</v>
      </c>
      <c r="R699" s="2">
        <f t="shared" si="98"/>
        <v>118666.37</v>
      </c>
    </row>
    <row r="700" spans="1:18" x14ac:dyDescent="0.3">
      <c r="A700" s="10">
        <v>42703</v>
      </c>
      <c r="B700" s="33">
        <v>119169.17</v>
      </c>
      <c r="C700" s="31">
        <v>63.429964150000004</v>
      </c>
      <c r="D700">
        <v>10.4</v>
      </c>
      <c r="E700">
        <v>20</v>
      </c>
      <c r="F700">
        <v>31</v>
      </c>
      <c r="G700">
        <v>0.2</v>
      </c>
      <c r="H700" s="1" t="str">
        <f t="shared" si="90"/>
        <v>Tuesday</v>
      </c>
      <c r="I700" s="2" t="str">
        <f t="shared" si="91"/>
        <v>November</v>
      </c>
      <c r="J700" s="2" t="str">
        <f t="shared" si="92"/>
        <v>2016</v>
      </c>
      <c r="K700" s="2">
        <f t="shared" si="93"/>
        <v>49</v>
      </c>
      <c r="L700" s="2" t="str">
        <f>VLOOKUP(A700,holidays!A:C,2,)</f>
        <v>Y</v>
      </c>
      <c r="M700" s="2" t="str">
        <f>VLOOKUP(A700,holidays!A:C,3,FALSE)</f>
        <v>N</v>
      </c>
      <c r="N700" s="7">
        <f t="shared" si="94"/>
        <v>7558896.1808852563</v>
      </c>
      <c r="O700" s="2">
        <f t="shared" si="95"/>
        <v>119169.17</v>
      </c>
      <c r="P700" s="2" t="e">
        <f t="shared" si="96"/>
        <v>#N/A</v>
      </c>
      <c r="Q700" s="2" t="e">
        <f t="shared" si="97"/>
        <v>#N/A</v>
      </c>
      <c r="R700" s="2">
        <f t="shared" si="98"/>
        <v>119169.17</v>
      </c>
    </row>
    <row r="701" spans="1:18" x14ac:dyDescent="0.3">
      <c r="A701" s="10">
        <v>42704</v>
      </c>
      <c r="B701" s="33">
        <v>121067.59</v>
      </c>
      <c r="C701" s="31">
        <v>76.02598021</v>
      </c>
      <c r="D701">
        <v>13.3</v>
      </c>
      <c r="E701">
        <v>18.899999999999999</v>
      </c>
      <c r="F701">
        <v>9.6</v>
      </c>
      <c r="G701">
        <v>0</v>
      </c>
      <c r="H701" s="1" t="str">
        <f t="shared" si="90"/>
        <v>Wednesday</v>
      </c>
      <c r="I701" s="2" t="str">
        <f t="shared" si="91"/>
        <v>November</v>
      </c>
      <c r="J701" s="2" t="str">
        <f t="shared" si="92"/>
        <v>2016</v>
      </c>
      <c r="K701" s="2">
        <f t="shared" si="93"/>
        <v>49</v>
      </c>
      <c r="L701" s="2" t="str">
        <f>VLOOKUP(A701,holidays!A:C,2,)</f>
        <v>Y</v>
      </c>
      <c r="M701" s="2" t="str">
        <f>VLOOKUP(A701,holidays!A:C,3,FALSE)</f>
        <v>N</v>
      </c>
      <c r="N701" s="7">
        <f t="shared" si="94"/>
        <v>9204282.2014123928</v>
      </c>
      <c r="O701" s="2">
        <f t="shared" si="95"/>
        <v>121067.59</v>
      </c>
      <c r="P701" s="2" t="e">
        <f t="shared" si="96"/>
        <v>#N/A</v>
      </c>
      <c r="Q701" s="2" t="e">
        <f t="shared" si="97"/>
        <v>#N/A</v>
      </c>
      <c r="R701" s="2">
        <f t="shared" si="98"/>
        <v>121067.59</v>
      </c>
    </row>
    <row r="702" spans="1:18" x14ac:dyDescent="0.3">
      <c r="A702" s="10">
        <v>42705</v>
      </c>
      <c r="B702" s="33">
        <v>113024.02</v>
      </c>
      <c r="C702" s="31">
        <v>56.012306840000001</v>
      </c>
      <c r="D702">
        <v>12.9</v>
      </c>
      <c r="E702">
        <v>21.9</v>
      </c>
      <c r="F702">
        <v>28</v>
      </c>
      <c r="G702">
        <v>0</v>
      </c>
      <c r="H702" s="1" t="str">
        <f t="shared" si="90"/>
        <v>Thursday</v>
      </c>
      <c r="I702" s="2" t="str">
        <f t="shared" si="91"/>
        <v>December</v>
      </c>
      <c r="J702" s="2" t="str">
        <f t="shared" si="92"/>
        <v>2016</v>
      </c>
      <c r="K702" s="2">
        <f t="shared" si="93"/>
        <v>49</v>
      </c>
      <c r="L702" s="2" t="str">
        <f>VLOOKUP(A702,holidays!A:C,2,)</f>
        <v>Y</v>
      </c>
      <c r="M702" s="2" t="str">
        <f>VLOOKUP(A702,holidays!A:C,3,FALSE)</f>
        <v>N</v>
      </c>
      <c r="N702" s="7">
        <f t="shared" si="94"/>
        <v>6330736.0885302974</v>
      </c>
      <c r="O702" s="2">
        <f t="shared" si="95"/>
        <v>113024.02</v>
      </c>
      <c r="P702" s="2" t="e">
        <f t="shared" si="96"/>
        <v>#N/A</v>
      </c>
      <c r="Q702" s="2" t="e">
        <f t="shared" si="97"/>
        <v>#N/A</v>
      </c>
      <c r="R702" s="2">
        <f t="shared" si="98"/>
        <v>113024.02</v>
      </c>
    </row>
    <row r="703" spans="1:18" x14ac:dyDescent="0.3">
      <c r="A703" s="10">
        <v>42706</v>
      </c>
      <c r="B703" s="33">
        <v>109318.355</v>
      </c>
      <c r="C703" s="31">
        <v>41.499436780000003</v>
      </c>
      <c r="D703">
        <v>13</v>
      </c>
      <c r="E703">
        <v>21.6</v>
      </c>
      <c r="F703">
        <v>29.7</v>
      </c>
      <c r="G703">
        <v>0</v>
      </c>
      <c r="H703" s="1" t="str">
        <f t="shared" si="90"/>
        <v>Friday</v>
      </c>
      <c r="I703" s="2" t="str">
        <f t="shared" si="91"/>
        <v>December</v>
      </c>
      <c r="J703" s="2" t="str">
        <f t="shared" si="92"/>
        <v>2016</v>
      </c>
      <c r="K703" s="2">
        <f t="shared" si="93"/>
        <v>49</v>
      </c>
      <c r="L703" s="2" t="str">
        <f>VLOOKUP(A703,holidays!A:C,2,)</f>
        <v>Y</v>
      </c>
      <c r="M703" s="2" t="str">
        <f>VLOOKUP(A703,holidays!A:C,3,FALSE)</f>
        <v>N</v>
      </c>
      <c r="N703" s="7">
        <f t="shared" si="94"/>
        <v>4536650.1622160971</v>
      </c>
      <c r="O703" s="2">
        <f t="shared" si="95"/>
        <v>109318.355</v>
      </c>
      <c r="P703" s="2" t="e">
        <f t="shared" si="96"/>
        <v>#N/A</v>
      </c>
      <c r="Q703" s="2" t="e">
        <f t="shared" si="97"/>
        <v>#N/A</v>
      </c>
      <c r="R703" s="2">
        <f t="shared" si="98"/>
        <v>109318.355</v>
      </c>
    </row>
    <row r="704" spans="1:18" x14ac:dyDescent="0.3">
      <c r="A704" s="10">
        <v>42707</v>
      </c>
      <c r="B704" s="33">
        <v>98899.494999999995</v>
      </c>
      <c r="C704" s="31">
        <v>29.20305213</v>
      </c>
      <c r="D704">
        <v>9.9</v>
      </c>
      <c r="E704">
        <v>23.9</v>
      </c>
      <c r="F704">
        <v>31.2</v>
      </c>
      <c r="G704">
        <v>0</v>
      </c>
      <c r="H704" s="1" t="str">
        <f t="shared" si="90"/>
        <v>Saturday</v>
      </c>
      <c r="I704" s="2" t="str">
        <f t="shared" si="91"/>
        <v>December</v>
      </c>
      <c r="J704" s="2" t="str">
        <f t="shared" si="92"/>
        <v>2016</v>
      </c>
      <c r="K704" s="2">
        <f t="shared" si="93"/>
        <v>49</v>
      </c>
      <c r="L704" s="2" t="str">
        <f>VLOOKUP(A704,holidays!A:C,2,)</f>
        <v>Y</v>
      </c>
      <c r="M704" s="2" t="str">
        <f>VLOOKUP(A704,holidays!A:C,3,FALSE)</f>
        <v>N</v>
      </c>
      <c r="N704" s="7">
        <f t="shared" si="94"/>
        <v>2888167.108115674</v>
      </c>
      <c r="O704" s="2">
        <f t="shared" si="95"/>
        <v>98899.494999999995</v>
      </c>
      <c r="P704" s="2" t="e">
        <f t="shared" si="96"/>
        <v>#N/A</v>
      </c>
      <c r="Q704" s="2" t="e">
        <f t="shared" si="97"/>
        <v>#N/A</v>
      </c>
      <c r="R704" s="2">
        <f t="shared" si="98"/>
        <v>98899.494999999995</v>
      </c>
    </row>
    <row r="705" spans="1:18" x14ac:dyDescent="0.3">
      <c r="A705" s="10">
        <v>42708</v>
      </c>
      <c r="B705" s="33">
        <v>97300.36</v>
      </c>
      <c r="C705" s="31">
        <v>43.732741949999998</v>
      </c>
      <c r="D705">
        <v>12.7</v>
      </c>
      <c r="E705">
        <v>31.7</v>
      </c>
      <c r="F705">
        <v>14.1</v>
      </c>
      <c r="G705">
        <v>0</v>
      </c>
      <c r="H705" s="1" t="str">
        <f t="shared" si="90"/>
        <v>Sunday</v>
      </c>
      <c r="I705" s="2" t="str">
        <f t="shared" si="91"/>
        <v>December</v>
      </c>
      <c r="J705" s="2" t="str">
        <f t="shared" si="92"/>
        <v>2016</v>
      </c>
      <c r="K705" s="2">
        <f t="shared" si="93"/>
        <v>50</v>
      </c>
      <c r="L705" s="2" t="str">
        <f>VLOOKUP(A705,holidays!A:C,2,)</f>
        <v>Y</v>
      </c>
      <c r="M705" s="2" t="str">
        <f>VLOOKUP(A705,holidays!A:C,3,FALSE)</f>
        <v>N</v>
      </c>
      <c r="N705" s="7">
        <f t="shared" si="94"/>
        <v>4255211.5355221014</v>
      </c>
      <c r="O705" s="2">
        <f t="shared" si="95"/>
        <v>97300.36</v>
      </c>
      <c r="P705" s="2" t="e">
        <f t="shared" si="96"/>
        <v>#N/A</v>
      </c>
      <c r="Q705" s="2" t="e">
        <f t="shared" si="97"/>
        <v>#N/A</v>
      </c>
      <c r="R705" s="2">
        <f t="shared" si="98"/>
        <v>97300.36</v>
      </c>
    </row>
    <row r="706" spans="1:18" x14ac:dyDescent="0.3">
      <c r="A706" s="10">
        <v>42709</v>
      </c>
      <c r="B706" s="33">
        <v>109670</v>
      </c>
      <c r="C706" s="31">
        <v>25.294384869999998</v>
      </c>
      <c r="D706">
        <v>16.899999999999999</v>
      </c>
      <c r="E706">
        <v>21.5</v>
      </c>
      <c r="F706">
        <v>21.6</v>
      </c>
      <c r="G706">
        <v>2.4</v>
      </c>
      <c r="H706" s="1" t="str">
        <f t="shared" si="90"/>
        <v>Monday</v>
      </c>
      <c r="I706" s="2" t="str">
        <f t="shared" si="91"/>
        <v>December</v>
      </c>
      <c r="J706" s="2" t="str">
        <f t="shared" si="92"/>
        <v>2016</v>
      </c>
      <c r="K706" s="2">
        <f t="shared" si="93"/>
        <v>50</v>
      </c>
      <c r="L706" s="2" t="str">
        <f>VLOOKUP(A706,holidays!A:C,2,)</f>
        <v>Y</v>
      </c>
      <c r="M706" s="2" t="str">
        <f>VLOOKUP(A706,holidays!A:C,3,FALSE)</f>
        <v>N</v>
      </c>
      <c r="N706" s="7">
        <f t="shared" si="94"/>
        <v>2774035.1886928999</v>
      </c>
      <c r="O706" s="2">
        <f t="shared" si="95"/>
        <v>109670</v>
      </c>
      <c r="P706" s="2" t="e">
        <f t="shared" si="96"/>
        <v>#N/A</v>
      </c>
      <c r="Q706" s="2" t="e">
        <f t="shared" si="97"/>
        <v>#N/A</v>
      </c>
      <c r="R706" s="2">
        <f t="shared" si="98"/>
        <v>109670</v>
      </c>
    </row>
    <row r="707" spans="1:18" x14ac:dyDescent="0.3">
      <c r="A707" s="10">
        <v>42710</v>
      </c>
      <c r="B707" s="33">
        <v>111228.06</v>
      </c>
      <c r="C707" s="31">
        <v>48.412487810000002</v>
      </c>
      <c r="D707">
        <v>12.8</v>
      </c>
      <c r="E707">
        <v>20.8</v>
      </c>
      <c r="F707">
        <v>24.2</v>
      </c>
      <c r="G707">
        <v>0</v>
      </c>
      <c r="H707" s="1" t="str">
        <f t="shared" ref="H707:H770" si="99">TEXT(A707,"dddd")</f>
        <v>Tuesday</v>
      </c>
      <c r="I707" s="2" t="str">
        <f t="shared" ref="I707:I770" si="100">TEXT(A707,"mmmm")</f>
        <v>December</v>
      </c>
      <c r="J707" s="2" t="str">
        <f t="shared" ref="J707:J770" si="101">TEXT(A707,"yyyy")</f>
        <v>2016</v>
      </c>
      <c r="K707" s="2">
        <f t="shared" ref="K707:K770" si="102">WEEKNUM(A707)</f>
        <v>50</v>
      </c>
      <c r="L707" s="2" t="str">
        <f>VLOOKUP(A707,holidays!A:C,2,)</f>
        <v>Y</v>
      </c>
      <c r="M707" s="2" t="str">
        <f>VLOOKUP(A707,holidays!A:C,3,FALSE)</f>
        <v>N</v>
      </c>
      <c r="N707" s="7">
        <f t="shared" ref="N707:N770" si="103">B707*C707</f>
        <v>5384827.0988799483</v>
      </c>
      <c r="O707" s="2">
        <f t="shared" ref="O707:O770" si="104">IF(L707="Y",B707,NA())</f>
        <v>111228.06</v>
      </c>
      <c r="P707" s="2" t="e">
        <f t="shared" ref="P707:P770" si="105">IF(L707="N",B707,NA())</f>
        <v>#N/A</v>
      </c>
      <c r="Q707" s="2" t="e">
        <f t="shared" ref="Q707:Q770" si="106">IF(M707="Y",B707,NA())</f>
        <v>#N/A</v>
      </c>
      <c r="R707" s="2">
        <f t="shared" ref="R707:R770" si="107">IF(M707="N",B707,NA())</f>
        <v>111228.06</v>
      </c>
    </row>
    <row r="708" spans="1:18" x14ac:dyDescent="0.3">
      <c r="A708" s="10">
        <v>42711</v>
      </c>
      <c r="B708" s="33">
        <v>112738.08</v>
      </c>
      <c r="C708" s="31">
        <v>44.722059059999999</v>
      </c>
      <c r="D708">
        <v>10.5</v>
      </c>
      <c r="E708">
        <v>28.3</v>
      </c>
      <c r="F708">
        <v>30.8</v>
      </c>
      <c r="G708">
        <v>0</v>
      </c>
      <c r="H708" s="1" t="str">
        <f t="shared" si="99"/>
        <v>Wednesday</v>
      </c>
      <c r="I708" s="2" t="str">
        <f t="shared" si="100"/>
        <v>December</v>
      </c>
      <c r="J708" s="2" t="str">
        <f t="shared" si="101"/>
        <v>2016</v>
      </c>
      <c r="K708" s="2">
        <f t="shared" si="102"/>
        <v>50</v>
      </c>
      <c r="L708" s="2" t="str">
        <f>VLOOKUP(A708,holidays!A:C,2,)</f>
        <v>Y</v>
      </c>
      <c r="M708" s="2" t="str">
        <f>VLOOKUP(A708,holidays!A:C,3,FALSE)</f>
        <v>N</v>
      </c>
      <c r="N708" s="7">
        <f t="shared" si="103"/>
        <v>5041879.0720710047</v>
      </c>
      <c r="O708" s="2">
        <f t="shared" si="104"/>
        <v>112738.08</v>
      </c>
      <c r="P708" s="2" t="e">
        <f t="shared" si="105"/>
        <v>#N/A</v>
      </c>
      <c r="Q708" s="2" t="e">
        <f t="shared" si="106"/>
        <v>#N/A</v>
      </c>
      <c r="R708" s="2">
        <f t="shared" si="107"/>
        <v>112738.08</v>
      </c>
    </row>
    <row r="709" spans="1:18" x14ac:dyDescent="0.3">
      <c r="A709" s="10">
        <v>42712</v>
      </c>
      <c r="B709" s="33">
        <v>105445.65</v>
      </c>
      <c r="C709" s="31">
        <v>25.853861729999998</v>
      </c>
      <c r="D709">
        <v>15.4</v>
      </c>
      <c r="E709">
        <v>23.2</v>
      </c>
      <c r="F709">
        <v>11.6</v>
      </c>
      <c r="G709">
        <v>2.2000000000000002</v>
      </c>
      <c r="H709" s="1" t="str">
        <f t="shared" si="99"/>
        <v>Thursday</v>
      </c>
      <c r="I709" s="2" t="str">
        <f t="shared" si="100"/>
        <v>December</v>
      </c>
      <c r="J709" s="2" t="str">
        <f t="shared" si="101"/>
        <v>2016</v>
      </c>
      <c r="K709" s="2">
        <f t="shared" si="102"/>
        <v>50</v>
      </c>
      <c r="L709" s="2" t="str">
        <f>VLOOKUP(A709,holidays!A:C,2,)</f>
        <v>Y</v>
      </c>
      <c r="M709" s="2" t="str">
        <f>VLOOKUP(A709,holidays!A:C,3,FALSE)</f>
        <v>N</v>
      </c>
      <c r="N709" s="7">
        <f t="shared" si="103"/>
        <v>2726177.2551299743</v>
      </c>
      <c r="O709" s="2">
        <f t="shared" si="104"/>
        <v>105445.65</v>
      </c>
      <c r="P709" s="2" t="e">
        <f t="shared" si="105"/>
        <v>#N/A</v>
      </c>
      <c r="Q709" s="2" t="e">
        <f t="shared" si="106"/>
        <v>#N/A</v>
      </c>
      <c r="R709" s="2">
        <f t="shared" si="107"/>
        <v>105445.65</v>
      </c>
    </row>
    <row r="710" spans="1:18" x14ac:dyDescent="0.3">
      <c r="A710" s="10">
        <v>42713</v>
      </c>
      <c r="B710" s="33">
        <v>105664.09</v>
      </c>
      <c r="C710" s="31">
        <v>25.118195310000001</v>
      </c>
      <c r="D710">
        <v>10</v>
      </c>
      <c r="E710">
        <v>17.3</v>
      </c>
      <c r="F710">
        <v>23.2</v>
      </c>
      <c r="G710">
        <v>6.6</v>
      </c>
      <c r="H710" s="1" t="str">
        <f t="shared" si="99"/>
        <v>Friday</v>
      </c>
      <c r="I710" s="2" t="str">
        <f t="shared" si="100"/>
        <v>December</v>
      </c>
      <c r="J710" s="2" t="str">
        <f t="shared" si="101"/>
        <v>2016</v>
      </c>
      <c r="K710" s="2">
        <f t="shared" si="102"/>
        <v>50</v>
      </c>
      <c r="L710" s="2" t="str">
        <f>VLOOKUP(A710,holidays!A:C,2,)</f>
        <v>Y</v>
      </c>
      <c r="M710" s="2" t="str">
        <f>VLOOKUP(A710,holidays!A:C,3,FALSE)</f>
        <v>N</v>
      </c>
      <c r="N710" s="7">
        <f t="shared" si="103"/>
        <v>2654091.2498734179</v>
      </c>
      <c r="O710" s="2">
        <f t="shared" si="104"/>
        <v>105664.09</v>
      </c>
      <c r="P710" s="2" t="e">
        <f t="shared" si="105"/>
        <v>#N/A</v>
      </c>
      <c r="Q710" s="2" t="e">
        <f t="shared" si="106"/>
        <v>#N/A</v>
      </c>
      <c r="R710" s="2">
        <f t="shared" si="107"/>
        <v>105664.09</v>
      </c>
    </row>
    <row r="711" spans="1:18" x14ac:dyDescent="0.3">
      <c r="A711" s="10">
        <v>42714</v>
      </c>
      <c r="B711" s="33">
        <v>98622.865000000005</v>
      </c>
      <c r="C711" s="31">
        <v>19.31166859</v>
      </c>
      <c r="D711">
        <v>11.2</v>
      </c>
      <c r="E711">
        <v>18.8</v>
      </c>
      <c r="F711">
        <v>24.2</v>
      </c>
      <c r="G711">
        <v>0.2</v>
      </c>
      <c r="H711" s="1" t="str">
        <f t="shared" si="99"/>
        <v>Saturday</v>
      </c>
      <c r="I711" s="2" t="str">
        <f t="shared" si="100"/>
        <v>December</v>
      </c>
      <c r="J711" s="2" t="str">
        <f t="shared" si="101"/>
        <v>2016</v>
      </c>
      <c r="K711" s="2">
        <f t="shared" si="102"/>
        <v>50</v>
      </c>
      <c r="L711" s="2" t="str">
        <f>VLOOKUP(A711,holidays!A:C,2,)</f>
        <v>Y</v>
      </c>
      <c r="M711" s="2" t="str">
        <f>VLOOKUP(A711,holidays!A:C,3,FALSE)</f>
        <v>N</v>
      </c>
      <c r="N711" s="7">
        <f t="shared" si="103"/>
        <v>1904572.0842763104</v>
      </c>
      <c r="O711" s="2">
        <f t="shared" si="104"/>
        <v>98622.865000000005</v>
      </c>
      <c r="P711" s="2" t="e">
        <f t="shared" si="105"/>
        <v>#N/A</v>
      </c>
      <c r="Q711" s="2" t="e">
        <f t="shared" si="106"/>
        <v>#N/A</v>
      </c>
      <c r="R711" s="2">
        <f t="shared" si="107"/>
        <v>98622.865000000005</v>
      </c>
    </row>
    <row r="712" spans="1:18" x14ac:dyDescent="0.3">
      <c r="A712" s="10">
        <v>42715</v>
      </c>
      <c r="B712" s="33">
        <v>93673.19</v>
      </c>
      <c r="C712" s="31">
        <v>16.396687880000002</v>
      </c>
      <c r="D712">
        <v>12.9</v>
      </c>
      <c r="E712">
        <v>19.3</v>
      </c>
      <c r="F712">
        <v>27</v>
      </c>
      <c r="G712">
        <v>1</v>
      </c>
      <c r="H712" s="1" t="str">
        <f t="shared" si="99"/>
        <v>Sunday</v>
      </c>
      <c r="I712" s="2" t="str">
        <f t="shared" si="100"/>
        <v>December</v>
      </c>
      <c r="J712" s="2" t="str">
        <f t="shared" si="101"/>
        <v>2016</v>
      </c>
      <c r="K712" s="2">
        <f t="shared" si="102"/>
        <v>51</v>
      </c>
      <c r="L712" s="2" t="str">
        <f>VLOOKUP(A712,holidays!A:C,2,)</f>
        <v>Y</v>
      </c>
      <c r="M712" s="2" t="str">
        <f>VLOOKUP(A712,holidays!A:C,3,FALSE)</f>
        <v>N</v>
      </c>
      <c r="N712" s="7">
        <f t="shared" si="103"/>
        <v>1535930.0591539375</v>
      </c>
      <c r="O712" s="2">
        <f t="shared" si="104"/>
        <v>93673.19</v>
      </c>
      <c r="P712" s="2" t="e">
        <f t="shared" si="105"/>
        <v>#N/A</v>
      </c>
      <c r="Q712" s="2" t="e">
        <f t="shared" si="106"/>
        <v>#N/A</v>
      </c>
      <c r="R712" s="2">
        <f t="shared" si="107"/>
        <v>93673.19</v>
      </c>
    </row>
    <row r="713" spans="1:18" x14ac:dyDescent="0.3">
      <c r="A713" s="10">
        <v>42716</v>
      </c>
      <c r="B713" s="33">
        <v>120390.11</v>
      </c>
      <c r="C713" s="31">
        <v>45.157572940000001</v>
      </c>
      <c r="D713">
        <v>10.7</v>
      </c>
      <c r="E713">
        <v>32.799999999999997</v>
      </c>
      <c r="F713">
        <v>30</v>
      </c>
      <c r="G713">
        <v>0</v>
      </c>
      <c r="H713" s="1" t="str">
        <f t="shared" si="99"/>
        <v>Monday</v>
      </c>
      <c r="I713" s="2" t="str">
        <f t="shared" si="100"/>
        <v>December</v>
      </c>
      <c r="J713" s="2" t="str">
        <f t="shared" si="101"/>
        <v>2016</v>
      </c>
      <c r="K713" s="2">
        <f t="shared" si="102"/>
        <v>51</v>
      </c>
      <c r="L713" s="2" t="str">
        <f>VLOOKUP(A713,holidays!A:C,2,)</f>
        <v>Y</v>
      </c>
      <c r="M713" s="2" t="str">
        <f>VLOOKUP(A713,holidays!A:C,3,FALSE)</f>
        <v>N</v>
      </c>
      <c r="N713" s="7">
        <f t="shared" si="103"/>
        <v>5436525.1735796239</v>
      </c>
      <c r="O713" s="2">
        <f t="shared" si="104"/>
        <v>120390.11</v>
      </c>
      <c r="P713" s="2" t="e">
        <f t="shared" si="105"/>
        <v>#N/A</v>
      </c>
      <c r="Q713" s="2" t="e">
        <f t="shared" si="106"/>
        <v>#N/A</v>
      </c>
      <c r="R713" s="2">
        <f t="shared" si="107"/>
        <v>120390.11</v>
      </c>
    </row>
    <row r="714" spans="1:18" x14ac:dyDescent="0.3">
      <c r="A714" s="10">
        <v>42717</v>
      </c>
      <c r="B714" s="33">
        <v>128831.65</v>
      </c>
      <c r="C714" s="31">
        <v>44.693023539999999</v>
      </c>
      <c r="D714">
        <v>16.5</v>
      </c>
      <c r="E714">
        <v>36.299999999999997</v>
      </c>
      <c r="F714">
        <v>14.1</v>
      </c>
      <c r="G714">
        <v>0</v>
      </c>
      <c r="H714" s="1" t="str">
        <f t="shared" si="99"/>
        <v>Tuesday</v>
      </c>
      <c r="I714" s="2" t="str">
        <f t="shared" si="100"/>
        <v>December</v>
      </c>
      <c r="J714" s="2" t="str">
        <f t="shared" si="101"/>
        <v>2016</v>
      </c>
      <c r="K714" s="2">
        <f t="shared" si="102"/>
        <v>51</v>
      </c>
      <c r="L714" s="2" t="str">
        <f>VLOOKUP(A714,holidays!A:C,2,)</f>
        <v>Y</v>
      </c>
      <c r="M714" s="2" t="str">
        <f>VLOOKUP(A714,holidays!A:C,3,FALSE)</f>
        <v>N</v>
      </c>
      <c r="N714" s="7">
        <f t="shared" si="103"/>
        <v>5757875.9661470409</v>
      </c>
      <c r="O714" s="2">
        <f t="shared" si="104"/>
        <v>128831.65</v>
      </c>
      <c r="P714" s="2" t="e">
        <f t="shared" si="105"/>
        <v>#N/A</v>
      </c>
      <c r="Q714" s="2" t="e">
        <f t="shared" si="106"/>
        <v>#N/A</v>
      </c>
      <c r="R714" s="2">
        <f t="shared" si="107"/>
        <v>128831.65</v>
      </c>
    </row>
    <row r="715" spans="1:18" x14ac:dyDescent="0.3">
      <c r="A715" s="10">
        <v>42718</v>
      </c>
      <c r="B715" s="33">
        <v>111423.765</v>
      </c>
      <c r="C715" s="31">
        <v>19.919106330000002</v>
      </c>
      <c r="D715">
        <v>15.7</v>
      </c>
      <c r="E715">
        <v>19.3</v>
      </c>
      <c r="F715">
        <v>21.3</v>
      </c>
      <c r="G715">
        <v>0</v>
      </c>
      <c r="H715" s="1" t="str">
        <f t="shared" si="99"/>
        <v>Wednesday</v>
      </c>
      <c r="I715" s="2" t="str">
        <f t="shared" si="100"/>
        <v>December</v>
      </c>
      <c r="J715" s="2" t="str">
        <f t="shared" si="101"/>
        <v>2016</v>
      </c>
      <c r="K715" s="2">
        <f t="shared" si="102"/>
        <v>51</v>
      </c>
      <c r="L715" s="2" t="str">
        <f>VLOOKUP(A715,holidays!A:C,2,)</f>
        <v>Y</v>
      </c>
      <c r="M715" s="2" t="str">
        <f>VLOOKUP(A715,holidays!A:C,3,FALSE)</f>
        <v>N</v>
      </c>
      <c r="N715" s="7">
        <f t="shared" si="103"/>
        <v>2219461.8227239326</v>
      </c>
      <c r="O715" s="2">
        <f t="shared" si="104"/>
        <v>111423.765</v>
      </c>
      <c r="P715" s="2" t="e">
        <f t="shared" si="105"/>
        <v>#N/A</v>
      </c>
      <c r="Q715" s="2" t="e">
        <f t="shared" si="106"/>
        <v>#N/A</v>
      </c>
      <c r="R715" s="2">
        <f t="shared" si="107"/>
        <v>111423.765</v>
      </c>
    </row>
    <row r="716" spans="1:18" x14ac:dyDescent="0.3">
      <c r="A716" s="10">
        <v>42719</v>
      </c>
      <c r="B716" s="33">
        <v>107072.36</v>
      </c>
      <c r="C716" s="31">
        <v>31.145308459999999</v>
      </c>
      <c r="D716">
        <v>11.7</v>
      </c>
      <c r="E716">
        <v>18.600000000000001</v>
      </c>
      <c r="F716">
        <v>30.8</v>
      </c>
      <c r="G716">
        <v>0</v>
      </c>
      <c r="H716" s="1" t="str">
        <f t="shared" si="99"/>
        <v>Thursday</v>
      </c>
      <c r="I716" s="2" t="str">
        <f t="shared" si="100"/>
        <v>December</v>
      </c>
      <c r="J716" s="2" t="str">
        <f t="shared" si="101"/>
        <v>2016</v>
      </c>
      <c r="K716" s="2">
        <f t="shared" si="102"/>
        <v>51</v>
      </c>
      <c r="L716" s="2" t="str">
        <f>VLOOKUP(A716,holidays!A:C,2,)</f>
        <v>Y</v>
      </c>
      <c r="M716" s="2" t="str">
        <f>VLOOKUP(A716,holidays!A:C,3,FALSE)</f>
        <v>N</v>
      </c>
      <c r="N716" s="7">
        <f t="shared" si="103"/>
        <v>3334801.6797401654</v>
      </c>
      <c r="O716" s="2">
        <f t="shared" si="104"/>
        <v>107072.36</v>
      </c>
      <c r="P716" s="2" t="e">
        <f t="shared" si="105"/>
        <v>#N/A</v>
      </c>
      <c r="Q716" s="2" t="e">
        <f t="shared" si="106"/>
        <v>#N/A</v>
      </c>
      <c r="R716" s="2">
        <f t="shared" si="107"/>
        <v>107072.36</v>
      </c>
    </row>
    <row r="717" spans="1:18" x14ac:dyDescent="0.3">
      <c r="A717" s="10">
        <v>42720</v>
      </c>
      <c r="B717" s="33">
        <v>113698.06</v>
      </c>
      <c r="C717" s="31">
        <v>48.856884800000003</v>
      </c>
      <c r="D717">
        <v>9.6999999999999993</v>
      </c>
      <c r="E717">
        <v>25.5</v>
      </c>
      <c r="F717">
        <v>20.5</v>
      </c>
      <c r="G717">
        <v>0</v>
      </c>
      <c r="H717" s="1" t="str">
        <f t="shared" si="99"/>
        <v>Friday</v>
      </c>
      <c r="I717" s="2" t="str">
        <f t="shared" si="100"/>
        <v>December</v>
      </c>
      <c r="J717" s="2" t="str">
        <f t="shared" si="101"/>
        <v>2016</v>
      </c>
      <c r="K717" s="2">
        <f t="shared" si="102"/>
        <v>51</v>
      </c>
      <c r="L717" s="2" t="str">
        <f>VLOOKUP(A717,holidays!A:C,2,)</f>
        <v>Y</v>
      </c>
      <c r="M717" s="2" t="str">
        <f>VLOOKUP(A717,holidays!A:C,3,FALSE)</f>
        <v>N</v>
      </c>
      <c r="N717" s="7">
        <f t="shared" si="103"/>
        <v>5554933.0194034884</v>
      </c>
      <c r="O717" s="2">
        <f t="shared" si="104"/>
        <v>113698.06</v>
      </c>
      <c r="P717" s="2" t="e">
        <f t="shared" si="105"/>
        <v>#N/A</v>
      </c>
      <c r="Q717" s="2" t="e">
        <f t="shared" si="106"/>
        <v>#N/A</v>
      </c>
      <c r="R717" s="2">
        <f t="shared" si="107"/>
        <v>113698.06</v>
      </c>
    </row>
    <row r="718" spans="1:18" x14ac:dyDescent="0.3">
      <c r="A718" s="10">
        <v>42721</v>
      </c>
      <c r="B718" s="33">
        <v>90227.48</v>
      </c>
      <c r="C718" s="31">
        <v>23.576231230000001</v>
      </c>
      <c r="D718">
        <v>15.1</v>
      </c>
      <c r="E718">
        <v>20.9</v>
      </c>
      <c r="F718">
        <v>22.5</v>
      </c>
      <c r="G718">
        <v>0</v>
      </c>
      <c r="H718" s="1" t="str">
        <f t="shared" si="99"/>
        <v>Saturday</v>
      </c>
      <c r="I718" s="2" t="str">
        <f t="shared" si="100"/>
        <v>December</v>
      </c>
      <c r="J718" s="2" t="str">
        <f t="shared" si="101"/>
        <v>2016</v>
      </c>
      <c r="K718" s="2">
        <f t="shared" si="102"/>
        <v>51</v>
      </c>
      <c r="L718" s="2" t="str">
        <f>VLOOKUP(A718,holidays!A:C,2,)</f>
        <v>Y</v>
      </c>
      <c r="M718" s="2" t="str">
        <f>VLOOKUP(A718,holidays!A:C,3,FALSE)</f>
        <v>N</v>
      </c>
      <c r="N718" s="7">
        <f t="shared" si="103"/>
        <v>2127223.9317802005</v>
      </c>
      <c r="O718" s="2">
        <f t="shared" si="104"/>
        <v>90227.48</v>
      </c>
      <c r="P718" s="2" t="e">
        <f t="shared" si="105"/>
        <v>#N/A</v>
      </c>
      <c r="Q718" s="2" t="e">
        <f t="shared" si="106"/>
        <v>#N/A</v>
      </c>
      <c r="R718" s="2">
        <f t="shared" si="107"/>
        <v>90227.48</v>
      </c>
    </row>
    <row r="719" spans="1:18" x14ac:dyDescent="0.3">
      <c r="A719" s="10">
        <v>42722</v>
      </c>
      <c r="B719" s="33">
        <v>90911.085000000006</v>
      </c>
      <c r="C719" s="31">
        <v>26.49359939</v>
      </c>
      <c r="D719">
        <v>10</v>
      </c>
      <c r="E719">
        <v>17.5</v>
      </c>
      <c r="F719">
        <v>30.3</v>
      </c>
      <c r="G719">
        <v>0</v>
      </c>
      <c r="H719" s="1" t="str">
        <f t="shared" si="99"/>
        <v>Sunday</v>
      </c>
      <c r="I719" s="2" t="str">
        <f t="shared" si="100"/>
        <v>December</v>
      </c>
      <c r="J719" s="2" t="str">
        <f t="shared" si="101"/>
        <v>2016</v>
      </c>
      <c r="K719" s="2">
        <f t="shared" si="102"/>
        <v>52</v>
      </c>
      <c r="L719" s="2" t="str">
        <f>VLOOKUP(A719,holidays!A:C,2,)</f>
        <v>Y</v>
      </c>
      <c r="M719" s="2" t="str">
        <f>VLOOKUP(A719,holidays!A:C,3,FALSE)</f>
        <v>N</v>
      </c>
      <c r="N719" s="7">
        <f t="shared" si="103"/>
        <v>2408561.8661002382</v>
      </c>
      <c r="O719" s="2">
        <f t="shared" si="104"/>
        <v>90911.085000000006</v>
      </c>
      <c r="P719" s="2" t="e">
        <f t="shared" si="105"/>
        <v>#N/A</v>
      </c>
      <c r="Q719" s="2" t="e">
        <f t="shared" si="106"/>
        <v>#N/A</v>
      </c>
      <c r="R719" s="2">
        <f t="shared" si="107"/>
        <v>90911.085000000006</v>
      </c>
    </row>
    <row r="720" spans="1:18" x14ac:dyDescent="0.3">
      <c r="A720" s="10">
        <v>42723</v>
      </c>
      <c r="B720" s="33">
        <v>109260.30499999999</v>
      </c>
      <c r="C720" s="31">
        <v>28.684832369999999</v>
      </c>
      <c r="D720">
        <v>8.8000000000000007</v>
      </c>
      <c r="E720">
        <v>30.2</v>
      </c>
      <c r="F720">
        <v>29.3</v>
      </c>
      <c r="G720">
        <v>0</v>
      </c>
      <c r="H720" s="1" t="str">
        <f t="shared" si="99"/>
        <v>Monday</v>
      </c>
      <c r="I720" s="2" t="str">
        <f t="shared" si="100"/>
        <v>December</v>
      </c>
      <c r="J720" s="2" t="str">
        <f t="shared" si="101"/>
        <v>2016</v>
      </c>
      <c r="K720" s="2">
        <f t="shared" si="102"/>
        <v>52</v>
      </c>
      <c r="L720" s="2" t="str">
        <f>VLOOKUP(A720,holidays!A:C,2,)</f>
        <v>Y</v>
      </c>
      <c r="M720" s="2" t="str">
        <f>VLOOKUP(A720,holidays!A:C,3,FALSE)</f>
        <v>N</v>
      </c>
      <c r="N720" s="7">
        <f t="shared" si="103"/>
        <v>3134113.5336200725</v>
      </c>
      <c r="O720" s="2">
        <f t="shared" si="104"/>
        <v>109260.30499999999</v>
      </c>
      <c r="P720" s="2" t="e">
        <f t="shared" si="105"/>
        <v>#N/A</v>
      </c>
      <c r="Q720" s="2" t="e">
        <f t="shared" si="106"/>
        <v>#N/A</v>
      </c>
      <c r="R720" s="2">
        <f t="shared" si="107"/>
        <v>109260.30499999999</v>
      </c>
    </row>
    <row r="721" spans="1:18" x14ac:dyDescent="0.3">
      <c r="A721" s="10">
        <v>42724</v>
      </c>
      <c r="B721" s="33">
        <v>106451.255</v>
      </c>
      <c r="C721" s="31">
        <v>16.129856849999999</v>
      </c>
      <c r="D721">
        <v>14.4</v>
      </c>
      <c r="E721">
        <v>21.5</v>
      </c>
      <c r="F721">
        <v>26</v>
      </c>
      <c r="G721">
        <v>3</v>
      </c>
      <c r="H721" s="1" t="str">
        <f t="shared" si="99"/>
        <v>Tuesday</v>
      </c>
      <c r="I721" s="2" t="str">
        <f t="shared" si="100"/>
        <v>December</v>
      </c>
      <c r="J721" s="2" t="str">
        <f t="shared" si="101"/>
        <v>2016</v>
      </c>
      <c r="K721" s="2">
        <f t="shared" si="102"/>
        <v>52</v>
      </c>
      <c r="L721" s="2" t="str">
        <f>VLOOKUP(A721,holidays!A:C,2,)</f>
        <v>N</v>
      </c>
      <c r="M721" s="2" t="str">
        <f>VLOOKUP(A721,holidays!A:C,3,FALSE)</f>
        <v>N</v>
      </c>
      <c r="N721" s="7">
        <f t="shared" si="103"/>
        <v>1717043.5046528468</v>
      </c>
      <c r="O721" s="2" t="e">
        <f t="shared" si="104"/>
        <v>#N/A</v>
      </c>
      <c r="P721" s="2">
        <f t="shared" si="105"/>
        <v>106451.255</v>
      </c>
      <c r="Q721" s="2" t="e">
        <f t="shared" si="106"/>
        <v>#N/A</v>
      </c>
      <c r="R721" s="2">
        <f t="shared" si="107"/>
        <v>106451.255</v>
      </c>
    </row>
    <row r="722" spans="1:18" x14ac:dyDescent="0.3">
      <c r="A722" s="10">
        <v>42725</v>
      </c>
      <c r="B722" s="33">
        <v>104389.51</v>
      </c>
      <c r="C722" s="31">
        <v>21.34587505</v>
      </c>
      <c r="D722">
        <v>13.5</v>
      </c>
      <c r="E722">
        <v>19.899999999999999</v>
      </c>
      <c r="F722">
        <v>28.8</v>
      </c>
      <c r="G722">
        <v>0.2</v>
      </c>
      <c r="H722" s="1" t="str">
        <f t="shared" si="99"/>
        <v>Wednesday</v>
      </c>
      <c r="I722" s="2" t="str">
        <f t="shared" si="100"/>
        <v>December</v>
      </c>
      <c r="J722" s="2" t="str">
        <f t="shared" si="101"/>
        <v>2016</v>
      </c>
      <c r="K722" s="2">
        <f t="shared" si="102"/>
        <v>52</v>
      </c>
      <c r="L722" s="2" t="str">
        <f>VLOOKUP(A722,holidays!A:C,2,)</f>
        <v>N</v>
      </c>
      <c r="M722" s="2" t="str">
        <f>VLOOKUP(A722,holidays!A:C,3,FALSE)</f>
        <v>N</v>
      </c>
      <c r="N722" s="7">
        <f t="shared" si="103"/>
        <v>2228285.4369907253</v>
      </c>
      <c r="O722" s="2" t="e">
        <f t="shared" si="104"/>
        <v>#N/A</v>
      </c>
      <c r="P722" s="2">
        <f t="shared" si="105"/>
        <v>104389.51</v>
      </c>
      <c r="Q722" s="2" t="e">
        <f t="shared" si="106"/>
        <v>#N/A</v>
      </c>
      <c r="R722" s="2">
        <f t="shared" si="107"/>
        <v>104389.51</v>
      </c>
    </row>
    <row r="723" spans="1:18" x14ac:dyDescent="0.3">
      <c r="A723" s="10">
        <v>42726</v>
      </c>
      <c r="B723" s="33">
        <v>105513.235</v>
      </c>
      <c r="C723" s="31">
        <v>20.97623583</v>
      </c>
      <c r="D723">
        <v>14.6</v>
      </c>
      <c r="E723">
        <v>20</v>
      </c>
      <c r="F723">
        <v>29.6</v>
      </c>
      <c r="G723">
        <v>0</v>
      </c>
      <c r="H723" s="1" t="str">
        <f t="shared" si="99"/>
        <v>Thursday</v>
      </c>
      <c r="I723" s="2" t="str">
        <f t="shared" si="100"/>
        <v>December</v>
      </c>
      <c r="J723" s="2" t="str">
        <f t="shared" si="101"/>
        <v>2016</v>
      </c>
      <c r="K723" s="2">
        <f t="shared" si="102"/>
        <v>52</v>
      </c>
      <c r="L723" s="2" t="str">
        <f>VLOOKUP(A723,holidays!A:C,2,)</f>
        <v>N</v>
      </c>
      <c r="M723" s="2" t="str">
        <f>VLOOKUP(A723,holidays!A:C,3,FALSE)</f>
        <v>N</v>
      </c>
      <c r="N723" s="7">
        <f t="shared" si="103"/>
        <v>2213270.50054621</v>
      </c>
      <c r="O723" s="2" t="e">
        <f t="shared" si="104"/>
        <v>#N/A</v>
      </c>
      <c r="P723" s="2">
        <f t="shared" si="105"/>
        <v>105513.235</v>
      </c>
      <c r="Q723" s="2" t="e">
        <f t="shared" si="106"/>
        <v>#N/A</v>
      </c>
      <c r="R723" s="2">
        <f t="shared" si="107"/>
        <v>105513.235</v>
      </c>
    </row>
    <row r="724" spans="1:18" x14ac:dyDescent="0.3">
      <c r="A724" s="10">
        <v>42727</v>
      </c>
      <c r="B724" s="33">
        <v>112247.94500000001</v>
      </c>
      <c r="C724" s="31">
        <v>24.329345190000002</v>
      </c>
      <c r="D724">
        <v>12.5</v>
      </c>
      <c r="E724">
        <v>26.3</v>
      </c>
      <c r="F724">
        <v>28.7</v>
      </c>
      <c r="G724">
        <v>0</v>
      </c>
      <c r="H724" s="1" t="str">
        <f t="shared" si="99"/>
        <v>Friday</v>
      </c>
      <c r="I724" s="2" t="str">
        <f t="shared" si="100"/>
        <v>December</v>
      </c>
      <c r="J724" s="2" t="str">
        <f t="shared" si="101"/>
        <v>2016</v>
      </c>
      <c r="K724" s="2">
        <f t="shared" si="102"/>
        <v>52</v>
      </c>
      <c r="L724" s="2" t="str">
        <f>VLOOKUP(A724,holidays!A:C,2,)</f>
        <v>N</v>
      </c>
      <c r="M724" s="2" t="str">
        <f>VLOOKUP(A724,holidays!A:C,3,FALSE)</f>
        <v>N</v>
      </c>
      <c r="N724" s="7">
        <f t="shared" si="103"/>
        <v>2730919.0007731351</v>
      </c>
      <c r="O724" s="2" t="e">
        <f t="shared" si="104"/>
        <v>#N/A</v>
      </c>
      <c r="P724" s="2">
        <f t="shared" si="105"/>
        <v>112247.94500000001</v>
      </c>
      <c r="Q724" s="2" t="e">
        <f t="shared" si="106"/>
        <v>#N/A</v>
      </c>
      <c r="R724" s="2">
        <f t="shared" si="107"/>
        <v>112247.94500000001</v>
      </c>
    </row>
    <row r="725" spans="1:18" x14ac:dyDescent="0.3">
      <c r="A725" s="10">
        <v>42728</v>
      </c>
      <c r="B725" s="33">
        <v>114843.875</v>
      </c>
      <c r="C725" s="31">
        <v>34.693111190000003</v>
      </c>
      <c r="D725">
        <v>16.2</v>
      </c>
      <c r="E725">
        <v>34.9</v>
      </c>
      <c r="F725">
        <v>26.3</v>
      </c>
      <c r="G725">
        <v>0.8</v>
      </c>
      <c r="H725" s="1" t="str">
        <f t="shared" si="99"/>
        <v>Saturday</v>
      </c>
      <c r="I725" s="2" t="str">
        <f t="shared" si="100"/>
        <v>December</v>
      </c>
      <c r="J725" s="2" t="str">
        <f t="shared" si="101"/>
        <v>2016</v>
      </c>
      <c r="K725" s="2">
        <f t="shared" si="102"/>
        <v>52</v>
      </c>
      <c r="L725" s="2" t="str">
        <f>VLOOKUP(A725,holidays!A:C,2,)</f>
        <v>N</v>
      </c>
      <c r="M725" s="2" t="str">
        <f>VLOOKUP(A725,holidays!A:C,3,FALSE)</f>
        <v>N</v>
      </c>
      <c r="N725" s="7">
        <f t="shared" si="103"/>
        <v>3984291.3248654618</v>
      </c>
      <c r="O725" s="2" t="e">
        <f t="shared" si="104"/>
        <v>#N/A</v>
      </c>
      <c r="P725" s="2">
        <f t="shared" si="105"/>
        <v>114843.875</v>
      </c>
      <c r="Q725" s="2" t="e">
        <f t="shared" si="106"/>
        <v>#N/A</v>
      </c>
      <c r="R725" s="2">
        <f t="shared" si="107"/>
        <v>114843.875</v>
      </c>
    </row>
    <row r="726" spans="1:18" x14ac:dyDescent="0.3">
      <c r="A726" s="10">
        <v>42729</v>
      </c>
      <c r="B726" s="33">
        <v>114468.17</v>
      </c>
      <c r="C726" s="31">
        <v>28.64742992</v>
      </c>
      <c r="D726">
        <v>16.399999999999999</v>
      </c>
      <c r="E726">
        <v>36.299999999999997</v>
      </c>
      <c r="F726">
        <v>32.299999999999997</v>
      </c>
      <c r="G726">
        <v>0.2</v>
      </c>
      <c r="H726" s="1" t="str">
        <f t="shared" si="99"/>
        <v>Sunday</v>
      </c>
      <c r="I726" s="2" t="str">
        <f t="shared" si="100"/>
        <v>December</v>
      </c>
      <c r="J726" s="2" t="str">
        <f t="shared" si="101"/>
        <v>2016</v>
      </c>
      <c r="K726" s="2">
        <f t="shared" si="102"/>
        <v>53</v>
      </c>
      <c r="L726" s="2" t="str">
        <f>VLOOKUP(A726,holidays!A:C,2,)</f>
        <v>N</v>
      </c>
      <c r="M726" s="2" t="str">
        <f>VLOOKUP(A726,holidays!A:C,3,FALSE)</f>
        <v>N</v>
      </c>
      <c r="N726" s="7">
        <f t="shared" si="103"/>
        <v>3279218.8781456463</v>
      </c>
      <c r="O726" s="2" t="e">
        <f t="shared" si="104"/>
        <v>#N/A</v>
      </c>
      <c r="P726" s="2">
        <f t="shared" si="105"/>
        <v>114468.17</v>
      </c>
      <c r="Q726" s="2" t="e">
        <f t="shared" si="106"/>
        <v>#N/A</v>
      </c>
      <c r="R726" s="2">
        <f t="shared" si="107"/>
        <v>114468.17</v>
      </c>
    </row>
    <row r="727" spans="1:18" x14ac:dyDescent="0.3">
      <c r="A727" s="10">
        <v>42730</v>
      </c>
      <c r="B727" s="33">
        <v>106284.83</v>
      </c>
      <c r="C727" s="31">
        <v>22.910355590000002</v>
      </c>
      <c r="D727">
        <v>25.4</v>
      </c>
      <c r="E727">
        <v>29.3</v>
      </c>
      <c r="F727">
        <v>10.199999999999999</v>
      </c>
      <c r="G727">
        <v>0</v>
      </c>
      <c r="H727" s="1" t="str">
        <f t="shared" si="99"/>
        <v>Monday</v>
      </c>
      <c r="I727" s="2" t="str">
        <f t="shared" si="100"/>
        <v>December</v>
      </c>
      <c r="J727" s="2" t="str">
        <f t="shared" si="101"/>
        <v>2016</v>
      </c>
      <c r="K727" s="2">
        <f t="shared" si="102"/>
        <v>53</v>
      </c>
      <c r="L727" s="2" t="str">
        <f>VLOOKUP(A727,holidays!A:C,2,)</f>
        <v>N</v>
      </c>
      <c r="M727" s="2" t="str">
        <f>VLOOKUP(A727,holidays!A:C,3,FALSE)</f>
        <v>Y</v>
      </c>
      <c r="N727" s="7">
        <f t="shared" si="103"/>
        <v>2435023.2491226997</v>
      </c>
      <c r="O727" s="2" t="e">
        <f t="shared" si="104"/>
        <v>#N/A</v>
      </c>
      <c r="P727" s="2">
        <f t="shared" si="105"/>
        <v>106284.83</v>
      </c>
      <c r="Q727" s="2">
        <f t="shared" si="106"/>
        <v>106284.83</v>
      </c>
      <c r="R727" s="2" t="e">
        <f t="shared" si="107"/>
        <v>#N/A</v>
      </c>
    </row>
    <row r="728" spans="1:18" x14ac:dyDescent="0.3">
      <c r="A728" s="10">
        <v>42731</v>
      </c>
      <c r="B728" s="33">
        <v>99701.43</v>
      </c>
      <c r="C728" s="31">
        <v>23.813537400000001</v>
      </c>
      <c r="D728">
        <v>18</v>
      </c>
      <c r="E728">
        <v>29.8</v>
      </c>
      <c r="F728">
        <v>5.8</v>
      </c>
      <c r="G728">
        <v>1.6</v>
      </c>
      <c r="H728" s="1" t="str">
        <f t="shared" si="99"/>
        <v>Tuesday</v>
      </c>
      <c r="I728" s="2" t="str">
        <f t="shared" si="100"/>
        <v>December</v>
      </c>
      <c r="J728" s="2" t="str">
        <f t="shared" si="101"/>
        <v>2016</v>
      </c>
      <c r="K728" s="2">
        <f t="shared" si="102"/>
        <v>53</v>
      </c>
      <c r="L728" s="2" t="str">
        <f>VLOOKUP(A728,holidays!A:C,2,)</f>
        <v>N</v>
      </c>
      <c r="M728" s="2" t="str">
        <f>VLOOKUP(A728,holidays!A:C,3,FALSE)</f>
        <v>Y</v>
      </c>
      <c r="N728" s="7">
        <f t="shared" si="103"/>
        <v>2374243.7321384819</v>
      </c>
      <c r="O728" s="2" t="e">
        <f t="shared" si="104"/>
        <v>#N/A</v>
      </c>
      <c r="P728" s="2">
        <f t="shared" si="105"/>
        <v>99701.43</v>
      </c>
      <c r="Q728" s="2">
        <f t="shared" si="106"/>
        <v>99701.43</v>
      </c>
      <c r="R728" s="2" t="e">
        <f t="shared" si="107"/>
        <v>#N/A</v>
      </c>
    </row>
    <row r="729" spans="1:18" x14ac:dyDescent="0.3">
      <c r="A729" s="10">
        <v>42732</v>
      </c>
      <c r="B729" s="33">
        <v>123693.52</v>
      </c>
      <c r="C729" s="31">
        <v>40.282509820000001</v>
      </c>
      <c r="D729">
        <v>20.3</v>
      </c>
      <c r="E729">
        <v>38.200000000000003</v>
      </c>
      <c r="F729">
        <v>15.1</v>
      </c>
      <c r="G729">
        <v>1</v>
      </c>
      <c r="H729" s="1" t="str">
        <f t="shared" si="99"/>
        <v>Wednesday</v>
      </c>
      <c r="I729" s="2" t="str">
        <f t="shared" si="100"/>
        <v>December</v>
      </c>
      <c r="J729" s="2" t="str">
        <f t="shared" si="101"/>
        <v>2016</v>
      </c>
      <c r="K729" s="2">
        <f t="shared" si="102"/>
        <v>53</v>
      </c>
      <c r="L729" s="2" t="str">
        <f>VLOOKUP(A729,holidays!A:C,2,)</f>
        <v>N</v>
      </c>
      <c r="M729" s="2" t="str">
        <f>VLOOKUP(A729,holidays!A:C,3,FALSE)</f>
        <v>N</v>
      </c>
      <c r="N729" s="7">
        <f t="shared" si="103"/>
        <v>4982685.4340703664</v>
      </c>
      <c r="O729" s="2" t="e">
        <f t="shared" si="104"/>
        <v>#N/A</v>
      </c>
      <c r="P729" s="2">
        <f t="shared" si="105"/>
        <v>123693.52</v>
      </c>
      <c r="Q729" s="2" t="e">
        <f t="shared" si="106"/>
        <v>#N/A</v>
      </c>
      <c r="R729" s="2">
        <f t="shared" si="107"/>
        <v>123693.52</v>
      </c>
    </row>
    <row r="730" spans="1:18" x14ac:dyDescent="0.3">
      <c r="A730" s="10">
        <v>42733</v>
      </c>
      <c r="B730" s="33">
        <v>135571.79500000001</v>
      </c>
      <c r="C730" s="31">
        <v>47.145005580000003</v>
      </c>
      <c r="D730">
        <v>27</v>
      </c>
      <c r="E730">
        <v>33.5</v>
      </c>
      <c r="F730">
        <v>15.7</v>
      </c>
      <c r="G730">
        <v>0</v>
      </c>
      <c r="H730" s="1" t="str">
        <f t="shared" si="99"/>
        <v>Thursday</v>
      </c>
      <c r="I730" s="2" t="str">
        <f t="shared" si="100"/>
        <v>December</v>
      </c>
      <c r="J730" s="2" t="str">
        <f t="shared" si="101"/>
        <v>2016</v>
      </c>
      <c r="K730" s="2">
        <f t="shared" si="102"/>
        <v>53</v>
      </c>
      <c r="L730" s="2" t="str">
        <f>VLOOKUP(A730,holidays!A:C,2,)</f>
        <v>N</v>
      </c>
      <c r="M730" s="2" t="str">
        <f>VLOOKUP(A730,holidays!A:C,3,FALSE)</f>
        <v>N</v>
      </c>
      <c r="N730" s="7">
        <f t="shared" si="103"/>
        <v>6391533.0317656174</v>
      </c>
      <c r="O730" s="2" t="e">
        <f t="shared" si="104"/>
        <v>#N/A</v>
      </c>
      <c r="P730" s="2">
        <f t="shared" si="105"/>
        <v>135571.79500000001</v>
      </c>
      <c r="Q730" s="2" t="e">
        <f t="shared" si="106"/>
        <v>#N/A</v>
      </c>
      <c r="R730" s="2">
        <f t="shared" si="107"/>
        <v>135571.79500000001</v>
      </c>
    </row>
    <row r="731" spans="1:18" x14ac:dyDescent="0.3">
      <c r="A731" s="10">
        <v>42734</v>
      </c>
      <c r="B731" s="33">
        <v>112141.83</v>
      </c>
      <c r="C731" s="31">
        <v>24.065077649999999</v>
      </c>
      <c r="D731">
        <v>20.100000000000001</v>
      </c>
      <c r="E731">
        <v>27.8</v>
      </c>
      <c r="F731">
        <v>28.8</v>
      </c>
      <c r="G731">
        <v>20.399999999999999</v>
      </c>
      <c r="H731" s="1" t="str">
        <f t="shared" si="99"/>
        <v>Friday</v>
      </c>
      <c r="I731" s="2" t="str">
        <f t="shared" si="100"/>
        <v>December</v>
      </c>
      <c r="J731" s="2" t="str">
        <f t="shared" si="101"/>
        <v>2016</v>
      </c>
      <c r="K731" s="2">
        <f t="shared" si="102"/>
        <v>53</v>
      </c>
      <c r="L731" s="2" t="str">
        <f>VLOOKUP(A731,holidays!A:C,2,)</f>
        <v>N</v>
      </c>
      <c r="M731" s="2" t="str">
        <f>VLOOKUP(A731,holidays!A:C,3,FALSE)</f>
        <v>N</v>
      </c>
      <c r="N731" s="7">
        <f t="shared" si="103"/>
        <v>2698701.8467630995</v>
      </c>
      <c r="O731" s="2" t="e">
        <f t="shared" si="104"/>
        <v>#N/A</v>
      </c>
      <c r="P731" s="2">
        <f t="shared" si="105"/>
        <v>112141.83</v>
      </c>
      <c r="Q731" s="2" t="e">
        <f t="shared" si="106"/>
        <v>#N/A</v>
      </c>
      <c r="R731" s="2">
        <f t="shared" si="107"/>
        <v>112141.83</v>
      </c>
    </row>
    <row r="732" spans="1:18" x14ac:dyDescent="0.3">
      <c r="A732" s="10">
        <v>42735</v>
      </c>
      <c r="B732" s="33">
        <v>95728.15</v>
      </c>
      <c r="C732" s="31">
        <v>17.59822922</v>
      </c>
      <c r="D732">
        <v>17.3</v>
      </c>
      <c r="E732">
        <v>23.8</v>
      </c>
      <c r="F732">
        <v>30.8</v>
      </c>
      <c r="G732">
        <v>0</v>
      </c>
      <c r="H732" s="1" t="str">
        <f t="shared" si="99"/>
        <v>Saturday</v>
      </c>
      <c r="I732" s="2" t="str">
        <f t="shared" si="100"/>
        <v>December</v>
      </c>
      <c r="J732" s="2" t="str">
        <f t="shared" si="101"/>
        <v>2016</v>
      </c>
      <c r="K732" s="2">
        <f t="shared" si="102"/>
        <v>53</v>
      </c>
      <c r="L732" s="2" t="str">
        <f>VLOOKUP(A732,holidays!A:C,2,)</f>
        <v>N</v>
      </c>
      <c r="M732" s="2" t="str">
        <f>VLOOKUP(A732,holidays!A:C,3,FALSE)</f>
        <v>N</v>
      </c>
      <c r="N732" s="7">
        <f t="shared" si="103"/>
        <v>1684645.9265065428</v>
      </c>
      <c r="O732" s="2" t="e">
        <f t="shared" si="104"/>
        <v>#N/A</v>
      </c>
      <c r="P732" s="2">
        <f t="shared" si="105"/>
        <v>95728.15</v>
      </c>
      <c r="Q732" s="2" t="e">
        <f t="shared" si="106"/>
        <v>#N/A</v>
      </c>
      <c r="R732" s="2">
        <f t="shared" si="107"/>
        <v>95728.15</v>
      </c>
    </row>
    <row r="733" spans="1:18" x14ac:dyDescent="0.3">
      <c r="A733" s="10">
        <v>42736</v>
      </c>
      <c r="B733" s="33">
        <v>89403.145000000004</v>
      </c>
      <c r="C733" s="31">
        <v>25.846761099999998</v>
      </c>
      <c r="D733">
        <v>16.8</v>
      </c>
      <c r="E733">
        <v>21.1</v>
      </c>
      <c r="F733">
        <v>8.5</v>
      </c>
      <c r="G733">
        <v>0</v>
      </c>
      <c r="H733" s="1" t="str">
        <f t="shared" si="99"/>
        <v>Sunday</v>
      </c>
      <c r="I733" s="2" t="str">
        <f t="shared" si="100"/>
        <v>January</v>
      </c>
      <c r="J733" s="2" t="str">
        <f t="shared" si="101"/>
        <v>2017</v>
      </c>
      <c r="K733" s="2">
        <f t="shared" si="102"/>
        <v>1</v>
      </c>
      <c r="L733" s="2" t="str">
        <f>VLOOKUP(A733,holidays!A:C,2,)</f>
        <v>N</v>
      </c>
      <c r="M733" s="2" t="str">
        <f>VLOOKUP(A733,holidays!A:C,3,FALSE)</f>
        <v>Y</v>
      </c>
      <c r="N733" s="7">
        <f t="shared" si="103"/>
        <v>2310781.7304036594</v>
      </c>
      <c r="O733" s="2" t="e">
        <f t="shared" si="104"/>
        <v>#N/A</v>
      </c>
      <c r="P733" s="2">
        <f t="shared" si="105"/>
        <v>89403.145000000004</v>
      </c>
      <c r="Q733" s="2">
        <f t="shared" si="106"/>
        <v>89403.145000000004</v>
      </c>
      <c r="R733" s="2" t="e">
        <f t="shared" si="107"/>
        <v>#N/A</v>
      </c>
    </row>
    <row r="734" spans="1:18" x14ac:dyDescent="0.3">
      <c r="A734" s="10">
        <v>42737</v>
      </c>
      <c r="B734" s="33">
        <v>86507.47</v>
      </c>
      <c r="C734" s="31">
        <v>30.618702880000001</v>
      </c>
      <c r="D734">
        <v>14.8</v>
      </c>
      <c r="E734">
        <v>17.8</v>
      </c>
      <c r="F734">
        <v>7.8</v>
      </c>
      <c r="G734">
        <v>0.4</v>
      </c>
      <c r="H734" s="1" t="str">
        <f t="shared" si="99"/>
        <v>Monday</v>
      </c>
      <c r="I734" s="2" t="str">
        <f t="shared" si="100"/>
        <v>January</v>
      </c>
      <c r="J734" s="2" t="str">
        <f t="shared" si="101"/>
        <v>2017</v>
      </c>
      <c r="K734" s="2">
        <f t="shared" si="102"/>
        <v>1</v>
      </c>
      <c r="L734" s="2" t="str">
        <f>VLOOKUP(A734,holidays!A:C,2,)</f>
        <v>N</v>
      </c>
      <c r="M734" s="2" t="str">
        <f>VLOOKUP(A734,holidays!A:C,3,FALSE)</f>
        <v>Y</v>
      </c>
      <c r="N734" s="7">
        <f t="shared" si="103"/>
        <v>2648746.5208305139</v>
      </c>
      <c r="O734" s="2" t="e">
        <f t="shared" si="104"/>
        <v>#N/A</v>
      </c>
      <c r="P734" s="2">
        <f t="shared" si="105"/>
        <v>86507.47</v>
      </c>
      <c r="Q734" s="2">
        <f t="shared" si="106"/>
        <v>86507.47</v>
      </c>
      <c r="R734" s="2" t="e">
        <f t="shared" si="107"/>
        <v>#N/A</v>
      </c>
    </row>
    <row r="735" spans="1:18" x14ac:dyDescent="0.3">
      <c r="A735" s="10">
        <v>42738</v>
      </c>
      <c r="B735" s="33">
        <v>97564.744999999995</v>
      </c>
      <c r="C735" s="31">
        <v>28.68695469</v>
      </c>
      <c r="D735">
        <v>14.6</v>
      </c>
      <c r="E735">
        <v>19.5</v>
      </c>
      <c r="F735">
        <v>25.9</v>
      </c>
      <c r="G735">
        <v>0.4</v>
      </c>
      <c r="H735" s="1" t="str">
        <f t="shared" si="99"/>
        <v>Tuesday</v>
      </c>
      <c r="I735" s="2" t="str">
        <f t="shared" si="100"/>
        <v>January</v>
      </c>
      <c r="J735" s="2" t="str">
        <f t="shared" si="101"/>
        <v>2017</v>
      </c>
      <c r="K735" s="2">
        <f t="shared" si="102"/>
        <v>1</v>
      </c>
      <c r="L735" s="2" t="str">
        <f>VLOOKUP(A735,holidays!A:C,2,)</f>
        <v>N</v>
      </c>
      <c r="M735" s="2" t="str">
        <f>VLOOKUP(A735,holidays!A:C,3,FALSE)</f>
        <v>N</v>
      </c>
      <c r="N735" s="7">
        <f t="shared" si="103"/>
        <v>2798835.4191564037</v>
      </c>
      <c r="O735" s="2" t="e">
        <f t="shared" si="104"/>
        <v>#N/A</v>
      </c>
      <c r="P735" s="2">
        <f t="shared" si="105"/>
        <v>97564.744999999995</v>
      </c>
      <c r="Q735" s="2" t="e">
        <f t="shared" si="106"/>
        <v>#N/A</v>
      </c>
      <c r="R735" s="2">
        <f t="shared" si="107"/>
        <v>97564.744999999995</v>
      </c>
    </row>
    <row r="736" spans="1:18" x14ac:dyDescent="0.3">
      <c r="A736" s="10">
        <v>42739</v>
      </c>
      <c r="B736" s="33">
        <v>116606.795</v>
      </c>
      <c r="C736" s="31">
        <v>56.972780710000002</v>
      </c>
      <c r="D736">
        <v>13.3</v>
      </c>
      <c r="E736">
        <v>29.3</v>
      </c>
      <c r="F736">
        <v>31.6</v>
      </c>
      <c r="G736">
        <v>0</v>
      </c>
      <c r="H736" s="1" t="str">
        <f t="shared" si="99"/>
        <v>Wednesday</v>
      </c>
      <c r="I736" s="2" t="str">
        <f t="shared" si="100"/>
        <v>January</v>
      </c>
      <c r="J736" s="2" t="str">
        <f t="shared" si="101"/>
        <v>2017</v>
      </c>
      <c r="K736" s="2">
        <f t="shared" si="102"/>
        <v>1</v>
      </c>
      <c r="L736" s="2" t="str">
        <f>VLOOKUP(A736,holidays!A:C,2,)</f>
        <v>N</v>
      </c>
      <c r="M736" s="2" t="str">
        <f>VLOOKUP(A736,holidays!A:C,3,FALSE)</f>
        <v>N</v>
      </c>
      <c r="N736" s="7">
        <f t="shared" si="103"/>
        <v>6643413.3608309245</v>
      </c>
      <c r="O736" s="2" t="e">
        <f t="shared" si="104"/>
        <v>#N/A</v>
      </c>
      <c r="P736" s="2">
        <f t="shared" si="105"/>
        <v>116606.795</v>
      </c>
      <c r="Q736" s="2" t="e">
        <f t="shared" si="106"/>
        <v>#N/A</v>
      </c>
      <c r="R736" s="2">
        <f t="shared" si="107"/>
        <v>116606.795</v>
      </c>
    </row>
    <row r="737" spans="1:18" x14ac:dyDescent="0.3">
      <c r="A737" s="10">
        <v>42740</v>
      </c>
      <c r="B737" s="33">
        <v>128079.845</v>
      </c>
      <c r="C737" s="31">
        <v>73.458259870000006</v>
      </c>
      <c r="D737">
        <v>18.5</v>
      </c>
      <c r="E737">
        <v>31.7</v>
      </c>
      <c r="F737">
        <v>29.7</v>
      </c>
      <c r="G737">
        <v>0</v>
      </c>
      <c r="H737" s="1" t="str">
        <f t="shared" si="99"/>
        <v>Thursday</v>
      </c>
      <c r="I737" s="2" t="str">
        <f t="shared" si="100"/>
        <v>January</v>
      </c>
      <c r="J737" s="2" t="str">
        <f t="shared" si="101"/>
        <v>2017</v>
      </c>
      <c r="K737" s="2">
        <f t="shared" si="102"/>
        <v>1</v>
      </c>
      <c r="L737" s="2" t="str">
        <f>VLOOKUP(A737,holidays!A:C,2,)</f>
        <v>N</v>
      </c>
      <c r="M737" s="2" t="str">
        <f>VLOOKUP(A737,holidays!A:C,3,FALSE)</f>
        <v>N</v>
      </c>
      <c r="N737" s="7">
        <f t="shared" si="103"/>
        <v>9408522.5381193217</v>
      </c>
      <c r="O737" s="2" t="e">
        <f t="shared" si="104"/>
        <v>#N/A</v>
      </c>
      <c r="P737" s="2">
        <f t="shared" si="105"/>
        <v>128079.845</v>
      </c>
      <c r="Q737" s="2" t="e">
        <f t="shared" si="106"/>
        <v>#N/A</v>
      </c>
      <c r="R737" s="2">
        <f t="shared" si="107"/>
        <v>128079.845</v>
      </c>
    </row>
    <row r="738" spans="1:18" x14ac:dyDescent="0.3">
      <c r="A738" s="10">
        <v>42741</v>
      </c>
      <c r="B738" s="33">
        <v>136308.73499999999</v>
      </c>
      <c r="C738" s="31">
        <v>97.699200840000003</v>
      </c>
      <c r="D738">
        <v>18.3</v>
      </c>
      <c r="E738">
        <v>35.200000000000003</v>
      </c>
      <c r="F738">
        <v>30.1</v>
      </c>
      <c r="G738">
        <v>0</v>
      </c>
      <c r="H738" s="1" t="str">
        <f t="shared" si="99"/>
        <v>Friday</v>
      </c>
      <c r="I738" s="2" t="str">
        <f t="shared" si="100"/>
        <v>January</v>
      </c>
      <c r="J738" s="2" t="str">
        <f t="shared" si="101"/>
        <v>2017</v>
      </c>
      <c r="K738" s="2">
        <f t="shared" si="102"/>
        <v>1</v>
      </c>
      <c r="L738" s="2" t="str">
        <f>VLOOKUP(A738,holidays!A:C,2,)</f>
        <v>N</v>
      </c>
      <c r="M738" s="2" t="str">
        <f>VLOOKUP(A738,holidays!A:C,3,FALSE)</f>
        <v>N</v>
      </c>
      <c r="N738" s="7">
        <f t="shared" si="103"/>
        <v>13317254.477011336</v>
      </c>
      <c r="O738" s="2" t="e">
        <f t="shared" si="104"/>
        <v>#N/A</v>
      </c>
      <c r="P738" s="2">
        <f t="shared" si="105"/>
        <v>136308.73499999999</v>
      </c>
      <c r="Q738" s="2" t="e">
        <f t="shared" si="106"/>
        <v>#N/A</v>
      </c>
      <c r="R738" s="2">
        <f t="shared" si="107"/>
        <v>136308.73499999999</v>
      </c>
    </row>
    <row r="739" spans="1:18" x14ac:dyDescent="0.3">
      <c r="A739" s="10">
        <v>42742</v>
      </c>
      <c r="B739" s="33">
        <v>134955.01999999999</v>
      </c>
      <c r="C739" s="31">
        <v>77.602997990000006</v>
      </c>
      <c r="D739">
        <v>20.9</v>
      </c>
      <c r="E739">
        <v>36.700000000000003</v>
      </c>
      <c r="F739">
        <v>28.5</v>
      </c>
      <c r="G739">
        <v>0</v>
      </c>
      <c r="H739" s="1" t="str">
        <f t="shared" si="99"/>
        <v>Saturday</v>
      </c>
      <c r="I739" s="2" t="str">
        <f t="shared" si="100"/>
        <v>January</v>
      </c>
      <c r="J739" s="2" t="str">
        <f t="shared" si="101"/>
        <v>2017</v>
      </c>
      <c r="K739" s="2">
        <f t="shared" si="102"/>
        <v>1</v>
      </c>
      <c r="L739" s="2" t="str">
        <f>VLOOKUP(A739,holidays!A:C,2,)</f>
        <v>N</v>
      </c>
      <c r="M739" s="2" t="str">
        <f>VLOOKUP(A739,holidays!A:C,3,FALSE)</f>
        <v>N</v>
      </c>
      <c r="N739" s="7">
        <f t="shared" si="103"/>
        <v>10472914.14580041</v>
      </c>
      <c r="O739" s="2" t="e">
        <f t="shared" si="104"/>
        <v>#N/A</v>
      </c>
      <c r="P739" s="2">
        <f t="shared" si="105"/>
        <v>134955.01999999999</v>
      </c>
      <c r="Q739" s="2" t="e">
        <f t="shared" si="106"/>
        <v>#N/A</v>
      </c>
      <c r="R739" s="2">
        <f t="shared" si="107"/>
        <v>134955.01999999999</v>
      </c>
    </row>
    <row r="740" spans="1:18" x14ac:dyDescent="0.3">
      <c r="A740" s="10">
        <v>42743</v>
      </c>
      <c r="B740" s="33">
        <v>122777.02499999999</v>
      </c>
      <c r="C740" s="31">
        <v>69.224810730000002</v>
      </c>
      <c r="D740">
        <v>28</v>
      </c>
      <c r="E740">
        <v>33.1</v>
      </c>
      <c r="F740">
        <v>29.3</v>
      </c>
      <c r="G740">
        <v>0</v>
      </c>
      <c r="H740" s="1" t="str">
        <f t="shared" si="99"/>
        <v>Sunday</v>
      </c>
      <c r="I740" s="2" t="str">
        <f t="shared" si="100"/>
        <v>January</v>
      </c>
      <c r="J740" s="2" t="str">
        <f t="shared" si="101"/>
        <v>2017</v>
      </c>
      <c r="K740" s="2">
        <f t="shared" si="102"/>
        <v>2</v>
      </c>
      <c r="L740" s="2" t="str">
        <f>VLOOKUP(A740,holidays!A:C,2,)</f>
        <v>N</v>
      </c>
      <c r="M740" s="2" t="str">
        <f>VLOOKUP(A740,holidays!A:C,3,FALSE)</f>
        <v>N</v>
      </c>
      <c r="N740" s="7">
        <f t="shared" si="103"/>
        <v>8499216.3176174778</v>
      </c>
      <c r="O740" s="2" t="e">
        <f t="shared" si="104"/>
        <v>#N/A</v>
      </c>
      <c r="P740" s="2">
        <f t="shared" si="105"/>
        <v>122777.02499999999</v>
      </c>
      <c r="Q740" s="2" t="e">
        <f t="shared" si="106"/>
        <v>#N/A</v>
      </c>
      <c r="R740" s="2">
        <f t="shared" si="107"/>
        <v>122777.02499999999</v>
      </c>
    </row>
    <row r="741" spans="1:18" x14ac:dyDescent="0.3">
      <c r="A741" s="10">
        <v>42744</v>
      </c>
      <c r="B741" s="33">
        <v>116211.99</v>
      </c>
      <c r="C741" s="31">
        <v>68.099525220000004</v>
      </c>
      <c r="D741">
        <v>18.5</v>
      </c>
      <c r="E741">
        <v>24.4</v>
      </c>
      <c r="F741">
        <v>14.3</v>
      </c>
      <c r="G741">
        <v>0</v>
      </c>
      <c r="H741" s="1" t="str">
        <f t="shared" si="99"/>
        <v>Monday</v>
      </c>
      <c r="I741" s="2" t="str">
        <f t="shared" si="100"/>
        <v>January</v>
      </c>
      <c r="J741" s="2" t="str">
        <f t="shared" si="101"/>
        <v>2017</v>
      </c>
      <c r="K741" s="2">
        <f t="shared" si="102"/>
        <v>2</v>
      </c>
      <c r="L741" s="2" t="str">
        <f>VLOOKUP(A741,holidays!A:C,2,)</f>
        <v>N</v>
      </c>
      <c r="M741" s="2" t="str">
        <f>VLOOKUP(A741,holidays!A:C,3,FALSE)</f>
        <v>N</v>
      </c>
      <c r="N741" s="7">
        <f t="shared" si="103"/>
        <v>7913981.3438713886</v>
      </c>
      <c r="O741" s="2" t="e">
        <f t="shared" si="104"/>
        <v>#N/A</v>
      </c>
      <c r="P741" s="2">
        <f t="shared" si="105"/>
        <v>116211.99</v>
      </c>
      <c r="Q741" s="2" t="e">
        <f t="shared" si="106"/>
        <v>#N/A</v>
      </c>
      <c r="R741" s="2">
        <f t="shared" si="107"/>
        <v>116211.99</v>
      </c>
    </row>
    <row r="742" spans="1:18" x14ac:dyDescent="0.3">
      <c r="A742" s="10">
        <v>42745</v>
      </c>
      <c r="B742" s="33">
        <v>120366.32</v>
      </c>
      <c r="C742" s="31">
        <v>72.813056849999995</v>
      </c>
      <c r="D742">
        <v>17.7</v>
      </c>
      <c r="E742">
        <v>26.2</v>
      </c>
      <c r="F742">
        <v>28.6</v>
      </c>
      <c r="G742">
        <v>0</v>
      </c>
      <c r="H742" s="1" t="str">
        <f t="shared" si="99"/>
        <v>Tuesday</v>
      </c>
      <c r="I742" s="2" t="str">
        <f t="shared" si="100"/>
        <v>January</v>
      </c>
      <c r="J742" s="2" t="str">
        <f t="shared" si="101"/>
        <v>2017</v>
      </c>
      <c r="K742" s="2">
        <f t="shared" si="102"/>
        <v>2</v>
      </c>
      <c r="L742" s="2" t="str">
        <f>VLOOKUP(A742,holidays!A:C,2,)</f>
        <v>N</v>
      </c>
      <c r="M742" s="2" t="str">
        <f>VLOOKUP(A742,holidays!A:C,3,FALSE)</f>
        <v>N</v>
      </c>
      <c r="N742" s="7">
        <f t="shared" si="103"/>
        <v>8764239.700985292</v>
      </c>
      <c r="O742" s="2" t="e">
        <f t="shared" si="104"/>
        <v>#N/A</v>
      </c>
      <c r="P742" s="2">
        <f t="shared" si="105"/>
        <v>120366.32</v>
      </c>
      <c r="Q742" s="2" t="e">
        <f t="shared" si="106"/>
        <v>#N/A</v>
      </c>
      <c r="R742" s="2">
        <f t="shared" si="107"/>
        <v>120366.32</v>
      </c>
    </row>
    <row r="743" spans="1:18" x14ac:dyDescent="0.3">
      <c r="A743" s="10">
        <v>42746</v>
      </c>
      <c r="B743" s="33">
        <v>111595.855</v>
      </c>
      <c r="C743" s="31">
        <v>65.744510939999998</v>
      </c>
      <c r="D743">
        <v>16.600000000000001</v>
      </c>
      <c r="E743">
        <v>24.3</v>
      </c>
      <c r="F743">
        <v>25.9</v>
      </c>
      <c r="G743">
        <v>0</v>
      </c>
      <c r="H743" s="1" t="str">
        <f t="shared" si="99"/>
        <v>Wednesday</v>
      </c>
      <c r="I743" s="2" t="str">
        <f t="shared" si="100"/>
        <v>January</v>
      </c>
      <c r="J743" s="2" t="str">
        <f t="shared" si="101"/>
        <v>2017</v>
      </c>
      <c r="K743" s="2">
        <f t="shared" si="102"/>
        <v>2</v>
      </c>
      <c r="L743" s="2" t="str">
        <f>VLOOKUP(A743,holidays!A:C,2,)</f>
        <v>N</v>
      </c>
      <c r="M743" s="2" t="str">
        <f>VLOOKUP(A743,holidays!A:C,3,FALSE)</f>
        <v>N</v>
      </c>
      <c r="N743" s="7">
        <f t="shared" si="103"/>
        <v>7336814.9099061536</v>
      </c>
      <c r="O743" s="2" t="e">
        <f t="shared" si="104"/>
        <v>#N/A</v>
      </c>
      <c r="P743" s="2">
        <f t="shared" si="105"/>
        <v>111595.855</v>
      </c>
      <c r="Q743" s="2" t="e">
        <f t="shared" si="106"/>
        <v>#N/A</v>
      </c>
      <c r="R743" s="2">
        <f t="shared" si="107"/>
        <v>111595.855</v>
      </c>
    </row>
    <row r="744" spans="1:18" x14ac:dyDescent="0.3">
      <c r="A744" s="10">
        <v>42747</v>
      </c>
      <c r="B744" s="33">
        <v>118783.94500000001</v>
      </c>
      <c r="C744" s="31">
        <v>70.490405460000005</v>
      </c>
      <c r="D744">
        <v>14.9</v>
      </c>
      <c r="E744">
        <v>26.5</v>
      </c>
      <c r="F744">
        <v>30.7</v>
      </c>
      <c r="G744">
        <v>0</v>
      </c>
      <c r="H744" s="1" t="str">
        <f t="shared" si="99"/>
        <v>Thursday</v>
      </c>
      <c r="I744" s="2" t="str">
        <f t="shared" si="100"/>
        <v>January</v>
      </c>
      <c r="J744" s="2" t="str">
        <f t="shared" si="101"/>
        <v>2017</v>
      </c>
      <c r="K744" s="2">
        <f t="shared" si="102"/>
        <v>2</v>
      </c>
      <c r="L744" s="2" t="str">
        <f>VLOOKUP(A744,holidays!A:C,2,)</f>
        <v>N</v>
      </c>
      <c r="M744" s="2" t="str">
        <f>VLOOKUP(A744,holidays!A:C,3,FALSE)</f>
        <v>N</v>
      </c>
      <c r="N744" s="7">
        <f t="shared" si="103"/>
        <v>8373128.4451883407</v>
      </c>
      <c r="O744" s="2" t="e">
        <f t="shared" si="104"/>
        <v>#N/A</v>
      </c>
      <c r="P744" s="2">
        <f t="shared" si="105"/>
        <v>118783.94500000001</v>
      </c>
      <c r="Q744" s="2" t="e">
        <f t="shared" si="106"/>
        <v>#N/A</v>
      </c>
      <c r="R744" s="2">
        <f t="shared" si="107"/>
        <v>118783.94500000001</v>
      </c>
    </row>
    <row r="745" spans="1:18" x14ac:dyDescent="0.3">
      <c r="A745" s="10">
        <v>42748</v>
      </c>
      <c r="B745" s="33">
        <v>111341.675</v>
      </c>
      <c r="C745" s="31">
        <v>70.012194559999998</v>
      </c>
      <c r="D745">
        <v>17.5</v>
      </c>
      <c r="E745">
        <v>28.8</v>
      </c>
      <c r="F745">
        <v>1.3</v>
      </c>
      <c r="G745">
        <v>1.4</v>
      </c>
      <c r="H745" s="1" t="str">
        <f t="shared" si="99"/>
        <v>Friday</v>
      </c>
      <c r="I745" s="2" t="str">
        <f t="shared" si="100"/>
        <v>January</v>
      </c>
      <c r="J745" s="2" t="str">
        <f t="shared" si="101"/>
        <v>2017</v>
      </c>
      <c r="K745" s="2">
        <f t="shared" si="102"/>
        <v>2</v>
      </c>
      <c r="L745" s="2" t="str">
        <f>VLOOKUP(A745,holidays!A:C,2,)</f>
        <v>N</v>
      </c>
      <c r="M745" s="2" t="str">
        <f>VLOOKUP(A745,holidays!A:C,3,FALSE)</f>
        <v>N</v>
      </c>
      <c r="N745" s="7">
        <f t="shared" si="103"/>
        <v>7795275.0127362879</v>
      </c>
      <c r="O745" s="2" t="e">
        <f t="shared" si="104"/>
        <v>#N/A</v>
      </c>
      <c r="P745" s="2">
        <f t="shared" si="105"/>
        <v>111341.675</v>
      </c>
      <c r="Q745" s="2" t="e">
        <f t="shared" si="106"/>
        <v>#N/A</v>
      </c>
      <c r="R745" s="2">
        <f t="shared" si="107"/>
        <v>111341.675</v>
      </c>
    </row>
    <row r="746" spans="1:18" x14ac:dyDescent="0.3">
      <c r="A746" s="10">
        <v>42749</v>
      </c>
      <c r="B746" s="33">
        <v>88996.625</v>
      </c>
      <c r="C746" s="31">
        <v>42.294834850000001</v>
      </c>
      <c r="D746">
        <v>15.2</v>
      </c>
      <c r="E746">
        <v>23.5</v>
      </c>
      <c r="F746">
        <v>16.5</v>
      </c>
      <c r="G746">
        <v>2.6</v>
      </c>
      <c r="H746" s="1" t="str">
        <f t="shared" si="99"/>
        <v>Saturday</v>
      </c>
      <c r="I746" s="2" t="str">
        <f t="shared" si="100"/>
        <v>January</v>
      </c>
      <c r="J746" s="2" t="str">
        <f t="shared" si="101"/>
        <v>2017</v>
      </c>
      <c r="K746" s="2">
        <f t="shared" si="102"/>
        <v>2</v>
      </c>
      <c r="L746" s="2" t="str">
        <f>VLOOKUP(A746,holidays!A:C,2,)</f>
        <v>N</v>
      </c>
      <c r="M746" s="2" t="str">
        <f>VLOOKUP(A746,holidays!A:C,3,FALSE)</f>
        <v>N</v>
      </c>
      <c r="N746" s="7">
        <f t="shared" si="103"/>
        <v>3764097.5565823815</v>
      </c>
      <c r="O746" s="2" t="e">
        <f t="shared" si="104"/>
        <v>#N/A</v>
      </c>
      <c r="P746" s="2">
        <f t="shared" si="105"/>
        <v>88996.625</v>
      </c>
      <c r="Q746" s="2" t="e">
        <f t="shared" si="106"/>
        <v>#N/A</v>
      </c>
      <c r="R746" s="2">
        <f t="shared" si="107"/>
        <v>88996.625</v>
      </c>
    </row>
    <row r="747" spans="1:18" x14ac:dyDescent="0.3">
      <c r="A747" s="10">
        <v>42750</v>
      </c>
      <c r="B747" s="33">
        <v>90294</v>
      </c>
      <c r="C747" s="31">
        <v>55.444296340000001</v>
      </c>
      <c r="D747">
        <v>15.2</v>
      </c>
      <c r="E747">
        <v>21.5</v>
      </c>
      <c r="F747">
        <v>22.7</v>
      </c>
      <c r="G747">
        <v>0</v>
      </c>
      <c r="H747" s="1" t="str">
        <f t="shared" si="99"/>
        <v>Sunday</v>
      </c>
      <c r="I747" s="2" t="str">
        <f t="shared" si="100"/>
        <v>January</v>
      </c>
      <c r="J747" s="2" t="str">
        <f t="shared" si="101"/>
        <v>2017</v>
      </c>
      <c r="K747" s="2">
        <f t="shared" si="102"/>
        <v>3</v>
      </c>
      <c r="L747" s="2" t="str">
        <f>VLOOKUP(A747,holidays!A:C,2,)</f>
        <v>N</v>
      </c>
      <c r="M747" s="2" t="str">
        <f>VLOOKUP(A747,holidays!A:C,3,FALSE)</f>
        <v>N</v>
      </c>
      <c r="N747" s="7">
        <f t="shared" si="103"/>
        <v>5006287.2937239604</v>
      </c>
      <c r="O747" s="2" t="e">
        <f t="shared" si="104"/>
        <v>#N/A</v>
      </c>
      <c r="P747" s="2">
        <f t="shared" si="105"/>
        <v>90294</v>
      </c>
      <c r="Q747" s="2" t="e">
        <f t="shared" si="106"/>
        <v>#N/A</v>
      </c>
      <c r="R747" s="2">
        <f t="shared" si="107"/>
        <v>90294</v>
      </c>
    </row>
    <row r="748" spans="1:18" x14ac:dyDescent="0.3">
      <c r="A748" s="10">
        <v>42751</v>
      </c>
      <c r="B748" s="33">
        <v>120928.705</v>
      </c>
      <c r="C748" s="31">
        <v>108.1670628</v>
      </c>
      <c r="D748">
        <v>12.2</v>
      </c>
      <c r="E748">
        <v>32.700000000000003</v>
      </c>
      <c r="F748">
        <v>30.5</v>
      </c>
      <c r="G748">
        <v>0</v>
      </c>
      <c r="H748" s="1" t="str">
        <f t="shared" si="99"/>
        <v>Monday</v>
      </c>
      <c r="I748" s="2" t="str">
        <f t="shared" si="100"/>
        <v>January</v>
      </c>
      <c r="J748" s="2" t="str">
        <f t="shared" si="101"/>
        <v>2017</v>
      </c>
      <c r="K748" s="2">
        <f t="shared" si="102"/>
        <v>3</v>
      </c>
      <c r="L748" s="2" t="str">
        <f>VLOOKUP(A748,holidays!A:C,2,)</f>
        <v>N</v>
      </c>
      <c r="M748" s="2" t="str">
        <f>VLOOKUP(A748,holidays!A:C,3,FALSE)</f>
        <v>N</v>
      </c>
      <c r="N748" s="7">
        <f t="shared" si="103"/>
        <v>13080502.828057675</v>
      </c>
      <c r="O748" s="2" t="e">
        <f t="shared" si="104"/>
        <v>#N/A</v>
      </c>
      <c r="P748" s="2">
        <f t="shared" si="105"/>
        <v>120928.705</v>
      </c>
      <c r="Q748" s="2" t="e">
        <f t="shared" si="106"/>
        <v>#N/A</v>
      </c>
      <c r="R748" s="2">
        <f t="shared" si="107"/>
        <v>120928.705</v>
      </c>
    </row>
    <row r="749" spans="1:18" x14ac:dyDescent="0.3">
      <c r="A749" s="10">
        <v>42752</v>
      </c>
      <c r="B749" s="33">
        <v>140517.65</v>
      </c>
      <c r="C749" s="31">
        <v>129.23765750000001</v>
      </c>
      <c r="D749">
        <v>16.399999999999999</v>
      </c>
      <c r="E749">
        <v>37.799999999999997</v>
      </c>
      <c r="F749">
        <v>25.5</v>
      </c>
      <c r="G749">
        <v>0</v>
      </c>
      <c r="H749" s="1" t="str">
        <f t="shared" si="99"/>
        <v>Tuesday</v>
      </c>
      <c r="I749" s="2" t="str">
        <f t="shared" si="100"/>
        <v>January</v>
      </c>
      <c r="J749" s="2" t="str">
        <f t="shared" si="101"/>
        <v>2017</v>
      </c>
      <c r="K749" s="2">
        <f t="shared" si="102"/>
        <v>3</v>
      </c>
      <c r="L749" s="2" t="str">
        <f>VLOOKUP(A749,holidays!A:C,2,)</f>
        <v>N</v>
      </c>
      <c r="M749" s="2" t="str">
        <f>VLOOKUP(A749,holidays!A:C,3,FALSE)</f>
        <v>N</v>
      </c>
      <c r="N749" s="7">
        <f t="shared" si="103"/>
        <v>18160171.923404876</v>
      </c>
      <c r="O749" s="2" t="e">
        <f t="shared" si="104"/>
        <v>#N/A</v>
      </c>
      <c r="P749" s="2">
        <f t="shared" si="105"/>
        <v>140517.65</v>
      </c>
      <c r="Q749" s="2" t="e">
        <f t="shared" si="106"/>
        <v>#N/A</v>
      </c>
      <c r="R749" s="2">
        <f t="shared" si="107"/>
        <v>140517.65</v>
      </c>
    </row>
    <row r="750" spans="1:18" x14ac:dyDescent="0.3">
      <c r="A750" s="10">
        <v>42753</v>
      </c>
      <c r="B750" s="33">
        <v>111211.35</v>
      </c>
      <c r="C750" s="31">
        <v>75.16561944</v>
      </c>
      <c r="D750">
        <v>15.6</v>
      </c>
      <c r="E750">
        <v>20.8</v>
      </c>
      <c r="F750">
        <v>27.5</v>
      </c>
      <c r="G750">
        <v>0</v>
      </c>
      <c r="H750" s="1" t="str">
        <f t="shared" si="99"/>
        <v>Wednesday</v>
      </c>
      <c r="I750" s="2" t="str">
        <f t="shared" si="100"/>
        <v>January</v>
      </c>
      <c r="J750" s="2" t="str">
        <f t="shared" si="101"/>
        <v>2017</v>
      </c>
      <c r="K750" s="2">
        <f t="shared" si="102"/>
        <v>3</v>
      </c>
      <c r="L750" s="2" t="str">
        <f>VLOOKUP(A750,holidays!A:C,2,)</f>
        <v>N</v>
      </c>
      <c r="M750" s="2" t="str">
        <f>VLOOKUP(A750,holidays!A:C,3,FALSE)</f>
        <v>N</v>
      </c>
      <c r="N750" s="7">
        <f t="shared" si="103"/>
        <v>8359270.0115086446</v>
      </c>
      <c r="O750" s="2" t="e">
        <f t="shared" si="104"/>
        <v>#N/A</v>
      </c>
      <c r="P750" s="2">
        <f t="shared" si="105"/>
        <v>111211.35</v>
      </c>
      <c r="Q750" s="2" t="e">
        <f t="shared" si="106"/>
        <v>#N/A</v>
      </c>
      <c r="R750" s="2">
        <f t="shared" si="107"/>
        <v>111211.35</v>
      </c>
    </row>
    <row r="751" spans="1:18" x14ac:dyDescent="0.3">
      <c r="A751" s="10">
        <v>42754</v>
      </c>
      <c r="B751" s="33">
        <v>112371.41</v>
      </c>
      <c r="C751" s="31">
        <v>62.885130349999997</v>
      </c>
      <c r="D751">
        <v>11</v>
      </c>
      <c r="E751">
        <v>23.4</v>
      </c>
      <c r="F751">
        <v>29.7</v>
      </c>
      <c r="G751">
        <v>0</v>
      </c>
      <c r="H751" s="1" t="str">
        <f t="shared" si="99"/>
        <v>Thursday</v>
      </c>
      <c r="I751" s="2" t="str">
        <f t="shared" si="100"/>
        <v>January</v>
      </c>
      <c r="J751" s="2" t="str">
        <f t="shared" si="101"/>
        <v>2017</v>
      </c>
      <c r="K751" s="2">
        <f t="shared" si="102"/>
        <v>3</v>
      </c>
      <c r="L751" s="2" t="str">
        <f>VLOOKUP(A751,holidays!A:C,2,)</f>
        <v>N</v>
      </c>
      <c r="M751" s="2" t="str">
        <f>VLOOKUP(A751,holidays!A:C,3,FALSE)</f>
        <v>N</v>
      </c>
      <c r="N751" s="7">
        <f t="shared" si="103"/>
        <v>7066490.7654632935</v>
      </c>
      <c r="O751" s="2" t="e">
        <f t="shared" si="104"/>
        <v>#N/A</v>
      </c>
      <c r="P751" s="2">
        <f t="shared" si="105"/>
        <v>112371.41</v>
      </c>
      <c r="Q751" s="2" t="e">
        <f t="shared" si="106"/>
        <v>#N/A</v>
      </c>
      <c r="R751" s="2">
        <f t="shared" si="107"/>
        <v>112371.41</v>
      </c>
    </row>
    <row r="752" spans="1:18" x14ac:dyDescent="0.3">
      <c r="A752" s="10">
        <v>42755</v>
      </c>
      <c r="B752" s="33">
        <v>107937.685</v>
      </c>
      <c r="C752" s="31">
        <v>38.993116039999997</v>
      </c>
      <c r="D752">
        <v>16.100000000000001</v>
      </c>
      <c r="E752">
        <v>20.8</v>
      </c>
      <c r="F752">
        <v>13.2</v>
      </c>
      <c r="G752">
        <v>22.6</v>
      </c>
      <c r="H752" s="1" t="str">
        <f t="shared" si="99"/>
        <v>Friday</v>
      </c>
      <c r="I752" s="2" t="str">
        <f t="shared" si="100"/>
        <v>January</v>
      </c>
      <c r="J752" s="2" t="str">
        <f t="shared" si="101"/>
        <v>2017</v>
      </c>
      <c r="K752" s="2">
        <f t="shared" si="102"/>
        <v>3</v>
      </c>
      <c r="L752" s="2" t="str">
        <f>VLOOKUP(A752,holidays!A:C,2,)</f>
        <v>N</v>
      </c>
      <c r="M752" s="2" t="str">
        <f>VLOOKUP(A752,holidays!A:C,3,FALSE)</f>
        <v>N</v>
      </c>
      <c r="N752" s="7">
        <f t="shared" si="103"/>
        <v>4208826.6762939673</v>
      </c>
      <c r="O752" s="2" t="e">
        <f t="shared" si="104"/>
        <v>#N/A</v>
      </c>
      <c r="P752" s="2">
        <f t="shared" si="105"/>
        <v>107937.685</v>
      </c>
      <c r="Q752" s="2" t="e">
        <f t="shared" si="106"/>
        <v>#N/A</v>
      </c>
      <c r="R752" s="2">
        <f t="shared" si="107"/>
        <v>107937.685</v>
      </c>
    </row>
    <row r="753" spans="1:18" x14ac:dyDescent="0.3">
      <c r="A753" s="10">
        <v>42756</v>
      </c>
      <c r="B753" s="33">
        <v>96779.07</v>
      </c>
      <c r="C753" s="31">
        <v>46.479114430000003</v>
      </c>
      <c r="D753">
        <v>15.3</v>
      </c>
      <c r="E753">
        <v>22.6</v>
      </c>
      <c r="F753">
        <v>25.1</v>
      </c>
      <c r="G753">
        <v>0.6</v>
      </c>
      <c r="H753" s="1" t="str">
        <f t="shared" si="99"/>
        <v>Saturday</v>
      </c>
      <c r="I753" s="2" t="str">
        <f t="shared" si="100"/>
        <v>January</v>
      </c>
      <c r="J753" s="2" t="str">
        <f t="shared" si="101"/>
        <v>2017</v>
      </c>
      <c r="K753" s="2">
        <f t="shared" si="102"/>
        <v>3</v>
      </c>
      <c r="L753" s="2" t="str">
        <f>VLOOKUP(A753,holidays!A:C,2,)</f>
        <v>N</v>
      </c>
      <c r="M753" s="2" t="str">
        <f>VLOOKUP(A753,holidays!A:C,3,FALSE)</f>
        <v>N</v>
      </c>
      <c r="N753" s="7">
        <f t="shared" si="103"/>
        <v>4498205.4689589804</v>
      </c>
      <c r="O753" s="2" t="e">
        <f t="shared" si="104"/>
        <v>#N/A</v>
      </c>
      <c r="P753" s="2">
        <f t="shared" si="105"/>
        <v>96779.07</v>
      </c>
      <c r="Q753" s="2" t="e">
        <f t="shared" si="106"/>
        <v>#N/A</v>
      </c>
      <c r="R753" s="2">
        <f t="shared" si="107"/>
        <v>96779.07</v>
      </c>
    </row>
    <row r="754" spans="1:18" x14ac:dyDescent="0.3">
      <c r="A754" s="10">
        <v>42757</v>
      </c>
      <c r="B754" s="33">
        <v>103291.61</v>
      </c>
      <c r="C754" s="31">
        <v>60.78453185</v>
      </c>
      <c r="D754">
        <v>12.7</v>
      </c>
      <c r="E754">
        <v>29.6</v>
      </c>
      <c r="F754">
        <v>30.3</v>
      </c>
      <c r="G754">
        <v>0</v>
      </c>
      <c r="H754" s="1" t="str">
        <f t="shared" si="99"/>
        <v>Sunday</v>
      </c>
      <c r="I754" s="2" t="str">
        <f t="shared" si="100"/>
        <v>January</v>
      </c>
      <c r="J754" s="2" t="str">
        <f t="shared" si="101"/>
        <v>2017</v>
      </c>
      <c r="K754" s="2">
        <f t="shared" si="102"/>
        <v>4</v>
      </c>
      <c r="L754" s="2" t="str">
        <f>VLOOKUP(A754,holidays!A:C,2,)</f>
        <v>N</v>
      </c>
      <c r="M754" s="2" t="str">
        <f>VLOOKUP(A754,holidays!A:C,3,FALSE)</f>
        <v>N</v>
      </c>
      <c r="N754" s="7">
        <f t="shared" si="103"/>
        <v>6278532.1578827789</v>
      </c>
      <c r="O754" s="2" t="e">
        <f t="shared" si="104"/>
        <v>#N/A</v>
      </c>
      <c r="P754" s="2">
        <f t="shared" si="105"/>
        <v>103291.61</v>
      </c>
      <c r="Q754" s="2" t="e">
        <f t="shared" si="106"/>
        <v>#N/A</v>
      </c>
      <c r="R754" s="2">
        <f t="shared" si="107"/>
        <v>103291.61</v>
      </c>
    </row>
    <row r="755" spans="1:18" x14ac:dyDescent="0.3">
      <c r="A755" s="10">
        <v>42758</v>
      </c>
      <c r="B755" s="33">
        <v>141332.05499999999</v>
      </c>
      <c r="C755" s="31">
        <v>79.114397690000004</v>
      </c>
      <c r="D755">
        <v>17.8</v>
      </c>
      <c r="E755">
        <v>36.700000000000003</v>
      </c>
      <c r="F755">
        <v>19.2</v>
      </c>
      <c r="G755">
        <v>0</v>
      </c>
      <c r="H755" s="1" t="str">
        <f t="shared" si="99"/>
        <v>Monday</v>
      </c>
      <c r="I755" s="2" t="str">
        <f t="shared" si="100"/>
        <v>January</v>
      </c>
      <c r="J755" s="2" t="str">
        <f t="shared" si="101"/>
        <v>2017</v>
      </c>
      <c r="K755" s="2">
        <f t="shared" si="102"/>
        <v>4</v>
      </c>
      <c r="L755" s="2" t="str">
        <f>VLOOKUP(A755,holidays!A:C,2,)</f>
        <v>N</v>
      </c>
      <c r="M755" s="2" t="str">
        <f>VLOOKUP(A755,holidays!A:C,3,FALSE)</f>
        <v>N</v>
      </c>
      <c r="N755" s="7">
        <f t="shared" si="103"/>
        <v>11181400.405614953</v>
      </c>
      <c r="O755" s="2" t="e">
        <f t="shared" si="104"/>
        <v>#N/A</v>
      </c>
      <c r="P755" s="2">
        <f t="shared" si="105"/>
        <v>141332.05499999999</v>
      </c>
      <c r="Q755" s="2" t="e">
        <f t="shared" si="106"/>
        <v>#N/A</v>
      </c>
      <c r="R755" s="2">
        <f t="shared" si="107"/>
        <v>141332.05499999999</v>
      </c>
    </row>
    <row r="756" spans="1:18" x14ac:dyDescent="0.3">
      <c r="A756" s="10">
        <v>42759</v>
      </c>
      <c r="B756" s="33">
        <v>115664.16</v>
      </c>
      <c r="C756" s="31">
        <v>59.817182150000001</v>
      </c>
      <c r="D756">
        <v>19.100000000000001</v>
      </c>
      <c r="E756">
        <v>22</v>
      </c>
      <c r="F756">
        <v>27.6</v>
      </c>
      <c r="G756">
        <v>0.6</v>
      </c>
      <c r="H756" s="1" t="str">
        <f t="shared" si="99"/>
        <v>Tuesday</v>
      </c>
      <c r="I756" s="2" t="str">
        <f t="shared" si="100"/>
        <v>January</v>
      </c>
      <c r="J756" s="2" t="str">
        <f t="shared" si="101"/>
        <v>2017</v>
      </c>
      <c r="K756" s="2">
        <f t="shared" si="102"/>
        <v>4</v>
      </c>
      <c r="L756" s="2" t="str">
        <f>VLOOKUP(A756,holidays!A:C,2,)</f>
        <v>N</v>
      </c>
      <c r="M756" s="2" t="str">
        <f>VLOOKUP(A756,holidays!A:C,3,FALSE)</f>
        <v>N</v>
      </c>
      <c r="N756" s="7">
        <f t="shared" si="103"/>
        <v>6918704.1269467445</v>
      </c>
      <c r="O756" s="2" t="e">
        <f t="shared" si="104"/>
        <v>#N/A</v>
      </c>
      <c r="P756" s="2">
        <f t="shared" si="105"/>
        <v>115664.16</v>
      </c>
      <c r="Q756" s="2" t="e">
        <f t="shared" si="106"/>
        <v>#N/A</v>
      </c>
      <c r="R756" s="2">
        <f t="shared" si="107"/>
        <v>115664.16</v>
      </c>
    </row>
    <row r="757" spans="1:18" x14ac:dyDescent="0.3">
      <c r="A757" s="10">
        <v>42760</v>
      </c>
      <c r="B757" s="33">
        <v>111936.7</v>
      </c>
      <c r="C757" s="31">
        <v>58.875132450000002</v>
      </c>
      <c r="D757">
        <v>13.5</v>
      </c>
      <c r="E757">
        <v>21.1</v>
      </c>
      <c r="F757">
        <v>29.8</v>
      </c>
      <c r="G757">
        <v>0</v>
      </c>
      <c r="H757" s="1" t="str">
        <f t="shared" si="99"/>
        <v>Wednesday</v>
      </c>
      <c r="I757" s="2" t="str">
        <f t="shared" si="100"/>
        <v>January</v>
      </c>
      <c r="J757" s="2" t="str">
        <f t="shared" si="101"/>
        <v>2017</v>
      </c>
      <c r="K757" s="2">
        <f t="shared" si="102"/>
        <v>4</v>
      </c>
      <c r="L757" s="2" t="str">
        <f>VLOOKUP(A757,holidays!A:C,2,)</f>
        <v>N</v>
      </c>
      <c r="M757" s="2" t="str">
        <f>VLOOKUP(A757,holidays!A:C,3,FALSE)</f>
        <v>N</v>
      </c>
      <c r="N757" s="7">
        <f t="shared" si="103"/>
        <v>6590288.0385159152</v>
      </c>
      <c r="O757" s="2" t="e">
        <f t="shared" si="104"/>
        <v>#N/A</v>
      </c>
      <c r="P757" s="2">
        <f t="shared" si="105"/>
        <v>111936.7</v>
      </c>
      <c r="Q757" s="2" t="e">
        <f t="shared" si="106"/>
        <v>#N/A</v>
      </c>
      <c r="R757" s="2">
        <f t="shared" si="107"/>
        <v>111936.7</v>
      </c>
    </row>
    <row r="758" spans="1:18" x14ac:dyDescent="0.3">
      <c r="A758" s="10">
        <v>42761</v>
      </c>
      <c r="B758" s="33">
        <v>98590.06</v>
      </c>
      <c r="C758" s="31">
        <v>37.844897750000001</v>
      </c>
      <c r="D758">
        <v>16.399999999999999</v>
      </c>
      <c r="E758">
        <v>21.2</v>
      </c>
      <c r="F758">
        <v>16.899999999999999</v>
      </c>
      <c r="G758">
        <v>0</v>
      </c>
      <c r="H758" s="1" t="str">
        <f t="shared" si="99"/>
        <v>Thursday</v>
      </c>
      <c r="I758" s="2" t="str">
        <f t="shared" si="100"/>
        <v>January</v>
      </c>
      <c r="J758" s="2" t="str">
        <f t="shared" si="101"/>
        <v>2017</v>
      </c>
      <c r="K758" s="2">
        <f t="shared" si="102"/>
        <v>4</v>
      </c>
      <c r="L758" s="2" t="str">
        <f>VLOOKUP(A758,holidays!A:C,2,)</f>
        <v>N</v>
      </c>
      <c r="M758" s="2" t="str">
        <f>VLOOKUP(A758,holidays!A:C,3,FALSE)</f>
        <v>Y</v>
      </c>
      <c r="N758" s="7">
        <f t="shared" si="103"/>
        <v>3731130.7398663652</v>
      </c>
      <c r="O758" s="2" t="e">
        <f t="shared" si="104"/>
        <v>#N/A</v>
      </c>
      <c r="P758" s="2">
        <f t="shared" si="105"/>
        <v>98590.06</v>
      </c>
      <c r="Q758" s="2">
        <f t="shared" si="106"/>
        <v>98590.06</v>
      </c>
      <c r="R758" s="2" t="e">
        <f t="shared" si="107"/>
        <v>#N/A</v>
      </c>
    </row>
    <row r="759" spans="1:18" x14ac:dyDescent="0.3">
      <c r="A759" s="10">
        <v>42762</v>
      </c>
      <c r="B759" s="33">
        <v>112513.82</v>
      </c>
      <c r="C759" s="31">
        <v>69.657181960000003</v>
      </c>
      <c r="D759">
        <v>17</v>
      </c>
      <c r="E759">
        <v>23.6</v>
      </c>
      <c r="F759">
        <v>29.3</v>
      </c>
      <c r="G759">
        <v>0</v>
      </c>
      <c r="H759" s="1" t="str">
        <f t="shared" si="99"/>
        <v>Friday</v>
      </c>
      <c r="I759" s="2" t="str">
        <f t="shared" si="100"/>
        <v>January</v>
      </c>
      <c r="J759" s="2" t="str">
        <f t="shared" si="101"/>
        <v>2017</v>
      </c>
      <c r="K759" s="2">
        <f t="shared" si="102"/>
        <v>4</v>
      </c>
      <c r="L759" s="2" t="str">
        <f>VLOOKUP(A759,holidays!A:C,2,)</f>
        <v>N</v>
      </c>
      <c r="M759" s="2" t="str">
        <f>VLOOKUP(A759,holidays!A:C,3,FALSE)</f>
        <v>N</v>
      </c>
      <c r="N759" s="7">
        <f t="shared" si="103"/>
        <v>7837395.6327546882</v>
      </c>
      <c r="O759" s="2" t="e">
        <f t="shared" si="104"/>
        <v>#N/A</v>
      </c>
      <c r="P759" s="2">
        <f t="shared" si="105"/>
        <v>112513.82</v>
      </c>
      <c r="Q759" s="2" t="e">
        <f t="shared" si="106"/>
        <v>#N/A</v>
      </c>
      <c r="R759" s="2">
        <f t="shared" si="107"/>
        <v>112513.82</v>
      </c>
    </row>
    <row r="760" spans="1:18" x14ac:dyDescent="0.3">
      <c r="A760" s="10">
        <v>42763</v>
      </c>
      <c r="B760" s="33">
        <v>108336.53</v>
      </c>
      <c r="C760" s="31">
        <v>74.062542859999994</v>
      </c>
      <c r="D760">
        <v>15</v>
      </c>
      <c r="E760">
        <v>29.2</v>
      </c>
      <c r="F760">
        <v>29.2</v>
      </c>
      <c r="G760">
        <v>0</v>
      </c>
      <c r="H760" s="1" t="str">
        <f t="shared" si="99"/>
        <v>Saturday</v>
      </c>
      <c r="I760" s="2" t="str">
        <f t="shared" si="100"/>
        <v>January</v>
      </c>
      <c r="J760" s="2" t="str">
        <f t="shared" si="101"/>
        <v>2017</v>
      </c>
      <c r="K760" s="2">
        <f t="shared" si="102"/>
        <v>4</v>
      </c>
      <c r="L760" s="2" t="str">
        <f>VLOOKUP(A760,holidays!A:C,2,)</f>
        <v>N</v>
      </c>
      <c r="M760" s="2" t="str">
        <f>VLOOKUP(A760,holidays!A:C,3,FALSE)</f>
        <v>N</v>
      </c>
      <c r="N760" s="7">
        <f t="shared" si="103"/>
        <v>8023678.8964286754</v>
      </c>
      <c r="O760" s="2" t="e">
        <f t="shared" si="104"/>
        <v>#N/A</v>
      </c>
      <c r="P760" s="2">
        <f t="shared" si="105"/>
        <v>108336.53</v>
      </c>
      <c r="Q760" s="2" t="e">
        <f t="shared" si="106"/>
        <v>#N/A</v>
      </c>
      <c r="R760" s="2">
        <f t="shared" si="107"/>
        <v>108336.53</v>
      </c>
    </row>
    <row r="761" spans="1:18" x14ac:dyDescent="0.3">
      <c r="A761" s="10">
        <v>42764</v>
      </c>
      <c r="B761" s="33">
        <v>109020.58</v>
      </c>
      <c r="C761" s="31">
        <v>76.586887250000004</v>
      </c>
      <c r="D761">
        <v>15.1</v>
      </c>
      <c r="E761">
        <v>27</v>
      </c>
      <c r="F761">
        <v>29.4</v>
      </c>
      <c r="G761">
        <v>0</v>
      </c>
      <c r="H761" s="1" t="str">
        <f t="shared" si="99"/>
        <v>Sunday</v>
      </c>
      <c r="I761" s="2" t="str">
        <f t="shared" si="100"/>
        <v>January</v>
      </c>
      <c r="J761" s="2" t="str">
        <f t="shared" si="101"/>
        <v>2017</v>
      </c>
      <c r="K761" s="2">
        <f t="shared" si="102"/>
        <v>5</v>
      </c>
      <c r="L761" s="2" t="str">
        <f>VLOOKUP(A761,holidays!A:C,2,)</f>
        <v>N</v>
      </c>
      <c r="M761" s="2" t="str">
        <f>VLOOKUP(A761,holidays!A:C,3,FALSE)</f>
        <v>N</v>
      </c>
      <c r="N761" s="7">
        <f t="shared" si="103"/>
        <v>8349546.8683896055</v>
      </c>
      <c r="O761" s="2" t="e">
        <f t="shared" si="104"/>
        <v>#N/A</v>
      </c>
      <c r="P761" s="2">
        <f t="shared" si="105"/>
        <v>109020.58</v>
      </c>
      <c r="Q761" s="2" t="e">
        <f t="shared" si="106"/>
        <v>#N/A</v>
      </c>
      <c r="R761" s="2">
        <f t="shared" si="107"/>
        <v>109020.58</v>
      </c>
    </row>
    <row r="762" spans="1:18" x14ac:dyDescent="0.3">
      <c r="A762" s="10">
        <v>42765</v>
      </c>
      <c r="B762" s="33">
        <v>124292.955</v>
      </c>
      <c r="C762" s="31">
        <v>96.168584289999998</v>
      </c>
      <c r="D762">
        <v>17.8</v>
      </c>
      <c r="E762">
        <v>30</v>
      </c>
      <c r="F762">
        <v>3.7</v>
      </c>
      <c r="G762">
        <v>0</v>
      </c>
      <c r="H762" s="1" t="str">
        <f t="shared" si="99"/>
        <v>Monday</v>
      </c>
      <c r="I762" s="2" t="str">
        <f t="shared" si="100"/>
        <v>January</v>
      </c>
      <c r="J762" s="2" t="str">
        <f t="shared" si="101"/>
        <v>2017</v>
      </c>
      <c r="K762" s="2">
        <f t="shared" si="102"/>
        <v>5</v>
      </c>
      <c r="L762" s="2" t="str">
        <f>VLOOKUP(A762,holidays!A:C,2,)</f>
        <v>N</v>
      </c>
      <c r="M762" s="2" t="str">
        <f>VLOOKUP(A762,holidays!A:C,3,FALSE)</f>
        <v>N</v>
      </c>
      <c r="N762" s="7">
        <f t="shared" si="103"/>
        <v>11953077.519570677</v>
      </c>
      <c r="O762" s="2" t="e">
        <f t="shared" si="104"/>
        <v>#N/A</v>
      </c>
      <c r="P762" s="2">
        <f t="shared" si="105"/>
        <v>124292.955</v>
      </c>
      <c r="Q762" s="2" t="e">
        <f t="shared" si="106"/>
        <v>#N/A</v>
      </c>
      <c r="R762" s="2">
        <f t="shared" si="107"/>
        <v>124292.955</v>
      </c>
    </row>
    <row r="763" spans="1:18" x14ac:dyDescent="0.3">
      <c r="A763" s="10">
        <v>42766</v>
      </c>
      <c r="B763" s="33">
        <v>112863.01</v>
      </c>
      <c r="C763" s="31">
        <v>58.791267060000003</v>
      </c>
      <c r="D763">
        <v>16.5</v>
      </c>
      <c r="E763">
        <v>22.1</v>
      </c>
      <c r="F763">
        <v>26.8</v>
      </c>
      <c r="G763">
        <v>3</v>
      </c>
      <c r="H763" s="1" t="str">
        <f t="shared" si="99"/>
        <v>Tuesday</v>
      </c>
      <c r="I763" s="2" t="str">
        <f t="shared" si="100"/>
        <v>January</v>
      </c>
      <c r="J763" s="2" t="str">
        <f t="shared" si="101"/>
        <v>2017</v>
      </c>
      <c r="K763" s="2">
        <f t="shared" si="102"/>
        <v>5</v>
      </c>
      <c r="L763" s="2" t="str">
        <f>VLOOKUP(A763,holidays!A:C,2,)</f>
        <v>Y</v>
      </c>
      <c r="M763" s="2" t="str">
        <f>VLOOKUP(A763,holidays!A:C,3,FALSE)</f>
        <v>N</v>
      </c>
      <c r="N763" s="7">
        <f t="shared" si="103"/>
        <v>6635359.3621054506</v>
      </c>
      <c r="O763" s="2">
        <f t="shared" si="104"/>
        <v>112863.01</v>
      </c>
      <c r="P763" s="2" t="e">
        <f t="shared" si="105"/>
        <v>#N/A</v>
      </c>
      <c r="Q763" s="2" t="e">
        <f t="shared" si="106"/>
        <v>#N/A</v>
      </c>
      <c r="R763" s="2">
        <f t="shared" si="107"/>
        <v>112863.01</v>
      </c>
    </row>
    <row r="764" spans="1:18" x14ac:dyDescent="0.3">
      <c r="A764" s="10">
        <v>42767</v>
      </c>
      <c r="B764" s="33">
        <v>114133.73</v>
      </c>
      <c r="C764" s="31">
        <v>66.863303090000002</v>
      </c>
      <c r="D764">
        <v>14.3</v>
      </c>
      <c r="E764">
        <v>20.6</v>
      </c>
      <c r="F764">
        <v>9.3000000000000007</v>
      </c>
      <c r="G764">
        <v>0</v>
      </c>
      <c r="H764" s="1" t="str">
        <f t="shared" si="99"/>
        <v>Wednesday</v>
      </c>
      <c r="I764" s="2" t="str">
        <f t="shared" si="100"/>
        <v>February</v>
      </c>
      <c r="J764" s="2" t="str">
        <f t="shared" si="101"/>
        <v>2017</v>
      </c>
      <c r="K764" s="2">
        <f t="shared" si="102"/>
        <v>5</v>
      </c>
      <c r="L764" s="2" t="str">
        <f>VLOOKUP(A764,holidays!A:C,2,)</f>
        <v>Y</v>
      </c>
      <c r="M764" s="2" t="str">
        <f>VLOOKUP(A764,holidays!A:C,3,FALSE)</f>
        <v>N</v>
      </c>
      <c r="N764" s="7">
        <f t="shared" si="103"/>
        <v>7631358.1817822261</v>
      </c>
      <c r="O764" s="2">
        <f t="shared" si="104"/>
        <v>114133.73</v>
      </c>
      <c r="P764" s="2" t="e">
        <f t="shared" si="105"/>
        <v>#N/A</v>
      </c>
      <c r="Q764" s="2" t="e">
        <f t="shared" si="106"/>
        <v>#N/A</v>
      </c>
      <c r="R764" s="2">
        <f t="shared" si="107"/>
        <v>114133.73</v>
      </c>
    </row>
    <row r="765" spans="1:18" x14ac:dyDescent="0.3">
      <c r="A765" s="10">
        <v>42768</v>
      </c>
      <c r="B765" s="33">
        <v>110669.27</v>
      </c>
      <c r="C765" s="31">
        <v>82.468013690000006</v>
      </c>
      <c r="D765">
        <v>14.2</v>
      </c>
      <c r="E765">
        <v>24.1</v>
      </c>
      <c r="F765">
        <v>28.2</v>
      </c>
      <c r="G765">
        <v>0</v>
      </c>
      <c r="H765" s="1" t="str">
        <f t="shared" si="99"/>
        <v>Thursday</v>
      </c>
      <c r="I765" s="2" t="str">
        <f t="shared" si="100"/>
        <v>February</v>
      </c>
      <c r="J765" s="2" t="str">
        <f t="shared" si="101"/>
        <v>2017</v>
      </c>
      <c r="K765" s="2">
        <f t="shared" si="102"/>
        <v>5</v>
      </c>
      <c r="L765" s="2" t="str">
        <f>VLOOKUP(A765,holidays!A:C,2,)</f>
        <v>Y</v>
      </c>
      <c r="M765" s="2" t="str">
        <f>VLOOKUP(A765,holidays!A:C,3,FALSE)</f>
        <v>N</v>
      </c>
      <c r="N765" s="7">
        <f t="shared" si="103"/>
        <v>9126674.8734223079</v>
      </c>
      <c r="O765" s="2">
        <f t="shared" si="104"/>
        <v>110669.27</v>
      </c>
      <c r="P765" s="2" t="e">
        <f t="shared" si="105"/>
        <v>#N/A</v>
      </c>
      <c r="Q765" s="2" t="e">
        <f t="shared" si="106"/>
        <v>#N/A</v>
      </c>
      <c r="R765" s="2">
        <f t="shared" si="107"/>
        <v>110669.27</v>
      </c>
    </row>
    <row r="766" spans="1:18" x14ac:dyDescent="0.3">
      <c r="A766" s="10">
        <v>42769</v>
      </c>
      <c r="B766" s="33">
        <v>117452.27</v>
      </c>
      <c r="C766" s="31">
        <v>87.111014569999995</v>
      </c>
      <c r="D766">
        <v>15.4</v>
      </c>
      <c r="E766">
        <v>27.6</v>
      </c>
      <c r="F766">
        <v>28.1</v>
      </c>
      <c r="G766">
        <v>0</v>
      </c>
      <c r="H766" s="1" t="str">
        <f t="shared" si="99"/>
        <v>Friday</v>
      </c>
      <c r="I766" s="2" t="str">
        <f t="shared" si="100"/>
        <v>February</v>
      </c>
      <c r="J766" s="2" t="str">
        <f t="shared" si="101"/>
        <v>2017</v>
      </c>
      <c r="K766" s="2">
        <f t="shared" si="102"/>
        <v>5</v>
      </c>
      <c r="L766" s="2" t="str">
        <f>VLOOKUP(A766,holidays!A:C,2,)</f>
        <v>Y</v>
      </c>
      <c r="M766" s="2" t="str">
        <f>VLOOKUP(A766,holidays!A:C,3,FALSE)</f>
        <v>N</v>
      </c>
      <c r="N766" s="7">
        <f t="shared" si="103"/>
        <v>10231386.403249573</v>
      </c>
      <c r="O766" s="2">
        <f t="shared" si="104"/>
        <v>117452.27</v>
      </c>
      <c r="P766" s="2" t="e">
        <f t="shared" si="105"/>
        <v>#N/A</v>
      </c>
      <c r="Q766" s="2" t="e">
        <f t="shared" si="106"/>
        <v>#N/A</v>
      </c>
      <c r="R766" s="2">
        <f t="shared" si="107"/>
        <v>117452.27</v>
      </c>
    </row>
    <row r="767" spans="1:18" x14ac:dyDescent="0.3">
      <c r="A767" s="10">
        <v>42770</v>
      </c>
      <c r="B767" s="33">
        <v>117361.7</v>
      </c>
      <c r="C767" s="31">
        <v>80.817312549999997</v>
      </c>
      <c r="D767">
        <v>14.6</v>
      </c>
      <c r="E767">
        <v>35.9</v>
      </c>
      <c r="F767">
        <v>27.3</v>
      </c>
      <c r="G767">
        <v>0</v>
      </c>
      <c r="H767" s="1" t="str">
        <f t="shared" si="99"/>
        <v>Saturday</v>
      </c>
      <c r="I767" s="2" t="str">
        <f t="shared" si="100"/>
        <v>February</v>
      </c>
      <c r="J767" s="2" t="str">
        <f t="shared" si="101"/>
        <v>2017</v>
      </c>
      <c r="K767" s="2">
        <f t="shared" si="102"/>
        <v>5</v>
      </c>
      <c r="L767" s="2" t="str">
        <f>VLOOKUP(A767,holidays!A:C,2,)</f>
        <v>Y</v>
      </c>
      <c r="M767" s="2" t="str">
        <f>VLOOKUP(A767,holidays!A:C,3,FALSE)</f>
        <v>N</v>
      </c>
      <c r="N767" s="7">
        <f t="shared" si="103"/>
        <v>9484857.190299334</v>
      </c>
      <c r="O767" s="2">
        <f t="shared" si="104"/>
        <v>117361.7</v>
      </c>
      <c r="P767" s="2" t="e">
        <f t="shared" si="105"/>
        <v>#N/A</v>
      </c>
      <c r="Q767" s="2" t="e">
        <f t="shared" si="106"/>
        <v>#N/A</v>
      </c>
      <c r="R767" s="2">
        <f t="shared" si="107"/>
        <v>117361.7</v>
      </c>
    </row>
    <row r="768" spans="1:18" x14ac:dyDescent="0.3">
      <c r="A768" s="10">
        <v>42771</v>
      </c>
      <c r="B768" s="33">
        <v>110384.27499999999</v>
      </c>
      <c r="C768" s="31">
        <v>113.87036519999999</v>
      </c>
      <c r="D768">
        <v>18.5</v>
      </c>
      <c r="E768">
        <v>30.7</v>
      </c>
      <c r="F768">
        <v>9.3000000000000007</v>
      </c>
      <c r="G768">
        <v>0</v>
      </c>
      <c r="H768" s="1" t="str">
        <f t="shared" si="99"/>
        <v>Sunday</v>
      </c>
      <c r="I768" s="2" t="str">
        <f t="shared" si="100"/>
        <v>February</v>
      </c>
      <c r="J768" s="2" t="str">
        <f t="shared" si="101"/>
        <v>2017</v>
      </c>
      <c r="K768" s="2">
        <f t="shared" si="102"/>
        <v>6</v>
      </c>
      <c r="L768" s="2" t="str">
        <f>VLOOKUP(A768,holidays!A:C,2,)</f>
        <v>Y</v>
      </c>
      <c r="M768" s="2" t="str">
        <f>VLOOKUP(A768,holidays!A:C,3,FALSE)</f>
        <v>N</v>
      </c>
      <c r="N768" s="7">
        <f t="shared" si="103"/>
        <v>12569497.706587229</v>
      </c>
      <c r="O768" s="2">
        <f t="shared" si="104"/>
        <v>110384.27499999999</v>
      </c>
      <c r="P768" s="2" t="e">
        <f t="shared" si="105"/>
        <v>#N/A</v>
      </c>
      <c r="Q768" s="2" t="e">
        <f t="shared" si="106"/>
        <v>#N/A</v>
      </c>
      <c r="R768" s="2">
        <f t="shared" si="107"/>
        <v>110384.27499999999</v>
      </c>
    </row>
    <row r="769" spans="1:18" x14ac:dyDescent="0.3">
      <c r="A769" s="10">
        <v>42772</v>
      </c>
      <c r="B769" s="33">
        <v>108761.37</v>
      </c>
      <c r="C769" s="31">
        <v>92.101795850000002</v>
      </c>
      <c r="D769">
        <v>15.1</v>
      </c>
      <c r="E769">
        <v>18</v>
      </c>
      <c r="F769">
        <v>3.9</v>
      </c>
      <c r="G769">
        <v>32.4</v>
      </c>
      <c r="H769" s="1" t="str">
        <f t="shared" si="99"/>
        <v>Monday</v>
      </c>
      <c r="I769" s="2" t="str">
        <f t="shared" si="100"/>
        <v>February</v>
      </c>
      <c r="J769" s="2" t="str">
        <f t="shared" si="101"/>
        <v>2017</v>
      </c>
      <c r="K769" s="2">
        <f t="shared" si="102"/>
        <v>6</v>
      </c>
      <c r="L769" s="2" t="str">
        <f>VLOOKUP(A769,holidays!A:C,2,)</f>
        <v>Y</v>
      </c>
      <c r="M769" s="2" t="str">
        <f>VLOOKUP(A769,holidays!A:C,3,FALSE)</f>
        <v>N</v>
      </c>
      <c r="N769" s="7">
        <f t="shared" si="103"/>
        <v>10017117.496106314</v>
      </c>
      <c r="O769" s="2">
        <f t="shared" si="104"/>
        <v>108761.37</v>
      </c>
      <c r="P769" s="2" t="e">
        <f t="shared" si="105"/>
        <v>#N/A</v>
      </c>
      <c r="Q769" s="2" t="e">
        <f t="shared" si="106"/>
        <v>#N/A</v>
      </c>
      <c r="R769" s="2">
        <f t="shared" si="107"/>
        <v>108761.37</v>
      </c>
    </row>
    <row r="770" spans="1:18" x14ac:dyDescent="0.3">
      <c r="A770" s="10">
        <v>42773</v>
      </c>
      <c r="B770" s="33">
        <v>111543.81</v>
      </c>
      <c r="C770" s="31">
        <v>69.069610850000004</v>
      </c>
      <c r="D770">
        <v>15.4</v>
      </c>
      <c r="E770">
        <v>27.6</v>
      </c>
      <c r="F770">
        <v>27.9</v>
      </c>
      <c r="G770">
        <v>0</v>
      </c>
      <c r="H770" s="1" t="str">
        <f t="shared" si="99"/>
        <v>Tuesday</v>
      </c>
      <c r="I770" s="2" t="str">
        <f t="shared" si="100"/>
        <v>February</v>
      </c>
      <c r="J770" s="2" t="str">
        <f t="shared" si="101"/>
        <v>2017</v>
      </c>
      <c r="K770" s="2">
        <f t="shared" si="102"/>
        <v>6</v>
      </c>
      <c r="L770" s="2" t="str">
        <f>VLOOKUP(A770,holidays!A:C,2,)</f>
        <v>Y</v>
      </c>
      <c r="M770" s="2" t="str">
        <f>VLOOKUP(A770,holidays!A:C,3,FALSE)</f>
        <v>N</v>
      </c>
      <c r="N770" s="7">
        <f t="shared" si="103"/>
        <v>7704287.5494263386</v>
      </c>
      <c r="O770" s="2">
        <f t="shared" si="104"/>
        <v>111543.81</v>
      </c>
      <c r="P770" s="2" t="e">
        <f t="shared" si="105"/>
        <v>#N/A</v>
      </c>
      <c r="Q770" s="2" t="e">
        <f t="shared" si="106"/>
        <v>#N/A</v>
      </c>
      <c r="R770" s="2">
        <f t="shared" si="107"/>
        <v>111543.81</v>
      </c>
    </row>
    <row r="771" spans="1:18" x14ac:dyDescent="0.3">
      <c r="A771" s="10">
        <v>42774</v>
      </c>
      <c r="B771" s="33">
        <v>142213.66</v>
      </c>
      <c r="C771" s="31">
        <v>135.0612793</v>
      </c>
      <c r="D771">
        <v>16.5</v>
      </c>
      <c r="E771">
        <v>36</v>
      </c>
      <c r="F771">
        <v>27.7</v>
      </c>
      <c r="G771">
        <v>0</v>
      </c>
      <c r="H771" s="1" t="str">
        <f t="shared" ref="H771:H834" si="108">TEXT(A771,"dddd")</f>
        <v>Wednesday</v>
      </c>
      <c r="I771" s="2" t="str">
        <f t="shared" ref="I771:I834" si="109">TEXT(A771,"mmmm")</f>
        <v>February</v>
      </c>
      <c r="J771" s="2" t="str">
        <f t="shared" ref="J771:J834" si="110">TEXT(A771,"yyyy")</f>
        <v>2017</v>
      </c>
      <c r="K771" s="2">
        <f t="shared" ref="K771:K834" si="111">WEEKNUM(A771)</f>
        <v>6</v>
      </c>
      <c r="L771" s="2" t="str">
        <f>VLOOKUP(A771,holidays!A:C,2,)</f>
        <v>Y</v>
      </c>
      <c r="M771" s="2" t="str">
        <f>VLOOKUP(A771,holidays!A:C,3,FALSE)</f>
        <v>N</v>
      </c>
      <c r="N771" s="7">
        <f t="shared" ref="N771:N834" si="112">B771*C771</f>
        <v>19207558.853535239</v>
      </c>
      <c r="O771" s="2">
        <f t="shared" ref="O771:O834" si="113">IF(L771="Y",B771,NA())</f>
        <v>142213.66</v>
      </c>
      <c r="P771" s="2" t="e">
        <f t="shared" ref="P771:P834" si="114">IF(L771="N",B771,NA())</f>
        <v>#N/A</v>
      </c>
      <c r="Q771" s="2" t="e">
        <f t="shared" ref="Q771:Q834" si="115">IF(M771="Y",B771,NA())</f>
        <v>#N/A</v>
      </c>
      <c r="R771" s="2">
        <f t="shared" ref="R771:R834" si="116">IF(M771="N",B771,NA())</f>
        <v>142213.66</v>
      </c>
    </row>
    <row r="772" spans="1:18" x14ac:dyDescent="0.3">
      <c r="A772" s="10">
        <v>42775</v>
      </c>
      <c r="B772" s="33">
        <v>155060.60999999999</v>
      </c>
      <c r="C772" s="31">
        <v>156.69956149999999</v>
      </c>
      <c r="D772">
        <v>20.3</v>
      </c>
      <c r="E772">
        <v>36</v>
      </c>
      <c r="F772">
        <v>24.4</v>
      </c>
      <c r="G772">
        <v>0</v>
      </c>
      <c r="H772" s="1" t="str">
        <f t="shared" si="108"/>
        <v>Thursday</v>
      </c>
      <c r="I772" s="2" t="str">
        <f t="shared" si="109"/>
        <v>February</v>
      </c>
      <c r="J772" s="2" t="str">
        <f t="shared" si="110"/>
        <v>2017</v>
      </c>
      <c r="K772" s="2">
        <f t="shared" si="111"/>
        <v>6</v>
      </c>
      <c r="L772" s="2" t="str">
        <f>VLOOKUP(A772,holidays!A:C,2,)</f>
        <v>Y</v>
      </c>
      <c r="M772" s="2" t="str">
        <f>VLOOKUP(A772,holidays!A:C,3,FALSE)</f>
        <v>N</v>
      </c>
      <c r="N772" s="7">
        <f t="shared" si="112"/>
        <v>24297929.592922512</v>
      </c>
      <c r="O772" s="2">
        <f t="shared" si="113"/>
        <v>155060.60999999999</v>
      </c>
      <c r="P772" s="2" t="e">
        <f t="shared" si="114"/>
        <v>#N/A</v>
      </c>
      <c r="Q772" s="2" t="e">
        <f t="shared" si="115"/>
        <v>#N/A</v>
      </c>
      <c r="R772" s="2">
        <f t="shared" si="116"/>
        <v>155060.60999999999</v>
      </c>
    </row>
    <row r="773" spans="1:18" x14ac:dyDescent="0.3">
      <c r="A773" s="10">
        <v>42776</v>
      </c>
      <c r="B773" s="33">
        <v>138793.59</v>
      </c>
      <c r="C773" s="31">
        <v>213.33943170000001</v>
      </c>
      <c r="D773">
        <v>18.7</v>
      </c>
      <c r="E773">
        <v>27.1</v>
      </c>
      <c r="F773">
        <v>21.3</v>
      </c>
      <c r="G773">
        <v>0</v>
      </c>
      <c r="H773" s="1" t="str">
        <f t="shared" si="108"/>
        <v>Friday</v>
      </c>
      <c r="I773" s="2" t="str">
        <f t="shared" si="109"/>
        <v>February</v>
      </c>
      <c r="J773" s="2" t="str">
        <f t="shared" si="110"/>
        <v>2017</v>
      </c>
      <c r="K773" s="2">
        <f t="shared" si="111"/>
        <v>6</v>
      </c>
      <c r="L773" s="2" t="str">
        <f>VLOOKUP(A773,holidays!A:C,2,)</f>
        <v>Y</v>
      </c>
      <c r="M773" s="2" t="str">
        <f>VLOOKUP(A773,holidays!A:C,3,FALSE)</f>
        <v>N</v>
      </c>
      <c r="N773" s="7">
        <f t="shared" si="112"/>
        <v>29610145.614202805</v>
      </c>
      <c r="O773" s="2">
        <f t="shared" si="113"/>
        <v>138793.59</v>
      </c>
      <c r="P773" s="2" t="e">
        <f t="shared" si="114"/>
        <v>#N/A</v>
      </c>
      <c r="Q773" s="2" t="e">
        <f t="shared" si="115"/>
        <v>#N/A</v>
      </c>
      <c r="R773" s="2">
        <f t="shared" si="116"/>
        <v>138793.59</v>
      </c>
    </row>
    <row r="774" spans="1:18" x14ac:dyDescent="0.3">
      <c r="A774" s="10">
        <v>42777</v>
      </c>
      <c r="B774" s="33">
        <v>111983.51</v>
      </c>
      <c r="C774" s="31">
        <v>97.608005399999996</v>
      </c>
      <c r="D774">
        <v>18.5</v>
      </c>
      <c r="E774">
        <v>24.6</v>
      </c>
      <c r="F774">
        <v>21</v>
      </c>
      <c r="G774">
        <v>0</v>
      </c>
      <c r="H774" s="1" t="str">
        <f t="shared" si="108"/>
        <v>Saturday</v>
      </c>
      <c r="I774" s="2" t="str">
        <f t="shared" si="109"/>
        <v>February</v>
      </c>
      <c r="J774" s="2" t="str">
        <f t="shared" si="110"/>
        <v>2017</v>
      </c>
      <c r="K774" s="2">
        <f t="shared" si="111"/>
        <v>6</v>
      </c>
      <c r="L774" s="2" t="str">
        <f>VLOOKUP(A774,holidays!A:C,2,)</f>
        <v>Y</v>
      </c>
      <c r="M774" s="2" t="str">
        <f>VLOOKUP(A774,holidays!A:C,3,FALSE)</f>
        <v>N</v>
      </c>
      <c r="N774" s="7">
        <f t="shared" si="112"/>
        <v>10930487.048790952</v>
      </c>
      <c r="O774" s="2">
        <f t="shared" si="113"/>
        <v>111983.51</v>
      </c>
      <c r="P774" s="2" t="e">
        <f t="shared" si="114"/>
        <v>#N/A</v>
      </c>
      <c r="Q774" s="2" t="e">
        <f t="shared" si="115"/>
        <v>#N/A</v>
      </c>
      <c r="R774" s="2">
        <f t="shared" si="116"/>
        <v>111983.51</v>
      </c>
    </row>
    <row r="775" spans="1:18" x14ac:dyDescent="0.3">
      <c r="A775" s="10">
        <v>42778</v>
      </c>
      <c r="B775" s="33">
        <v>89003.15</v>
      </c>
      <c r="C775" s="31">
        <v>19.865113940000001</v>
      </c>
      <c r="D775">
        <v>15.1</v>
      </c>
      <c r="E775">
        <v>19.899999999999999</v>
      </c>
      <c r="F775">
        <v>12.6</v>
      </c>
      <c r="G775">
        <v>2</v>
      </c>
      <c r="H775" s="1" t="str">
        <f t="shared" si="108"/>
        <v>Sunday</v>
      </c>
      <c r="I775" s="2" t="str">
        <f t="shared" si="109"/>
        <v>February</v>
      </c>
      <c r="J775" s="2" t="str">
        <f t="shared" si="110"/>
        <v>2017</v>
      </c>
      <c r="K775" s="2">
        <f t="shared" si="111"/>
        <v>7</v>
      </c>
      <c r="L775" s="2" t="str">
        <f>VLOOKUP(A775,holidays!A:C,2,)</f>
        <v>Y</v>
      </c>
      <c r="M775" s="2" t="str">
        <f>VLOOKUP(A775,holidays!A:C,3,FALSE)</f>
        <v>N</v>
      </c>
      <c r="N775" s="7">
        <f t="shared" si="112"/>
        <v>1768057.7157689109</v>
      </c>
      <c r="O775" s="2">
        <f t="shared" si="113"/>
        <v>89003.15</v>
      </c>
      <c r="P775" s="2" t="e">
        <f t="shared" si="114"/>
        <v>#N/A</v>
      </c>
      <c r="Q775" s="2" t="e">
        <f t="shared" si="115"/>
        <v>#N/A</v>
      </c>
      <c r="R775" s="2">
        <f t="shared" si="116"/>
        <v>89003.15</v>
      </c>
    </row>
    <row r="776" spans="1:18" x14ac:dyDescent="0.3">
      <c r="A776" s="10">
        <v>42779</v>
      </c>
      <c r="B776" s="33">
        <v>104844.105</v>
      </c>
      <c r="C776" s="31">
        <v>69.041327929999994</v>
      </c>
      <c r="D776">
        <v>14</v>
      </c>
      <c r="E776">
        <v>21</v>
      </c>
      <c r="F776">
        <v>20.5</v>
      </c>
      <c r="G776">
        <v>0</v>
      </c>
      <c r="H776" s="1" t="str">
        <f t="shared" si="108"/>
        <v>Monday</v>
      </c>
      <c r="I776" s="2" t="str">
        <f t="shared" si="109"/>
        <v>February</v>
      </c>
      <c r="J776" s="2" t="str">
        <f t="shared" si="110"/>
        <v>2017</v>
      </c>
      <c r="K776" s="2">
        <f t="shared" si="111"/>
        <v>7</v>
      </c>
      <c r="L776" s="2" t="str">
        <f>VLOOKUP(A776,holidays!A:C,2,)</f>
        <v>Y</v>
      </c>
      <c r="M776" s="2" t="str">
        <f>VLOOKUP(A776,holidays!A:C,3,FALSE)</f>
        <v>N</v>
      </c>
      <c r="N776" s="7">
        <f t="shared" si="112"/>
        <v>7238576.234832352</v>
      </c>
      <c r="O776" s="2">
        <f t="shared" si="113"/>
        <v>104844.105</v>
      </c>
      <c r="P776" s="2" t="e">
        <f t="shared" si="114"/>
        <v>#N/A</v>
      </c>
      <c r="Q776" s="2" t="e">
        <f t="shared" si="115"/>
        <v>#N/A</v>
      </c>
      <c r="R776" s="2">
        <f t="shared" si="116"/>
        <v>104844.105</v>
      </c>
    </row>
    <row r="777" spans="1:18" x14ac:dyDescent="0.3">
      <c r="A777" s="10">
        <v>42780</v>
      </c>
      <c r="B777" s="33">
        <v>111613.05</v>
      </c>
      <c r="C777" s="31">
        <v>90.69389262</v>
      </c>
      <c r="D777">
        <v>14.5</v>
      </c>
      <c r="E777">
        <v>19.5</v>
      </c>
      <c r="F777">
        <v>15.6</v>
      </c>
      <c r="G777">
        <v>0.6</v>
      </c>
      <c r="H777" s="1" t="str">
        <f t="shared" si="108"/>
        <v>Tuesday</v>
      </c>
      <c r="I777" s="2" t="str">
        <f t="shared" si="109"/>
        <v>February</v>
      </c>
      <c r="J777" s="2" t="str">
        <f t="shared" si="110"/>
        <v>2017</v>
      </c>
      <c r="K777" s="2">
        <f t="shared" si="111"/>
        <v>7</v>
      </c>
      <c r="L777" s="2" t="str">
        <f>VLOOKUP(A777,holidays!A:C,2,)</f>
        <v>Y</v>
      </c>
      <c r="M777" s="2" t="str">
        <f>VLOOKUP(A777,holidays!A:C,3,FALSE)</f>
        <v>N</v>
      </c>
      <c r="N777" s="7">
        <f t="shared" si="112"/>
        <v>10122621.971690692</v>
      </c>
      <c r="O777" s="2">
        <f t="shared" si="113"/>
        <v>111613.05</v>
      </c>
      <c r="P777" s="2" t="e">
        <f t="shared" si="114"/>
        <v>#N/A</v>
      </c>
      <c r="Q777" s="2" t="e">
        <f t="shared" si="115"/>
        <v>#N/A</v>
      </c>
      <c r="R777" s="2">
        <f t="shared" si="116"/>
        <v>111613.05</v>
      </c>
    </row>
    <row r="778" spans="1:18" x14ac:dyDescent="0.3">
      <c r="A778" s="10">
        <v>42781</v>
      </c>
      <c r="B778" s="33">
        <v>116299.39</v>
      </c>
      <c r="C778" s="31">
        <v>79.044379649999996</v>
      </c>
      <c r="D778">
        <v>10</v>
      </c>
      <c r="E778">
        <v>31.5</v>
      </c>
      <c r="F778">
        <v>26</v>
      </c>
      <c r="G778">
        <v>0</v>
      </c>
      <c r="H778" s="1" t="str">
        <f t="shared" si="108"/>
        <v>Wednesday</v>
      </c>
      <c r="I778" s="2" t="str">
        <f t="shared" si="109"/>
        <v>February</v>
      </c>
      <c r="J778" s="2" t="str">
        <f t="shared" si="110"/>
        <v>2017</v>
      </c>
      <c r="K778" s="2">
        <f t="shared" si="111"/>
        <v>7</v>
      </c>
      <c r="L778" s="2" t="str">
        <f>VLOOKUP(A778,holidays!A:C,2,)</f>
        <v>Y</v>
      </c>
      <c r="M778" s="2" t="str">
        <f>VLOOKUP(A778,holidays!A:C,3,FALSE)</f>
        <v>N</v>
      </c>
      <c r="N778" s="7">
        <f t="shared" si="112"/>
        <v>9192813.1362234131</v>
      </c>
      <c r="O778" s="2">
        <f t="shared" si="113"/>
        <v>116299.39</v>
      </c>
      <c r="P778" s="2" t="e">
        <f t="shared" si="114"/>
        <v>#N/A</v>
      </c>
      <c r="Q778" s="2" t="e">
        <f t="shared" si="115"/>
        <v>#N/A</v>
      </c>
      <c r="R778" s="2">
        <f t="shared" si="116"/>
        <v>116299.39</v>
      </c>
    </row>
    <row r="779" spans="1:18" x14ac:dyDescent="0.3">
      <c r="A779" s="10">
        <v>42782</v>
      </c>
      <c r="B779" s="33">
        <v>119947.59</v>
      </c>
      <c r="C779" s="31">
        <v>112.88703289999999</v>
      </c>
      <c r="D779">
        <v>14.9</v>
      </c>
      <c r="E779">
        <v>23.6</v>
      </c>
      <c r="F779">
        <v>23.2</v>
      </c>
      <c r="G779">
        <v>0</v>
      </c>
      <c r="H779" s="1" t="str">
        <f t="shared" si="108"/>
        <v>Thursday</v>
      </c>
      <c r="I779" s="2" t="str">
        <f t="shared" si="109"/>
        <v>February</v>
      </c>
      <c r="J779" s="2" t="str">
        <f t="shared" si="110"/>
        <v>2017</v>
      </c>
      <c r="K779" s="2">
        <f t="shared" si="111"/>
        <v>7</v>
      </c>
      <c r="L779" s="2" t="str">
        <f>VLOOKUP(A779,holidays!A:C,2,)</f>
        <v>Y</v>
      </c>
      <c r="M779" s="2" t="str">
        <f>VLOOKUP(A779,holidays!A:C,3,FALSE)</f>
        <v>N</v>
      </c>
      <c r="N779" s="7">
        <f t="shared" si="112"/>
        <v>13540527.53860571</v>
      </c>
      <c r="O779" s="2">
        <f t="shared" si="113"/>
        <v>119947.59</v>
      </c>
      <c r="P779" s="2" t="e">
        <f t="shared" si="114"/>
        <v>#N/A</v>
      </c>
      <c r="Q779" s="2" t="e">
        <f t="shared" si="115"/>
        <v>#N/A</v>
      </c>
      <c r="R779" s="2">
        <f t="shared" si="116"/>
        <v>119947.59</v>
      </c>
    </row>
    <row r="780" spans="1:18" x14ac:dyDescent="0.3">
      <c r="A780" s="10">
        <v>42783</v>
      </c>
      <c r="B780" s="33">
        <v>111885.97</v>
      </c>
      <c r="C780" s="31">
        <v>93.732609629999999</v>
      </c>
      <c r="D780">
        <v>13.7</v>
      </c>
      <c r="E780">
        <v>25.5</v>
      </c>
      <c r="F780">
        <v>18.399999999999999</v>
      </c>
      <c r="G780">
        <v>0</v>
      </c>
      <c r="H780" s="1" t="str">
        <f t="shared" si="108"/>
        <v>Friday</v>
      </c>
      <c r="I780" s="2" t="str">
        <f t="shared" si="109"/>
        <v>February</v>
      </c>
      <c r="J780" s="2" t="str">
        <f t="shared" si="110"/>
        <v>2017</v>
      </c>
      <c r="K780" s="2">
        <f t="shared" si="111"/>
        <v>7</v>
      </c>
      <c r="L780" s="2" t="str">
        <f>VLOOKUP(A780,holidays!A:C,2,)</f>
        <v>Y</v>
      </c>
      <c r="M780" s="2" t="str">
        <f>VLOOKUP(A780,holidays!A:C,3,FALSE)</f>
        <v>N</v>
      </c>
      <c r="N780" s="7">
        <f t="shared" si="112"/>
        <v>10487363.949083891</v>
      </c>
      <c r="O780" s="2">
        <f t="shared" si="113"/>
        <v>111885.97</v>
      </c>
      <c r="P780" s="2" t="e">
        <f t="shared" si="114"/>
        <v>#N/A</v>
      </c>
      <c r="Q780" s="2" t="e">
        <f t="shared" si="115"/>
        <v>#N/A</v>
      </c>
      <c r="R780" s="2">
        <f t="shared" si="116"/>
        <v>111885.97</v>
      </c>
    </row>
    <row r="781" spans="1:18" x14ac:dyDescent="0.3">
      <c r="A781" s="10">
        <v>42784</v>
      </c>
      <c r="B781" s="33">
        <v>95623.35</v>
      </c>
      <c r="C781" s="31">
        <v>49.818158859999997</v>
      </c>
      <c r="D781">
        <v>13.3</v>
      </c>
      <c r="E781">
        <v>18.899999999999999</v>
      </c>
      <c r="F781">
        <v>16.100000000000001</v>
      </c>
      <c r="G781">
        <v>0</v>
      </c>
      <c r="H781" s="1" t="str">
        <f t="shared" si="108"/>
        <v>Saturday</v>
      </c>
      <c r="I781" s="2" t="str">
        <f t="shared" si="109"/>
        <v>February</v>
      </c>
      <c r="J781" s="2" t="str">
        <f t="shared" si="110"/>
        <v>2017</v>
      </c>
      <c r="K781" s="2">
        <f t="shared" si="111"/>
        <v>7</v>
      </c>
      <c r="L781" s="2" t="str">
        <f>VLOOKUP(A781,holidays!A:C,2,)</f>
        <v>Y</v>
      </c>
      <c r="M781" s="2" t="str">
        <f>VLOOKUP(A781,holidays!A:C,3,FALSE)</f>
        <v>N</v>
      </c>
      <c r="N781" s="7">
        <f t="shared" si="112"/>
        <v>4763779.2410253808</v>
      </c>
      <c r="O781" s="2">
        <f t="shared" si="113"/>
        <v>95623.35</v>
      </c>
      <c r="P781" s="2" t="e">
        <f t="shared" si="114"/>
        <v>#N/A</v>
      </c>
      <c r="Q781" s="2" t="e">
        <f t="shared" si="115"/>
        <v>#N/A</v>
      </c>
      <c r="R781" s="2">
        <f t="shared" si="116"/>
        <v>95623.35</v>
      </c>
    </row>
    <row r="782" spans="1:18" x14ac:dyDescent="0.3">
      <c r="A782" s="10">
        <v>42785</v>
      </c>
      <c r="B782" s="33">
        <v>91280.024999999994</v>
      </c>
      <c r="C782" s="31">
        <v>53.12020553</v>
      </c>
      <c r="D782">
        <v>11.7</v>
      </c>
      <c r="E782">
        <v>17.3</v>
      </c>
      <c r="F782">
        <v>9.9</v>
      </c>
      <c r="G782">
        <v>0</v>
      </c>
      <c r="H782" s="1" t="str">
        <f t="shared" si="108"/>
        <v>Sunday</v>
      </c>
      <c r="I782" s="2" t="str">
        <f t="shared" si="109"/>
        <v>February</v>
      </c>
      <c r="J782" s="2" t="str">
        <f t="shared" si="110"/>
        <v>2017</v>
      </c>
      <c r="K782" s="2">
        <f t="shared" si="111"/>
        <v>8</v>
      </c>
      <c r="L782" s="2" t="str">
        <f>VLOOKUP(A782,holidays!A:C,2,)</f>
        <v>Y</v>
      </c>
      <c r="M782" s="2" t="str">
        <f>VLOOKUP(A782,holidays!A:C,3,FALSE)</f>
        <v>N</v>
      </c>
      <c r="N782" s="7">
        <f t="shared" si="112"/>
        <v>4848813.6887835376</v>
      </c>
      <c r="O782" s="2">
        <f t="shared" si="113"/>
        <v>91280.024999999994</v>
      </c>
      <c r="P782" s="2" t="e">
        <f t="shared" si="114"/>
        <v>#N/A</v>
      </c>
      <c r="Q782" s="2" t="e">
        <f t="shared" si="115"/>
        <v>#N/A</v>
      </c>
      <c r="R782" s="2">
        <f t="shared" si="116"/>
        <v>91280.024999999994</v>
      </c>
    </row>
    <row r="783" spans="1:18" x14ac:dyDescent="0.3">
      <c r="A783" s="10">
        <v>42786</v>
      </c>
      <c r="B783" s="33">
        <v>105341.86500000001</v>
      </c>
      <c r="C783" s="31">
        <v>93.726701410000004</v>
      </c>
      <c r="D783">
        <v>11.6</v>
      </c>
      <c r="E783">
        <v>20.3</v>
      </c>
      <c r="F783">
        <v>22.4</v>
      </c>
      <c r="G783">
        <v>3.6</v>
      </c>
      <c r="H783" s="1" t="str">
        <f t="shared" si="108"/>
        <v>Monday</v>
      </c>
      <c r="I783" s="2" t="str">
        <f t="shared" si="109"/>
        <v>February</v>
      </c>
      <c r="J783" s="2" t="str">
        <f t="shared" si="110"/>
        <v>2017</v>
      </c>
      <c r="K783" s="2">
        <f t="shared" si="111"/>
        <v>8</v>
      </c>
      <c r="L783" s="2" t="str">
        <f>VLOOKUP(A783,holidays!A:C,2,)</f>
        <v>Y</v>
      </c>
      <c r="M783" s="2" t="str">
        <f>VLOOKUP(A783,holidays!A:C,3,FALSE)</f>
        <v>N</v>
      </c>
      <c r="N783" s="7">
        <f t="shared" si="112"/>
        <v>9873345.5268275309</v>
      </c>
      <c r="O783" s="2">
        <f t="shared" si="113"/>
        <v>105341.86500000001</v>
      </c>
      <c r="P783" s="2" t="e">
        <f t="shared" si="114"/>
        <v>#N/A</v>
      </c>
      <c r="Q783" s="2" t="e">
        <f t="shared" si="115"/>
        <v>#N/A</v>
      </c>
      <c r="R783" s="2">
        <f t="shared" si="116"/>
        <v>105341.86500000001</v>
      </c>
    </row>
    <row r="784" spans="1:18" x14ac:dyDescent="0.3">
      <c r="A784" s="10">
        <v>42787</v>
      </c>
      <c r="B784" s="33">
        <v>112351.47</v>
      </c>
      <c r="C784" s="31">
        <v>103.2484286</v>
      </c>
      <c r="D784">
        <v>10.1</v>
      </c>
      <c r="E784">
        <v>24</v>
      </c>
      <c r="F784">
        <v>25</v>
      </c>
      <c r="G784">
        <v>0.2</v>
      </c>
      <c r="H784" s="1" t="str">
        <f t="shared" si="108"/>
        <v>Tuesday</v>
      </c>
      <c r="I784" s="2" t="str">
        <f t="shared" si="109"/>
        <v>February</v>
      </c>
      <c r="J784" s="2" t="str">
        <f t="shared" si="110"/>
        <v>2017</v>
      </c>
      <c r="K784" s="2">
        <f t="shared" si="111"/>
        <v>8</v>
      </c>
      <c r="L784" s="2" t="str">
        <f>VLOOKUP(A784,holidays!A:C,2,)</f>
        <v>Y</v>
      </c>
      <c r="M784" s="2" t="str">
        <f>VLOOKUP(A784,holidays!A:C,3,FALSE)</f>
        <v>N</v>
      </c>
      <c r="N784" s="7">
        <f t="shared" si="112"/>
        <v>11600112.728400042</v>
      </c>
      <c r="O784" s="2">
        <f t="shared" si="113"/>
        <v>112351.47</v>
      </c>
      <c r="P784" s="2" t="e">
        <f t="shared" si="114"/>
        <v>#N/A</v>
      </c>
      <c r="Q784" s="2" t="e">
        <f t="shared" si="115"/>
        <v>#N/A</v>
      </c>
      <c r="R784" s="2">
        <f t="shared" si="116"/>
        <v>112351.47</v>
      </c>
    </row>
    <row r="785" spans="1:18" x14ac:dyDescent="0.3">
      <c r="A785" s="10">
        <v>42788</v>
      </c>
      <c r="B785" s="33">
        <v>116690.17</v>
      </c>
      <c r="C785" s="31">
        <v>78.057835249999997</v>
      </c>
      <c r="D785">
        <v>12.8</v>
      </c>
      <c r="E785">
        <v>33.299999999999997</v>
      </c>
      <c r="F785">
        <v>23.1</v>
      </c>
      <c r="G785">
        <v>0</v>
      </c>
      <c r="H785" s="1" t="str">
        <f t="shared" si="108"/>
        <v>Wednesday</v>
      </c>
      <c r="I785" s="2" t="str">
        <f t="shared" si="109"/>
        <v>February</v>
      </c>
      <c r="J785" s="2" t="str">
        <f t="shared" si="110"/>
        <v>2017</v>
      </c>
      <c r="K785" s="2">
        <f t="shared" si="111"/>
        <v>8</v>
      </c>
      <c r="L785" s="2" t="str">
        <f>VLOOKUP(A785,holidays!A:C,2,)</f>
        <v>Y</v>
      </c>
      <c r="M785" s="2" t="str">
        <f>VLOOKUP(A785,holidays!A:C,3,FALSE)</f>
        <v>N</v>
      </c>
      <c r="N785" s="7">
        <f t="shared" si="112"/>
        <v>9108582.0651544929</v>
      </c>
      <c r="O785" s="2">
        <f t="shared" si="113"/>
        <v>116690.17</v>
      </c>
      <c r="P785" s="2" t="e">
        <f t="shared" si="114"/>
        <v>#N/A</v>
      </c>
      <c r="Q785" s="2" t="e">
        <f t="shared" si="115"/>
        <v>#N/A</v>
      </c>
      <c r="R785" s="2">
        <f t="shared" si="116"/>
        <v>116690.17</v>
      </c>
    </row>
    <row r="786" spans="1:18" x14ac:dyDescent="0.3">
      <c r="A786" s="10">
        <v>42789</v>
      </c>
      <c r="B786" s="33">
        <v>117948.685</v>
      </c>
      <c r="C786" s="31">
        <v>102.3617733</v>
      </c>
      <c r="D786">
        <v>15.9</v>
      </c>
      <c r="E786">
        <v>25</v>
      </c>
      <c r="F786">
        <v>23.5</v>
      </c>
      <c r="G786">
        <v>0</v>
      </c>
      <c r="H786" s="1" t="str">
        <f t="shared" si="108"/>
        <v>Thursday</v>
      </c>
      <c r="I786" s="2" t="str">
        <f t="shared" si="109"/>
        <v>February</v>
      </c>
      <c r="J786" s="2" t="str">
        <f t="shared" si="110"/>
        <v>2017</v>
      </c>
      <c r="K786" s="2">
        <f t="shared" si="111"/>
        <v>8</v>
      </c>
      <c r="L786" s="2" t="str">
        <f>VLOOKUP(A786,holidays!A:C,2,)</f>
        <v>Y</v>
      </c>
      <c r="M786" s="2" t="str">
        <f>VLOOKUP(A786,holidays!A:C,3,FALSE)</f>
        <v>N</v>
      </c>
      <c r="N786" s="7">
        <f t="shared" si="112"/>
        <v>12073436.55500311</v>
      </c>
      <c r="O786" s="2">
        <f t="shared" si="113"/>
        <v>117948.685</v>
      </c>
      <c r="P786" s="2" t="e">
        <f t="shared" si="114"/>
        <v>#N/A</v>
      </c>
      <c r="Q786" s="2" t="e">
        <f t="shared" si="115"/>
        <v>#N/A</v>
      </c>
      <c r="R786" s="2">
        <f t="shared" si="116"/>
        <v>117948.685</v>
      </c>
    </row>
    <row r="787" spans="1:18" x14ac:dyDescent="0.3">
      <c r="A787" s="10">
        <v>42790</v>
      </c>
      <c r="B787" s="33">
        <v>111229.52</v>
      </c>
      <c r="C787" s="31">
        <v>98.210797409999998</v>
      </c>
      <c r="D787">
        <v>15.8</v>
      </c>
      <c r="E787">
        <v>20</v>
      </c>
      <c r="F787">
        <v>13.2</v>
      </c>
      <c r="G787">
        <v>1.4</v>
      </c>
      <c r="H787" s="1" t="str">
        <f t="shared" si="108"/>
        <v>Friday</v>
      </c>
      <c r="I787" s="2" t="str">
        <f t="shared" si="109"/>
        <v>February</v>
      </c>
      <c r="J787" s="2" t="str">
        <f t="shared" si="110"/>
        <v>2017</v>
      </c>
      <c r="K787" s="2">
        <f t="shared" si="111"/>
        <v>8</v>
      </c>
      <c r="L787" s="2" t="str">
        <f>VLOOKUP(A787,holidays!A:C,2,)</f>
        <v>Y</v>
      </c>
      <c r="M787" s="2" t="str">
        <f>VLOOKUP(A787,holidays!A:C,3,FALSE)</f>
        <v>N</v>
      </c>
      <c r="N787" s="7">
        <f t="shared" si="112"/>
        <v>10923939.854731543</v>
      </c>
      <c r="O787" s="2">
        <f t="shared" si="113"/>
        <v>111229.52</v>
      </c>
      <c r="P787" s="2" t="e">
        <f t="shared" si="114"/>
        <v>#N/A</v>
      </c>
      <c r="Q787" s="2" t="e">
        <f t="shared" si="115"/>
        <v>#N/A</v>
      </c>
      <c r="R787" s="2">
        <f t="shared" si="116"/>
        <v>111229.52</v>
      </c>
    </row>
    <row r="788" spans="1:18" x14ac:dyDescent="0.3">
      <c r="A788" s="10">
        <v>42791</v>
      </c>
      <c r="B788" s="33">
        <v>95046.904999999999</v>
      </c>
      <c r="C788" s="31">
        <v>45.609290440000002</v>
      </c>
      <c r="D788">
        <v>13.7</v>
      </c>
      <c r="E788">
        <v>19.399999999999999</v>
      </c>
      <c r="F788">
        <v>23.9</v>
      </c>
      <c r="G788">
        <v>0</v>
      </c>
      <c r="H788" s="1" t="str">
        <f t="shared" si="108"/>
        <v>Saturday</v>
      </c>
      <c r="I788" s="2" t="str">
        <f t="shared" si="109"/>
        <v>February</v>
      </c>
      <c r="J788" s="2" t="str">
        <f t="shared" si="110"/>
        <v>2017</v>
      </c>
      <c r="K788" s="2">
        <f t="shared" si="111"/>
        <v>8</v>
      </c>
      <c r="L788" s="2" t="str">
        <f>VLOOKUP(A788,holidays!A:C,2,)</f>
        <v>Y</v>
      </c>
      <c r="M788" s="2" t="str">
        <f>VLOOKUP(A788,holidays!A:C,3,FALSE)</f>
        <v>N</v>
      </c>
      <c r="N788" s="7">
        <f t="shared" si="112"/>
        <v>4335021.8955680886</v>
      </c>
      <c r="O788" s="2">
        <f t="shared" si="113"/>
        <v>95046.904999999999</v>
      </c>
      <c r="P788" s="2" t="e">
        <f t="shared" si="114"/>
        <v>#N/A</v>
      </c>
      <c r="Q788" s="2" t="e">
        <f t="shared" si="115"/>
        <v>#N/A</v>
      </c>
      <c r="R788" s="2">
        <f t="shared" si="116"/>
        <v>95046.904999999999</v>
      </c>
    </row>
    <row r="789" spans="1:18" x14ac:dyDescent="0.3">
      <c r="A789" s="10">
        <v>42792</v>
      </c>
      <c r="B789" s="33">
        <v>100495.61500000001</v>
      </c>
      <c r="C789" s="31">
        <v>56.026420170000002</v>
      </c>
      <c r="D789">
        <v>13.2</v>
      </c>
      <c r="E789">
        <v>29.8</v>
      </c>
      <c r="F789">
        <v>24.2</v>
      </c>
      <c r="G789">
        <v>0</v>
      </c>
      <c r="H789" s="1" t="str">
        <f t="shared" si="108"/>
        <v>Sunday</v>
      </c>
      <c r="I789" s="2" t="str">
        <f t="shared" si="109"/>
        <v>February</v>
      </c>
      <c r="J789" s="2" t="str">
        <f t="shared" si="110"/>
        <v>2017</v>
      </c>
      <c r="K789" s="2">
        <f t="shared" si="111"/>
        <v>9</v>
      </c>
      <c r="L789" s="2" t="str">
        <f>VLOOKUP(A789,holidays!A:C,2,)</f>
        <v>Y</v>
      </c>
      <c r="M789" s="2" t="str">
        <f>VLOOKUP(A789,holidays!A:C,3,FALSE)</f>
        <v>N</v>
      </c>
      <c r="N789" s="7">
        <f t="shared" si="112"/>
        <v>5630409.5512325549</v>
      </c>
      <c r="O789" s="2">
        <f t="shared" si="113"/>
        <v>100495.61500000001</v>
      </c>
      <c r="P789" s="2" t="e">
        <f t="shared" si="114"/>
        <v>#N/A</v>
      </c>
      <c r="Q789" s="2" t="e">
        <f t="shared" si="115"/>
        <v>#N/A</v>
      </c>
      <c r="R789" s="2">
        <f t="shared" si="116"/>
        <v>100495.61500000001</v>
      </c>
    </row>
    <row r="790" spans="1:18" x14ac:dyDescent="0.3">
      <c r="A790" s="10">
        <v>42793</v>
      </c>
      <c r="B790" s="33">
        <v>131090.77499999999</v>
      </c>
      <c r="C790" s="31">
        <v>96.550071590000002</v>
      </c>
      <c r="D790">
        <v>15.6</v>
      </c>
      <c r="E790">
        <v>33.1</v>
      </c>
      <c r="F790">
        <v>23.9</v>
      </c>
      <c r="G790">
        <v>0</v>
      </c>
      <c r="H790" s="1" t="str">
        <f t="shared" si="108"/>
        <v>Monday</v>
      </c>
      <c r="I790" s="2" t="str">
        <f t="shared" si="109"/>
        <v>February</v>
      </c>
      <c r="J790" s="2" t="str">
        <f t="shared" si="110"/>
        <v>2017</v>
      </c>
      <c r="K790" s="2">
        <f t="shared" si="111"/>
        <v>9</v>
      </c>
      <c r="L790" s="2" t="str">
        <f>VLOOKUP(A790,holidays!A:C,2,)</f>
        <v>Y</v>
      </c>
      <c r="M790" s="2" t="str">
        <f>VLOOKUP(A790,holidays!A:C,3,FALSE)</f>
        <v>N</v>
      </c>
      <c r="N790" s="7">
        <f t="shared" si="112"/>
        <v>12656823.711038582</v>
      </c>
      <c r="O790" s="2">
        <f t="shared" si="113"/>
        <v>131090.77499999999</v>
      </c>
      <c r="P790" s="2" t="e">
        <f t="shared" si="114"/>
        <v>#N/A</v>
      </c>
      <c r="Q790" s="2" t="e">
        <f t="shared" si="115"/>
        <v>#N/A</v>
      </c>
      <c r="R790" s="2">
        <f t="shared" si="116"/>
        <v>131090.77499999999</v>
      </c>
    </row>
    <row r="791" spans="1:18" x14ac:dyDescent="0.3">
      <c r="A791" s="10">
        <v>42794</v>
      </c>
      <c r="B791" s="33">
        <v>140167.5</v>
      </c>
      <c r="C791" s="31">
        <v>99.945639459999995</v>
      </c>
      <c r="D791">
        <v>17.3</v>
      </c>
      <c r="E791">
        <v>33.6</v>
      </c>
      <c r="F791">
        <v>23.6</v>
      </c>
      <c r="G791">
        <v>0</v>
      </c>
      <c r="H791" s="1" t="str">
        <f t="shared" si="108"/>
        <v>Tuesday</v>
      </c>
      <c r="I791" s="2" t="str">
        <f t="shared" si="109"/>
        <v>February</v>
      </c>
      <c r="J791" s="2" t="str">
        <f t="shared" si="110"/>
        <v>2017</v>
      </c>
      <c r="K791" s="2">
        <f t="shared" si="111"/>
        <v>9</v>
      </c>
      <c r="L791" s="2" t="str">
        <f>VLOOKUP(A791,holidays!A:C,2,)</f>
        <v>Y</v>
      </c>
      <c r="M791" s="2" t="str">
        <f>VLOOKUP(A791,holidays!A:C,3,FALSE)</f>
        <v>N</v>
      </c>
      <c r="N791" s="7">
        <f t="shared" si="112"/>
        <v>14009130.41900955</v>
      </c>
      <c r="O791" s="2">
        <f t="shared" si="113"/>
        <v>140167.5</v>
      </c>
      <c r="P791" s="2" t="e">
        <f t="shared" si="114"/>
        <v>#N/A</v>
      </c>
      <c r="Q791" s="2" t="e">
        <f t="shared" si="115"/>
        <v>#N/A</v>
      </c>
      <c r="R791" s="2">
        <f t="shared" si="116"/>
        <v>140167.5</v>
      </c>
    </row>
    <row r="792" spans="1:18" x14ac:dyDescent="0.3">
      <c r="A792" s="10">
        <v>42795</v>
      </c>
      <c r="B792" s="33">
        <v>137291.97</v>
      </c>
      <c r="C792" s="31">
        <v>86.003999010000001</v>
      </c>
      <c r="D792">
        <v>16.600000000000001</v>
      </c>
      <c r="E792">
        <v>30.5</v>
      </c>
      <c r="F792">
        <v>23.7</v>
      </c>
      <c r="G792">
        <v>0</v>
      </c>
      <c r="H792" s="1" t="str">
        <f t="shared" si="108"/>
        <v>Wednesday</v>
      </c>
      <c r="I792" s="2" t="str">
        <f t="shared" si="109"/>
        <v>March</v>
      </c>
      <c r="J792" s="2" t="str">
        <f t="shared" si="110"/>
        <v>2017</v>
      </c>
      <c r="K792" s="2">
        <f t="shared" si="111"/>
        <v>9</v>
      </c>
      <c r="L792" s="2" t="str">
        <f>VLOOKUP(A792,holidays!A:C,2,)</f>
        <v>Y</v>
      </c>
      <c r="M792" s="2" t="str">
        <f>VLOOKUP(A792,holidays!A:C,3,FALSE)</f>
        <v>N</v>
      </c>
      <c r="N792" s="7">
        <f t="shared" si="112"/>
        <v>11807658.451960949</v>
      </c>
      <c r="O792" s="2">
        <f t="shared" si="113"/>
        <v>137291.97</v>
      </c>
      <c r="P792" s="2" t="e">
        <f t="shared" si="114"/>
        <v>#N/A</v>
      </c>
      <c r="Q792" s="2" t="e">
        <f t="shared" si="115"/>
        <v>#N/A</v>
      </c>
      <c r="R792" s="2">
        <f t="shared" si="116"/>
        <v>137291.97</v>
      </c>
    </row>
    <row r="793" spans="1:18" x14ac:dyDescent="0.3">
      <c r="A793" s="10">
        <v>42796</v>
      </c>
      <c r="B793" s="33">
        <v>127633.27499999999</v>
      </c>
      <c r="C793" s="31">
        <v>85.498445459999999</v>
      </c>
      <c r="D793">
        <v>17.7</v>
      </c>
      <c r="E793">
        <v>23.3</v>
      </c>
      <c r="F793">
        <v>22</v>
      </c>
      <c r="G793">
        <v>0</v>
      </c>
      <c r="H793" s="1" t="str">
        <f t="shared" si="108"/>
        <v>Thursday</v>
      </c>
      <c r="I793" s="2" t="str">
        <f t="shared" si="109"/>
        <v>March</v>
      </c>
      <c r="J793" s="2" t="str">
        <f t="shared" si="110"/>
        <v>2017</v>
      </c>
      <c r="K793" s="2">
        <f t="shared" si="111"/>
        <v>9</v>
      </c>
      <c r="L793" s="2" t="str">
        <f>VLOOKUP(A793,holidays!A:C,2,)</f>
        <v>Y</v>
      </c>
      <c r="M793" s="2" t="str">
        <f>VLOOKUP(A793,holidays!A:C,3,FALSE)</f>
        <v>N</v>
      </c>
      <c r="N793" s="7">
        <f t="shared" si="112"/>
        <v>10912446.60146868</v>
      </c>
      <c r="O793" s="2">
        <f t="shared" si="113"/>
        <v>127633.27499999999</v>
      </c>
      <c r="P793" s="2" t="e">
        <f t="shared" si="114"/>
        <v>#N/A</v>
      </c>
      <c r="Q793" s="2" t="e">
        <f t="shared" si="115"/>
        <v>#N/A</v>
      </c>
      <c r="R793" s="2">
        <f t="shared" si="116"/>
        <v>127633.27499999999</v>
      </c>
    </row>
    <row r="794" spans="1:18" x14ac:dyDescent="0.3">
      <c r="A794" s="10">
        <v>42797</v>
      </c>
      <c r="B794" s="33">
        <v>124311.33</v>
      </c>
      <c r="C794" s="31">
        <v>73.929299439999994</v>
      </c>
      <c r="D794">
        <v>18.100000000000001</v>
      </c>
      <c r="E794">
        <v>28.6</v>
      </c>
      <c r="F794">
        <v>18.100000000000001</v>
      </c>
      <c r="G794">
        <v>0</v>
      </c>
      <c r="H794" s="1" t="str">
        <f t="shared" si="108"/>
        <v>Friday</v>
      </c>
      <c r="I794" s="2" t="str">
        <f t="shared" si="109"/>
        <v>March</v>
      </c>
      <c r="J794" s="2" t="str">
        <f t="shared" si="110"/>
        <v>2017</v>
      </c>
      <c r="K794" s="2">
        <f t="shared" si="111"/>
        <v>9</v>
      </c>
      <c r="L794" s="2" t="str">
        <f>VLOOKUP(A794,holidays!A:C,2,)</f>
        <v>Y</v>
      </c>
      <c r="M794" s="2" t="str">
        <f>VLOOKUP(A794,holidays!A:C,3,FALSE)</f>
        <v>N</v>
      </c>
      <c r="N794" s="7">
        <f t="shared" si="112"/>
        <v>9190249.539354654</v>
      </c>
      <c r="O794" s="2">
        <f t="shared" si="113"/>
        <v>124311.33</v>
      </c>
      <c r="P794" s="2" t="e">
        <f t="shared" si="114"/>
        <v>#N/A</v>
      </c>
      <c r="Q794" s="2" t="e">
        <f t="shared" si="115"/>
        <v>#N/A</v>
      </c>
      <c r="R794" s="2">
        <f t="shared" si="116"/>
        <v>124311.33</v>
      </c>
    </row>
    <row r="795" spans="1:18" x14ac:dyDescent="0.3">
      <c r="A795" s="10">
        <v>42798</v>
      </c>
      <c r="B795" s="33">
        <v>116083.295</v>
      </c>
      <c r="C795" s="31">
        <v>77.595643690000003</v>
      </c>
      <c r="D795">
        <v>16.100000000000001</v>
      </c>
      <c r="E795">
        <v>27.4</v>
      </c>
      <c r="F795">
        <v>23</v>
      </c>
      <c r="G795">
        <v>0</v>
      </c>
      <c r="H795" s="1" t="str">
        <f t="shared" si="108"/>
        <v>Saturday</v>
      </c>
      <c r="I795" s="2" t="str">
        <f t="shared" si="109"/>
        <v>March</v>
      </c>
      <c r="J795" s="2" t="str">
        <f t="shared" si="110"/>
        <v>2017</v>
      </c>
      <c r="K795" s="2">
        <f t="shared" si="111"/>
        <v>9</v>
      </c>
      <c r="L795" s="2" t="str">
        <f>VLOOKUP(A795,holidays!A:C,2,)</f>
        <v>Y</v>
      </c>
      <c r="M795" s="2" t="str">
        <f>VLOOKUP(A795,holidays!A:C,3,FALSE)</f>
        <v>N</v>
      </c>
      <c r="N795" s="7">
        <f t="shared" si="112"/>
        <v>9007557.9971811585</v>
      </c>
      <c r="O795" s="2">
        <f t="shared" si="113"/>
        <v>116083.295</v>
      </c>
      <c r="P795" s="2" t="e">
        <f t="shared" si="114"/>
        <v>#N/A</v>
      </c>
      <c r="Q795" s="2" t="e">
        <f t="shared" si="115"/>
        <v>#N/A</v>
      </c>
      <c r="R795" s="2">
        <f t="shared" si="116"/>
        <v>116083.295</v>
      </c>
    </row>
    <row r="796" spans="1:18" x14ac:dyDescent="0.3">
      <c r="A796" s="10">
        <v>42799</v>
      </c>
      <c r="B796" s="33">
        <v>103539.02</v>
      </c>
      <c r="C796" s="31">
        <v>45.460745699999997</v>
      </c>
      <c r="D796">
        <v>17.600000000000001</v>
      </c>
      <c r="E796">
        <v>25.4</v>
      </c>
      <c r="F796">
        <v>16.8</v>
      </c>
      <c r="G796">
        <v>0.2</v>
      </c>
      <c r="H796" s="1" t="str">
        <f t="shared" si="108"/>
        <v>Sunday</v>
      </c>
      <c r="I796" s="2" t="str">
        <f t="shared" si="109"/>
        <v>March</v>
      </c>
      <c r="J796" s="2" t="str">
        <f t="shared" si="110"/>
        <v>2017</v>
      </c>
      <c r="K796" s="2">
        <f t="shared" si="111"/>
        <v>10</v>
      </c>
      <c r="L796" s="2" t="str">
        <f>VLOOKUP(A796,holidays!A:C,2,)</f>
        <v>Y</v>
      </c>
      <c r="M796" s="2" t="str">
        <f>VLOOKUP(A796,holidays!A:C,3,FALSE)</f>
        <v>N</v>
      </c>
      <c r="N796" s="7">
        <f t="shared" si="112"/>
        <v>4706961.0582472142</v>
      </c>
      <c r="O796" s="2">
        <f t="shared" si="113"/>
        <v>103539.02</v>
      </c>
      <c r="P796" s="2" t="e">
        <f t="shared" si="114"/>
        <v>#N/A</v>
      </c>
      <c r="Q796" s="2" t="e">
        <f t="shared" si="115"/>
        <v>#N/A</v>
      </c>
      <c r="R796" s="2">
        <f t="shared" si="116"/>
        <v>103539.02</v>
      </c>
    </row>
    <row r="797" spans="1:18" x14ac:dyDescent="0.3">
      <c r="A797" s="10">
        <v>42800</v>
      </c>
      <c r="B797" s="33">
        <v>116447.855</v>
      </c>
      <c r="C797" s="31">
        <v>56.634147380000002</v>
      </c>
      <c r="D797">
        <v>17.7</v>
      </c>
      <c r="E797">
        <v>27.4</v>
      </c>
      <c r="F797">
        <v>22.3</v>
      </c>
      <c r="G797">
        <v>0</v>
      </c>
      <c r="H797" s="1" t="str">
        <f t="shared" si="108"/>
        <v>Monday</v>
      </c>
      <c r="I797" s="2" t="str">
        <f t="shared" si="109"/>
        <v>March</v>
      </c>
      <c r="J797" s="2" t="str">
        <f t="shared" si="110"/>
        <v>2017</v>
      </c>
      <c r="K797" s="2">
        <f t="shared" si="111"/>
        <v>10</v>
      </c>
      <c r="L797" s="2" t="str">
        <f>VLOOKUP(A797,holidays!A:C,2,)</f>
        <v>Y</v>
      </c>
      <c r="M797" s="2" t="str">
        <f>VLOOKUP(A797,holidays!A:C,3,FALSE)</f>
        <v>N</v>
      </c>
      <c r="N797" s="7">
        <f t="shared" si="112"/>
        <v>6594924.9821548695</v>
      </c>
      <c r="O797" s="2">
        <f t="shared" si="113"/>
        <v>116447.855</v>
      </c>
      <c r="P797" s="2" t="e">
        <f t="shared" si="114"/>
        <v>#N/A</v>
      </c>
      <c r="Q797" s="2" t="e">
        <f t="shared" si="115"/>
        <v>#N/A</v>
      </c>
      <c r="R797" s="2">
        <f t="shared" si="116"/>
        <v>116447.855</v>
      </c>
    </row>
    <row r="798" spans="1:18" x14ac:dyDescent="0.3">
      <c r="A798" s="10">
        <v>42801</v>
      </c>
      <c r="B798" s="33">
        <v>117931.46</v>
      </c>
      <c r="C798" s="31">
        <v>57.516139000000003</v>
      </c>
      <c r="D798">
        <v>15</v>
      </c>
      <c r="E798">
        <v>28.2</v>
      </c>
      <c r="F798">
        <v>22.4</v>
      </c>
      <c r="G798">
        <v>0</v>
      </c>
      <c r="H798" s="1" t="str">
        <f t="shared" si="108"/>
        <v>Tuesday</v>
      </c>
      <c r="I798" s="2" t="str">
        <f t="shared" si="109"/>
        <v>March</v>
      </c>
      <c r="J798" s="2" t="str">
        <f t="shared" si="110"/>
        <v>2017</v>
      </c>
      <c r="K798" s="2">
        <f t="shared" si="111"/>
        <v>10</v>
      </c>
      <c r="L798" s="2" t="str">
        <f>VLOOKUP(A798,holidays!A:C,2,)</f>
        <v>Y</v>
      </c>
      <c r="M798" s="2" t="str">
        <f>VLOOKUP(A798,holidays!A:C,3,FALSE)</f>
        <v>N</v>
      </c>
      <c r="N798" s="7">
        <f t="shared" si="112"/>
        <v>6782962.2458329406</v>
      </c>
      <c r="O798" s="2">
        <f t="shared" si="113"/>
        <v>117931.46</v>
      </c>
      <c r="P798" s="2" t="e">
        <f t="shared" si="114"/>
        <v>#N/A</v>
      </c>
      <c r="Q798" s="2" t="e">
        <f t="shared" si="115"/>
        <v>#N/A</v>
      </c>
      <c r="R798" s="2">
        <f t="shared" si="116"/>
        <v>117931.46</v>
      </c>
    </row>
    <row r="799" spans="1:18" x14ac:dyDescent="0.3">
      <c r="A799" s="10">
        <v>42802</v>
      </c>
      <c r="B799" s="33">
        <v>124370.765</v>
      </c>
      <c r="C799" s="31">
        <v>73.923132069999994</v>
      </c>
      <c r="D799">
        <v>14.2</v>
      </c>
      <c r="E799">
        <v>31.5</v>
      </c>
      <c r="F799">
        <v>22.1</v>
      </c>
      <c r="G799">
        <v>0</v>
      </c>
      <c r="H799" s="1" t="str">
        <f t="shared" si="108"/>
        <v>Wednesday</v>
      </c>
      <c r="I799" s="2" t="str">
        <f t="shared" si="109"/>
        <v>March</v>
      </c>
      <c r="J799" s="2" t="str">
        <f t="shared" si="110"/>
        <v>2017</v>
      </c>
      <c r="K799" s="2">
        <f t="shared" si="111"/>
        <v>10</v>
      </c>
      <c r="L799" s="2" t="str">
        <f>VLOOKUP(A799,holidays!A:C,2,)</f>
        <v>Y</v>
      </c>
      <c r="M799" s="2" t="str">
        <f>VLOOKUP(A799,holidays!A:C,3,FALSE)</f>
        <v>N</v>
      </c>
      <c r="N799" s="7">
        <f t="shared" si="112"/>
        <v>9193876.4867419321</v>
      </c>
      <c r="O799" s="2">
        <f t="shared" si="113"/>
        <v>124370.765</v>
      </c>
      <c r="P799" s="2" t="e">
        <f t="shared" si="114"/>
        <v>#N/A</v>
      </c>
      <c r="Q799" s="2" t="e">
        <f t="shared" si="115"/>
        <v>#N/A</v>
      </c>
      <c r="R799" s="2">
        <f t="shared" si="116"/>
        <v>124370.765</v>
      </c>
    </row>
    <row r="800" spans="1:18" x14ac:dyDescent="0.3">
      <c r="A800" s="10">
        <v>42803</v>
      </c>
      <c r="B800" s="33">
        <v>129649.25</v>
      </c>
      <c r="C800" s="31">
        <v>83.889686549999993</v>
      </c>
      <c r="D800">
        <v>15</v>
      </c>
      <c r="E800">
        <v>32.299999999999997</v>
      </c>
      <c r="F800">
        <v>21.1</v>
      </c>
      <c r="G800">
        <v>0</v>
      </c>
      <c r="H800" s="1" t="str">
        <f t="shared" si="108"/>
        <v>Thursday</v>
      </c>
      <c r="I800" s="2" t="str">
        <f t="shared" si="109"/>
        <v>March</v>
      </c>
      <c r="J800" s="2" t="str">
        <f t="shared" si="110"/>
        <v>2017</v>
      </c>
      <c r="K800" s="2">
        <f t="shared" si="111"/>
        <v>10</v>
      </c>
      <c r="L800" s="2" t="str">
        <f>VLOOKUP(A800,holidays!A:C,2,)</f>
        <v>Y</v>
      </c>
      <c r="M800" s="2" t="str">
        <f>VLOOKUP(A800,holidays!A:C,3,FALSE)</f>
        <v>N</v>
      </c>
      <c r="N800" s="7">
        <f t="shared" si="112"/>
        <v>10876234.943942586</v>
      </c>
      <c r="O800" s="2">
        <f t="shared" si="113"/>
        <v>129649.25</v>
      </c>
      <c r="P800" s="2" t="e">
        <f t="shared" si="114"/>
        <v>#N/A</v>
      </c>
      <c r="Q800" s="2" t="e">
        <f t="shared" si="115"/>
        <v>#N/A</v>
      </c>
      <c r="R800" s="2">
        <f t="shared" si="116"/>
        <v>129649.25</v>
      </c>
    </row>
    <row r="801" spans="1:18" x14ac:dyDescent="0.3">
      <c r="A801" s="10">
        <v>42804</v>
      </c>
      <c r="B801" s="33">
        <v>125346.075</v>
      </c>
      <c r="C801" s="31">
        <v>82.034537619999995</v>
      </c>
      <c r="D801">
        <v>18.5</v>
      </c>
      <c r="E801">
        <v>23.8</v>
      </c>
      <c r="F801">
        <v>19.399999999999999</v>
      </c>
      <c r="G801">
        <v>0</v>
      </c>
      <c r="H801" s="1" t="str">
        <f t="shared" si="108"/>
        <v>Friday</v>
      </c>
      <c r="I801" s="2" t="str">
        <f t="shared" si="109"/>
        <v>March</v>
      </c>
      <c r="J801" s="2" t="str">
        <f t="shared" si="110"/>
        <v>2017</v>
      </c>
      <c r="K801" s="2">
        <f t="shared" si="111"/>
        <v>10</v>
      </c>
      <c r="L801" s="2" t="str">
        <f>VLOOKUP(A801,holidays!A:C,2,)</f>
        <v>Y</v>
      </c>
      <c r="M801" s="2" t="str">
        <f>VLOOKUP(A801,holidays!A:C,3,FALSE)</f>
        <v>N</v>
      </c>
      <c r="N801" s="7">
        <f t="shared" si="112"/>
        <v>10282707.305106841</v>
      </c>
      <c r="O801" s="2">
        <f t="shared" si="113"/>
        <v>125346.075</v>
      </c>
      <c r="P801" s="2" t="e">
        <f t="shared" si="114"/>
        <v>#N/A</v>
      </c>
      <c r="Q801" s="2" t="e">
        <f t="shared" si="115"/>
        <v>#N/A</v>
      </c>
      <c r="R801" s="2">
        <f t="shared" si="116"/>
        <v>125346.075</v>
      </c>
    </row>
    <row r="802" spans="1:18" x14ac:dyDescent="0.3">
      <c r="A802" s="10">
        <v>42805</v>
      </c>
      <c r="B802" s="33">
        <v>108816.81</v>
      </c>
      <c r="C802" s="31">
        <v>50.762326090000002</v>
      </c>
      <c r="D802">
        <v>18</v>
      </c>
      <c r="E802">
        <v>26.4</v>
      </c>
      <c r="F802">
        <v>13.9</v>
      </c>
      <c r="G802">
        <v>0</v>
      </c>
      <c r="H802" s="1" t="str">
        <f t="shared" si="108"/>
        <v>Saturday</v>
      </c>
      <c r="I802" s="2" t="str">
        <f t="shared" si="109"/>
        <v>March</v>
      </c>
      <c r="J802" s="2" t="str">
        <f t="shared" si="110"/>
        <v>2017</v>
      </c>
      <c r="K802" s="2">
        <f t="shared" si="111"/>
        <v>10</v>
      </c>
      <c r="L802" s="2" t="str">
        <f>VLOOKUP(A802,holidays!A:C,2,)</f>
        <v>Y</v>
      </c>
      <c r="M802" s="2" t="str">
        <f>VLOOKUP(A802,holidays!A:C,3,FALSE)</f>
        <v>N</v>
      </c>
      <c r="N802" s="7">
        <f t="shared" si="112"/>
        <v>5523794.3932935726</v>
      </c>
      <c r="O802" s="2">
        <f t="shared" si="113"/>
        <v>108816.81</v>
      </c>
      <c r="P802" s="2" t="e">
        <f t="shared" si="114"/>
        <v>#N/A</v>
      </c>
      <c r="Q802" s="2" t="e">
        <f t="shared" si="115"/>
        <v>#N/A</v>
      </c>
      <c r="R802" s="2">
        <f t="shared" si="116"/>
        <v>108816.81</v>
      </c>
    </row>
    <row r="803" spans="1:18" x14ac:dyDescent="0.3">
      <c r="A803" s="10">
        <v>42806</v>
      </c>
      <c r="B803" s="33">
        <v>102617.51</v>
      </c>
      <c r="C803" s="31">
        <v>42.480560560000001</v>
      </c>
      <c r="D803">
        <v>17.899999999999999</v>
      </c>
      <c r="E803">
        <v>27.1</v>
      </c>
      <c r="F803">
        <v>19.600000000000001</v>
      </c>
      <c r="G803">
        <v>0</v>
      </c>
      <c r="H803" s="1" t="str">
        <f t="shared" si="108"/>
        <v>Sunday</v>
      </c>
      <c r="I803" s="2" t="str">
        <f t="shared" si="109"/>
        <v>March</v>
      </c>
      <c r="J803" s="2" t="str">
        <f t="shared" si="110"/>
        <v>2017</v>
      </c>
      <c r="K803" s="2">
        <f t="shared" si="111"/>
        <v>11</v>
      </c>
      <c r="L803" s="2" t="str">
        <f>VLOOKUP(A803,holidays!A:C,2,)</f>
        <v>Y</v>
      </c>
      <c r="M803" s="2" t="str">
        <f>VLOOKUP(A803,holidays!A:C,3,FALSE)</f>
        <v>N</v>
      </c>
      <c r="N803" s="7">
        <f t="shared" si="112"/>
        <v>4359249.3480714057</v>
      </c>
      <c r="O803" s="2">
        <f t="shared" si="113"/>
        <v>102617.51</v>
      </c>
      <c r="P803" s="2" t="e">
        <f t="shared" si="114"/>
        <v>#N/A</v>
      </c>
      <c r="Q803" s="2" t="e">
        <f t="shared" si="115"/>
        <v>#N/A</v>
      </c>
      <c r="R803" s="2">
        <f t="shared" si="116"/>
        <v>102617.51</v>
      </c>
    </row>
    <row r="804" spans="1:18" x14ac:dyDescent="0.3">
      <c r="A804" s="10">
        <v>42807</v>
      </c>
      <c r="B804" s="33">
        <v>104468.9</v>
      </c>
      <c r="C804" s="31">
        <v>66.843722060000005</v>
      </c>
      <c r="D804">
        <v>15.7</v>
      </c>
      <c r="E804">
        <v>24.3</v>
      </c>
      <c r="F804">
        <v>20.7</v>
      </c>
      <c r="G804">
        <v>0.2</v>
      </c>
      <c r="H804" s="1" t="str">
        <f t="shared" si="108"/>
        <v>Monday</v>
      </c>
      <c r="I804" s="2" t="str">
        <f t="shared" si="109"/>
        <v>March</v>
      </c>
      <c r="J804" s="2" t="str">
        <f t="shared" si="110"/>
        <v>2017</v>
      </c>
      <c r="K804" s="2">
        <f t="shared" si="111"/>
        <v>11</v>
      </c>
      <c r="L804" s="2" t="str">
        <f>VLOOKUP(A804,holidays!A:C,2,)</f>
        <v>Y</v>
      </c>
      <c r="M804" s="2" t="str">
        <f>VLOOKUP(A804,holidays!A:C,3,FALSE)</f>
        <v>Y</v>
      </c>
      <c r="N804" s="7">
        <f t="shared" si="112"/>
        <v>6983090.1155139338</v>
      </c>
      <c r="O804" s="2">
        <f t="shared" si="113"/>
        <v>104468.9</v>
      </c>
      <c r="P804" s="2" t="e">
        <f t="shared" si="114"/>
        <v>#N/A</v>
      </c>
      <c r="Q804" s="2">
        <f t="shared" si="115"/>
        <v>104468.9</v>
      </c>
      <c r="R804" s="2" t="e">
        <f t="shared" si="116"/>
        <v>#N/A</v>
      </c>
    </row>
    <row r="805" spans="1:18" x14ac:dyDescent="0.3">
      <c r="A805" s="10">
        <v>42808</v>
      </c>
      <c r="B805" s="33">
        <v>133227.785</v>
      </c>
      <c r="C805" s="31">
        <v>101.4423563</v>
      </c>
      <c r="D805">
        <v>18.8</v>
      </c>
      <c r="E805">
        <v>32.700000000000003</v>
      </c>
      <c r="F805">
        <v>20.8</v>
      </c>
      <c r="G805">
        <v>0</v>
      </c>
      <c r="H805" s="1" t="str">
        <f t="shared" si="108"/>
        <v>Tuesday</v>
      </c>
      <c r="I805" s="2" t="str">
        <f t="shared" si="109"/>
        <v>March</v>
      </c>
      <c r="J805" s="2" t="str">
        <f t="shared" si="110"/>
        <v>2017</v>
      </c>
      <c r="K805" s="2">
        <f t="shared" si="111"/>
        <v>11</v>
      </c>
      <c r="L805" s="2" t="str">
        <f>VLOOKUP(A805,holidays!A:C,2,)</f>
        <v>Y</v>
      </c>
      <c r="M805" s="2" t="str">
        <f>VLOOKUP(A805,holidays!A:C,3,FALSE)</f>
        <v>N</v>
      </c>
      <c r="N805" s="7">
        <f t="shared" si="112"/>
        <v>13514940.435029795</v>
      </c>
      <c r="O805" s="2">
        <f t="shared" si="113"/>
        <v>133227.785</v>
      </c>
      <c r="P805" s="2" t="e">
        <f t="shared" si="114"/>
        <v>#N/A</v>
      </c>
      <c r="Q805" s="2" t="e">
        <f t="shared" si="115"/>
        <v>#N/A</v>
      </c>
      <c r="R805" s="2">
        <f t="shared" si="116"/>
        <v>133227.785</v>
      </c>
    </row>
    <row r="806" spans="1:18" x14ac:dyDescent="0.3">
      <c r="A806" s="10">
        <v>42809</v>
      </c>
      <c r="B806" s="33">
        <v>139672.83499999999</v>
      </c>
      <c r="C806" s="31">
        <v>102.0122176</v>
      </c>
      <c r="D806">
        <v>20.8</v>
      </c>
      <c r="E806">
        <v>33.200000000000003</v>
      </c>
      <c r="F806">
        <v>18.899999999999999</v>
      </c>
      <c r="G806">
        <v>0</v>
      </c>
      <c r="H806" s="1" t="str">
        <f t="shared" si="108"/>
        <v>Wednesday</v>
      </c>
      <c r="I806" s="2" t="str">
        <f t="shared" si="109"/>
        <v>March</v>
      </c>
      <c r="J806" s="2" t="str">
        <f t="shared" si="110"/>
        <v>2017</v>
      </c>
      <c r="K806" s="2">
        <f t="shared" si="111"/>
        <v>11</v>
      </c>
      <c r="L806" s="2" t="str">
        <f>VLOOKUP(A806,holidays!A:C,2,)</f>
        <v>Y</v>
      </c>
      <c r="M806" s="2" t="str">
        <f>VLOOKUP(A806,holidays!A:C,3,FALSE)</f>
        <v>N</v>
      </c>
      <c r="N806" s="7">
        <f t="shared" si="112"/>
        <v>14248335.636828896</v>
      </c>
      <c r="O806" s="2">
        <f t="shared" si="113"/>
        <v>139672.83499999999</v>
      </c>
      <c r="P806" s="2" t="e">
        <f t="shared" si="114"/>
        <v>#N/A</v>
      </c>
      <c r="Q806" s="2" t="e">
        <f t="shared" si="115"/>
        <v>#N/A</v>
      </c>
      <c r="R806" s="2">
        <f t="shared" si="116"/>
        <v>139672.83499999999</v>
      </c>
    </row>
    <row r="807" spans="1:18" x14ac:dyDescent="0.3">
      <c r="A807" s="10">
        <v>42810</v>
      </c>
      <c r="B807" s="33">
        <v>124255.97500000001</v>
      </c>
      <c r="C807" s="31">
        <v>87.894020850000004</v>
      </c>
      <c r="D807">
        <v>21.7</v>
      </c>
      <c r="E807">
        <v>23</v>
      </c>
      <c r="F807">
        <v>4.8</v>
      </c>
      <c r="G807">
        <v>1.8</v>
      </c>
      <c r="H807" s="1" t="str">
        <f t="shared" si="108"/>
        <v>Thursday</v>
      </c>
      <c r="I807" s="2" t="str">
        <f t="shared" si="109"/>
        <v>March</v>
      </c>
      <c r="J807" s="2" t="str">
        <f t="shared" si="110"/>
        <v>2017</v>
      </c>
      <c r="K807" s="2">
        <f t="shared" si="111"/>
        <v>11</v>
      </c>
      <c r="L807" s="2" t="str">
        <f>VLOOKUP(A807,holidays!A:C,2,)</f>
        <v>Y</v>
      </c>
      <c r="M807" s="2" t="str">
        <f>VLOOKUP(A807,holidays!A:C,3,FALSE)</f>
        <v>N</v>
      </c>
      <c r="N807" s="7">
        <f t="shared" si="112"/>
        <v>10921357.257387079</v>
      </c>
      <c r="O807" s="2">
        <f t="shared" si="113"/>
        <v>124255.97500000001</v>
      </c>
      <c r="P807" s="2" t="e">
        <f t="shared" si="114"/>
        <v>#N/A</v>
      </c>
      <c r="Q807" s="2" t="e">
        <f t="shared" si="115"/>
        <v>#N/A</v>
      </c>
      <c r="R807" s="2">
        <f t="shared" si="116"/>
        <v>124255.97500000001</v>
      </c>
    </row>
    <row r="808" spans="1:18" x14ac:dyDescent="0.3">
      <c r="A808" s="10">
        <v>42811</v>
      </c>
      <c r="B808" s="33">
        <v>111612.075</v>
      </c>
      <c r="C808" s="31">
        <v>70.74607288</v>
      </c>
      <c r="D808">
        <v>15.8</v>
      </c>
      <c r="E808">
        <v>22.1</v>
      </c>
      <c r="F808">
        <v>20.100000000000001</v>
      </c>
      <c r="G808">
        <v>0</v>
      </c>
      <c r="H808" s="1" t="str">
        <f t="shared" si="108"/>
        <v>Friday</v>
      </c>
      <c r="I808" s="2" t="str">
        <f t="shared" si="109"/>
        <v>March</v>
      </c>
      <c r="J808" s="2" t="str">
        <f t="shared" si="110"/>
        <v>2017</v>
      </c>
      <c r="K808" s="2">
        <f t="shared" si="111"/>
        <v>11</v>
      </c>
      <c r="L808" s="2" t="str">
        <f>VLOOKUP(A808,holidays!A:C,2,)</f>
        <v>Y</v>
      </c>
      <c r="M808" s="2" t="str">
        <f>VLOOKUP(A808,holidays!A:C,3,FALSE)</f>
        <v>N</v>
      </c>
      <c r="N808" s="7">
        <f t="shared" si="112"/>
        <v>7896115.9922380261</v>
      </c>
      <c r="O808" s="2">
        <f t="shared" si="113"/>
        <v>111612.075</v>
      </c>
      <c r="P808" s="2" t="e">
        <f t="shared" si="114"/>
        <v>#N/A</v>
      </c>
      <c r="Q808" s="2" t="e">
        <f t="shared" si="115"/>
        <v>#N/A</v>
      </c>
      <c r="R808" s="2">
        <f t="shared" si="116"/>
        <v>111612.075</v>
      </c>
    </row>
    <row r="809" spans="1:18" x14ac:dyDescent="0.3">
      <c r="A809" s="10">
        <v>42812</v>
      </c>
      <c r="B809" s="33">
        <v>107731.78</v>
      </c>
      <c r="C809" s="31">
        <v>68.877097030000002</v>
      </c>
      <c r="D809">
        <v>12.4</v>
      </c>
      <c r="E809">
        <v>30.8</v>
      </c>
      <c r="F809">
        <v>19.899999999999999</v>
      </c>
      <c r="G809">
        <v>0</v>
      </c>
      <c r="H809" s="1" t="str">
        <f t="shared" si="108"/>
        <v>Saturday</v>
      </c>
      <c r="I809" s="2" t="str">
        <f t="shared" si="109"/>
        <v>March</v>
      </c>
      <c r="J809" s="2" t="str">
        <f t="shared" si="110"/>
        <v>2017</v>
      </c>
      <c r="K809" s="2">
        <f t="shared" si="111"/>
        <v>11</v>
      </c>
      <c r="L809" s="2" t="str">
        <f>VLOOKUP(A809,holidays!A:C,2,)</f>
        <v>Y</v>
      </c>
      <c r="M809" s="2" t="str">
        <f>VLOOKUP(A809,holidays!A:C,3,FALSE)</f>
        <v>N</v>
      </c>
      <c r="N809" s="7">
        <f t="shared" si="112"/>
        <v>7420252.2642746139</v>
      </c>
      <c r="O809" s="2">
        <f t="shared" si="113"/>
        <v>107731.78</v>
      </c>
      <c r="P809" s="2" t="e">
        <f t="shared" si="114"/>
        <v>#N/A</v>
      </c>
      <c r="Q809" s="2" t="e">
        <f t="shared" si="115"/>
        <v>#N/A</v>
      </c>
      <c r="R809" s="2">
        <f t="shared" si="116"/>
        <v>107731.78</v>
      </c>
    </row>
    <row r="810" spans="1:18" x14ac:dyDescent="0.3">
      <c r="A810" s="10">
        <v>42813</v>
      </c>
      <c r="B810" s="33">
        <v>113593.82</v>
      </c>
      <c r="C810" s="31">
        <v>121.12201020000001</v>
      </c>
      <c r="D810">
        <v>14.5</v>
      </c>
      <c r="E810">
        <v>33.5</v>
      </c>
      <c r="F810">
        <v>19.7</v>
      </c>
      <c r="G810">
        <v>0</v>
      </c>
      <c r="H810" s="1" t="str">
        <f t="shared" si="108"/>
        <v>Sunday</v>
      </c>
      <c r="I810" s="2" t="str">
        <f t="shared" si="109"/>
        <v>March</v>
      </c>
      <c r="J810" s="2" t="str">
        <f t="shared" si="110"/>
        <v>2017</v>
      </c>
      <c r="K810" s="2">
        <f t="shared" si="111"/>
        <v>12</v>
      </c>
      <c r="L810" s="2" t="str">
        <f>VLOOKUP(A810,holidays!A:C,2,)</f>
        <v>Y</v>
      </c>
      <c r="M810" s="2" t="str">
        <f>VLOOKUP(A810,holidays!A:C,3,FALSE)</f>
        <v>N</v>
      </c>
      <c r="N810" s="7">
        <f t="shared" si="112"/>
        <v>13758711.824696966</v>
      </c>
      <c r="O810" s="2">
        <f t="shared" si="113"/>
        <v>113593.82</v>
      </c>
      <c r="P810" s="2" t="e">
        <f t="shared" si="114"/>
        <v>#N/A</v>
      </c>
      <c r="Q810" s="2" t="e">
        <f t="shared" si="115"/>
        <v>#N/A</v>
      </c>
      <c r="R810" s="2">
        <f t="shared" si="116"/>
        <v>113593.82</v>
      </c>
    </row>
    <row r="811" spans="1:18" x14ac:dyDescent="0.3">
      <c r="A811" s="10">
        <v>42814</v>
      </c>
      <c r="B811" s="33">
        <v>131980.98499999999</v>
      </c>
      <c r="C811" s="31">
        <v>184.82347909999999</v>
      </c>
      <c r="D811">
        <v>19.3</v>
      </c>
      <c r="E811">
        <v>28</v>
      </c>
      <c r="F811">
        <v>11.3</v>
      </c>
      <c r="G811">
        <v>0</v>
      </c>
      <c r="H811" s="1" t="str">
        <f t="shared" si="108"/>
        <v>Monday</v>
      </c>
      <c r="I811" s="2" t="str">
        <f t="shared" si="109"/>
        <v>March</v>
      </c>
      <c r="J811" s="2" t="str">
        <f t="shared" si="110"/>
        <v>2017</v>
      </c>
      <c r="K811" s="2">
        <f t="shared" si="111"/>
        <v>12</v>
      </c>
      <c r="L811" s="2" t="str">
        <f>VLOOKUP(A811,holidays!A:C,2,)</f>
        <v>Y</v>
      </c>
      <c r="M811" s="2" t="str">
        <f>VLOOKUP(A811,holidays!A:C,3,FALSE)</f>
        <v>N</v>
      </c>
      <c r="N811" s="7">
        <f t="shared" si="112"/>
        <v>24393184.82274491</v>
      </c>
      <c r="O811" s="2">
        <f t="shared" si="113"/>
        <v>131980.98499999999</v>
      </c>
      <c r="P811" s="2" t="e">
        <f t="shared" si="114"/>
        <v>#N/A</v>
      </c>
      <c r="Q811" s="2" t="e">
        <f t="shared" si="115"/>
        <v>#N/A</v>
      </c>
      <c r="R811" s="2">
        <f t="shared" si="116"/>
        <v>131980.98499999999</v>
      </c>
    </row>
    <row r="812" spans="1:18" x14ac:dyDescent="0.3">
      <c r="A812" s="10">
        <v>42815</v>
      </c>
      <c r="B812" s="33">
        <v>127625.36500000001</v>
      </c>
      <c r="C812" s="31">
        <v>112.9036926</v>
      </c>
      <c r="D812">
        <v>19.899999999999999</v>
      </c>
      <c r="E812">
        <v>26.1</v>
      </c>
      <c r="F812">
        <v>6.1</v>
      </c>
      <c r="G812">
        <v>4.4000000000000004</v>
      </c>
      <c r="H812" s="1" t="str">
        <f t="shared" si="108"/>
        <v>Tuesday</v>
      </c>
      <c r="I812" s="2" t="str">
        <f t="shared" si="109"/>
        <v>March</v>
      </c>
      <c r="J812" s="2" t="str">
        <f t="shared" si="110"/>
        <v>2017</v>
      </c>
      <c r="K812" s="2">
        <f t="shared" si="111"/>
        <v>12</v>
      </c>
      <c r="L812" s="2" t="str">
        <f>VLOOKUP(A812,holidays!A:C,2,)</f>
        <v>Y</v>
      </c>
      <c r="M812" s="2" t="str">
        <f>VLOOKUP(A812,holidays!A:C,3,FALSE)</f>
        <v>N</v>
      </c>
      <c r="N812" s="7">
        <f t="shared" si="112"/>
        <v>14409374.977922799</v>
      </c>
      <c r="O812" s="2">
        <f t="shared" si="113"/>
        <v>127625.36500000001</v>
      </c>
      <c r="P812" s="2" t="e">
        <f t="shared" si="114"/>
        <v>#N/A</v>
      </c>
      <c r="Q812" s="2" t="e">
        <f t="shared" si="115"/>
        <v>#N/A</v>
      </c>
      <c r="R812" s="2">
        <f t="shared" si="116"/>
        <v>127625.36500000001</v>
      </c>
    </row>
    <row r="813" spans="1:18" x14ac:dyDescent="0.3">
      <c r="A813" s="10">
        <v>42816</v>
      </c>
      <c r="B813" s="33">
        <v>114696.37</v>
      </c>
      <c r="C813" s="31">
        <v>77.000286310000007</v>
      </c>
      <c r="D813">
        <v>17.8</v>
      </c>
      <c r="E813">
        <v>21.8</v>
      </c>
      <c r="F813">
        <v>7.3</v>
      </c>
      <c r="G813">
        <v>9.1999999999999993</v>
      </c>
      <c r="H813" s="1" t="str">
        <f t="shared" si="108"/>
        <v>Wednesday</v>
      </c>
      <c r="I813" s="2" t="str">
        <f t="shared" si="109"/>
        <v>March</v>
      </c>
      <c r="J813" s="2" t="str">
        <f t="shared" si="110"/>
        <v>2017</v>
      </c>
      <c r="K813" s="2">
        <f t="shared" si="111"/>
        <v>12</v>
      </c>
      <c r="L813" s="2" t="str">
        <f>VLOOKUP(A813,holidays!A:C,2,)</f>
        <v>Y</v>
      </c>
      <c r="M813" s="2" t="str">
        <f>VLOOKUP(A813,holidays!A:C,3,FALSE)</f>
        <v>N</v>
      </c>
      <c r="N813" s="7">
        <f t="shared" si="112"/>
        <v>8831653.3287176955</v>
      </c>
      <c r="O813" s="2">
        <f t="shared" si="113"/>
        <v>114696.37</v>
      </c>
      <c r="P813" s="2" t="e">
        <f t="shared" si="114"/>
        <v>#N/A</v>
      </c>
      <c r="Q813" s="2" t="e">
        <f t="shared" si="115"/>
        <v>#N/A</v>
      </c>
      <c r="R813" s="2">
        <f t="shared" si="116"/>
        <v>114696.37</v>
      </c>
    </row>
    <row r="814" spans="1:18" x14ac:dyDescent="0.3">
      <c r="A814" s="10">
        <v>42817</v>
      </c>
      <c r="B814" s="33">
        <v>111632.83500000001</v>
      </c>
      <c r="C814" s="31">
        <v>97.823059580000006</v>
      </c>
      <c r="D814">
        <v>16.2</v>
      </c>
      <c r="E814">
        <v>25.1</v>
      </c>
      <c r="F814">
        <v>17.2</v>
      </c>
      <c r="G814">
        <v>0</v>
      </c>
      <c r="H814" s="1" t="str">
        <f t="shared" si="108"/>
        <v>Thursday</v>
      </c>
      <c r="I814" s="2" t="str">
        <f t="shared" si="109"/>
        <v>March</v>
      </c>
      <c r="J814" s="2" t="str">
        <f t="shared" si="110"/>
        <v>2017</v>
      </c>
      <c r="K814" s="2">
        <f t="shared" si="111"/>
        <v>12</v>
      </c>
      <c r="L814" s="2" t="str">
        <f>VLOOKUP(A814,holidays!A:C,2,)</f>
        <v>Y</v>
      </c>
      <c r="M814" s="2" t="str">
        <f>VLOOKUP(A814,holidays!A:C,3,FALSE)</f>
        <v>N</v>
      </c>
      <c r="N814" s="7">
        <f t="shared" si="112"/>
        <v>10920265.46928931</v>
      </c>
      <c r="O814" s="2">
        <f t="shared" si="113"/>
        <v>111632.83500000001</v>
      </c>
      <c r="P814" s="2" t="e">
        <f t="shared" si="114"/>
        <v>#N/A</v>
      </c>
      <c r="Q814" s="2" t="e">
        <f t="shared" si="115"/>
        <v>#N/A</v>
      </c>
      <c r="R814" s="2">
        <f t="shared" si="116"/>
        <v>111632.83500000001</v>
      </c>
    </row>
    <row r="815" spans="1:18" x14ac:dyDescent="0.3">
      <c r="A815" s="10">
        <v>42818</v>
      </c>
      <c r="B815" s="33">
        <v>115411.41</v>
      </c>
      <c r="C815" s="31">
        <v>118.4496111</v>
      </c>
      <c r="D815">
        <v>13.9</v>
      </c>
      <c r="E815">
        <v>24.7</v>
      </c>
      <c r="F815">
        <v>16.100000000000001</v>
      </c>
      <c r="G815">
        <v>0</v>
      </c>
      <c r="H815" s="1" t="str">
        <f t="shared" si="108"/>
        <v>Friday</v>
      </c>
      <c r="I815" s="2" t="str">
        <f t="shared" si="109"/>
        <v>March</v>
      </c>
      <c r="J815" s="2" t="str">
        <f t="shared" si="110"/>
        <v>2017</v>
      </c>
      <c r="K815" s="2">
        <f t="shared" si="111"/>
        <v>12</v>
      </c>
      <c r="L815" s="2" t="str">
        <f>VLOOKUP(A815,holidays!A:C,2,)</f>
        <v>Y</v>
      </c>
      <c r="M815" s="2" t="str">
        <f>VLOOKUP(A815,holidays!A:C,3,FALSE)</f>
        <v>N</v>
      </c>
      <c r="N815" s="7">
        <f t="shared" si="112"/>
        <v>13670436.631002652</v>
      </c>
      <c r="O815" s="2">
        <f t="shared" si="113"/>
        <v>115411.41</v>
      </c>
      <c r="P815" s="2" t="e">
        <f t="shared" si="114"/>
        <v>#N/A</v>
      </c>
      <c r="Q815" s="2" t="e">
        <f t="shared" si="115"/>
        <v>#N/A</v>
      </c>
      <c r="R815" s="2">
        <f t="shared" si="116"/>
        <v>115411.41</v>
      </c>
    </row>
    <row r="816" spans="1:18" x14ac:dyDescent="0.3">
      <c r="A816" s="10">
        <v>42819</v>
      </c>
      <c r="B816" s="33">
        <v>107465.98</v>
      </c>
      <c r="C816" s="31">
        <v>138.79475579999999</v>
      </c>
      <c r="D816">
        <v>15.3</v>
      </c>
      <c r="E816">
        <v>29.7</v>
      </c>
      <c r="F816">
        <v>13.5</v>
      </c>
      <c r="G816">
        <v>0</v>
      </c>
      <c r="H816" s="1" t="str">
        <f t="shared" si="108"/>
        <v>Saturday</v>
      </c>
      <c r="I816" s="2" t="str">
        <f t="shared" si="109"/>
        <v>March</v>
      </c>
      <c r="J816" s="2" t="str">
        <f t="shared" si="110"/>
        <v>2017</v>
      </c>
      <c r="K816" s="2">
        <f t="shared" si="111"/>
        <v>12</v>
      </c>
      <c r="L816" s="2" t="str">
        <f>VLOOKUP(A816,holidays!A:C,2,)</f>
        <v>Y</v>
      </c>
      <c r="M816" s="2" t="str">
        <f>VLOOKUP(A816,holidays!A:C,3,FALSE)</f>
        <v>N</v>
      </c>
      <c r="N816" s="7">
        <f t="shared" si="112"/>
        <v>14915714.450907683</v>
      </c>
      <c r="O816" s="2">
        <f t="shared" si="113"/>
        <v>107465.98</v>
      </c>
      <c r="P816" s="2" t="e">
        <f t="shared" si="114"/>
        <v>#N/A</v>
      </c>
      <c r="Q816" s="2" t="e">
        <f t="shared" si="115"/>
        <v>#N/A</v>
      </c>
      <c r="R816" s="2">
        <f t="shared" si="116"/>
        <v>107465.98</v>
      </c>
    </row>
    <row r="817" spans="1:18" x14ac:dyDescent="0.3">
      <c r="A817" s="10">
        <v>42820</v>
      </c>
      <c r="B817" s="33">
        <v>104189.1</v>
      </c>
      <c r="C817" s="31">
        <v>147.4805929</v>
      </c>
      <c r="D817">
        <v>19.3</v>
      </c>
      <c r="E817">
        <v>26.7</v>
      </c>
      <c r="F817">
        <v>14.6</v>
      </c>
      <c r="G817">
        <v>0</v>
      </c>
      <c r="H817" s="1" t="str">
        <f t="shared" si="108"/>
        <v>Sunday</v>
      </c>
      <c r="I817" s="2" t="str">
        <f t="shared" si="109"/>
        <v>March</v>
      </c>
      <c r="J817" s="2" t="str">
        <f t="shared" si="110"/>
        <v>2017</v>
      </c>
      <c r="K817" s="2">
        <f t="shared" si="111"/>
        <v>13</v>
      </c>
      <c r="L817" s="2" t="str">
        <f>VLOOKUP(A817,holidays!A:C,2,)</f>
        <v>Y</v>
      </c>
      <c r="M817" s="2" t="str">
        <f>VLOOKUP(A817,holidays!A:C,3,FALSE)</f>
        <v>N</v>
      </c>
      <c r="N817" s="7">
        <f t="shared" si="112"/>
        <v>15365870.241717391</v>
      </c>
      <c r="O817" s="2">
        <f t="shared" si="113"/>
        <v>104189.1</v>
      </c>
      <c r="P817" s="2" t="e">
        <f t="shared" si="114"/>
        <v>#N/A</v>
      </c>
      <c r="Q817" s="2" t="e">
        <f t="shared" si="115"/>
        <v>#N/A</v>
      </c>
      <c r="R817" s="2">
        <f t="shared" si="116"/>
        <v>104189.1</v>
      </c>
    </row>
    <row r="818" spans="1:18" x14ac:dyDescent="0.3">
      <c r="A818" s="10">
        <v>42821</v>
      </c>
      <c r="B818" s="33">
        <v>116237.22</v>
      </c>
      <c r="C818" s="31">
        <v>118.5621993</v>
      </c>
      <c r="D818">
        <v>19.3</v>
      </c>
      <c r="E818">
        <v>31.9</v>
      </c>
      <c r="F818">
        <v>7.6</v>
      </c>
      <c r="G818">
        <v>0</v>
      </c>
      <c r="H818" s="1" t="str">
        <f t="shared" si="108"/>
        <v>Monday</v>
      </c>
      <c r="I818" s="2" t="str">
        <f t="shared" si="109"/>
        <v>March</v>
      </c>
      <c r="J818" s="2" t="str">
        <f t="shared" si="110"/>
        <v>2017</v>
      </c>
      <c r="K818" s="2">
        <f t="shared" si="111"/>
        <v>13</v>
      </c>
      <c r="L818" s="2" t="str">
        <f>VLOOKUP(A818,holidays!A:C,2,)</f>
        <v>Y</v>
      </c>
      <c r="M818" s="2" t="str">
        <f>VLOOKUP(A818,holidays!A:C,3,FALSE)</f>
        <v>N</v>
      </c>
      <c r="N818" s="7">
        <f t="shared" si="112"/>
        <v>13781340.443717947</v>
      </c>
      <c r="O818" s="2">
        <f t="shared" si="113"/>
        <v>116237.22</v>
      </c>
      <c r="P818" s="2" t="e">
        <f t="shared" si="114"/>
        <v>#N/A</v>
      </c>
      <c r="Q818" s="2" t="e">
        <f t="shared" si="115"/>
        <v>#N/A</v>
      </c>
      <c r="R818" s="2">
        <f t="shared" si="116"/>
        <v>116237.22</v>
      </c>
    </row>
    <row r="819" spans="1:18" x14ac:dyDescent="0.3">
      <c r="A819" s="10">
        <v>42822</v>
      </c>
      <c r="B819" s="33">
        <v>111032.97500000001</v>
      </c>
      <c r="C819" s="31">
        <v>121.90563229999999</v>
      </c>
      <c r="D819">
        <v>11.9</v>
      </c>
      <c r="E819">
        <v>24.3</v>
      </c>
      <c r="F819">
        <v>17.8</v>
      </c>
      <c r="G819">
        <v>4.2</v>
      </c>
      <c r="H819" s="1" t="str">
        <f t="shared" si="108"/>
        <v>Tuesday</v>
      </c>
      <c r="I819" s="2" t="str">
        <f t="shared" si="109"/>
        <v>March</v>
      </c>
      <c r="J819" s="2" t="str">
        <f t="shared" si="110"/>
        <v>2017</v>
      </c>
      <c r="K819" s="2">
        <f t="shared" si="111"/>
        <v>13</v>
      </c>
      <c r="L819" s="2" t="str">
        <f>VLOOKUP(A819,holidays!A:C,2,)</f>
        <v>Y</v>
      </c>
      <c r="M819" s="2" t="str">
        <f>VLOOKUP(A819,holidays!A:C,3,FALSE)</f>
        <v>N</v>
      </c>
      <c r="N819" s="7">
        <f t="shared" si="112"/>
        <v>13535545.023525093</v>
      </c>
      <c r="O819" s="2">
        <f t="shared" si="113"/>
        <v>111032.97500000001</v>
      </c>
      <c r="P819" s="2" t="e">
        <f t="shared" si="114"/>
        <v>#N/A</v>
      </c>
      <c r="Q819" s="2" t="e">
        <f t="shared" si="115"/>
        <v>#N/A</v>
      </c>
      <c r="R819" s="2">
        <f t="shared" si="116"/>
        <v>111032.97500000001</v>
      </c>
    </row>
    <row r="820" spans="1:18" x14ac:dyDescent="0.3">
      <c r="A820" s="10">
        <v>42823</v>
      </c>
      <c r="B820" s="33">
        <v>109640.33</v>
      </c>
      <c r="C820" s="31">
        <v>133.7982653</v>
      </c>
      <c r="D820">
        <v>13.9</v>
      </c>
      <c r="E820">
        <v>27.2</v>
      </c>
      <c r="F820">
        <v>14.7</v>
      </c>
      <c r="G820">
        <v>0.2</v>
      </c>
      <c r="H820" s="1" t="str">
        <f t="shared" si="108"/>
        <v>Wednesday</v>
      </c>
      <c r="I820" s="2" t="str">
        <f t="shared" si="109"/>
        <v>March</v>
      </c>
      <c r="J820" s="2" t="str">
        <f t="shared" si="110"/>
        <v>2017</v>
      </c>
      <c r="K820" s="2">
        <f t="shared" si="111"/>
        <v>13</v>
      </c>
      <c r="L820" s="2" t="str">
        <f>VLOOKUP(A820,holidays!A:C,2,)</f>
        <v>Y</v>
      </c>
      <c r="M820" s="2" t="str">
        <f>VLOOKUP(A820,holidays!A:C,3,FALSE)</f>
        <v>N</v>
      </c>
      <c r="N820" s="7">
        <f t="shared" si="112"/>
        <v>14669685.96091955</v>
      </c>
      <c r="O820" s="2">
        <f t="shared" si="113"/>
        <v>109640.33</v>
      </c>
      <c r="P820" s="2" t="e">
        <f t="shared" si="114"/>
        <v>#N/A</v>
      </c>
      <c r="Q820" s="2" t="e">
        <f t="shared" si="115"/>
        <v>#N/A</v>
      </c>
      <c r="R820" s="2">
        <f t="shared" si="116"/>
        <v>109640.33</v>
      </c>
    </row>
    <row r="821" spans="1:18" x14ac:dyDescent="0.3">
      <c r="A821" s="10">
        <v>42824</v>
      </c>
      <c r="B821" s="33">
        <v>107491.87</v>
      </c>
      <c r="C821" s="31">
        <v>115.1902122</v>
      </c>
      <c r="D821">
        <v>10.199999999999999</v>
      </c>
      <c r="E821">
        <v>17.899999999999999</v>
      </c>
      <c r="F821">
        <v>13</v>
      </c>
      <c r="G821">
        <v>3.4</v>
      </c>
      <c r="H821" s="1" t="str">
        <f t="shared" si="108"/>
        <v>Thursday</v>
      </c>
      <c r="I821" s="2" t="str">
        <f t="shared" si="109"/>
        <v>March</v>
      </c>
      <c r="J821" s="2" t="str">
        <f t="shared" si="110"/>
        <v>2017</v>
      </c>
      <c r="K821" s="2">
        <f t="shared" si="111"/>
        <v>13</v>
      </c>
      <c r="L821" s="2" t="str">
        <f>VLOOKUP(A821,holidays!A:C,2,)</f>
        <v>Y</v>
      </c>
      <c r="M821" s="2" t="str">
        <f>VLOOKUP(A821,holidays!A:C,3,FALSE)</f>
        <v>N</v>
      </c>
      <c r="N821" s="7">
        <f t="shared" si="112"/>
        <v>12382011.315074814</v>
      </c>
      <c r="O821" s="2">
        <f t="shared" si="113"/>
        <v>107491.87</v>
      </c>
      <c r="P821" s="2" t="e">
        <f t="shared" si="114"/>
        <v>#N/A</v>
      </c>
      <c r="Q821" s="2" t="e">
        <f t="shared" si="115"/>
        <v>#N/A</v>
      </c>
      <c r="R821" s="2">
        <f t="shared" si="116"/>
        <v>107491.87</v>
      </c>
    </row>
    <row r="822" spans="1:18" x14ac:dyDescent="0.3">
      <c r="A822" s="10">
        <v>42825</v>
      </c>
      <c r="B822" s="33">
        <v>110662.245</v>
      </c>
      <c r="C822" s="31">
        <v>145.21906050000001</v>
      </c>
      <c r="D822">
        <v>10.1</v>
      </c>
      <c r="E822">
        <v>17.899999999999999</v>
      </c>
      <c r="F822">
        <v>12.3</v>
      </c>
      <c r="G822">
        <v>2.8</v>
      </c>
      <c r="H822" s="1" t="str">
        <f t="shared" si="108"/>
        <v>Friday</v>
      </c>
      <c r="I822" s="2" t="str">
        <f t="shared" si="109"/>
        <v>March</v>
      </c>
      <c r="J822" s="2" t="str">
        <f t="shared" si="110"/>
        <v>2017</v>
      </c>
      <c r="K822" s="2">
        <f t="shared" si="111"/>
        <v>13</v>
      </c>
      <c r="L822" s="2" t="str">
        <f>VLOOKUP(A822,holidays!A:C,2,)</f>
        <v>N</v>
      </c>
      <c r="M822" s="2" t="str">
        <f>VLOOKUP(A822,holidays!A:C,3,FALSE)</f>
        <v>N</v>
      </c>
      <c r="N822" s="7">
        <f t="shared" si="112"/>
        <v>16070267.251720823</v>
      </c>
      <c r="O822" s="2" t="e">
        <f t="shared" si="113"/>
        <v>#N/A</v>
      </c>
      <c r="P822" s="2">
        <f t="shared" si="114"/>
        <v>110662.245</v>
      </c>
      <c r="Q822" s="2" t="e">
        <f t="shared" si="115"/>
        <v>#N/A</v>
      </c>
      <c r="R822" s="2">
        <f t="shared" si="116"/>
        <v>110662.245</v>
      </c>
    </row>
    <row r="823" spans="1:18" x14ac:dyDescent="0.3">
      <c r="A823" s="10">
        <v>42826</v>
      </c>
      <c r="B823" s="33">
        <v>97402.264999999999</v>
      </c>
      <c r="C823" s="31">
        <v>99.249181780000001</v>
      </c>
      <c r="D823">
        <v>10</v>
      </c>
      <c r="E823">
        <v>19</v>
      </c>
      <c r="F823">
        <v>13.5</v>
      </c>
      <c r="G823">
        <v>0</v>
      </c>
      <c r="H823" s="1" t="str">
        <f t="shared" si="108"/>
        <v>Saturday</v>
      </c>
      <c r="I823" s="2" t="str">
        <f t="shared" si="109"/>
        <v>April</v>
      </c>
      <c r="J823" s="2" t="str">
        <f t="shared" si="110"/>
        <v>2017</v>
      </c>
      <c r="K823" s="2">
        <f t="shared" si="111"/>
        <v>13</v>
      </c>
      <c r="L823" s="2" t="str">
        <f>VLOOKUP(A823,holidays!A:C,2,)</f>
        <v>N</v>
      </c>
      <c r="M823" s="2" t="str">
        <f>VLOOKUP(A823,holidays!A:C,3,FALSE)</f>
        <v>N</v>
      </c>
      <c r="N823" s="7">
        <f t="shared" si="112"/>
        <v>9667095.1047687326</v>
      </c>
      <c r="O823" s="2" t="e">
        <f t="shared" si="113"/>
        <v>#N/A</v>
      </c>
      <c r="P823" s="2">
        <f t="shared" si="114"/>
        <v>97402.264999999999</v>
      </c>
      <c r="Q823" s="2" t="e">
        <f t="shared" si="115"/>
        <v>#N/A</v>
      </c>
      <c r="R823" s="2">
        <f t="shared" si="116"/>
        <v>97402.264999999999</v>
      </c>
    </row>
    <row r="824" spans="1:18" x14ac:dyDescent="0.3">
      <c r="A824" s="10">
        <v>42827</v>
      </c>
      <c r="B824" s="33">
        <v>94477.095000000001</v>
      </c>
      <c r="C824" s="31">
        <v>92.915735170000005</v>
      </c>
      <c r="D824">
        <v>11.7</v>
      </c>
      <c r="E824">
        <v>18.2</v>
      </c>
      <c r="F824">
        <v>10.1</v>
      </c>
      <c r="G824">
        <v>0.4</v>
      </c>
      <c r="H824" s="1" t="str">
        <f t="shared" si="108"/>
        <v>Sunday</v>
      </c>
      <c r="I824" s="2" t="str">
        <f t="shared" si="109"/>
        <v>April</v>
      </c>
      <c r="J824" s="2" t="str">
        <f t="shared" si="110"/>
        <v>2017</v>
      </c>
      <c r="K824" s="2">
        <f t="shared" si="111"/>
        <v>14</v>
      </c>
      <c r="L824" s="2" t="str">
        <f>VLOOKUP(A824,holidays!A:C,2,)</f>
        <v>N</v>
      </c>
      <c r="M824" s="2" t="str">
        <f>VLOOKUP(A824,holidays!A:C,3,FALSE)</f>
        <v>N</v>
      </c>
      <c r="N824" s="7">
        <f t="shared" si="112"/>
        <v>8778408.738650931</v>
      </c>
      <c r="O824" s="2" t="e">
        <f t="shared" si="113"/>
        <v>#N/A</v>
      </c>
      <c r="P824" s="2">
        <f t="shared" si="114"/>
        <v>94477.095000000001</v>
      </c>
      <c r="Q824" s="2" t="e">
        <f t="shared" si="115"/>
        <v>#N/A</v>
      </c>
      <c r="R824" s="2">
        <f t="shared" si="116"/>
        <v>94477.095000000001</v>
      </c>
    </row>
    <row r="825" spans="1:18" x14ac:dyDescent="0.3">
      <c r="A825" s="10">
        <v>42828</v>
      </c>
      <c r="B825" s="33">
        <v>107895.52499999999</v>
      </c>
      <c r="C825" s="31">
        <v>106.4521598</v>
      </c>
      <c r="D825">
        <v>8.1999999999999993</v>
      </c>
      <c r="E825">
        <v>21.5</v>
      </c>
      <c r="F825">
        <v>16.8</v>
      </c>
      <c r="G825">
        <v>0</v>
      </c>
      <c r="H825" s="1" t="str">
        <f t="shared" si="108"/>
        <v>Monday</v>
      </c>
      <c r="I825" s="2" t="str">
        <f t="shared" si="109"/>
        <v>April</v>
      </c>
      <c r="J825" s="2" t="str">
        <f t="shared" si="110"/>
        <v>2017</v>
      </c>
      <c r="K825" s="2">
        <f t="shared" si="111"/>
        <v>14</v>
      </c>
      <c r="L825" s="2" t="str">
        <f>VLOOKUP(A825,holidays!A:C,2,)</f>
        <v>N</v>
      </c>
      <c r="M825" s="2" t="str">
        <f>VLOOKUP(A825,holidays!A:C,3,FALSE)</f>
        <v>N</v>
      </c>
      <c r="N825" s="7">
        <f t="shared" si="112"/>
        <v>11485711.669004895</v>
      </c>
      <c r="O825" s="2" t="e">
        <f t="shared" si="113"/>
        <v>#N/A</v>
      </c>
      <c r="P825" s="2">
        <f t="shared" si="114"/>
        <v>107895.52499999999</v>
      </c>
      <c r="Q825" s="2" t="e">
        <f t="shared" si="115"/>
        <v>#N/A</v>
      </c>
      <c r="R825" s="2">
        <f t="shared" si="116"/>
        <v>107895.52499999999</v>
      </c>
    </row>
    <row r="826" spans="1:18" x14ac:dyDescent="0.3">
      <c r="A826" s="10">
        <v>42829</v>
      </c>
      <c r="B826" s="33">
        <v>113138.67</v>
      </c>
      <c r="C826" s="31">
        <v>122.6614787</v>
      </c>
      <c r="D826">
        <v>10</v>
      </c>
      <c r="E826">
        <v>24.4</v>
      </c>
      <c r="F826">
        <v>16.399999999999999</v>
      </c>
      <c r="G826">
        <v>0</v>
      </c>
      <c r="H826" s="1" t="str">
        <f t="shared" si="108"/>
        <v>Tuesday</v>
      </c>
      <c r="I826" s="2" t="str">
        <f t="shared" si="109"/>
        <v>April</v>
      </c>
      <c r="J826" s="2" t="str">
        <f t="shared" si="110"/>
        <v>2017</v>
      </c>
      <c r="K826" s="2">
        <f t="shared" si="111"/>
        <v>14</v>
      </c>
      <c r="L826" s="2" t="str">
        <f>VLOOKUP(A826,holidays!A:C,2,)</f>
        <v>N</v>
      </c>
      <c r="M826" s="2" t="str">
        <f>VLOOKUP(A826,holidays!A:C,3,FALSE)</f>
        <v>N</v>
      </c>
      <c r="N826" s="7">
        <f t="shared" si="112"/>
        <v>13877756.560351329</v>
      </c>
      <c r="O826" s="2" t="e">
        <f t="shared" si="113"/>
        <v>#N/A</v>
      </c>
      <c r="P826" s="2">
        <f t="shared" si="114"/>
        <v>113138.67</v>
      </c>
      <c r="Q826" s="2" t="e">
        <f t="shared" si="115"/>
        <v>#N/A</v>
      </c>
      <c r="R826" s="2">
        <f t="shared" si="116"/>
        <v>113138.67</v>
      </c>
    </row>
    <row r="827" spans="1:18" x14ac:dyDescent="0.3">
      <c r="A827" s="10">
        <v>42830</v>
      </c>
      <c r="B827" s="33">
        <v>114191.35</v>
      </c>
      <c r="C827" s="31">
        <v>142.28042669999999</v>
      </c>
      <c r="D827">
        <v>11</v>
      </c>
      <c r="E827">
        <v>25.4</v>
      </c>
      <c r="F827">
        <v>15.8</v>
      </c>
      <c r="G827">
        <v>0</v>
      </c>
      <c r="H827" s="1" t="str">
        <f t="shared" si="108"/>
        <v>Wednesday</v>
      </c>
      <c r="I827" s="2" t="str">
        <f t="shared" si="109"/>
        <v>April</v>
      </c>
      <c r="J827" s="2" t="str">
        <f t="shared" si="110"/>
        <v>2017</v>
      </c>
      <c r="K827" s="2">
        <f t="shared" si="111"/>
        <v>14</v>
      </c>
      <c r="L827" s="2" t="str">
        <f>VLOOKUP(A827,holidays!A:C,2,)</f>
        <v>N</v>
      </c>
      <c r="M827" s="2" t="str">
        <f>VLOOKUP(A827,holidays!A:C,3,FALSE)</f>
        <v>N</v>
      </c>
      <c r="N827" s="7">
        <f t="shared" si="112"/>
        <v>16247194.003449045</v>
      </c>
      <c r="O827" s="2" t="e">
        <f t="shared" si="113"/>
        <v>#N/A</v>
      </c>
      <c r="P827" s="2">
        <f t="shared" si="114"/>
        <v>114191.35</v>
      </c>
      <c r="Q827" s="2" t="e">
        <f t="shared" si="115"/>
        <v>#N/A</v>
      </c>
      <c r="R827" s="2">
        <f t="shared" si="116"/>
        <v>114191.35</v>
      </c>
    </row>
    <row r="828" spans="1:18" x14ac:dyDescent="0.3">
      <c r="A828" s="10">
        <v>42831</v>
      </c>
      <c r="B828" s="33">
        <v>114817.30499999999</v>
      </c>
      <c r="C828" s="31">
        <v>126.18198750000001</v>
      </c>
      <c r="D828">
        <v>12</v>
      </c>
      <c r="E828">
        <v>26.6</v>
      </c>
      <c r="F828">
        <v>13.5</v>
      </c>
      <c r="G828">
        <v>0</v>
      </c>
      <c r="H828" s="1" t="str">
        <f t="shared" si="108"/>
        <v>Thursday</v>
      </c>
      <c r="I828" s="2" t="str">
        <f t="shared" si="109"/>
        <v>April</v>
      </c>
      <c r="J828" s="2" t="str">
        <f t="shared" si="110"/>
        <v>2017</v>
      </c>
      <c r="K828" s="2">
        <f t="shared" si="111"/>
        <v>14</v>
      </c>
      <c r="L828" s="2" t="str">
        <f>VLOOKUP(A828,holidays!A:C,2,)</f>
        <v>N</v>
      </c>
      <c r="M828" s="2" t="str">
        <f>VLOOKUP(A828,holidays!A:C,3,FALSE)</f>
        <v>N</v>
      </c>
      <c r="N828" s="7">
        <f t="shared" si="112"/>
        <v>14487875.744293688</v>
      </c>
      <c r="O828" s="2" t="e">
        <f t="shared" si="113"/>
        <v>#N/A</v>
      </c>
      <c r="P828" s="2">
        <f t="shared" si="114"/>
        <v>114817.30499999999</v>
      </c>
      <c r="Q828" s="2" t="e">
        <f t="shared" si="115"/>
        <v>#N/A</v>
      </c>
      <c r="R828" s="2">
        <f t="shared" si="116"/>
        <v>114817.30499999999</v>
      </c>
    </row>
    <row r="829" spans="1:18" x14ac:dyDescent="0.3">
      <c r="A829" s="10">
        <v>42832</v>
      </c>
      <c r="B829" s="33">
        <v>110160.02499999999</v>
      </c>
      <c r="C829" s="31">
        <v>101.330421</v>
      </c>
      <c r="D829">
        <v>12.7</v>
      </c>
      <c r="E829">
        <v>26.2</v>
      </c>
      <c r="F829">
        <v>15.6</v>
      </c>
      <c r="G829">
        <v>0</v>
      </c>
      <c r="H829" s="1" t="str">
        <f t="shared" si="108"/>
        <v>Friday</v>
      </c>
      <c r="I829" s="2" t="str">
        <f t="shared" si="109"/>
        <v>April</v>
      </c>
      <c r="J829" s="2" t="str">
        <f t="shared" si="110"/>
        <v>2017</v>
      </c>
      <c r="K829" s="2">
        <f t="shared" si="111"/>
        <v>14</v>
      </c>
      <c r="L829" s="2" t="str">
        <f>VLOOKUP(A829,holidays!A:C,2,)</f>
        <v>N</v>
      </c>
      <c r="M829" s="2" t="str">
        <f>VLOOKUP(A829,holidays!A:C,3,FALSE)</f>
        <v>N</v>
      </c>
      <c r="N829" s="7">
        <f t="shared" si="112"/>
        <v>11162561.710620524</v>
      </c>
      <c r="O829" s="2" t="e">
        <f t="shared" si="113"/>
        <v>#N/A</v>
      </c>
      <c r="P829" s="2">
        <f t="shared" si="114"/>
        <v>110160.02499999999</v>
      </c>
      <c r="Q829" s="2" t="e">
        <f t="shared" si="115"/>
        <v>#N/A</v>
      </c>
      <c r="R829" s="2">
        <f t="shared" si="116"/>
        <v>110160.02499999999</v>
      </c>
    </row>
    <row r="830" spans="1:18" x14ac:dyDescent="0.3">
      <c r="A830" s="10">
        <v>42833</v>
      </c>
      <c r="B830" s="33">
        <v>99084.74</v>
      </c>
      <c r="C830" s="31">
        <v>95.867977690000004</v>
      </c>
      <c r="D830">
        <v>18.600000000000001</v>
      </c>
      <c r="E830">
        <v>28.1</v>
      </c>
      <c r="F830">
        <v>13.8</v>
      </c>
      <c r="G830">
        <v>0</v>
      </c>
      <c r="H830" s="1" t="str">
        <f t="shared" si="108"/>
        <v>Saturday</v>
      </c>
      <c r="I830" s="2" t="str">
        <f t="shared" si="109"/>
        <v>April</v>
      </c>
      <c r="J830" s="2" t="str">
        <f t="shared" si="110"/>
        <v>2017</v>
      </c>
      <c r="K830" s="2">
        <f t="shared" si="111"/>
        <v>14</v>
      </c>
      <c r="L830" s="2" t="str">
        <f>VLOOKUP(A830,holidays!A:C,2,)</f>
        <v>N</v>
      </c>
      <c r="M830" s="2" t="str">
        <f>VLOOKUP(A830,holidays!A:C,3,FALSE)</f>
        <v>N</v>
      </c>
      <c r="N830" s="7">
        <f t="shared" si="112"/>
        <v>9499053.6437394507</v>
      </c>
      <c r="O830" s="2" t="e">
        <f t="shared" si="113"/>
        <v>#N/A</v>
      </c>
      <c r="P830" s="2">
        <f t="shared" si="114"/>
        <v>99084.74</v>
      </c>
      <c r="Q830" s="2" t="e">
        <f t="shared" si="115"/>
        <v>#N/A</v>
      </c>
      <c r="R830" s="2">
        <f t="shared" si="116"/>
        <v>99084.74</v>
      </c>
    </row>
    <row r="831" spans="1:18" x14ac:dyDescent="0.3">
      <c r="A831" s="10">
        <v>42834</v>
      </c>
      <c r="B831" s="33">
        <v>96041.895000000004</v>
      </c>
      <c r="C831" s="31">
        <v>74.591633180000002</v>
      </c>
      <c r="D831">
        <v>11.7</v>
      </c>
      <c r="E831">
        <v>15.2</v>
      </c>
      <c r="F831">
        <v>6.5</v>
      </c>
      <c r="G831">
        <v>10.6</v>
      </c>
      <c r="H831" s="1" t="str">
        <f t="shared" si="108"/>
        <v>Sunday</v>
      </c>
      <c r="I831" s="2" t="str">
        <f t="shared" si="109"/>
        <v>April</v>
      </c>
      <c r="J831" s="2" t="str">
        <f t="shared" si="110"/>
        <v>2017</v>
      </c>
      <c r="K831" s="2">
        <f t="shared" si="111"/>
        <v>15</v>
      </c>
      <c r="L831" s="2" t="str">
        <f>VLOOKUP(A831,holidays!A:C,2,)</f>
        <v>N</v>
      </c>
      <c r="M831" s="2" t="str">
        <f>VLOOKUP(A831,holidays!A:C,3,FALSE)</f>
        <v>N</v>
      </c>
      <c r="N831" s="7">
        <f t="shared" si="112"/>
        <v>7163921.8017520765</v>
      </c>
      <c r="O831" s="2" t="e">
        <f t="shared" si="113"/>
        <v>#N/A</v>
      </c>
      <c r="P831" s="2">
        <f t="shared" si="114"/>
        <v>96041.895000000004</v>
      </c>
      <c r="Q831" s="2" t="e">
        <f t="shared" si="115"/>
        <v>#N/A</v>
      </c>
      <c r="R831" s="2">
        <f t="shared" si="116"/>
        <v>96041.895000000004</v>
      </c>
    </row>
    <row r="832" spans="1:18" x14ac:dyDescent="0.3">
      <c r="A832" s="10">
        <v>42835</v>
      </c>
      <c r="B832" s="33">
        <v>113287.05499999999</v>
      </c>
      <c r="C832" s="31">
        <v>111.8004887</v>
      </c>
      <c r="D832">
        <v>9</v>
      </c>
      <c r="E832">
        <v>17</v>
      </c>
      <c r="F832">
        <v>3</v>
      </c>
      <c r="G832">
        <v>25.4</v>
      </c>
      <c r="H832" s="1" t="str">
        <f t="shared" si="108"/>
        <v>Monday</v>
      </c>
      <c r="I832" s="2" t="str">
        <f t="shared" si="109"/>
        <v>April</v>
      </c>
      <c r="J832" s="2" t="str">
        <f t="shared" si="110"/>
        <v>2017</v>
      </c>
      <c r="K832" s="2">
        <f t="shared" si="111"/>
        <v>15</v>
      </c>
      <c r="L832" s="2" t="str">
        <f>VLOOKUP(A832,holidays!A:C,2,)</f>
        <v>N</v>
      </c>
      <c r="M832" s="2" t="str">
        <f>VLOOKUP(A832,holidays!A:C,3,FALSE)</f>
        <v>N</v>
      </c>
      <c r="N832" s="7">
        <f t="shared" si="112"/>
        <v>12665548.112383777</v>
      </c>
      <c r="O832" s="2" t="e">
        <f t="shared" si="113"/>
        <v>#N/A</v>
      </c>
      <c r="P832" s="2">
        <f t="shared" si="114"/>
        <v>113287.05499999999</v>
      </c>
      <c r="Q832" s="2" t="e">
        <f t="shared" si="115"/>
        <v>#N/A</v>
      </c>
      <c r="R832" s="2">
        <f t="shared" si="116"/>
        <v>113287.05499999999</v>
      </c>
    </row>
    <row r="833" spans="1:18" x14ac:dyDescent="0.3">
      <c r="A833" s="10">
        <v>42836</v>
      </c>
      <c r="B833" s="33">
        <v>114159.965</v>
      </c>
      <c r="C833" s="31">
        <v>130.03687339999999</v>
      </c>
      <c r="D833">
        <v>12.3</v>
      </c>
      <c r="E833">
        <v>18.5</v>
      </c>
      <c r="F833">
        <v>13.5</v>
      </c>
      <c r="G833">
        <v>15.4</v>
      </c>
      <c r="H833" s="1" t="str">
        <f t="shared" si="108"/>
        <v>Tuesday</v>
      </c>
      <c r="I833" s="2" t="str">
        <f t="shared" si="109"/>
        <v>April</v>
      </c>
      <c r="J833" s="2" t="str">
        <f t="shared" si="110"/>
        <v>2017</v>
      </c>
      <c r="K833" s="2">
        <f t="shared" si="111"/>
        <v>15</v>
      </c>
      <c r="L833" s="2" t="str">
        <f>VLOOKUP(A833,holidays!A:C,2,)</f>
        <v>N</v>
      </c>
      <c r="M833" s="2" t="str">
        <f>VLOOKUP(A833,holidays!A:C,3,FALSE)</f>
        <v>N</v>
      </c>
      <c r="N833" s="7">
        <f t="shared" si="112"/>
        <v>14845004.916053429</v>
      </c>
      <c r="O833" s="2" t="e">
        <f t="shared" si="113"/>
        <v>#N/A</v>
      </c>
      <c r="P833" s="2">
        <f t="shared" si="114"/>
        <v>114159.965</v>
      </c>
      <c r="Q833" s="2" t="e">
        <f t="shared" si="115"/>
        <v>#N/A</v>
      </c>
      <c r="R833" s="2">
        <f t="shared" si="116"/>
        <v>114159.965</v>
      </c>
    </row>
    <row r="834" spans="1:18" x14ac:dyDescent="0.3">
      <c r="A834" s="10">
        <v>42837</v>
      </c>
      <c r="B834" s="33">
        <v>114335.995</v>
      </c>
      <c r="C834" s="31">
        <v>126.572879</v>
      </c>
      <c r="D834">
        <v>10.8</v>
      </c>
      <c r="E834">
        <v>19.3</v>
      </c>
      <c r="F834">
        <v>14</v>
      </c>
      <c r="G834">
        <v>0</v>
      </c>
      <c r="H834" s="1" t="str">
        <f t="shared" si="108"/>
        <v>Wednesday</v>
      </c>
      <c r="I834" s="2" t="str">
        <f t="shared" si="109"/>
        <v>April</v>
      </c>
      <c r="J834" s="2" t="str">
        <f t="shared" si="110"/>
        <v>2017</v>
      </c>
      <c r="K834" s="2">
        <f t="shared" si="111"/>
        <v>15</v>
      </c>
      <c r="L834" s="2" t="str">
        <f>VLOOKUP(A834,holidays!A:C,2,)</f>
        <v>N</v>
      </c>
      <c r="M834" s="2" t="str">
        <f>VLOOKUP(A834,holidays!A:C,3,FALSE)</f>
        <v>N</v>
      </c>
      <c r="N834" s="7">
        <f t="shared" si="112"/>
        <v>14471836.060479604</v>
      </c>
      <c r="O834" s="2" t="e">
        <f t="shared" si="113"/>
        <v>#N/A</v>
      </c>
      <c r="P834" s="2">
        <f t="shared" si="114"/>
        <v>114335.995</v>
      </c>
      <c r="Q834" s="2" t="e">
        <f t="shared" si="115"/>
        <v>#N/A</v>
      </c>
      <c r="R834" s="2">
        <f t="shared" si="116"/>
        <v>114335.995</v>
      </c>
    </row>
    <row r="835" spans="1:18" x14ac:dyDescent="0.3">
      <c r="A835" s="10">
        <v>42838</v>
      </c>
      <c r="B835" s="33">
        <v>112704.045</v>
      </c>
      <c r="C835" s="31">
        <v>117.53565020000001</v>
      </c>
      <c r="D835">
        <v>10.9</v>
      </c>
      <c r="E835">
        <v>22.2</v>
      </c>
      <c r="F835">
        <v>13.9</v>
      </c>
      <c r="G835">
        <v>0</v>
      </c>
      <c r="H835" s="1" t="str">
        <f t="shared" ref="H835:H898" si="117">TEXT(A835,"dddd")</f>
        <v>Thursday</v>
      </c>
      <c r="I835" s="2" t="str">
        <f t="shared" ref="I835:I898" si="118">TEXT(A835,"mmmm")</f>
        <v>April</v>
      </c>
      <c r="J835" s="2" t="str">
        <f t="shared" ref="J835:J898" si="119">TEXT(A835,"yyyy")</f>
        <v>2017</v>
      </c>
      <c r="K835" s="2">
        <f t="shared" ref="K835:K898" si="120">WEEKNUM(A835)</f>
        <v>15</v>
      </c>
      <c r="L835" s="2" t="str">
        <f>VLOOKUP(A835,holidays!A:C,2,)</f>
        <v>N</v>
      </c>
      <c r="M835" s="2" t="str">
        <f>VLOOKUP(A835,holidays!A:C,3,FALSE)</f>
        <v>N</v>
      </c>
      <c r="N835" s="7">
        <f t="shared" ref="N835:N898" si="121">B835*C835</f>
        <v>13246743.20924506</v>
      </c>
      <c r="O835" s="2" t="e">
        <f t="shared" ref="O835:O898" si="122">IF(L835="Y",B835,NA())</f>
        <v>#N/A</v>
      </c>
      <c r="P835" s="2">
        <f t="shared" ref="P835:P898" si="123">IF(L835="N",B835,NA())</f>
        <v>112704.045</v>
      </c>
      <c r="Q835" s="2" t="e">
        <f t="shared" ref="Q835:Q898" si="124">IF(M835="Y",B835,NA())</f>
        <v>#N/A</v>
      </c>
      <c r="R835" s="2">
        <f t="shared" ref="R835:R898" si="125">IF(M835="N",B835,NA())</f>
        <v>112704.045</v>
      </c>
    </row>
    <row r="836" spans="1:18" x14ac:dyDescent="0.3">
      <c r="A836" s="10">
        <v>42839</v>
      </c>
      <c r="B836" s="33">
        <v>97436.41</v>
      </c>
      <c r="C836" s="31">
        <v>109.7650221</v>
      </c>
      <c r="D836">
        <v>13</v>
      </c>
      <c r="E836">
        <v>17.899999999999999</v>
      </c>
      <c r="F836">
        <v>8.9</v>
      </c>
      <c r="G836">
        <v>0</v>
      </c>
      <c r="H836" s="1" t="str">
        <f t="shared" si="117"/>
        <v>Friday</v>
      </c>
      <c r="I836" s="2" t="str">
        <f t="shared" si="118"/>
        <v>April</v>
      </c>
      <c r="J836" s="2" t="str">
        <f t="shared" si="119"/>
        <v>2017</v>
      </c>
      <c r="K836" s="2">
        <f t="shared" si="120"/>
        <v>15</v>
      </c>
      <c r="L836" s="2" t="str">
        <f>VLOOKUP(A836,holidays!A:C,2,)</f>
        <v>N</v>
      </c>
      <c r="M836" s="2" t="str">
        <f>VLOOKUP(A836,holidays!A:C,3,FALSE)</f>
        <v>Y</v>
      </c>
      <c r="N836" s="7">
        <f t="shared" si="121"/>
        <v>10695109.69699466</v>
      </c>
      <c r="O836" s="2" t="e">
        <f t="shared" si="122"/>
        <v>#N/A</v>
      </c>
      <c r="P836" s="2">
        <f t="shared" si="123"/>
        <v>97436.41</v>
      </c>
      <c r="Q836" s="2">
        <f t="shared" si="124"/>
        <v>97436.41</v>
      </c>
      <c r="R836" s="2" t="e">
        <f t="shared" si="125"/>
        <v>#N/A</v>
      </c>
    </row>
    <row r="837" spans="1:18" x14ac:dyDescent="0.3">
      <c r="A837" s="10">
        <v>42840</v>
      </c>
      <c r="B837" s="33">
        <v>99608.57</v>
      </c>
      <c r="C837" s="31">
        <v>116.78284910000001</v>
      </c>
      <c r="D837">
        <v>11.8</v>
      </c>
      <c r="E837">
        <v>17.3</v>
      </c>
      <c r="F837">
        <v>9.6999999999999993</v>
      </c>
      <c r="G837">
        <v>0</v>
      </c>
      <c r="H837" s="1" t="str">
        <f t="shared" si="117"/>
        <v>Saturday</v>
      </c>
      <c r="I837" s="2" t="str">
        <f t="shared" si="118"/>
        <v>April</v>
      </c>
      <c r="J837" s="2" t="str">
        <f t="shared" si="119"/>
        <v>2017</v>
      </c>
      <c r="K837" s="2">
        <f t="shared" si="120"/>
        <v>15</v>
      </c>
      <c r="L837" s="2" t="str">
        <f>VLOOKUP(A837,holidays!A:C,2,)</f>
        <v>N</v>
      </c>
      <c r="M837" s="2" t="str">
        <f>VLOOKUP(A837,holidays!A:C,3,FALSE)</f>
        <v>Y</v>
      </c>
      <c r="N837" s="7">
        <f t="shared" si="121"/>
        <v>11632572.599376788</v>
      </c>
      <c r="O837" s="2" t="e">
        <f t="shared" si="122"/>
        <v>#N/A</v>
      </c>
      <c r="P837" s="2">
        <f t="shared" si="123"/>
        <v>99608.57</v>
      </c>
      <c r="Q837" s="2">
        <f t="shared" si="124"/>
        <v>99608.57</v>
      </c>
      <c r="R837" s="2" t="e">
        <f t="shared" si="125"/>
        <v>#N/A</v>
      </c>
    </row>
    <row r="838" spans="1:18" x14ac:dyDescent="0.3">
      <c r="A838" s="10">
        <v>42841</v>
      </c>
      <c r="B838" s="33">
        <v>96594.744999999995</v>
      </c>
      <c r="C838" s="31">
        <v>95.646407010000004</v>
      </c>
      <c r="D838">
        <v>9.9</v>
      </c>
      <c r="E838">
        <v>22.6</v>
      </c>
      <c r="F838">
        <v>10.1</v>
      </c>
      <c r="G838">
        <v>0</v>
      </c>
      <c r="H838" s="1" t="str">
        <f t="shared" si="117"/>
        <v>Sunday</v>
      </c>
      <c r="I838" s="2" t="str">
        <f t="shared" si="118"/>
        <v>April</v>
      </c>
      <c r="J838" s="2" t="str">
        <f t="shared" si="119"/>
        <v>2017</v>
      </c>
      <c r="K838" s="2">
        <f t="shared" si="120"/>
        <v>16</v>
      </c>
      <c r="L838" s="2" t="str">
        <f>VLOOKUP(A838,holidays!A:C,2,)</f>
        <v>N</v>
      </c>
      <c r="M838" s="2" t="str">
        <f>VLOOKUP(A838,holidays!A:C,3,FALSE)</f>
        <v>Y</v>
      </c>
      <c r="N838" s="7">
        <f t="shared" si="121"/>
        <v>9238940.2952971626</v>
      </c>
      <c r="O838" s="2" t="e">
        <f t="shared" si="122"/>
        <v>#N/A</v>
      </c>
      <c r="P838" s="2">
        <f t="shared" si="123"/>
        <v>96594.744999999995</v>
      </c>
      <c r="Q838" s="2">
        <f t="shared" si="124"/>
        <v>96594.744999999995</v>
      </c>
      <c r="R838" s="2" t="e">
        <f t="shared" si="125"/>
        <v>#N/A</v>
      </c>
    </row>
    <row r="839" spans="1:18" x14ac:dyDescent="0.3">
      <c r="A839" s="10">
        <v>42842</v>
      </c>
      <c r="B839" s="33">
        <v>99945.494999999995</v>
      </c>
      <c r="C839" s="31">
        <v>104.57818949999999</v>
      </c>
      <c r="D839">
        <v>11.1</v>
      </c>
      <c r="E839">
        <v>18.3</v>
      </c>
      <c r="F839">
        <v>10.9</v>
      </c>
      <c r="G839">
        <v>0</v>
      </c>
      <c r="H839" s="1" t="str">
        <f t="shared" si="117"/>
        <v>Monday</v>
      </c>
      <c r="I839" s="2" t="str">
        <f t="shared" si="118"/>
        <v>April</v>
      </c>
      <c r="J839" s="2" t="str">
        <f t="shared" si="119"/>
        <v>2017</v>
      </c>
      <c r="K839" s="2">
        <f t="shared" si="120"/>
        <v>16</v>
      </c>
      <c r="L839" s="2" t="str">
        <f>VLOOKUP(A839,holidays!A:C,2,)</f>
        <v>N</v>
      </c>
      <c r="M839" s="2" t="str">
        <f>VLOOKUP(A839,holidays!A:C,3,FALSE)</f>
        <v>Y</v>
      </c>
      <c r="N839" s="7">
        <f t="shared" si="121"/>
        <v>10452118.915781301</v>
      </c>
      <c r="O839" s="2" t="e">
        <f t="shared" si="122"/>
        <v>#N/A</v>
      </c>
      <c r="P839" s="2">
        <f t="shared" si="123"/>
        <v>99945.494999999995</v>
      </c>
      <c r="Q839" s="2">
        <f t="shared" si="124"/>
        <v>99945.494999999995</v>
      </c>
      <c r="R839" s="2" t="e">
        <f t="shared" si="125"/>
        <v>#N/A</v>
      </c>
    </row>
    <row r="840" spans="1:18" x14ac:dyDescent="0.3">
      <c r="A840" s="10">
        <v>42843</v>
      </c>
      <c r="B840" s="33">
        <v>111955.175</v>
      </c>
      <c r="C840" s="31">
        <v>112.8247059</v>
      </c>
      <c r="D840">
        <v>9.5</v>
      </c>
      <c r="E840">
        <v>20.399999999999999</v>
      </c>
      <c r="F840">
        <v>13.7</v>
      </c>
      <c r="G840">
        <v>0</v>
      </c>
      <c r="H840" s="1" t="str">
        <f t="shared" si="117"/>
        <v>Tuesday</v>
      </c>
      <c r="I840" s="2" t="str">
        <f t="shared" si="118"/>
        <v>April</v>
      </c>
      <c r="J840" s="2" t="str">
        <f t="shared" si="119"/>
        <v>2017</v>
      </c>
      <c r="K840" s="2">
        <f t="shared" si="120"/>
        <v>16</v>
      </c>
      <c r="L840" s="2" t="str">
        <f>VLOOKUP(A840,holidays!A:C,2,)</f>
        <v>N</v>
      </c>
      <c r="M840" s="2" t="str">
        <f>VLOOKUP(A840,holidays!A:C,3,FALSE)</f>
        <v>N</v>
      </c>
      <c r="N840" s="7">
        <f t="shared" si="121"/>
        <v>12631309.693358032</v>
      </c>
      <c r="O840" s="2" t="e">
        <f t="shared" si="122"/>
        <v>#N/A</v>
      </c>
      <c r="P840" s="2">
        <f t="shared" si="123"/>
        <v>111955.175</v>
      </c>
      <c r="Q840" s="2" t="e">
        <f t="shared" si="124"/>
        <v>#N/A</v>
      </c>
      <c r="R840" s="2">
        <f t="shared" si="125"/>
        <v>111955.175</v>
      </c>
    </row>
    <row r="841" spans="1:18" x14ac:dyDescent="0.3">
      <c r="A841" s="10">
        <v>42844</v>
      </c>
      <c r="B841" s="33">
        <v>114436.97</v>
      </c>
      <c r="C841" s="31">
        <v>101.3145524</v>
      </c>
      <c r="D841">
        <v>13</v>
      </c>
      <c r="E841">
        <v>26.9</v>
      </c>
      <c r="F841">
        <v>12.7</v>
      </c>
      <c r="G841">
        <v>0</v>
      </c>
      <c r="H841" s="1" t="str">
        <f t="shared" si="117"/>
        <v>Wednesday</v>
      </c>
      <c r="I841" s="2" t="str">
        <f t="shared" si="118"/>
        <v>April</v>
      </c>
      <c r="J841" s="2" t="str">
        <f t="shared" si="119"/>
        <v>2017</v>
      </c>
      <c r="K841" s="2">
        <f t="shared" si="120"/>
        <v>16</v>
      </c>
      <c r="L841" s="2" t="str">
        <f>VLOOKUP(A841,holidays!A:C,2,)</f>
        <v>Y</v>
      </c>
      <c r="M841" s="2" t="str">
        <f>VLOOKUP(A841,holidays!A:C,3,FALSE)</f>
        <v>N</v>
      </c>
      <c r="N841" s="7">
        <f t="shared" si="121"/>
        <v>11594130.393562227</v>
      </c>
      <c r="O841" s="2">
        <f t="shared" si="122"/>
        <v>114436.97</v>
      </c>
      <c r="P841" s="2" t="e">
        <f t="shared" si="123"/>
        <v>#N/A</v>
      </c>
      <c r="Q841" s="2" t="e">
        <f t="shared" si="124"/>
        <v>#N/A</v>
      </c>
      <c r="R841" s="2">
        <f t="shared" si="125"/>
        <v>114436.97</v>
      </c>
    </row>
    <row r="842" spans="1:18" x14ac:dyDescent="0.3">
      <c r="A842" s="10">
        <v>42845</v>
      </c>
      <c r="B842" s="33">
        <v>112816.68</v>
      </c>
      <c r="C842" s="31">
        <v>104.07810310000001</v>
      </c>
      <c r="D842">
        <v>14.6</v>
      </c>
      <c r="E842">
        <v>26.5</v>
      </c>
      <c r="F842">
        <v>12.4</v>
      </c>
      <c r="G842">
        <v>0</v>
      </c>
      <c r="H842" s="1" t="str">
        <f t="shared" si="117"/>
        <v>Thursday</v>
      </c>
      <c r="I842" s="2" t="str">
        <f t="shared" si="118"/>
        <v>April</v>
      </c>
      <c r="J842" s="2" t="str">
        <f t="shared" si="119"/>
        <v>2017</v>
      </c>
      <c r="K842" s="2">
        <f t="shared" si="120"/>
        <v>16</v>
      </c>
      <c r="L842" s="2" t="str">
        <f>VLOOKUP(A842,holidays!A:C,2,)</f>
        <v>Y</v>
      </c>
      <c r="M842" s="2" t="str">
        <f>VLOOKUP(A842,holidays!A:C,3,FALSE)</f>
        <v>N</v>
      </c>
      <c r="N842" s="7">
        <f t="shared" si="121"/>
        <v>11741746.052439708</v>
      </c>
      <c r="O842" s="2">
        <f t="shared" si="122"/>
        <v>112816.68</v>
      </c>
      <c r="P842" s="2" t="e">
        <f t="shared" si="123"/>
        <v>#N/A</v>
      </c>
      <c r="Q842" s="2" t="e">
        <f t="shared" si="124"/>
        <v>#N/A</v>
      </c>
      <c r="R842" s="2">
        <f t="shared" si="125"/>
        <v>112816.68</v>
      </c>
    </row>
    <row r="843" spans="1:18" x14ac:dyDescent="0.3">
      <c r="A843" s="10">
        <v>42846</v>
      </c>
      <c r="B843" s="33">
        <v>114522.44</v>
      </c>
      <c r="C843" s="31">
        <v>133.2265993</v>
      </c>
      <c r="D843">
        <v>16.5</v>
      </c>
      <c r="E843">
        <v>20.9</v>
      </c>
      <c r="F843">
        <v>3.6</v>
      </c>
      <c r="G843">
        <v>9.4</v>
      </c>
      <c r="H843" s="1" t="str">
        <f t="shared" si="117"/>
        <v>Friday</v>
      </c>
      <c r="I843" s="2" t="str">
        <f t="shared" si="118"/>
        <v>April</v>
      </c>
      <c r="J843" s="2" t="str">
        <f t="shared" si="119"/>
        <v>2017</v>
      </c>
      <c r="K843" s="2">
        <f t="shared" si="120"/>
        <v>16</v>
      </c>
      <c r="L843" s="2" t="str">
        <f>VLOOKUP(A843,holidays!A:C,2,)</f>
        <v>Y</v>
      </c>
      <c r="M843" s="2" t="str">
        <f>VLOOKUP(A843,holidays!A:C,3,FALSE)</f>
        <v>N</v>
      </c>
      <c r="N843" s="7">
        <f t="shared" si="121"/>
        <v>15257435.224738292</v>
      </c>
      <c r="O843" s="2">
        <f t="shared" si="122"/>
        <v>114522.44</v>
      </c>
      <c r="P843" s="2" t="e">
        <f t="shared" si="123"/>
        <v>#N/A</v>
      </c>
      <c r="Q843" s="2" t="e">
        <f t="shared" si="124"/>
        <v>#N/A</v>
      </c>
      <c r="R843" s="2">
        <f t="shared" si="125"/>
        <v>114522.44</v>
      </c>
    </row>
    <row r="844" spans="1:18" x14ac:dyDescent="0.3">
      <c r="A844" s="10">
        <v>42847</v>
      </c>
      <c r="B844" s="33">
        <v>102528.4</v>
      </c>
      <c r="C844" s="31">
        <v>111.6671228</v>
      </c>
      <c r="D844">
        <v>16.899999999999999</v>
      </c>
      <c r="E844">
        <v>22.5</v>
      </c>
      <c r="F844">
        <v>11.8</v>
      </c>
      <c r="G844">
        <v>4.5999999999999996</v>
      </c>
      <c r="H844" s="1" t="str">
        <f t="shared" si="117"/>
        <v>Saturday</v>
      </c>
      <c r="I844" s="2" t="str">
        <f t="shared" si="118"/>
        <v>April</v>
      </c>
      <c r="J844" s="2" t="str">
        <f t="shared" si="119"/>
        <v>2017</v>
      </c>
      <c r="K844" s="2">
        <f t="shared" si="120"/>
        <v>16</v>
      </c>
      <c r="L844" s="2" t="str">
        <f>VLOOKUP(A844,holidays!A:C,2,)</f>
        <v>Y</v>
      </c>
      <c r="M844" s="2" t="str">
        <f>VLOOKUP(A844,holidays!A:C,3,FALSE)</f>
        <v>N</v>
      </c>
      <c r="N844" s="7">
        <f t="shared" si="121"/>
        <v>11449051.43328752</v>
      </c>
      <c r="O844" s="2">
        <f t="shared" si="122"/>
        <v>102528.4</v>
      </c>
      <c r="P844" s="2" t="e">
        <f t="shared" si="123"/>
        <v>#N/A</v>
      </c>
      <c r="Q844" s="2" t="e">
        <f t="shared" si="124"/>
        <v>#N/A</v>
      </c>
      <c r="R844" s="2">
        <f t="shared" si="125"/>
        <v>102528.4</v>
      </c>
    </row>
    <row r="845" spans="1:18" x14ac:dyDescent="0.3">
      <c r="A845" s="10">
        <v>42848</v>
      </c>
      <c r="B845" s="33">
        <v>97356.565000000002</v>
      </c>
      <c r="C845" s="31">
        <v>90.726651050000001</v>
      </c>
      <c r="D845">
        <v>14.4</v>
      </c>
      <c r="E845">
        <v>21.8</v>
      </c>
      <c r="F845">
        <v>11.9</v>
      </c>
      <c r="G845">
        <v>0</v>
      </c>
      <c r="H845" s="1" t="str">
        <f t="shared" si="117"/>
        <v>Sunday</v>
      </c>
      <c r="I845" s="2" t="str">
        <f t="shared" si="118"/>
        <v>April</v>
      </c>
      <c r="J845" s="2" t="str">
        <f t="shared" si="119"/>
        <v>2017</v>
      </c>
      <c r="K845" s="2">
        <f t="shared" si="120"/>
        <v>17</v>
      </c>
      <c r="L845" s="2" t="str">
        <f>VLOOKUP(A845,holidays!A:C,2,)</f>
        <v>Y</v>
      </c>
      <c r="M845" s="2" t="str">
        <f>VLOOKUP(A845,holidays!A:C,3,FALSE)</f>
        <v>N</v>
      </c>
      <c r="N845" s="7">
        <f t="shared" si="121"/>
        <v>8832835.1001816429</v>
      </c>
      <c r="O845" s="2">
        <f t="shared" si="122"/>
        <v>97356.565000000002</v>
      </c>
      <c r="P845" s="2" t="e">
        <f t="shared" si="123"/>
        <v>#N/A</v>
      </c>
      <c r="Q845" s="2" t="e">
        <f t="shared" si="124"/>
        <v>#N/A</v>
      </c>
      <c r="R845" s="2">
        <f t="shared" si="125"/>
        <v>97356.565000000002</v>
      </c>
    </row>
    <row r="846" spans="1:18" x14ac:dyDescent="0.3">
      <c r="A846" s="10">
        <v>42849</v>
      </c>
      <c r="B846" s="33">
        <v>109421.815</v>
      </c>
      <c r="C846" s="31">
        <v>113.2589368</v>
      </c>
      <c r="D846">
        <v>15.9</v>
      </c>
      <c r="E846">
        <v>24.7</v>
      </c>
      <c r="F846">
        <v>9.9</v>
      </c>
      <c r="G846">
        <v>0</v>
      </c>
      <c r="H846" s="1" t="str">
        <f t="shared" si="117"/>
        <v>Monday</v>
      </c>
      <c r="I846" s="2" t="str">
        <f t="shared" si="118"/>
        <v>April</v>
      </c>
      <c r="J846" s="2" t="str">
        <f t="shared" si="119"/>
        <v>2017</v>
      </c>
      <c r="K846" s="2">
        <f t="shared" si="120"/>
        <v>17</v>
      </c>
      <c r="L846" s="2" t="str">
        <f>VLOOKUP(A846,holidays!A:C,2,)</f>
        <v>Y</v>
      </c>
      <c r="M846" s="2" t="str">
        <f>VLOOKUP(A846,holidays!A:C,3,FALSE)</f>
        <v>N</v>
      </c>
      <c r="N846" s="7">
        <f t="shared" si="121"/>
        <v>12392998.429626292</v>
      </c>
      <c r="O846" s="2">
        <f t="shared" si="122"/>
        <v>109421.815</v>
      </c>
      <c r="P846" s="2" t="e">
        <f t="shared" si="123"/>
        <v>#N/A</v>
      </c>
      <c r="Q846" s="2" t="e">
        <f t="shared" si="124"/>
        <v>#N/A</v>
      </c>
      <c r="R846" s="2">
        <f t="shared" si="125"/>
        <v>109421.815</v>
      </c>
    </row>
    <row r="847" spans="1:18" x14ac:dyDescent="0.3">
      <c r="A847" s="10">
        <v>42850</v>
      </c>
      <c r="B847" s="33">
        <v>101548.735</v>
      </c>
      <c r="C847" s="31">
        <v>86.790072550000005</v>
      </c>
      <c r="D847">
        <v>16.2</v>
      </c>
      <c r="E847">
        <v>17.7</v>
      </c>
      <c r="F847">
        <v>5.8</v>
      </c>
      <c r="G847">
        <v>21.6</v>
      </c>
      <c r="H847" s="1" t="str">
        <f t="shared" si="117"/>
        <v>Tuesday</v>
      </c>
      <c r="I847" s="2" t="str">
        <f t="shared" si="118"/>
        <v>April</v>
      </c>
      <c r="J847" s="2" t="str">
        <f t="shared" si="119"/>
        <v>2017</v>
      </c>
      <c r="K847" s="2">
        <f t="shared" si="120"/>
        <v>17</v>
      </c>
      <c r="L847" s="2" t="str">
        <f>VLOOKUP(A847,holidays!A:C,2,)</f>
        <v>Y</v>
      </c>
      <c r="M847" s="2" t="str">
        <f>VLOOKUP(A847,holidays!A:C,3,FALSE)</f>
        <v>Y</v>
      </c>
      <c r="N847" s="7">
        <f t="shared" si="121"/>
        <v>8813422.0780107249</v>
      </c>
      <c r="O847" s="2">
        <f t="shared" si="122"/>
        <v>101548.735</v>
      </c>
      <c r="P847" s="2" t="e">
        <f t="shared" si="123"/>
        <v>#N/A</v>
      </c>
      <c r="Q847" s="2">
        <f t="shared" si="124"/>
        <v>101548.735</v>
      </c>
      <c r="R847" s="2" t="e">
        <f t="shared" si="125"/>
        <v>#N/A</v>
      </c>
    </row>
    <row r="848" spans="1:18" x14ac:dyDescent="0.3">
      <c r="A848" s="10">
        <v>42851</v>
      </c>
      <c r="B848" s="33">
        <v>116795.245</v>
      </c>
      <c r="C848" s="31">
        <v>100.69868460000001</v>
      </c>
      <c r="D848">
        <v>10.1</v>
      </c>
      <c r="E848">
        <v>14.5</v>
      </c>
      <c r="F848">
        <v>6.4</v>
      </c>
      <c r="G848">
        <v>20</v>
      </c>
      <c r="H848" s="1" t="str">
        <f t="shared" si="117"/>
        <v>Wednesday</v>
      </c>
      <c r="I848" s="2" t="str">
        <f t="shared" si="118"/>
        <v>April</v>
      </c>
      <c r="J848" s="2" t="str">
        <f t="shared" si="119"/>
        <v>2017</v>
      </c>
      <c r="K848" s="2">
        <f t="shared" si="120"/>
        <v>17</v>
      </c>
      <c r="L848" s="2" t="str">
        <f>VLOOKUP(A848,holidays!A:C,2,)</f>
        <v>Y</v>
      </c>
      <c r="M848" s="2" t="str">
        <f>VLOOKUP(A848,holidays!A:C,3,FALSE)</f>
        <v>N</v>
      </c>
      <c r="N848" s="7">
        <f t="shared" si="121"/>
        <v>11761127.539034728</v>
      </c>
      <c r="O848" s="2">
        <f t="shared" si="122"/>
        <v>116795.245</v>
      </c>
      <c r="P848" s="2" t="e">
        <f t="shared" si="123"/>
        <v>#N/A</v>
      </c>
      <c r="Q848" s="2" t="e">
        <f t="shared" si="124"/>
        <v>#N/A</v>
      </c>
      <c r="R848" s="2">
        <f t="shared" si="125"/>
        <v>116795.245</v>
      </c>
    </row>
    <row r="849" spans="1:18" x14ac:dyDescent="0.3">
      <c r="A849" s="10">
        <v>42852</v>
      </c>
      <c r="B849" s="33">
        <v>126329.53</v>
      </c>
      <c r="C849" s="31">
        <v>145.68273490000001</v>
      </c>
      <c r="D849">
        <v>8.3000000000000007</v>
      </c>
      <c r="E849">
        <v>15.6</v>
      </c>
      <c r="F849">
        <v>7.1</v>
      </c>
      <c r="G849">
        <v>15.4</v>
      </c>
      <c r="H849" s="1" t="str">
        <f t="shared" si="117"/>
        <v>Thursday</v>
      </c>
      <c r="I849" s="2" t="str">
        <f t="shared" si="118"/>
        <v>April</v>
      </c>
      <c r="J849" s="2" t="str">
        <f t="shared" si="119"/>
        <v>2017</v>
      </c>
      <c r="K849" s="2">
        <f t="shared" si="120"/>
        <v>17</v>
      </c>
      <c r="L849" s="2" t="str">
        <f>VLOOKUP(A849,holidays!A:C,2,)</f>
        <v>Y</v>
      </c>
      <c r="M849" s="2" t="str">
        <f>VLOOKUP(A849,holidays!A:C,3,FALSE)</f>
        <v>N</v>
      </c>
      <c r="N849" s="7">
        <f t="shared" si="121"/>
        <v>18404031.429031599</v>
      </c>
      <c r="O849" s="2">
        <f t="shared" si="122"/>
        <v>126329.53</v>
      </c>
      <c r="P849" s="2" t="e">
        <f t="shared" si="123"/>
        <v>#N/A</v>
      </c>
      <c r="Q849" s="2" t="e">
        <f t="shared" si="124"/>
        <v>#N/A</v>
      </c>
      <c r="R849" s="2">
        <f t="shared" si="125"/>
        <v>126329.53</v>
      </c>
    </row>
    <row r="850" spans="1:18" x14ac:dyDescent="0.3">
      <c r="A850" s="10">
        <v>42853</v>
      </c>
      <c r="B850" s="33">
        <v>120144.19</v>
      </c>
      <c r="C850" s="31">
        <v>120.8095221</v>
      </c>
      <c r="D850">
        <v>9.4</v>
      </c>
      <c r="E850">
        <v>19.8</v>
      </c>
      <c r="F850">
        <v>6</v>
      </c>
      <c r="G850">
        <v>0.4</v>
      </c>
      <c r="H850" s="1" t="str">
        <f t="shared" si="117"/>
        <v>Friday</v>
      </c>
      <c r="I850" s="2" t="str">
        <f t="shared" si="118"/>
        <v>April</v>
      </c>
      <c r="J850" s="2" t="str">
        <f t="shared" si="119"/>
        <v>2017</v>
      </c>
      <c r="K850" s="2">
        <f t="shared" si="120"/>
        <v>17</v>
      </c>
      <c r="L850" s="2" t="str">
        <f>VLOOKUP(A850,holidays!A:C,2,)</f>
        <v>Y</v>
      </c>
      <c r="M850" s="2" t="str">
        <f>VLOOKUP(A850,holidays!A:C,3,FALSE)</f>
        <v>N</v>
      </c>
      <c r="N850" s="7">
        <f t="shared" si="121"/>
        <v>14514562.176991599</v>
      </c>
      <c r="O850" s="2">
        <f t="shared" si="122"/>
        <v>120144.19</v>
      </c>
      <c r="P850" s="2" t="e">
        <f t="shared" si="123"/>
        <v>#N/A</v>
      </c>
      <c r="Q850" s="2" t="e">
        <f t="shared" si="124"/>
        <v>#N/A</v>
      </c>
      <c r="R850" s="2">
        <f t="shared" si="125"/>
        <v>120144.19</v>
      </c>
    </row>
    <row r="851" spans="1:18" x14ac:dyDescent="0.3">
      <c r="A851" s="10">
        <v>42854</v>
      </c>
      <c r="B851" s="33">
        <v>104864.05</v>
      </c>
      <c r="C851" s="31">
        <v>100.81967</v>
      </c>
      <c r="D851">
        <v>14.9</v>
      </c>
      <c r="E851">
        <v>18.100000000000001</v>
      </c>
      <c r="F851">
        <v>7.9</v>
      </c>
      <c r="G851">
        <v>0.2</v>
      </c>
      <c r="H851" s="1" t="str">
        <f t="shared" si="117"/>
        <v>Saturday</v>
      </c>
      <c r="I851" s="2" t="str">
        <f t="shared" si="118"/>
        <v>April</v>
      </c>
      <c r="J851" s="2" t="str">
        <f t="shared" si="119"/>
        <v>2017</v>
      </c>
      <c r="K851" s="2">
        <f t="shared" si="120"/>
        <v>17</v>
      </c>
      <c r="L851" s="2" t="str">
        <f>VLOOKUP(A851,holidays!A:C,2,)</f>
        <v>Y</v>
      </c>
      <c r="M851" s="2" t="str">
        <f>VLOOKUP(A851,holidays!A:C,3,FALSE)</f>
        <v>N</v>
      </c>
      <c r="N851" s="7">
        <f t="shared" si="121"/>
        <v>10572358.915863501</v>
      </c>
      <c r="O851" s="2">
        <f t="shared" si="122"/>
        <v>104864.05</v>
      </c>
      <c r="P851" s="2" t="e">
        <f t="shared" si="123"/>
        <v>#N/A</v>
      </c>
      <c r="Q851" s="2" t="e">
        <f t="shared" si="124"/>
        <v>#N/A</v>
      </c>
      <c r="R851" s="2">
        <f t="shared" si="125"/>
        <v>104864.05</v>
      </c>
    </row>
    <row r="852" spans="1:18" x14ac:dyDescent="0.3">
      <c r="A852" s="10">
        <v>42855</v>
      </c>
      <c r="B852" s="33">
        <v>103756.535</v>
      </c>
      <c r="C852" s="31">
        <v>109.5772954</v>
      </c>
      <c r="D852">
        <v>13.6</v>
      </c>
      <c r="E852">
        <v>17.8</v>
      </c>
      <c r="F852">
        <v>7.3</v>
      </c>
      <c r="G852">
        <v>0</v>
      </c>
      <c r="H852" s="1" t="str">
        <f t="shared" si="117"/>
        <v>Sunday</v>
      </c>
      <c r="I852" s="2" t="str">
        <f t="shared" si="118"/>
        <v>April</v>
      </c>
      <c r="J852" s="2" t="str">
        <f t="shared" si="119"/>
        <v>2017</v>
      </c>
      <c r="K852" s="2">
        <f t="shared" si="120"/>
        <v>18</v>
      </c>
      <c r="L852" s="2" t="str">
        <f>VLOOKUP(A852,holidays!A:C,2,)</f>
        <v>Y</v>
      </c>
      <c r="M852" s="2" t="str">
        <f>VLOOKUP(A852,holidays!A:C,3,FALSE)</f>
        <v>N</v>
      </c>
      <c r="N852" s="7">
        <f t="shared" si="121"/>
        <v>11369360.48537544</v>
      </c>
      <c r="O852" s="2">
        <f t="shared" si="122"/>
        <v>103756.535</v>
      </c>
      <c r="P852" s="2" t="e">
        <f t="shared" si="123"/>
        <v>#N/A</v>
      </c>
      <c r="Q852" s="2" t="e">
        <f t="shared" si="124"/>
        <v>#N/A</v>
      </c>
      <c r="R852" s="2">
        <f t="shared" si="125"/>
        <v>103756.535</v>
      </c>
    </row>
    <row r="853" spans="1:18" x14ac:dyDescent="0.3">
      <c r="A853" s="10">
        <v>42856</v>
      </c>
      <c r="B853" s="33">
        <v>115103.77499999999</v>
      </c>
      <c r="C853" s="31">
        <v>99.159474029999998</v>
      </c>
      <c r="D853">
        <v>13.6</v>
      </c>
      <c r="E853">
        <v>20.399999999999999</v>
      </c>
      <c r="F853">
        <v>8.6999999999999993</v>
      </c>
      <c r="G853">
        <v>0</v>
      </c>
      <c r="H853" s="1" t="str">
        <f t="shared" si="117"/>
        <v>Monday</v>
      </c>
      <c r="I853" s="2" t="str">
        <f t="shared" si="118"/>
        <v>May</v>
      </c>
      <c r="J853" s="2" t="str">
        <f t="shared" si="119"/>
        <v>2017</v>
      </c>
      <c r="K853" s="2">
        <f t="shared" si="120"/>
        <v>18</v>
      </c>
      <c r="L853" s="2" t="str">
        <f>VLOOKUP(A853,holidays!A:C,2,)</f>
        <v>Y</v>
      </c>
      <c r="M853" s="2" t="str">
        <f>VLOOKUP(A853,holidays!A:C,3,FALSE)</f>
        <v>N</v>
      </c>
      <c r="N853" s="7">
        <f t="shared" si="121"/>
        <v>11413629.787867462</v>
      </c>
      <c r="O853" s="2">
        <f t="shared" si="122"/>
        <v>115103.77499999999</v>
      </c>
      <c r="P853" s="2" t="e">
        <f t="shared" si="123"/>
        <v>#N/A</v>
      </c>
      <c r="Q853" s="2" t="e">
        <f t="shared" si="124"/>
        <v>#N/A</v>
      </c>
      <c r="R853" s="2">
        <f t="shared" si="125"/>
        <v>115103.77499999999</v>
      </c>
    </row>
    <row r="854" spans="1:18" x14ac:dyDescent="0.3">
      <c r="A854" s="10">
        <v>42857</v>
      </c>
      <c r="B854" s="33">
        <v>120718.64</v>
      </c>
      <c r="C854" s="31">
        <v>109.9227693</v>
      </c>
      <c r="D854">
        <v>10.4</v>
      </c>
      <c r="E854">
        <v>15.2</v>
      </c>
      <c r="F854">
        <v>9.4</v>
      </c>
      <c r="G854">
        <v>2.4</v>
      </c>
      <c r="H854" s="1" t="str">
        <f t="shared" si="117"/>
        <v>Tuesday</v>
      </c>
      <c r="I854" s="2" t="str">
        <f t="shared" si="118"/>
        <v>May</v>
      </c>
      <c r="J854" s="2" t="str">
        <f t="shared" si="119"/>
        <v>2017</v>
      </c>
      <c r="K854" s="2">
        <f t="shared" si="120"/>
        <v>18</v>
      </c>
      <c r="L854" s="2" t="str">
        <f>VLOOKUP(A854,holidays!A:C,2,)</f>
        <v>Y</v>
      </c>
      <c r="M854" s="2" t="str">
        <f>VLOOKUP(A854,holidays!A:C,3,FALSE)</f>
        <v>N</v>
      </c>
      <c r="N854" s="7">
        <f t="shared" si="121"/>
        <v>13269727.214929752</v>
      </c>
      <c r="O854" s="2">
        <f t="shared" si="122"/>
        <v>120718.64</v>
      </c>
      <c r="P854" s="2" t="e">
        <f t="shared" si="123"/>
        <v>#N/A</v>
      </c>
      <c r="Q854" s="2" t="e">
        <f t="shared" si="124"/>
        <v>#N/A</v>
      </c>
      <c r="R854" s="2">
        <f t="shared" si="125"/>
        <v>120718.64</v>
      </c>
    </row>
    <row r="855" spans="1:18" x14ac:dyDescent="0.3">
      <c r="A855" s="10">
        <v>42858</v>
      </c>
      <c r="B855" s="33">
        <v>129196.44500000001</v>
      </c>
      <c r="C855" s="31">
        <v>128.63995560000001</v>
      </c>
      <c r="D855">
        <v>7.4</v>
      </c>
      <c r="E855">
        <v>15.3</v>
      </c>
      <c r="F855">
        <v>10.8</v>
      </c>
      <c r="G855">
        <v>0.8</v>
      </c>
      <c r="H855" s="1" t="str">
        <f t="shared" si="117"/>
        <v>Wednesday</v>
      </c>
      <c r="I855" s="2" t="str">
        <f t="shared" si="118"/>
        <v>May</v>
      </c>
      <c r="J855" s="2" t="str">
        <f t="shared" si="119"/>
        <v>2017</v>
      </c>
      <c r="K855" s="2">
        <f t="shared" si="120"/>
        <v>18</v>
      </c>
      <c r="L855" s="2" t="str">
        <f>VLOOKUP(A855,holidays!A:C,2,)</f>
        <v>Y</v>
      </c>
      <c r="M855" s="2" t="str">
        <f>VLOOKUP(A855,holidays!A:C,3,FALSE)</f>
        <v>N</v>
      </c>
      <c r="N855" s="7">
        <f t="shared" si="121"/>
        <v>16619824.948477844</v>
      </c>
      <c r="O855" s="2">
        <f t="shared" si="122"/>
        <v>129196.44500000001</v>
      </c>
      <c r="P855" s="2" t="e">
        <f t="shared" si="123"/>
        <v>#N/A</v>
      </c>
      <c r="Q855" s="2" t="e">
        <f t="shared" si="124"/>
        <v>#N/A</v>
      </c>
      <c r="R855" s="2">
        <f t="shared" si="125"/>
        <v>129196.44500000001</v>
      </c>
    </row>
    <row r="856" spans="1:18" x14ac:dyDescent="0.3">
      <c r="A856" s="10">
        <v>42859</v>
      </c>
      <c r="B856" s="33">
        <v>127260.05</v>
      </c>
      <c r="C856" s="31">
        <v>123.4720662</v>
      </c>
      <c r="D856">
        <v>5.8</v>
      </c>
      <c r="E856">
        <v>16.899999999999999</v>
      </c>
      <c r="F856">
        <v>12</v>
      </c>
      <c r="G856">
        <v>0</v>
      </c>
      <c r="H856" s="1" t="str">
        <f t="shared" si="117"/>
        <v>Thursday</v>
      </c>
      <c r="I856" s="2" t="str">
        <f t="shared" si="118"/>
        <v>May</v>
      </c>
      <c r="J856" s="2" t="str">
        <f t="shared" si="119"/>
        <v>2017</v>
      </c>
      <c r="K856" s="2">
        <f t="shared" si="120"/>
        <v>18</v>
      </c>
      <c r="L856" s="2" t="str">
        <f>VLOOKUP(A856,holidays!A:C,2,)</f>
        <v>Y</v>
      </c>
      <c r="M856" s="2" t="str">
        <f>VLOOKUP(A856,holidays!A:C,3,FALSE)</f>
        <v>N</v>
      </c>
      <c r="N856" s="7">
        <f t="shared" si="121"/>
        <v>15713061.318215311</v>
      </c>
      <c r="O856" s="2">
        <f t="shared" si="122"/>
        <v>127260.05</v>
      </c>
      <c r="P856" s="2" t="e">
        <f t="shared" si="123"/>
        <v>#N/A</v>
      </c>
      <c r="Q856" s="2" t="e">
        <f t="shared" si="124"/>
        <v>#N/A</v>
      </c>
      <c r="R856" s="2">
        <f t="shared" si="125"/>
        <v>127260.05</v>
      </c>
    </row>
    <row r="857" spans="1:18" x14ac:dyDescent="0.3">
      <c r="A857" s="10">
        <v>42860</v>
      </c>
      <c r="B857" s="33">
        <v>123150.38499999999</v>
      </c>
      <c r="C857" s="31">
        <v>108.2886014</v>
      </c>
      <c r="D857">
        <v>6.2</v>
      </c>
      <c r="E857">
        <v>20.5</v>
      </c>
      <c r="F857">
        <v>10.6</v>
      </c>
      <c r="G857">
        <v>0</v>
      </c>
      <c r="H857" s="1" t="str">
        <f t="shared" si="117"/>
        <v>Friday</v>
      </c>
      <c r="I857" s="2" t="str">
        <f t="shared" si="118"/>
        <v>May</v>
      </c>
      <c r="J857" s="2" t="str">
        <f t="shared" si="119"/>
        <v>2017</v>
      </c>
      <c r="K857" s="2">
        <f t="shared" si="120"/>
        <v>18</v>
      </c>
      <c r="L857" s="2" t="str">
        <f>VLOOKUP(A857,holidays!A:C,2,)</f>
        <v>Y</v>
      </c>
      <c r="M857" s="2" t="str">
        <f>VLOOKUP(A857,holidays!A:C,3,FALSE)</f>
        <v>N</v>
      </c>
      <c r="N857" s="7">
        <f t="shared" si="121"/>
        <v>13335782.953521539</v>
      </c>
      <c r="O857" s="2">
        <f t="shared" si="122"/>
        <v>123150.38499999999</v>
      </c>
      <c r="P857" s="2" t="e">
        <f t="shared" si="123"/>
        <v>#N/A</v>
      </c>
      <c r="Q857" s="2" t="e">
        <f t="shared" si="124"/>
        <v>#N/A</v>
      </c>
      <c r="R857" s="2">
        <f t="shared" si="125"/>
        <v>123150.38499999999</v>
      </c>
    </row>
    <row r="858" spans="1:18" x14ac:dyDescent="0.3">
      <c r="A858" s="10">
        <v>42861</v>
      </c>
      <c r="B858" s="33">
        <v>105013.07</v>
      </c>
      <c r="C858" s="31">
        <v>81.778327349999998</v>
      </c>
      <c r="D858">
        <v>9.6</v>
      </c>
      <c r="E858">
        <v>20</v>
      </c>
      <c r="F858">
        <v>6.1</v>
      </c>
      <c r="G858">
        <v>0.2</v>
      </c>
      <c r="H858" s="1" t="str">
        <f t="shared" si="117"/>
        <v>Saturday</v>
      </c>
      <c r="I858" s="2" t="str">
        <f t="shared" si="118"/>
        <v>May</v>
      </c>
      <c r="J858" s="2" t="str">
        <f t="shared" si="119"/>
        <v>2017</v>
      </c>
      <c r="K858" s="2">
        <f t="shared" si="120"/>
        <v>18</v>
      </c>
      <c r="L858" s="2" t="str">
        <f>VLOOKUP(A858,holidays!A:C,2,)</f>
        <v>Y</v>
      </c>
      <c r="M858" s="2" t="str">
        <f>VLOOKUP(A858,holidays!A:C,3,FALSE)</f>
        <v>N</v>
      </c>
      <c r="N858" s="7">
        <f t="shared" si="121"/>
        <v>8587793.2144884653</v>
      </c>
      <c r="O858" s="2">
        <f t="shared" si="122"/>
        <v>105013.07</v>
      </c>
      <c r="P858" s="2" t="e">
        <f t="shared" si="123"/>
        <v>#N/A</v>
      </c>
      <c r="Q858" s="2" t="e">
        <f t="shared" si="124"/>
        <v>#N/A</v>
      </c>
      <c r="R858" s="2">
        <f t="shared" si="125"/>
        <v>105013.07</v>
      </c>
    </row>
    <row r="859" spans="1:18" x14ac:dyDescent="0.3">
      <c r="A859" s="10">
        <v>42862</v>
      </c>
      <c r="B859" s="33">
        <v>107424.07</v>
      </c>
      <c r="C859" s="31">
        <v>104.9084029</v>
      </c>
      <c r="D859">
        <v>8.9</v>
      </c>
      <c r="E859">
        <v>14.8</v>
      </c>
      <c r="F859">
        <v>9.4</v>
      </c>
      <c r="G859">
        <v>1.4</v>
      </c>
      <c r="H859" s="1" t="str">
        <f t="shared" si="117"/>
        <v>Sunday</v>
      </c>
      <c r="I859" s="2" t="str">
        <f t="shared" si="118"/>
        <v>May</v>
      </c>
      <c r="J859" s="2" t="str">
        <f t="shared" si="119"/>
        <v>2017</v>
      </c>
      <c r="K859" s="2">
        <f t="shared" si="120"/>
        <v>19</v>
      </c>
      <c r="L859" s="2" t="str">
        <f>VLOOKUP(A859,holidays!A:C,2,)</f>
        <v>Y</v>
      </c>
      <c r="M859" s="2" t="str">
        <f>VLOOKUP(A859,holidays!A:C,3,FALSE)</f>
        <v>N</v>
      </c>
      <c r="N859" s="7">
        <f t="shared" si="121"/>
        <v>11269687.616717804</v>
      </c>
      <c r="O859" s="2">
        <f t="shared" si="122"/>
        <v>107424.07</v>
      </c>
      <c r="P859" s="2" t="e">
        <f t="shared" si="123"/>
        <v>#N/A</v>
      </c>
      <c r="Q859" s="2" t="e">
        <f t="shared" si="124"/>
        <v>#N/A</v>
      </c>
      <c r="R859" s="2">
        <f t="shared" si="125"/>
        <v>107424.07</v>
      </c>
    </row>
    <row r="860" spans="1:18" x14ac:dyDescent="0.3">
      <c r="A860" s="10">
        <v>42863</v>
      </c>
      <c r="B860" s="33">
        <v>125858.27</v>
      </c>
      <c r="C860" s="31">
        <v>132.9735336</v>
      </c>
      <c r="D860">
        <v>10.1</v>
      </c>
      <c r="E860">
        <v>15.8</v>
      </c>
      <c r="F860">
        <v>7.2</v>
      </c>
      <c r="G860">
        <v>1.8</v>
      </c>
      <c r="H860" s="1" t="str">
        <f t="shared" si="117"/>
        <v>Monday</v>
      </c>
      <c r="I860" s="2" t="str">
        <f t="shared" si="118"/>
        <v>May</v>
      </c>
      <c r="J860" s="2" t="str">
        <f t="shared" si="119"/>
        <v>2017</v>
      </c>
      <c r="K860" s="2">
        <f t="shared" si="120"/>
        <v>19</v>
      </c>
      <c r="L860" s="2" t="str">
        <f>VLOOKUP(A860,holidays!A:C,2,)</f>
        <v>Y</v>
      </c>
      <c r="M860" s="2" t="str">
        <f>VLOOKUP(A860,holidays!A:C,3,FALSE)</f>
        <v>N</v>
      </c>
      <c r="N860" s="7">
        <f t="shared" si="121"/>
        <v>16735818.894682871</v>
      </c>
      <c r="O860" s="2">
        <f t="shared" si="122"/>
        <v>125858.27</v>
      </c>
      <c r="P860" s="2" t="e">
        <f t="shared" si="123"/>
        <v>#N/A</v>
      </c>
      <c r="Q860" s="2" t="e">
        <f t="shared" si="124"/>
        <v>#N/A</v>
      </c>
      <c r="R860" s="2">
        <f t="shared" si="125"/>
        <v>125858.27</v>
      </c>
    </row>
    <row r="861" spans="1:18" x14ac:dyDescent="0.3">
      <c r="A861" s="10">
        <v>42864</v>
      </c>
      <c r="B861" s="33">
        <v>126760.71</v>
      </c>
      <c r="C861" s="31">
        <v>138.99141549999999</v>
      </c>
      <c r="D861">
        <v>10.9</v>
      </c>
      <c r="E861">
        <v>15.9</v>
      </c>
      <c r="F861">
        <v>7.3</v>
      </c>
      <c r="G861">
        <v>1.6</v>
      </c>
      <c r="H861" s="1" t="str">
        <f t="shared" si="117"/>
        <v>Tuesday</v>
      </c>
      <c r="I861" s="2" t="str">
        <f t="shared" si="118"/>
        <v>May</v>
      </c>
      <c r="J861" s="2" t="str">
        <f t="shared" si="119"/>
        <v>2017</v>
      </c>
      <c r="K861" s="2">
        <f t="shared" si="120"/>
        <v>19</v>
      </c>
      <c r="L861" s="2" t="str">
        <f>VLOOKUP(A861,holidays!A:C,2,)</f>
        <v>Y</v>
      </c>
      <c r="M861" s="2" t="str">
        <f>VLOOKUP(A861,holidays!A:C,3,FALSE)</f>
        <v>N</v>
      </c>
      <c r="N861" s="7">
        <f t="shared" si="121"/>
        <v>17618650.512685005</v>
      </c>
      <c r="O861" s="2">
        <f t="shared" si="122"/>
        <v>126760.71</v>
      </c>
      <c r="P861" s="2" t="e">
        <f t="shared" si="123"/>
        <v>#N/A</v>
      </c>
      <c r="Q861" s="2" t="e">
        <f t="shared" si="124"/>
        <v>#N/A</v>
      </c>
      <c r="R861" s="2">
        <f t="shared" si="125"/>
        <v>126760.71</v>
      </c>
    </row>
    <row r="862" spans="1:18" x14ac:dyDescent="0.3">
      <c r="A862" s="10">
        <v>42865</v>
      </c>
      <c r="B862" s="33">
        <v>125747.735</v>
      </c>
      <c r="C862" s="31">
        <v>149.62274859999999</v>
      </c>
      <c r="D862">
        <v>8.1</v>
      </c>
      <c r="E862">
        <v>17.7</v>
      </c>
      <c r="F862">
        <v>11.3</v>
      </c>
      <c r="G862">
        <v>0</v>
      </c>
      <c r="H862" s="1" t="str">
        <f t="shared" si="117"/>
        <v>Wednesday</v>
      </c>
      <c r="I862" s="2" t="str">
        <f t="shared" si="118"/>
        <v>May</v>
      </c>
      <c r="J862" s="2" t="str">
        <f t="shared" si="119"/>
        <v>2017</v>
      </c>
      <c r="K862" s="2">
        <f t="shared" si="120"/>
        <v>19</v>
      </c>
      <c r="L862" s="2" t="str">
        <f>VLOOKUP(A862,holidays!A:C,2,)</f>
        <v>Y</v>
      </c>
      <c r="M862" s="2" t="str">
        <f>VLOOKUP(A862,holidays!A:C,3,FALSE)</f>
        <v>N</v>
      </c>
      <c r="N862" s="7">
        <f t="shared" si="121"/>
        <v>18814721.740924422</v>
      </c>
      <c r="O862" s="2">
        <f t="shared" si="122"/>
        <v>125747.735</v>
      </c>
      <c r="P862" s="2" t="e">
        <f t="shared" si="123"/>
        <v>#N/A</v>
      </c>
      <c r="Q862" s="2" t="e">
        <f t="shared" si="124"/>
        <v>#N/A</v>
      </c>
      <c r="R862" s="2">
        <f t="shared" si="125"/>
        <v>125747.735</v>
      </c>
    </row>
    <row r="863" spans="1:18" x14ac:dyDescent="0.3">
      <c r="A863" s="10">
        <v>42866</v>
      </c>
      <c r="B863" s="33">
        <v>128753.13</v>
      </c>
      <c r="C863" s="31">
        <v>170.29264480000001</v>
      </c>
      <c r="D863">
        <v>6.1</v>
      </c>
      <c r="E863">
        <v>16.5</v>
      </c>
      <c r="F863">
        <v>8.6</v>
      </c>
      <c r="G863">
        <v>0</v>
      </c>
      <c r="H863" s="1" t="str">
        <f t="shared" si="117"/>
        <v>Thursday</v>
      </c>
      <c r="I863" s="2" t="str">
        <f t="shared" si="118"/>
        <v>May</v>
      </c>
      <c r="J863" s="2" t="str">
        <f t="shared" si="119"/>
        <v>2017</v>
      </c>
      <c r="K863" s="2">
        <f t="shared" si="120"/>
        <v>19</v>
      </c>
      <c r="L863" s="2" t="str">
        <f>VLOOKUP(A863,holidays!A:C,2,)</f>
        <v>Y</v>
      </c>
      <c r="M863" s="2" t="str">
        <f>VLOOKUP(A863,holidays!A:C,3,FALSE)</f>
        <v>N</v>
      </c>
      <c r="N863" s="7">
        <f t="shared" si="121"/>
        <v>21925711.033978224</v>
      </c>
      <c r="O863" s="2">
        <f t="shared" si="122"/>
        <v>128753.13</v>
      </c>
      <c r="P863" s="2" t="e">
        <f t="shared" si="123"/>
        <v>#N/A</v>
      </c>
      <c r="Q863" s="2" t="e">
        <f t="shared" si="124"/>
        <v>#N/A</v>
      </c>
      <c r="R863" s="2">
        <f t="shared" si="125"/>
        <v>128753.13</v>
      </c>
    </row>
    <row r="864" spans="1:18" x14ac:dyDescent="0.3">
      <c r="A864" s="10">
        <v>42867</v>
      </c>
      <c r="B864" s="33">
        <v>123523</v>
      </c>
      <c r="C864" s="31">
        <v>129.30937700000001</v>
      </c>
      <c r="D864">
        <v>5.9</v>
      </c>
      <c r="E864">
        <v>19.5</v>
      </c>
      <c r="F864">
        <v>9.9</v>
      </c>
      <c r="G864">
        <v>0</v>
      </c>
      <c r="H864" s="1" t="str">
        <f t="shared" si="117"/>
        <v>Friday</v>
      </c>
      <c r="I864" s="2" t="str">
        <f t="shared" si="118"/>
        <v>May</v>
      </c>
      <c r="J864" s="2" t="str">
        <f t="shared" si="119"/>
        <v>2017</v>
      </c>
      <c r="K864" s="2">
        <f t="shared" si="120"/>
        <v>19</v>
      </c>
      <c r="L864" s="2" t="str">
        <f>VLOOKUP(A864,holidays!A:C,2,)</f>
        <v>Y</v>
      </c>
      <c r="M864" s="2" t="str">
        <f>VLOOKUP(A864,holidays!A:C,3,FALSE)</f>
        <v>N</v>
      </c>
      <c r="N864" s="7">
        <f t="shared" si="121"/>
        <v>15972682.175171001</v>
      </c>
      <c r="O864" s="2">
        <f t="shared" si="122"/>
        <v>123523</v>
      </c>
      <c r="P864" s="2" t="e">
        <f t="shared" si="123"/>
        <v>#N/A</v>
      </c>
      <c r="Q864" s="2" t="e">
        <f t="shared" si="124"/>
        <v>#N/A</v>
      </c>
      <c r="R864" s="2">
        <f t="shared" si="125"/>
        <v>123523</v>
      </c>
    </row>
    <row r="865" spans="1:18" x14ac:dyDescent="0.3">
      <c r="A865" s="10">
        <v>42868</v>
      </c>
      <c r="B865" s="33">
        <v>109477.42</v>
      </c>
      <c r="C865" s="31">
        <v>130.31682979999999</v>
      </c>
      <c r="D865">
        <v>8.4</v>
      </c>
      <c r="E865">
        <v>15.6</v>
      </c>
      <c r="F865">
        <v>10.1</v>
      </c>
      <c r="G865">
        <v>0.2</v>
      </c>
      <c r="H865" s="1" t="str">
        <f t="shared" si="117"/>
        <v>Saturday</v>
      </c>
      <c r="I865" s="2" t="str">
        <f t="shared" si="118"/>
        <v>May</v>
      </c>
      <c r="J865" s="2" t="str">
        <f t="shared" si="119"/>
        <v>2017</v>
      </c>
      <c r="K865" s="2">
        <f t="shared" si="120"/>
        <v>19</v>
      </c>
      <c r="L865" s="2" t="str">
        <f>VLOOKUP(A865,holidays!A:C,2,)</f>
        <v>Y</v>
      </c>
      <c r="M865" s="2" t="str">
        <f>VLOOKUP(A865,holidays!A:C,3,FALSE)</f>
        <v>N</v>
      </c>
      <c r="N865" s="7">
        <f t="shared" si="121"/>
        <v>14266750.309083115</v>
      </c>
      <c r="O865" s="2">
        <f t="shared" si="122"/>
        <v>109477.42</v>
      </c>
      <c r="P865" s="2" t="e">
        <f t="shared" si="123"/>
        <v>#N/A</v>
      </c>
      <c r="Q865" s="2" t="e">
        <f t="shared" si="124"/>
        <v>#N/A</v>
      </c>
      <c r="R865" s="2">
        <f t="shared" si="125"/>
        <v>109477.42</v>
      </c>
    </row>
    <row r="866" spans="1:18" x14ac:dyDescent="0.3">
      <c r="A866" s="10">
        <v>42869</v>
      </c>
      <c r="B866" s="33">
        <v>107497.03</v>
      </c>
      <c r="C866" s="31">
        <v>126.9174946</v>
      </c>
      <c r="D866">
        <v>6.4</v>
      </c>
      <c r="E866">
        <v>15.1</v>
      </c>
      <c r="F866">
        <v>7.7</v>
      </c>
      <c r="G866">
        <v>0</v>
      </c>
      <c r="H866" s="1" t="str">
        <f t="shared" si="117"/>
        <v>Sunday</v>
      </c>
      <c r="I866" s="2" t="str">
        <f t="shared" si="118"/>
        <v>May</v>
      </c>
      <c r="J866" s="2" t="str">
        <f t="shared" si="119"/>
        <v>2017</v>
      </c>
      <c r="K866" s="2">
        <f t="shared" si="120"/>
        <v>20</v>
      </c>
      <c r="L866" s="2" t="str">
        <f>VLOOKUP(A866,holidays!A:C,2,)</f>
        <v>Y</v>
      </c>
      <c r="M866" s="2" t="str">
        <f>VLOOKUP(A866,holidays!A:C,3,FALSE)</f>
        <v>N</v>
      </c>
      <c r="N866" s="7">
        <f t="shared" si="121"/>
        <v>13643253.724541038</v>
      </c>
      <c r="O866" s="2">
        <f t="shared" si="122"/>
        <v>107497.03</v>
      </c>
      <c r="P866" s="2" t="e">
        <f t="shared" si="123"/>
        <v>#N/A</v>
      </c>
      <c r="Q866" s="2" t="e">
        <f t="shared" si="124"/>
        <v>#N/A</v>
      </c>
      <c r="R866" s="2">
        <f t="shared" si="125"/>
        <v>107497.03</v>
      </c>
    </row>
    <row r="867" spans="1:18" x14ac:dyDescent="0.3">
      <c r="A867" s="10">
        <v>42870</v>
      </c>
      <c r="B867" s="33">
        <v>125871.91499999999</v>
      </c>
      <c r="C867" s="31">
        <v>134.64203240000001</v>
      </c>
      <c r="D867">
        <v>6.3</v>
      </c>
      <c r="E867">
        <v>16.899999999999999</v>
      </c>
      <c r="F867">
        <v>8.1999999999999993</v>
      </c>
      <c r="G867">
        <v>0</v>
      </c>
      <c r="H867" s="1" t="str">
        <f t="shared" si="117"/>
        <v>Monday</v>
      </c>
      <c r="I867" s="2" t="str">
        <f t="shared" si="118"/>
        <v>May</v>
      </c>
      <c r="J867" s="2" t="str">
        <f t="shared" si="119"/>
        <v>2017</v>
      </c>
      <c r="K867" s="2">
        <f t="shared" si="120"/>
        <v>20</v>
      </c>
      <c r="L867" s="2" t="str">
        <f>VLOOKUP(A867,holidays!A:C,2,)</f>
        <v>Y</v>
      </c>
      <c r="M867" s="2" t="str">
        <f>VLOOKUP(A867,holidays!A:C,3,FALSE)</f>
        <v>N</v>
      </c>
      <c r="N867" s="7">
        <f t="shared" si="121"/>
        <v>16947650.457680047</v>
      </c>
      <c r="O867" s="2">
        <f t="shared" si="122"/>
        <v>125871.91499999999</v>
      </c>
      <c r="P867" s="2" t="e">
        <f t="shared" si="123"/>
        <v>#N/A</v>
      </c>
      <c r="Q867" s="2" t="e">
        <f t="shared" si="124"/>
        <v>#N/A</v>
      </c>
      <c r="R867" s="2">
        <f t="shared" si="125"/>
        <v>125871.91499999999</v>
      </c>
    </row>
    <row r="868" spans="1:18" x14ac:dyDescent="0.3">
      <c r="A868" s="10">
        <v>42871</v>
      </c>
      <c r="B868" s="33">
        <v>127820.715</v>
      </c>
      <c r="C868" s="31">
        <v>128.3149076</v>
      </c>
      <c r="D868">
        <v>5.6</v>
      </c>
      <c r="E868">
        <v>18.2</v>
      </c>
      <c r="F868">
        <v>9</v>
      </c>
      <c r="G868">
        <v>0</v>
      </c>
      <c r="H868" s="1" t="str">
        <f t="shared" si="117"/>
        <v>Tuesday</v>
      </c>
      <c r="I868" s="2" t="str">
        <f t="shared" si="118"/>
        <v>May</v>
      </c>
      <c r="J868" s="2" t="str">
        <f t="shared" si="119"/>
        <v>2017</v>
      </c>
      <c r="K868" s="2">
        <f t="shared" si="120"/>
        <v>20</v>
      </c>
      <c r="L868" s="2" t="str">
        <f>VLOOKUP(A868,holidays!A:C,2,)</f>
        <v>Y</v>
      </c>
      <c r="M868" s="2" t="str">
        <f>VLOOKUP(A868,holidays!A:C,3,FALSE)</f>
        <v>N</v>
      </c>
      <c r="N868" s="7">
        <f t="shared" si="121"/>
        <v>16401303.234590933</v>
      </c>
      <c r="O868" s="2">
        <f t="shared" si="122"/>
        <v>127820.715</v>
      </c>
      <c r="P868" s="2" t="e">
        <f t="shared" si="123"/>
        <v>#N/A</v>
      </c>
      <c r="Q868" s="2" t="e">
        <f t="shared" si="124"/>
        <v>#N/A</v>
      </c>
      <c r="R868" s="2">
        <f t="shared" si="125"/>
        <v>127820.715</v>
      </c>
    </row>
    <row r="869" spans="1:18" x14ac:dyDescent="0.3">
      <c r="A869" s="10">
        <v>42872</v>
      </c>
      <c r="B869" s="33">
        <v>125072.675</v>
      </c>
      <c r="C869" s="31">
        <v>123.8345994</v>
      </c>
      <c r="D869">
        <v>7.6</v>
      </c>
      <c r="E869">
        <v>17</v>
      </c>
      <c r="F869">
        <v>3.8</v>
      </c>
      <c r="G869">
        <v>0</v>
      </c>
      <c r="H869" s="1" t="str">
        <f t="shared" si="117"/>
        <v>Wednesday</v>
      </c>
      <c r="I869" s="2" t="str">
        <f t="shared" si="118"/>
        <v>May</v>
      </c>
      <c r="J869" s="2" t="str">
        <f t="shared" si="119"/>
        <v>2017</v>
      </c>
      <c r="K869" s="2">
        <f t="shared" si="120"/>
        <v>20</v>
      </c>
      <c r="L869" s="2" t="str">
        <f>VLOOKUP(A869,holidays!A:C,2,)</f>
        <v>Y</v>
      </c>
      <c r="M869" s="2" t="str">
        <f>VLOOKUP(A869,holidays!A:C,3,FALSE)</f>
        <v>N</v>
      </c>
      <c r="N869" s="7">
        <f t="shared" si="121"/>
        <v>15488324.604511395</v>
      </c>
      <c r="O869" s="2">
        <f t="shared" si="122"/>
        <v>125072.675</v>
      </c>
      <c r="P869" s="2" t="e">
        <f t="shared" si="123"/>
        <v>#N/A</v>
      </c>
      <c r="Q869" s="2" t="e">
        <f t="shared" si="124"/>
        <v>#N/A</v>
      </c>
      <c r="R869" s="2">
        <f t="shared" si="125"/>
        <v>125072.675</v>
      </c>
    </row>
    <row r="870" spans="1:18" x14ac:dyDescent="0.3">
      <c r="A870" s="10">
        <v>42873</v>
      </c>
      <c r="B870" s="33">
        <v>122910.48</v>
      </c>
      <c r="C870" s="31">
        <v>107.8423351</v>
      </c>
      <c r="D870">
        <v>10.7</v>
      </c>
      <c r="E870">
        <v>20.2</v>
      </c>
      <c r="F870">
        <v>9.8000000000000007</v>
      </c>
      <c r="G870">
        <v>0.8</v>
      </c>
      <c r="H870" s="1" t="str">
        <f t="shared" si="117"/>
        <v>Thursday</v>
      </c>
      <c r="I870" s="2" t="str">
        <f t="shared" si="118"/>
        <v>May</v>
      </c>
      <c r="J870" s="2" t="str">
        <f t="shared" si="119"/>
        <v>2017</v>
      </c>
      <c r="K870" s="2">
        <f t="shared" si="120"/>
        <v>20</v>
      </c>
      <c r="L870" s="2" t="str">
        <f>VLOOKUP(A870,holidays!A:C,2,)</f>
        <v>Y</v>
      </c>
      <c r="M870" s="2" t="str">
        <f>VLOOKUP(A870,holidays!A:C,3,FALSE)</f>
        <v>N</v>
      </c>
      <c r="N870" s="7">
        <f t="shared" si="121"/>
        <v>13254953.171461847</v>
      </c>
      <c r="O870" s="2">
        <f t="shared" si="122"/>
        <v>122910.48</v>
      </c>
      <c r="P870" s="2" t="e">
        <f t="shared" si="123"/>
        <v>#N/A</v>
      </c>
      <c r="Q870" s="2" t="e">
        <f t="shared" si="124"/>
        <v>#N/A</v>
      </c>
      <c r="R870" s="2">
        <f t="shared" si="125"/>
        <v>122910.48</v>
      </c>
    </row>
    <row r="871" spans="1:18" x14ac:dyDescent="0.3">
      <c r="A871" s="10">
        <v>42874</v>
      </c>
      <c r="B871" s="33">
        <v>123351.45</v>
      </c>
      <c r="C871" s="31">
        <v>96.440249769999994</v>
      </c>
      <c r="D871">
        <v>10.199999999999999</v>
      </c>
      <c r="E871">
        <v>17.8</v>
      </c>
      <c r="F871">
        <v>2.5</v>
      </c>
      <c r="G871">
        <v>0</v>
      </c>
      <c r="H871" s="1" t="str">
        <f t="shared" si="117"/>
        <v>Friday</v>
      </c>
      <c r="I871" s="2" t="str">
        <f t="shared" si="118"/>
        <v>May</v>
      </c>
      <c r="J871" s="2" t="str">
        <f t="shared" si="119"/>
        <v>2017</v>
      </c>
      <c r="K871" s="2">
        <f t="shared" si="120"/>
        <v>20</v>
      </c>
      <c r="L871" s="2" t="str">
        <f>VLOOKUP(A871,holidays!A:C,2,)</f>
        <v>Y</v>
      </c>
      <c r="M871" s="2" t="str">
        <f>VLOOKUP(A871,holidays!A:C,3,FALSE)</f>
        <v>N</v>
      </c>
      <c r="N871" s="7">
        <f t="shared" si="121"/>
        <v>11896044.647491666</v>
      </c>
      <c r="O871" s="2">
        <f t="shared" si="122"/>
        <v>123351.45</v>
      </c>
      <c r="P871" s="2" t="e">
        <f t="shared" si="123"/>
        <v>#N/A</v>
      </c>
      <c r="Q871" s="2" t="e">
        <f t="shared" si="124"/>
        <v>#N/A</v>
      </c>
      <c r="R871" s="2">
        <f t="shared" si="125"/>
        <v>123351.45</v>
      </c>
    </row>
    <row r="872" spans="1:18" x14ac:dyDescent="0.3">
      <c r="A872" s="10">
        <v>42875</v>
      </c>
      <c r="B872" s="33">
        <v>109111.61500000001</v>
      </c>
      <c r="C872" s="31">
        <v>88.135879099999997</v>
      </c>
      <c r="D872">
        <v>10.199999999999999</v>
      </c>
      <c r="E872">
        <v>19.3</v>
      </c>
      <c r="F872">
        <v>9.8000000000000007</v>
      </c>
      <c r="G872">
        <v>0</v>
      </c>
      <c r="H872" s="1" t="str">
        <f t="shared" si="117"/>
        <v>Saturday</v>
      </c>
      <c r="I872" s="2" t="str">
        <f t="shared" si="118"/>
        <v>May</v>
      </c>
      <c r="J872" s="2" t="str">
        <f t="shared" si="119"/>
        <v>2017</v>
      </c>
      <c r="K872" s="2">
        <f t="shared" si="120"/>
        <v>20</v>
      </c>
      <c r="L872" s="2" t="str">
        <f>VLOOKUP(A872,holidays!A:C,2,)</f>
        <v>Y</v>
      </c>
      <c r="M872" s="2" t="str">
        <f>VLOOKUP(A872,holidays!A:C,3,FALSE)</f>
        <v>N</v>
      </c>
      <c r="N872" s="7">
        <f t="shared" si="121"/>
        <v>9616648.1080457475</v>
      </c>
      <c r="O872" s="2">
        <f t="shared" si="122"/>
        <v>109111.61500000001</v>
      </c>
      <c r="P872" s="2" t="e">
        <f t="shared" si="123"/>
        <v>#N/A</v>
      </c>
      <c r="Q872" s="2" t="e">
        <f t="shared" si="124"/>
        <v>#N/A</v>
      </c>
      <c r="R872" s="2">
        <f t="shared" si="125"/>
        <v>109111.61500000001</v>
      </c>
    </row>
    <row r="873" spans="1:18" x14ac:dyDescent="0.3">
      <c r="A873" s="10">
        <v>42876</v>
      </c>
      <c r="B873" s="33">
        <v>105912.16</v>
      </c>
      <c r="C873" s="31">
        <v>76.782179819999996</v>
      </c>
      <c r="D873">
        <v>10.8</v>
      </c>
      <c r="E873">
        <v>18.7</v>
      </c>
      <c r="F873">
        <v>6.8</v>
      </c>
      <c r="G873">
        <v>0</v>
      </c>
      <c r="H873" s="1" t="str">
        <f t="shared" si="117"/>
        <v>Sunday</v>
      </c>
      <c r="I873" s="2" t="str">
        <f t="shared" si="118"/>
        <v>May</v>
      </c>
      <c r="J873" s="2" t="str">
        <f t="shared" si="119"/>
        <v>2017</v>
      </c>
      <c r="K873" s="2">
        <f t="shared" si="120"/>
        <v>21</v>
      </c>
      <c r="L873" s="2" t="str">
        <f>VLOOKUP(A873,holidays!A:C,2,)</f>
        <v>Y</v>
      </c>
      <c r="M873" s="2" t="str">
        <f>VLOOKUP(A873,holidays!A:C,3,FALSE)</f>
        <v>N</v>
      </c>
      <c r="N873" s="7">
        <f t="shared" si="121"/>
        <v>8132166.5142446114</v>
      </c>
      <c r="O873" s="2">
        <f t="shared" si="122"/>
        <v>105912.16</v>
      </c>
      <c r="P873" s="2" t="e">
        <f t="shared" si="123"/>
        <v>#N/A</v>
      </c>
      <c r="Q873" s="2" t="e">
        <f t="shared" si="124"/>
        <v>#N/A</v>
      </c>
      <c r="R873" s="2">
        <f t="shared" si="125"/>
        <v>105912.16</v>
      </c>
    </row>
    <row r="874" spans="1:18" x14ac:dyDescent="0.3">
      <c r="A874" s="10">
        <v>42877</v>
      </c>
      <c r="B874" s="33">
        <v>113551.03999999999</v>
      </c>
      <c r="C874" s="31">
        <v>72.931488029999997</v>
      </c>
      <c r="D874">
        <v>10.4</v>
      </c>
      <c r="E874">
        <v>20.3</v>
      </c>
      <c r="F874">
        <v>10.1</v>
      </c>
      <c r="G874">
        <v>0</v>
      </c>
      <c r="H874" s="1" t="str">
        <f t="shared" si="117"/>
        <v>Monday</v>
      </c>
      <c r="I874" s="2" t="str">
        <f t="shared" si="118"/>
        <v>May</v>
      </c>
      <c r="J874" s="2" t="str">
        <f t="shared" si="119"/>
        <v>2017</v>
      </c>
      <c r="K874" s="2">
        <f t="shared" si="120"/>
        <v>21</v>
      </c>
      <c r="L874" s="2" t="str">
        <f>VLOOKUP(A874,holidays!A:C,2,)</f>
        <v>Y</v>
      </c>
      <c r="M874" s="2" t="str">
        <f>VLOOKUP(A874,holidays!A:C,3,FALSE)</f>
        <v>N</v>
      </c>
      <c r="N874" s="7">
        <f t="shared" si="121"/>
        <v>8281446.3145540506</v>
      </c>
      <c r="O874" s="2">
        <f t="shared" si="122"/>
        <v>113551.03999999999</v>
      </c>
      <c r="P874" s="2" t="e">
        <f t="shared" si="123"/>
        <v>#N/A</v>
      </c>
      <c r="Q874" s="2" t="e">
        <f t="shared" si="124"/>
        <v>#N/A</v>
      </c>
      <c r="R874" s="2">
        <f t="shared" si="125"/>
        <v>113551.03999999999</v>
      </c>
    </row>
    <row r="875" spans="1:18" x14ac:dyDescent="0.3">
      <c r="A875" s="10">
        <v>42878</v>
      </c>
      <c r="B875" s="33">
        <v>119127.205</v>
      </c>
      <c r="C875" s="31">
        <v>96.837634640000005</v>
      </c>
      <c r="D875">
        <v>12.8</v>
      </c>
      <c r="E875">
        <v>19.3</v>
      </c>
      <c r="F875">
        <v>7.4</v>
      </c>
      <c r="G875">
        <v>0</v>
      </c>
      <c r="H875" s="1" t="str">
        <f t="shared" si="117"/>
        <v>Tuesday</v>
      </c>
      <c r="I875" s="2" t="str">
        <f t="shared" si="118"/>
        <v>May</v>
      </c>
      <c r="J875" s="2" t="str">
        <f t="shared" si="119"/>
        <v>2017</v>
      </c>
      <c r="K875" s="2">
        <f t="shared" si="120"/>
        <v>21</v>
      </c>
      <c r="L875" s="2" t="str">
        <f>VLOOKUP(A875,holidays!A:C,2,)</f>
        <v>Y</v>
      </c>
      <c r="M875" s="2" t="str">
        <f>VLOOKUP(A875,holidays!A:C,3,FALSE)</f>
        <v>N</v>
      </c>
      <c r="N875" s="7">
        <f t="shared" si="121"/>
        <v>11535996.753474383</v>
      </c>
      <c r="O875" s="2">
        <f t="shared" si="122"/>
        <v>119127.205</v>
      </c>
      <c r="P875" s="2" t="e">
        <f t="shared" si="123"/>
        <v>#N/A</v>
      </c>
      <c r="Q875" s="2" t="e">
        <f t="shared" si="124"/>
        <v>#N/A</v>
      </c>
      <c r="R875" s="2">
        <f t="shared" si="125"/>
        <v>119127.205</v>
      </c>
    </row>
    <row r="876" spans="1:18" x14ac:dyDescent="0.3">
      <c r="A876" s="10">
        <v>42879</v>
      </c>
      <c r="B876" s="33">
        <v>121571.97</v>
      </c>
      <c r="C876" s="31">
        <v>103.2410383</v>
      </c>
      <c r="D876">
        <v>11.7</v>
      </c>
      <c r="E876">
        <v>17.100000000000001</v>
      </c>
      <c r="F876">
        <v>8</v>
      </c>
      <c r="G876">
        <v>0</v>
      </c>
      <c r="H876" s="1" t="str">
        <f t="shared" si="117"/>
        <v>Wednesday</v>
      </c>
      <c r="I876" s="2" t="str">
        <f t="shared" si="118"/>
        <v>May</v>
      </c>
      <c r="J876" s="2" t="str">
        <f t="shared" si="119"/>
        <v>2017</v>
      </c>
      <c r="K876" s="2">
        <f t="shared" si="120"/>
        <v>21</v>
      </c>
      <c r="L876" s="2" t="str">
        <f>VLOOKUP(A876,holidays!A:C,2,)</f>
        <v>Y</v>
      </c>
      <c r="M876" s="2" t="str">
        <f>VLOOKUP(A876,holidays!A:C,3,FALSE)</f>
        <v>N</v>
      </c>
      <c r="N876" s="7">
        <f t="shared" si="121"/>
        <v>12551216.410976451</v>
      </c>
      <c r="O876" s="2">
        <f t="shared" si="122"/>
        <v>121571.97</v>
      </c>
      <c r="P876" s="2" t="e">
        <f t="shared" si="123"/>
        <v>#N/A</v>
      </c>
      <c r="Q876" s="2" t="e">
        <f t="shared" si="124"/>
        <v>#N/A</v>
      </c>
      <c r="R876" s="2">
        <f t="shared" si="125"/>
        <v>121571.97</v>
      </c>
    </row>
    <row r="877" spans="1:18" x14ac:dyDescent="0.3">
      <c r="A877" s="10">
        <v>42880</v>
      </c>
      <c r="B877" s="33">
        <v>124010.03</v>
      </c>
      <c r="C877" s="31">
        <v>108.51901340000001</v>
      </c>
      <c r="D877">
        <v>13.7</v>
      </c>
      <c r="E877">
        <v>18.5</v>
      </c>
      <c r="F877">
        <v>5.7</v>
      </c>
      <c r="G877">
        <v>0</v>
      </c>
      <c r="H877" s="1" t="str">
        <f t="shared" si="117"/>
        <v>Thursday</v>
      </c>
      <c r="I877" s="2" t="str">
        <f t="shared" si="118"/>
        <v>May</v>
      </c>
      <c r="J877" s="2" t="str">
        <f t="shared" si="119"/>
        <v>2017</v>
      </c>
      <c r="K877" s="2">
        <f t="shared" si="120"/>
        <v>21</v>
      </c>
      <c r="L877" s="2" t="str">
        <f>VLOOKUP(A877,holidays!A:C,2,)</f>
        <v>Y</v>
      </c>
      <c r="M877" s="2" t="str">
        <f>VLOOKUP(A877,holidays!A:C,3,FALSE)</f>
        <v>N</v>
      </c>
      <c r="N877" s="7">
        <f t="shared" si="121"/>
        <v>13457446.107304402</v>
      </c>
      <c r="O877" s="2">
        <f t="shared" si="122"/>
        <v>124010.03</v>
      </c>
      <c r="P877" s="2" t="e">
        <f t="shared" si="123"/>
        <v>#N/A</v>
      </c>
      <c r="Q877" s="2" t="e">
        <f t="shared" si="124"/>
        <v>#N/A</v>
      </c>
      <c r="R877" s="2">
        <f t="shared" si="125"/>
        <v>124010.03</v>
      </c>
    </row>
    <row r="878" spans="1:18" x14ac:dyDescent="0.3">
      <c r="A878" s="10">
        <v>42881</v>
      </c>
      <c r="B878" s="33">
        <v>123130.6</v>
      </c>
      <c r="C878" s="31">
        <v>94.696229970000005</v>
      </c>
      <c r="D878">
        <v>13.1</v>
      </c>
      <c r="E878">
        <v>18</v>
      </c>
      <c r="F878">
        <v>8.1999999999999993</v>
      </c>
      <c r="G878">
        <v>0</v>
      </c>
      <c r="H878" s="1" t="str">
        <f t="shared" si="117"/>
        <v>Friday</v>
      </c>
      <c r="I878" s="2" t="str">
        <f t="shared" si="118"/>
        <v>May</v>
      </c>
      <c r="J878" s="2" t="str">
        <f t="shared" si="119"/>
        <v>2017</v>
      </c>
      <c r="K878" s="2">
        <f t="shared" si="120"/>
        <v>21</v>
      </c>
      <c r="L878" s="2" t="str">
        <f>VLOOKUP(A878,holidays!A:C,2,)</f>
        <v>Y</v>
      </c>
      <c r="M878" s="2" t="str">
        <f>VLOOKUP(A878,holidays!A:C,3,FALSE)</f>
        <v>N</v>
      </c>
      <c r="N878" s="7">
        <f t="shared" si="121"/>
        <v>11660003.613944083</v>
      </c>
      <c r="O878" s="2">
        <f t="shared" si="122"/>
        <v>123130.6</v>
      </c>
      <c r="P878" s="2" t="e">
        <f t="shared" si="123"/>
        <v>#N/A</v>
      </c>
      <c r="Q878" s="2" t="e">
        <f t="shared" si="124"/>
        <v>#N/A</v>
      </c>
      <c r="R878" s="2">
        <f t="shared" si="125"/>
        <v>123130.6</v>
      </c>
    </row>
    <row r="879" spans="1:18" x14ac:dyDescent="0.3">
      <c r="A879" s="10">
        <v>42882</v>
      </c>
      <c r="B879" s="33">
        <v>104643.675</v>
      </c>
      <c r="C879" s="31">
        <v>60.860101950000001</v>
      </c>
      <c r="D879">
        <v>11.9</v>
      </c>
      <c r="E879">
        <v>17.8</v>
      </c>
      <c r="F879">
        <v>8.3000000000000007</v>
      </c>
      <c r="G879">
        <v>0</v>
      </c>
      <c r="H879" s="1" t="str">
        <f t="shared" si="117"/>
        <v>Saturday</v>
      </c>
      <c r="I879" s="2" t="str">
        <f t="shared" si="118"/>
        <v>May</v>
      </c>
      <c r="J879" s="2" t="str">
        <f t="shared" si="119"/>
        <v>2017</v>
      </c>
      <c r="K879" s="2">
        <f t="shared" si="120"/>
        <v>21</v>
      </c>
      <c r="L879" s="2" t="str">
        <f>VLOOKUP(A879,holidays!A:C,2,)</f>
        <v>Y</v>
      </c>
      <c r="M879" s="2" t="str">
        <f>VLOOKUP(A879,holidays!A:C,3,FALSE)</f>
        <v>N</v>
      </c>
      <c r="N879" s="7">
        <f t="shared" si="121"/>
        <v>6368624.7289226661</v>
      </c>
      <c r="O879" s="2">
        <f t="shared" si="122"/>
        <v>104643.675</v>
      </c>
      <c r="P879" s="2" t="e">
        <f t="shared" si="123"/>
        <v>#N/A</v>
      </c>
      <c r="Q879" s="2" t="e">
        <f t="shared" si="124"/>
        <v>#N/A</v>
      </c>
      <c r="R879" s="2">
        <f t="shared" si="125"/>
        <v>104643.675</v>
      </c>
    </row>
    <row r="880" spans="1:18" x14ac:dyDescent="0.3">
      <c r="A880" s="10">
        <v>42883</v>
      </c>
      <c r="B880" s="33">
        <v>110029.55</v>
      </c>
      <c r="C880" s="31">
        <v>72.341641420000002</v>
      </c>
      <c r="D880">
        <v>10.199999999999999</v>
      </c>
      <c r="E880">
        <v>15.3</v>
      </c>
      <c r="F880">
        <v>7.6</v>
      </c>
      <c r="G880">
        <v>6.8</v>
      </c>
      <c r="H880" s="1" t="str">
        <f t="shared" si="117"/>
        <v>Sunday</v>
      </c>
      <c r="I880" s="2" t="str">
        <f t="shared" si="118"/>
        <v>May</v>
      </c>
      <c r="J880" s="2" t="str">
        <f t="shared" si="119"/>
        <v>2017</v>
      </c>
      <c r="K880" s="2">
        <f t="shared" si="120"/>
        <v>22</v>
      </c>
      <c r="L880" s="2" t="str">
        <f>VLOOKUP(A880,holidays!A:C,2,)</f>
        <v>Y</v>
      </c>
      <c r="M880" s="2" t="str">
        <f>VLOOKUP(A880,holidays!A:C,3,FALSE)</f>
        <v>N</v>
      </c>
      <c r="N880" s="7">
        <f t="shared" si="121"/>
        <v>7959718.2517039618</v>
      </c>
      <c r="O880" s="2">
        <f t="shared" si="122"/>
        <v>110029.55</v>
      </c>
      <c r="P880" s="2" t="e">
        <f t="shared" si="123"/>
        <v>#N/A</v>
      </c>
      <c r="Q880" s="2" t="e">
        <f t="shared" si="124"/>
        <v>#N/A</v>
      </c>
      <c r="R880" s="2">
        <f t="shared" si="125"/>
        <v>110029.55</v>
      </c>
    </row>
    <row r="881" spans="1:18" x14ac:dyDescent="0.3">
      <c r="A881" s="10">
        <v>42884</v>
      </c>
      <c r="B881" s="33">
        <v>130516.1</v>
      </c>
      <c r="C881" s="31">
        <v>96.084781000000007</v>
      </c>
      <c r="D881">
        <v>7.7</v>
      </c>
      <c r="E881">
        <v>14.8</v>
      </c>
      <c r="F881">
        <v>8</v>
      </c>
      <c r="G881">
        <v>1.4</v>
      </c>
      <c r="H881" s="1" t="str">
        <f t="shared" si="117"/>
        <v>Monday</v>
      </c>
      <c r="I881" s="2" t="str">
        <f t="shared" si="118"/>
        <v>May</v>
      </c>
      <c r="J881" s="2" t="str">
        <f t="shared" si="119"/>
        <v>2017</v>
      </c>
      <c r="K881" s="2">
        <f t="shared" si="120"/>
        <v>22</v>
      </c>
      <c r="L881" s="2" t="str">
        <f>VLOOKUP(A881,holidays!A:C,2,)</f>
        <v>Y</v>
      </c>
      <c r="M881" s="2" t="str">
        <f>VLOOKUP(A881,holidays!A:C,3,FALSE)</f>
        <v>N</v>
      </c>
      <c r="N881" s="7">
        <f t="shared" si="121"/>
        <v>12540610.885474101</v>
      </c>
      <c r="O881" s="2">
        <f t="shared" si="122"/>
        <v>130516.1</v>
      </c>
      <c r="P881" s="2" t="e">
        <f t="shared" si="123"/>
        <v>#N/A</v>
      </c>
      <c r="Q881" s="2" t="e">
        <f t="shared" si="124"/>
        <v>#N/A</v>
      </c>
      <c r="R881" s="2">
        <f t="shared" si="125"/>
        <v>130516.1</v>
      </c>
    </row>
    <row r="882" spans="1:18" x14ac:dyDescent="0.3">
      <c r="A882" s="10">
        <v>42885</v>
      </c>
      <c r="B882" s="33">
        <v>132762.38</v>
      </c>
      <c r="C882" s="31">
        <v>95.714474339999995</v>
      </c>
      <c r="D882">
        <v>9.3000000000000007</v>
      </c>
      <c r="E882">
        <v>13.1</v>
      </c>
      <c r="F882">
        <v>6.9</v>
      </c>
      <c r="G882">
        <v>2.2000000000000002</v>
      </c>
      <c r="H882" s="1" t="str">
        <f t="shared" si="117"/>
        <v>Tuesday</v>
      </c>
      <c r="I882" s="2" t="str">
        <f t="shared" si="118"/>
        <v>May</v>
      </c>
      <c r="J882" s="2" t="str">
        <f t="shared" si="119"/>
        <v>2017</v>
      </c>
      <c r="K882" s="2">
        <f t="shared" si="120"/>
        <v>22</v>
      </c>
      <c r="L882" s="2" t="str">
        <f>VLOOKUP(A882,holidays!A:C,2,)</f>
        <v>Y</v>
      </c>
      <c r="M882" s="2" t="str">
        <f>VLOOKUP(A882,holidays!A:C,3,FALSE)</f>
        <v>N</v>
      </c>
      <c r="N882" s="7">
        <f t="shared" si="121"/>
        <v>12707281.41382733</v>
      </c>
      <c r="O882" s="2">
        <f t="shared" si="122"/>
        <v>132762.38</v>
      </c>
      <c r="P882" s="2" t="e">
        <f t="shared" si="123"/>
        <v>#N/A</v>
      </c>
      <c r="Q882" s="2" t="e">
        <f t="shared" si="124"/>
        <v>#N/A</v>
      </c>
      <c r="R882" s="2">
        <f t="shared" si="125"/>
        <v>132762.38</v>
      </c>
    </row>
    <row r="883" spans="1:18" x14ac:dyDescent="0.3">
      <c r="A883" s="10">
        <v>42886</v>
      </c>
      <c r="B883" s="33">
        <v>139030.79500000001</v>
      </c>
      <c r="C883" s="31">
        <v>120.64923159999999</v>
      </c>
      <c r="D883">
        <v>6.7</v>
      </c>
      <c r="E883">
        <v>13</v>
      </c>
      <c r="F883">
        <v>8.5</v>
      </c>
      <c r="G883">
        <v>5.4</v>
      </c>
      <c r="H883" s="1" t="str">
        <f t="shared" si="117"/>
        <v>Wednesday</v>
      </c>
      <c r="I883" s="2" t="str">
        <f t="shared" si="118"/>
        <v>May</v>
      </c>
      <c r="J883" s="2" t="str">
        <f t="shared" si="119"/>
        <v>2017</v>
      </c>
      <c r="K883" s="2">
        <f t="shared" si="120"/>
        <v>22</v>
      </c>
      <c r="L883" s="2" t="str">
        <f>VLOOKUP(A883,holidays!A:C,2,)</f>
        <v>Y</v>
      </c>
      <c r="M883" s="2" t="str">
        <f>VLOOKUP(A883,holidays!A:C,3,FALSE)</f>
        <v>N</v>
      </c>
      <c r="N883" s="7">
        <f t="shared" si="121"/>
        <v>16773958.585487122</v>
      </c>
      <c r="O883" s="2">
        <f t="shared" si="122"/>
        <v>139030.79500000001</v>
      </c>
      <c r="P883" s="2" t="e">
        <f t="shared" si="123"/>
        <v>#N/A</v>
      </c>
      <c r="Q883" s="2" t="e">
        <f t="shared" si="124"/>
        <v>#N/A</v>
      </c>
      <c r="R883" s="2">
        <f t="shared" si="125"/>
        <v>139030.79500000001</v>
      </c>
    </row>
    <row r="884" spans="1:18" x14ac:dyDescent="0.3">
      <c r="A884" s="10">
        <v>42887</v>
      </c>
      <c r="B884" s="33">
        <v>140202.73499999999</v>
      </c>
      <c r="C884" s="31">
        <v>113.3116143</v>
      </c>
      <c r="D884">
        <v>7.9</v>
      </c>
      <c r="E884">
        <v>13.9</v>
      </c>
      <c r="F884">
        <v>4.7</v>
      </c>
      <c r="G884">
        <v>0.4</v>
      </c>
      <c r="H884" s="1" t="str">
        <f t="shared" si="117"/>
        <v>Thursday</v>
      </c>
      <c r="I884" s="2" t="str">
        <f t="shared" si="118"/>
        <v>June</v>
      </c>
      <c r="J884" s="2" t="str">
        <f t="shared" si="119"/>
        <v>2017</v>
      </c>
      <c r="K884" s="2">
        <f t="shared" si="120"/>
        <v>22</v>
      </c>
      <c r="L884" s="2" t="str">
        <f>VLOOKUP(A884,holidays!A:C,2,)</f>
        <v>Y</v>
      </c>
      <c r="M884" s="2" t="str">
        <f>VLOOKUP(A884,holidays!A:C,3,FALSE)</f>
        <v>N</v>
      </c>
      <c r="N884" s="7">
        <f t="shared" si="121"/>
        <v>15886598.232125109</v>
      </c>
      <c r="O884" s="2">
        <f t="shared" si="122"/>
        <v>140202.73499999999</v>
      </c>
      <c r="P884" s="2" t="e">
        <f t="shared" si="123"/>
        <v>#N/A</v>
      </c>
      <c r="Q884" s="2" t="e">
        <f t="shared" si="124"/>
        <v>#N/A</v>
      </c>
      <c r="R884" s="2">
        <f t="shared" si="125"/>
        <v>140202.73499999999</v>
      </c>
    </row>
    <row r="885" spans="1:18" x14ac:dyDescent="0.3">
      <c r="A885" s="10">
        <v>42888</v>
      </c>
      <c r="B885" s="33">
        <v>136856.79999999999</v>
      </c>
      <c r="C885" s="31">
        <v>96.837747410000006</v>
      </c>
      <c r="D885">
        <v>8</v>
      </c>
      <c r="E885">
        <v>14.7</v>
      </c>
      <c r="F885">
        <v>7.3</v>
      </c>
      <c r="G885">
        <v>0</v>
      </c>
      <c r="H885" s="1" t="str">
        <f t="shared" si="117"/>
        <v>Friday</v>
      </c>
      <c r="I885" s="2" t="str">
        <f t="shared" si="118"/>
        <v>June</v>
      </c>
      <c r="J885" s="2" t="str">
        <f t="shared" si="119"/>
        <v>2017</v>
      </c>
      <c r="K885" s="2">
        <f t="shared" si="120"/>
        <v>22</v>
      </c>
      <c r="L885" s="2" t="str">
        <f>VLOOKUP(A885,holidays!A:C,2,)</f>
        <v>Y</v>
      </c>
      <c r="M885" s="2" t="str">
        <f>VLOOKUP(A885,holidays!A:C,3,FALSE)</f>
        <v>N</v>
      </c>
      <c r="N885" s="7">
        <f t="shared" si="121"/>
        <v>13252904.229740888</v>
      </c>
      <c r="O885" s="2">
        <f t="shared" si="122"/>
        <v>136856.79999999999</v>
      </c>
      <c r="P885" s="2" t="e">
        <f t="shared" si="123"/>
        <v>#N/A</v>
      </c>
      <c r="Q885" s="2" t="e">
        <f t="shared" si="124"/>
        <v>#N/A</v>
      </c>
      <c r="R885" s="2">
        <f t="shared" si="125"/>
        <v>136856.79999999999</v>
      </c>
    </row>
    <row r="886" spans="1:18" x14ac:dyDescent="0.3">
      <c r="A886" s="10">
        <v>42889</v>
      </c>
      <c r="B886" s="33">
        <v>122161.405</v>
      </c>
      <c r="C886" s="31">
        <v>107.24572980000001</v>
      </c>
      <c r="D886">
        <v>9.9</v>
      </c>
      <c r="E886">
        <v>14.3</v>
      </c>
      <c r="F886">
        <v>8.3000000000000007</v>
      </c>
      <c r="G886">
        <v>0</v>
      </c>
      <c r="H886" s="1" t="str">
        <f t="shared" si="117"/>
        <v>Saturday</v>
      </c>
      <c r="I886" s="2" t="str">
        <f t="shared" si="118"/>
        <v>June</v>
      </c>
      <c r="J886" s="2" t="str">
        <f t="shared" si="119"/>
        <v>2017</v>
      </c>
      <c r="K886" s="2">
        <f t="shared" si="120"/>
        <v>22</v>
      </c>
      <c r="L886" s="2" t="str">
        <f>VLOOKUP(A886,holidays!A:C,2,)</f>
        <v>Y</v>
      </c>
      <c r="M886" s="2" t="str">
        <f>VLOOKUP(A886,holidays!A:C,3,FALSE)</f>
        <v>N</v>
      </c>
      <c r="N886" s="7">
        <f t="shared" si="121"/>
        <v>13101289.03261837</v>
      </c>
      <c r="O886" s="2">
        <f t="shared" si="122"/>
        <v>122161.405</v>
      </c>
      <c r="P886" s="2" t="e">
        <f t="shared" si="123"/>
        <v>#N/A</v>
      </c>
      <c r="Q886" s="2" t="e">
        <f t="shared" si="124"/>
        <v>#N/A</v>
      </c>
      <c r="R886" s="2">
        <f t="shared" si="125"/>
        <v>122161.405</v>
      </c>
    </row>
    <row r="887" spans="1:18" x14ac:dyDescent="0.3">
      <c r="A887" s="10">
        <v>42890</v>
      </c>
      <c r="B887" s="33">
        <v>118953.95</v>
      </c>
      <c r="C887" s="31">
        <v>109.7429759</v>
      </c>
      <c r="D887">
        <v>4.4000000000000004</v>
      </c>
      <c r="E887">
        <v>15.8</v>
      </c>
      <c r="F887">
        <v>9.3000000000000007</v>
      </c>
      <c r="G887">
        <v>0</v>
      </c>
      <c r="H887" s="1" t="str">
        <f t="shared" si="117"/>
        <v>Sunday</v>
      </c>
      <c r="I887" s="2" t="str">
        <f t="shared" si="118"/>
        <v>June</v>
      </c>
      <c r="J887" s="2" t="str">
        <f t="shared" si="119"/>
        <v>2017</v>
      </c>
      <c r="K887" s="2">
        <f t="shared" si="120"/>
        <v>23</v>
      </c>
      <c r="L887" s="2" t="str">
        <f>VLOOKUP(A887,holidays!A:C,2,)</f>
        <v>Y</v>
      </c>
      <c r="M887" s="2" t="str">
        <f>VLOOKUP(A887,holidays!A:C,3,FALSE)</f>
        <v>N</v>
      </c>
      <c r="N887" s="7">
        <f t="shared" si="121"/>
        <v>13054360.468059806</v>
      </c>
      <c r="O887" s="2">
        <f t="shared" si="122"/>
        <v>118953.95</v>
      </c>
      <c r="P887" s="2" t="e">
        <f t="shared" si="123"/>
        <v>#N/A</v>
      </c>
      <c r="Q887" s="2" t="e">
        <f t="shared" si="124"/>
        <v>#N/A</v>
      </c>
      <c r="R887" s="2">
        <f t="shared" si="125"/>
        <v>118953.95</v>
      </c>
    </row>
    <row r="888" spans="1:18" x14ac:dyDescent="0.3">
      <c r="A888" s="10">
        <v>42891</v>
      </c>
      <c r="B888" s="33">
        <v>132877.45000000001</v>
      </c>
      <c r="C888" s="31">
        <v>101.13227740000001</v>
      </c>
      <c r="D888">
        <v>5.6</v>
      </c>
      <c r="E888">
        <v>17.5</v>
      </c>
      <c r="F888">
        <v>5</v>
      </c>
      <c r="G888">
        <v>0</v>
      </c>
      <c r="H888" s="1" t="str">
        <f t="shared" si="117"/>
        <v>Monday</v>
      </c>
      <c r="I888" s="2" t="str">
        <f t="shared" si="118"/>
        <v>June</v>
      </c>
      <c r="J888" s="2" t="str">
        <f t="shared" si="119"/>
        <v>2017</v>
      </c>
      <c r="K888" s="2">
        <f t="shared" si="120"/>
        <v>23</v>
      </c>
      <c r="L888" s="2" t="str">
        <f>VLOOKUP(A888,holidays!A:C,2,)</f>
        <v>Y</v>
      </c>
      <c r="M888" s="2" t="str">
        <f>VLOOKUP(A888,holidays!A:C,3,FALSE)</f>
        <v>N</v>
      </c>
      <c r="N888" s="7">
        <f t="shared" si="121"/>
        <v>13438199.133604633</v>
      </c>
      <c r="O888" s="2">
        <f t="shared" si="122"/>
        <v>132877.45000000001</v>
      </c>
      <c r="P888" s="2" t="e">
        <f t="shared" si="123"/>
        <v>#N/A</v>
      </c>
      <c r="Q888" s="2" t="e">
        <f t="shared" si="124"/>
        <v>#N/A</v>
      </c>
      <c r="R888" s="2">
        <f t="shared" si="125"/>
        <v>132877.45000000001</v>
      </c>
    </row>
    <row r="889" spans="1:18" x14ac:dyDescent="0.3">
      <c r="A889" s="10">
        <v>42892</v>
      </c>
      <c r="B889" s="33">
        <v>133274.53</v>
      </c>
      <c r="C889" s="31">
        <v>97.892460380000003</v>
      </c>
      <c r="D889">
        <v>8.6999999999999993</v>
      </c>
      <c r="E889">
        <v>13.9</v>
      </c>
      <c r="F889">
        <v>6.3</v>
      </c>
      <c r="G889">
        <v>6.4</v>
      </c>
      <c r="H889" s="1" t="str">
        <f t="shared" si="117"/>
        <v>Tuesday</v>
      </c>
      <c r="I889" s="2" t="str">
        <f t="shared" si="118"/>
        <v>June</v>
      </c>
      <c r="J889" s="2" t="str">
        <f t="shared" si="119"/>
        <v>2017</v>
      </c>
      <c r="K889" s="2">
        <f t="shared" si="120"/>
        <v>23</v>
      </c>
      <c r="L889" s="2" t="str">
        <f>VLOOKUP(A889,holidays!A:C,2,)</f>
        <v>Y</v>
      </c>
      <c r="M889" s="2" t="str">
        <f>VLOOKUP(A889,holidays!A:C,3,FALSE)</f>
        <v>N</v>
      </c>
      <c r="N889" s="7">
        <f t="shared" si="121"/>
        <v>13046571.647688122</v>
      </c>
      <c r="O889" s="2">
        <f t="shared" si="122"/>
        <v>133274.53</v>
      </c>
      <c r="P889" s="2" t="e">
        <f t="shared" si="123"/>
        <v>#N/A</v>
      </c>
      <c r="Q889" s="2" t="e">
        <f t="shared" si="124"/>
        <v>#N/A</v>
      </c>
      <c r="R889" s="2">
        <f t="shared" si="125"/>
        <v>133274.53</v>
      </c>
    </row>
    <row r="890" spans="1:18" x14ac:dyDescent="0.3">
      <c r="A890" s="10">
        <v>42893</v>
      </c>
      <c r="B890" s="33">
        <v>136116.12</v>
      </c>
      <c r="C890" s="31">
        <v>105.69616809999999</v>
      </c>
      <c r="D890">
        <v>5.9</v>
      </c>
      <c r="E890">
        <v>14.3</v>
      </c>
      <c r="F890">
        <v>9.1999999999999993</v>
      </c>
      <c r="G890">
        <v>0</v>
      </c>
      <c r="H890" s="1" t="str">
        <f t="shared" si="117"/>
        <v>Wednesday</v>
      </c>
      <c r="I890" s="2" t="str">
        <f t="shared" si="118"/>
        <v>June</v>
      </c>
      <c r="J890" s="2" t="str">
        <f t="shared" si="119"/>
        <v>2017</v>
      </c>
      <c r="K890" s="2">
        <f t="shared" si="120"/>
        <v>23</v>
      </c>
      <c r="L890" s="2" t="str">
        <f>VLOOKUP(A890,holidays!A:C,2,)</f>
        <v>Y</v>
      </c>
      <c r="M890" s="2" t="str">
        <f>VLOOKUP(A890,holidays!A:C,3,FALSE)</f>
        <v>N</v>
      </c>
      <c r="N890" s="7">
        <f t="shared" si="121"/>
        <v>14386952.300639771</v>
      </c>
      <c r="O890" s="2">
        <f t="shared" si="122"/>
        <v>136116.12</v>
      </c>
      <c r="P890" s="2" t="e">
        <f t="shared" si="123"/>
        <v>#N/A</v>
      </c>
      <c r="Q890" s="2" t="e">
        <f t="shared" si="124"/>
        <v>#N/A</v>
      </c>
      <c r="R890" s="2">
        <f t="shared" si="125"/>
        <v>136116.12</v>
      </c>
    </row>
    <row r="891" spans="1:18" x14ac:dyDescent="0.3">
      <c r="A891" s="10">
        <v>42894</v>
      </c>
      <c r="B891" s="33">
        <v>139511.78</v>
      </c>
      <c r="C891" s="31">
        <v>110.1268719</v>
      </c>
      <c r="D891">
        <v>3.6</v>
      </c>
      <c r="E891">
        <v>15</v>
      </c>
      <c r="F891">
        <v>7.2</v>
      </c>
      <c r="G891">
        <v>0</v>
      </c>
      <c r="H891" s="1" t="str">
        <f t="shared" si="117"/>
        <v>Thursday</v>
      </c>
      <c r="I891" s="2" t="str">
        <f t="shared" si="118"/>
        <v>June</v>
      </c>
      <c r="J891" s="2" t="str">
        <f t="shared" si="119"/>
        <v>2017</v>
      </c>
      <c r="K891" s="2">
        <f t="shared" si="120"/>
        <v>23</v>
      </c>
      <c r="L891" s="2" t="str">
        <f>VLOOKUP(A891,holidays!A:C,2,)</f>
        <v>Y</v>
      </c>
      <c r="M891" s="2" t="str">
        <f>VLOOKUP(A891,holidays!A:C,3,FALSE)</f>
        <v>N</v>
      </c>
      <c r="N891" s="7">
        <f t="shared" si="121"/>
        <v>15363995.924600981</v>
      </c>
      <c r="O891" s="2">
        <f t="shared" si="122"/>
        <v>139511.78</v>
      </c>
      <c r="P891" s="2" t="e">
        <f t="shared" si="123"/>
        <v>#N/A</v>
      </c>
      <c r="Q891" s="2" t="e">
        <f t="shared" si="124"/>
        <v>#N/A</v>
      </c>
      <c r="R891" s="2">
        <f t="shared" si="125"/>
        <v>139511.78</v>
      </c>
    </row>
    <row r="892" spans="1:18" x14ac:dyDescent="0.3">
      <c r="A892" s="10">
        <v>42895</v>
      </c>
      <c r="B892" s="33">
        <v>130994.54</v>
      </c>
      <c r="C892" s="31">
        <v>99.977135680000004</v>
      </c>
      <c r="D892">
        <v>6.6</v>
      </c>
      <c r="E892">
        <v>15</v>
      </c>
      <c r="F892">
        <v>7.8</v>
      </c>
      <c r="G892">
        <v>1.8</v>
      </c>
      <c r="H892" s="1" t="str">
        <f t="shared" si="117"/>
        <v>Friday</v>
      </c>
      <c r="I892" s="2" t="str">
        <f t="shared" si="118"/>
        <v>June</v>
      </c>
      <c r="J892" s="2" t="str">
        <f t="shared" si="119"/>
        <v>2017</v>
      </c>
      <c r="K892" s="2">
        <f t="shared" si="120"/>
        <v>23</v>
      </c>
      <c r="L892" s="2" t="str">
        <f>VLOOKUP(A892,holidays!A:C,2,)</f>
        <v>Y</v>
      </c>
      <c r="M892" s="2" t="str">
        <f>VLOOKUP(A892,holidays!A:C,3,FALSE)</f>
        <v>N</v>
      </c>
      <c r="N892" s="7">
        <f t="shared" si="121"/>
        <v>13096458.898919187</v>
      </c>
      <c r="O892" s="2">
        <f t="shared" si="122"/>
        <v>130994.54</v>
      </c>
      <c r="P892" s="2" t="e">
        <f t="shared" si="123"/>
        <v>#N/A</v>
      </c>
      <c r="Q892" s="2" t="e">
        <f t="shared" si="124"/>
        <v>#N/A</v>
      </c>
      <c r="R892" s="2">
        <f t="shared" si="125"/>
        <v>130994.54</v>
      </c>
    </row>
    <row r="893" spans="1:18" x14ac:dyDescent="0.3">
      <c r="A893" s="10">
        <v>42896</v>
      </c>
      <c r="B893" s="33">
        <v>120698.91499999999</v>
      </c>
      <c r="C893" s="31">
        <v>97.622124130000003</v>
      </c>
      <c r="D893">
        <v>7</v>
      </c>
      <c r="E893">
        <v>15.8</v>
      </c>
      <c r="F893">
        <v>8.9</v>
      </c>
      <c r="G893">
        <v>0</v>
      </c>
      <c r="H893" s="1" t="str">
        <f t="shared" si="117"/>
        <v>Saturday</v>
      </c>
      <c r="I893" s="2" t="str">
        <f t="shared" si="118"/>
        <v>June</v>
      </c>
      <c r="J893" s="2" t="str">
        <f t="shared" si="119"/>
        <v>2017</v>
      </c>
      <c r="K893" s="2">
        <f t="shared" si="120"/>
        <v>23</v>
      </c>
      <c r="L893" s="2" t="str">
        <f>VLOOKUP(A893,holidays!A:C,2,)</f>
        <v>Y</v>
      </c>
      <c r="M893" s="2" t="str">
        <f>VLOOKUP(A893,holidays!A:C,3,FALSE)</f>
        <v>N</v>
      </c>
      <c r="N893" s="7">
        <f t="shared" si="121"/>
        <v>11782884.462486319</v>
      </c>
      <c r="O893" s="2">
        <f t="shared" si="122"/>
        <v>120698.91499999999</v>
      </c>
      <c r="P893" s="2" t="e">
        <f t="shared" si="123"/>
        <v>#N/A</v>
      </c>
      <c r="Q893" s="2" t="e">
        <f t="shared" si="124"/>
        <v>#N/A</v>
      </c>
      <c r="R893" s="2">
        <f t="shared" si="125"/>
        <v>120698.91499999999</v>
      </c>
    </row>
    <row r="894" spans="1:18" x14ac:dyDescent="0.3">
      <c r="A894" s="10">
        <v>42897</v>
      </c>
      <c r="B894" s="33">
        <v>113374.465</v>
      </c>
      <c r="C894" s="31">
        <v>87.883388569999994</v>
      </c>
      <c r="D894">
        <v>3.4</v>
      </c>
      <c r="E894">
        <v>15.5</v>
      </c>
      <c r="F894">
        <v>8.6</v>
      </c>
      <c r="G894">
        <v>0.2</v>
      </c>
      <c r="H894" s="1" t="str">
        <f t="shared" si="117"/>
        <v>Sunday</v>
      </c>
      <c r="I894" s="2" t="str">
        <f t="shared" si="118"/>
        <v>June</v>
      </c>
      <c r="J894" s="2" t="str">
        <f t="shared" si="119"/>
        <v>2017</v>
      </c>
      <c r="K894" s="2">
        <f t="shared" si="120"/>
        <v>24</v>
      </c>
      <c r="L894" s="2" t="str">
        <f>VLOOKUP(A894,holidays!A:C,2,)</f>
        <v>Y</v>
      </c>
      <c r="M894" s="2" t="str">
        <f>VLOOKUP(A894,holidays!A:C,3,FALSE)</f>
        <v>N</v>
      </c>
      <c r="N894" s="7">
        <f t="shared" si="121"/>
        <v>9963732.1615108643</v>
      </c>
      <c r="O894" s="2">
        <f t="shared" si="122"/>
        <v>113374.465</v>
      </c>
      <c r="P894" s="2" t="e">
        <f t="shared" si="123"/>
        <v>#N/A</v>
      </c>
      <c r="Q894" s="2" t="e">
        <f t="shared" si="124"/>
        <v>#N/A</v>
      </c>
      <c r="R894" s="2">
        <f t="shared" si="125"/>
        <v>113374.465</v>
      </c>
    </row>
    <row r="895" spans="1:18" x14ac:dyDescent="0.3">
      <c r="A895" s="10">
        <v>42898</v>
      </c>
      <c r="B895" s="33">
        <v>117691.685</v>
      </c>
      <c r="C895" s="31">
        <v>101.70609880000001</v>
      </c>
      <c r="D895">
        <v>6</v>
      </c>
      <c r="E895">
        <v>15.9</v>
      </c>
      <c r="F895">
        <v>5.0999999999999996</v>
      </c>
      <c r="G895">
        <v>0</v>
      </c>
      <c r="H895" s="1" t="str">
        <f t="shared" si="117"/>
        <v>Monday</v>
      </c>
      <c r="I895" s="2" t="str">
        <f t="shared" si="118"/>
        <v>June</v>
      </c>
      <c r="J895" s="2" t="str">
        <f t="shared" si="119"/>
        <v>2017</v>
      </c>
      <c r="K895" s="2">
        <f t="shared" si="120"/>
        <v>24</v>
      </c>
      <c r="L895" s="2" t="str">
        <f>VLOOKUP(A895,holidays!A:C,2,)</f>
        <v>Y</v>
      </c>
      <c r="M895" s="2" t="str">
        <f>VLOOKUP(A895,holidays!A:C,3,FALSE)</f>
        <v>Y</v>
      </c>
      <c r="N895" s="7">
        <f t="shared" si="121"/>
        <v>11969962.142548479</v>
      </c>
      <c r="O895" s="2">
        <f t="shared" si="122"/>
        <v>117691.685</v>
      </c>
      <c r="P895" s="2" t="e">
        <f t="shared" si="123"/>
        <v>#N/A</v>
      </c>
      <c r="Q895" s="2">
        <f t="shared" si="124"/>
        <v>117691.685</v>
      </c>
      <c r="R895" s="2" t="e">
        <f t="shared" si="125"/>
        <v>#N/A</v>
      </c>
    </row>
    <row r="896" spans="1:18" x14ac:dyDescent="0.3">
      <c r="A896" s="10">
        <v>42899</v>
      </c>
      <c r="B896" s="33">
        <v>135184.95000000001</v>
      </c>
      <c r="C896" s="31">
        <v>109.9512443</v>
      </c>
      <c r="D896">
        <v>8.8000000000000007</v>
      </c>
      <c r="E896">
        <v>15.1</v>
      </c>
      <c r="F896">
        <v>6.6</v>
      </c>
      <c r="G896">
        <v>0</v>
      </c>
      <c r="H896" s="1" t="str">
        <f t="shared" si="117"/>
        <v>Tuesday</v>
      </c>
      <c r="I896" s="2" t="str">
        <f t="shared" si="118"/>
        <v>June</v>
      </c>
      <c r="J896" s="2" t="str">
        <f t="shared" si="119"/>
        <v>2017</v>
      </c>
      <c r="K896" s="2">
        <f t="shared" si="120"/>
        <v>24</v>
      </c>
      <c r="L896" s="2" t="str">
        <f>VLOOKUP(A896,holidays!A:C,2,)</f>
        <v>Y</v>
      </c>
      <c r="M896" s="2" t="str">
        <f>VLOOKUP(A896,holidays!A:C,3,FALSE)</f>
        <v>N</v>
      </c>
      <c r="N896" s="7">
        <f t="shared" si="121"/>
        <v>14863753.463133287</v>
      </c>
      <c r="O896" s="2">
        <f t="shared" si="122"/>
        <v>135184.95000000001</v>
      </c>
      <c r="P896" s="2" t="e">
        <f t="shared" si="123"/>
        <v>#N/A</v>
      </c>
      <c r="Q896" s="2" t="e">
        <f t="shared" si="124"/>
        <v>#N/A</v>
      </c>
      <c r="R896" s="2">
        <f t="shared" si="125"/>
        <v>135184.95000000001</v>
      </c>
    </row>
    <row r="897" spans="1:18" x14ac:dyDescent="0.3">
      <c r="A897" s="10">
        <v>42900</v>
      </c>
      <c r="B897" s="33">
        <v>136253.42000000001</v>
      </c>
      <c r="C897" s="31">
        <v>93.589782150000005</v>
      </c>
      <c r="D897">
        <v>4</v>
      </c>
      <c r="E897">
        <v>17.399999999999999</v>
      </c>
      <c r="F897">
        <v>8.9</v>
      </c>
      <c r="G897">
        <v>0</v>
      </c>
      <c r="H897" s="1" t="str">
        <f t="shared" si="117"/>
        <v>Wednesday</v>
      </c>
      <c r="I897" s="2" t="str">
        <f t="shared" si="118"/>
        <v>June</v>
      </c>
      <c r="J897" s="2" t="str">
        <f t="shared" si="119"/>
        <v>2017</v>
      </c>
      <c r="K897" s="2">
        <f t="shared" si="120"/>
        <v>24</v>
      </c>
      <c r="L897" s="2" t="str">
        <f>VLOOKUP(A897,holidays!A:C,2,)</f>
        <v>Y</v>
      </c>
      <c r="M897" s="2" t="str">
        <f>VLOOKUP(A897,holidays!A:C,3,FALSE)</f>
        <v>N</v>
      </c>
      <c r="N897" s="7">
        <f t="shared" si="121"/>
        <v>12751927.894992454</v>
      </c>
      <c r="O897" s="2">
        <f t="shared" si="122"/>
        <v>136253.42000000001</v>
      </c>
      <c r="P897" s="2" t="e">
        <f t="shared" si="123"/>
        <v>#N/A</v>
      </c>
      <c r="Q897" s="2" t="e">
        <f t="shared" si="124"/>
        <v>#N/A</v>
      </c>
      <c r="R897" s="2">
        <f t="shared" si="125"/>
        <v>136253.42000000001</v>
      </c>
    </row>
    <row r="898" spans="1:18" x14ac:dyDescent="0.3">
      <c r="A898" s="10">
        <v>42901</v>
      </c>
      <c r="B898" s="33">
        <v>135303.255</v>
      </c>
      <c r="C898" s="31">
        <v>102.837272</v>
      </c>
      <c r="D898">
        <v>7.7</v>
      </c>
      <c r="E898">
        <v>19</v>
      </c>
      <c r="F898">
        <v>7.4</v>
      </c>
      <c r="G898">
        <v>0</v>
      </c>
      <c r="H898" s="1" t="str">
        <f t="shared" si="117"/>
        <v>Thursday</v>
      </c>
      <c r="I898" s="2" t="str">
        <f t="shared" si="118"/>
        <v>June</v>
      </c>
      <c r="J898" s="2" t="str">
        <f t="shared" si="119"/>
        <v>2017</v>
      </c>
      <c r="K898" s="2">
        <f t="shared" si="120"/>
        <v>24</v>
      </c>
      <c r="L898" s="2" t="str">
        <f>VLOOKUP(A898,holidays!A:C,2,)</f>
        <v>Y</v>
      </c>
      <c r="M898" s="2" t="str">
        <f>VLOOKUP(A898,holidays!A:C,3,FALSE)</f>
        <v>N</v>
      </c>
      <c r="N898" s="7">
        <f t="shared" si="121"/>
        <v>13914217.636920361</v>
      </c>
      <c r="O898" s="2">
        <f t="shared" si="122"/>
        <v>135303.255</v>
      </c>
      <c r="P898" s="2" t="e">
        <f t="shared" si="123"/>
        <v>#N/A</v>
      </c>
      <c r="Q898" s="2" t="e">
        <f t="shared" si="124"/>
        <v>#N/A</v>
      </c>
      <c r="R898" s="2">
        <f t="shared" si="125"/>
        <v>135303.255</v>
      </c>
    </row>
    <row r="899" spans="1:18" x14ac:dyDescent="0.3">
      <c r="A899" s="10">
        <v>42902</v>
      </c>
      <c r="B899" s="33">
        <v>135269.63500000001</v>
      </c>
      <c r="C899" s="31">
        <v>107.362224</v>
      </c>
      <c r="D899">
        <v>6.6</v>
      </c>
      <c r="E899">
        <v>17.100000000000001</v>
      </c>
      <c r="F899">
        <v>8.9</v>
      </c>
      <c r="G899">
        <v>0</v>
      </c>
      <c r="H899" s="1" t="str">
        <f t="shared" ref="H899:H962" si="126">TEXT(A899,"dddd")</f>
        <v>Friday</v>
      </c>
      <c r="I899" s="2" t="str">
        <f t="shared" ref="I899:I962" si="127">TEXT(A899,"mmmm")</f>
        <v>June</v>
      </c>
      <c r="J899" s="2" t="str">
        <f t="shared" ref="J899:J962" si="128">TEXT(A899,"yyyy")</f>
        <v>2017</v>
      </c>
      <c r="K899" s="2">
        <f t="shared" ref="K899:K962" si="129">WEEKNUM(A899)</f>
        <v>24</v>
      </c>
      <c r="L899" s="2" t="str">
        <f>VLOOKUP(A899,holidays!A:C,2,)</f>
        <v>Y</v>
      </c>
      <c r="M899" s="2" t="str">
        <f>VLOOKUP(A899,holidays!A:C,3,FALSE)</f>
        <v>N</v>
      </c>
      <c r="N899" s="7">
        <f t="shared" ref="N899:N962" si="130">B899*C899</f>
        <v>14522848.853268242</v>
      </c>
      <c r="O899" s="2">
        <f t="shared" ref="O899:O962" si="131">IF(L899="Y",B899,NA())</f>
        <v>135269.63500000001</v>
      </c>
      <c r="P899" s="2" t="e">
        <f t="shared" ref="P899:P962" si="132">IF(L899="N",B899,NA())</f>
        <v>#N/A</v>
      </c>
      <c r="Q899" s="2" t="e">
        <f t="shared" ref="Q899:Q962" si="133">IF(M899="Y",B899,NA())</f>
        <v>#N/A</v>
      </c>
      <c r="R899" s="2">
        <f t="shared" ref="R899:R962" si="134">IF(M899="N",B899,NA())</f>
        <v>135269.63500000001</v>
      </c>
    </row>
    <row r="900" spans="1:18" x14ac:dyDescent="0.3">
      <c r="A900" s="10">
        <v>42903</v>
      </c>
      <c r="B900" s="33">
        <v>121178.68</v>
      </c>
      <c r="C900" s="31">
        <v>104.2875868</v>
      </c>
      <c r="D900">
        <v>4.2</v>
      </c>
      <c r="E900">
        <v>15.5</v>
      </c>
      <c r="F900">
        <v>9.1999999999999993</v>
      </c>
      <c r="G900">
        <v>0</v>
      </c>
      <c r="H900" s="1" t="str">
        <f t="shared" si="126"/>
        <v>Saturday</v>
      </c>
      <c r="I900" s="2" t="str">
        <f t="shared" si="127"/>
        <v>June</v>
      </c>
      <c r="J900" s="2" t="str">
        <f t="shared" si="128"/>
        <v>2017</v>
      </c>
      <c r="K900" s="2">
        <f t="shared" si="129"/>
        <v>24</v>
      </c>
      <c r="L900" s="2" t="str">
        <f>VLOOKUP(A900,holidays!A:C,2,)</f>
        <v>Y</v>
      </c>
      <c r="M900" s="2" t="str">
        <f>VLOOKUP(A900,holidays!A:C,3,FALSE)</f>
        <v>N</v>
      </c>
      <c r="N900" s="7">
        <f t="shared" si="130"/>
        <v>12637432.108809423</v>
      </c>
      <c r="O900" s="2">
        <f t="shared" si="131"/>
        <v>121178.68</v>
      </c>
      <c r="P900" s="2" t="e">
        <f t="shared" si="132"/>
        <v>#N/A</v>
      </c>
      <c r="Q900" s="2" t="e">
        <f t="shared" si="133"/>
        <v>#N/A</v>
      </c>
      <c r="R900" s="2">
        <f t="shared" si="134"/>
        <v>121178.68</v>
      </c>
    </row>
    <row r="901" spans="1:18" x14ac:dyDescent="0.3">
      <c r="A901" s="10">
        <v>42904</v>
      </c>
      <c r="B901" s="33">
        <v>116112.74</v>
      </c>
      <c r="C901" s="31">
        <v>93.616927630000006</v>
      </c>
      <c r="D901">
        <v>5.4</v>
      </c>
      <c r="E901">
        <v>16.3</v>
      </c>
      <c r="F901">
        <v>7.9</v>
      </c>
      <c r="G901">
        <v>0</v>
      </c>
      <c r="H901" s="1" t="str">
        <f t="shared" si="126"/>
        <v>Sunday</v>
      </c>
      <c r="I901" s="2" t="str">
        <f t="shared" si="127"/>
        <v>June</v>
      </c>
      <c r="J901" s="2" t="str">
        <f t="shared" si="128"/>
        <v>2017</v>
      </c>
      <c r="K901" s="2">
        <f t="shared" si="129"/>
        <v>25</v>
      </c>
      <c r="L901" s="2" t="str">
        <f>VLOOKUP(A901,holidays!A:C,2,)</f>
        <v>Y</v>
      </c>
      <c r="M901" s="2" t="str">
        <f>VLOOKUP(A901,holidays!A:C,3,FALSE)</f>
        <v>N</v>
      </c>
      <c r="N901" s="7">
        <f t="shared" si="130"/>
        <v>10870117.977501007</v>
      </c>
      <c r="O901" s="2">
        <f t="shared" si="131"/>
        <v>116112.74</v>
      </c>
      <c r="P901" s="2" t="e">
        <f t="shared" si="132"/>
        <v>#N/A</v>
      </c>
      <c r="Q901" s="2" t="e">
        <f t="shared" si="133"/>
        <v>#N/A</v>
      </c>
      <c r="R901" s="2">
        <f t="shared" si="134"/>
        <v>116112.74</v>
      </c>
    </row>
    <row r="902" spans="1:18" x14ac:dyDescent="0.3">
      <c r="A902" s="10">
        <v>42905</v>
      </c>
      <c r="B902" s="33">
        <v>134925.74</v>
      </c>
      <c r="C902" s="31">
        <v>95.96949334</v>
      </c>
      <c r="D902">
        <v>7.1</v>
      </c>
      <c r="E902">
        <v>16.100000000000001</v>
      </c>
      <c r="F902">
        <v>6</v>
      </c>
      <c r="G902">
        <v>0</v>
      </c>
      <c r="H902" s="1" t="str">
        <f t="shared" si="126"/>
        <v>Monday</v>
      </c>
      <c r="I902" s="2" t="str">
        <f t="shared" si="127"/>
        <v>June</v>
      </c>
      <c r="J902" s="2" t="str">
        <f t="shared" si="128"/>
        <v>2017</v>
      </c>
      <c r="K902" s="2">
        <f t="shared" si="129"/>
        <v>25</v>
      </c>
      <c r="L902" s="2" t="str">
        <f>VLOOKUP(A902,holidays!A:C,2,)</f>
        <v>Y</v>
      </c>
      <c r="M902" s="2" t="str">
        <f>VLOOKUP(A902,holidays!A:C,3,FALSE)</f>
        <v>N</v>
      </c>
      <c r="N902" s="7">
        <f t="shared" si="130"/>
        <v>12948754.906324571</v>
      </c>
      <c r="O902" s="2">
        <f t="shared" si="131"/>
        <v>134925.74</v>
      </c>
      <c r="P902" s="2" t="e">
        <f t="shared" si="132"/>
        <v>#N/A</v>
      </c>
      <c r="Q902" s="2" t="e">
        <f t="shared" si="133"/>
        <v>#N/A</v>
      </c>
      <c r="R902" s="2">
        <f t="shared" si="134"/>
        <v>134925.74</v>
      </c>
    </row>
    <row r="903" spans="1:18" x14ac:dyDescent="0.3">
      <c r="A903" s="10">
        <v>42906</v>
      </c>
      <c r="B903" s="33">
        <v>131996.97</v>
      </c>
      <c r="C903" s="31">
        <v>85.797832029999995</v>
      </c>
      <c r="D903">
        <v>6.4</v>
      </c>
      <c r="E903">
        <v>15.8</v>
      </c>
      <c r="F903">
        <v>9.1999999999999993</v>
      </c>
      <c r="G903">
        <v>0</v>
      </c>
      <c r="H903" s="1" t="str">
        <f t="shared" si="126"/>
        <v>Tuesday</v>
      </c>
      <c r="I903" s="2" t="str">
        <f t="shared" si="127"/>
        <v>June</v>
      </c>
      <c r="J903" s="2" t="str">
        <f t="shared" si="128"/>
        <v>2017</v>
      </c>
      <c r="K903" s="2">
        <f t="shared" si="129"/>
        <v>25</v>
      </c>
      <c r="L903" s="2" t="str">
        <f>VLOOKUP(A903,holidays!A:C,2,)</f>
        <v>Y</v>
      </c>
      <c r="M903" s="2" t="str">
        <f>VLOOKUP(A903,holidays!A:C,3,FALSE)</f>
        <v>N</v>
      </c>
      <c r="N903" s="7">
        <f t="shared" si="130"/>
        <v>11325053.860528948</v>
      </c>
      <c r="O903" s="2">
        <f t="shared" si="131"/>
        <v>131996.97</v>
      </c>
      <c r="P903" s="2" t="e">
        <f t="shared" si="132"/>
        <v>#N/A</v>
      </c>
      <c r="Q903" s="2" t="e">
        <f t="shared" si="133"/>
        <v>#N/A</v>
      </c>
      <c r="R903" s="2">
        <f t="shared" si="134"/>
        <v>131996.97</v>
      </c>
    </row>
    <row r="904" spans="1:18" x14ac:dyDescent="0.3">
      <c r="A904" s="10">
        <v>42907</v>
      </c>
      <c r="B904" s="33">
        <v>139814.29999999999</v>
      </c>
      <c r="C904" s="31">
        <v>106.9667247</v>
      </c>
      <c r="D904">
        <v>7.8</v>
      </c>
      <c r="E904">
        <v>13.5</v>
      </c>
      <c r="F904">
        <v>5</v>
      </c>
      <c r="G904">
        <v>0.6</v>
      </c>
      <c r="H904" s="1" t="str">
        <f t="shared" si="126"/>
        <v>Wednesday</v>
      </c>
      <c r="I904" s="2" t="str">
        <f t="shared" si="127"/>
        <v>June</v>
      </c>
      <c r="J904" s="2" t="str">
        <f t="shared" si="128"/>
        <v>2017</v>
      </c>
      <c r="K904" s="2">
        <f t="shared" si="129"/>
        <v>25</v>
      </c>
      <c r="L904" s="2" t="str">
        <f>VLOOKUP(A904,holidays!A:C,2,)</f>
        <v>Y</v>
      </c>
      <c r="M904" s="2" t="str">
        <f>VLOOKUP(A904,holidays!A:C,3,FALSE)</f>
        <v>N</v>
      </c>
      <c r="N904" s="7">
        <f t="shared" si="130"/>
        <v>14955477.737223208</v>
      </c>
      <c r="O904" s="2">
        <f t="shared" si="131"/>
        <v>139814.29999999999</v>
      </c>
      <c r="P904" s="2" t="e">
        <f t="shared" si="132"/>
        <v>#N/A</v>
      </c>
      <c r="Q904" s="2" t="e">
        <f t="shared" si="133"/>
        <v>#N/A</v>
      </c>
      <c r="R904" s="2">
        <f t="shared" si="134"/>
        <v>139814.29999999999</v>
      </c>
    </row>
    <row r="905" spans="1:18" x14ac:dyDescent="0.3">
      <c r="A905" s="10">
        <v>42908</v>
      </c>
      <c r="B905" s="33">
        <v>140348.57</v>
      </c>
      <c r="C905" s="31">
        <v>94.858967509999999</v>
      </c>
      <c r="D905">
        <v>6.7</v>
      </c>
      <c r="E905">
        <v>14.1</v>
      </c>
      <c r="F905">
        <v>6.7</v>
      </c>
      <c r="G905">
        <v>0.2</v>
      </c>
      <c r="H905" s="1" t="str">
        <f t="shared" si="126"/>
        <v>Thursday</v>
      </c>
      <c r="I905" s="2" t="str">
        <f t="shared" si="127"/>
        <v>June</v>
      </c>
      <c r="J905" s="2" t="str">
        <f t="shared" si="128"/>
        <v>2017</v>
      </c>
      <c r="K905" s="2">
        <f t="shared" si="129"/>
        <v>25</v>
      </c>
      <c r="L905" s="2" t="str">
        <f>VLOOKUP(A905,holidays!A:C,2,)</f>
        <v>Y</v>
      </c>
      <c r="M905" s="2" t="str">
        <f>VLOOKUP(A905,holidays!A:C,3,FALSE)</f>
        <v>N</v>
      </c>
      <c r="N905" s="7">
        <f t="shared" si="130"/>
        <v>13313320.441704961</v>
      </c>
      <c r="O905" s="2">
        <f t="shared" si="131"/>
        <v>140348.57</v>
      </c>
      <c r="P905" s="2" t="e">
        <f t="shared" si="132"/>
        <v>#N/A</v>
      </c>
      <c r="Q905" s="2" t="e">
        <f t="shared" si="133"/>
        <v>#N/A</v>
      </c>
      <c r="R905" s="2">
        <f t="shared" si="134"/>
        <v>140348.57</v>
      </c>
    </row>
    <row r="906" spans="1:18" x14ac:dyDescent="0.3">
      <c r="A906" s="10">
        <v>42909</v>
      </c>
      <c r="B906" s="33">
        <v>132029.57500000001</v>
      </c>
      <c r="C906" s="31">
        <v>80.269938710000005</v>
      </c>
      <c r="D906">
        <v>7.4</v>
      </c>
      <c r="E906">
        <v>14.9</v>
      </c>
      <c r="F906">
        <v>8.1999999999999993</v>
      </c>
      <c r="G906">
        <v>0</v>
      </c>
      <c r="H906" s="1" t="str">
        <f t="shared" si="126"/>
        <v>Friday</v>
      </c>
      <c r="I906" s="2" t="str">
        <f t="shared" si="127"/>
        <v>June</v>
      </c>
      <c r="J906" s="2" t="str">
        <f t="shared" si="128"/>
        <v>2017</v>
      </c>
      <c r="K906" s="2">
        <f t="shared" si="129"/>
        <v>25</v>
      </c>
      <c r="L906" s="2" t="str">
        <f>VLOOKUP(A906,holidays!A:C,2,)</f>
        <v>Y</v>
      </c>
      <c r="M906" s="2" t="str">
        <f>VLOOKUP(A906,holidays!A:C,3,FALSE)</f>
        <v>N</v>
      </c>
      <c r="N906" s="7">
        <f t="shared" si="130"/>
        <v>10598005.89315735</v>
      </c>
      <c r="O906" s="2">
        <f t="shared" si="131"/>
        <v>132029.57500000001</v>
      </c>
      <c r="P906" s="2" t="e">
        <f t="shared" si="132"/>
        <v>#N/A</v>
      </c>
      <c r="Q906" s="2" t="e">
        <f t="shared" si="133"/>
        <v>#N/A</v>
      </c>
      <c r="R906" s="2">
        <f t="shared" si="134"/>
        <v>132029.57500000001</v>
      </c>
    </row>
    <row r="907" spans="1:18" x14ac:dyDescent="0.3">
      <c r="A907" s="10">
        <v>42910</v>
      </c>
      <c r="B907" s="33">
        <v>122393.325</v>
      </c>
      <c r="C907" s="31">
        <v>84.970944450000005</v>
      </c>
      <c r="D907">
        <v>8.3000000000000007</v>
      </c>
      <c r="E907">
        <v>12.3</v>
      </c>
      <c r="F907">
        <v>7.3</v>
      </c>
      <c r="G907">
        <v>1.4</v>
      </c>
      <c r="H907" s="1" t="str">
        <f t="shared" si="126"/>
        <v>Saturday</v>
      </c>
      <c r="I907" s="2" t="str">
        <f t="shared" si="127"/>
        <v>June</v>
      </c>
      <c r="J907" s="2" t="str">
        <f t="shared" si="128"/>
        <v>2017</v>
      </c>
      <c r="K907" s="2">
        <f t="shared" si="129"/>
        <v>25</v>
      </c>
      <c r="L907" s="2" t="str">
        <f>VLOOKUP(A907,holidays!A:C,2,)</f>
        <v>Y</v>
      </c>
      <c r="M907" s="2" t="str">
        <f>VLOOKUP(A907,holidays!A:C,3,FALSE)</f>
        <v>N</v>
      </c>
      <c r="N907" s="7">
        <f t="shared" si="130"/>
        <v>10399876.419625796</v>
      </c>
      <c r="O907" s="2">
        <f t="shared" si="131"/>
        <v>122393.325</v>
      </c>
      <c r="P907" s="2" t="e">
        <f t="shared" si="132"/>
        <v>#N/A</v>
      </c>
      <c r="Q907" s="2" t="e">
        <f t="shared" si="133"/>
        <v>#N/A</v>
      </c>
      <c r="R907" s="2">
        <f t="shared" si="134"/>
        <v>122393.325</v>
      </c>
    </row>
    <row r="908" spans="1:18" x14ac:dyDescent="0.3">
      <c r="A908" s="10">
        <v>42911</v>
      </c>
      <c r="B908" s="33">
        <v>118103.86500000001</v>
      </c>
      <c r="C908" s="31">
        <v>72.870515380000001</v>
      </c>
      <c r="D908">
        <v>8.6</v>
      </c>
      <c r="E908">
        <v>14.3</v>
      </c>
      <c r="F908">
        <v>5.3</v>
      </c>
      <c r="G908">
        <v>0</v>
      </c>
      <c r="H908" s="1" t="str">
        <f t="shared" si="126"/>
        <v>Sunday</v>
      </c>
      <c r="I908" s="2" t="str">
        <f t="shared" si="127"/>
        <v>June</v>
      </c>
      <c r="J908" s="2" t="str">
        <f t="shared" si="128"/>
        <v>2017</v>
      </c>
      <c r="K908" s="2">
        <f t="shared" si="129"/>
        <v>26</v>
      </c>
      <c r="L908" s="2" t="str">
        <f>VLOOKUP(A908,holidays!A:C,2,)</f>
        <v>Y</v>
      </c>
      <c r="M908" s="2" t="str">
        <f>VLOOKUP(A908,holidays!A:C,3,FALSE)</f>
        <v>N</v>
      </c>
      <c r="N908" s="7">
        <f t="shared" si="130"/>
        <v>8606289.5109199435</v>
      </c>
      <c r="O908" s="2">
        <f t="shared" si="131"/>
        <v>118103.86500000001</v>
      </c>
      <c r="P908" s="2" t="e">
        <f t="shared" si="132"/>
        <v>#N/A</v>
      </c>
      <c r="Q908" s="2" t="e">
        <f t="shared" si="133"/>
        <v>#N/A</v>
      </c>
      <c r="R908" s="2">
        <f t="shared" si="134"/>
        <v>118103.86500000001</v>
      </c>
    </row>
    <row r="909" spans="1:18" x14ac:dyDescent="0.3">
      <c r="A909" s="10">
        <v>42912</v>
      </c>
      <c r="B909" s="33">
        <v>138040.38</v>
      </c>
      <c r="C909" s="31">
        <v>104.3154945</v>
      </c>
      <c r="D909">
        <v>8.8000000000000007</v>
      </c>
      <c r="E909">
        <v>12.6</v>
      </c>
      <c r="F909">
        <v>7.8</v>
      </c>
      <c r="G909">
        <v>1.4</v>
      </c>
      <c r="H909" s="1" t="str">
        <f t="shared" si="126"/>
        <v>Monday</v>
      </c>
      <c r="I909" s="2" t="str">
        <f t="shared" si="127"/>
        <v>June</v>
      </c>
      <c r="J909" s="2" t="str">
        <f t="shared" si="128"/>
        <v>2017</v>
      </c>
      <c r="K909" s="2">
        <f t="shared" si="129"/>
        <v>26</v>
      </c>
      <c r="L909" s="2" t="str">
        <f>VLOOKUP(A909,holidays!A:C,2,)</f>
        <v>Y</v>
      </c>
      <c r="M909" s="2" t="str">
        <f>VLOOKUP(A909,holidays!A:C,3,FALSE)</f>
        <v>N</v>
      </c>
      <c r="N909" s="7">
        <f t="shared" si="130"/>
        <v>14399750.500667911</v>
      </c>
      <c r="O909" s="2">
        <f t="shared" si="131"/>
        <v>138040.38</v>
      </c>
      <c r="P909" s="2" t="e">
        <f t="shared" si="132"/>
        <v>#N/A</v>
      </c>
      <c r="Q909" s="2" t="e">
        <f t="shared" si="133"/>
        <v>#N/A</v>
      </c>
      <c r="R909" s="2">
        <f t="shared" si="134"/>
        <v>138040.38</v>
      </c>
    </row>
    <row r="910" spans="1:18" x14ac:dyDescent="0.3">
      <c r="A910" s="10">
        <v>42913</v>
      </c>
      <c r="B910" s="33">
        <v>144526.63</v>
      </c>
      <c r="C910" s="31">
        <v>100.1993406</v>
      </c>
      <c r="D910">
        <v>6</v>
      </c>
      <c r="E910">
        <v>12.1</v>
      </c>
      <c r="F910">
        <v>4.4000000000000004</v>
      </c>
      <c r="G910">
        <v>0</v>
      </c>
      <c r="H910" s="1" t="str">
        <f t="shared" si="126"/>
        <v>Tuesday</v>
      </c>
      <c r="I910" s="2" t="str">
        <f t="shared" si="127"/>
        <v>June</v>
      </c>
      <c r="J910" s="2" t="str">
        <f t="shared" si="128"/>
        <v>2017</v>
      </c>
      <c r="K910" s="2">
        <f t="shared" si="129"/>
        <v>26</v>
      </c>
      <c r="L910" s="2" t="str">
        <f>VLOOKUP(A910,holidays!A:C,2,)</f>
        <v>Y</v>
      </c>
      <c r="M910" s="2" t="str">
        <f>VLOOKUP(A910,holidays!A:C,3,FALSE)</f>
        <v>N</v>
      </c>
      <c r="N910" s="7">
        <f t="shared" si="130"/>
        <v>14481473.025140177</v>
      </c>
      <c r="O910" s="2">
        <f t="shared" si="131"/>
        <v>144526.63</v>
      </c>
      <c r="P910" s="2" t="e">
        <f t="shared" si="132"/>
        <v>#N/A</v>
      </c>
      <c r="Q910" s="2" t="e">
        <f t="shared" si="133"/>
        <v>#N/A</v>
      </c>
      <c r="R910" s="2">
        <f t="shared" si="134"/>
        <v>144526.63</v>
      </c>
    </row>
    <row r="911" spans="1:18" x14ac:dyDescent="0.3">
      <c r="A911" s="10">
        <v>42914</v>
      </c>
      <c r="B911" s="33">
        <v>141351.89499999999</v>
      </c>
      <c r="C911" s="31">
        <v>98.538103219999996</v>
      </c>
      <c r="D911">
        <v>6.8</v>
      </c>
      <c r="E911">
        <v>14.1</v>
      </c>
      <c r="F911">
        <v>5.4</v>
      </c>
      <c r="G911">
        <v>0</v>
      </c>
      <c r="H911" s="1" t="str">
        <f t="shared" si="126"/>
        <v>Wednesday</v>
      </c>
      <c r="I911" s="2" t="str">
        <f t="shared" si="127"/>
        <v>June</v>
      </c>
      <c r="J911" s="2" t="str">
        <f t="shared" si="128"/>
        <v>2017</v>
      </c>
      <c r="K911" s="2">
        <f t="shared" si="129"/>
        <v>26</v>
      </c>
      <c r="L911" s="2" t="str">
        <f>VLOOKUP(A911,holidays!A:C,2,)</f>
        <v>Y</v>
      </c>
      <c r="M911" s="2" t="str">
        <f>VLOOKUP(A911,holidays!A:C,3,FALSE)</f>
        <v>N</v>
      </c>
      <c r="N911" s="7">
        <f t="shared" si="130"/>
        <v>13928547.619852601</v>
      </c>
      <c r="O911" s="2">
        <f t="shared" si="131"/>
        <v>141351.89499999999</v>
      </c>
      <c r="P911" s="2" t="e">
        <f t="shared" si="132"/>
        <v>#N/A</v>
      </c>
      <c r="Q911" s="2" t="e">
        <f t="shared" si="133"/>
        <v>#N/A</v>
      </c>
      <c r="R911" s="2">
        <f t="shared" si="134"/>
        <v>141351.89499999999</v>
      </c>
    </row>
    <row r="912" spans="1:18" x14ac:dyDescent="0.3">
      <c r="A912" s="10">
        <v>42915</v>
      </c>
      <c r="B912" s="33">
        <v>138124.06</v>
      </c>
      <c r="C912" s="31">
        <v>102.52503950000001</v>
      </c>
      <c r="D912">
        <v>9.1999999999999993</v>
      </c>
      <c r="E912">
        <v>13.7</v>
      </c>
      <c r="F912">
        <v>5</v>
      </c>
      <c r="G912">
        <v>0</v>
      </c>
      <c r="H912" s="1" t="str">
        <f t="shared" si="126"/>
        <v>Thursday</v>
      </c>
      <c r="I912" s="2" t="str">
        <f t="shared" si="127"/>
        <v>June</v>
      </c>
      <c r="J912" s="2" t="str">
        <f t="shared" si="128"/>
        <v>2017</v>
      </c>
      <c r="K912" s="2">
        <f t="shared" si="129"/>
        <v>26</v>
      </c>
      <c r="L912" s="2" t="str">
        <f>VLOOKUP(A912,holidays!A:C,2,)</f>
        <v>Y</v>
      </c>
      <c r="M912" s="2" t="str">
        <f>VLOOKUP(A912,holidays!A:C,3,FALSE)</f>
        <v>N</v>
      </c>
      <c r="N912" s="7">
        <f t="shared" si="130"/>
        <v>14161174.70740037</v>
      </c>
      <c r="O912" s="2">
        <f t="shared" si="131"/>
        <v>138124.06</v>
      </c>
      <c r="P912" s="2" t="e">
        <f t="shared" si="132"/>
        <v>#N/A</v>
      </c>
      <c r="Q912" s="2" t="e">
        <f t="shared" si="133"/>
        <v>#N/A</v>
      </c>
      <c r="R912" s="2">
        <f t="shared" si="134"/>
        <v>138124.06</v>
      </c>
    </row>
    <row r="913" spans="1:18" x14ac:dyDescent="0.3">
      <c r="A913" s="10">
        <v>42916</v>
      </c>
      <c r="B913" s="33">
        <v>139275.77499999999</v>
      </c>
      <c r="C913" s="31">
        <v>124.6840444</v>
      </c>
      <c r="D913">
        <v>7.1</v>
      </c>
      <c r="E913">
        <v>12.3</v>
      </c>
      <c r="F913">
        <v>8.4</v>
      </c>
      <c r="G913">
        <v>4.4000000000000004</v>
      </c>
      <c r="H913" s="1" t="str">
        <f t="shared" si="126"/>
        <v>Friday</v>
      </c>
      <c r="I913" s="2" t="str">
        <f t="shared" si="127"/>
        <v>June</v>
      </c>
      <c r="J913" s="2" t="str">
        <f t="shared" si="128"/>
        <v>2017</v>
      </c>
      <c r="K913" s="2">
        <f t="shared" si="129"/>
        <v>26</v>
      </c>
      <c r="L913" s="2" t="str">
        <f>VLOOKUP(A913,holidays!A:C,2,)</f>
        <v>N</v>
      </c>
      <c r="M913" s="2" t="str">
        <f>VLOOKUP(A913,holidays!A:C,3,FALSE)</f>
        <v>N</v>
      </c>
      <c r="N913" s="7">
        <f t="shared" si="130"/>
        <v>17365466.913944408</v>
      </c>
      <c r="O913" s="2" t="e">
        <f t="shared" si="131"/>
        <v>#N/A</v>
      </c>
      <c r="P913" s="2">
        <f t="shared" si="132"/>
        <v>139275.77499999999</v>
      </c>
      <c r="Q913" s="2" t="e">
        <f t="shared" si="133"/>
        <v>#N/A</v>
      </c>
      <c r="R913" s="2">
        <f t="shared" si="134"/>
        <v>139275.77499999999</v>
      </c>
    </row>
    <row r="914" spans="1:18" x14ac:dyDescent="0.3">
      <c r="A914" s="10">
        <v>42917</v>
      </c>
      <c r="B914" s="33">
        <v>125949.5</v>
      </c>
      <c r="C914" s="31">
        <v>114.7570772</v>
      </c>
      <c r="D914">
        <v>1.1000000000000001</v>
      </c>
      <c r="E914">
        <v>12.7</v>
      </c>
      <c r="F914">
        <v>9.3000000000000007</v>
      </c>
      <c r="G914">
        <v>0</v>
      </c>
      <c r="H914" s="1" t="str">
        <f t="shared" si="126"/>
        <v>Saturday</v>
      </c>
      <c r="I914" s="2" t="str">
        <f t="shared" si="127"/>
        <v>July</v>
      </c>
      <c r="J914" s="2" t="str">
        <f t="shared" si="128"/>
        <v>2017</v>
      </c>
      <c r="K914" s="2">
        <f t="shared" si="129"/>
        <v>26</v>
      </c>
      <c r="L914" s="2" t="str">
        <f>VLOOKUP(A914,holidays!A:C,2,)</f>
        <v>N</v>
      </c>
      <c r="M914" s="2" t="str">
        <f>VLOOKUP(A914,holidays!A:C,3,FALSE)</f>
        <v>N</v>
      </c>
      <c r="N914" s="7">
        <f t="shared" si="130"/>
        <v>14453596.4948014</v>
      </c>
      <c r="O914" s="2" t="e">
        <f t="shared" si="131"/>
        <v>#N/A</v>
      </c>
      <c r="P914" s="2">
        <f t="shared" si="132"/>
        <v>125949.5</v>
      </c>
      <c r="Q914" s="2" t="e">
        <f t="shared" si="133"/>
        <v>#N/A</v>
      </c>
      <c r="R914" s="2">
        <f t="shared" si="134"/>
        <v>125949.5</v>
      </c>
    </row>
    <row r="915" spans="1:18" x14ac:dyDescent="0.3">
      <c r="A915" s="10">
        <v>42918</v>
      </c>
      <c r="B915" s="33">
        <v>120137.45</v>
      </c>
      <c r="C915" s="31">
        <v>110.1092823</v>
      </c>
      <c r="D915">
        <v>0.8</v>
      </c>
      <c r="E915">
        <v>14.3</v>
      </c>
      <c r="F915">
        <v>9.1999999999999993</v>
      </c>
      <c r="G915">
        <v>0</v>
      </c>
      <c r="H915" s="1" t="str">
        <f t="shared" si="126"/>
        <v>Sunday</v>
      </c>
      <c r="I915" s="2" t="str">
        <f t="shared" si="127"/>
        <v>July</v>
      </c>
      <c r="J915" s="2" t="str">
        <f t="shared" si="128"/>
        <v>2017</v>
      </c>
      <c r="K915" s="2">
        <f t="shared" si="129"/>
        <v>27</v>
      </c>
      <c r="L915" s="2" t="str">
        <f>VLOOKUP(A915,holidays!A:C,2,)</f>
        <v>N</v>
      </c>
      <c r="M915" s="2" t="str">
        <f>VLOOKUP(A915,holidays!A:C,3,FALSE)</f>
        <v>N</v>
      </c>
      <c r="N915" s="7">
        <f t="shared" si="130"/>
        <v>13228248.396852136</v>
      </c>
      <c r="O915" s="2" t="e">
        <f t="shared" si="131"/>
        <v>#N/A</v>
      </c>
      <c r="P915" s="2">
        <f t="shared" si="132"/>
        <v>120137.45</v>
      </c>
      <c r="Q915" s="2" t="e">
        <f t="shared" si="133"/>
        <v>#N/A</v>
      </c>
      <c r="R915" s="2">
        <f t="shared" si="134"/>
        <v>120137.45</v>
      </c>
    </row>
    <row r="916" spans="1:18" x14ac:dyDescent="0.3">
      <c r="A916" s="10">
        <v>42919</v>
      </c>
      <c r="B916" s="33">
        <v>139765.32</v>
      </c>
      <c r="C916" s="31">
        <v>150.61276599999999</v>
      </c>
      <c r="D916">
        <v>3.8</v>
      </c>
      <c r="E916">
        <v>13.9</v>
      </c>
      <c r="F916">
        <v>3.9</v>
      </c>
      <c r="G916">
        <v>0</v>
      </c>
      <c r="H916" s="1" t="str">
        <f t="shared" si="126"/>
        <v>Monday</v>
      </c>
      <c r="I916" s="2" t="str">
        <f t="shared" si="127"/>
        <v>July</v>
      </c>
      <c r="J916" s="2" t="str">
        <f t="shared" si="128"/>
        <v>2017</v>
      </c>
      <c r="K916" s="2">
        <f t="shared" si="129"/>
        <v>27</v>
      </c>
      <c r="L916" s="2" t="str">
        <f>VLOOKUP(A916,holidays!A:C,2,)</f>
        <v>N</v>
      </c>
      <c r="M916" s="2" t="str">
        <f>VLOOKUP(A916,holidays!A:C,3,FALSE)</f>
        <v>N</v>
      </c>
      <c r="N916" s="7">
        <f t="shared" si="130"/>
        <v>21050441.436075121</v>
      </c>
      <c r="O916" s="2" t="e">
        <f t="shared" si="131"/>
        <v>#N/A</v>
      </c>
      <c r="P916" s="2">
        <f t="shared" si="132"/>
        <v>139765.32</v>
      </c>
      <c r="Q916" s="2" t="e">
        <f t="shared" si="133"/>
        <v>#N/A</v>
      </c>
      <c r="R916" s="2">
        <f t="shared" si="134"/>
        <v>139765.32</v>
      </c>
    </row>
    <row r="917" spans="1:18" x14ac:dyDescent="0.3">
      <c r="A917" s="10">
        <v>42920</v>
      </c>
      <c r="B917" s="33">
        <v>134029.80499999999</v>
      </c>
      <c r="C917" s="31">
        <v>132.54551810000001</v>
      </c>
      <c r="D917">
        <v>9</v>
      </c>
      <c r="E917">
        <v>16.2</v>
      </c>
      <c r="F917">
        <v>6.4</v>
      </c>
      <c r="G917">
        <v>3</v>
      </c>
      <c r="H917" s="1" t="str">
        <f t="shared" si="126"/>
        <v>Tuesday</v>
      </c>
      <c r="I917" s="2" t="str">
        <f t="shared" si="127"/>
        <v>July</v>
      </c>
      <c r="J917" s="2" t="str">
        <f t="shared" si="128"/>
        <v>2017</v>
      </c>
      <c r="K917" s="2">
        <f t="shared" si="129"/>
        <v>27</v>
      </c>
      <c r="L917" s="2" t="str">
        <f>VLOOKUP(A917,holidays!A:C,2,)</f>
        <v>N</v>
      </c>
      <c r="M917" s="2" t="str">
        <f>VLOOKUP(A917,holidays!A:C,3,FALSE)</f>
        <v>N</v>
      </c>
      <c r="N917" s="7">
        <f t="shared" si="130"/>
        <v>17765049.944566973</v>
      </c>
      <c r="O917" s="2" t="e">
        <f t="shared" si="131"/>
        <v>#N/A</v>
      </c>
      <c r="P917" s="2">
        <f t="shared" si="132"/>
        <v>134029.80499999999</v>
      </c>
      <c r="Q917" s="2" t="e">
        <f t="shared" si="133"/>
        <v>#N/A</v>
      </c>
      <c r="R917" s="2">
        <f t="shared" si="134"/>
        <v>134029.80499999999</v>
      </c>
    </row>
    <row r="918" spans="1:18" x14ac:dyDescent="0.3">
      <c r="A918" s="10">
        <v>42921</v>
      </c>
      <c r="B918" s="33">
        <v>134084.66500000001</v>
      </c>
      <c r="C918" s="31">
        <v>146.17612560000001</v>
      </c>
      <c r="D918">
        <v>10.1</v>
      </c>
      <c r="E918">
        <v>15.8</v>
      </c>
      <c r="F918">
        <v>6.5</v>
      </c>
      <c r="G918">
        <v>0</v>
      </c>
      <c r="H918" s="1" t="str">
        <f t="shared" si="126"/>
        <v>Wednesday</v>
      </c>
      <c r="I918" s="2" t="str">
        <f t="shared" si="127"/>
        <v>July</v>
      </c>
      <c r="J918" s="2" t="str">
        <f t="shared" si="128"/>
        <v>2017</v>
      </c>
      <c r="K918" s="2">
        <f t="shared" si="129"/>
        <v>27</v>
      </c>
      <c r="L918" s="2" t="str">
        <f>VLOOKUP(A918,holidays!A:C,2,)</f>
        <v>N</v>
      </c>
      <c r="M918" s="2" t="str">
        <f>VLOOKUP(A918,holidays!A:C,3,FALSE)</f>
        <v>N</v>
      </c>
      <c r="N918" s="7">
        <f t="shared" si="130"/>
        <v>19599976.832073927</v>
      </c>
      <c r="O918" s="2" t="e">
        <f t="shared" si="131"/>
        <v>#N/A</v>
      </c>
      <c r="P918" s="2">
        <f t="shared" si="132"/>
        <v>134084.66500000001</v>
      </c>
      <c r="Q918" s="2" t="e">
        <f t="shared" si="133"/>
        <v>#N/A</v>
      </c>
      <c r="R918" s="2">
        <f t="shared" si="134"/>
        <v>134084.66500000001</v>
      </c>
    </row>
    <row r="919" spans="1:18" x14ac:dyDescent="0.3">
      <c r="A919" s="10">
        <v>42922</v>
      </c>
      <c r="B919" s="33">
        <v>137899.715</v>
      </c>
      <c r="C919" s="31">
        <v>141.67937280000001</v>
      </c>
      <c r="D919">
        <v>4.8</v>
      </c>
      <c r="E919">
        <v>15</v>
      </c>
      <c r="F919">
        <v>8.6999999999999993</v>
      </c>
      <c r="G919">
        <v>0</v>
      </c>
      <c r="H919" s="1" t="str">
        <f t="shared" si="126"/>
        <v>Thursday</v>
      </c>
      <c r="I919" s="2" t="str">
        <f t="shared" si="127"/>
        <v>July</v>
      </c>
      <c r="J919" s="2" t="str">
        <f t="shared" si="128"/>
        <v>2017</v>
      </c>
      <c r="K919" s="2">
        <f t="shared" si="129"/>
        <v>27</v>
      </c>
      <c r="L919" s="2" t="str">
        <f>VLOOKUP(A919,holidays!A:C,2,)</f>
        <v>N</v>
      </c>
      <c r="M919" s="2" t="str">
        <f>VLOOKUP(A919,holidays!A:C,3,FALSE)</f>
        <v>N</v>
      </c>
      <c r="N919" s="7">
        <f t="shared" si="130"/>
        <v>19537545.130498752</v>
      </c>
      <c r="O919" s="2" t="e">
        <f t="shared" si="131"/>
        <v>#N/A</v>
      </c>
      <c r="P919" s="2">
        <f t="shared" si="132"/>
        <v>137899.715</v>
      </c>
      <c r="Q919" s="2" t="e">
        <f t="shared" si="133"/>
        <v>#N/A</v>
      </c>
      <c r="R919" s="2">
        <f t="shared" si="134"/>
        <v>137899.715</v>
      </c>
    </row>
    <row r="920" spans="1:18" x14ac:dyDescent="0.3">
      <c r="A920" s="10">
        <v>42923</v>
      </c>
      <c r="B920" s="33">
        <v>134078.07</v>
      </c>
      <c r="C920" s="31">
        <v>131.26538149999999</v>
      </c>
      <c r="D920">
        <v>8</v>
      </c>
      <c r="E920">
        <v>14.2</v>
      </c>
      <c r="F920">
        <v>9.4</v>
      </c>
      <c r="G920">
        <v>0</v>
      </c>
      <c r="H920" s="1" t="str">
        <f t="shared" si="126"/>
        <v>Friday</v>
      </c>
      <c r="I920" s="2" t="str">
        <f t="shared" si="127"/>
        <v>July</v>
      </c>
      <c r="J920" s="2" t="str">
        <f t="shared" si="128"/>
        <v>2017</v>
      </c>
      <c r="K920" s="2">
        <f t="shared" si="129"/>
        <v>27</v>
      </c>
      <c r="L920" s="2" t="str">
        <f>VLOOKUP(A920,holidays!A:C,2,)</f>
        <v>N</v>
      </c>
      <c r="M920" s="2" t="str">
        <f>VLOOKUP(A920,holidays!A:C,3,FALSE)</f>
        <v>N</v>
      </c>
      <c r="N920" s="7">
        <f t="shared" si="130"/>
        <v>17599809.009333704</v>
      </c>
      <c r="O920" s="2" t="e">
        <f t="shared" si="131"/>
        <v>#N/A</v>
      </c>
      <c r="P920" s="2">
        <f t="shared" si="132"/>
        <v>134078.07</v>
      </c>
      <c r="Q920" s="2" t="e">
        <f t="shared" si="133"/>
        <v>#N/A</v>
      </c>
      <c r="R920" s="2">
        <f t="shared" si="134"/>
        <v>134078.07</v>
      </c>
    </row>
    <row r="921" spans="1:18" x14ac:dyDescent="0.3">
      <c r="A921" s="10">
        <v>42924</v>
      </c>
      <c r="B921" s="33">
        <v>123687.97</v>
      </c>
      <c r="C921" s="31">
        <v>129.135411</v>
      </c>
      <c r="D921">
        <v>5.3</v>
      </c>
      <c r="E921">
        <v>13.5</v>
      </c>
      <c r="F921">
        <v>5.0999999999999996</v>
      </c>
      <c r="G921">
        <v>0</v>
      </c>
      <c r="H921" s="1" t="str">
        <f t="shared" si="126"/>
        <v>Saturday</v>
      </c>
      <c r="I921" s="2" t="str">
        <f t="shared" si="127"/>
        <v>July</v>
      </c>
      <c r="J921" s="2" t="str">
        <f t="shared" si="128"/>
        <v>2017</v>
      </c>
      <c r="K921" s="2">
        <f t="shared" si="129"/>
        <v>27</v>
      </c>
      <c r="L921" s="2" t="str">
        <f>VLOOKUP(A921,holidays!A:C,2,)</f>
        <v>N</v>
      </c>
      <c r="M921" s="2" t="str">
        <f>VLOOKUP(A921,holidays!A:C,3,FALSE)</f>
        <v>N</v>
      </c>
      <c r="N921" s="7">
        <f t="shared" si="130"/>
        <v>15972496.841705671</v>
      </c>
      <c r="O921" s="2" t="e">
        <f t="shared" si="131"/>
        <v>#N/A</v>
      </c>
      <c r="P921" s="2">
        <f t="shared" si="132"/>
        <v>123687.97</v>
      </c>
      <c r="Q921" s="2" t="e">
        <f t="shared" si="133"/>
        <v>#N/A</v>
      </c>
      <c r="R921" s="2">
        <f t="shared" si="134"/>
        <v>123687.97</v>
      </c>
    </row>
    <row r="922" spans="1:18" x14ac:dyDescent="0.3">
      <c r="A922" s="10">
        <v>42925</v>
      </c>
      <c r="B922" s="33">
        <v>116064.03</v>
      </c>
      <c r="C922" s="31">
        <v>115.1296024</v>
      </c>
      <c r="D922">
        <v>7.3</v>
      </c>
      <c r="E922">
        <v>14.6</v>
      </c>
      <c r="F922">
        <v>7.3</v>
      </c>
      <c r="G922">
        <v>0.8</v>
      </c>
      <c r="H922" s="1" t="str">
        <f t="shared" si="126"/>
        <v>Sunday</v>
      </c>
      <c r="I922" s="2" t="str">
        <f t="shared" si="127"/>
        <v>July</v>
      </c>
      <c r="J922" s="2" t="str">
        <f t="shared" si="128"/>
        <v>2017</v>
      </c>
      <c r="K922" s="2">
        <f t="shared" si="129"/>
        <v>28</v>
      </c>
      <c r="L922" s="2" t="str">
        <f>VLOOKUP(A922,holidays!A:C,2,)</f>
        <v>N</v>
      </c>
      <c r="M922" s="2" t="str">
        <f>VLOOKUP(A922,holidays!A:C,3,FALSE)</f>
        <v>N</v>
      </c>
      <c r="N922" s="7">
        <f t="shared" si="130"/>
        <v>13362405.626841672</v>
      </c>
      <c r="O922" s="2" t="e">
        <f t="shared" si="131"/>
        <v>#N/A</v>
      </c>
      <c r="P922" s="2">
        <f t="shared" si="132"/>
        <v>116064.03</v>
      </c>
      <c r="Q922" s="2" t="e">
        <f t="shared" si="133"/>
        <v>#N/A</v>
      </c>
      <c r="R922" s="2">
        <f t="shared" si="134"/>
        <v>116064.03</v>
      </c>
    </row>
    <row r="923" spans="1:18" x14ac:dyDescent="0.3">
      <c r="A923" s="10">
        <v>42926</v>
      </c>
      <c r="B923" s="33">
        <v>133132.32500000001</v>
      </c>
      <c r="C923" s="31">
        <v>123.9739271</v>
      </c>
      <c r="D923">
        <v>7</v>
      </c>
      <c r="E923">
        <v>16</v>
      </c>
      <c r="F923">
        <v>5.7</v>
      </c>
      <c r="G923">
        <v>0</v>
      </c>
      <c r="H923" s="1" t="str">
        <f t="shared" si="126"/>
        <v>Monday</v>
      </c>
      <c r="I923" s="2" t="str">
        <f t="shared" si="127"/>
        <v>July</v>
      </c>
      <c r="J923" s="2" t="str">
        <f t="shared" si="128"/>
        <v>2017</v>
      </c>
      <c r="K923" s="2">
        <f t="shared" si="129"/>
        <v>28</v>
      </c>
      <c r="L923" s="2" t="str">
        <f>VLOOKUP(A923,holidays!A:C,2,)</f>
        <v>N</v>
      </c>
      <c r="M923" s="2" t="str">
        <f>VLOOKUP(A923,holidays!A:C,3,FALSE)</f>
        <v>N</v>
      </c>
      <c r="N923" s="7">
        <f t="shared" si="130"/>
        <v>16504937.154203508</v>
      </c>
      <c r="O923" s="2" t="e">
        <f t="shared" si="131"/>
        <v>#N/A</v>
      </c>
      <c r="P923" s="2">
        <f t="shared" si="132"/>
        <v>133132.32500000001</v>
      </c>
      <c r="Q923" s="2" t="e">
        <f t="shared" si="133"/>
        <v>#N/A</v>
      </c>
      <c r="R923" s="2">
        <f t="shared" si="134"/>
        <v>133132.32500000001</v>
      </c>
    </row>
    <row r="924" spans="1:18" x14ac:dyDescent="0.3">
      <c r="A924" s="10">
        <v>42927</v>
      </c>
      <c r="B924" s="33">
        <v>137352.78</v>
      </c>
      <c r="C924" s="31">
        <v>148.67949519999999</v>
      </c>
      <c r="D924">
        <v>6.9</v>
      </c>
      <c r="E924">
        <v>14.3</v>
      </c>
      <c r="F924">
        <v>9.6999999999999993</v>
      </c>
      <c r="G924">
        <v>0.4</v>
      </c>
      <c r="H924" s="1" t="str">
        <f t="shared" si="126"/>
        <v>Tuesday</v>
      </c>
      <c r="I924" s="2" t="str">
        <f t="shared" si="127"/>
        <v>July</v>
      </c>
      <c r="J924" s="2" t="str">
        <f t="shared" si="128"/>
        <v>2017</v>
      </c>
      <c r="K924" s="2">
        <f t="shared" si="129"/>
        <v>28</v>
      </c>
      <c r="L924" s="2" t="str">
        <f>VLOOKUP(A924,holidays!A:C,2,)</f>
        <v>N</v>
      </c>
      <c r="M924" s="2" t="str">
        <f>VLOOKUP(A924,holidays!A:C,3,FALSE)</f>
        <v>N</v>
      </c>
      <c r="N924" s="7">
        <f t="shared" si="130"/>
        <v>20421541.994716655</v>
      </c>
      <c r="O924" s="2" t="e">
        <f t="shared" si="131"/>
        <v>#N/A</v>
      </c>
      <c r="P924" s="2">
        <f t="shared" si="132"/>
        <v>137352.78</v>
      </c>
      <c r="Q924" s="2" t="e">
        <f t="shared" si="133"/>
        <v>#N/A</v>
      </c>
      <c r="R924" s="2">
        <f t="shared" si="134"/>
        <v>137352.78</v>
      </c>
    </row>
    <row r="925" spans="1:18" x14ac:dyDescent="0.3">
      <c r="A925" s="10">
        <v>42928</v>
      </c>
      <c r="B925" s="33">
        <v>138152.10500000001</v>
      </c>
      <c r="C925" s="31">
        <v>117.9532423</v>
      </c>
      <c r="D925">
        <v>3.2</v>
      </c>
      <c r="E925">
        <v>15.1</v>
      </c>
      <c r="F925">
        <v>9.8000000000000007</v>
      </c>
      <c r="G925">
        <v>0</v>
      </c>
      <c r="H925" s="1" t="str">
        <f t="shared" si="126"/>
        <v>Wednesday</v>
      </c>
      <c r="I925" s="2" t="str">
        <f t="shared" si="127"/>
        <v>July</v>
      </c>
      <c r="J925" s="2" t="str">
        <f t="shared" si="128"/>
        <v>2017</v>
      </c>
      <c r="K925" s="2">
        <f t="shared" si="129"/>
        <v>28</v>
      </c>
      <c r="L925" s="2" t="str">
        <f>VLOOKUP(A925,holidays!A:C,2,)</f>
        <v>N</v>
      </c>
      <c r="M925" s="2" t="str">
        <f>VLOOKUP(A925,holidays!A:C,3,FALSE)</f>
        <v>N</v>
      </c>
      <c r="N925" s="7">
        <f t="shared" si="130"/>
        <v>16295488.715320043</v>
      </c>
      <c r="O925" s="2" t="e">
        <f t="shared" si="131"/>
        <v>#N/A</v>
      </c>
      <c r="P925" s="2">
        <f t="shared" si="132"/>
        <v>138152.10500000001</v>
      </c>
      <c r="Q925" s="2" t="e">
        <f t="shared" si="133"/>
        <v>#N/A</v>
      </c>
      <c r="R925" s="2">
        <f t="shared" si="134"/>
        <v>138152.10500000001</v>
      </c>
    </row>
    <row r="926" spans="1:18" x14ac:dyDescent="0.3">
      <c r="A926" s="10">
        <v>42929</v>
      </c>
      <c r="B926" s="33">
        <v>134622.39000000001</v>
      </c>
      <c r="C926" s="31">
        <v>106.14876340000001</v>
      </c>
      <c r="D926">
        <v>4.8</v>
      </c>
      <c r="E926">
        <v>13.3</v>
      </c>
      <c r="F926">
        <v>5.5</v>
      </c>
      <c r="G926">
        <v>0</v>
      </c>
      <c r="H926" s="1" t="str">
        <f t="shared" si="126"/>
        <v>Thursday</v>
      </c>
      <c r="I926" s="2" t="str">
        <f t="shared" si="127"/>
        <v>July</v>
      </c>
      <c r="J926" s="2" t="str">
        <f t="shared" si="128"/>
        <v>2017</v>
      </c>
      <c r="K926" s="2">
        <f t="shared" si="129"/>
        <v>28</v>
      </c>
      <c r="L926" s="2" t="str">
        <f>VLOOKUP(A926,holidays!A:C,2,)</f>
        <v>N</v>
      </c>
      <c r="M926" s="2" t="str">
        <f>VLOOKUP(A926,holidays!A:C,3,FALSE)</f>
        <v>N</v>
      </c>
      <c r="N926" s="7">
        <f t="shared" si="130"/>
        <v>14290000.224452529</v>
      </c>
      <c r="O926" s="2" t="e">
        <f t="shared" si="131"/>
        <v>#N/A</v>
      </c>
      <c r="P926" s="2">
        <f t="shared" si="132"/>
        <v>134622.39000000001</v>
      </c>
      <c r="Q926" s="2" t="e">
        <f t="shared" si="133"/>
        <v>#N/A</v>
      </c>
      <c r="R926" s="2">
        <f t="shared" si="134"/>
        <v>134622.39000000001</v>
      </c>
    </row>
    <row r="927" spans="1:18" x14ac:dyDescent="0.3">
      <c r="A927" s="10">
        <v>42930</v>
      </c>
      <c r="B927" s="33">
        <v>131387.745</v>
      </c>
      <c r="C927" s="31">
        <v>111.39498260000001</v>
      </c>
      <c r="D927">
        <v>9.9</v>
      </c>
      <c r="E927">
        <v>15.9</v>
      </c>
      <c r="F927">
        <v>8.6</v>
      </c>
      <c r="G927">
        <v>2</v>
      </c>
      <c r="H927" s="1" t="str">
        <f t="shared" si="126"/>
        <v>Friday</v>
      </c>
      <c r="I927" s="2" t="str">
        <f t="shared" si="127"/>
        <v>July</v>
      </c>
      <c r="J927" s="2" t="str">
        <f t="shared" si="128"/>
        <v>2017</v>
      </c>
      <c r="K927" s="2">
        <f t="shared" si="129"/>
        <v>28</v>
      </c>
      <c r="L927" s="2" t="str">
        <f>VLOOKUP(A927,holidays!A:C,2,)</f>
        <v>N</v>
      </c>
      <c r="M927" s="2" t="str">
        <f>VLOOKUP(A927,holidays!A:C,3,FALSE)</f>
        <v>N</v>
      </c>
      <c r="N927" s="7">
        <f t="shared" si="130"/>
        <v>14635935.568128238</v>
      </c>
      <c r="O927" s="2" t="e">
        <f t="shared" si="131"/>
        <v>#N/A</v>
      </c>
      <c r="P927" s="2">
        <f t="shared" si="132"/>
        <v>131387.745</v>
      </c>
      <c r="Q927" s="2" t="e">
        <f t="shared" si="133"/>
        <v>#N/A</v>
      </c>
      <c r="R927" s="2">
        <f t="shared" si="134"/>
        <v>131387.745</v>
      </c>
    </row>
    <row r="928" spans="1:18" x14ac:dyDescent="0.3">
      <c r="A928" s="10">
        <v>42931</v>
      </c>
      <c r="B928" s="33">
        <v>124486.69500000001</v>
      </c>
      <c r="C928" s="31">
        <v>136.10655170000001</v>
      </c>
      <c r="D928">
        <v>4.5</v>
      </c>
      <c r="E928">
        <v>12</v>
      </c>
      <c r="F928">
        <v>9.4</v>
      </c>
      <c r="G928">
        <v>0</v>
      </c>
      <c r="H928" s="1" t="str">
        <f t="shared" si="126"/>
        <v>Saturday</v>
      </c>
      <c r="I928" s="2" t="str">
        <f t="shared" si="127"/>
        <v>July</v>
      </c>
      <c r="J928" s="2" t="str">
        <f t="shared" si="128"/>
        <v>2017</v>
      </c>
      <c r="K928" s="2">
        <f t="shared" si="129"/>
        <v>28</v>
      </c>
      <c r="L928" s="2" t="str">
        <f>VLOOKUP(A928,holidays!A:C,2,)</f>
        <v>N</v>
      </c>
      <c r="M928" s="2" t="str">
        <f>VLOOKUP(A928,holidays!A:C,3,FALSE)</f>
        <v>N</v>
      </c>
      <c r="N928" s="7">
        <f t="shared" si="130"/>
        <v>16943454.788979635</v>
      </c>
      <c r="O928" s="2" t="e">
        <f t="shared" si="131"/>
        <v>#N/A</v>
      </c>
      <c r="P928" s="2">
        <f t="shared" si="132"/>
        <v>124486.69500000001</v>
      </c>
      <c r="Q928" s="2" t="e">
        <f t="shared" si="133"/>
        <v>#N/A</v>
      </c>
      <c r="R928" s="2">
        <f t="shared" si="134"/>
        <v>124486.69500000001</v>
      </c>
    </row>
    <row r="929" spans="1:18" x14ac:dyDescent="0.3">
      <c r="A929" s="10">
        <v>42932</v>
      </c>
      <c r="B929" s="33">
        <v>119927.64</v>
      </c>
      <c r="C929" s="31">
        <v>102.14913730000001</v>
      </c>
      <c r="D929">
        <v>3</v>
      </c>
      <c r="E929">
        <v>12.5</v>
      </c>
      <c r="F929">
        <v>7.8</v>
      </c>
      <c r="G929">
        <v>0</v>
      </c>
      <c r="H929" s="1" t="str">
        <f t="shared" si="126"/>
        <v>Sunday</v>
      </c>
      <c r="I929" s="2" t="str">
        <f t="shared" si="127"/>
        <v>July</v>
      </c>
      <c r="J929" s="2" t="str">
        <f t="shared" si="128"/>
        <v>2017</v>
      </c>
      <c r="K929" s="2">
        <f t="shared" si="129"/>
        <v>29</v>
      </c>
      <c r="L929" s="2" t="str">
        <f>VLOOKUP(A929,holidays!A:C,2,)</f>
        <v>N</v>
      </c>
      <c r="M929" s="2" t="str">
        <f>VLOOKUP(A929,holidays!A:C,3,FALSE)</f>
        <v>N</v>
      </c>
      <c r="N929" s="7">
        <f t="shared" si="130"/>
        <v>12250504.964424973</v>
      </c>
      <c r="O929" s="2" t="e">
        <f t="shared" si="131"/>
        <v>#N/A</v>
      </c>
      <c r="P929" s="2">
        <f t="shared" si="132"/>
        <v>119927.64</v>
      </c>
      <c r="Q929" s="2" t="e">
        <f t="shared" si="133"/>
        <v>#N/A</v>
      </c>
      <c r="R929" s="2">
        <f t="shared" si="134"/>
        <v>119927.64</v>
      </c>
    </row>
    <row r="930" spans="1:18" x14ac:dyDescent="0.3">
      <c r="A930" s="10">
        <v>42933</v>
      </c>
      <c r="B930" s="33">
        <v>131868.24</v>
      </c>
      <c r="C930" s="31">
        <v>99.851637530000005</v>
      </c>
      <c r="D930">
        <v>5.7</v>
      </c>
      <c r="E930">
        <v>15.3</v>
      </c>
      <c r="F930">
        <v>6.3</v>
      </c>
      <c r="G930">
        <v>0</v>
      </c>
      <c r="H930" s="1" t="str">
        <f t="shared" si="126"/>
        <v>Monday</v>
      </c>
      <c r="I930" s="2" t="str">
        <f t="shared" si="127"/>
        <v>July</v>
      </c>
      <c r="J930" s="2" t="str">
        <f t="shared" si="128"/>
        <v>2017</v>
      </c>
      <c r="K930" s="2">
        <f t="shared" si="129"/>
        <v>29</v>
      </c>
      <c r="L930" s="2" t="str">
        <f>VLOOKUP(A930,holidays!A:C,2,)</f>
        <v>N</v>
      </c>
      <c r="M930" s="2" t="str">
        <f>VLOOKUP(A930,holidays!A:C,3,FALSE)</f>
        <v>N</v>
      </c>
      <c r="N930" s="7">
        <f t="shared" si="130"/>
        <v>13167259.702199047</v>
      </c>
      <c r="O930" s="2" t="e">
        <f t="shared" si="131"/>
        <v>#N/A</v>
      </c>
      <c r="P930" s="2">
        <f t="shared" si="132"/>
        <v>131868.24</v>
      </c>
      <c r="Q930" s="2" t="e">
        <f t="shared" si="133"/>
        <v>#N/A</v>
      </c>
      <c r="R930" s="2">
        <f t="shared" si="134"/>
        <v>131868.24</v>
      </c>
    </row>
    <row r="931" spans="1:18" x14ac:dyDescent="0.3">
      <c r="A931" s="10">
        <v>42934</v>
      </c>
      <c r="B931" s="33">
        <v>136121.83499999999</v>
      </c>
      <c r="C931" s="31">
        <v>109.9969729</v>
      </c>
      <c r="D931">
        <v>9.6999999999999993</v>
      </c>
      <c r="E931">
        <v>14.5</v>
      </c>
      <c r="F931">
        <v>5.8</v>
      </c>
      <c r="G931">
        <v>0.2</v>
      </c>
      <c r="H931" s="1" t="str">
        <f t="shared" si="126"/>
        <v>Tuesday</v>
      </c>
      <c r="I931" s="2" t="str">
        <f t="shared" si="127"/>
        <v>July</v>
      </c>
      <c r="J931" s="2" t="str">
        <f t="shared" si="128"/>
        <v>2017</v>
      </c>
      <c r="K931" s="2">
        <f t="shared" si="129"/>
        <v>29</v>
      </c>
      <c r="L931" s="2" t="str">
        <f>VLOOKUP(A931,holidays!A:C,2,)</f>
        <v>Y</v>
      </c>
      <c r="M931" s="2" t="str">
        <f>VLOOKUP(A931,holidays!A:C,3,FALSE)</f>
        <v>N</v>
      </c>
      <c r="N931" s="7">
        <f t="shared" si="130"/>
        <v>14972989.795593271</v>
      </c>
      <c r="O931" s="2">
        <f t="shared" si="131"/>
        <v>136121.83499999999</v>
      </c>
      <c r="P931" s="2" t="e">
        <f t="shared" si="132"/>
        <v>#N/A</v>
      </c>
      <c r="Q931" s="2" t="e">
        <f t="shared" si="133"/>
        <v>#N/A</v>
      </c>
      <c r="R931" s="2">
        <f t="shared" si="134"/>
        <v>136121.83499999999</v>
      </c>
    </row>
    <row r="932" spans="1:18" x14ac:dyDescent="0.3">
      <c r="A932" s="10">
        <v>42935</v>
      </c>
      <c r="B932" s="33">
        <v>133906.26</v>
      </c>
      <c r="C932" s="31">
        <v>109.5605504</v>
      </c>
      <c r="D932">
        <v>8.9</v>
      </c>
      <c r="E932">
        <v>13.2</v>
      </c>
      <c r="F932">
        <v>7.7</v>
      </c>
      <c r="G932">
        <v>5</v>
      </c>
      <c r="H932" s="1" t="str">
        <f t="shared" si="126"/>
        <v>Wednesday</v>
      </c>
      <c r="I932" s="2" t="str">
        <f t="shared" si="127"/>
        <v>July</v>
      </c>
      <c r="J932" s="2" t="str">
        <f t="shared" si="128"/>
        <v>2017</v>
      </c>
      <c r="K932" s="2">
        <f t="shared" si="129"/>
        <v>29</v>
      </c>
      <c r="L932" s="2" t="str">
        <f>VLOOKUP(A932,holidays!A:C,2,)</f>
        <v>Y</v>
      </c>
      <c r="M932" s="2" t="str">
        <f>VLOOKUP(A932,holidays!A:C,3,FALSE)</f>
        <v>N</v>
      </c>
      <c r="N932" s="7">
        <f t="shared" si="130"/>
        <v>14670843.547605505</v>
      </c>
      <c r="O932" s="2">
        <f t="shared" si="131"/>
        <v>133906.26</v>
      </c>
      <c r="P932" s="2" t="e">
        <f t="shared" si="132"/>
        <v>#N/A</v>
      </c>
      <c r="Q932" s="2" t="e">
        <f t="shared" si="133"/>
        <v>#N/A</v>
      </c>
      <c r="R932" s="2">
        <f t="shared" si="134"/>
        <v>133906.26</v>
      </c>
    </row>
    <row r="933" spans="1:18" x14ac:dyDescent="0.3">
      <c r="A933" s="10">
        <v>42936</v>
      </c>
      <c r="B933" s="33">
        <v>139316.29</v>
      </c>
      <c r="C933" s="31">
        <v>133.736501</v>
      </c>
      <c r="D933">
        <v>7.9</v>
      </c>
      <c r="E933">
        <v>10.7</v>
      </c>
      <c r="F933">
        <v>5.9</v>
      </c>
      <c r="G933">
        <v>0.6</v>
      </c>
      <c r="H933" s="1" t="str">
        <f t="shared" si="126"/>
        <v>Thursday</v>
      </c>
      <c r="I933" s="2" t="str">
        <f t="shared" si="127"/>
        <v>July</v>
      </c>
      <c r="J933" s="2" t="str">
        <f t="shared" si="128"/>
        <v>2017</v>
      </c>
      <c r="K933" s="2">
        <f t="shared" si="129"/>
        <v>29</v>
      </c>
      <c r="L933" s="2" t="str">
        <f>VLOOKUP(A933,holidays!A:C,2,)</f>
        <v>Y</v>
      </c>
      <c r="M933" s="2" t="str">
        <f>VLOOKUP(A933,holidays!A:C,3,FALSE)</f>
        <v>N</v>
      </c>
      <c r="N933" s="7">
        <f t="shared" si="130"/>
        <v>18631673.156901293</v>
      </c>
      <c r="O933" s="2">
        <f t="shared" si="131"/>
        <v>139316.29</v>
      </c>
      <c r="P933" s="2" t="e">
        <f t="shared" si="132"/>
        <v>#N/A</v>
      </c>
      <c r="Q933" s="2" t="e">
        <f t="shared" si="133"/>
        <v>#N/A</v>
      </c>
      <c r="R933" s="2">
        <f t="shared" si="134"/>
        <v>139316.29</v>
      </c>
    </row>
    <row r="934" spans="1:18" x14ac:dyDescent="0.3">
      <c r="A934" s="10">
        <v>42937</v>
      </c>
      <c r="B934" s="33">
        <v>140073.89499999999</v>
      </c>
      <c r="C934" s="31">
        <v>130.19271090000001</v>
      </c>
      <c r="D934">
        <v>3.3</v>
      </c>
      <c r="E934">
        <v>13.8</v>
      </c>
      <c r="F934">
        <v>10.3</v>
      </c>
      <c r="G934">
        <v>4.2</v>
      </c>
      <c r="H934" s="1" t="str">
        <f t="shared" si="126"/>
        <v>Friday</v>
      </c>
      <c r="I934" s="2" t="str">
        <f t="shared" si="127"/>
        <v>July</v>
      </c>
      <c r="J934" s="2" t="str">
        <f t="shared" si="128"/>
        <v>2017</v>
      </c>
      <c r="K934" s="2">
        <f t="shared" si="129"/>
        <v>29</v>
      </c>
      <c r="L934" s="2" t="str">
        <f>VLOOKUP(A934,holidays!A:C,2,)</f>
        <v>Y</v>
      </c>
      <c r="M934" s="2" t="str">
        <f>VLOOKUP(A934,holidays!A:C,3,FALSE)</f>
        <v>N</v>
      </c>
      <c r="N934" s="7">
        <f t="shared" si="130"/>
        <v>18236600.116371956</v>
      </c>
      <c r="O934" s="2">
        <f t="shared" si="131"/>
        <v>140073.89499999999</v>
      </c>
      <c r="P934" s="2" t="e">
        <f t="shared" si="132"/>
        <v>#N/A</v>
      </c>
      <c r="Q934" s="2" t="e">
        <f t="shared" si="133"/>
        <v>#N/A</v>
      </c>
      <c r="R934" s="2">
        <f t="shared" si="134"/>
        <v>140073.89499999999</v>
      </c>
    </row>
    <row r="935" spans="1:18" x14ac:dyDescent="0.3">
      <c r="A935" s="10">
        <v>42938</v>
      </c>
      <c r="B935" s="33">
        <v>122397.13</v>
      </c>
      <c r="C935" s="31">
        <v>91.656080619999997</v>
      </c>
      <c r="D935">
        <v>5.4</v>
      </c>
      <c r="E935">
        <v>12.4</v>
      </c>
      <c r="F935">
        <v>7</v>
      </c>
      <c r="G935">
        <v>0</v>
      </c>
      <c r="H935" s="1" t="str">
        <f t="shared" si="126"/>
        <v>Saturday</v>
      </c>
      <c r="I935" s="2" t="str">
        <f t="shared" si="127"/>
        <v>July</v>
      </c>
      <c r="J935" s="2" t="str">
        <f t="shared" si="128"/>
        <v>2017</v>
      </c>
      <c r="K935" s="2">
        <f t="shared" si="129"/>
        <v>29</v>
      </c>
      <c r="L935" s="2" t="str">
        <f>VLOOKUP(A935,holidays!A:C,2,)</f>
        <v>Y</v>
      </c>
      <c r="M935" s="2" t="str">
        <f>VLOOKUP(A935,holidays!A:C,3,FALSE)</f>
        <v>N</v>
      </c>
      <c r="N935" s="7">
        <f t="shared" si="130"/>
        <v>11218441.214936621</v>
      </c>
      <c r="O935" s="2">
        <f t="shared" si="131"/>
        <v>122397.13</v>
      </c>
      <c r="P935" s="2" t="e">
        <f t="shared" si="132"/>
        <v>#N/A</v>
      </c>
      <c r="Q935" s="2" t="e">
        <f t="shared" si="133"/>
        <v>#N/A</v>
      </c>
      <c r="R935" s="2">
        <f t="shared" si="134"/>
        <v>122397.13</v>
      </c>
    </row>
    <row r="936" spans="1:18" x14ac:dyDescent="0.3">
      <c r="A936" s="10">
        <v>42939</v>
      </c>
      <c r="B936" s="33">
        <v>118007.66499999999</v>
      </c>
      <c r="C936" s="31">
        <v>107.89233230000001</v>
      </c>
      <c r="D936">
        <v>8.4</v>
      </c>
      <c r="E936">
        <v>14.1</v>
      </c>
      <c r="F936">
        <v>5.4</v>
      </c>
      <c r="G936">
        <v>0</v>
      </c>
      <c r="H936" s="1" t="str">
        <f t="shared" si="126"/>
        <v>Sunday</v>
      </c>
      <c r="I936" s="2" t="str">
        <f t="shared" si="127"/>
        <v>July</v>
      </c>
      <c r="J936" s="2" t="str">
        <f t="shared" si="128"/>
        <v>2017</v>
      </c>
      <c r="K936" s="2">
        <f t="shared" si="129"/>
        <v>30</v>
      </c>
      <c r="L936" s="2" t="str">
        <f>VLOOKUP(A936,holidays!A:C,2,)</f>
        <v>Y</v>
      </c>
      <c r="M936" s="2" t="str">
        <f>VLOOKUP(A936,holidays!A:C,3,FALSE)</f>
        <v>N</v>
      </c>
      <c r="N936" s="7">
        <f t="shared" si="130"/>
        <v>12732122.206127079</v>
      </c>
      <c r="O936" s="2">
        <f t="shared" si="131"/>
        <v>118007.66499999999</v>
      </c>
      <c r="P936" s="2" t="e">
        <f t="shared" si="132"/>
        <v>#N/A</v>
      </c>
      <c r="Q936" s="2" t="e">
        <f t="shared" si="133"/>
        <v>#N/A</v>
      </c>
      <c r="R936" s="2">
        <f t="shared" si="134"/>
        <v>118007.66499999999</v>
      </c>
    </row>
    <row r="937" spans="1:18" x14ac:dyDescent="0.3">
      <c r="A937" s="10">
        <v>42940</v>
      </c>
      <c r="B937" s="33">
        <v>136330.59</v>
      </c>
      <c r="C937" s="31">
        <v>122.6544774</v>
      </c>
      <c r="D937">
        <v>8.1</v>
      </c>
      <c r="E937">
        <v>16.100000000000001</v>
      </c>
      <c r="F937">
        <v>8.3000000000000007</v>
      </c>
      <c r="G937">
        <v>7</v>
      </c>
      <c r="H937" s="1" t="str">
        <f t="shared" si="126"/>
        <v>Monday</v>
      </c>
      <c r="I937" s="2" t="str">
        <f t="shared" si="127"/>
        <v>July</v>
      </c>
      <c r="J937" s="2" t="str">
        <f t="shared" si="128"/>
        <v>2017</v>
      </c>
      <c r="K937" s="2">
        <f t="shared" si="129"/>
        <v>30</v>
      </c>
      <c r="L937" s="2" t="str">
        <f>VLOOKUP(A937,holidays!A:C,2,)</f>
        <v>Y</v>
      </c>
      <c r="M937" s="2" t="str">
        <f>VLOOKUP(A937,holidays!A:C,3,FALSE)</f>
        <v>N</v>
      </c>
      <c r="N937" s="7">
        <f t="shared" si="130"/>
        <v>16721557.270083666</v>
      </c>
      <c r="O937" s="2">
        <f t="shared" si="131"/>
        <v>136330.59</v>
      </c>
      <c r="P937" s="2" t="e">
        <f t="shared" si="132"/>
        <v>#N/A</v>
      </c>
      <c r="Q937" s="2" t="e">
        <f t="shared" si="133"/>
        <v>#N/A</v>
      </c>
      <c r="R937" s="2">
        <f t="shared" si="134"/>
        <v>136330.59</v>
      </c>
    </row>
    <row r="938" spans="1:18" x14ac:dyDescent="0.3">
      <c r="A938" s="10">
        <v>42941</v>
      </c>
      <c r="B938" s="33">
        <v>129699.265</v>
      </c>
      <c r="C938" s="31">
        <v>113.0336114</v>
      </c>
      <c r="D938">
        <v>9.8000000000000007</v>
      </c>
      <c r="E938">
        <v>17.2</v>
      </c>
      <c r="F938">
        <v>9</v>
      </c>
      <c r="G938">
        <v>0</v>
      </c>
      <c r="H938" s="1" t="str">
        <f t="shared" si="126"/>
        <v>Tuesday</v>
      </c>
      <c r="I938" s="2" t="str">
        <f t="shared" si="127"/>
        <v>July</v>
      </c>
      <c r="J938" s="2" t="str">
        <f t="shared" si="128"/>
        <v>2017</v>
      </c>
      <c r="K938" s="2">
        <f t="shared" si="129"/>
        <v>30</v>
      </c>
      <c r="L938" s="2" t="str">
        <f>VLOOKUP(A938,holidays!A:C,2,)</f>
        <v>Y</v>
      </c>
      <c r="M938" s="2" t="str">
        <f>VLOOKUP(A938,holidays!A:C,3,FALSE)</f>
        <v>N</v>
      </c>
      <c r="N938" s="7">
        <f t="shared" si="130"/>
        <v>14660376.31887562</v>
      </c>
      <c r="O938" s="2">
        <f t="shared" si="131"/>
        <v>129699.265</v>
      </c>
      <c r="P938" s="2" t="e">
        <f t="shared" si="132"/>
        <v>#N/A</v>
      </c>
      <c r="Q938" s="2" t="e">
        <f t="shared" si="133"/>
        <v>#N/A</v>
      </c>
      <c r="R938" s="2">
        <f t="shared" si="134"/>
        <v>129699.265</v>
      </c>
    </row>
    <row r="939" spans="1:18" x14ac:dyDescent="0.3">
      <c r="A939" s="10">
        <v>42942</v>
      </c>
      <c r="B939" s="33">
        <v>133198.34</v>
      </c>
      <c r="C939" s="31">
        <v>117.2808433</v>
      </c>
      <c r="D939">
        <v>10.9</v>
      </c>
      <c r="E939">
        <v>15</v>
      </c>
      <c r="F939">
        <v>8.6999999999999993</v>
      </c>
      <c r="G939">
        <v>2.4</v>
      </c>
      <c r="H939" s="1" t="str">
        <f t="shared" si="126"/>
        <v>Wednesday</v>
      </c>
      <c r="I939" s="2" t="str">
        <f t="shared" si="127"/>
        <v>July</v>
      </c>
      <c r="J939" s="2" t="str">
        <f t="shared" si="128"/>
        <v>2017</v>
      </c>
      <c r="K939" s="2">
        <f t="shared" si="129"/>
        <v>30</v>
      </c>
      <c r="L939" s="2" t="str">
        <f>VLOOKUP(A939,holidays!A:C,2,)</f>
        <v>Y</v>
      </c>
      <c r="M939" s="2" t="str">
        <f>VLOOKUP(A939,holidays!A:C,3,FALSE)</f>
        <v>N</v>
      </c>
      <c r="N939" s="7">
        <f t="shared" si="130"/>
        <v>15621613.641360121</v>
      </c>
      <c r="O939" s="2">
        <f t="shared" si="131"/>
        <v>133198.34</v>
      </c>
      <c r="P939" s="2" t="e">
        <f t="shared" si="132"/>
        <v>#N/A</v>
      </c>
      <c r="Q939" s="2" t="e">
        <f t="shared" si="133"/>
        <v>#N/A</v>
      </c>
      <c r="R939" s="2">
        <f t="shared" si="134"/>
        <v>133198.34</v>
      </c>
    </row>
    <row r="940" spans="1:18" x14ac:dyDescent="0.3">
      <c r="A940" s="10">
        <v>42943</v>
      </c>
      <c r="B940" s="33">
        <v>136003.91500000001</v>
      </c>
      <c r="C940" s="31">
        <v>117.31547380000001</v>
      </c>
      <c r="D940">
        <v>4.4000000000000004</v>
      </c>
      <c r="E940">
        <v>14.2</v>
      </c>
      <c r="F940">
        <v>8.6999999999999993</v>
      </c>
      <c r="G940">
        <v>2</v>
      </c>
      <c r="H940" s="1" t="str">
        <f t="shared" si="126"/>
        <v>Thursday</v>
      </c>
      <c r="I940" s="2" t="str">
        <f t="shared" si="127"/>
        <v>July</v>
      </c>
      <c r="J940" s="2" t="str">
        <f t="shared" si="128"/>
        <v>2017</v>
      </c>
      <c r="K940" s="2">
        <f t="shared" si="129"/>
        <v>30</v>
      </c>
      <c r="L940" s="2" t="str">
        <f>VLOOKUP(A940,holidays!A:C,2,)</f>
        <v>Y</v>
      </c>
      <c r="M940" s="2" t="str">
        <f>VLOOKUP(A940,holidays!A:C,3,FALSE)</f>
        <v>N</v>
      </c>
      <c r="N940" s="7">
        <f t="shared" si="130"/>
        <v>15955363.726879928</v>
      </c>
      <c r="O940" s="2">
        <f t="shared" si="131"/>
        <v>136003.91500000001</v>
      </c>
      <c r="P940" s="2" t="e">
        <f t="shared" si="132"/>
        <v>#N/A</v>
      </c>
      <c r="Q940" s="2" t="e">
        <f t="shared" si="133"/>
        <v>#N/A</v>
      </c>
      <c r="R940" s="2">
        <f t="shared" si="134"/>
        <v>136003.91500000001</v>
      </c>
    </row>
    <row r="941" spans="1:18" x14ac:dyDescent="0.3">
      <c r="A941" s="10">
        <v>42944</v>
      </c>
      <c r="B941" s="33">
        <v>130432.05</v>
      </c>
      <c r="C941" s="31">
        <v>111.3069682</v>
      </c>
      <c r="D941">
        <v>6.2</v>
      </c>
      <c r="E941">
        <v>14.3</v>
      </c>
      <c r="F941">
        <v>9.8000000000000007</v>
      </c>
      <c r="G941">
        <v>2.8</v>
      </c>
      <c r="H941" s="1" t="str">
        <f t="shared" si="126"/>
        <v>Friday</v>
      </c>
      <c r="I941" s="2" t="str">
        <f t="shared" si="127"/>
        <v>July</v>
      </c>
      <c r="J941" s="2" t="str">
        <f t="shared" si="128"/>
        <v>2017</v>
      </c>
      <c r="K941" s="2">
        <f t="shared" si="129"/>
        <v>30</v>
      </c>
      <c r="L941" s="2" t="str">
        <f>VLOOKUP(A941,holidays!A:C,2,)</f>
        <v>Y</v>
      </c>
      <c r="M941" s="2" t="str">
        <f>VLOOKUP(A941,holidays!A:C,3,FALSE)</f>
        <v>N</v>
      </c>
      <c r="N941" s="7">
        <f t="shared" si="130"/>
        <v>14517996.041610811</v>
      </c>
      <c r="O941" s="2">
        <f t="shared" si="131"/>
        <v>130432.05</v>
      </c>
      <c r="P941" s="2" t="e">
        <f t="shared" si="132"/>
        <v>#N/A</v>
      </c>
      <c r="Q941" s="2" t="e">
        <f t="shared" si="133"/>
        <v>#N/A</v>
      </c>
      <c r="R941" s="2">
        <f t="shared" si="134"/>
        <v>130432.05</v>
      </c>
    </row>
    <row r="942" spans="1:18" x14ac:dyDescent="0.3">
      <c r="A942" s="10">
        <v>42945</v>
      </c>
      <c r="B942" s="33">
        <v>111331.235</v>
      </c>
      <c r="C942" s="31">
        <v>93.453100860000006</v>
      </c>
      <c r="D942">
        <v>9.6999999999999993</v>
      </c>
      <c r="E942">
        <v>17.899999999999999</v>
      </c>
      <c r="F942">
        <v>10.1</v>
      </c>
      <c r="G942">
        <v>0</v>
      </c>
      <c r="H942" s="1" t="str">
        <f t="shared" si="126"/>
        <v>Saturday</v>
      </c>
      <c r="I942" s="2" t="str">
        <f t="shared" si="127"/>
        <v>July</v>
      </c>
      <c r="J942" s="2" t="str">
        <f t="shared" si="128"/>
        <v>2017</v>
      </c>
      <c r="K942" s="2">
        <f t="shared" si="129"/>
        <v>30</v>
      </c>
      <c r="L942" s="2" t="str">
        <f>VLOOKUP(A942,holidays!A:C,2,)</f>
        <v>Y</v>
      </c>
      <c r="M942" s="2" t="str">
        <f>VLOOKUP(A942,holidays!A:C,3,FALSE)</f>
        <v>N</v>
      </c>
      <c r="N942" s="7">
        <f t="shared" si="130"/>
        <v>10404249.133323362</v>
      </c>
      <c r="O942" s="2">
        <f t="shared" si="131"/>
        <v>111331.235</v>
      </c>
      <c r="P942" s="2" t="e">
        <f t="shared" si="132"/>
        <v>#N/A</v>
      </c>
      <c r="Q942" s="2" t="e">
        <f t="shared" si="133"/>
        <v>#N/A</v>
      </c>
      <c r="R942" s="2">
        <f t="shared" si="134"/>
        <v>111331.235</v>
      </c>
    </row>
    <row r="943" spans="1:18" x14ac:dyDescent="0.3">
      <c r="A943" s="10">
        <v>42946</v>
      </c>
      <c r="B943" s="33">
        <v>107580.495</v>
      </c>
      <c r="C943" s="31">
        <v>91.416166270000005</v>
      </c>
      <c r="D943">
        <v>11.3</v>
      </c>
      <c r="E943">
        <v>18.100000000000001</v>
      </c>
      <c r="F943">
        <v>8.3000000000000007</v>
      </c>
      <c r="G943">
        <v>0</v>
      </c>
      <c r="H943" s="1" t="str">
        <f t="shared" si="126"/>
        <v>Sunday</v>
      </c>
      <c r="I943" s="2" t="str">
        <f t="shared" si="127"/>
        <v>July</v>
      </c>
      <c r="J943" s="2" t="str">
        <f t="shared" si="128"/>
        <v>2017</v>
      </c>
      <c r="K943" s="2">
        <f t="shared" si="129"/>
        <v>31</v>
      </c>
      <c r="L943" s="2" t="str">
        <f>VLOOKUP(A943,holidays!A:C,2,)</f>
        <v>Y</v>
      </c>
      <c r="M943" s="2" t="str">
        <f>VLOOKUP(A943,holidays!A:C,3,FALSE)</f>
        <v>N</v>
      </c>
      <c r="N943" s="7">
        <f t="shared" si="130"/>
        <v>9834596.4183289036</v>
      </c>
      <c r="O943" s="2">
        <f t="shared" si="131"/>
        <v>107580.495</v>
      </c>
      <c r="P943" s="2" t="e">
        <f t="shared" si="132"/>
        <v>#N/A</v>
      </c>
      <c r="Q943" s="2" t="e">
        <f t="shared" si="133"/>
        <v>#N/A</v>
      </c>
      <c r="R943" s="2">
        <f t="shared" si="134"/>
        <v>107580.495</v>
      </c>
    </row>
    <row r="944" spans="1:18" x14ac:dyDescent="0.3">
      <c r="A944" s="10">
        <v>42947</v>
      </c>
      <c r="B944" s="33">
        <v>132276.88</v>
      </c>
      <c r="C944" s="31">
        <v>137.47669010000001</v>
      </c>
      <c r="D944">
        <v>6.7</v>
      </c>
      <c r="E944">
        <v>14.8</v>
      </c>
      <c r="F944">
        <v>11.5</v>
      </c>
      <c r="G944">
        <v>0</v>
      </c>
      <c r="H944" s="1" t="str">
        <f t="shared" si="126"/>
        <v>Monday</v>
      </c>
      <c r="I944" s="2" t="str">
        <f t="shared" si="127"/>
        <v>July</v>
      </c>
      <c r="J944" s="2" t="str">
        <f t="shared" si="128"/>
        <v>2017</v>
      </c>
      <c r="K944" s="2">
        <f t="shared" si="129"/>
        <v>31</v>
      </c>
      <c r="L944" s="2" t="str">
        <f>VLOOKUP(A944,holidays!A:C,2,)</f>
        <v>Y</v>
      </c>
      <c r="M944" s="2" t="str">
        <f>VLOOKUP(A944,holidays!A:C,3,FALSE)</f>
        <v>N</v>
      </c>
      <c r="N944" s="7">
        <f t="shared" si="130"/>
        <v>18184987.639154889</v>
      </c>
      <c r="O944" s="2">
        <f t="shared" si="131"/>
        <v>132276.88</v>
      </c>
      <c r="P944" s="2" t="e">
        <f t="shared" si="132"/>
        <v>#N/A</v>
      </c>
      <c r="Q944" s="2" t="e">
        <f t="shared" si="133"/>
        <v>#N/A</v>
      </c>
      <c r="R944" s="2">
        <f t="shared" si="134"/>
        <v>132276.88</v>
      </c>
    </row>
    <row r="945" spans="1:18" x14ac:dyDescent="0.3">
      <c r="A945" s="10">
        <v>42948</v>
      </c>
      <c r="B945" s="33">
        <v>137617.88</v>
      </c>
      <c r="C945" s="31">
        <v>137.9754246</v>
      </c>
      <c r="D945">
        <v>3.5</v>
      </c>
      <c r="E945">
        <v>15.5</v>
      </c>
      <c r="F945">
        <v>11.5</v>
      </c>
      <c r="G945">
        <v>0</v>
      </c>
      <c r="H945" s="1" t="str">
        <f t="shared" si="126"/>
        <v>Tuesday</v>
      </c>
      <c r="I945" s="2" t="str">
        <f t="shared" si="127"/>
        <v>August</v>
      </c>
      <c r="J945" s="2" t="str">
        <f t="shared" si="128"/>
        <v>2017</v>
      </c>
      <c r="K945" s="2">
        <f t="shared" si="129"/>
        <v>31</v>
      </c>
      <c r="L945" s="2" t="str">
        <f>VLOOKUP(A945,holidays!A:C,2,)</f>
        <v>Y</v>
      </c>
      <c r="M945" s="2" t="str">
        <f>VLOOKUP(A945,holidays!A:C,3,FALSE)</f>
        <v>N</v>
      </c>
      <c r="N945" s="7">
        <f t="shared" si="130"/>
        <v>18987885.425551847</v>
      </c>
      <c r="O945" s="2">
        <f t="shared" si="131"/>
        <v>137617.88</v>
      </c>
      <c r="P945" s="2" t="e">
        <f t="shared" si="132"/>
        <v>#N/A</v>
      </c>
      <c r="Q945" s="2" t="e">
        <f t="shared" si="133"/>
        <v>#N/A</v>
      </c>
      <c r="R945" s="2">
        <f t="shared" si="134"/>
        <v>137617.88</v>
      </c>
    </row>
    <row r="946" spans="1:18" x14ac:dyDescent="0.3">
      <c r="A946" s="10">
        <v>42949</v>
      </c>
      <c r="B946" s="33">
        <v>140729.185</v>
      </c>
      <c r="C946" s="31">
        <v>113.4923335</v>
      </c>
      <c r="D946">
        <v>3.4</v>
      </c>
      <c r="E946">
        <v>12.9</v>
      </c>
      <c r="F946">
        <v>7.5</v>
      </c>
      <c r="G946">
        <v>0</v>
      </c>
      <c r="H946" s="1" t="str">
        <f t="shared" si="126"/>
        <v>Wednesday</v>
      </c>
      <c r="I946" s="2" t="str">
        <f t="shared" si="127"/>
        <v>August</v>
      </c>
      <c r="J946" s="2" t="str">
        <f t="shared" si="128"/>
        <v>2017</v>
      </c>
      <c r="K946" s="2">
        <f t="shared" si="129"/>
        <v>31</v>
      </c>
      <c r="L946" s="2" t="str">
        <f>VLOOKUP(A946,holidays!A:C,2,)</f>
        <v>Y</v>
      </c>
      <c r="M946" s="2" t="str">
        <f>VLOOKUP(A946,holidays!A:C,3,FALSE)</f>
        <v>N</v>
      </c>
      <c r="N946" s="7">
        <f t="shared" si="130"/>
        <v>15971683.597203197</v>
      </c>
      <c r="O946" s="2">
        <f t="shared" si="131"/>
        <v>140729.185</v>
      </c>
      <c r="P946" s="2" t="e">
        <f t="shared" si="132"/>
        <v>#N/A</v>
      </c>
      <c r="Q946" s="2" t="e">
        <f t="shared" si="133"/>
        <v>#N/A</v>
      </c>
      <c r="R946" s="2">
        <f t="shared" si="134"/>
        <v>140729.185</v>
      </c>
    </row>
    <row r="947" spans="1:18" x14ac:dyDescent="0.3">
      <c r="A947" s="10">
        <v>42950</v>
      </c>
      <c r="B947" s="33">
        <v>151355.43</v>
      </c>
      <c r="C947" s="31">
        <v>169.23382710000001</v>
      </c>
      <c r="D947">
        <v>3.1</v>
      </c>
      <c r="E947">
        <v>9</v>
      </c>
      <c r="F947">
        <v>4.4000000000000004</v>
      </c>
      <c r="G947">
        <v>0</v>
      </c>
      <c r="H947" s="1" t="str">
        <f t="shared" si="126"/>
        <v>Thursday</v>
      </c>
      <c r="I947" s="2" t="str">
        <f t="shared" si="127"/>
        <v>August</v>
      </c>
      <c r="J947" s="2" t="str">
        <f t="shared" si="128"/>
        <v>2017</v>
      </c>
      <c r="K947" s="2">
        <f t="shared" si="129"/>
        <v>31</v>
      </c>
      <c r="L947" s="2" t="str">
        <f>VLOOKUP(A947,holidays!A:C,2,)</f>
        <v>Y</v>
      </c>
      <c r="M947" s="2" t="str">
        <f>VLOOKUP(A947,holidays!A:C,3,FALSE)</f>
        <v>N</v>
      </c>
      <c r="N947" s="7">
        <f t="shared" si="130"/>
        <v>25614458.671266153</v>
      </c>
      <c r="O947" s="2">
        <f t="shared" si="131"/>
        <v>151355.43</v>
      </c>
      <c r="P947" s="2" t="e">
        <f t="shared" si="132"/>
        <v>#N/A</v>
      </c>
      <c r="Q947" s="2" t="e">
        <f t="shared" si="133"/>
        <v>#N/A</v>
      </c>
      <c r="R947" s="2">
        <f t="shared" si="134"/>
        <v>151355.43</v>
      </c>
    </row>
    <row r="948" spans="1:18" x14ac:dyDescent="0.3">
      <c r="A948" s="10">
        <v>42951</v>
      </c>
      <c r="B948" s="33">
        <v>141647.89499999999</v>
      </c>
      <c r="C948" s="31">
        <v>110.3517269</v>
      </c>
      <c r="D948">
        <v>4.3</v>
      </c>
      <c r="E948">
        <v>12.1</v>
      </c>
      <c r="F948">
        <v>7.2</v>
      </c>
      <c r="G948">
        <v>6.6</v>
      </c>
      <c r="H948" s="1" t="str">
        <f t="shared" si="126"/>
        <v>Friday</v>
      </c>
      <c r="I948" s="2" t="str">
        <f t="shared" si="127"/>
        <v>August</v>
      </c>
      <c r="J948" s="2" t="str">
        <f t="shared" si="128"/>
        <v>2017</v>
      </c>
      <c r="K948" s="2">
        <f t="shared" si="129"/>
        <v>31</v>
      </c>
      <c r="L948" s="2" t="str">
        <f>VLOOKUP(A948,holidays!A:C,2,)</f>
        <v>Y</v>
      </c>
      <c r="M948" s="2" t="str">
        <f>VLOOKUP(A948,holidays!A:C,3,FALSE)</f>
        <v>N</v>
      </c>
      <c r="N948" s="7">
        <f t="shared" si="130"/>
        <v>15631089.824999874</v>
      </c>
      <c r="O948" s="2">
        <f t="shared" si="131"/>
        <v>141647.89499999999</v>
      </c>
      <c r="P948" s="2" t="e">
        <f t="shared" si="132"/>
        <v>#N/A</v>
      </c>
      <c r="Q948" s="2" t="e">
        <f t="shared" si="133"/>
        <v>#N/A</v>
      </c>
      <c r="R948" s="2">
        <f t="shared" si="134"/>
        <v>141647.89499999999</v>
      </c>
    </row>
    <row r="949" spans="1:18" x14ac:dyDescent="0.3">
      <c r="A949" s="10">
        <v>42952</v>
      </c>
      <c r="B949" s="33">
        <v>116696.455</v>
      </c>
      <c r="C949" s="31">
        <v>82.766673249999997</v>
      </c>
      <c r="D949">
        <v>8.8000000000000007</v>
      </c>
      <c r="E949">
        <v>14.2</v>
      </c>
      <c r="F949">
        <v>11.7</v>
      </c>
      <c r="G949">
        <v>0</v>
      </c>
      <c r="H949" s="1" t="str">
        <f t="shared" si="126"/>
        <v>Saturday</v>
      </c>
      <c r="I949" s="2" t="str">
        <f t="shared" si="127"/>
        <v>August</v>
      </c>
      <c r="J949" s="2" t="str">
        <f t="shared" si="128"/>
        <v>2017</v>
      </c>
      <c r="K949" s="2">
        <f t="shared" si="129"/>
        <v>31</v>
      </c>
      <c r="L949" s="2" t="str">
        <f>VLOOKUP(A949,holidays!A:C,2,)</f>
        <v>Y</v>
      </c>
      <c r="M949" s="2" t="str">
        <f>VLOOKUP(A949,holidays!A:C,3,FALSE)</f>
        <v>N</v>
      </c>
      <c r="N949" s="7">
        <f t="shared" si="130"/>
        <v>9658577.360418329</v>
      </c>
      <c r="O949" s="2">
        <f t="shared" si="131"/>
        <v>116696.455</v>
      </c>
      <c r="P949" s="2" t="e">
        <f t="shared" si="132"/>
        <v>#N/A</v>
      </c>
      <c r="Q949" s="2" t="e">
        <f t="shared" si="133"/>
        <v>#N/A</v>
      </c>
      <c r="R949" s="2">
        <f t="shared" si="134"/>
        <v>116696.455</v>
      </c>
    </row>
    <row r="950" spans="1:18" x14ac:dyDescent="0.3">
      <c r="A950" s="10">
        <v>42953</v>
      </c>
      <c r="B950" s="33">
        <v>117351.14</v>
      </c>
      <c r="C950" s="31">
        <v>86.202202409999998</v>
      </c>
      <c r="D950">
        <v>9</v>
      </c>
      <c r="E950">
        <v>13</v>
      </c>
      <c r="F950">
        <v>8.1999999999999993</v>
      </c>
      <c r="G950">
        <v>0</v>
      </c>
      <c r="H950" s="1" t="str">
        <f t="shared" si="126"/>
        <v>Sunday</v>
      </c>
      <c r="I950" s="2" t="str">
        <f t="shared" si="127"/>
        <v>August</v>
      </c>
      <c r="J950" s="2" t="str">
        <f t="shared" si="128"/>
        <v>2017</v>
      </c>
      <c r="K950" s="2">
        <f t="shared" si="129"/>
        <v>32</v>
      </c>
      <c r="L950" s="2" t="str">
        <f>VLOOKUP(A950,holidays!A:C,2,)</f>
        <v>Y</v>
      </c>
      <c r="M950" s="2" t="str">
        <f>VLOOKUP(A950,holidays!A:C,3,FALSE)</f>
        <v>N</v>
      </c>
      <c r="N950" s="7">
        <f t="shared" si="130"/>
        <v>10115926.723324247</v>
      </c>
      <c r="O950" s="2">
        <f t="shared" si="131"/>
        <v>117351.14</v>
      </c>
      <c r="P950" s="2" t="e">
        <f t="shared" si="132"/>
        <v>#N/A</v>
      </c>
      <c r="Q950" s="2" t="e">
        <f t="shared" si="133"/>
        <v>#N/A</v>
      </c>
      <c r="R950" s="2">
        <f t="shared" si="134"/>
        <v>117351.14</v>
      </c>
    </row>
    <row r="951" spans="1:18" x14ac:dyDescent="0.3">
      <c r="A951" s="10">
        <v>42954</v>
      </c>
      <c r="B951" s="33">
        <v>138963.17499999999</v>
      </c>
      <c r="C951" s="31">
        <v>111.4890145</v>
      </c>
      <c r="D951">
        <v>7.7</v>
      </c>
      <c r="E951">
        <v>12.3</v>
      </c>
      <c r="F951">
        <v>7.3</v>
      </c>
      <c r="G951">
        <v>4.2</v>
      </c>
      <c r="H951" s="1" t="str">
        <f t="shared" si="126"/>
        <v>Monday</v>
      </c>
      <c r="I951" s="2" t="str">
        <f t="shared" si="127"/>
        <v>August</v>
      </c>
      <c r="J951" s="2" t="str">
        <f t="shared" si="128"/>
        <v>2017</v>
      </c>
      <c r="K951" s="2">
        <f t="shared" si="129"/>
        <v>32</v>
      </c>
      <c r="L951" s="2" t="str">
        <f>VLOOKUP(A951,holidays!A:C,2,)</f>
        <v>Y</v>
      </c>
      <c r="M951" s="2" t="str">
        <f>VLOOKUP(A951,holidays!A:C,3,FALSE)</f>
        <v>N</v>
      </c>
      <c r="N951" s="7">
        <f t="shared" si="130"/>
        <v>15492867.432541035</v>
      </c>
      <c r="O951" s="2">
        <f t="shared" si="131"/>
        <v>138963.17499999999</v>
      </c>
      <c r="P951" s="2" t="e">
        <f t="shared" si="132"/>
        <v>#N/A</v>
      </c>
      <c r="Q951" s="2" t="e">
        <f t="shared" si="133"/>
        <v>#N/A</v>
      </c>
      <c r="R951" s="2">
        <f t="shared" si="134"/>
        <v>138963.17499999999</v>
      </c>
    </row>
    <row r="952" spans="1:18" x14ac:dyDescent="0.3">
      <c r="A952" s="10">
        <v>42955</v>
      </c>
      <c r="B952" s="33">
        <v>139108.435</v>
      </c>
      <c r="C952" s="31">
        <v>111.5513751</v>
      </c>
      <c r="D952">
        <v>7.9</v>
      </c>
      <c r="E952">
        <v>15</v>
      </c>
      <c r="F952">
        <v>7.5</v>
      </c>
      <c r="G952">
        <v>2.2000000000000002</v>
      </c>
      <c r="H952" s="1" t="str">
        <f t="shared" si="126"/>
        <v>Tuesday</v>
      </c>
      <c r="I952" s="2" t="str">
        <f t="shared" si="127"/>
        <v>August</v>
      </c>
      <c r="J952" s="2" t="str">
        <f t="shared" si="128"/>
        <v>2017</v>
      </c>
      <c r="K952" s="2">
        <f t="shared" si="129"/>
        <v>32</v>
      </c>
      <c r="L952" s="2" t="str">
        <f>VLOOKUP(A952,holidays!A:C,2,)</f>
        <v>Y</v>
      </c>
      <c r="M952" s="2" t="str">
        <f>VLOOKUP(A952,holidays!A:C,3,FALSE)</f>
        <v>N</v>
      </c>
      <c r="N952" s="7">
        <f t="shared" si="130"/>
        <v>15517737.212258969</v>
      </c>
      <c r="O952" s="2">
        <f t="shared" si="131"/>
        <v>139108.435</v>
      </c>
      <c r="P952" s="2" t="e">
        <f t="shared" si="132"/>
        <v>#N/A</v>
      </c>
      <c r="Q952" s="2" t="e">
        <f t="shared" si="133"/>
        <v>#N/A</v>
      </c>
      <c r="R952" s="2">
        <f t="shared" si="134"/>
        <v>139108.435</v>
      </c>
    </row>
    <row r="953" spans="1:18" x14ac:dyDescent="0.3">
      <c r="A953" s="10">
        <v>42956</v>
      </c>
      <c r="B953" s="33">
        <v>130044.375</v>
      </c>
      <c r="C953" s="31">
        <v>105.283102</v>
      </c>
      <c r="D953">
        <v>8.9</v>
      </c>
      <c r="E953">
        <v>16.8</v>
      </c>
      <c r="F953">
        <v>11.5</v>
      </c>
      <c r="G953">
        <v>0</v>
      </c>
      <c r="H953" s="1" t="str">
        <f t="shared" si="126"/>
        <v>Wednesday</v>
      </c>
      <c r="I953" s="2" t="str">
        <f t="shared" si="127"/>
        <v>August</v>
      </c>
      <c r="J953" s="2" t="str">
        <f t="shared" si="128"/>
        <v>2017</v>
      </c>
      <c r="K953" s="2">
        <f t="shared" si="129"/>
        <v>32</v>
      </c>
      <c r="L953" s="2" t="str">
        <f>VLOOKUP(A953,holidays!A:C,2,)</f>
        <v>Y</v>
      </c>
      <c r="M953" s="2" t="str">
        <f>VLOOKUP(A953,holidays!A:C,3,FALSE)</f>
        <v>N</v>
      </c>
      <c r="N953" s="7">
        <f t="shared" si="130"/>
        <v>13691475.19765125</v>
      </c>
      <c r="O953" s="2">
        <f t="shared" si="131"/>
        <v>130044.375</v>
      </c>
      <c r="P953" s="2" t="e">
        <f t="shared" si="132"/>
        <v>#N/A</v>
      </c>
      <c r="Q953" s="2" t="e">
        <f t="shared" si="133"/>
        <v>#N/A</v>
      </c>
      <c r="R953" s="2">
        <f t="shared" si="134"/>
        <v>130044.375</v>
      </c>
    </row>
    <row r="954" spans="1:18" x14ac:dyDescent="0.3">
      <c r="A954" s="10">
        <v>42957</v>
      </c>
      <c r="B954" s="33">
        <v>122361.925</v>
      </c>
      <c r="C954" s="31">
        <v>86.916548329999998</v>
      </c>
      <c r="D954">
        <v>11.4</v>
      </c>
      <c r="E954">
        <v>18.8</v>
      </c>
      <c r="F954">
        <v>8.4</v>
      </c>
      <c r="G954">
        <v>0</v>
      </c>
      <c r="H954" s="1" t="str">
        <f t="shared" si="126"/>
        <v>Thursday</v>
      </c>
      <c r="I954" s="2" t="str">
        <f t="shared" si="127"/>
        <v>August</v>
      </c>
      <c r="J954" s="2" t="str">
        <f t="shared" si="128"/>
        <v>2017</v>
      </c>
      <c r="K954" s="2">
        <f t="shared" si="129"/>
        <v>32</v>
      </c>
      <c r="L954" s="2" t="str">
        <f>VLOOKUP(A954,holidays!A:C,2,)</f>
        <v>Y</v>
      </c>
      <c r="M954" s="2" t="str">
        <f>VLOOKUP(A954,holidays!A:C,3,FALSE)</f>
        <v>N</v>
      </c>
      <c r="N954" s="7">
        <f t="shared" si="130"/>
        <v>10635276.168014335</v>
      </c>
      <c r="O954" s="2">
        <f t="shared" si="131"/>
        <v>122361.925</v>
      </c>
      <c r="P954" s="2" t="e">
        <f t="shared" si="132"/>
        <v>#N/A</v>
      </c>
      <c r="Q954" s="2" t="e">
        <f t="shared" si="133"/>
        <v>#N/A</v>
      </c>
      <c r="R954" s="2">
        <f t="shared" si="134"/>
        <v>122361.925</v>
      </c>
    </row>
    <row r="955" spans="1:18" x14ac:dyDescent="0.3">
      <c r="A955" s="10">
        <v>42958</v>
      </c>
      <c r="B955" s="33">
        <v>122862.345</v>
      </c>
      <c r="C955" s="31">
        <v>78.92563543</v>
      </c>
      <c r="D955">
        <v>10.3</v>
      </c>
      <c r="E955">
        <v>16.399999999999999</v>
      </c>
      <c r="F955">
        <v>9.3000000000000007</v>
      </c>
      <c r="G955">
        <v>0</v>
      </c>
      <c r="H955" s="1" t="str">
        <f t="shared" si="126"/>
        <v>Friday</v>
      </c>
      <c r="I955" s="2" t="str">
        <f t="shared" si="127"/>
        <v>August</v>
      </c>
      <c r="J955" s="2" t="str">
        <f t="shared" si="128"/>
        <v>2017</v>
      </c>
      <c r="K955" s="2">
        <f t="shared" si="129"/>
        <v>32</v>
      </c>
      <c r="L955" s="2" t="str">
        <f>VLOOKUP(A955,holidays!A:C,2,)</f>
        <v>Y</v>
      </c>
      <c r="M955" s="2" t="str">
        <f>VLOOKUP(A955,holidays!A:C,3,FALSE)</f>
        <v>N</v>
      </c>
      <c r="N955" s="7">
        <f t="shared" si="130"/>
        <v>9696988.6495448835</v>
      </c>
      <c r="O955" s="2">
        <f t="shared" si="131"/>
        <v>122862.345</v>
      </c>
      <c r="P955" s="2" t="e">
        <f t="shared" si="132"/>
        <v>#N/A</v>
      </c>
      <c r="Q955" s="2" t="e">
        <f t="shared" si="133"/>
        <v>#N/A</v>
      </c>
      <c r="R955" s="2">
        <f t="shared" si="134"/>
        <v>122862.345</v>
      </c>
    </row>
    <row r="956" spans="1:18" x14ac:dyDescent="0.3">
      <c r="A956" s="10">
        <v>42959</v>
      </c>
      <c r="B956" s="33">
        <v>113669.45</v>
      </c>
      <c r="C956" s="31">
        <v>77.123590930000006</v>
      </c>
      <c r="D956">
        <v>10.3</v>
      </c>
      <c r="E956">
        <v>17.899999999999999</v>
      </c>
      <c r="F956">
        <v>9.9</v>
      </c>
      <c r="G956">
        <v>2.8</v>
      </c>
      <c r="H956" s="1" t="str">
        <f t="shared" si="126"/>
        <v>Saturday</v>
      </c>
      <c r="I956" s="2" t="str">
        <f t="shared" si="127"/>
        <v>August</v>
      </c>
      <c r="J956" s="2" t="str">
        <f t="shared" si="128"/>
        <v>2017</v>
      </c>
      <c r="K956" s="2">
        <f t="shared" si="129"/>
        <v>32</v>
      </c>
      <c r="L956" s="2" t="str">
        <f>VLOOKUP(A956,holidays!A:C,2,)</f>
        <v>Y</v>
      </c>
      <c r="M956" s="2" t="str">
        <f>VLOOKUP(A956,holidays!A:C,3,FALSE)</f>
        <v>N</v>
      </c>
      <c r="N956" s="7">
        <f t="shared" si="130"/>
        <v>8766596.1630380899</v>
      </c>
      <c r="O956" s="2">
        <f t="shared" si="131"/>
        <v>113669.45</v>
      </c>
      <c r="P956" s="2" t="e">
        <f t="shared" si="132"/>
        <v>#N/A</v>
      </c>
      <c r="Q956" s="2" t="e">
        <f t="shared" si="133"/>
        <v>#N/A</v>
      </c>
      <c r="R956" s="2">
        <f t="shared" si="134"/>
        <v>113669.45</v>
      </c>
    </row>
    <row r="957" spans="1:18" x14ac:dyDescent="0.3">
      <c r="A957" s="10">
        <v>42960</v>
      </c>
      <c r="B957" s="33">
        <v>106274.56</v>
      </c>
      <c r="C957" s="31">
        <v>68.294171739999996</v>
      </c>
      <c r="D957">
        <v>9.4</v>
      </c>
      <c r="E957">
        <v>18.7</v>
      </c>
      <c r="F957">
        <v>11.1</v>
      </c>
      <c r="G957">
        <v>2</v>
      </c>
      <c r="H957" s="1" t="str">
        <f t="shared" si="126"/>
        <v>Sunday</v>
      </c>
      <c r="I957" s="2" t="str">
        <f t="shared" si="127"/>
        <v>August</v>
      </c>
      <c r="J957" s="2" t="str">
        <f t="shared" si="128"/>
        <v>2017</v>
      </c>
      <c r="K957" s="2">
        <f t="shared" si="129"/>
        <v>33</v>
      </c>
      <c r="L957" s="2" t="str">
        <f>VLOOKUP(A957,holidays!A:C,2,)</f>
        <v>Y</v>
      </c>
      <c r="M957" s="2" t="str">
        <f>VLOOKUP(A957,holidays!A:C,3,FALSE)</f>
        <v>N</v>
      </c>
      <c r="N957" s="7">
        <f t="shared" si="130"/>
        <v>7257933.0522329342</v>
      </c>
      <c r="O957" s="2">
        <f t="shared" si="131"/>
        <v>106274.56</v>
      </c>
      <c r="P957" s="2" t="e">
        <f t="shared" si="132"/>
        <v>#N/A</v>
      </c>
      <c r="Q957" s="2" t="e">
        <f t="shared" si="133"/>
        <v>#N/A</v>
      </c>
      <c r="R957" s="2">
        <f t="shared" si="134"/>
        <v>106274.56</v>
      </c>
    </row>
    <row r="958" spans="1:18" x14ac:dyDescent="0.3">
      <c r="A958" s="10">
        <v>42961</v>
      </c>
      <c r="B958" s="33">
        <v>121533.955</v>
      </c>
      <c r="C958" s="31">
        <v>101.399598</v>
      </c>
      <c r="D958">
        <v>12.3</v>
      </c>
      <c r="E958">
        <v>20.100000000000001</v>
      </c>
      <c r="F958">
        <v>12.6</v>
      </c>
      <c r="G958">
        <v>0</v>
      </c>
      <c r="H958" s="1" t="str">
        <f t="shared" si="126"/>
        <v>Monday</v>
      </c>
      <c r="I958" s="2" t="str">
        <f t="shared" si="127"/>
        <v>August</v>
      </c>
      <c r="J958" s="2" t="str">
        <f t="shared" si="128"/>
        <v>2017</v>
      </c>
      <c r="K958" s="2">
        <f t="shared" si="129"/>
        <v>33</v>
      </c>
      <c r="L958" s="2" t="str">
        <f>VLOOKUP(A958,holidays!A:C,2,)</f>
        <v>Y</v>
      </c>
      <c r="M958" s="2" t="str">
        <f>VLOOKUP(A958,holidays!A:C,3,FALSE)</f>
        <v>N</v>
      </c>
      <c r="N958" s="7">
        <f t="shared" si="130"/>
        <v>12323494.180350089</v>
      </c>
      <c r="O958" s="2">
        <f t="shared" si="131"/>
        <v>121533.955</v>
      </c>
      <c r="P958" s="2" t="e">
        <f t="shared" si="132"/>
        <v>#N/A</v>
      </c>
      <c r="Q958" s="2" t="e">
        <f t="shared" si="133"/>
        <v>#N/A</v>
      </c>
      <c r="R958" s="2">
        <f t="shared" si="134"/>
        <v>121533.955</v>
      </c>
    </row>
    <row r="959" spans="1:18" x14ac:dyDescent="0.3">
      <c r="A959" s="10">
        <v>42962</v>
      </c>
      <c r="B959" s="33">
        <v>127193.3</v>
      </c>
      <c r="C959" s="31">
        <v>99.086174200000002</v>
      </c>
      <c r="D959">
        <v>10.4</v>
      </c>
      <c r="E959">
        <v>17.5</v>
      </c>
      <c r="F959">
        <v>3.2</v>
      </c>
      <c r="G959">
        <v>0.2</v>
      </c>
      <c r="H959" s="1" t="str">
        <f t="shared" si="126"/>
        <v>Tuesday</v>
      </c>
      <c r="I959" s="2" t="str">
        <f t="shared" si="127"/>
        <v>August</v>
      </c>
      <c r="J959" s="2" t="str">
        <f t="shared" si="128"/>
        <v>2017</v>
      </c>
      <c r="K959" s="2">
        <f t="shared" si="129"/>
        <v>33</v>
      </c>
      <c r="L959" s="2" t="str">
        <f>VLOOKUP(A959,holidays!A:C,2,)</f>
        <v>Y</v>
      </c>
      <c r="M959" s="2" t="str">
        <f>VLOOKUP(A959,holidays!A:C,3,FALSE)</f>
        <v>N</v>
      </c>
      <c r="N959" s="7">
        <f t="shared" si="130"/>
        <v>12603097.48087286</v>
      </c>
      <c r="O959" s="2">
        <f t="shared" si="131"/>
        <v>127193.3</v>
      </c>
      <c r="P959" s="2" t="e">
        <f t="shared" si="132"/>
        <v>#N/A</v>
      </c>
      <c r="Q959" s="2" t="e">
        <f t="shared" si="133"/>
        <v>#N/A</v>
      </c>
      <c r="R959" s="2">
        <f t="shared" si="134"/>
        <v>127193.3</v>
      </c>
    </row>
    <row r="960" spans="1:18" x14ac:dyDescent="0.3">
      <c r="A960" s="10">
        <v>42963</v>
      </c>
      <c r="B960" s="33">
        <v>121445.38</v>
      </c>
      <c r="C960" s="31">
        <v>72.164817319999997</v>
      </c>
      <c r="D960">
        <v>12.1</v>
      </c>
      <c r="E960">
        <v>18.100000000000001</v>
      </c>
      <c r="F960">
        <v>10.9</v>
      </c>
      <c r="G960">
        <v>0.8</v>
      </c>
      <c r="H960" s="1" t="str">
        <f t="shared" si="126"/>
        <v>Wednesday</v>
      </c>
      <c r="I960" s="2" t="str">
        <f t="shared" si="127"/>
        <v>August</v>
      </c>
      <c r="J960" s="2" t="str">
        <f t="shared" si="128"/>
        <v>2017</v>
      </c>
      <c r="K960" s="2">
        <f t="shared" si="129"/>
        <v>33</v>
      </c>
      <c r="L960" s="2" t="str">
        <f>VLOOKUP(A960,holidays!A:C,2,)</f>
        <v>Y</v>
      </c>
      <c r="M960" s="2" t="str">
        <f>VLOOKUP(A960,holidays!A:C,3,FALSE)</f>
        <v>N</v>
      </c>
      <c r="N960" s="7">
        <f t="shared" si="130"/>
        <v>8764083.6620579809</v>
      </c>
      <c r="O960" s="2">
        <f t="shared" si="131"/>
        <v>121445.38</v>
      </c>
      <c r="P960" s="2" t="e">
        <f t="shared" si="132"/>
        <v>#N/A</v>
      </c>
      <c r="Q960" s="2" t="e">
        <f t="shared" si="133"/>
        <v>#N/A</v>
      </c>
      <c r="R960" s="2">
        <f t="shared" si="134"/>
        <v>121445.38</v>
      </c>
    </row>
    <row r="961" spans="1:18" x14ac:dyDescent="0.3">
      <c r="A961" s="10">
        <v>42964</v>
      </c>
      <c r="B961" s="33">
        <v>129223.80499999999</v>
      </c>
      <c r="C961" s="31">
        <v>73.714560050000003</v>
      </c>
      <c r="D961">
        <v>9.3000000000000007</v>
      </c>
      <c r="E961">
        <v>15.6</v>
      </c>
      <c r="F961">
        <v>9.1</v>
      </c>
      <c r="G961">
        <v>1.8</v>
      </c>
      <c r="H961" s="1" t="str">
        <f t="shared" si="126"/>
        <v>Thursday</v>
      </c>
      <c r="I961" s="2" t="str">
        <f t="shared" si="127"/>
        <v>August</v>
      </c>
      <c r="J961" s="2" t="str">
        <f t="shared" si="128"/>
        <v>2017</v>
      </c>
      <c r="K961" s="2">
        <f t="shared" si="129"/>
        <v>33</v>
      </c>
      <c r="L961" s="2" t="str">
        <f>VLOOKUP(A961,holidays!A:C,2,)</f>
        <v>Y</v>
      </c>
      <c r="M961" s="2" t="str">
        <f>VLOOKUP(A961,holidays!A:C,3,FALSE)</f>
        <v>N</v>
      </c>
      <c r="N961" s="7">
        <f t="shared" si="130"/>
        <v>9525675.93356199</v>
      </c>
      <c r="O961" s="2">
        <f t="shared" si="131"/>
        <v>129223.80499999999</v>
      </c>
      <c r="P961" s="2" t="e">
        <f t="shared" si="132"/>
        <v>#N/A</v>
      </c>
      <c r="Q961" s="2" t="e">
        <f t="shared" si="133"/>
        <v>#N/A</v>
      </c>
      <c r="R961" s="2">
        <f t="shared" si="134"/>
        <v>129223.80499999999</v>
      </c>
    </row>
    <row r="962" spans="1:18" x14ac:dyDescent="0.3">
      <c r="A962" s="10">
        <v>42965</v>
      </c>
      <c r="B962" s="33">
        <v>133562.98499999999</v>
      </c>
      <c r="C962" s="31">
        <v>92.107544930000003</v>
      </c>
      <c r="D962">
        <v>8</v>
      </c>
      <c r="E962">
        <v>12.2</v>
      </c>
      <c r="F962">
        <v>9.4</v>
      </c>
      <c r="G962">
        <v>2.8</v>
      </c>
      <c r="H962" s="1" t="str">
        <f t="shared" si="126"/>
        <v>Friday</v>
      </c>
      <c r="I962" s="2" t="str">
        <f t="shared" si="127"/>
        <v>August</v>
      </c>
      <c r="J962" s="2" t="str">
        <f t="shared" si="128"/>
        <v>2017</v>
      </c>
      <c r="K962" s="2">
        <f t="shared" si="129"/>
        <v>33</v>
      </c>
      <c r="L962" s="2" t="str">
        <f>VLOOKUP(A962,holidays!A:C,2,)</f>
        <v>Y</v>
      </c>
      <c r="M962" s="2" t="str">
        <f>VLOOKUP(A962,holidays!A:C,3,FALSE)</f>
        <v>N</v>
      </c>
      <c r="N962" s="7">
        <f t="shared" si="130"/>
        <v>12302158.641872415</v>
      </c>
      <c r="O962" s="2">
        <f t="shared" si="131"/>
        <v>133562.98499999999</v>
      </c>
      <c r="P962" s="2" t="e">
        <f t="shared" si="132"/>
        <v>#N/A</v>
      </c>
      <c r="Q962" s="2" t="e">
        <f t="shared" si="133"/>
        <v>#N/A</v>
      </c>
      <c r="R962" s="2">
        <f t="shared" si="134"/>
        <v>133562.98499999999</v>
      </c>
    </row>
    <row r="963" spans="1:18" x14ac:dyDescent="0.3">
      <c r="A963" s="10">
        <v>42966</v>
      </c>
      <c r="B963" s="33">
        <v>124852.67</v>
      </c>
      <c r="C963" s="31">
        <v>97.968935160000001</v>
      </c>
      <c r="D963">
        <v>5.9</v>
      </c>
      <c r="E963">
        <v>11.8</v>
      </c>
      <c r="F963">
        <v>11.6</v>
      </c>
      <c r="G963">
        <v>7.2</v>
      </c>
      <c r="H963" s="1" t="str">
        <f t="shared" ref="H963:H1026" si="135">TEXT(A963,"dddd")</f>
        <v>Saturday</v>
      </c>
      <c r="I963" s="2" t="str">
        <f t="shared" ref="I963:I1026" si="136">TEXT(A963,"mmmm")</f>
        <v>August</v>
      </c>
      <c r="J963" s="2" t="str">
        <f t="shared" ref="J963:J1026" si="137">TEXT(A963,"yyyy")</f>
        <v>2017</v>
      </c>
      <c r="K963" s="2">
        <f t="shared" ref="K963:K1026" si="138">WEEKNUM(A963)</f>
        <v>33</v>
      </c>
      <c r="L963" s="2" t="str">
        <f>VLOOKUP(A963,holidays!A:C,2,)</f>
        <v>Y</v>
      </c>
      <c r="M963" s="2" t="str">
        <f>VLOOKUP(A963,holidays!A:C,3,FALSE)</f>
        <v>N</v>
      </c>
      <c r="N963" s="7">
        <f t="shared" ref="N963:N1026" si="139">B963*C963</f>
        <v>12231683.131782876</v>
      </c>
      <c r="O963" s="2">
        <f t="shared" ref="O963:O1026" si="140">IF(L963="Y",B963,NA())</f>
        <v>124852.67</v>
      </c>
      <c r="P963" s="2" t="e">
        <f t="shared" ref="P963:P1026" si="141">IF(L963="N",B963,NA())</f>
        <v>#N/A</v>
      </c>
      <c r="Q963" s="2" t="e">
        <f t="shared" ref="Q963:Q1026" si="142">IF(M963="Y",B963,NA())</f>
        <v>#N/A</v>
      </c>
      <c r="R963" s="2">
        <f t="shared" ref="R963:R1026" si="143">IF(M963="N",B963,NA())</f>
        <v>124852.67</v>
      </c>
    </row>
    <row r="964" spans="1:18" x14ac:dyDescent="0.3">
      <c r="A964" s="10">
        <v>42967</v>
      </c>
      <c r="B964" s="33">
        <v>119798.995</v>
      </c>
      <c r="C964" s="31">
        <v>92.815878290000001</v>
      </c>
      <c r="D964">
        <v>5.0999999999999996</v>
      </c>
      <c r="E964">
        <v>13.3</v>
      </c>
      <c r="F964">
        <v>13.9</v>
      </c>
      <c r="G964">
        <v>2</v>
      </c>
      <c r="H964" s="1" t="str">
        <f t="shared" si="135"/>
        <v>Sunday</v>
      </c>
      <c r="I964" s="2" t="str">
        <f t="shared" si="136"/>
        <v>August</v>
      </c>
      <c r="J964" s="2" t="str">
        <f t="shared" si="137"/>
        <v>2017</v>
      </c>
      <c r="K964" s="2">
        <f t="shared" si="138"/>
        <v>34</v>
      </c>
      <c r="L964" s="2" t="str">
        <f>VLOOKUP(A964,holidays!A:C,2,)</f>
        <v>Y</v>
      </c>
      <c r="M964" s="2" t="str">
        <f>VLOOKUP(A964,holidays!A:C,3,FALSE)</f>
        <v>N</v>
      </c>
      <c r="N964" s="7">
        <f t="shared" si="139"/>
        <v>11119248.939184317</v>
      </c>
      <c r="O964" s="2">
        <f t="shared" si="140"/>
        <v>119798.995</v>
      </c>
      <c r="P964" s="2" t="e">
        <f t="shared" si="141"/>
        <v>#N/A</v>
      </c>
      <c r="Q964" s="2" t="e">
        <f t="shared" si="142"/>
        <v>#N/A</v>
      </c>
      <c r="R964" s="2">
        <f t="shared" si="143"/>
        <v>119798.995</v>
      </c>
    </row>
    <row r="965" spans="1:18" x14ac:dyDescent="0.3">
      <c r="A965" s="10">
        <v>42968</v>
      </c>
      <c r="B965" s="33">
        <v>140410.29500000001</v>
      </c>
      <c r="C965" s="31">
        <v>108.906684</v>
      </c>
      <c r="D965">
        <v>6.8</v>
      </c>
      <c r="E965">
        <v>12.7</v>
      </c>
      <c r="F965">
        <v>7.9</v>
      </c>
      <c r="G965">
        <v>0.6</v>
      </c>
      <c r="H965" s="1" t="str">
        <f t="shared" si="135"/>
        <v>Monday</v>
      </c>
      <c r="I965" s="2" t="str">
        <f t="shared" si="136"/>
        <v>August</v>
      </c>
      <c r="J965" s="2" t="str">
        <f t="shared" si="137"/>
        <v>2017</v>
      </c>
      <c r="K965" s="2">
        <f t="shared" si="138"/>
        <v>34</v>
      </c>
      <c r="L965" s="2" t="str">
        <f>VLOOKUP(A965,holidays!A:C,2,)</f>
        <v>Y</v>
      </c>
      <c r="M965" s="2" t="str">
        <f>VLOOKUP(A965,holidays!A:C,3,FALSE)</f>
        <v>N</v>
      </c>
      <c r="N965" s="7">
        <f t="shared" si="139"/>
        <v>15291619.627911782</v>
      </c>
      <c r="O965" s="2">
        <f t="shared" si="140"/>
        <v>140410.29500000001</v>
      </c>
      <c r="P965" s="2" t="e">
        <f t="shared" si="141"/>
        <v>#N/A</v>
      </c>
      <c r="Q965" s="2" t="e">
        <f t="shared" si="142"/>
        <v>#N/A</v>
      </c>
      <c r="R965" s="2">
        <f t="shared" si="143"/>
        <v>140410.29500000001</v>
      </c>
    </row>
    <row r="966" spans="1:18" x14ac:dyDescent="0.3">
      <c r="A966" s="10">
        <v>42969</v>
      </c>
      <c r="B966" s="33">
        <v>133809.45499999999</v>
      </c>
      <c r="C966" s="31">
        <v>107.9380963</v>
      </c>
      <c r="D966">
        <v>5.7</v>
      </c>
      <c r="E966">
        <v>16.8</v>
      </c>
      <c r="F966">
        <v>11.1</v>
      </c>
      <c r="G966">
        <v>1.6</v>
      </c>
      <c r="H966" s="1" t="str">
        <f t="shared" si="135"/>
        <v>Tuesday</v>
      </c>
      <c r="I966" s="2" t="str">
        <f t="shared" si="136"/>
        <v>August</v>
      </c>
      <c r="J966" s="2" t="str">
        <f t="shared" si="137"/>
        <v>2017</v>
      </c>
      <c r="K966" s="2">
        <f t="shared" si="138"/>
        <v>34</v>
      </c>
      <c r="L966" s="2" t="str">
        <f>VLOOKUP(A966,holidays!A:C,2,)</f>
        <v>Y</v>
      </c>
      <c r="M966" s="2" t="str">
        <f>VLOOKUP(A966,holidays!A:C,3,FALSE)</f>
        <v>N</v>
      </c>
      <c r="N966" s="7">
        <f t="shared" si="139"/>
        <v>14443137.839640515</v>
      </c>
      <c r="O966" s="2">
        <f t="shared" si="140"/>
        <v>133809.45499999999</v>
      </c>
      <c r="P966" s="2" t="e">
        <f t="shared" si="141"/>
        <v>#N/A</v>
      </c>
      <c r="Q966" s="2" t="e">
        <f t="shared" si="142"/>
        <v>#N/A</v>
      </c>
      <c r="R966" s="2">
        <f t="shared" si="143"/>
        <v>133809.45499999999</v>
      </c>
    </row>
    <row r="967" spans="1:18" x14ac:dyDescent="0.3">
      <c r="A967" s="10">
        <v>42970</v>
      </c>
      <c r="B967" s="33">
        <v>133056.82</v>
      </c>
      <c r="C967" s="31">
        <v>106.6475104</v>
      </c>
      <c r="D967">
        <v>8.3000000000000007</v>
      </c>
      <c r="E967">
        <v>18.100000000000001</v>
      </c>
      <c r="F967">
        <v>9.6999999999999993</v>
      </c>
      <c r="G967">
        <v>0</v>
      </c>
      <c r="H967" s="1" t="str">
        <f t="shared" si="135"/>
        <v>Wednesday</v>
      </c>
      <c r="I967" s="2" t="str">
        <f t="shared" si="136"/>
        <v>August</v>
      </c>
      <c r="J967" s="2" t="str">
        <f t="shared" si="137"/>
        <v>2017</v>
      </c>
      <c r="K967" s="2">
        <f t="shared" si="138"/>
        <v>34</v>
      </c>
      <c r="L967" s="2" t="str">
        <f>VLOOKUP(A967,holidays!A:C,2,)</f>
        <v>Y</v>
      </c>
      <c r="M967" s="2" t="str">
        <f>VLOOKUP(A967,holidays!A:C,3,FALSE)</f>
        <v>N</v>
      </c>
      <c r="N967" s="7">
        <f t="shared" si="139"/>
        <v>14190178.594740929</v>
      </c>
      <c r="O967" s="2">
        <f t="shared" si="140"/>
        <v>133056.82</v>
      </c>
      <c r="P967" s="2" t="e">
        <f t="shared" si="141"/>
        <v>#N/A</v>
      </c>
      <c r="Q967" s="2" t="e">
        <f t="shared" si="142"/>
        <v>#N/A</v>
      </c>
      <c r="R967" s="2">
        <f t="shared" si="143"/>
        <v>133056.82</v>
      </c>
    </row>
    <row r="968" spans="1:18" x14ac:dyDescent="0.3">
      <c r="A968" s="10">
        <v>42971</v>
      </c>
      <c r="B968" s="33">
        <v>135619.94</v>
      </c>
      <c r="C968" s="31">
        <v>118.9186938</v>
      </c>
      <c r="D968">
        <v>5.2</v>
      </c>
      <c r="E968">
        <v>13.3</v>
      </c>
      <c r="F968">
        <v>13</v>
      </c>
      <c r="G968">
        <v>9.1999999999999993</v>
      </c>
      <c r="H968" s="1" t="str">
        <f t="shared" si="135"/>
        <v>Thursday</v>
      </c>
      <c r="I968" s="2" t="str">
        <f t="shared" si="136"/>
        <v>August</v>
      </c>
      <c r="J968" s="2" t="str">
        <f t="shared" si="137"/>
        <v>2017</v>
      </c>
      <c r="K968" s="2">
        <f t="shared" si="138"/>
        <v>34</v>
      </c>
      <c r="L968" s="2" t="str">
        <f>VLOOKUP(A968,holidays!A:C,2,)</f>
        <v>Y</v>
      </c>
      <c r="M968" s="2" t="str">
        <f>VLOOKUP(A968,holidays!A:C,3,FALSE)</f>
        <v>N</v>
      </c>
      <c r="N968" s="7">
        <f t="shared" si="139"/>
        <v>16127746.118034372</v>
      </c>
      <c r="O968" s="2">
        <f t="shared" si="140"/>
        <v>135619.94</v>
      </c>
      <c r="P968" s="2" t="e">
        <f t="shared" si="141"/>
        <v>#N/A</v>
      </c>
      <c r="Q968" s="2" t="e">
        <f t="shared" si="142"/>
        <v>#N/A</v>
      </c>
      <c r="R968" s="2">
        <f t="shared" si="143"/>
        <v>135619.94</v>
      </c>
    </row>
    <row r="969" spans="1:18" x14ac:dyDescent="0.3">
      <c r="A969" s="10">
        <v>42972</v>
      </c>
      <c r="B969" s="33">
        <v>133666.57500000001</v>
      </c>
      <c r="C969" s="31">
        <v>120.1723289</v>
      </c>
      <c r="D969">
        <v>4.9000000000000004</v>
      </c>
      <c r="E969">
        <v>15</v>
      </c>
      <c r="F969">
        <v>13.3</v>
      </c>
      <c r="G969">
        <v>0.6</v>
      </c>
      <c r="H969" s="1" t="str">
        <f t="shared" si="135"/>
        <v>Friday</v>
      </c>
      <c r="I969" s="2" t="str">
        <f t="shared" si="136"/>
        <v>August</v>
      </c>
      <c r="J969" s="2" t="str">
        <f t="shared" si="137"/>
        <v>2017</v>
      </c>
      <c r="K969" s="2">
        <f t="shared" si="138"/>
        <v>34</v>
      </c>
      <c r="L969" s="2" t="str">
        <f>VLOOKUP(A969,holidays!A:C,2,)</f>
        <v>Y</v>
      </c>
      <c r="M969" s="2" t="str">
        <f>VLOOKUP(A969,holidays!A:C,3,FALSE)</f>
        <v>N</v>
      </c>
      <c r="N969" s="7">
        <f t="shared" si="139"/>
        <v>16063023.613836518</v>
      </c>
      <c r="O969" s="2">
        <f t="shared" si="140"/>
        <v>133666.57500000001</v>
      </c>
      <c r="P969" s="2" t="e">
        <f t="shared" si="141"/>
        <v>#N/A</v>
      </c>
      <c r="Q969" s="2" t="e">
        <f t="shared" si="142"/>
        <v>#N/A</v>
      </c>
      <c r="R969" s="2">
        <f t="shared" si="143"/>
        <v>133666.57500000001</v>
      </c>
    </row>
    <row r="970" spans="1:18" x14ac:dyDescent="0.3">
      <c r="A970" s="10">
        <v>42973</v>
      </c>
      <c r="B970" s="33">
        <v>117444.1</v>
      </c>
      <c r="C970" s="31">
        <v>93.657541890000005</v>
      </c>
      <c r="D970">
        <v>9.9</v>
      </c>
      <c r="E970">
        <v>15.3</v>
      </c>
      <c r="F970">
        <v>8.5</v>
      </c>
      <c r="G970">
        <v>0</v>
      </c>
      <c r="H970" s="1" t="str">
        <f t="shared" si="135"/>
        <v>Saturday</v>
      </c>
      <c r="I970" s="2" t="str">
        <f t="shared" si="136"/>
        <v>August</v>
      </c>
      <c r="J970" s="2" t="str">
        <f t="shared" si="137"/>
        <v>2017</v>
      </c>
      <c r="K970" s="2">
        <f t="shared" si="138"/>
        <v>34</v>
      </c>
      <c r="L970" s="2" t="str">
        <f>VLOOKUP(A970,holidays!A:C,2,)</f>
        <v>Y</v>
      </c>
      <c r="M970" s="2" t="str">
        <f>VLOOKUP(A970,holidays!A:C,3,FALSE)</f>
        <v>N</v>
      </c>
      <c r="N970" s="7">
        <f t="shared" si="139"/>
        <v>10999525.715483351</v>
      </c>
      <c r="O970" s="2">
        <f t="shared" si="140"/>
        <v>117444.1</v>
      </c>
      <c r="P970" s="2" t="e">
        <f t="shared" si="141"/>
        <v>#N/A</v>
      </c>
      <c r="Q970" s="2" t="e">
        <f t="shared" si="142"/>
        <v>#N/A</v>
      </c>
      <c r="R970" s="2">
        <f t="shared" si="143"/>
        <v>117444.1</v>
      </c>
    </row>
    <row r="971" spans="1:18" x14ac:dyDescent="0.3">
      <c r="A971" s="10">
        <v>42974</v>
      </c>
      <c r="B971" s="33">
        <v>115177.935</v>
      </c>
      <c r="C971" s="31">
        <v>93.117477789999995</v>
      </c>
      <c r="D971">
        <v>5.8</v>
      </c>
      <c r="E971">
        <v>10.7</v>
      </c>
      <c r="F971">
        <v>11.8</v>
      </c>
      <c r="G971">
        <v>7.8</v>
      </c>
      <c r="H971" s="1" t="str">
        <f t="shared" si="135"/>
        <v>Sunday</v>
      </c>
      <c r="I971" s="2" t="str">
        <f t="shared" si="136"/>
        <v>August</v>
      </c>
      <c r="J971" s="2" t="str">
        <f t="shared" si="137"/>
        <v>2017</v>
      </c>
      <c r="K971" s="2">
        <f t="shared" si="138"/>
        <v>35</v>
      </c>
      <c r="L971" s="2" t="str">
        <f>VLOOKUP(A971,holidays!A:C,2,)</f>
        <v>Y</v>
      </c>
      <c r="M971" s="2" t="str">
        <f>VLOOKUP(A971,holidays!A:C,3,FALSE)</f>
        <v>N</v>
      </c>
      <c r="N971" s="7">
        <f t="shared" si="139"/>
        <v>10725078.804260563</v>
      </c>
      <c r="O971" s="2">
        <f t="shared" si="140"/>
        <v>115177.935</v>
      </c>
      <c r="P971" s="2" t="e">
        <f t="shared" si="141"/>
        <v>#N/A</v>
      </c>
      <c r="Q971" s="2" t="e">
        <f t="shared" si="142"/>
        <v>#N/A</v>
      </c>
      <c r="R971" s="2">
        <f t="shared" si="143"/>
        <v>115177.935</v>
      </c>
    </row>
    <row r="972" spans="1:18" x14ac:dyDescent="0.3">
      <c r="A972" s="10">
        <v>42975</v>
      </c>
      <c r="B972" s="33">
        <v>139414.495</v>
      </c>
      <c r="C972" s="31">
        <v>163.40926049999999</v>
      </c>
      <c r="D972">
        <v>5.8</v>
      </c>
      <c r="E972">
        <v>11.8</v>
      </c>
      <c r="F972">
        <v>14.6</v>
      </c>
      <c r="G972">
        <v>0.6</v>
      </c>
      <c r="H972" s="1" t="str">
        <f t="shared" si="135"/>
        <v>Monday</v>
      </c>
      <c r="I972" s="2" t="str">
        <f t="shared" si="136"/>
        <v>August</v>
      </c>
      <c r="J972" s="2" t="str">
        <f t="shared" si="137"/>
        <v>2017</v>
      </c>
      <c r="K972" s="2">
        <f t="shared" si="138"/>
        <v>35</v>
      </c>
      <c r="L972" s="2" t="str">
        <f>VLOOKUP(A972,holidays!A:C,2,)</f>
        <v>Y</v>
      </c>
      <c r="M972" s="2" t="str">
        <f>VLOOKUP(A972,holidays!A:C,3,FALSE)</f>
        <v>N</v>
      </c>
      <c r="N972" s="7">
        <f t="shared" si="139"/>
        <v>22781619.530930944</v>
      </c>
      <c r="O972" s="2">
        <f t="shared" si="140"/>
        <v>139414.495</v>
      </c>
      <c r="P972" s="2" t="e">
        <f t="shared" si="141"/>
        <v>#N/A</v>
      </c>
      <c r="Q972" s="2" t="e">
        <f t="shared" si="142"/>
        <v>#N/A</v>
      </c>
      <c r="R972" s="2">
        <f t="shared" si="143"/>
        <v>139414.495</v>
      </c>
    </row>
    <row r="973" spans="1:18" x14ac:dyDescent="0.3">
      <c r="A973" s="10">
        <v>42976</v>
      </c>
      <c r="B973" s="33">
        <v>139814.04</v>
      </c>
      <c r="C973" s="31">
        <v>143.84804</v>
      </c>
      <c r="D973">
        <v>5.4</v>
      </c>
      <c r="E973">
        <v>12.9</v>
      </c>
      <c r="F973">
        <v>9.1</v>
      </c>
      <c r="G973">
        <v>0</v>
      </c>
      <c r="H973" s="1" t="str">
        <f t="shared" si="135"/>
        <v>Tuesday</v>
      </c>
      <c r="I973" s="2" t="str">
        <f t="shared" si="136"/>
        <v>August</v>
      </c>
      <c r="J973" s="2" t="str">
        <f t="shared" si="137"/>
        <v>2017</v>
      </c>
      <c r="K973" s="2">
        <f t="shared" si="138"/>
        <v>35</v>
      </c>
      <c r="L973" s="2" t="str">
        <f>VLOOKUP(A973,holidays!A:C,2,)</f>
        <v>Y</v>
      </c>
      <c r="M973" s="2" t="str">
        <f>VLOOKUP(A973,holidays!A:C,3,FALSE)</f>
        <v>N</v>
      </c>
      <c r="N973" s="7">
        <f t="shared" si="139"/>
        <v>20111975.618481603</v>
      </c>
      <c r="O973" s="2">
        <f t="shared" si="140"/>
        <v>139814.04</v>
      </c>
      <c r="P973" s="2" t="e">
        <f t="shared" si="141"/>
        <v>#N/A</v>
      </c>
      <c r="Q973" s="2" t="e">
        <f t="shared" si="142"/>
        <v>#N/A</v>
      </c>
      <c r="R973" s="2">
        <f t="shared" si="143"/>
        <v>139814.04</v>
      </c>
    </row>
    <row r="974" spans="1:18" x14ac:dyDescent="0.3">
      <c r="A974" s="10">
        <v>42977</v>
      </c>
      <c r="B974" s="33">
        <v>137513.465</v>
      </c>
      <c r="C974" s="31">
        <v>118.29507649999999</v>
      </c>
      <c r="D974">
        <v>7.7</v>
      </c>
      <c r="E974">
        <v>13.8</v>
      </c>
      <c r="F974">
        <v>12.3</v>
      </c>
      <c r="G974">
        <v>0.6</v>
      </c>
      <c r="H974" s="1" t="str">
        <f t="shared" si="135"/>
        <v>Wednesday</v>
      </c>
      <c r="I974" s="2" t="str">
        <f t="shared" si="136"/>
        <v>August</v>
      </c>
      <c r="J974" s="2" t="str">
        <f t="shared" si="137"/>
        <v>2017</v>
      </c>
      <c r="K974" s="2">
        <f t="shared" si="138"/>
        <v>35</v>
      </c>
      <c r="L974" s="2" t="str">
        <f>VLOOKUP(A974,holidays!A:C,2,)</f>
        <v>Y</v>
      </c>
      <c r="M974" s="2" t="str">
        <f>VLOOKUP(A974,holidays!A:C,3,FALSE)</f>
        <v>N</v>
      </c>
      <c r="N974" s="7">
        <f t="shared" si="139"/>
        <v>16267165.861955071</v>
      </c>
      <c r="O974" s="2">
        <f t="shared" si="140"/>
        <v>137513.465</v>
      </c>
      <c r="P974" s="2" t="e">
        <f t="shared" si="141"/>
        <v>#N/A</v>
      </c>
      <c r="Q974" s="2" t="e">
        <f t="shared" si="142"/>
        <v>#N/A</v>
      </c>
      <c r="R974" s="2">
        <f t="shared" si="143"/>
        <v>137513.465</v>
      </c>
    </row>
    <row r="975" spans="1:18" x14ac:dyDescent="0.3">
      <c r="A975" s="10">
        <v>42978</v>
      </c>
      <c r="B975" s="33">
        <v>133982.255</v>
      </c>
      <c r="C975" s="31">
        <v>115.4257008</v>
      </c>
      <c r="D975">
        <v>4</v>
      </c>
      <c r="E975">
        <v>16.7</v>
      </c>
      <c r="F975">
        <v>15.9</v>
      </c>
      <c r="G975">
        <v>0.2</v>
      </c>
      <c r="H975" s="1" t="str">
        <f t="shared" si="135"/>
        <v>Thursday</v>
      </c>
      <c r="I975" s="2" t="str">
        <f t="shared" si="136"/>
        <v>August</v>
      </c>
      <c r="J975" s="2" t="str">
        <f t="shared" si="137"/>
        <v>2017</v>
      </c>
      <c r="K975" s="2">
        <f t="shared" si="138"/>
        <v>35</v>
      </c>
      <c r="L975" s="2" t="str">
        <f>VLOOKUP(A975,holidays!A:C,2,)</f>
        <v>Y</v>
      </c>
      <c r="M975" s="2" t="str">
        <f>VLOOKUP(A975,holidays!A:C,3,FALSE)</f>
        <v>N</v>
      </c>
      <c r="N975" s="7">
        <f t="shared" si="139"/>
        <v>15464995.678139305</v>
      </c>
      <c r="O975" s="2">
        <f t="shared" si="140"/>
        <v>133982.255</v>
      </c>
      <c r="P975" s="2" t="e">
        <f t="shared" si="141"/>
        <v>#N/A</v>
      </c>
      <c r="Q975" s="2" t="e">
        <f t="shared" si="142"/>
        <v>#N/A</v>
      </c>
      <c r="R975" s="2">
        <f t="shared" si="143"/>
        <v>133982.255</v>
      </c>
    </row>
    <row r="976" spans="1:18" x14ac:dyDescent="0.3">
      <c r="A976" s="10">
        <v>42979</v>
      </c>
      <c r="B976" s="33">
        <v>128707.425</v>
      </c>
      <c r="C976" s="31">
        <v>102.27816319999999</v>
      </c>
      <c r="D976">
        <v>3.7</v>
      </c>
      <c r="E976">
        <v>17</v>
      </c>
      <c r="F976">
        <v>14.4</v>
      </c>
      <c r="G976">
        <v>0</v>
      </c>
      <c r="H976" s="1" t="str">
        <f t="shared" si="135"/>
        <v>Friday</v>
      </c>
      <c r="I976" s="2" t="str">
        <f t="shared" si="136"/>
        <v>September</v>
      </c>
      <c r="J976" s="2" t="str">
        <f t="shared" si="137"/>
        <v>2017</v>
      </c>
      <c r="K976" s="2">
        <f t="shared" si="138"/>
        <v>35</v>
      </c>
      <c r="L976" s="2" t="str">
        <f>VLOOKUP(A976,holidays!A:C,2,)</f>
        <v>Y</v>
      </c>
      <c r="M976" s="2" t="str">
        <f>VLOOKUP(A976,holidays!A:C,3,FALSE)</f>
        <v>N</v>
      </c>
      <c r="N976" s="7">
        <f t="shared" si="139"/>
        <v>13163959.019201759</v>
      </c>
      <c r="O976" s="2">
        <f t="shared" si="140"/>
        <v>128707.425</v>
      </c>
      <c r="P976" s="2" t="e">
        <f t="shared" si="141"/>
        <v>#N/A</v>
      </c>
      <c r="Q976" s="2" t="e">
        <f t="shared" si="142"/>
        <v>#N/A</v>
      </c>
      <c r="R976" s="2">
        <f t="shared" si="143"/>
        <v>128707.425</v>
      </c>
    </row>
    <row r="977" spans="1:18" x14ac:dyDescent="0.3">
      <c r="A977" s="10">
        <v>42980</v>
      </c>
      <c r="B977" s="33">
        <v>114098.11500000001</v>
      </c>
      <c r="C977" s="31">
        <v>89.329916780000005</v>
      </c>
      <c r="D977">
        <v>7.3</v>
      </c>
      <c r="E977">
        <v>18.399999999999999</v>
      </c>
      <c r="F977">
        <v>6.3</v>
      </c>
      <c r="G977">
        <v>0</v>
      </c>
      <c r="H977" s="1" t="str">
        <f t="shared" si="135"/>
        <v>Saturday</v>
      </c>
      <c r="I977" s="2" t="str">
        <f t="shared" si="136"/>
        <v>September</v>
      </c>
      <c r="J977" s="2" t="str">
        <f t="shared" si="137"/>
        <v>2017</v>
      </c>
      <c r="K977" s="2">
        <f t="shared" si="138"/>
        <v>35</v>
      </c>
      <c r="L977" s="2" t="str">
        <f>VLOOKUP(A977,holidays!A:C,2,)</f>
        <v>Y</v>
      </c>
      <c r="M977" s="2" t="str">
        <f>VLOOKUP(A977,holidays!A:C,3,FALSE)</f>
        <v>N</v>
      </c>
      <c r="N977" s="7">
        <f t="shared" si="139"/>
        <v>10192375.11770487</v>
      </c>
      <c r="O977" s="2">
        <f t="shared" si="140"/>
        <v>114098.11500000001</v>
      </c>
      <c r="P977" s="2" t="e">
        <f t="shared" si="141"/>
        <v>#N/A</v>
      </c>
      <c r="Q977" s="2" t="e">
        <f t="shared" si="142"/>
        <v>#N/A</v>
      </c>
      <c r="R977" s="2">
        <f t="shared" si="143"/>
        <v>114098.11500000001</v>
      </c>
    </row>
    <row r="978" spans="1:18" x14ac:dyDescent="0.3">
      <c r="A978" s="10">
        <v>42981</v>
      </c>
      <c r="B978" s="33">
        <v>103964.33</v>
      </c>
      <c r="C978" s="31">
        <v>67.073127529999994</v>
      </c>
      <c r="D978">
        <v>13.4</v>
      </c>
      <c r="E978">
        <v>17.2</v>
      </c>
      <c r="F978">
        <v>6.3</v>
      </c>
      <c r="G978">
        <v>0</v>
      </c>
      <c r="H978" s="1" t="str">
        <f t="shared" si="135"/>
        <v>Sunday</v>
      </c>
      <c r="I978" s="2" t="str">
        <f t="shared" si="136"/>
        <v>September</v>
      </c>
      <c r="J978" s="2" t="str">
        <f t="shared" si="137"/>
        <v>2017</v>
      </c>
      <c r="K978" s="2">
        <f t="shared" si="138"/>
        <v>36</v>
      </c>
      <c r="L978" s="2" t="str">
        <f>VLOOKUP(A978,holidays!A:C,2,)</f>
        <v>Y</v>
      </c>
      <c r="M978" s="2" t="str">
        <f>VLOOKUP(A978,holidays!A:C,3,FALSE)</f>
        <v>N</v>
      </c>
      <c r="N978" s="7">
        <f t="shared" si="139"/>
        <v>6973212.7646610048</v>
      </c>
      <c r="O978" s="2">
        <f t="shared" si="140"/>
        <v>103964.33</v>
      </c>
      <c r="P978" s="2" t="e">
        <f t="shared" si="141"/>
        <v>#N/A</v>
      </c>
      <c r="Q978" s="2" t="e">
        <f t="shared" si="142"/>
        <v>#N/A</v>
      </c>
      <c r="R978" s="2">
        <f t="shared" si="143"/>
        <v>103964.33</v>
      </c>
    </row>
    <row r="979" spans="1:18" x14ac:dyDescent="0.3">
      <c r="A979" s="10">
        <v>42982</v>
      </c>
      <c r="B979" s="33">
        <v>128001.05499999999</v>
      </c>
      <c r="C979" s="31">
        <v>93.826620980000001</v>
      </c>
      <c r="D979">
        <v>8.8000000000000007</v>
      </c>
      <c r="E979">
        <v>13.7</v>
      </c>
      <c r="F979">
        <v>13.4</v>
      </c>
      <c r="G979">
        <v>0.4</v>
      </c>
      <c r="H979" s="1" t="str">
        <f t="shared" si="135"/>
        <v>Monday</v>
      </c>
      <c r="I979" s="2" t="str">
        <f t="shared" si="136"/>
        <v>September</v>
      </c>
      <c r="J979" s="2" t="str">
        <f t="shared" si="137"/>
        <v>2017</v>
      </c>
      <c r="K979" s="2">
        <f t="shared" si="138"/>
        <v>36</v>
      </c>
      <c r="L979" s="2" t="str">
        <f>VLOOKUP(A979,holidays!A:C,2,)</f>
        <v>Y</v>
      </c>
      <c r="M979" s="2" t="str">
        <f>VLOOKUP(A979,holidays!A:C,3,FALSE)</f>
        <v>N</v>
      </c>
      <c r="N979" s="7">
        <f t="shared" si="139"/>
        <v>12009906.472525133</v>
      </c>
      <c r="O979" s="2">
        <f t="shared" si="140"/>
        <v>128001.05499999999</v>
      </c>
      <c r="P979" s="2" t="e">
        <f t="shared" si="141"/>
        <v>#N/A</v>
      </c>
      <c r="Q979" s="2" t="e">
        <f t="shared" si="142"/>
        <v>#N/A</v>
      </c>
      <c r="R979" s="2">
        <f t="shared" si="143"/>
        <v>128001.05499999999</v>
      </c>
    </row>
    <row r="980" spans="1:18" x14ac:dyDescent="0.3">
      <c r="A980" s="10">
        <v>42983</v>
      </c>
      <c r="B980" s="33">
        <v>137696.67000000001</v>
      </c>
      <c r="C980" s="31">
        <v>95.602018139999998</v>
      </c>
      <c r="D980">
        <v>6.5</v>
      </c>
      <c r="E980">
        <v>13.3</v>
      </c>
      <c r="F980">
        <v>11</v>
      </c>
      <c r="G980">
        <v>0.2</v>
      </c>
      <c r="H980" s="1" t="str">
        <f t="shared" si="135"/>
        <v>Tuesday</v>
      </c>
      <c r="I980" s="2" t="str">
        <f t="shared" si="136"/>
        <v>September</v>
      </c>
      <c r="J980" s="2" t="str">
        <f t="shared" si="137"/>
        <v>2017</v>
      </c>
      <c r="K980" s="2">
        <f t="shared" si="138"/>
        <v>36</v>
      </c>
      <c r="L980" s="2" t="str">
        <f>VLOOKUP(A980,holidays!A:C,2,)</f>
        <v>Y</v>
      </c>
      <c r="M980" s="2" t="str">
        <f>VLOOKUP(A980,holidays!A:C,3,FALSE)</f>
        <v>N</v>
      </c>
      <c r="N980" s="7">
        <f t="shared" si="139"/>
        <v>13164079.543157594</v>
      </c>
      <c r="O980" s="2">
        <f t="shared" si="140"/>
        <v>137696.67000000001</v>
      </c>
      <c r="P980" s="2" t="e">
        <f t="shared" si="141"/>
        <v>#N/A</v>
      </c>
      <c r="Q980" s="2" t="e">
        <f t="shared" si="142"/>
        <v>#N/A</v>
      </c>
      <c r="R980" s="2">
        <f t="shared" si="143"/>
        <v>137696.67000000001</v>
      </c>
    </row>
    <row r="981" spans="1:18" x14ac:dyDescent="0.3">
      <c r="A981" s="10">
        <v>42984</v>
      </c>
      <c r="B981" s="33">
        <v>134819.94500000001</v>
      </c>
      <c r="C981" s="31">
        <v>101.0173763</v>
      </c>
      <c r="D981">
        <v>6.7</v>
      </c>
      <c r="E981">
        <v>15.1</v>
      </c>
      <c r="F981">
        <v>11</v>
      </c>
      <c r="G981">
        <v>4.8</v>
      </c>
      <c r="H981" s="1" t="str">
        <f t="shared" si="135"/>
        <v>Wednesday</v>
      </c>
      <c r="I981" s="2" t="str">
        <f t="shared" si="136"/>
        <v>September</v>
      </c>
      <c r="J981" s="2" t="str">
        <f t="shared" si="137"/>
        <v>2017</v>
      </c>
      <c r="K981" s="2">
        <f t="shared" si="138"/>
        <v>36</v>
      </c>
      <c r="L981" s="2" t="str">
        <f>VLOOKUP(A981,holidays!A:C,2,)</f>
        <v>Y</v>
      </c>
      <c r="M981" s="2" t="str">
        <f>VLOOKUP(A981,holidays!A:C,3,FALSE)</f>
        <v>N</v>
      </c>
      <c r="N981" s="7">
        <f t="shared" si="139"/>
        <v>13619157.116810303</v>
      </c>
      <c r="O981" s="2">
        <f t="shared" si="140"/>
        <v>134819.94500000001</v>
      </c>
      <c r="P981" s="2" t="e">
        <f t="shared" si="141"/>
        <v>#N/A</v>
      </c>
      <c r="Q981" s="2" t="e">
        <f t="shared" si="142"/>
        <v>#N/A</v>
      </c>
      <c r="R981" s="2">
        <f t="shared" si="143"/>
        <v>134819.94500000001</v>
      </c>
    </row>
    <row r="982" spans="1:18" x14ac:dyDescent="0.3">
      <c r="A982" s="10">
        <v>42985</v>
      </c>
      <c r="B982" s="33">
        <v>133405.72</v>
      </c>
      <c r="C982" s="31">
        <v>93.025254910000001</v>
      </c>
      <c r="D982">
        <v>7.9</v>
      </c>
      <c r="E982">
        <v>15.2</v>
      </c>
      <c r="F982">
        <v>9.5</v>
      </c>
      <c r="G982">
        <v>0.8</v>
      </c>
      <c r="H982" s="1" t="str">
        <f t="shared" si="135"/>
        <v>Thursday</v>
      </c>
      <c r="I982" s="2" t="str">
        <f t="shared" si="136"/>
        <v>September</v>
      </c>
      <c r="J982" s="2" t="str">
        <f t="shared" si="137"/>
        <v>2017</v>
      </c>
      <c r="K982" s="2">
        <f t="shared" si="138"/>
        <v>36</v>
      </c>
      <c r="L982" s="2" t="str">
        <f>VLOOKUP(A982,holidays!A:C,2,)</f>
        <v>Y</v>
      </c>
      <c r="M982" s="2" t="str">
        <f>VLOOKUP(A982,holidays!A:C,3,FALSE)</f>
        <v>N</v>
      </c>
      <c r="N982" s="7">
        <f t="shared" si="139"/>
        <v>12410101.109452086</v>
      </c>
      <c r="O982" s="2">
        <f t="shared" si="140"/>
        <v>133405.72</v>
      </c>
      <c r="P982" s="2" t="e">
        <f t="shared" si="141"/>
        <v>#N/A</v>
      </c>
      <c r="Q982" s="2" t="e">
        <f t="shared" si="142"/>
        <v>#N/A</v>
      </c>
      <c r="R982" s="2">
        <f t="shared" si="143"/>
        <v>133405.72</v>
      </c>
    </row>
    <row r="983" spans="1:18" x14ac:dyDescent="0.3">
      <c r="A983" s="10">
        <v>42986</v>
      </c>
      <c r="B983" s="33">
        <v>132543.1</v>
      </c>
      <c r="C983" s="31">
        <v>102.4160808</v>
      </c>
      <c r="D983">
        <v>8</v>
      </c>
      <c r="E983">
        <v>13.5</v>
      </c>
      <c r="F983">
        <v>13.1</v>
      </c>
      <c r="G983">
        <v>3.2</v>
      </c>
      <c r="H983" s="1" t="str">
        <f t="shared" si="135"/>
        <v>Friday</v>
      </c>
      <c r="I983" s="2" t="str">
        <f t="shared" si="136"/>
        <v>September</v>
      </c>
      <c r="J983" s="2" t="str">
        <f t="shared" si="137"/>
        <v>2017</v>
      </c>
      <c r="K983" s="2">
        <f t="shared" si="138"/>
        <v>36</v>
      </c>
      <c r="L983" s="2" t="str">
        <f>VLOOKUP(A983,holidays!A:C,2,)</f>
        <v>Y</v>
      </c>
      <c r="M983" s="2" t="str">
        <f>VLOOKUP(A983,holidays!A:C,3,FALSE)</f>
        <v>N</v>
      </c>
      <c r="N983" s="7">
        <f t="shared" si="139"/>
        <v>13574544.839082481</v>
      </c>
      <c r="O983" s="2">
        <f t="shared" si="140"/>
        <v>132543.1</v>
      </c>
      <c r="P983" s="2" t="e">
        <f t="shared" si="141"/>
        <v>#N/A</v>
      </c>
      <c r="Q983" s="2" t="e">
        <f t="shared" si="142"/>
        <v>#N/A</v>
      </c>
      <c r="R983" s="2">
        <f t="shared" si="143"/>
        <v>132543.1</v>
      </c>
    </row>
    <row r="984" spans="1:18" x14ac:dyDescent="0.3">
      <c r="A984" s="10">
        <v>42987</v>
      </c>
      <c r="B984" s="33">
        <v>120454.01</v>
      </c>
      <c r="C984" s="31">
        <v>96.910244129999995</v>
      </c>
      <c r="D984">
        <v>7.1</v>
      </c>
      <c r="E984">
        <v>14.9</v>
      </c>
      <c r="F984">
        <v>15.9</v>
      </c>
      <c r="G984">
        <v>1.2</v>
      </c>
      <c r="H984" s="1" t="str">
        <f t="shared" si="135"/>
        <v>Saturday</v>
      </c>
      <c r="I984" s="2" t="str">
        <f t="shared" si="136"/>
        <v>September</v>
      </c>
      <c r="J984" s="2" t="str">
        <f t="shared" si="137"/>
        <v>2017</v>
      </c>
      <c r="K984" s="2">
        <f t="shared" si="138"/>
        <v>36</v>
      </c>
      <c r="L984" s="2" t="str">
        <f>VLOOKUP(A984,holidays!A:C,2,)</f>
        <v>Y</v>
      </c>
      <c r="M984" s="2" t="str">
        <f>VLOOKUP(A984,holidays!A:C,3,FALSE)</f>
        <v>N</v>
      </c>
      <c r="N984" s="7">
        <f t="shared" si="139"/>
        <v>11673227.515537459</v>
      </c>
      <c r="O984" s="2">
        <f t="shared" si="140"/>
        <v>120454.01</v>
      </c>
      <c r="P984" s="2" t="e">
        <f t="shared" si="141"/>
        <v>#N/A</v>
      </c>
      <c r="Q984" s="2" t="e">
        <f t="shared" si="142"/>
        <v>#N/A</v>
      </c>
      <c r="R984" s="2">
        <f t="shared" si="143"/>
        <v>120454.01</v>
      </c>
    </row>
    <row r="985" spans="1:18" x14ac:dyDescent="0.3">
      <c r="A985" s="10">
        <v>42988</v>
      </c>
      <c r="B985" s="33">
        <v>114584.065</v>
      </c>
      <c r="C985" s="31">
        <v>91.883909369999998</v>
      </c>
      <c r="D985">
        <v>5.3</v>
      </c>
      <c r="E985">
        <v>16.100000000000001</v>
      </c>
      <c r="F985">
        <v>12.3</v>
      </c>
      <c r="G985">
        <v>0.2</v>
      </c>
      <c r="H985" s="1" t="str">
        <f t="shared" si="135"/>
        <v>Sunday</v>
      </c>
      <c r="I985" s="2" t="str">
        <f t="shared" si="136"/>
        <v>September</v>
      </c>
      <c r="J985" s="2" t="str">
        <f t="shared" si="137"/>
        <v>2017</v>
      </c>
      <c r="K985" s="2">
        <f t="shared" si="138"/>
        <v>37</v>
      </c>
      <c r="L985" s="2" t="str">
        <f>VLOOKUP(A985,holidays!A:C,2,)</f>
        <v>Y</v>
      </c>
      <c r="M985" s="2" t="str">
        <f>VLOOKUP(A985,holidays!A:C,3,FALSE)</f>
        <v>N</v>
      </c>
      <c r="N985" s="7">
        <f t="shared" si="139"/>
        <v>10528431.843706189</v>
      </c>
      <c r="O985" s="2">
        <f t="shared" si="140"/>
        <v>114584.065</v>
      </c>
      <c r="P985" s="2" t="e">
        <f t="shared" si="141"/>
        <v>#N/A</v>
      </c>
      <c r="Q985" s="2" t="e">
        <f t="shared" si="142"/>
        <v>#N/A</v>
      </c>
      <c r="R985" s="2">
        <f t="shared" si="143"/>
        <v>114584.065</v>
      </c>
    </row>
    <row r="986" spans="1:18" x14ac:dyDescent="0.3">
      <c r="A986" s="10">
        <v>42989</v>
      </c>
      <c r="B986" s="33">
        <v>127169.03</v>
      </c>
      <c r="C986" s="31">
        <v>86.68557783</v>
      </c>
      <c r="D986">
        <v>8.1</v>
      </c>
      <c r="E986">
        <v>18.100000000000001</v>
      </c>
      <c r="F986">
        <v>7</v>
      </c>
      <c r="G986">
        <v>0</v>
      </c>
      <c r="H986" s="1" t="str">
        <f t="shared" si="135"/>
        <v>Monday</v>
      </c>
      <c r="I986" s="2" t="str">
        <f t="shared" si="136"/>
        <v>September</v>
      </c>
      <c r="J986" s="2" t="str">
        <f t="shared" si="137"/>
        <v>2017</v>
      </c>
      <c r="K986" s="2">
        <f t="shared" si="138"/>
        <v>37</v>
      </c>
      <c r="L986" s="2" t="str">
        <f>VLOOKUP(A986,holidays!A:C,2,)</f>
        <v>Y</v>
      </c>
      <c r="M986" s="2" t="str">
        <f>VLOOKUP(A986,holidays!A:C,3,FALSE)</f>
        <v>N</v>
      </c>
      <c r="N986" s="7">
        <f t="shared" si="139"/>
        <v>11023720.847630605</v>
      </c>
      <c r="O986" s="2">
        <f t="shared" si="140"/>
        <v>127169.03</v>
      </c>
      <c r="P986" s="2" t="e">
        <f t="shared" si="141"/>
        <v>#N/A</v>
      </c>
      <c r="Q986" s="2" t="e">
        <f t="shared" si="142"/>
        <v>#N/A</v>
      </c>
      <c r="R986" s="2">
        <f t="shared" si="143"/>
        <v>127169.03</v>
      </c>
    </row>
    <row r="987" spans="1:18" x14ac:dyDescent="0.3">
      <c r="A987" s="10">
        <v>42990</v>
      </c>
      <c r="B987" s="33">
        <v>130906.89</v>
      </c>
      <c r="C987" s="31">
        <v>94.772968660000004</v>
      </c>
      <c r="D987">
        <v>12.2</v>
      </c>
      <c r="E987">
        <v>19.899999999999999</v>
      </c>
      <c r="F987">
        <v>3.5</v>
      </c>
      <c r="G987">
        <v>0.2</v>
      </c>
      <c r="H987" s="1" t="str">
        <f t="shared" si="135"/>
        <v>Tuesday</v>
      </c>
      <c r="I987" s="2" t="str">
        <f t="shared" si="136"/>
        <v>September</v>
      </c>
      <c r="J987" s="2" t="str">
        <f t="shared" si="137"/>
        <v>2017</v>
      </c>
      <c r="K987" s="2">
        <f t="shared" si="138"/>
        <v>37</v>
      </c>
      <c r="L987" s="2" t="str">
        <f>VLOOKUP(A987,holidays!A:C,2,)</f>
        <v>Y</v>
      </c>
      <c r="M987" s="2" t="str">
        <f>VLOOKUP(A987,holidays!A:C,3,FALSE)</f>
        <v>N</v>
      </c>
      <c r="N987" s="7">
        <f t="shared" si="139"/>
        <v>12406434.583348067</v>
      </c>
      <c r="O987" s="2">
        <f t="shared" si="140"/>
        <v>130906.89</v>
      </c>
      <c r="P987" s="2" t="e">
        <f t="shared" si="141"/>
        <v>#N/A</v>
      </c>
      <c r="Q987" s="2" t="e">
        <f t="shared" si="142"/>
        <v>#N/A</v>
      </c>
      <c r="R987" s="2">
        <f t="shared" si="143"/>
        <v>130906.89</v>
      </c>
    </row>
    <row r="988" spans="1:18" x14ac:dyDescent="0.3">
      <c r="A988" s="10">
        <v>42991</v>
      </c>
      <c r="B988" s="33">
        <v>127192.315</v>
      </c>
      <c r="C988" s="31">
        <v>88.361935939999995</v>
      </c>
      <c r="D988">
        <v>13.3</v>
      </c>
      <c r="E988">
        <v>16.399999999999999</v>
      </c>
      <c r="F988">
        <v>8.1999999999999993</v>
      </c>
      <c r="G988">
        <v>2</v>
      </c>
      <c r="H988" s="1" t="str">
        <f t="shared" si="135"/>
        <v>Wednesday</v>
      </c>
      <c r="I988" s="2" t="str">
        <f t="shared" si="136"/>
        <v>September</v>
      </c>
      <c r="J988" s="2" t="str">
        <f t="shared" si="137"/>
        <v>2017</v>
      </c>
      <c r="K988" s="2">
        <f t="shared" si="138"/>
        <v>37</v>
      </c>
      <c r="L988" s="2" t="str">
        <f>VLOOKUP(A988,holidays!A:C,2,)</f>
        <v>Y</v>
      </c>
      <c r="M988" s="2" t="str">
        <f>VLOOKUP(A988,holidays!A:C,3,FALSE)</f>
        <v>N</v>
      </c>
      <c r="N988" s="7">
        <f t="shared" si="139"/>
        <v>11238959.190090301</v>
      </c>
      <c r="O988" s="2">
        <f t="shared" si="140"/>
        <v>127192.315</v>
      </c>
      <c r="P988" s="2" t="e">
        <f t="shared" si="141"/>
        <v>#N/A</v>
      </c>
      <c r="Q988" s="2" t="e">
        <f t="shared" si="142"/>
        <v>#N/A</v>
      </c>
      <c r="R988" s="2">
        <f t="shared" si="143"/>
        <v>127192.315</v>
      </c>
    </row>
    <row r="989" spans="1:18" x14ac:dyDescent="0.3">
      <c r="A989" s="10">
        <v>42992</v>
      </c>
      <c r="B989" s="33">
        <v>131986.80499999999</v>
      </c>
      <c r="C989" s="31">
        <v>89.57361118</v>
      </c>
      <c r="D989">
        <v>5.8</v>
      </c>
      <c r="E989">
        <v>15.3</v>
      </c>
      <c r="F989">
        <v>10.8</v>
      </c>
      <c r="G989">
        <v>1.4</v>
      </c>
      <c r="H989" s="1" t="str">
        <f t="shared" si="135"/>
        <v>Thursday</v>
      </c>
      <c r="I989" s="2" t="str">
        <f t="shared" si="136"/>
        <v>September</v>
      </c>
      <c r="J989" s="2" t="str">
        <f t="shared" si="137"/>
        <v>2017</v>
      </c>
      <c r="K989" s="2">
        <f t="shared" si="138"/>
        <v>37</v>
      </c>
      <c r="L989" s="2" t="str">
        <f>VLOOKUP(A989,holidays!A:C,2,)</f>
        <v>Y</v>
      </c>
      <c r="M989" s="2" t="str">
        <f>VLOOKUP(A989,holidays!A:C,3,FALSE)</f>
        <v>N</v>
      </c>
      <c r="N989" s="7">
        <f t="shared" si="139"/>
        <v>11822534.751960479</v>
      </c>
      <c r="O989" s="2">
        <f t="shared" si="140"/>
        <v>131986.80499999999</v>
      </c>
      <c r="P989" s="2" t="e">
        <f t="shared" si="141"/>
        <v>#N/A</v>
      </c>
      <c r="Q989" s="2" t="e">
        <f t="shared" si="142"/>
        <v>#N/A</v>
      </c>
      <c r="R989" s="2">
        <f t="shared" si="143"/>
        <v>131986.80499999999</v>
      </c>
    </row>
    <row r="990" spans="1:18" x14ac:dyDescent="0.3">
      <c r="A990" s="10">
        <v>42993</v>
      </c>
      <c r="B990" s="33">
        <v>128761.605</v>
      </c>
      <c r="C990" s="31">
        <v>89.236201120000004</v>
      </c>
      <c r="D990">
        <v>9.6</v>
      </c>
      <c r="E990">
        <v>16.7</v>
      </c>
      <c r="F990">
        <v>7</v>
      </c>
      <c r="G990">
        <v>0</v>
      </c>
      <c r="H990" s="1" t="str">
        <f t="shared" si="135"/>
        <v>Friday</v>
      </c>
      <c r="I990" s="2" t="str">
        <f t="shared" si="136"/>
        <v>September</v>
      </c>
      <c r="J990" s="2" t="str">
        <f t="shared" si="137"/>
        <v>2017</v>
      </c>
      <c r="K990" s="2">
        <f t="shared" si="138"/>
        <v>37</v>
      </c>
      <c r="L990" s="2" t="str">
        <f>VLOOKUP(A990,holidays!A:C,2,)</f>
        <v>Y</v>
      </c>
      <c r="M990" s="2" t="str">
        <f>VLOOKUP(A990,holidays!A:C,3,FALSE)</f>
        <v>N</v>
      </c>
      <c r="N990" s="7">
        <f t="shared" si="139"/>
        <v>11490196.480313998</v>
      </c>
      <c r="O990" s="2">
        <f t="shared" si="140"/>
        <v>128761.605</v>
      </c>
      <c r="P990" s="2" t="e">
        <f t="shared" si="141"/>
        <v>#N/A</v>
      </c>
      <c r="Q990" s="2" t="e">
        <f t="shared" si="142"/>
        <v>#N/A</v>
      </c>
      <c r="R990" s="2">
        <f t="shared" si="143"/>
        <v>128761.605</v>
      </c>
    </row>
    <row r="991" spans="1:18" x14ac:dyDescent="0.3">
      <c r="A991" s="10">
        <v>42994</v>
      </c>
      <c r="B991" s="33">
        <v>111301.56</v>
      </c>
      <c r="C991" s="31">
        <v>89.607587129999999</v>
      </c>
      <c r="D991">
        <v>7.4</v>
      </c>
      <c r="E991">
        <v>13.3</v>
      </c>
      <c r="F991">
        <v>16.7</v>
      </c>
      <c r="G991">
        <v>21.4</v>
      </c>
      <c r="H991" s="1" t="str">
        <f t="shared" si="135"/>
        <v>Saturday</v>
      </c>
      <c r="I991" s="2" t="str">
        <f t="shared" si="136"/>
        <v>September</v>
      </c>
      <c r="J991" s="2" t="str">
        <f t="shared" si="137"/>
        <v>2017</v>
      </c>
      <c r="K991" s="2">
        <f t="shared" si="138"/>
        <v>37</v>
      </c>
      <c r="L991" s="2" t="str">
        <f>VLOOKUP(A991,holidays!A:C,2,)</f>
        <v>Y</v>
      </c>
      <c r="M991" s="2" t="str">
        <f>VLOOKUP(A991,holidays!A:C,3,FALSE)</f>
        <v>N</v>
      </c>
      <c r="N991" s="7">
        <f t="shared" si="139"/>
        <v>9973464.2354049217</v>
      </c>
      <c r="O991" s="2">
        <f t="shared" si="140"/>
        <v>111301.56</v>
      </c>
      <c r="P991" s="2" t="e">
        <f t="shared" si="141"/>
        <v>#N/A</v>
      </c>
      <c r="Q991" s="2" t="e">
        <f t="shared" si="142"/>
        <v>#N/A</v>
      </c>
      <c r="R991" s="2">
        <f t="shared" si="143"/>
        <v>111301.56</v>
      </c>
    </row>
    <row r="992" spans="1:18" x14ac:dyDescent="0.3">
      <c r="A992" s="10">
        <v>42995</v>
      </c>
      <c r="B992" s="33">
        <v>104766</v>
      </c>
      <c r="C992" s="31">
        <v>75.509598890000007</v>
      </c>
      <c r="D992">
        <v>4</v>
      </c>
      <c r="E992">
        <v>18.100000000000001</v>
      </c>
      <c r="F992">
        <v>19</v>
      </c>
      <c r="G992">
        <v>0.2</v>
      </c>
      <c r="H992" s="1" t="str">
        <f t="shared" si="135"/>
        <v>Sunday</v>
      </c>
      <c r="I992" s="2" t="str">
        <f t="shared" si="136"/>
        <v>September</v>
      </c>
      <c r="J992" s="2" t="str">
        <f t="shared" si="137"/>
        <v>2017</v>
      </c>
      <c r="K992" s="2">
        <f t="shared" si="138"/>
        <v>38</v>
      </c>
      <c r="L992" s="2" t="str">
        <f>VLOOKUP(A992,holidays!A:C,2,)</f>
        <v>Y</v>
      </c>
      <c r="M992" s="2" t="str">
        <f>VLOOKUP(A992,holidays!A:C,3,FALSE)</f>
        <v>N</v>
      </c>
      <c r="N992" s="7">
        <f t="shared" si="139"/>
        <v>7910838.6373097403</v>
      </c>
      <c r="O992" s="2">
        <f t="shared" si="140"/>
        <v>104766</v>
      </c>
      <c r="P992" s="2" t="e">
        <f t="shared" si="141"/>
        <v>#N/A</v>
      </c>
      <c r="Q992" s="2" t="e">
        <f t="shared" si="142"/>
        <v>#N/A</v>
      </c>
      <c r="R992" s="2">
        <f t="shared" si="143"/>
        <v>104766</v>
      </c>
    </row>
    <row r="993" spans="1:18" x14ac:dyDescent="0.3">
      <c r="A993" s="10">
        <v>42996</v>
      </c>
      <c r="B993" s="33">
        <v>115123.54</v>
      </c>
      <c r="C993" s="31">
        <v>79.783447899999999</v>
      </c>
      <c r="D993">
        <v>10.5</v>
      </c>
      <c r="E993">
        <v>22</v>
      </c>
      <c r="F993">
        <v>15.7</v>
      </c>
      <c r="G993">
        <v>0</v>
      </c>
      <c r="H993" s="1" t="str">
        <f t="shared" si="135"/>
        <v>Monday</v>
      </c>
      <c r="I993" s="2" t="str">
        <f t="shared" si="136"/>
        <v>September</v>
      </c>
      <c r="J993" s="2" t="str">
        <f t="shared" si="137"/>
        <v>2017</v>
      </c>
      <c r="K993" s="2">
        <f t="shared" si="138"/>
        <v>38</v>
      </c>
      <c r="L993" s="2" t="str">
        <f>VLOOKUP(A993,holidays!A:C,2,)</f>
        <v>Y</v>
      </c>
      <c r="M993" s="2" t="str">
        <f>VLOOKUP(A993,holidays!A:C,3,FALSE)</f>
        <v>N</v>
      </c>
      <c r="N993" s="7">
        <f t="shared" si="139"/>
        <v>9184952.955653565</v>
      </c>
      <c r="O993" s="2">
        <f t="shared" si="140"/>
        <v>115123.54</v>
      </c>
      <c r="P993" s="2" t="e">
        <f t="shared" si="141"/>
        <v>#N/A</v>
      </c>
      <c r="Q993" s="2" t="e">
        <f t="shared" si="142"/>
        <v>#N/A</v>
      </c>
      <c r="R993" s="2">
        <f t="shared" si="143"/>
        <v>115123.54</v>
      </c>
    </row>
    <row r="994" spans="1:18" x14ac:dyDescent="0.3">
      <c r="A994" s="10">
        <v>42997</v>
      </c>
      <c r="B994" s="33">
        <v>124033.955</v>
      </c>
      <c r="C994" s="31">
        <v>92.372768620000002</v>
      </c>
      <c r="D994">
        <v>9</v>
      </c>
      <c r="E994">
        <v>13.9</v>
      </c>
      <c r="F994">
        <v>16.600000000000001</v>
      </c>
      <c r="G994">
        <v>0.2</v>
      </c>
      <c r="H994" s="1" t="str">
        <f t="shared" si="135"/>
        <v>Tuesday</v>
      </c>
      <c r="I994" s="2" t="str">
        <f t="shared" si="136"/>
        <v>September</v>
      </c>
      <c r="J994" s="2" t="str">
        <f t="shared" si="137"/>
        <v>2017</v>
      </c>
      <c r="K994" s="2">
        <f t="shared" si="138"/>
        <v>38</v>
      </c>
      <c r="L994" s="2" t="str">
        <f>VLOOKUP(A994,holidays!A:C,2,)</f>
        <v>Y</v>
      </c>
      <c r="M994" s="2" t="str">
        <f>VLOOKUP(A994,holidays!A:C,3,FALSE)</f>
        <v>N</v>
      </c>
      <c r="N994" s="7">
        <f t="shared" si="139"/>
        <v>11457359.826238493</v>
      </c>
      <c r="O994" s="2">
        <f t="shared" si="140"/>
        <v>124033.955</v>
      </c>
      <c r="P994" s="2" t="e">
        <f t="shared" si="141"/>
        <v>#N/A</v>
      </c>
      <c r="Q994" s="2" t="e">
        <f t="shared" si="142"/>
        <v>#N/A</v>
      </c>
      <c r="R994" s="2">
        <f t="shared" si="143"/>
        <v>124033.955</v>
      </c>
    </row>
    <row r="995" spans="1:18" x14ac:dyDescent="0.3">
      <c r="A995" s="10">
        <v>42998</v>
      </c>
      <c r="B995" s="33">
        <v>123461.38</v>
      </c>
      <c r="C995" s="31">
        <v>82.595610879999995</v>
      </c>
      <c r="D995">
        <v>6</v>
      </c>
      <c r="E995">
        <v>19.2</v>
      </c>
      <c r="F995">
        <v>17.3</v>
      </c>
      <c r="G995">
        <v>0</v>
      </c>
      <c r="H995" s="1" t="str">
        <f t="shared" si="135"/>
        <v>Wednesday</v>
      </c>
      <c r="I995" s="2" t="str">
        <f t="shared" si="136"/>
        <v>September</v>
      </c>
      <c r="J995" s="2" t="str">
        <f t="shared" si="137"/>
        <v>2017</v>
      </c>
      <c r="K995" s="2">
        <f t="shared" si="138"/>
        <v>38</v>
      </c>
      <c r="L995" s="2" t="str">
        <f>VLOOKUP(A995,holidays!A:C,2,)</f>
        <v>Y</v>
      </c>
      <c r="M995" s="2" t="str">
        <f>VLOOKUP(A995,holidays!A:C,3,FALSE)</f>
        <v>N</v>
      </c>
      <c r="N995" s="7">
        <f t="shared" si="139"/>
        <v>10197368.101187814</v>
      </c>
      <c r="O995" s="2">
        <f t="shared" si="140"/>
        <v>123461.38</v>
      </c>
      <c r="P995" s="2" t="e">
        <f t="shared" si="141"/>
        <v>#N/A</v>
      </c>
      <c r="Q995" s="2" t="e">
        <f t="shared" si="142"/>
        <v>#N/A</v>
      </c>
      <c r="R995" s="2">
        <f t="shared" si="143"/>
        <v>123461.38</v>
      </c>
    </row>
    <row r="996" spans="1:18" x14ac:dyDescent="0.3">
      <c r="A996" s="10">
        <v>42999</v>
      </c>
      <c r="B996" s="33">
        <v>119309.93</v>
      </c>
      <c r="C996" s="31">
        <v>74.957769020000001</v>
      </c>
      <c r="D996">
        <v>11.6</v>
      </c>
      <c r="E996">
        <v>23.6</v>
      </c>
      <c r="F996">
        <v>13</v>
      </c>
      <c r="G996">
        <v>0</v>
      </c>
      <c r="H996" s="1" t="str">
        <f t="shared" si="135"/>
        <v>Thursday</v>
      </c>
      <c r="I996" s="2" t="str">
        <f t="shared" si="136"/>
        <v>September</v>
      </c>
      <c r="J996" s="2" t="str">
        <f t="shared" si="137"/>
        <v>2017</v>
      </c>
      <c r="K996" s="2">
        <f t="shared" si="138"/>
        <v>38</v>
      </c>
      <c r="L996" s="2" t="str">
        <f>VLOOKUP(A996,holidays!A:C,2,)</f>
        <v>Y</v>
      </c>
      <c r="M996" s="2" t="str">
        <f>VLOOKUP(A996,holidays!A:C,3,FALSE)</f>
        <v>N</v>
      </c>
      <c r="N996" s="7">
        <f t="shared" si="139"/>
        <v>8943206.1747323684</v>
      </c>
      <c r="O996" s="2">
        <f t="shared" si="140"/>
        <v>119309.93</v>
      </c>
      <c r="P996" s="2" t="e">
        <f t="shared" si="141"/>
        <v>#N/A</v>
      </c>
      <c r="Q996" s="2" t="e">
        <f t="shared" si="142"/>
        <v>#N/A</v>
      </c>
      <c r="R996" s="2">
        <f t="shared" si="143"/>
        <v>119309.93</v>
      </c>
    </row>
    <row r="997" spans="1:18" x14ac:dyDescent="0.3">
      <c r="A997" s="10">
        <v>43000</v>
      </c>
      <c r="B997" s="33">
        <v>116611.25</v>
      </c>
      <c r="C997" s="31">
        <v>75.289119159999998</v>
      </c>
      <c r="D997">
        <v>12.8</v>
      </c>
      <c r="E997">
        <v>25.6</v>
      </c>
      <c r="F997">
        <v>15.6</v>
      </c>
      <c r="G997">
        <v>0</v>
      </c>
      <c r="H997" s="1" t="str">
        <f t="shared" si="135"/>
        <v>Friday</v>
      </c>
      <c r="I997" s="2" t="str">
        <f t="shared" si="136"/>
        <v>September</v>
      </c>
      <c r="J997" s="2" t="str">
        <f t="shared" si="137"/>
        <v>2017</v>
      </c>
      <c r="K997" s="2">
        <f t="shared" si="138"/>
        <v>38</v>
      </c>
      <c r="L997" s="2" t="str">
        <f>VLOOKUP(A997,holidays!A:C,2,)</f>
        <v>N</v>
      </c>
      <c r="M997" s="2" t="str">
        <f>VLOOKUP(A997,holidays!A:C,3,FALSE)</f>
        <v>N</v>
      </c>
      <c r="N997" s="7">
        <f t="shared" si="139"/>
        <v>8779558.2966465503</v>
      </c>
      <c r="O997" s="2" t="e">
        <f t="shared" si="140"/>
        <v>#N/A</v>
      </c>
      <c r="P997" s="2">
        <f t="shared" si="141"/>
        <v>116611.25</v>
      </c>
      <c r="Q997" s="2" t="e">
        <f t="shared" si="142"/>
        <v>#N/A</v>
      </c>
      <c r="R997" s="2">
        <f t="shared" si="143"/>
        <v>116611.25</v>
      </c>
    </row>
    <row r="998" spans="1:18" x14ac:dyDescent="0.3">
      <c r="A998" s="10">
        <v>43001</v>
      </c>
      <c r="B998" s="33">
        <v>101012.29</v>
      </c>
      <c r="C998" s="31">
        <v>63.0173962</v>
      </c>
      <c r="D998">
        <v>14.8</v>
      </c>
      <c r="E998">
        <v>30.6</v>
      </c>
      <c r="F998">
        <v>17.3</v>
      </c>
      <c r="G998">
        <v>0</v>
      </c>
      <c r="H998" s="1" t="str">
        <f t="shared" si="135"/>
        <v>Saturday</v>
      </c>
      <c r="I998" s="2" t="str">
        <f t="shared" si="136"/>
        <v>September</v>
      </c>
      <c r="J998" s="2" t="str">
        <f t="shared" si="137"/>
        <v>2017</v>
      </c>
      <c r="K998" s="2">
        <f t="shared" si="138"/>
        <v>38</v>
      </c>
      <c r="L998" s="2" t="str">
        <f>VLOOKUP(A998,holidays!A:C,2,)</f>
        <v>N</v>
      </c>
      <c r="M998" s="2" t="str">
        <f>VLOOKUP(A998,holidays!A:C,3,FALSE)</f>
        <v>N</v>
      </c>
      <c r="N998" s="7">
        <f t="shared" si="139"/>
        <v>6365531.4999992978</v>
      </c>
      <c r="O998" s="2" t="e">
        <f t="shared" si="140"/>
        <v>#N/A</v>
      </c>
      <c r="P998" s="2">
        <f t="shared" si="141"/>
        <v>101012.29</v>
      </c>
      <c r="Q998" s="2" t="e">
        <f t="shared" si="142"/>
        <v>#N/A</v>
      </c>
      <c r="R998" s="2">
        <f t="shared" si="143"/>
        <v>101012.29</v>
      </c>
    </row>
    <row r="999" spans="1:18" x14ac:dyDescent="0.3">
      <c r="A999" s="10">
        <v>43002</v>
      </c>
      <c r="B999" s="33">
        <v>92608.24</v>
      </c>
      <c r="C999" s="31">
        <v>43.197347600000001</v>
      </c>
      <c r="D999">
        <v>12.9</v>
      </c>
      <c r="E999">
        <v>19.899999999999999</v>
      </c>
      <c r="F999">
        <v>12</v>
      </c>
      <c r="G999">
        <v>0.4</v>
      </c>
      <c r="H999" s="1" t="str">
        <f t="shared" si="135"/>
        <v>Sunday</v>
      </c>
      <c r="I999" s="2" t="str">
        <f t="shared" si="136"/>
        <v>September</v>
      </c>
      <c r="J999" s="2" t="str">
        <f t="shared" si="137"/>
        <v>2017</v>
      </c>
      <c r="K999" s="2">
        <f t="shared" si="138"/>
        <v>39</v>
      </c>
      <c r="L999" s="2" t="str">
        <f>VLOOKUP(A999,holidays!A:C,2,)</f>
        <v>N</v>
      </c>
      <c r="M999" s="2" t="str">
        <f>VLOOKUP(A999,holidays!A:C,3,FALSE)</f>
        <v>N</v>
      </c>
      <c r="N999" s="7">
        <f t="shared" si="139"/>
        <v>4000430.3339042244</v>
      </c>
      <c r="O999" s="2" t="e">
        <f t="shared" si="140"/>
        <v>#N/A</v>
      </c>
      <c r="P999" s="2">
        <f t="shared" si="141"/>
        <v>92608.24</v>
      </c>
      <c r="Q999" s="2" t="e">
        <f t="shared" si="142"/>
        <v>#N/A</v>
      </c>
      <c r="R999" s="2">
        <f t="shared" si="143"/>
        <v>92608.24</v>
      </c>
    </row>
    <row r="1000" spans="1:18" x14ac:dyDescent="0.3">
      <c r="A1000" s="10">
        <v>43003</v>
      </c>
      <c r="B1000" s="33">
        <v>119126.485</v>
      </c>
      <c r="C1000" s="31">
        <v>71.241065710000001</v>
      </c>
      <c r="D1000">
        <v>10.3</v>
      </c>
      <c r="E1000">
        <v>14.2</v>
      </c>
      <c r="F1000">
        <v>10.9</v>
      </c>
      <c r="G1000">
        <v>1.6</v>
      </c>
      <c r="H1000" s="1" t="str">
        <f t="shared" si="135"/>
        <v>Monday</v>
      </c>
      <c r="I1000" s="2" t="str">
        <f t="shared" si="136"/>
        <v>September</v>
      </c>
      <c r="J1000" s="2" t="str">
        <f t="shared" si="137"/>
        <v>2017</v>
      </c>
      <c r="K1000" s="2">
        <f t="shared" si="138"/>
        <v>39</v>
      </c>
      <c r="L1000" s="2" t="str">
        <f>VLOOKUP(A1000,holidays!A:C,2,)</f>
        <v>N</v>
      </c>
      <c r="M1000" s="2" t="str">
        <f>VLOOKUP(A1000,holidays!A:C,3,FALSE)</f>
        <v>N</v>
      </c>
      <c r="N1000" s="7">
        <f t="shared" si="139"/>
        <v>8486697.7456863299</v>
      </c>
      <c r="O1000" s="2" t="e">
        <f t="shared" si="140"/>
        <v>#N/A</v>
      </c>
      <c r="P1000" s="2">
        <f t="shared" si="141"/>
        <v>119126.485</v>
      </c>
      <c r="Q1000" s="2" t="e">
        <f t="shared" si="142"/>
        <v>#N/A</v>
      </c>
      <c r="R1000" s="2">
        <f t="shared" si="143"/>
        <v>119126.485</v>
      </c>
    </row>
    <row r="1001" spans="1:18" x14ac:dyDescent="0.3">
      <c r="A1001" s="10">
        <v>43004</v>
      </c>
      <c r="B1001" s="33">
        <v>124452.94</v>
      </c>
      <c r="C1001" s="31">
        <v>79.800225260000005</v>
      </c>
      <c r="D1001">
        <v>5</v>
      </c>
      <c r="E1001">
        <v>15.1</v>
      </c>
      <c r="F1001">
        <v>20.399999999999999</v>
      </c>
      <c r="G1001">
        <v>0.4</v>
      </c>
      <c r="H1001" s="1" t="str">
        <f t="shared" si="135"/>
        <v>Tuesday</v>
      </c>
      <c r="I1001" s="2" t="str">
        <f t="shared" si="136"/>
        <v>September</v>
      </c>
      <c r="J1001" s="2" t="str">
        <f t="shared" si="137"/>
        <v>2017</v>
      </c>
      <c r="K1001" s="2">
        <f t="shared" si="138"/>
        <v>39</v>
      </c>
      <c r="L1001" s="2" t="str">
        <f>VLOOKUP(A1001,holidays!A:C,2,)</f>
        <v>N</v>
      </c>
      <c r="M1001" s="2" t="str">
        <f>VLOOKUP(A1001,holidays!A:C,3,FALSE)</f>
        <v>N</v>
      </c>
      <c r="N1001" s="7">
        <f t="shared" si="139"/>
        <v>9931372.6462692656</v>
      </c>
      <c r="O1001" s="2" t="e">
        <f t="shared" si="140"/>
        <v>#N/A</v>
      </c>
      <c r="P1001" s="2">
        <f t="shared" si="141"/>
        <v>124452.94</v>
      </c>
      <c r="Q1001" s="2" t="e">
        <f t="shared" si="142"/>
        <v>#N/A</v>
      </c>
      <c r="R1001" s="2">
        <f t="shared" si="143"/>
        <v>124452.94</v>
      </c>
    </row>
    <row r="1002" spans="1:18" x14ac:dyDescent="0.3">
      <c r="A1002" s="10">
        <v>43005</v>
      </c>
      <c r="B1002" s="33">
        <v>119028.07</v>
      </c>
      <c r="C1002" s="31">
        <v>72.545509100000004</v>
      </c>
      <c r="D1002">
        <v>9.6</v>
      </c>
      <c r="E1002">
        <v>24.6</v>
      </c>
      <c r="F1002">
        <v>11.7</v>
      </c>
      <c r="G1002">
        <v>0</v>
      </c>
      <c r="H1002" s="1" t="str">
        <f t="shared" si="135"/>
        <v>Wednesday</v>
      </c>
      <c r="I1002" s="2" t="str">
        <f t="shared" si="136"/>
        <v>September</v>
      </c>
      <c r="J1002" s="2" t="str">
        <f t="shared" si="137"/>
        <v>2017</v>
      </c>
      <c r="K1002" s="2">
        <f t="shared" si="138"/>
        <v>39</v>
      </c>
      <c r="L1002" s="2" t="str">
        <f>VLOOKUP(A1002,holidays!A:C,2,)</f>
        <v>N</v>
      </c>
      <c r="M1002" s="2" t="str">
        <f>VLOOKUP(A1002,holidays!A:C,3,FALSE)</f>
        <v>N</v>
      </c>
      <c r="N1002" s="7">
        <f t="shared" si="139"/>
        <v>8634951.935340438</v>
      </c>
      <c r="O1002" s="2" t="e">
        <f t="shared" si="140"/>
        <v>#N/A</v>
      </c>
      <c r="P1002" s="2">
        <f t="shared" si="141"/>
        <v>119028.07</v>
      </c>
      <c r="Q1002" s="2" t="e">
        <f t="shared" si="142"/>
        <v>#N/A</v>
      </c>
      <c r="R1002" s="2">
        <f t="shared" si="143"/>
        <v>119028.07</v>
      </c>
    </row>
    <row r="1003" spans="1:18" x14ac:dyDescent="0.3">
      <c r="A1003" s="10">
        <v>43006</v>
      </c>
      <c r="B1003" s="33">
        <v>116655.855</v>
      </c>
      <c r="C1003" s="31">
        <v>61.649556580000002</v>
      </c>
      <c r="D1003">
        <v>10.4</v>
      </c>
      <c r="E1003">
        <v>18.5</v>
      </c>
      <c r="F1003">
        <v>12.8</v>
      </c>
      <c r="G1003">
        <v>0</v>
      </c>
      <c r="H1003" s="1" t="str">
        <f t="shared" si="135"/>
        <v>Thursday</v>
      </c>
      <c r="I1003" s="2" t="str">
        <f t="shared" si="136"/>
        <v>September</v>
      </c>
      <c r="J1003" s="2" t="str">
        <f t="shared" si="137"/>
        <v>2017</v>
      </c>
      <c r="K1003" s="2">
        <f t="shared" si="138"/>
        <v>39</v>
      </c>
      <c r="L1003" s="2" t="str">
        <f>VLOOKUP(A1003,holidays!A:C,2,)</f>
        <v>N</v>
      </c>
      <c r="M1003" s="2" t="str">
        <f>VLOOKUP(A1003,holidays!A:C,3,FALSE)</f>
        <v>N</v>
      </c>
      <c r="N1003" s="7">
        <f t="shared" si="139"/>
        <v>7191781.733210776</v>
      </c>
      <c r="O1003" s="2" t="e">
        <f t="shared" si="140"/>
        <v>#N/A</v>
      </c>
      <c r="P1003" s="2">
        <f t="shared" si="141"/>
        <v>116655.855</v>
      </c>
      <c r="Q1003" s="2" t="e">
        <f t="shared" si="142"/>
        <v>#N/A</v>
      </c>
      <c r="R1003" s="2">
        <f t="shared" si="143"/>
        <v>116655.855</v>
      </c>
    </row>
    <row r="1004" spans="1:18" x14ac:dyDescent="0.3">
      <c r="A1004" s="10">
        <v>43007</v>
      </c>
      <c r="B1004" s="33">
        <v>102847.255</v>
      </c>
      <c r="C1004" s="31">
        <v>42.634675649999998</v>
      </c>
      <c r="D1004">
        <v>10.6</v>
      </c>
      <c r="E1004">
        <v>18.399999999999999</v>
      </c>
      <c r="F1004">
        <v>14.5</v>
      </c>
      <c r="G1004">
        <v>0</v>
      </c>
      <c r="H1004" s="1" t="str">
        <f t="shared" si="135"/>
        <v>Friday</v>
      </c>
      <c r="I1004" s="2" t="str">
        <f t="shared" si="136"/>
        <v>September</v>
      </c>
      <c r="J1004" s="2" t="str">
        <f t="shared" si="137"/>
        <v>2017</v>
      </c>
      <c r="K1004" s="2">
        <f t="shared" si="138"/>
        <v>39</v>
      </c>
      <c r="L1004" s="2" t="str">
        <f>VLOOKUP(A1004,holidays!A:C,2,)</f>
        <v>N</v>
      </c>
      <c r="M1004" s="2" t="str">
        <f>VLOOKUP(A1004,holidays!A:C,3,FALSE)</f>
        <v>Y</v>
      </c>
      <c r="N1004" s="7">
        <f t="shared" si="139"/>
        <v>4384859.3584178407</v>
      </c>
      <c r="O1004" s="2" t="e">
        <f t="shared" si="140"/>
        <v>#N/A</v>
      </c>
      <c r="P1004" s="2">
        <f t="shared" si="141"/>
        <v>102847.255</v>
      </c>
      <c r="Q1004" s="2">
        <f t="shared" si="142"/>
        <v>102847.255</v>
      </c>
      <c r="R1004" s="2" t="e">
        <f t="shared" si="143"/>
        <v>#N/A</v>
      </c>
    </row>
    <row r="1005" spans="1:18" x14ac:dyDescent="0.3">
      <c r="A1005" s="10">
        <v>43008</v>
      </c>
      <c r="B1005" s="33">
        <v>100701.82</v>
      </c>
      <c r="C1005" s="31">
        <v>47.309943529999998</v>
      </c>
      <c r="D1005">
        <v>11</v>
      </c>
      <c r="E1005">
        <v>15.4</v>
      </c>
      <c r="F1005">
        <v>16.100000000000001</v>
      </c>
      <c r="G1005">
        <v>1</v>
      </c>
      <c r="H1005" s="1" t="str">
        <f t="shared" si="135"/>
        <v>Saturday</v>
      </c>
      <c r="I1005" s="2" t="str">
        <f t="shared" si="136"/>
        <v>September</v>
      </c>
      <c r="J1005" s="2" t="str">
        <f t="shared" si="137"/>
        <v>2017</v>
      </c>
      <c r="K1005" s="2">
        <f t="shared" si="138"/>
        <v>39</v>
      </c>
      <c r="L1005" s="2" t="str">
        <f>VLOOKUP(A1005,holidays!A:C,2,)</f>
        <v>N</v>
      </c>
      <c r="M1005" s="2" t="str">
        <f>VLOOKUP(A1005,holidays!A:C,3,FALSE)</f>
        <v>N</v>
      </c>
      <c r="N1005" s="7">
        <f t="shared" si="139"/>
        <v>4764197.4175682245</v>
      </c>
      <c r="O1005" s="2" t="e">
        <f t="shared" si="140"/>
        <v>#N/A</v>
      </c>
      <c r="P1005" s="2">
        <f t="shared" si="141"/>
        <v>100701.82</v>
      </c>
      <c r="Q1005" s="2" t="e">
        <f t="shared" si="142"/>
        <v>#N/A</v>
      </c>
      <c r="R1005" s="2">
        <f t="shared" si="143"/>
        <v>100701.82</v>
      </c>
    </row>
    <row r="1006" spans="1:18" x14ac:dyDescent="0.3">
      <c r="A1006" s="10">
        <v>43009</v>
      </c>
      <c r="B1006" s="33">
        <v>103556.74</v>
      </c>
      <c r="C1006" s="31">
        <v>58.989627579999997</v>
      </c>
      <c r="D1006">
        <v>9.6999999999999993</v>
      </c>
      <c r="E1006">
        <v>17.2</v>
      </c>
      <c r="F1006">
        <v>9.1999999999999993</v>
      </c>
      <c r="G1006">
        <v>0</v>
      </c>
      <c r="H1006" s="1" t="str">
        <f t="shared" si="135"/>
        <v>Sunday</v>
      </c>
      <c r="I1006" s="2" t="str">
        <f t="shared" si="136"/>
        <v>October</v>
      </c>
      <c r="J1006" s="2" t="str">
        <f t="shared" si="137"/>
        <v>2017</v>
      </c>
      <c r="K1006" s="2">
        <f t="shared" si="138"/>
        <v>40</v>
      </c>
      <c r="L1006" s="2" t="str">
        <f>VLOOKUP(A1006,holidays!A:C,2,)</f>
        <v>N</v>
      </c>
      <c r="M1006" s="2" t="str">
        <f>VLOOKUP(A1006,holidays!A:C,3,FALSE)</f>
        <v>N</v>
      </c>
      <c r="N1006" s="7">
        <f t="shared" si="139"/>
        <v>6108773.5259988895</v>
      </c>
      <c r="O1006" s="2" t="e">
        <f t="shared" si="140"/>
        <v>#N/A</v>
      </c>
      <c r="P1006" s="2">
        <f t="shared" si="141"/>
        <v>103556.74</v>
      </c>
      <c r="Q1006" s="2" t="e">
        <f t="shared" si="142"/>
        <v>#N/A</v>
      </c>
      <c r="R1006" s="2">
        <f t="shared" si="143"/>
        <v>103556.74</v>
      </c>
    </row>
    <row r="1007" spans="1:18" x14ac:dyDescent="0.3">
      <c r="A1007" s="10">
        <v>43010</v>
      </c>
      <c r="B1007" s="33">
        <v>119226.42</v>
      </c>
      <c r="C1007" s="31">
        <v>74.497158290000002</v>
      </c>
      <c r="D1007">
        <v>9.5</v>
      </c>
      <c r="E1007">
        <v>16.399999999999999</v>
      </c>
      <c r="F1007">
        <v>16.399999999999999</v>
      </c>
      <c r="G1007">
        <v>0</v>
      </c>
      <c r="H1007" s="1" t="str">
        <f t="shared" si="135"/>
        <v>Monday</v>
      </c>
      <c r="I1007" s="2" t="str">
        <f t="shared" si="136"/>
        <v>October</v>
      </c>
      <c r="J1007" s="2" t="str">
        <f t="shared" si="137"/>
        <v>2017</v>
      </c>
      <c r="K1007" s="2">
        <f t="shared" si="138"/>
        <v>40</v>
      </c>
      <c r="L1007" s="2" t="str">
        <f>VLOOKUP(A1007,holidays!A:C,2,)</f>
        <v>N</v>
      </c>
      <c r="M1007" s="2" t="str">
        <f>VLOOKUP(A1007,holidays!A:C,3,FALSE)</f>
        <v>N</v>
      </c>
      <c r="N1007" s="7">
        <f t="shared" si="139"/>
        <v>8882029.4830900226</v>
      </c>
      <c r="O1007" s="2" t="e">
        <f t="shared" si="140"/>
        <v>#N/A</v>
      </c>
      <c r="P1007" s="2">
        <f t="shared" si="141"/>
        <v>119226.42</v>
      </c>
      <c r="Q1007" s="2" t="e">
        <f t="shared" si="142"/>
        <v>#N/A</v>
      </c>
      <c r="R1007" s="2">
        <f t="shared" si="143"/>
        <v>119226.42</v>
      </c>
    </row>
    <row r="1008" spans="1:18" x14ac:dyDescent="0.3">
      <c r="A1008" s="10">
        <v>43011</v>
      </c>
      <c r="B1008" s="33">
        <v>118856.41499999999</v>
      </c>
      <c r="C1008" s="31">
        <v>79.059146049999995</v>
      </c>
      <c r="D1008">
        <v>6.8</v>
      </c>
      <c r="E1008">
        <v>22.3</v>
      </c>
      <c r="F1008">
        <v>21.8</v>
      </c>
      <c r="G1008">
        <v>0</v>
      </c>
      <c r="H1008" s="1" t="str">
        <f t="shared" si="135"/>
        <v>Tuesday</v>
      </c>
      <c r="I1008" s="2" t="str">
        <f t="shared" si="136"/>
        <v>October</v>
      </c>
      <c r="J1008" s="2" t="str">
        <f t="shared" si="137"/>
        <v>2017</v>
      </c>
      <c r="K1008" s="2">
        <f t="shared" si="138"/>
        <v>40</v>
      </c>
      <c r="L1008" s="2" t="str">
        <f>VLOOKUP(A1008,holidays!A:C,2,)</f>
        <v>N</v>
      </c>
      <c r="M1008" s="2" t="str">
        <f>VLOOKUP(A1008,holidays!A:C,3,FALSE)</f>
        <v>N</v>
      </c>
      <c r="N1008" s="7">
        <f t="shared" si="139"/>
        <v>9396686.6724644098</v>
      </c>
      <c r="O1008" s="2" t="e">
        <f t="shared" si="140"/>
        <v>#N/A</v>
      </c>
      <c r="P1008" s="2">
        <f t="shared" si="141"/>
        <v>118856.41499999999</v>
      </c>
      <c r="Q1008" s="2" t="e">
        <f t="shared" si="142"/>
        <v>#N/A</v>
      </c>
      <c r="R1008" s="2">
        <f t="shared" si="143"/>
        <v>118856.41499999999</v>
      </c>
    </row>
    <row r="1009" spans="1:18" x14ac:dyDescent="0.3">
      <c r="A1009" s="10">
        <v>43012</v>
      </c>
      <c r="B1009" s="33">
        <v>114604.62</v>
      </c>
      <c r="C1009" s="31">
        <v>71.108733229999999</v>
      </c>
      <c r="D1009">
        <v>8.5</v>
      </c>
      <c r="E1009">
        <v>20.8</v>
      </c>
      <c r="F1009">
        <v>21.6</v>
      </c>
      <c r="G1009">
        <v>0</v>
      </c>
      <c r="H1009" s="1" t="str">
        <f t="shared" si="135"/>
        <v>Wednesday</v>
      </c>
      <c r="I1009" s="2" t="str">
        <f t="shared" si="136"/>
        <v>October</v>
      </c>
      <c r="J1009" s="2" t="str">
        <f t="shared" si="137"/>
        <v>2017</v>
      </c>
      <c r="K1009" s="2">
        <f t="shared" si="138"/>
        <v>40</v>
      </c>
      <c r="L1009" s="2" t="str">
        <f>VLOOKUP(A1009,holidays!A:C,2,)</f>
        <v>N</v>
      </c>
      <c r="M1009" s="2" t="str">
        <f>VLOOKUP(A1009,holidays!A:C,3,FALSE)</f>
        <v>N</v>
      </c>
      <c r="N1009" s="7">
        <f t="shared" si="139"/>
        <v>8149389.3505055225</v>
      </c>
      <c r="O1009" s="2" t="e">
        <f t="shared" si="140"/>
        <v>#N/A</v>
      </c>
      <c r="P1009" s="2">
        <f t="shared" si="141"/>
        <v>114604.62</v>
      </c>
      <c r="Q1009" s="2" t="e">
        <f t="shared" si="142"/>
        <v>#N/A</v>
      </c>
      <c r="R1009" s="2">
        <f t="shared" si="143"/>
        <v>114604.62</v>
      </c>
    </row>
    <row r="1010" spans="1:18" x14ac:dyDescent="0.3">
      <c r="A1010" s="10">
        <v>43013</v>
      </c>
      <c r="B1010" s="33">
        <v>113134.58</v>
      </c>
      <c r="C1010" s="31">
        <v>65.315736259999994</v>
      </c>
      <c r="D1010">
        <v>11.7</v>
      </c>
      <c r="E1010">
        <v>19.399999999999999</v>
      </c>
      <c r="F1010">
        <v>10.4</v>
      </c>
      <c r="G1010">
        <v>0</v>
      </c>
      <c r="H1010" s="1" t="str">
        <f t="shared" si="135"/>
        <v>Thursday</v>
      </c>
      <c r="I1010" s="2" t="str">
        <f t="shared" si="136"/>
        <v>October</v>
      </c>
      <c r="J1010" s="2" t="str">
        <f t="shared" si="137"/>
        <v>2017</v>
      </c>
      <c r="K1010" s="2">
        <f t="shared" si="138"/>
        <v>40</v>
      </c>
      <c r="L1010" s="2" t="str">
        <f>VLOOKUP(A1010,holidays!A:C,2,)</f>
        <v>N</v>
      </c>
      <c r="M1010" s="2" t="str">
        <f>VLOOKUP(A1010,holidays!A:C,3,FALSE)</f>
        <v>N</v>
      </c>
      <c r="N1010" s="7">
        <f t="shared" si="139"/>
        <v>7389468.3891658699</v>
      </c>
      <c r="O1010" s="2" t="e">
        <f t="shared" si="140"/>
        <v>#N/A</v>
      </c>
      <c r="P1010" s="2">
        <f t="shared" si="141"/>
        <v>113134.58</v>
      </c>
      <c r="Q1010" s="2" t="e">
        <f t="shared" si="142"/>
        <v>#N/A</v>
      </c>
      <c r="R1010" s="2">
        <f t="shared" si="143"/>
        <v>113134.58</v>
      </c>
    </row>
    <row r="1011" spans="1:18" x14ac:dyDescent="0.3">
      <c r="A1011" s="10">
        <v>43014</v>
      </c>
      <c r="B1011" s="33">
        <v>118359.28</v>
      </c>
      <c r="C1011" s="31">
        <v>53.429039449999998</v>
      </c>
      <c r="D1011">
        <v>10.1</v>
      </c>
      <c r="E1011">
        <v>15</v>
      </c>
      <c r="F1011">
        <v>16.8</v>
      </c>
      <c r="G1011">
        <v>2.4</v>
      </c>
      <c r="H1011" s="1" t="str">
        <f t="shared" si="135"/>
        <v>Friday</v>
      </c>
      <c r="I1011" s="2" t="str">
        <f t="shared" si="136"/>
        <v>October</v>
      </c>
      <c r="J1011" s="2" t="str">
        <f t="shared" si="137"/>
        <v>2017</v>
      </c>
      <c r="K1011" s="2">
        <f t="shared" si="138"/>
        <v>40</v>
      </c>
      <c r="L1011" s="2" t="str">
        <f>VLOOKUP(A1011,holidays!A:C,2,)</f>
        <v>N</v>
      </c>
      <c r="M1011" s="2" t="str">
        <f>VLOOKUP(A1011,holidays!A:C,3,FALSE)</f>
        <v>N</v>
      </c>
      <c r="N1011" s="7">
        <f t="shared" si="139"/>
        <v>6323822.6403935952</v>
      </c>
      <c r="O1011" s="2" t="e">
        <f t="shared" si="140"/>
        <v>#N/A</v>
      </c>
      <c r="P1011" s="2">
        <f t="shared" si="141"/>
        <v>118359.28</v>
      </c>
      <c r="Q1011" s="2" t="e">
        <f t="shared" si="142"/>
        <v>#N/A</v>
      </c>
      <c r="R1011" s="2">
        <f t="shared" si="143"/>
        <v>118359.28</v>
      </c>
    </row>
    <row r="1012" spans="1:18" x14ac:dyDescent="0.3">
      <c r="A1012" s="10">
        <v>43015</v>
      </c>
      <c r="B1012" s="33">
        <v>101974.595</v>
      </c>
      <c r="C1012" s="31">
        <v>38.89411226</v>
      </c>
      <c r="D1012">
        <v>7.2</v>
      </c>
      <c r="E1012">
        <v>23.7</v>
      </c>
      <c r="F1012">
        <v>17.3</v>
      </c>
      <c r="G1012">
        <v>0.2</v>
      </c>
      <c r="H1012" s="1" t="str">
        <f t="shared" si="135"/>
        <v>Saturday</v>
      </c>
      <c r="I1012" s="2" t="str">
        <f t="shared" si="136"/>
        <v>October</v>
      </c>
      <c r="J1012" s="2" t="str">
        <f t="shared" si="137"/>
        <v>2017</v>
      </c>
      <c r="K1012" s="2">
        <f t="shared" si="138"/>
        <v>40</v>
      </c>
      <c r="L1012" s="2" t="str">
        <f>VLOOKUP(A1012,holidays!A:C,2,)</f>
        <v>N</v>
      </c>
      <c r="M1012" s="2" t="str">
        <f>VLOOKUP(A1012,holidays!A:C,3,FALSE)</f>
        <v>N</v>
      </c>
      <c r="N1012" s="7">
        <f t="shared" si="139"/>
        <v>3966211.3455980346</v>
      </c>
      <c r="O1012" s="2" t="e">
        <f t="shared" si="140"/>
        <v>#N/A</v>
      </c>
      <c r="P1012" s="2">
        <f t="shared" si="141"/>
        <v>101974.595</v>
      </c>
      <c r="Q1012" s="2" t="e">
        <f t="shared" si="142"/>
        <v>#N/A</v>
      </c>
      <c r="R1012" s="2">
        <f t="shared" si="143"/>
        <v>101974.595</v>
      </c>
    </row>
    <row r="1013" spans="1:18" x14ac:dyDescent="0.3">
      <c r="A1013" s="10">
        <v>43016</v>
      </c>
      <c r="B1013" s="33">
        <v>97053.544999999998</v>
      </c>
      <c r="C1013" s="31">
        <v>56.16035213</v>
      </c>
      <c r="D1013">
        <v>11.1</v>
      </c>
      <c r="E1013">
        <v>25.3</v>
      </c>
      <c r="F1013">
        <v>19.5</v>
      </c>
      <c r="G1013">
        <v>0</v>
      </c>
      <c r="H1013" s="1" t="str">
        <f t="shared" si="135"/>
        <v>Sunday</v>
      </c>
      <c r="I1013" s="2" t="str">
        <f t="shared" si="136"/>
        <v>October</v>
      </c>
      <c r="J1013" s="2" t="str">
        <f t="shared" si="137"/>
        <v>2017</v>
      </c>
      <c r="K1013" s="2">
        <f t="shared" si="138"/>
        <v>41</v>
      </c>
      <c r="L1013" s="2" t="str">
        <f>VLOOKUP(A1013,holidays!A:C,2,)</f>
        <v>N</v>
      </c>
      <c r="M1013" s="2" t="str">
        <f>VLOOKUP(A1013,holidays!A:C,3,FALSE)</f>
        <v>N</v>
      </c>
      <c r="N1013" s="7">
        <f t="shared" si="139"/>
        <v>5450561.2626648005</v>
      </c>
      <c r="O1013" s="2" t="e">
        <f t="shared" si="140"/>
        <v>#N/A</v>
      </c>
      <c r="P1013" s="2">
        <f t="shared" si="141"/>
        <v>97053.544999999998</v>
      </c>
      <c r="Q1013" s="2" t="e">
        <f t="shared" si="142"/>
        <v>#N/A</v>
      </c>
      <c r="R1013" s="2">
        <f t="shared" si="143"/>
        <v>97053.544999999998</v>
      </c>
    </row>
    <row r="1014" spans="1:18" x14ac:dyDescent="0.3">
      <c r="A1014" s="10">
        <v>43017</v>
      </c>
      <c r="B1014" s="33">
        <v>111432.36500000001</v>
      </c>
      <c r="C1014" s="31">
        <v>68.87949682</v>
      </c>
      <c r="D1014">
        <v>14</v>
      </c>
      <c r="E1014">
        <v>18.7</v>
      </c>
      <c r="F1014">
        <v>16.7</v>
      </c>
      <c r="G1014">
        <v>2.4</v>
      </c>
      <c r="H1014" s="1" t="str">
        <f t="shared" si="135"/>
        <v>Monday</v>
      </c>
      <c r="I1014" s="2" t="str">
        <f t="shared" si="136"/>
        <v>October</v>
      </c>
      <c r="J1014" s="2" t="str">
        <f t="shared" si="137"/>
        <v>2017</v>
      </c>
      <c r="K1014" s="2">
        <f t="shared" si="138"/>
        <v>41</v>
      </c>
      <c r="L1014" s="2" t="str">
        <f>VLOOKUP(A1014,holidays!A:C,2,)</f>
        <v>N</v>
      </c>
      <c r="M1014" s="2" t="str">
        <f>VLOOKUP(A1014,holidays!A:C,3,FALSE)</f>
        <v>N</v>
      </c>
      <c r="N1014" s="7">
        <f t="shared" si="139"/>
        <v>7675405.2306625796</v>
      </c>
      <c r="O1014" s="2" t="e">
        <f t="shared" si="140"/>
        <v>#N/A</v>
      </c>
      <c r="P1014" s="2">
        <f t="shared" si="141"/>
        <v>111432.36500000001</v>
      </c>
      <c r="Q1014" s="2" t="e">
        <f t="shared" si="142"/>
        <v>#N/A</v>
      </c>
      <c r="R1014" s="2">
        <f t="shared" si="143"/>
        <v>111432.36500000001</v>
      </c>
    </row>
    <row r="1015" spans="1:18" x14ac:dyDescent="0.3">
      <c r="A1015" s="10">
        <v>43018</v>
      </c>
      <c r="B1015" s="33">
        <v>116556.425</v>
      </c>
      <c r="C1015" s="31">
        <v>77.452308540000004</v>
      </c>
      <c r="D1015">
        <v>8</v>
      </c>
      <c r="E1015">
        <v>18.8</v>
      </c>
      <c r="F1015">
        <v>23.6</v>
      </c>
      <c r="G1015">
        <v>0.2</v>
      </c>
      <c r="H1015" s="1" t="str">
        <f t="shared" si="135"/>
        <v>Tuesday</v>
      </c>
      <c r="I1015" s="2" t="str">
        <f t="shared" si="136"/>
        <v>October</v>
      </c>
      <c r="J1015" s="2" t="str">
        <f t="shared" si="137"/>
        <v>2017</v>
      </c>
      <c r="K1015" s="2">
        <f t="shared" si="138"/>
        <v>41</v>
      </c>
      <c r="L1015" s="2" t="str">
        <f>VLOOKUP(A1015,holidays!A:C,2,)</f>
        <v>Y</v>
      </c>
      <c r="M1015" s="2" t="str">
        <f>VLOOKUP(A1015,holidays!A:C,3,FALSE)</f>
        <v>N</v>
      </c>
      <c r="N1015" s="7">
        <f t="shared" si="139"/>
        <v>9027564.1914193705</v>
      </c>
      <c r="O1015" s="2">
        <f t="shared" si="140"/>
        <v>116556.425</v>
      </c>
      <c r="P1015" s="2" t="e">
        <f t="shared" si="141"/>
        <v>#N/A</v>
      </c>
      <c r="Q1015" s="2" t="e">
        <f t="shared" si="142"/>
        <v>#N/A</v>
      </c>
      <c r="R1015" s="2">
        <f t="shared" si="143"/>
        <v>116556.425</v>
      </c>
    </row>
    <row r="1016" spans="1:18" x14ac:dyDescent="0.3">
      <c r="A1016" s="10">
        <v>43019</v>
      </c>
      <c r="B1016" s="33">
        <v>114133.54</v>
      </c>
      <c r="C1016" s="31">
        <v>55.553221790000002</v>
      </c>
      <c r="D1016">
        <v>9.8000000000000007</v>
      </c>
      <c r="E1016">
        <v>25.6</v>
      </c>
      <c r="F1016">
        <v>7.5</v>
      </c>
      <c r="G1016">
        <v>0</v>
      </c>
      <c r="H1016" s="1" t="str">
        <f t="shared" si="135"/>
        <v>Wednesday</v>
      </c>
      <c r="I1016" s="2" t="str">
        <f t="shared" si="136"/>
        <v>October</v>
      </c>
      <c r="J1016" s="2" t="str">
        <f t="shared" si="137"/>
        <v>2017</v>
      </c>
      <c r="K1016" s="2">
        <f t="shared" si="138"/>
        <v>41</v>
      </c>
      <c r="L1016" s="2" t="str">
        <f>VLOOKUP(A1016,holidays!A:C,2,)</f>
        <v>Y</v>
      </c>
      <c r="M1016" s="2" t="str">
        <f>VLOOKUP(A1016,holidays!A:C,3,FALSE)</f>
        <v>N</v>
      </c>
      <c r="N1016" s="7">
        <f t="shared" si="139"/>
        <v>6340485.8612978365</v>
      </c>
      <c r="O1016" s="2">
        <f t="shared" si="140"/>
        <v>114133.54</v>
      </c>
      <c r="P1016" s="2" t="e">
        <f t="shared" si="141"/>
        <v>#N/A</v>
      </c>
      <c r="Q1016" s="2" t="e">
        <f t="shared" si="142"/>
        <v>#N/A</v>
      </c>
      <c r="R1016" s="2">
        <f t="shared" si="143"/>
        <v>114133.54</v>
      </c>
    </row>
    <row r="1017" spans="1:18" x14ac:dyDescent="0.3">
      <c r="A1017" s="10">
        <v>43020</v>
      </c>
      <c r="B1017" s="33">
        <v>113957.735</v>
      </c>
      <c r="C1017" s="31">
        <v>56.959277329999999</v>
      </c>
      <c r="D1017">
        <v>10.5</v>
      </c>
      <c r="E1017">
        <v>19.2</v>
      </c>
      <c r="F1017">
        <v>15.6</v>
      </c>
      <c r="G1017">
        <v>10</v>
      </c>
      <c r="H1017" s="1" t="str">
        <f t="shared" si="135"/>
        <v>Thursday</v>
      </c>
      <c r="I1017" s="2" t="str">
        <f t="shared" si="136"/>
        <v>October</v>
      </c>
      <c r="J1017" s="2" t="str">
        <f t="shared" si="137"/>
        <v>2017</v>
      </c>
      <c r="K1017" s="2">
        <f t="shared" si="138"/>
        <v>41</v>
      </c>
      <c r="L1017" s="2" t="str">
        <f>VLOOKUP(A1017,holidays!A:C,2,)</f>
        <v>Y</v>
      </c>
      <c r="M1017" s="2" t="str">
        <f>VLOOKUP(A1017,holidays!A:C,3,FALSE)</f>
        <v>N</v>
      </c>
      <c r="N1017" s="7">
        <f t="shared" si="139"/>
        <v>6490950.2317636479</v>
      </c>
      <c r="O1017" s="2">
        <f t="shared" si="140"/>
        <v>113957.735</v>
      </c>
      <c r="P1017" s="2" t="e">
        <f t="shared" si="141"/>
        <v>#N/A</v>
      </c>
      <c r="Q1017" s="2" t="e">
        <f t="shared" si="142"/>
        <v>#N/A</v>
      </c>
      <c r="R1017" s="2">
        <f t="shared" si="143"/>
        <v>113957.735</v>
      </c>
    </row>
    <row r="1018" spans="1:18" x14ac:dyDescent="0.3">
      <c r="A1018" s="10">
        <v>43021</v>
      </c>
      <c r="B1018" s="33">
        <v>117048.72500000001</v>
      </c>
      <c r="C1018" s="31">
        <v>83.756746089999993</v>
      </c>
      <c r="D1018">
        <v>13.1</v>
      </c>
      <c r="E1018">
        <v>16.7</v>
      </c>
      <c r="F1018">
        <v>12.5</v>
      </c>
      <c r="G1018">
        <v>0</v>
      </c>
      <c r="H1018" s="1" t="str">
        <f t="shared" si="135"/>
        <v>Friday</v>
      </c>
      <c r="I1018" s="2" t="str">
        <f t="shared" si="136"/>
        <v>October</v>
      </c>
      <c r="J1018" s="2" t="str">
        <f t="shared" si="137"/>
        <v>2017</v>
      </c>
      <c r="K1018" s="2">
        <f t="shared" si="138"/>
        <v>41</v>
      </c>
      <c r="L1018" s="2" t="str">
        <f>VLOOKUP(A1018,holidays!A:C,2,)</f>
        <v>Y</v>
      </c>
      <c r="M1018" s="2" t="str">
        <f>VLOOKUP(A1018,holidays!A:C,3,FALSE)</f>
        <v>N</v>
      </c>
      <c r="N1018" s="7">
        <f t="shared" si="139"/>
        <v>9803620.3399832342</v>
      </c>
      <c r="O1018" s="2">
        <f t="shared" si="140"/>
        <v>117048.72500000001</v>
      </c>
      <c r="P1018" s="2" t="e">
        <f t="shared" si="141"/>
        <v>#N/A</v>
      </c>
      <c r="Q1018" s="2" t="e">
        <f t="shared" si="142"/>
        <v>#N/A</v>
      </c>
      <c r="R1018" s="2">
        <f t="shared" si="143"/>
        <v>117048.72500000001</v>
      </c>
    </row>
    <row r="1019" spans="1:18" x14ac:dyDescent="0.3">
      <c r="A1019" s="10">
        <v>43022</v>
      </c>
      <c r="B1019" s="33">
        <v>102037.16499999999</v>
      </c>
      <c r="C1019" s="31">
        <v>85.403883269999994</v>
      </c>
      <c r="D1019">
        <v>8.1999999999999993</v>
      </c>
      <c r="E1019">
        <v>16.100000000000001</v>
      </c>
      <c r="F1019">
        <v>23.6</v>
      </c>
      <c r="G1019">
        <v>0</v>
      </c>
      <c r="H1019" s="1" t="str">
        <f t="shared" si="135"/>
        <v>Saturday</v>
      </c>
      <c r="I1019" s="2" t="str">
        <f t="shared" si="136"/>
        <v>October</v>
      </c>
      <c r="J1019" s="2" t="str">
        <f t="shared" si="137"/>
        <v>2017</v>
      </c>
      <c r="K1019" s="2">
        <f t="shared" si="138"/>
        <v>41</v>
      </c>
      <c r="L1019" s="2" t="str">
        <f>VLOOKUP(A1019,holidays!A:C,2,)</f>
        <v>Y</v>
      </c>
      <c r="M1019" s="2" t="str">
        <f>VLOOKUP(A1019,holidays!A:C,3,FALSE)</f>
        <v>N</v>
      </c>
      <c r="N1019" s="7">
        <f t="shared" si="139"/>
        <v>8714370.1288617291</v>
      </c>
      <c r="O1019" s="2">
        <f t="shared" si="140"/>
        <v>102037.16499999999</v>
      </c>
      <c r="P1019" s="2" t="e">
        <f t="shared" si="141"/>
        <v>#N/A</v>
      </c>
      <c r="Q1019" s="2" t="e">
        <f t="shared" si="142"/>
        <v>#N/A</v>
      </c>
      <c r="R1019" s="2">
        <f t="shared" si="143"/>
        <v>102037.16499999999</v>
      </c>
    </row>
    <row r="1020" spans="1:18" x14ac:dyDescent="0.3">
      <c r="A1020" s="10">
        <v>43023</v>
      </c>
      <c r="B1020" s="33">
        <v>98108.815000000002</v>
      </c>
      <c r="C1020" s="31">
        <v>71.602890579999993</v>
      </c>
      <c r="D1020">
        <v>6.8</v>
      </c>
      <c r="E1020">
        <v>17.600000000000001</v>
      </c>
      <c r="F1020">
        <v>24.5</v>
      </c>
      <c r="G1020">
        <v>0</v>
      </c>
      <c r="H1020" s="1" t="str">
        <f t="shared" si="135"/>
        <v>Sunday</v>
      </c>
      <c r="I1020" s="2" t="str">
        <f t="shared" si="136"/>
        <v>October</v>
      </c>
      <c r="J1020" s="2" t="str">
        <f t="shared" si="137"/>
        <v>2017</v>
      </c>
      <c r="K1020" s="2">
        <f t="shared" si="138"/>
        <v>42</v>
      </c>
      <c r="L1020" s="2" t="str">
        <f>VLOOKUP(A1020,holidays!A:C,2,)</f>
        <v>Y</v>
      </c>
      <c r="M1020" s="2" t="str">
        <f>VLOOKUP(A1020,holidays!A:C,3,FALSE)</f>
        <v>N</v>
      </c>
      <c r="N1020" s="7">
        <f t="shared" si="139"/>
        <v>7024874.7453784626</v>
      </c>
      <c r="O1020" s="2">
        <f t="shared" si="140"/>
        <v>98108.815000000002</v>
      </c>
      <c r="P1020" s="2" t="e">
        <f t="shared" si="141"/>
        <v>#N/A</v>
      </c>
      <c r="Q1020" s="2" t="e">
        <f t="shared" si="142"/>
        <v>#N/A</v>
      </c>
      <c r="R1020" s="2">
        <f t="shared" si="143"/>
        <v>98108.815000000002</v>
      </c>
    </row>
    <row r="1021" spans="1:18" x14ac:dyDescent="0.3">
      <c r="A1021" s="10">
        <v>43024</v>
      </c>
      <c r="B1021" s="33">
        <v>115907.395</v>
      </c>
      <c r="C1021" s="31">
        <v>84.013226709999998</v>
      </c>
      <c r="D1021">
        <v>11.3</v>
      </c>
      <c r="E1021">
        <v>28.6</v>
      </c>
      <c r="F1021">
        <v>23.8</v>
      </c>
      <c r="G1021">
        <v>0</v>
      </c>
      <c r="H1021" s="1" t="str">
        <f t="shared" si="135"/>
        <v>Monday</v>
      </c>
      <c r="I1021" s="2" t="str">
        <f t="shared" si="136"/>
        <v>October</v>
      </c>
      <c r="J1021" s="2" t="str">
        <f t="shared" si="137"/>
        <v>2017</v>
      </c>
      <c r="K1021" s="2">
        <f t="shared" si="138"/>
        <v>42</v>
      </c>
      <c r="L1021" s="2" t="str">
        <f>VLOOKUP(A1021,holidays!A:C,2,)</f>
        <v>Y</v>
      </c>
      <c r="M1021" s="2" t="str">
        <f>VLOOKUP(A1021,holidays!A:C,3,FALSE)</f>
        <v>N</v>
      </c>
      <c r="N1021" s="7">
        <f t="shared" si="139"/>
        <v>9737754.2535005212</v>
      </c>
      <c r="O1021" s="2">
        <f t="shared" si="140"/>
        <v>115907.395</v>
      </c>
      <c r="P1021" s="2" t="e">
        <f t="shared" si="141"/>
        <v>#N/A</v>
      </c>
      <c r="Q1021" s="2" t="e">
        <f t="shared" si="142"/>
        <v>#N/A</v>
      </c>
      <c r="R1021" s="2">
        <f t="shared" si="143"/>
        <v>115907.395</v>
      </c>
    </row>
    <row r="1022" spans="1:18" x14ac:dyDescent="0.3">
      <c r="A1022" s="10">
        <v>43025</v>
      </c>
      <c r="B1022" s="33">
        <v>117470.22</v>
      </c>
      <c r="C1022" s="31">
        <v>76.51584579</v>
      </c>
      <c r="D1022">
        <v>12.8</v>
      </c>
      <c r="E1022">
        <v>30.2</v>
      </c>
      <c r="F1022">
        <v>24.9</v>
      </c>
      <c r="G1022">
        <v>0</v>
      </c>
      <c r="H1022" s="1" t="str">
        <f t="shared" si="135"/>
        <v>Tuesday</v>
      </c>
      <c r="I1022" s="2" t="str">
        <f t="shared" si="136"/>
        <v>October</v>
      </c>
      <c r="J1022" s="2" t="str">
        <f t="shared" si="137"/>
        <v>2017</v>
      </c>
      <c r="K1022" s="2">
        <f t="shared" si="138"/>
        <v>42</v>
      </c>
      <c r="L1022" s="2" t="str">
        <f>VLOOKUP(A1022,holidays!A:C,2,)</f>
        <v>Y</v>
      </c>
      <c r="M1022" s="2" t="str">
        <f>VLOOKUP(A1022,holidays!A:C,3,FALSE)</f>
        <v>N</v>
      </c>
      <c r="N1022" s="7">
        <f t="shared" si="139"/>
        <v>8988333.2384373732</v>
      </c>
      <c r="O1022" s="2">
        <f t="shared" si="140"/>
        <v>117470.22</v>
      </c>
      <c r="P1022" s="2" t="e">
        <f t="shared" si="141"/>
        <v>#N/A</v>
      </c>
      <c r="Q1022" s="2" t="e">
        <f t="shared" si="142"/>
        <v>#N/A</v>
      </c>
      <c r="R1022" s="2">
        <f t="shared" si="143"/>
        <v>117470.22</v>
      </c>
    </row>
    <row r="1023" spans="1:18" x14ac:dyDescent="0.3">
      <c r="A1023" s="10">
        <v>43026</v>
      </c>
      <c r="B1023" s="33">
        <v>121087.1</v>
      </c>
      <c r="C1023" s="31">
        <v>92.334121359999997</v>
      </c>
      <c r="D1023">
        <v>14.5</v>
      </c>
      <c r="E1023">
        <v>30.9</v>
      </c>
      <c r="F1023">
        <v>25.1</v>
      </c>
      <c r="G1023">
        <v>0</v>
      </c>
      <c r="H1023" s="1" t="str">
        <f t="shared" si="135"/>
        <v>Wednesday</v>
      </c>
      <c r="I1023" s="2" t="str">
        <f t="shared" si="136"/>
        <v>October</v>
      </c>
      <c r="J1023" s="2" t="str">
        <f t="shared" si="137"/>
        <v>2017</v>
      </c>
      <c r="K1023" s="2">
        <f t="shared" si="138"/>
        <v>42</v>
      </c>
      <c r="L1023" s="2" t="str">
        <f>VLOOKUP(A1023,holidays!A:C,2,)</f>
        <v>Y</v>
      </c>
      <c r="M1023" s="2" t="str">
        <f>VLOOKUP(A1023,holidays!A:C,3,FALSE)</f>
        <v>N</v>
      </c>
      <c r="N1023" s="7">
        <f t="shared" si="139"/>
        <v>11180470.986530457</v>
      </c>
      <c r="O1023" s="2">
        <f t="shared" si="140"/>
        <v>121087.1</v>
      </c>
      <c r="P1023" s="2" t="e">
        <f t="shared" si="141"/>
        <v>#N/A</v>
      </c>
      <c r="Q1023" s="2" t="e">
        <f t="shared" si="142"/>
        <v>#N/A</v>
      </c>
      <c r="R1023" s="2">
        <f t="shared" si="143"/>
        <v>121087.1</v>
      </c>
    </row>
    <row r="1024" spans="1:18" x14ac:dyDescent="0.3">
      <c r="A1024" s="10">
        <v>43027</v>
      </c>
      <c r="B1024" s="33">
        <v>118201.175</v>
      </c>
      <c r="C1024" s="31">
        <v>80.376717099999993</v>
      </c>
      <c r="D1024">
        <v>21.7</v>
      </c>
      <c r="E1024">
        <v>25.6</v>
      </c>
      <c r="F1024">
        <v>9.8000000000000007</v>
      </c>
      <c r="G1024">
        <v>0</v>
      </c>
      <c r="H1024" s="1" t="str">
        <f t="shared" si="135"/>
        <v>Thursday</v>
      </c>
      <c r="I1024" s="2" t="str">
        <f t="shared" si="136"/>
        <v>October</v>
      </c>
      <c r="J1024" s="2" t="str">
        <f t="shared" si="137"/>
        <v>2017</v>
      </c>
      <c r="K1024" s="2">
        <f t="shared" si="138"/>
        <v>42</v>
      </c>
      <c r="L1024" s="2" t="str">
        <f>VLOOKUP(A1024,holidays!A:C,2,)</f>
        <v>Y</v>
      </c>
      <c r="M1024" s="2" t="str">
        <f>VLOOKUP(A1024,holidays!A:C,3,FALSE)</f>
        <v>N</v>
      </c>
      <c r="N1024" s="7">
        <f t="shared" si="139"/>
        <v>9500622.4038625918</v>
      </c>
      <c r="O1024" s="2">
        <f t="shared" si="140"/>
        <v>118201.175</v>
      </c>
      <c r="P1024" s="2" t="e">
        <f t="shared" si="141"/>
        <v>#N/A</v>
      </c>
      <c r="Q1024" s="2" t="e">
        <f t="shared" si="142"/>
        <v>#N/A</v>
      </c>
      <c r="R1024" s="2">
        <f t="shared" si="143"/>
        <v>118201.175</v>
      </c>
    </row>
    <row r="1025" spans="1:18" x14ac:dyDescent="0.3">
      <c r="A1025" s="10">
        <v>43028</v>
      </c>
      <c r="B1025" s="33">
        <v>108412.66499999999</v>
      </c>
      <c r="C1025" s="31">
        <v>72.715846839999998</v>
      </c>
      <c r="D1025">
        <v>11.3</v>
      </c>
      <c r="E1025">
        <v>16.2</v>
      </c>
      <c r="F1025">
        <v>24</v>
      </c>
      <c r="G1025">
        <v>2.6</v>
      </c>
      <c r="H1025" s="1" t="str">
        <f t="shared" si="135"/>
        <v>Friday</v>
      </c>
      <c r="I1025" s="2" t="str">
        <f t="shared" si="136"/>
        <v>October</v>
      </c>
      <c r="J1025" s="2" t="str">
        <f t="shared" si="137"/>
        <v>2017</v>
      </c>
      <c r="K1025" s="2">
        <f t="shared" si="138"/>
        <v>42</v>
      </c>
      <c r="L1025" s="2" t="str">
        <f>VLOOKUP(A1025,holidays!A:C,2,)</f>
        <v>Y</v>
      </c>
      <c r="M1025" s="2" t="str">
        <f>VLOOKUP(A1025,holidays!A:C,3,FALSE)</f>
        <v>N</v>
      </c>
      <c r="N1025" s="7">
        <f t="shared" si="139"/>
        <v>7883318.7436562283</v>
      </c>
      <c r="O1025" s="2">
        <f t="shared" si="140"/>
        <v>108412.66499999999</v>
      </c>
      <c r="P1025" s="2" t="e">
        <f t="shared" si="141"/>
        <v>#N/A</v>
      </c>
      <c r="Q1025" s="2" t="e">
        <f t="shared" si="142"/>
        <v>#N/A</v>
      </c>
      <c r="R1025" s="2">
        <f t="shared" si="143"/>
        <v>108412.66499999999</v>
      </c>
    </row>
    <row r="1026" spans="1:18" x14ac:dyDescent="0.3">
      <c r="A1026" s="10">
        <v>43029</v>
      </c>
      <c r="B1026" s="33">
        <v>102195.97500000001</v>
      </c>
      <c r="C1026" s="31">
        <v>73.108339409999999</v>
      </c>
      <c r="D1026">
        <v>11</v>
      </c>
      <c r="E1026">
        <v>15.4</v>
      </c>
      <c r="F1026">
        <v>12.8</v>
      </c>
      <c r="G1026">
        <v>0</v>
      </c>
      <c r="H1026" s="1" t="str">
        <f t="shared" si="135"/>
        <v>Saturday</v>
      </c>
      <c r="I1026" s="2" t="str">
        <f t="shared" si="136"/>
        <v>October</v>
      </c>
      <c r="J1026" s="2" t="str">
        <f t="shared" si="137"/>
        <v>2017</v>
      </c>
      <c r="K1026" s="2">
        <f t="shared" si="138"/>
        <v>42</v>
      </c>
      <c r="L1026" s="2" t="str">
        <f>VLOOKUP(A1026,holidays!A:C,2,)</f>
        <v>Y</v>
      </c>
      <c r="M1026" s="2" t="str">
        <f>VLOOKUP(A1026,holidays!A:C,3,FALSE)</f>
        <v>N</v>
      </c>
      <c r="N1026" s="7">
        <f t="shared" si="139"/>
        <v>7471378.026635875</v>
      </c>
      <c r="O1026" s="2">
        <f t="shared" si="140"/>
        <v>102195.97500000001</v>
      </c>
      <c r="P1026" s="2" t="e">
        <f t="shared" si="141"/>
        <v>#N/A</v>
      </c>
      <c r="Q1026" s="2" t="e">
        <f t="shared" si="142"/>
        <v>#N/A</v>
      </c>
      <c r="R1026" s="2">
        <f t="shared" si="143"/>
        <v>102195.97500000001</v>
      </c>
    </row>
    <row r="1027" spans="1:18" x14ac:dyDescent="0.3">
      <c r="A1027" s="10">
        <v>43030</v>
      </c>
      <c r="B1027" s="33">
        <v>100571.04</v>
      </c>
      <c r="C1027" s="31">
        <v>76.328222569999994</v>
      </c>
      <c r="D1027">
        <v>11.1</v>
      </c>
      <c r="E1027">
        <v>16</v>
      </c>
      <c r="F1027">
        <v>13</v>
      </c>
      <c r="G1027">
        <v>0</v>
      </c>
      <c r="H1027" s="1" t="str">
        <f t="shared" ref="H1027:H1090" si="144">TEXT(A1027,"dddd")</f>
        <v>Sunday</v>
      </c>
      <c r="I1027" s="2" t="str">
        <f t="shared" ref="I1027:I1090" si="145">TEXT(A1027,"mmmm")</f>
        <v>October</v>
      </c>
      <c r="J1027" s="2" t="str">
        <f t="shared" ref="J1027:J1090" si="146">TEXT(A1027,"yyyy")</f>
        <v>2017</v>
      </c>
      <c r="K1027" s="2">
        <f t="shared" ref="K1027:K1090" si="147">WEEKNUM(A1027)</f>
        <v>43</v>
      </c>
      <c r="L1027" s="2" t="str">
        <f>VLOOKUP(A1027,holidays!A:C,2,)</f>
        <v>Y</v>
      </c>
      <c r="M1027" s="2" t="str">
        <f>VLOOKUP(A1027,holidays!A:C,3,FALSE)</f>
        <v>N</v>
      </c>
      <c r="N1027" s="7">
        <f t="shared" ref="N1027:N1090" si="148">B1027*C1027</f>
        <v>7676408.7252163719</v>
      </c>
      <c r="O1027" s="2">
        <f t="shared" ref="O1027:O1090" si="149">IF(L1027="Y",B1027,NA())</f>
        <v>100571.04</v>
      </c>
      <c r="P1027" s="2" t="e">
        <f t="shared" ref="P1027:P1090" si="150">IF(L1027="N",B1027,NA())</f>
        <v>#N/A</v>
      </c>
      <c r="Q1027" s="2" t="e">
        <f t="shared" ref="Q1027:Q1090" si="151">IF(M1027="Y",B1027,NA())</f>
        <v>#N/A</v>
      </c>
      <c r="R1027" s="2">
        <f t="shared" ref="R1027:R1090" si="152">IF(M1027="N",B1027,NA())</f>
        <v>100571.04</v>
      </c>
    </row>
    <row r="1028" spans="1:18" x14ac:dyDescent="0.3">
      <c r="A1028" s="10">
        <v>43031</v>
      </c>
      <c r="B1028" s="33">
        <v>115549.435</v>
      </c>
      <c r="C1028" s="31">
        <v>90.675665039999998</v>
      </c>
      <c r="D1028">
        <v>11.9</v>
      </c>
      <c r="E1028">
        <v>19</v>
      </c>
      <c r="F1028">
        <v>21.8</v>
      </c>
      <c r="G1028">
        <v>0</v>
      </c>
      <c r="H1028" s="1" t="str">
        <f t="shared" si="144"/>
        <v>Monday</v>
      </c>
      <c r="I1028" s="2" t="str">
        <f t="shared" si="145"/>
        <v>October</v>
      </c>
      <c r="J1028" s="2" t="str">
        <f t="shared" si="146"/>
        <v>2017</v>
      </c>
      <c r="K1028" s="2">
        <f t="shared" si="147"/>
        <v>43</v>
      </c>
      <c r="L1028" s="2" t="str">
        <f>VLOOKUP(A1028,holidays!A:C,2,)</f>
        <v>Y</v>
      </c>
      <c r="M1028" s="2" t="str">
        <f>VLOOKUP(A1028,holidays!A:C,3,FALSE)</f>
        <v>N</v>
      </c>
      <c r="N1028" s="7">
        <f t="shared" si="148"/>
        <v>10477521.863621252</v>
      </c>
      <c r="O1028" s="2">
        <f t="shared" si="149"/>
        <v>115549.435</v>
      </c>
      <c r="P1028" s="2" t="e">
        <f t="shared" si="150"/>
        <v>#N/A</v>
      </c>
      <c r="Q1028" s="2" t="e">
        <f t="shared" si="151"/>
        <v>#N/A</v>
      </c>
      <c r="R1028" s="2">
        <f t="shared" si="152"/>
        <v>115549.435</v>
      </c>
    </row>
    <row r="1029" spans="1:18" x14ac:dyDescent="0.3">
      <c r="A1029" s="10">
        <v>43032</v>
      </c>
      <c r="B1029" s="33">
        <v>118010.31</v>
      </c>
      <c r="C1029" s="31">
        <v>91.93047541</v>
      </c>
      <c r="D1029">
        <v>12.1</v>
      </c>
      <c r="E1029">
        <v>20.5</v>
      </c>
      <c r="F1029">
        <v>18.7</v>
      </c>
      <c r="G1029">
        <v>0.2</v>
      </c>
      <c r="H1029" s="1" t="str">
        <f t="shared" si="144"/>
        <v>Tuesday</v>
      </c>
      <c r="I1029" s="2" t="str">
        <f t="shared" si="145"/>
        <v>October</v>
      </c>
      <c r="J1029" s="2" t="str">
        <f t="shared" si="146"/>
        <v>2017</v>
      </c>
      <c r="K1029" s="2">
        <f t="shared" si="147"/>
        <v>43</v>
      </c>
      <c r="L1029" s="2" t="str">
        <f>VLOOKUP(A1029,holidays!A:C,2,)</f>
        <v>Y</v>
      </c>
      <c r="M1029" s="2" t="str">
        <f>VLOOKUP(A1029,holidays!A:C,3,FALSE)</f>
        <v>N</v>
      </c>
      <c r="N1029" s="7">
        <f t="shared" si="148"/>
        <v>10848743.901581477</v>
      </c>
      <c r="O1029" s="2">
        <f t="shared" si="149"/>
        <v>118010.31</v>
      </c>
      <c r="P1029" s="2" t="e">
        <f t="shared" si="150"/>
        <v>#N/A</v>
      </c>
      <c r="Q1029" s="2" t="e">
        <f t="shared" si="151"/>
        <v>#N/A</v>
      </c>
      <c r="R1029" s="2">
        <f t="shared" si="152"/>
        <v>118010.31</v>
      </c>
    </row>
    <row r="1030" spans="1:18" x14ac:dyDescent="0.3">
      <c r="A1030" s="10">
        <v>43033</v>
      </c>
      <c r="B1030" s="33">
        <v>115813.03</v>
      </c>
      <c r="C1030" s="31">
        <v>98.042415309999996</v>
      </c>
      <c r="D1030">
        <v>13.3</v>
      </c>
      <c r="E1030">
        <v>18.5</v>
      </c>
      <c r="F1030">
        <v>12.5</v>
      </c>
      <c r="G1030">
        <v>11.4</v>
      </c>
      <c r="H1030" s="1" t="str">
        <f t="shared" si="144"/>
        <v>Wednesday</v>
      </c>
      <c r="I1030" s="2" t="str">
        <f t="shared" si="145"/>
        <v>October</v>
      </c>
      <c r="J1030" s="2" t="str">
        <f t="shared" si="146"/>
        <v>2017</v>
      </c>
      <c r="K1030" s="2">
        <f t="shared" si="147"/>
        <v>43</v>
      </c>
      <c r="L1030" s="2" t="str">
        <f>VLOOKUP(A1030,holidays!A:C,2,)</f>
        <v>Y</v>
      </c>
      <c r="M1030" s="2" t="str">
        <f>VLOOKUP(A1030,holidays!A:C,3,FALSE)</f>
        <v>N</v>
      </c>
      <c r="N1030" s="7">
        <f t="shared" si="148"/>
        <v>11354589.185569489</v>
      </c>
      <c r="O1030" s="2">
        <f t="shared" si="149"/>
        <v>115813.03</v>
      </c>
      <c r="P1030" s="2" t="e">
        <f t="shared" si="150"/>
        <v>#N/A</v>
      </c>
      <c r="Q1030" s="2" t="e">
        <f t="shared" si="151"/>
        <v>#N/A</v>
      </c>
      <c r="R1030" s="2">
        <f t="shared" si="152"/>
        <v>115813.03</v>
      </c>
    </row>
    <row r="1031" spans="1:18" x14ac:dyDescent="0.3">
      <c r="A1031" s="10">
        <v>43034</v>
      </c>
      <c r="B1031" s="33">
        <v>117333.44500000001</v>
      </c>
      <c r="C1031" s="31">
        <v>89.911230680000003</v>
      </c>
      <c r="D1031">
        <v>12.9</v>
      </c>
      <c r="E1031">
        <v>16.8</v>
      </c>
      <c r="F1031">
        <v>12.2</v>
      </c>
      <c r="G1031">
        <v>0.2</v>
      </c>
      <c r="H1031" s="1" t="str">
        <f t="shared" si="144"/>
        <v>Thursday</v>
      </c>
      <c r="I1031" s="2" t="str">
        <f t="shared" si="145"/>
        <v>October</v>
      </c>
      <c r="J1031" s="2" t="str">
        <f t="shared" si="146"/>
        <v>2017</v>
      </c>
      <c r="K1031" s="2">
        <f t="shared" si="147"/>
        <v>43</v>
      </c>
      <c r="L1031" s="2" t="str">
        <f>VLOOKUP(A1031,holidays!A:C,2,)</f>
        <v>Y</v>
      </c>
      <c r="M1031" s="2" t="str">
        <f>VLOOKUP(A1031,holidays!A:C,3,FALSE)</f>
        <v>N</v>
      </c>
      <c r="N1031" s="7">
        <f t="shared" si="148"/>
        <v>10549594.439874094</v>
      </c>
      <c r="O1031" s="2">
        <f t="shared" si="149"/>
        <v>117333.44500000001</v>
      </c>
      <c r="P1031" s="2" t="e">
        <f t="shared" si="150"/>
        <v>#N/A</v>
      </c>
      <c r="Q1031" s="2" t="e">
        <f t="shared" si="151"/>
        <v>#N/A</v>
      </c>
      <c r="R1031" s="2">
        <f t="shared" si="152"/>
        <v>117333.44500000001</v>
      </c>
    </row>
    <row r="1032" spans="1:18" x14ac:dyDescent="0.3">
      <c r="A1032" s="10">
        <v>43035</v>
      </c>
      <c r="B1032" s="33">
        <v>112633.265</v>
      </c>
      <c r="C1032" s="31">
        <v>78.660882360000002</v>
      </c>
      <c r="D1032">
        <v>10.3</v>
      </c>
      <c r="E1032">
        <v>27.4</v>
      </c>
      <c r="F1032">
        <v>26.1</v>
      </c>
      <c r="G1032">
        <v>0</v>
      </c>
      <c r="H1032" s="1" t="str">
        <f t="shared" si="144"/>
        <v>Friday</v>
      </c>
      <c r="I1032" s="2" t="str">
        <f t="shared" si="145"/>
        <v>October</v>
      </c>
      <c r="J1032" s="2" t="str">
        <f t="shared" si="146"/>
        <v>2017</v>
      </c>
      <c r="K1032" s="2">
        <f t="shared" si="147"/>
        <v>43</v>
      </c>
      <c r="L1032" s="2" t="str">
        <f>VLOOKUP(A1032,holidays!A:C,2,)</f>
        <v>Y</v>
      </c>
      <c r="M1032" s="2" t="str">
        <f>VLOOKUP(A1032,holidays!A:C,3,FALSE)</f>
        <v>N</v>
      </c>
      <c r="N1032" s="7">
        <f t="shared" si="148"/>
        <v>8859832.007987706</v>
      </c>
      <c r="O1032" s="2">
        <f t="shared" si="149"/>
        <v>112633.265</v>
      </c>
      <c r="P1032" s="2" t="e">
        <f t="shared" si="150"/>
        <v>#N/A</v>
      </c>
      <c r="Q1032" s="2" t="e">
        <f t="shared" si="151"/>
        <v>#N/A</v>
      </c>
      <c r="R1032" s="2">
        <f t="shared" si="152"/>
        <v>112633.265</v>
      </c>
    </row>
    <row r="1033" spans="1:18" x14ac:dyDescent="0.3">
      <c r="A1033" s="10">
        <v>43036</v>
      </c>
      <c r="B1033" s="33">
        <v>100746.42</v>
      </c>
      <c r="C1033" s="31">
        <v>81.094467010000002</v>
      </c>
      <c r="D1033">
        <v>15</v>
      </c>
      <c r="E1033">
        <v>21.4</v>
      </c>
      <c r="F1033">
        <v>16.8</v>
      </c>
      <c r="G1033">
        <v>0.4</v>
      </c>
      <c r="H1033" s="1" t="str">
        <f t="shared" si="144"/>
        <v>Saturday</v>
      </c>
      <c r="I1033" s="2" t="str">
        <f t="shared" si="145"/>
        <v>October</v>
      </c>
      <c r="J1033" s="2" t="str">
        <f t="shared" si="146"/>
        <v>2017</v>
      </c>
      <c r="K1033" s="2">
        <f t="shared" si="147"/>
        <v>43</v>
      </c>
      <c r="L1033" s="2" t="str">
        <f>VLOOKUP(A1033,holidays!A:C,2,)</f>
        <v>Y</v>
      </c>
      <c r="M1033" s="2" t="str">
        <f>VLOOKUP(A1033,holidays!A:C,3,FALSE)</f>
        <v>N</v>
      </c>
      <c r="N1033" s="7">
        <f t="shared" si="148"/>
        <v>8169977.2330656042</v>
      </c>
      <c r="O1033" s="2">
        <f t="shared" si="149"/>
        <v>100746.42</v>
      </c>
      <c r="P1033" s="2" t="e">
        <f t="shared" si="150"/>
        <v>#N/A</v>
      </c>
      <c r="Q1033" s="2" t="e">
        <f t="shared" si="151"/>
        <v>#N/A</v>
      </c>
      <c r="R1033" s="2">
        <f t="shared" si="152"/>
        <v>100746.42</v>
      </c>
    </row>
    <row r="1034" spans="1:18" x14ac:dyDescent="0.3">
      <c r="A1034" s="10">
        <v>43037</v>
      </c>
      <c r="B1034" s="33">
        <v>92182.955000000002</v>
      </c>
      <c r="C1034" s="31">
        <v>61.462527489999999</v>
      </c>
      <c r="D1034">
        <v>11.5</v>
      </c>
      <c r="E1034">
        <v>28.6</v>
      </c>
      <c r="F1034">
        <v>27.1</v>
      </c>
      <c r="G1034">
        <v>0</v>
      </c>
      <c r="H1034" s="1" t="str">
        <f t="shared" si="144"/>
        <v>Sunday</v>
      </c>
      <c r="I1034" s="2" t="str">
        <f t="shared" si="145"/>
        <v>October</v>
      </c>
      <c r="J1034" s="2" t="str">
        <f t="shared" si="146"/>
        <v>2017</v>
      </c>
      <c r="K1034" s="2">
        <f t="shared" si="147"/>
        <v>44</v>
      </c>
      <c r="L1034" s="2" t="str">
        <f>VLOOKUP(A1034,holidays!A:C,2,)</f>
        <v>Y</v>
      </c>
      <c r="M1034" s="2" t="str">
        <f>VLOOKUP(A1034,holidays!A:C,3,FALSE)</f>
        <v>N</v>
      </c>
      <c r="N1034" s="7">
        <f t="shared" si="148"/>
        <v>5665797.405796933</v>
      </c>
      <c r="O1034" s="2">
        <f t="shared" si="149"/>
        <v>92182.955000000002</v>
      </c>
      <c r="P1034" s="2" t="e">
        <f t="shared" si="150"/>
        <v>#N/A</v>
      </c>
      <c r="Q1034" s="2" t="e">
        <f t="shared" si="151"/>
        <v>#N/A</v>
      </c>
      <c r="R1034" s="2">
        <f t="shared" si="152"/>
        <v>92182.955000000002</v>
      </c>
    </row>
    <row r="1035" spans="1:18" x14ac:dyDescent="0.3">
      <c r="A1035" s="10">
        <v>43038</v>
      </c>
      <c r="B1035" s="33">
        <v>112227.65</v>
      </c>
      <c r="C1035" s="31">
        <v>77.42179007</v>
      </c>
      <c r="D1035">
        <v>8.8000000000000007</v>
      </c>
      <c r="E1035">
        <v>17</v>
      </c>
      <c r="F1035">
        <v>17</v>
      </c>
      <c r="G1035">
        <v>4.4000000000000004</v>
      </c>
      <c r="H1035" s="1" t="str">
        <f t="shared" si="144"/>
        <v>Monday</v>
      </c>
      <c r="I1035" s="2" t="str">
        <f t="shared" si="145"/>
        <v>October</v>
      </c>
      <c r="J1035" s="2" t="str">
        <f t="shared" si="146"/>
        <v>2017</v>
      </c>
      <c r="K1035" s="2">
        <f t="shared" si="147"/>
        <v>44</v>
      </c>
      <c r="L1035" s="2" t="str">
        <f>VLOOKUP(A1035,holidays!A:C,2,)</f>
        <v>Y</v>
      </c>
      <c r="M1035" s="2" t="str">
        <f>VLOOKUP(A1035,holidays!A:C,3,FALSE)</f>
        <v>N</v>
      </c>
      <c r="N1035" s="7">
        <f t="shared" si="148"/>
        <v>8688865.5583494343</v>
      </c>
      <c r="O1035" s="2">
        <f t="shared" si="149"/>
        <v>112227.65</v>
      </c>
      <c r="P1035" s="2" t="e">
        <f t="shared" si="150"/>
        <v>#N/A</v>
      </c>
      <c r="Q1035" s="2" t="e">
        <f t="shared" si="151"/>
        <v>#N/A</v>
      </c>
      <c r="R1035" s="2">
        <f t="shared" si="152"/>
        <v>112227.65</v>
      </c>
    </row>
    <row r="1036" spans="1:18" x14ac:dyDescent="0.3">
      <c r="A1036" s="10">
        <v>43039</v>
      </c>
      <c r="B1036" s="33">
        <v>116179.47</v>
      </c>
      <c r="C1036" s="31">
        <v>86.957257670000004</v>
      </c>
      <c r="D1036">
        <v>8.1</v>
      </c>
      <c r="E1036">
        <v>16.399999999999999</v>
      </c>
      <c r="F1036">
        <v>24.8</v>
      </c>
      <c r="G1036">
        <v>6</v>
      </c>
      <c r="H1036" s="1" t="str">
        <f t="shared" si="144"/>
        <v>Tuesday</v>
      </c>
      <c r="I1036" s="2" t="str">
        <f t="shared" si="145"/>
        <v>October</v>
      </c>
      <c r="J1036" s="2" t="str">
        <f t="shared" si="146"/>
        <v>2017</v>
      </c>
      <c r="K1036" s="2">
        <f t="shared" si="147"/>
        <v>44</v>
      </c>
      <c r="L1036" s="2" t="str">
        <f>VLOOKUP(A1036,holidays!A:C,2,)</f>
        <v>Y</v>
      </c>
      <c r="M1036" s="2" t="str">
        <f>VLOOKUP(A1036,holidays!A:C,3,FALSE)</f>
        <v>N</v>
      </c>
      <c r="N1036" s="7">
        <f t="shared" si="148"/>
        <v>10102648.108754035</v>
      </c>
      <c r="O1036" s="2">
        <f t="shared" si="149"/>
        <v>116179.47</v>
      </c>
      <c r="P1036" s="2" t="e">
        <f t="shared" si="150"/>
        <v>#N/A</v>
      </c>
      <c r="Q1036" s="2" t="e">
        <f t="shared" si="151"/>
        <v>#N/A</v>
      </c>
      <c r="R1036" s="2">
        <f t="shared" si="152"/>
        <v>116179.47</v>
      </c>
    </row>
    <row r="1037" spans="1:18" x14ac:dyDescent="0.3">
      <c r="A1037" s="10">
        <v>43040</v>
      </c>
      <c r="B1037" s="33">
        <v>116632.09</v>
      </c>
      <c r="C1037" s="31">
        <v>87.027542560000001</v>
      </c>
      <c r="D1037">
        <v>11.9</v>
      </c>
      <c r="E1037">
        <v>18</v>
      </c>
      <c r="F1037">
        <v>14.2</v>
      </c>
      <c r="G1037">
        <v>0.4</v>
      </c>
      <c r="H1037" s="1" t="str">
        <f t="shared" si="144"/>
        <v>Wednesday</v>
      </c>
      <c r="I1037" s="2" t="str">
        <f t="shared" si="145"/>
        <v>November</v>
      </c>
      <c r="J1037" s="2" t="str">
        <f t="shared" si="146"/>
        <v>2017</v>
      </c>
      <c r="K1037" s="2">
        <f t="shared" si="147"/>
        <v>44</v>
      </c>
      <c r="L1037" s="2" t="str">
        <f>VLOOKUP(A1037,holidays!A:C,2,)</f>
        <v>Y</v>
      </c>
      <c r="M1037" s="2" t="str">
        <f>VLOOKUP(A1037,holidays!A:C,3,FALSE)</f>
        <v>N</v>
      </c>
      <c r="N1037" s="7">
        <f t="shared" si="148"/>
        <v>10150204.17633675</v>
      </c>
      <c r="O1037" s="2">
        <f t="shared" si="149"/>
        <v>116632.09</v>
      </c>
      <c r="P1037" s="2" t="e">
        <f t="shared" si="150"/>
        <v>#N/A</v>
      </c>
      <c r="Q1037" s="2" t="e">
        <f t="shared" si="151"/>
        <v>#N/A</v>
      </c>
      <c r="R1037" s="2">
        <f t="shared" si="152"/>
        <v>116632.09</v>
      </c>
    </row>
    <row r="1038" spans="1:18" x14ac:dyDescent="0.3">
      <c r="A1038" s="10">
        <v>43041</v>
      </c>
      <c r="B1038" s="33">
        <v>120470.785</v>
      </c>
      <c r="C1038" s="31">
        <v>87.510162679999993</v>
      </c>
      <c r="D1038">
        <v>11.3</v>
      </c>
      <c r="E1038">
        <v>17.399999999999999</v>
      </c>
      <c r="F1038">
        <v>17</v>
      </c>
      <c r="G1038">
        <v>1.4</v>
      </c>
      <c r="H1038" s="1" t="str">
        <f t="shared" si="144"/>
        <v>Thursday</v>
      </c>
      <c r="I1038" s="2" t="str">
        <f t="shared" si="145"/>
        <v>November</v>
      </c>
      <c r="J1038" s="2" t="str">
        <f t="shared" si="146"/>
        <v>2017</v>
      </c>
      <c r="K1038" s="2">
        <f t="shared" si="147"/>
        <v>44</v>
      </c>
      <c r="L1038" s="2" t="str">
        <f>VLOOKUP(A1038,holidays!A:C,2,)</f>
        <v>Y</v>
      </c>
      <c r="M1038" s="2" t="str">
        <f>VLOOKUP(A1038,holidays!A:C,3,FALSE)</f>
        <v>N</v>
      </c>
      <c r="N1038" s="7">
        <f t="shared" si="148"/>
        <v>10542417.993537303</v>
      </c>
      <c r="O1038" s="2">
        <f t="shared" si="149"/>
        <v>120470.785</v>
      </c>
      <c r="P1038" s="2" t="e">
        <f t="shared" si="150"/>
        <v>#N/A</v>
      </c>
      <c r="Q1038" s="2" t="e">
        <f t="shared" si="151"/>
        <v>#N/A</v>
      </c>
      <c r="R1038" s="2">
        <f t="shared" si="152"/>
        <v>120470.785</v>
      </c>
    </row>
    <row r="1039" spans="1:18" x14ac:dyDescent="0.3">
      <c r="A1039" s="10">
        <v>43042</v>
      </c>
      <c r="B1039" s="33">
        <v>113451.995</v>
      </c>
      <c r="C1039" s="31">
        <v>76.925848950000002</v>
      </c>
      <c r="D1039">
        <v>9.4</v>
      </c>
      <c r="E1039">
        <v>16.600000000000001</v>
      </c>
      <c r="F1039">
        <v>20.5</v>
      </c>
      <c r="G1039">
        <v>1.4</v>
      </c>
      <c r="H1039" s="1" t="str">
        <f t="shared" si="144"/>
        <v>Friday</v>
      </c>
      <c r="I1039" s="2" t="str">
        <f t="shared" si="145"/>
        <v>November</v>
      </c>
      <c r="J1039" s="2" t="str">
        <f t="shared" si="146"/>
        <v>2017</v>
      </c>
      <c r="K1039" s="2">
        <f t="shared" si="147"/>
        <v>44</v>
      </c>
      <c r="L1039" s="2" t="str">
        <f>VLOOKUP(A1039,holidays!A:C,2,)</f>
        <v>Y</v>
      </c>
      <c r="M1039" s="2" t="str">
        <f>VLOOKUP(A1039,holidays!A:C,3,FALSE)</f>
        <v>N</v>
      </c>
      <c r="N1039" s="7">
        <f t="shared" si="148"/>
        <v>8727391.030446155</v>
      </c>
      <c r="O1039" s="2">
        <f t="shared" si="149"/>
        <v>113451.995</v>
      </c>
      <c r="P1039" s="2" t="e">
        <f t="shared" si="150"/>
        <v>#N/A</v>
      </c>
      <c r="Q1039" s="2" t="e">
        <f t="shared" si="151"/>
        <v>#N/A</v>
      </c>
      <c r="R1039" s="2">
        <f t="shared" si="152"/>
        <v>113451.995</v>
      </c>
    </row>
    <row r="1040" spans="1:18" x14ac:dyDescent="0.3">
      <c r="A1040" s="10">
        <v>43043</v>
      </c>
      <c r="B1040" s="33">
        <v>101610.815</v>
      </c>
      <c r="C1040" s="31">
        <v>78.734581890000001</v>
      </c>
      <c r="D1040">
        <v>8.3000000000000007</v>
      </c>
      <c r="E1040">
        <v>15.8</v>
      </c>
      <c r="F1040">
        <v>24.6</v>
      </c>
      <c r="G1040">
        <v>0.4</v>
      </c>
      <c r="H1040" s="1" t="str">
        <f t="shared" si="144"/>
        <v>Saturday</v>
      </c>
      <c r="I1040" s="2" t="str">
        <f t="shared" si="145"/>
        <v>November</v>
      </c>
      <c r="J1040" s="2" t="str">
        <f t="shared" si="146"/>
        <v>2017</v>
      </c>
      <c r="K1040" s="2">
        <f t="shared" si="147"/>
        <v>44</v>
      </c>
      <c r="L1040" s="2" t="str">
        <f>VLOOKUP(A1040,holidays!A:C,2,)</f>
        <v>Y</v>
      </c>
      <c r="M1040" s="2" t="str">
        <f>VLOOKUP(A1040,holidays!A:C,3,FALSE)</f>
        <v>N</v>
      </c>
      <c r="N1040" s="7">
        <f t="shared" si="148"/>
        <v>8000285.0345271407</v>
      </c>
      <c r="O1040" s="2">
        <f t="shared" si="149"/>
        <v>101610.815</v>
      </c>
      <c r="P1040" s="2" t="e">
        <f t="shared" si="150"/>
        <v>#N/A</v>
      </c>
      <c r="Q1040" s="2" t="e">
        <f t="shared" si="151"/>
        <v>#N/A</v>
      </c>
      <c r="R1040" s="2">
        <f t="shared" si="152"/>
        <v>101610.815</v>
      </c>
    </row>
    <row r="1041" spans="1:18" x14ac:dyDescent="0.3">
      <c r="A1041" s="10">
        <v>43044</v>
      </c>
      <c r="B1041" s="33">
        <v>95368.164999999994</v>
      </c>
      <c r="C1041" s="31">
        <v>77.636602679999996</v>
      </c>
      <c r="D1041">
        <v>6.4</v>
      </c>
      <c r="E1041">
        <v>17.600000000000001</v>
      </c>
      <c r="F1041">
        <v>24.1</v>
      </c>
      <c r="G1041">
        <v>0</v>
      </c>
      <c r="H1041" s="1" t="str">
        <f t="shared" si="144"/>
        <v>Sunday</v>
      </c>
      <c r="I1041" s="2" t="str">
        <f t="shared" si="145"/>
        <v>November</v>
      </c>
      <c r="J1041" s="2" t="str">
        <f t="shared" si="146"/>
        <v>2017</v>
      </c>
      <c r="K1041" s="2">
        <f t="shared" si="147"/>
        <v>45</v>
      </c>
      <c r="L1041" s="2" t="str">
        <f>VLOOKUP(A1041,holidays!A:C,2,)</f>
        <v>Y</v>
      </c>
      <c r="M1041" s="2" t="str">
        <f>VLOOKUP(A1041,holidays!A:C,3,FALSE)</f>
        <v>N</v>
      </c>
      <c r="N1041" s="7">
        <f t="shared" si="148"/>
        <v>7404060.3344256813</v>
      </c>
      <c r="O1041" s="2">
        <f t="shared" si="149"/>
        <v>95368.164999999994</v>
      </c>
      <c r="P1041" s="2" t="e">
        <f t="shared" si="150"/>
        <v>#N/A</v>
      </c>
      <c r="Q1041" s="2" t="e">
        <f t="shared" si="151"/>
        <v>#N/A</v>
      </c>
      <c r="R1041" s="2">
        <f t="shared" si="152"/>
        <v>95368.164999999994</v>
      </c>
    </row>
    <row r="1042" spans="1:18" x14ac:dyDescent="0.3">
      <c r="A1042" s="10">
        <v>43045</v>
      </c>
      <c r="B1042" s="33">
        <v>104632.79</v>
      </c>
      <c r="C1042" s="31">
        <v>80.934221030000003</v>
      </c>
      <c r="D1042">
        <v>10.9</v>
      </c>
      <c r="E1042">
        <v>16.100000000000001</v>
      </c>
      <c r="F1042">
        <v>18.899999999999999</v>
      </c>
      <c r="G1042">
        <v>0</v>
      </c>
      <c r="H1042" s="1" t="str">
        <f t="shared" si="144"/>
        <v>Monday</v>
      </c>
      <c r="I1042" s="2" t="str">
        <f t="shared" si="145"/>
        <v>November</v>
      </c>
      <c r="J1042" s="2" t="str">
        <f t="shared" si="146"/>
        <v>2017</v>
      </c>
      <c r="K1042" s="2">
        <f t="shared" si="147"/>
        <v>45</v>
      </c>
      <c r="L1042" s="2" t="str">
        <f>VLOOKUP(A1042,holidays!A:C,2,)</f>
        <v>Y</v>
      </c>
      <c r="M1042" s="2" t="str">
        <f>VLOOKUP(A1042,holidays!A:C,3,FALSE)</f>
        <v>N</v>
      </c>
      <c r="N1042" s="7">
        <f t="shared" si="148"/>
        <v>8468373.3528455738</v>
      </c>
      <c r="O1042" s="2">
        <f t="shared" si="149"/>
        <v>104632.79</v>
      </c>
      <c r="P1042" s="2" t="e">
        <f t="shared" si="150"/>
        <v>#N/A</v>
      </c>
      <c r="Q1042" s="2" t="e">
        <f t="shared" si="151"/>
        <v>#N/A</v>
      </c>
      <c r="R1042" s="2">
        <f t="shared" si="152"/>
        <v>104632.79</v>
      </c>
    </row>
    <row r="1043" spans="1:18" x14ac:dyDescent="0.3">
      <c r="A1043" s="10">
        <v>43046</v>
      </c>
      <c r="B1043" s="33">
        <v>100592.295</v>
      </c>
      <c r="C1043" s="31">
        <v>78.317766300000002</v>
      </c>
      <c r="D1043">
        <v>10</v>
      </c>
      <c r="E1043">
        <v>15.8</v>
      </c>
      <c r="F1043">
        <v>18.8</v>
      </c>
      <c r="G1043">
        <v>3.4</v>
      </c>
      <c r="H1043" s="1" t="str">
        <f t="shared" si="144"/>
        <v>Tuesday</v>
      </c>
      <c r="I1043" s="2" t="str">
        <f t="shared" si="145"/>
        <v>November</v>
      </c>
      <c r="J1043" s="2" t="str">
        <f t="shared" si="146"/>
        <v>2017</v>
      </c>
      <c r="K1043" s="2">
        <f t="shared" si="147"/>
        <v>45</v>
      </c>
      <c r="L1043" s="2" t="str">
        <f>VLOOKUP(A1043,holidays!A:C,2,)</f>
        <v>Y</v>
      </c>
      <c r="M1043" s="2" t="str">
        <f>VLOOKUP(A1043,holidays!A:C,3,FALSE)</f>
        <v>Y</v>
      </c>
      <c r="N1043" s="7">
        <f t="shared" si="148"/>
        <v>7878163.8513906589</v>
      </c>
      <c r="O1043" s="2">
        <f t="shared" si="149"/>
        <v>100592.295</v>
      </c>
      <c r="P1043" s="2" t="e">
        <f t="shared" si="150"/>
        <v>#N/A</v>
      </c>
      <c r="Q1043" s="2">
        <f t="shared" si="151"/>
        <v>100592.295</v>
      </c>
      <c r="R1043" s="2" t="e">
        <f t="shared" si="152"/>
        <v>#N/A</v>
      </c>
    </row>
    <row r="1044" spans="1:18" x14ac:dyDescent="0.3">
      <c r="A1044" s="10">
        <v>43047</v>
      </c>
      <c r="B1044" s="33">
        <v>111738.485</v>
      </c>
      <c r="C1044" s="31">
        <v>90.995755090000003</v>
      </c>
      <c r="D1044">
        <v>12.1</v>
      </c>
      <c r="E1044">
        <v>16.899999999999999</v>
      </c>
      <c r="F1044">
        <v>25.4</v>
      </c>
      <c r="G1044">
        <v>0</v>
      </c>
      <c r="H1044" s="1" t="str">
        <f t="shared" si="144"/>
        <v>Wednesday</v>
      </c>
      <c r="I1044" s="2" t="str">
        <f t="shared" si="145"/>
        <v>November</v>
      </c>
      <c r="J1044" s="2" t="str">
        <f t="shared" si="146"/>
        <v>2017</v>
      </c>
      <c r="K1044" s="2">
        <f t="shared" si="147"/>
        <v>45</v>
      </c>
      <c r="L1044" s="2" t="str">
        <f>VLOOKUP(A1044,holidays!A:C,2,)</f>
        <v>Y</v>
      </c>
      <c r="M1044" s="2" t="str">
        <f>VLOOKUP(A1044,holidays!A:C,3,FALSE)</f>
        <v>N</v>
      </c>
      <c r="N1044" s="7">
        <f t="shared" si="148"/>
        <v>10167727.815187639</v>
      </c>
      <c r="O1044" s="2">
        <f t="shared" si="149"/>
        <v>111738.485</v>
      </c>
      <c r="P1044" s="2" t="e">
        <f t="shared" si="150"/>
        <v>#N/A</v>
      </c>
      <c r="Q1044" s="2" t="e">
        <f t="shared" si="151"/>
        <v>#N/A</v>
      </c>
      <c r="R1044" s="2">
        <f t="shared" si="152"/>
        <v>111738.485</v>
      </c>
    </row>
    <row r="1045" spans="1:18" x14ac:dyDescent="0.3">
      <c r="A1045" s="10">
        <v>43048</v>
      </c>
      <c r="B1045" s="33">
        <v>113539.935</v>
      </c>
      <c r="C1045" s="31">
        <v>85.582594670000006</v>
      </c>
      <c r="D1045">
        <v>8.6999999999999993</v>
      </c>
      <c r="E1045">
        <v>21.8</v>
      </c>
      <c r="F1045">
        <v>28.8</v>
      </c>
      <c r="G1045">
        <v>0</v>
      </c>
      <c r="H1045" s="1" t="str">
        <f t="shared" si="144"/>
        <v>Thursday</v>
      </c>
      <c r="I1045" s="2" t="str">
        <f t="shared" si="145"/>
        <v>November</v>
      </c>
      <c r="J1045" s="2" t="str">
        <f t="shared" si="146"/>
        <v>2017</v>
      </c>
      <c r="K1045" s="2">
        <f t="shared" si="147"/>
        <v>45</v>
      </c>
      <c r="L1045" s="2" t="str">
        <f>VLOOKUP(A1045,holidays!A:C,2,)</f>
        <v>Y</v>
      </c>
      <c r="M1045" s="2" t="str">
        <f>VLOOKUP(A1045,holidays!A:C,3,FALSE)</f>
        <v>N</v>
      </c>
      <c r="N1045" s="7">
        <f t="shared" si="148"/>
        <v>9717042.2359631471</v>
      </c>
      <c r="O1045" s="2">
        <f t="shared" si="149"/>
        <v>113539.935</v>
      </c>
      <c r="P1045" s="2" t="e">
        <f t="shared" si="150"/>
        <v>#N/A</v>
      </c>
      <c r="Q1045" s="2" t="e">
        <f t="shared" si="151"/>
        <v>#N/A</v>
      </c>
      <c r="R1045" s="2">
        <f t="shared" si="152"/>
        <v>113539.935</v>
      </c>
    </row>
    <row r="1046" spans="1:18" x14ac:dyDescent="0.3">
      <c r="A1046" s="10">
        <v>43049</v>
      </c>
      <c r="B1046" s="33">
        <v>115156.44500000001</v>
      </c>
      <c r="C1046" s="31">
        <v>92.615536950000006</v>
      </c>
      <c r="D1046">
        <v>12.1</v>
      </c>
      <c r="E1046">
        <v>27.2</v>
      </c>
      <c r="F1046">
        <v>23.7</v>
      </c>
      <c r="G1046">
        <v>0</v>
      </c>
      <c r="H1046" s="1" t="str">
        <f t="shared" si="144"/>
        <v>Friday</v>
      </c>
      <c r="I1046" s="2" t="str">
        <f t="shared" si="145"/>
        <v>November</v>
      </c>
      <c r="J1046" s="2" t="str">
        <f t="shared" si="146"/>
        <v>2017</v>
      </c>
      <c r="K1046" s="2">
        <f t="shared" si="147"/>
        <v>45</v>
      </c>
      <c r="L1046" s="2" t="str">
        <f>VLOOKUP(A1046,holidays!A:C,2,)</f>
        <v>Y</v>
      </c>
      <c r="M1046" s="2" t="str">
        <f>VLOOKUP(A1046,holidays!A:C,3,FALSE)</f>
        <v>N</v>
      </c>
      <c r="N1046" s="7">
        <f t="shared" si="148"/>
        <v>10665275.986928144</v>
      </c>
      <c r="O1046" s="2">
        <f t="shared" si="149"/>
        <v>115156.44500000001</v>
      </c>
      <c r="P1046" s="2" t="e">
        <f t="shared" si="150"/>
        <v>#N/A</v>
      </c>
      <c r="Q1046" s="2" t="e">
        <f t="shared" si="151"/>
        <v>#N/A</v>
      </c>
      <c r="R1046" s="2">
        <f t="shared" si="152"/>
        <v>115156.44500000001</v>
      </c>
    </row>
    <row r="1047" spans="1:18" x14ac:dyDescent="0.3">
      <c r="A1047" s="10">
        <v>43050</v>
      </c>
      <c r="B1047" s="33">
        <v>104194.345</v>
      </c>
      <c r="C1047" s="31">
        <v>83.494939239999994</v>
      </c>
      <c r="D1047">
        <v>14.8</v>
      </c>
      <c r="E1047">
        <v>24.7</v>
      </c>
      <c r="F1047">
        <v>28.8</v>
      </c>
      <c r="G1047">
        <v>0</v>
      </c>
      <c r="H1047" s="1" t="str">
        <f t="shared" si="144"/>
        <v>Saturday</v>
      </c>
      <c r="I1047" s="2" t="str">
        <f t="shared" si="145"/>
        <v>November</v>
      </c>
      <c r="J1047" s="2" t="str">
        <f t="shared" si="146"/>
        <v>2017</v>
      </c>
      <c r="K1047" s="2">
        <f t="shared" si="147"/>
        <v>45</v>
      </c>
      <c r="L1047" s="2" t="str">
        <f>VLOOKUP(A1047,holidays!A:C,2,)</f>
        <v>Y</v>
      </c>
      <c r="M1047" s="2" t="str">
        <f>VLOOKUP(A1047,holidays!A:C,3,FALSE)</f>
        <v>N</v>
      </c>
      <c r="N1047" s="7">
        <f t="shared" si="148"/>
        <v>8699700.5049265977</v>
      </c>
      <c r="O1047" s="2">
        <f t="shared" si="149"/>
        <v>104194.345</v>
      </c>
      <c r="P1047" s="2" t="e">
        <f t="shared" si="150"/>
        <v>#N/A</v>
      </c>
      <c r="Q1047" s="2" t="e">
        <f t="shared" si="151"/>
        <v>#N/A</v>
      </c>
      <c r="R1047" s="2">
        <f t="shared" si="152"/>
        <v>104194.345</v>
      </c>
    </row>
    <row r="1048" spans="1:18" x14ac:dyDescent="0.3">
      <c r="A1048" s="10">
        <v>43051</v>
      </c>
      <c r="B1048" s="33">
        <v>98774.235000000001</v>
      </c>
      <c r="C1048" s="31">
        <v>73.950064819999994</v>
      </c>
      <c r="D1048">
        <v>13.2</v>
      </c>
      <c r="E1048">
        <v>23.3</v>
      </c>
      <c r="F1048">
        <v>25</v>
      </c>
      <c r="G1048">
        <v>0</v>
      </c>
      <c r="H1048" s="1" t="str">
        <f t="shared" si="144"/>
        <v>Sunday</v>
      </c>
      <c r="I1048" s="2" t="str">
        <f t="shared" si="145"/>
        <v>November</v>
      </c>
      <c r="J1048" s="2" t="str">
        <f t="shared" si="146"/>
        <v>2017</v>
      </c>
      <c r="K1048" s="2">
        <f t="shared" si="147"/>
        <v>46</v>
      </c>
      <c r="L1048" s="2" t="str">
        <f>VLOOKUP(A1048,holidays!A:C,2,)</f>
        <v>Y</v>
      </c>
      <c r="M1048" s="2" t="str">
        <f>VLOOKUP(A1048,holidays!A:C,3,FALSE)</f>
        <v>N</v>
      </c>
      <c r="N1048" s="7">
        <f t="shared" si="148"/>
        <v>7304361.0807959121</v>
      </c>
      <c r="O1048" s="2">
        <f t="shared" si="149"/>
        <v>98774.235000000001</v>
      </c>
      <c r="P1048" s="2" t="e">
        <f t="shared" si="150"/>
        <v>#N/A</v>
      </c>
      <c r="Q1048" s="2" t="e">
        <f t="shared" si="151"/>
        <v>#N/A</v>
      </c>
      <c r="R1048" s="2">
        <f t="shared" si="152"/>
        <v>98774.235000000001</v>
      </c>
    </row>
    <row r="1049" spans="1:18" x14ac:dyDescent="0.3">
      <c r="A1049" s="10">
        <v>43052</v>
      </c>
      <c r="B1049" s="33">
        <v>125795.84</v>
      </c>
      <c r="C1049" s="31">
        <v>102.5536814</v>
      </c>
      <c r="D1049">
        <v>13.7</v>
      </c>
      <c r="E1049">
        <v>33</v>
      </c>
      <c r="F1049">
        <v>29.5</v>
      </c>
      <c r="G1049">
        <v>0</v>
      </c>
      <c r="H1049" s="1" t="str">
        <f t="shared" si="144"/>
        <v>Monday</v>
      </c>
      <c r="I1049" s="2" t="str">
        <f t="shared" si="145"/>
        <v>November</v>
      </c>
      <c r="J1049" s="2" t="str">
        <f t="shared" si="146"/>
        <v>2017</v>
      </c>
      <c r="K1049" s="2">
        <f t="shared" si="147"/>
        <v>46</v>
      </c>
      <c r="L1049" s="2" t="str">
        <f>VLOOKUP(A1049,holidays!A:C,2,)</f>
        <v>Y</v>
      </c>
      <c r="M1049" s="2" t="str">
        <f>VLOOKUP(A1049,holidays!A:C,3,FALSE)</f>
        <v>N</v>
      </c>
      <c r="N1049" s="7">
        <f t="shared" si="148"/>
        <v>12900826.496805375</v>
      </c>
      <c r="O1049" s="2">
        <f t="shared" si="149"/>
        <v>125795.84</v>
      </c>
      <c r="P1049" s="2" t="e">
        <f t="shared" si="150"/>
        <v>#N/A</v>
      </c>
      <c r="Q1049" s="2" t="e">
        <f t="shared" si="151"/>
        <v>#N/A</v>
      </c>
      <c r="R1049" s="2">
        <f t="shared" si="152"/>
        <v>125795.84</v>
      </c>
    </row>
    <row r="1050" spans="1:18" x14ac:dyDescent="0.3">
      <c r="A1050" s="10">
        <v>43053</v>
      </c>
      <c r="B1050" s="33">
        <v>135420.82</v>
      </c>
      <c r="C1050" s="31">
        <v>94.731684869999995</v>
      </c>
      <c r="D1050">
        <v>18.2</v>
      </c>
      <c r="E1050">
        <v>33.9</v>
      </c>
      <c r="F1050">
        <v>29.5</v>
      </c>
      <c r="G1050">
        <v>0</v>
      </c>
      <c r="H1050" s="1" t="str">
        <f t="shared" si="144"/>
        <v>Tuesday</v>
      </c>
      <c r="I1050" s="2" t="str">
        <f t="shared" si="145"/>
        <v>November</v>
      </c>
      <c r="J1050" s="2" t="str">
        <f t="shared" si="146"/>
        <v>2017</v>
      </c>
      <c r="K1050" s="2">
        <f t="shared" si="147"/>
        <v>46</v>
      </c>
      <c r="L1050" s="2" t="str">
        <f>VLOOKUP(A1050,holidays!A:C,2,)</f>
        <v>Y</v>
      </c>
      <c r="M1050" s="2" t="str">
        <f>VLOOKUP(A1050,holidays!A:C,3,FALSE)</f>
        <v>N</v>
      </c>
      <c r="N1050" s="7">
        <f t="shared" si="148"/>
        <v>12828642.445076993</v>
      </c>
      <c r="O1050" s="2">
        <f t="shared" si="149"/>
        <v>135420.82</v>
      </c>
      <c r="P1050" s="2" t="e">
        <f t="shared" si="150"/>
        <v>#N/A</v>
      </c>
      <c r="Q1050" s="2" t="e">
        <f t="shared" si="151"/>
        <v>#N/A</v>
      </c>
      <c r="R1050" s="2">
        <f t="shared" si="152"/>
        <v>135420.82</v>
      </c>
    </row>
    <row r="1051" spans="1:18" x14ac:dyDescent="0.3">
      <c r="A1051" s="10">
        <v>43054</v>
      </c>
      <c r="B1051" s="33">
        <v>130385.05</v>
      </c>
      <c r="C1051" s="31">
        <v>90.97415977</v>
      </c>
      <c r="D1051">
        <v>21.5</v>
      </c>
      <c r="E1051">
        <v>31.4</v>
      </c>
      <c r="F1051">
        <v>16.899999999999999</v>
      </c>
      <c r="G1051">
        <v>0</v>
      </c>
      <c r="H1051" s="1" t="str">
        <f t="shared" si="144"/>
        <v>Wednesday</v>
      </c>
      <c r="I1051" s="2" t="str">
        <f t="shared" si="145"/>
        <v>November</v>
      </c>
      <c r="J1051" s="2" t="str">
        <f t="shared" si="146"/>
        <v>2017</v>
      </c>
      <c r="K1051" s="2">
        <f t="shared" si="147"/>
        <v>46</v>
      </c>
      <c r="L1051" s="2" t="str">
        <f>VLOOKUP(A1051,holidays!A:C,2,)</f>
        <v>Y</v>
      </c>
      <c r="M1051" s="2" t="str">
        <f>VLOOKUP(A1051,holidays!A:C,3,FALSE)</f>
        <v>N</v>
      </c>
      <c r="N1051" s="7">
        <f t="shared" si="148"/>
        <v>11861670.370319439</v>
      </c>
      <c r="O1051" s="2">
        <f t="shared" si="149"/>
        <v>130385.05</v>
      </c>
      <c r="P1051" s="2" t="e">
        <f t="shared" si="150"/>
        <v>#N/A</v>
      </c>
      <c r="Q1051" s="2" t="e">
        <f t="shared" si="151"/>
        <v>#N/A</v>
      </c>
      <c r="R1051" s="2">
        <f t="shared" si="152"/>
        <v>130385.05</v>
      </c>
    </row>
    <row r="1052" spans="1:18" x14ac:dyDescent="0.3">
      <c r="A1052" s="10">
        <v>43055</v>
      </c>
      <c r="B1052" s="33">
        <v>116715.965</v>
      </c>
      <c r="C1052" s="31">
        <v>88.816107369999997</v>
      </c>
      <c r="D1052">
        <v>18.100000000000001</v>
      </c>
      <c r="E1052">
        <v>21.3</v>
      </c>
      <c r="F1052">
        <v>4.8</v>
      </c>
      <c r="G1052">
        <v>3.6</v>
      </c>
      <c r="H1052" s="1" t="str">
        <f t="shared" si="144"/>
        <v>Thursday</v>
      </c>
      <c r="I1052" s="2" t="str">
        <f t="shared" si="145"/>
        <v>November</v>
      </c>
      <c r="J1052" s="2" t="str">
        <f t="shared" si="146"/>
        <v>2017</v>
      </c>
      <c r="K1052" s="2">
        <f t="shared" si="147"/>
        <v>46</v>
      </c>
      <c r="L1052" s="2" t="str">
        <f>VLOOKUP(A1052,holidays!A:C,2,)</f>
        <v>Y</v>
      </c>
      <c r="M1052" s="2" t="str">
        <f>VLOOKUP(A1052,holidays!A:C,3,FALSE)</f>
        <v>N</v>
      </c>
      <c r="N1052" s="7">
        <f t="shared" si="148"/>
        <v>10366257.679233162</v>
      </c>
      <c r="O1052" s="2">
        <f t="shared" si="149"/>
        <v>116715.965</v>
      </c>
      <c r="P1052" s="2" t="e">
        <f t="shared" si="150"/>
        <v>#N/A</v>
      </c>
      <c r="Q1052" s="2" t="e">
        <f t="shared" si="151"/>
        <v>#N/A</v>
      </c>
      <c r="R1052" s="2">
        <f t="shared" si="152"/>
        <v>116715.965</v>
      </c>
    </row>
    <row r="1053" spans="1:18" x14ac:dyDescent="0.3">
      <c r="A1053" s="10">
        <v>43056</v>
      </c>
      <c r="B1053" s="33">
        <v>117797.62</v>
      </c>
      <c r="C1053" s="31">
        <v>99.446276760000003</v>
      </c>
      <c r="D1053">
        <v>16.399999999999999</v>
      </c>
      <c r="E1053">
        <v>26.8</v>
      </c>
      <c r="F1053">
        <v>22.9</v>
      </c>
      <c r="G1053">
        <v>4.2</v>
      </c>
      <c r="H1053" s="1" t="str">
        <f t="shared" si="144"/>
        <v>Friday</v>
      </c>
      <c r="I1053" s="2" t="str">
        <f t="shared" si="145"/>
        <v>November</v>
      </c>
      <c r="J1053" s="2" t="str">
        <f t="shared" si="146"/>
        <v>2017</v>
      </c>
      <c r="K1053" s="2">
        <f t="shared" si="147"/>
        <v>46</v>
      </c>
      <c r="L1053" s="2" t="str">
        <f>VLOOKUP(A1053,holidays!A:C,2,)</f>
        <v>Y</v>
      </c>
      <c r="M1053" s="2" t="str">
        <f>VLOOKUP(A1053,holidays!A:C,3,FALSE)</f>
        <v>N</v>
      </c>
      <c r="N1053" s="7">
        <f t="shared" si="148"/>
        <v>11714534.720189311</v>
      </c>
      <c r="O1053" s="2">
        <f t="shared" si="149"/>
        <v>117797.62</v>
      </c>
      <c r="P1053" s="2" t="e">
        <f t="shared" si="150"/>
        <v>#N/A</v>
      </c>
      <c r="Q1053" s="2" t="e">
        <f t="shared" si="151"/>
        <v>#N/A</v>
      </c>
      <c r="R1053" s="2">
        <f t="shared" si="152"/>
        <v>117797.62</v>
      </c>
    </row>
    <row r="1054" spans="1:18" x14ac:dyDescent="0.3">
      <c r="A1054" s="10">
        <v>43057</v>
      </c>
      <c r="B1054" s="33">
        <v>106730.21</v>
      </c>
      <c r="C1054" s="31">
        <v>89.770277660000005</v>
      </c>
      <c r="D1054">
        <v>16.100000000000001</v>
      </c>
      <c r="E1054">
        <v>28.1</v>
      </c>
      <c r="F1054">
        <v>20.100000000000001</v>
      </c>
      <c r="G1054">
        <v>0</v>
      </c>
      <c r="H1054" s="1" t="str">
        <f t="shared" si="144"/>
        <v>Saturday</v>
      </c>
      <c r="I1054" s="2" t="str">
        <f t="shared" si="145"/>
        <v>November</v>
      </c>
      <c r="J1054" s="2" t="str">
        <f t="shared" si="146"/>
        <v>2017</v>
      </c>
      <c r="K1054" s="2">
        <f t="shared" si="147"/>
        <v>46</v>
      </c>
      <c r="L1054" s="2" t="str">
        <f>VLOOKUP(A1054,holidays!A:C,2,)</f>
        <v>Y</v>
      </c>
      <c r="M1054" s="2" t="str">
        <f>VLOOKUP(A1054,holidays!A:C,3,FALSE)</f>
        <v>N</v>
      </c>
      <c r="N1054" s="7">
        <f t="shared" si="148"/>
        <v>9581200.586410109</v>
      </c>
      <c r="O1054" s="2">
        <f t="shared" si="149"/>
        <v>106730.21</v>
      </c>
      <c r="P1054" s="2" t="e">
        <f t="shared" si="150"/>
        <v>#N/A</v>
      </c>
      <c r="Q1054" s="2" t="e">
        <f t="shared" si="151"/>
        <v>#N/A</v>
      </c>
      <c r="R1054" s="2">
        <f t="shared" si="152"/>
        <v>106730.21</v>
      </c>
    </row>
    <row r="1055" spans="1:18" x14ac:dyDescent="0.3">
      <c r="A1055" s="10">
        <v>43058</v>
      </c>
      <c r="B1055" s="33">
        <v>101256.78</v>
      </c>
      <c r="C1055" s="31">
        <v>81.881314270000004</v>
      </c>
      <c r="D1055">
        <v>15.1</v>
      </c>
      <c r="E1055">
        <v>29.3</v>
      </c>
      <c r="F1055">
        <v>27.5</v>
      </c>
      <c r="G1055">
        <v>24.8</v>
      </c>
      <c r="H1055" s="1" t="str">
        <f t="shared" si="144"/>
        <v>Sunday</v>
      </c>
      <c r="I1055" s="2" t="str">
        <f t="shared" si="145"/>
        <v>November</v>
      </c>
      <c r="J1055" s="2" t="str">
        <f t="shared" si="146"/>
        <v>2017</v>
      </c>
      <c r="K1055" s="2">
        <f t="shared" si="147"/>
        <v>47</v>
      </c>
      <c r="L1055" s="2" t="str">
        <f>VLOOKUP(A1055,holidays!A:C,2,)</f>
        <v>Y</v>
      </c>
      <c r="M1055" s="2" t="str">
        <f>VLOOKUP(A1055,holidays!A:C,3,FALSE)</f>
        <v>N</v>
      </c>
      <c r="N1055" s="7">
        <f t="shared" si="148"/>
        <v>8291038.2251482513</v>
      </c>
      <c r="O1055" s="2">
        <f t="shared" si="149"/>
        <v>101256.78</v>
      </c>
      <c r="P1055" s="2" t="e">
        <f t="shared" si="150"/>
        <v>#N/A</v>
      </c>
      <c r="Q1055" s="2" t="e">
        <f t="shared" si="151"/>
        <v>#N/A</v>
      </c>
      <c r="R1055" s="2">
        <f t="shared" si="152"/>
        <v>101256.78</v>
      </c>
    </row>
    <row r="1056" spans="1:18" x14ac:dyDescent="0.3">
      <c r="A1056" s="10">
        <v>43059</v>
      </c>
      <c r="B1056" s="33">
        <v>128658.27</v>
      </c>
      <c r="C1056" s="31">
        <v>131.30094130000001</v>
      </c>
      <c r="D1056">
        <v>16.600000000000001</v>
      </c>
      <c r="E1056">
        <v>30.8</v>
      </c>
      <c r="F1056">
        <v>28.6</v>
      </c>
      <c r="G1056">
        <v>0</v>
      </c>
      <c r="H1056" s="1" t="str">
        <f t="shared" si="144"/>
        <v>Monday</v>
      </c>
      <c r="I1056" s="2" t="str">
        <f t="shared" si="145"/>
        <v>November</v>
      </c>
      <c r="J1056" s="2" t="str">
        <f t="shared" si="146"/>
        <v>2017</v>
      </c>
      <c r="K1056" s="2">
        <f t="shared" si="147"/>
        <v>47</v>
      </c>
      <c r="L1056" s="2" t="str">
        <f>VLOOKUP(A1056,holidays!A:C,2,)</f>
        <v>Y</v>
      </c>
      <c r="M1056" s="2" t="str">
        <f>VLOOKUP(A1056,holidays!A:C,3,FALSE)</f>
        <v>N</v>
      </c>
      <c r="N1056" s="7">
        <f t="shared" si="148"/>
        <v>16892951.957029551</v>
      </c>
      <c r="O1056" s="2">
        <f t="shared" si="149"/>
        <v>128658.27</v>
      </c>
      <c r="P1056" s="2" t="e">
        <f t="shared" si="150"/>
        <v>#N/A</v>
      </c>
      <c r="Q1056" s="2" t="e">
        <f t="shared" si="151"/>
        <v>#N/A</v>
      </c>
      <c r="R1056" s="2">
        <f t="shared" si="152"/>
        <v>128658.27</v>
      </c>
    </row>
    <row r="1057" spans="1:18" x14ac:dyDescent="0.3">
      <c r="A1057" s="10">
        <v>43060</v>
      </c>
      <c r="B1057" s="33">
        <v>137151.495</v>
      </c>
      <c r="C1057" s="31">
        <v>152.7547663</v>
      </c>
      <c r="D1057">
        <v>17.8</v>
      </c>
      <c r="E1057">
        <v>32.9</v>
      </c>
      <c r="F1057">
        <v>29.5</v>
      </c>
      <c r="G1057">
        <v>0</v>
      </c>
      <c r="H1057" s="1" t="str">
        <f t="shared" si="144"/>
        <v>Tuesday</v>
      </c>
      <c r="I1057" s="2" t="str">
        <f t="shared" si="145"/>
        <v>November</v>
      </c>
      <c r="J1057" s="2" t="str">
        <f t="shared" si="146"/>
        <v>2017</v>
      </c>
      <c r="K1057" s="2">
        <f t="shared" si="147"/>
        <v>47</v>
      </c>
      <c r="L1057" s="2" t="str">
        <f>VLOOKUP(A1057,holidays!A:C,2,)</f>
        <v>Y</v>
      </c>
      <c r="M1057" s="2" t="str">
        <f>VLOOKUP(A1057,holidays!A:C,3,FALSE)</f>
        <v>N</v>
      </c>
      <c r="N1057" s="7">
        <f t="shared" si="148"/>
        <v>20950544.566420618</v>
      </c>
      <c r="O1057" s="2">
        <f t="shared" si="149"/>
        <v>137151.495</v>
      </c>
      <c r="P1057" s="2" t="e">
        <f t="shared" si="150"/>
        <v>#N/A</v>
      </c>
      <c r="Q1057" s="2" t="e">
        <f t="shared" si="151"/>
        <v>#N/A</v>
      </c>
      <c r="R1057" s="2">
        <f t="shared" si="152"/>
        <v>137151.495</v>
      </c>
    </row>
    <row r="1058" spans="1:18" x14ac:dyDescent="0.3">
      <c r="A1058" s="10">
        <v>43061</v>
      </c>
      <c r="B1058" s="33">
        <v>138882.25</v>
      </c>
      <c r="C1058" s="31">
        <v>116.8798367</v>
      </c>
      <c r="D1058">
        <v>18.7</v>
      </c>
      <c r="E1058">
        <v>32.6</v>
      </c>
      <c r="F1058">
        <v>30.6</v>
      </c>
      <c r="G1058">
        <v>0</v>
      </c>
      <c r="H1058" s="1" t="str">
        <f t="shared" si="144"/>
        <v>Wednesday</v>
      </c>
      <c r="I1058" s="2" t="str">
        <f t="shared" si="145"/>
        <v>November</v>
      </c>
      <c r="J1058" s="2" t="str">
        <f t="shared" si="146"/>
        <v>2017</v>
      </c>
      <c r="K1058" s="2">
        <f t="shared" si="147"/>
        <v>47</v>
      </c>
      <c r="L1058" s="2" t="str">
        <f>VLOOKUP(A1058,holidays!A:C,2,)</f>
        <v>Y</v>
      </c>
      <c r="M1058" s="2" t="str">
        <f>VLOOKUP(A1058,holidays!A:C,3,FALSE)</f>
        <v>N</v>
      </c>
      <c r="N1058" s="7">
        <f t="shared" si="148"/>
        <v>16232534.700528575</v>
      </c>
      <c r="O1058" s="2">
        <f t="shared" si="149"/>
        <v>138882.25</v>
      </c>
      <c r="P1058" s="2" t="e">
        <f t="shared" si="150"/>
        <v>#N/A</v>
      </c>
      <c r="Q1058" s="2" t="e">
        <f t="shared" si="151"/>
        <v>#N/A</v>
      </c>
      <c r="R1058" s="2">
        <f t="shared" si="152"/>
        <v>138882.25</v>
      </c>
    </row>
    <row r="1059" spans="1:18" x14ac:dyDescent="0.3">
      <c r="A1059" s="10">
        <v>43062</v>
      </c>
      <c r="B1059" s="33">
        <v>135162.11499999999</v>
      </c>
      <c r="C1059" s="31">
        <v>105.2716657</v>
      </c>
      <c r="D1059">
        <v>16.2</v>
      </c>
      <c r="E1059">
        <v>31.9</v>
      </c>
      <c r="F1059">
        <v>18.899999999999999</v>
      </c>
      <c r="G1059">
        <v>0</v>
      </c>
      <c r="H1059" s="1" t="str">
        <f t="shared" si="144"/>
        <v>Thursday</v>
      </c>
      <c r="I1059" s="2" t="str">
        <f t="shared" si="145"/>
        <v>November</v>
      </c>
      <c r="J1059" s="2" t="str">
        <f t="shared" si="146"/>
        <v>2017</v>
      </c>
      <c r="K1059" s="2">
        <f t="shared" si="147"/>
        <v>47</v>
      </c>
      <c r="L1059" s="2" t="str">
        <f>VLOOKUP(A1059,holidays!A:C,2,)</f>
        <v>Y</v>
      </c>
      <c r="M1059" s="2" t="str">
        <f>VLOOKUP(A1059,holidays!A:C,3,FALSE)</f>
        <v>N</v>
      </c>
      <c r="N1059" s="7">
        <f t="shared" si="148"/>
        <v>14228740.985584954</v>
      </c>
      <c r="O1059" s="2">
        <f t="shared" si="149"/>
        <v>135162.11499999999</v>
      </c>
      <c r="P1059" s="2" t="e">
        <f t="shared" si="150"/>
        <v>#N/A</v>
      </c>
      <c r="Q1059" s="2" t="e">
        <f t="shared" si="151"/>
        <v>#N/A</v>
      </c>
      <c r="R1059" s="2">
        <f t="shared" si="152"/>
        <v>135162.11499999999</v>
      </c>
    </row>
    <row r="1060" spans="1:18" x14ac:dyDescent="0.3">
      <c r="A1060" s="10">
        <v>43063</v>
      </c>
      <c r="B1060" s="33">
        <v>133951.29</v>
      </c>
      <c r="C1060" s="31">
        <v>116.56179090000001</v>
      </c>
      <c r="D1060">
        <v>18.600000000000001</v>
      </c>
      <c r="E1060">
        <v>30.7</v>
      </c>
      <c r="F1060">
        <v>13.8</v>
      </c>
      <c r="G1060">
        <v>1</v>
      </c>
      <c r="H1060" s="1" t="str">
        <f t="shared" si="144"/>
        <v>Friday</v>
      </c>
      <c r="I1060" s="2" t="str">
        <f t="shared" si="145"/>
        <v>November</v>
      </c>
      <c r="J1060" s="2" t="str">
        <f t="shared" si="146"/>
        <v>2017</v>
      </c>
      <c r="K1060" s="2">
        <f t="shared" si="147"/>
        <v>47</v>
      </c>
      <c r="L1060" s="2" t="str">
        <f>VLOOKUP(A1060,holidays!A:C,2,)</f>
        <v>Y</v>
      </c>
      <c r="M1060" s="2" t="str">
        <f>VLOOKUP(A1060,holidays!A:C,3,FALSE)</f>
        <v>N</v>
      </c>
      <c r="N1060" s="7">
        <f t="shared" si="148"/>
        <v>15613602.255765263</v>
      </c>
      <c r="O1060" s="2">
        <f t="shared" si="149"/>
        <v>133951.29</v>
      </c>
      <c r="P1060" s="2" t="e">
        <f t="shared" si="150"/>
        <v>#N/A</v>
      </c>
      <c r="Q1060" s="2" t="e">
        <f t="shared" si="151"/>
        <v>#N/A</v>
      </c>
      <c r="R1060" s="2">
        <f t="shared" si="152"/>
        <v>133951.29</v>
      </c>
    </row>
    <row r="1061" spans="1:18" x14ac:dyDescent="0.3">
      <c r="A1061" s="10">
        <v>43064</v>
      </c>
      <c r="B1061" s="33">
        <v>121219.595</v>
      </c>
      <c r="C1061" s="31">
        <v>99.010420740000001</v>
      </c>
      <c r="D1061">
        <v>19.3</v>
      </c>
      <c r="E1061">
        <v>32.5</v>
      </c>
      <c r="F1061">
        <v>17</v>
      </c>
      <c r="G1061">
        <v>0.4</v>
      </c>
      <c r="H1061" s="1" t="str">
        <f t="shared" si="144"/>
        <v>Saturday</v>
      </c>
      <c r="I1061" s="2" t="str">
        <f t="shared" si="145"/>
        <v>November</v>
      </c>
      <c r="J1061" s="2" t="str">
        <f t="shared" si="146"/>
        <v>2017</v>
      </c>
      <c r="K1061" s="2">
        <f t="shared" si="147"/>
        <v>47</v>
      </c>
      <c r="L1061" s="2" t="str">
        <f>VLOOKUP(A1061,holidays!A:C,2,)</f>
        <v>Y</v>
      </c>
      <c r="M1061" s="2" t="str">
        <f>VLOOKUP(A1061,holidays!A:C,3,FALSE)</f>
        <v>N</v>
      </c>
      <c r="N1061" s="7">
        <f t="shared" si="148"/>
        <v>12002003.1028824</v>
      </c>
      <c r="O1061" s="2">
        <f t="shared" si="149"/>
        <v>121219.595</v>
      </c>
      <c r="P1061" s="2" t="e">
        <f t="shared" si="150"/>
        <v>#N/A</v>
      </c>
      <c r="Q1061" s="2" t="e">
        <f t="shared" si="151"/>
        <v>#N/A</v>
      </c>
      <c r="R1061" s="2">
        <f t="shared" si="152"/>
        <v>121219.595</v>
      </c>
    </row>
    <row r="1062" spans="1:18" x14ac:dyDescent="0.3">
      <c r="A1062" s="10">
        <v>43065</v>
      </c>
      <c r="B1062" s="33">
        <v>108717.875</v>
      </c>
      <c r="C1062" s="31">
        <v>83.114514119999996</v>
      </c>
      <c r="D1062">
        <v>19.399999999999999</v>
      </c>
      <c r="E1062">
        <v>28.3</v>
      </c>
      <c r="F1062">
        <v>0</v>
      </c>
      <c r="G1062">
        <v>3.4</v>
      </c>
      <c r="H1062" s="1" t="str">
        <f t="shared" si="144"/>
        <v>Sunday</v>
      </c>
      <c r="I1062" s="2" t="str">
        <f t="shared" si="145"/>
        <v>November</v>
      </c>
      <c r="J1062" s="2" t="str">
        <f t="shared" si="146"/>
        <v>2017</v>
      </c>
      <c r="K1062" s="2">
        <f t="shared" si="147"/>
        <v>48</v>
      </c>
      <c r="L1062" s="2" t="str">
        <f>VLOOKUP(A1062,holidays!A:C,2,)</f>
        <v>Y</v>
      </c>
      <c r="M1062" s="2" t="str">
        <f>VLOOKUP(A1062,holidays!A:C,3,FALSE)</f>
        <v>N</v>
      </c>
      <c r="N1062" s="7">
        <f t="shared" si="148"/>
        <v>9036033.3567838948</v>
      </c>
      <c r="O1062" s="2">
        <f t="shared" si="149"/>
        <v>108717.875</v>
      </c>
      <c r="P1062" s="2" t="e">
        <f t="shared" si="150"/>
        <v>#N/A</v>
      </c>
      <c r="Q1062" s="2" t="e">
        <f t="shared" si="151"/>
        <v>#N/A</v>
      </c>
      <c r="R1062" s="2">
        <f t="shared" si="152"/>
        <v>108717.875</v>
      </c>
    </row>
    <row r="1063" spans="1:18" x14ac:dyDescent="0.3">
      <c r="A1063" s="10">
        <v>43066</v>
      </c>
      <c r="B1063" s="33">
        <v>115429.005</v>
      </c>
      <c r="C1063" s="31">
        <v>84.608923149999995</v>
      </c>
      <c r="D1063">
        <v>16.5</v>
      </c>
      <c r="E1063">
        <v>21.2</v>
      </c>
      <c r="F1063">
        <v>20.5</v>
      </c>
      <c r="G1063">
        <v>1.4</v>
      </c>
      <c r="H1063" s="1" t="str">
        <f t="shared" si="144"/>
        <v>Monday</v>
      </c>
      <c r="I1063" s="2" t="str">
        <f t="shared" si="145"/>
        <v>November</v>
      </c>
      <c r="J1063" s="2" t="str">
        <f t="shared" si="146"/>
        <v>2017</v>
      </c>
      <c r="K1063" s="2">
        <f t="shared" si="147"/>
        <v>48</v>
      </c>
      <c r="L1063" s="2" t="str">
        <f>VLOOKUP(A1063,holidays!A:C,2,)</f>
        <v>Y</v>
      </c>
      <c r="M1063" s="2" t="str">
        <f>VLOOKUP(A1063,holidays!A:C,3,FALSE)</f>
        <v>N</v>
      </c>
      <c r="N1063" s="7">
        <f t="shared" si="148"/>
        <v>9766323.8133259658</v>
      </c>
      <c r="O1063" s="2">
        <f t="shared" si="149"/>
        <v>115429.005</v>
      </c>
      <c r="P1063" s="2" t="e">
        <f t="shared" si="150"/>
        <v>#N/A</v>
      </c>
      <c r="Q1063" s="2" t="e">
        <f t="shared" si="151"/>
        <v>#N/A</v>
      </c>
      <c r="R1063" s="2">
        <f t="shared" si="152"/>
        <v>115429.005</v>
      </c>
    </row>
    <row r="1064" spans="1:18" x14ac:dyDescent="0.3">
      <c r="A1064" s="10">
        <v>43067</v>
      </c>
      <c r="B1064" s="33">
        <v>129798.47</v>
      </c>
      <c r="C1064" s="31">
        <v>130.50196869999999</v>
      </c>
      <c r="D1064">
        <v>13.7</v>
      </c>
      <c r="E1064">
        <v>31</v>
      </c>
      <c r="F1064">
        <v>31.1</v>
      </c>
      <c r="G1064">
        <v>0.2</v>
      </c>
      <c r="H1064" s="1" t="str">
        <f t="shared" si="144"/>
        <v>Tuesday</v>
      </c>
      <c r="I1064" s="2" t="str">
        <f t="shared" si="145"/>
        <v>November</v>
      </c>
      <c r="J1064" s="2" t="str">
        <f t="shared" si="146"/>
        <v>2017</v>
      </c>
      <c r="K1064" s="2">
        <f t="shared" si="147"/>
        <v>48</v>
      </c>
      <c r="L1064" s="2" t="str">
        <f>VLOOKUP(A1064,holidays!A:C,2,)</f>
        <v>Y</v>
      </c>
      <c r="M1064" s="2" t="str">
        <f>VLOOKUP(A1064,holidays!A:C,3,FALSE)</f>
        <v>N</v>
      </c>
      <c r="N1064" s="7">
        <f t="shared" si="148"/>
        <v>16938955.869247887</v>
      </c>
      <c r="O1064" s="2">
        <f t="shared" si="149"/>
        <v>129798.47</v>
      </c>
      <c r="P1064" s="2" t="e">
        <f t="shared" si="150"/>
        <v>#N/A</v>
      </c>
      <c r="Q1064" s="2" t="e">
        <f t="shared" si="151"/>
        <v>#N/A</v>
      </c>
      <c r="R1064" s="2">
        <f t="shared" si="152"/>
        <v>129798.47</v>
      </c>
    </row>
    <row r="1065" spans="1:18" x14ac:dyDescent="0.3">
      <c r="A1065" s="10">
        <v>43068</v>
      </c>
      <c r="B1065" s="33">
        <v>151730.95000000001</v>
      </c>
      <c r="C1065" s="31">
        <v>166.55264679999999</v>
      </c>
      <c r="D1065">
        <v>18.5</v>
      </c>
      <c r="E1065">
        <v>35.799999999999997</v>
      </c>
      <c r="F1065">
        <v>28.3</v>
      </c>
      <c r="G1065">
        <v>0</v>
      </c>
      <c r="H1065" s="1" t="str">
        <f t="shared" si="144"/>
        <v>Wednesday</v>
      </c>
      <c r="I1065" s="2" t="str">
        <f t="shared" si="145"/>
        <v>November</v>
      </c>
      <c r="J1065" s="2" t="str">
        <f t="shared" si="146"/>
        <v>2017</v>
      </c>
      <c r="K1065" s="2">
        <f t="shared" si="147"/>
        <v>48</v>
      </c>
      <c r="L1065" s="2" t="str">
        <f>VLOOKUP(A1065,holidays!A:C,2,)</f>
        <v>Y</v>
      </c>
      <c r="M1065" s="2" t="str">
        <f>VLOOKUP(A1065,holidays!A:C,3,FALSE)</f>
        <v>N</v>
      </c>
      <c r="N1065" s="7">
        <f t="shared" si="148"/>
        <v>25271191.323978461</v>
      </c>
      <c r="O1065" s="2">
        <f t="shared" si="149"/>
        <v>151730.95000000001</v>
      </c>
      <c r="P1065" s="2" t="e">
        <f t="shared" si="150"/>
        <v>#N/A</v>
      </c>
      <c r="Q1065" s="2" t="e">
        <f t="shared" si="151"/>
        <v>#N/A</v>
      </c>
      <c r="R1065" s="2">
        <f t="shared" si="152"/>
        <v>151730.95000000001</v>
      </c>
    </row>
    <row r="1066" spans="1:18" x14ac:dyDescent="0.3">
      <c r="A1066" s="10">
        <v>43069</v>
      </c>
      <c r="B1066" s="33">
        <v>154632.33499999999</v>
      </c>
      <c r="C1066" s="31">
        <v>131.4914339</v>
      </c>
      <c r="D1066">
        <v>22.5</v>
      </c>
      <c r="E1066">
        <v>34.9</v>
      </c>
      <c r="F1066">
        <v>23.1</v>
      </c>
      <c r="G1066">
        <v>0</v>
      </c>
      <c r="H1066" s="1" t="str">
        <f t="shared" si="144"/>
        <v>Thursday</v>
      </c>
      <c r="I1066" s="2" t="str">
        <f t="shared" si="145"/>
        <v>November</v>
      </c>
      <c r="J1066" s="2" t="str">
        <f t="shared" si="146"/>
        <v>2017</v>
      </c>
      <c r="K1066" s="2">
        <f t="shared" si="147"/>
        <v>48</v>
      </c>
      <c r="L1066" s="2" t="str">
        <f>VLOOKUP(A1066,holidays!A:C,2,)</f>
        <v>Y</v>
      </c>
      <c r="M1066" s="2" t="str">
        <f>VLOOKUP(A1066,holidays!A:C,3,FALSE)</f>
        <v>N</v>
      </c>
      <c r="N1066" s="7">
        <f t="shared" si="148"/>
        <v>20332827.456455156</v>
      </c>
      <c r="O1066" s="2">
        <f t="shared" si="149"/>
        <v>154632.33499999999</v>
      </c>
      <c r="P1066" s="2" t="e">
        <f t="shared" si="150"/>
        <v>#N/A</v>
      </c>
      <c r="Q1066" s="2" t="e">
        <f t="shared" si="151"/>
        <v>#N/A</v>
      </c>
      <c r="R1066" s="2">
        <f t="shared" si="152"/>
        <v>154632.33499999999</v>
      </c>
    </row>
    <row r="1067" spans="1:18" x14ac:dyDescent="0.3">
      <c r="A1067" s="10">
        <v>43070</v>
      </c>
      <c r="B1067" s="33">
        <v>125141.9</v>
      </c>
      <c r="C1067" s="31">
        <v>87.152295949999996</v>
      </c>
      <c r="D1067">
        <v>21.5</v>
      </c>
      <c r="E1067">
        <v>23.5</v>
      </c>
      <c r="F1067">
        <v>1.6</v>
      </c>
      <c r="G1067">
        <v>1.8</v>
      </c>
      <c r="H1067" s="1" t="str">
        <f t="shared" si="144"/>
        <v>Friday</v>
      </c>
      <c r="I1067" s="2" t="str">
        <f t="shared" si="145"/>
        <v>December</v>
      </c>
      <c r="J1067" s="2" t="str">
        <f t="shared" si="146"/>
        <v>2017</v>
      </c>
      <c r="K1067" s="2">
        <f t="shared" si="147"/>
        <v>48</v>
      </c>
      <c r="L1067" s="2" t="str">
        <f>VLOOKUP(A1067,holidays!A:C,2,)</f>
        <v>Y</v>
      </c>
      <c r="M1067" s="2" t="str">
        <f>VLOOKUP(A1067,holidays!A:C,3,FALSE)</f>
        <v>N</v>
      </c>
      <c r="N1067" s="7">
        <f t="shared" si="148"/>
        <v>10906403.904545303</v>
      </c>
      <c r="O1067" s="2">
        <f t="shared" si="149"/>
        <v>125141.9</v>
      </c>
      <c r="P1067" s="2" t="e">
        <f t="shared" si="150"/>
        <v>#N/A</v>
      </c>
      <c r="Q1067" s="2" t="e">
        <f t="shared" si="151"/>
        <v>#N/A</v>
      </c>
      <c r="R1067" s="2">
        <f t="shared" si="152"/>
        <v>125141.9</v>
      </c>
    </row>
    <row r="1068" spans="1:18" x14ac:dyDescent="0.3">
      <c r="A1068" s="10">
        <v>43071</v>
      </c>
      <c r="B1068" s="33">
        <v>99234.22</v>
      </c>
      <c r="C1068" s="31">
        <v>66.255858649999993</v>
      </c>
      <c r="D1068">
        <v>14.7</v>
      </c>
      <c r="E1068">
        <v>16.399999999999999</v>
      </c>
      <c r="F1068">
        <v>0.7</v>
      </c>
      <c r="G1068">
        <v>20.6</v>
      </c>
      <c r="H1068" s="1" t="str">
        <f t="shared" si="144"/>
        <v>Saturday</v>
      </c>
      <c r="I1068" s="2" t="str">
        <f t="shared" si="145"/>
        <v>December</v>
      </c>
      <c r="J1068" s="2" t="str">
        <f t="shared" si="146"/>
        <v>2017</v>
      </c>
      <c r="K1068" s="2">
        <f t="shared" si="147"/>
        <v>48</v>
      </c>
      <c r="L1068" s="2" t="str">
        <f>VLOOKUP(A1068,holidays!A:C,2,)</f>
        <v>Y</v>
      </c>
      <c r="M1068" s="2" t="str">
        <f>VLOOKUP(A1068,holidays!A:C,3,FALSE)</f>
        <v>N</v>
      </c>
      <c r="N1068" s="7">
        <f t="shared" si="148"/>
        <v>6574848.4535630029</v>
      </c>
      <c r="O1068" s="2">
        <f t="shared" si="149"/>
        <v>99234.22</v>
      </c>
      <c r="P1068" s="2" t="e">
        <f t="shared" si="150"/>
        <v>#N/A</v>
      </c>
      <c r="Q1068" s="2" t="e">
        <f t="shared" si="151"/>
        <v>#N/A</v>
      </c>
      <c r="R1068" s="2">
        <f t="shared" si="152"/>
        <v>99234.22</v>
      </c>
    </row>
    <row r="1069" spans="1:18" x14ac:dyDescent="0.3">
      <c r="A1069" s="10">
        <v>43072</v>
      </c>
      <c r="B1069" s="33">
        <v>92487.705000000002</v>
      </c>
      <c r="C1069" s="31">
        <v>67.758066369999995</v>
      </c>
      <c r="D1069">
        <v>11.5</v>
      </c>
      <c r="E1069">
        <v>17.100000000000001</v>
      </c>
      <c r="F1069">
        <v>14.4</v>
      </c>
      <c r="G1069">
        <v>43.8</v>
      </c>
      <c r="H1069" s="1" t="str">
        <f t="shared" si="144"/>
        <v>Sunday</v>
      </c>
      <c r="I1069" s="2" t="str">
        <f t="shared" si="145"/>
        <v>December</v>
      </c>
      <c r="J1069" s="2" t="str">
        <f t="shared" si="146"/>
        <v>2017</v>
      </c>
      <c r="K1069" s="2">
        <f t="shared" si="147"/>
        <v>49</v>
      </c>
      <c r="L1069" s="2" t="str">
        <f>VLOOKUP(A1069,holidays!A:C,2,)</f>
        <v>Y</v>
      </c>
      <c r="M1069" s="2" t="str">
        <f>VLOOKUP(A1069,holidays!A:C,3,FALSE)</f>
        <v>N</v>
      </c>
      <c r="N1069" s="7">
        <f t="shared" si="148"/>
        <v>6266788.0537989801</v>
      </c>
      <c r="O1069" s="2">
        <f t="shared" si="149"/>
        <v>92487.705000000002</v>
      </c>
      <c r="P1069" s="2" t="e">
        <f t="shared" si="150"/>
        <v>#N/A</v>
      </c>
      <c r="Q1069" s="2" t="e">
        <f t="shared" si="151"/>
        <v>#N/A</v>
      </c>
      <c r="R1069" s="2">
        <f t="shared" si="152"/>
        <v>92487.705000000002</v>
      </c>
    </row>
    <row r="1070" spans="1:18" x14ac:dyDescent="0.3">
      <c r="A1070" s="10">
        <v>43073</v>
      </c>
      <c r="B1070" s="33">
        <v>111625.98</v>
      </c>
      <c r="C1070" s="31">
        <v>84.041757820000001</v>
      </c>
      <c r="D1070">
        <v>12.4</v>
      </c>
      <c r="E1070">
        <v>17.5</v>
      </c>
      <c r="F1070">
        <v>7.9</v>
      </c>
      <c r="G1070">
        <v>5.4</v>
      </c>
      <c r="H1070" s="1" t="str">
        <f t="shared" si="144"/>
        <v>Monday</v>
      </c>
      <c r="I1070" s="2" t="str">
        <f t="shared" si="145"/>
        <v>December</v>
      </c>
      <c r="J1070" s="2" t="str">
        <f t="shared" si="146"/>
        <v>2017</v>
      </c>
      <c r="K1070" s="2">
        <f t="shared" si="147"/>
        <v>49</v>
      </c>
      <c r="L1070" s="2" t="str">
        <f>VLOOKUP(A1070,holidays!A:C,2,)</f>
        <v>Y</v>
      </c>
      <c r="M1070" s="2" t="str">
        <f>VLOOKUP(A1070,holidays!A:C,3,FALSE)</f>
        <v>N</v>
      </c>
      <c r="N1070" s="7">
        <f t="shared" si="148"/>
        <v>9381243.5775801633</v>
      </c>
      <c r="O1070" s="2">
        <f t="shared" si="149"/>
        <v>111625.98</v>
      </c>
      <c r="P1070" s="2" t="e">
        <f t="shared" si="150"/>
        <v>#N/A</v>
      </c>
      <c r="Q1070" s="2" t="e">
        <f t="shared" si="151"/>
        <v>#N/A</v>
      </c>
      <c r="R1070" s="2">
        <f t="shared" si="152"/>
        <v>111625.98</v>
      </c>
    </row>
    <row r="1071" spans="1:18" x14ac:dyDescent="0.3">
      <c r="A1071" s="10">
        <v>43074</v>
      </c>
      <c r="B1071" s="33">
        <v>113063.675</v>
      </c>
      <c r="C1071" s="31">
        <v>82.842057909999994</v>
      </c>
      <c r="D1071">
        <v>10.8</v>
      </c>
      <c r="E1071">
        <v>22.8</v>
      </c>
      <c r="F1071">
        <v>22.9</v>
      </c>
      <c r="G1071">
        <v>1.8</v>
      </c>
      <c r="H1071" s="1" t="str">
        <f t="shared" si="144"/>
        <v>Tuesday</v>
      </c>
      <c r="I1071" s="2" t="str">
        <f t="shared" si="145"/>
        <v>December</v>
      </c>
      <c r="J1071" s="2" t="str">
        <f t="shared" si="146"/>
        <v>2017</v>
      </c>
      <c r="K1071" s="2">
        <f t="shared" si="147"/>
        <v>49</v>
      </c>
      <c r="L1071" s="2" t="str">
        <f>VLOOKUP(A1071,holidays!A:C,2,)</f>
        <v>Y</v>
      </c>
      <c r="M1071" s="2" t="str">
        <f>VLOOKUP(A1071,holidays!A:C,3,FALSE)</f>
        <v>N</v>
      </c>
      <c r="N1071" s="7">
        <f t="shared" si="148"/>
        <v>9366427.5118674189</v>
      </c>
      <c r="O1071" s="2">
        <f t="shared" si="149"/>
        <v>113063.675</v>
      </c>
      <c r="P1071" s="2" t="e">
        <f t="shared" si="150"/>
        <v>#N/A</v>
      </c>
      <c r="Q1071" s="2" t="e">
        <f t="shared" si="151"/>
        <v>#N/A</v>
      </c>
      <c r="R1071" s="2">
        <f t="shared" si="152"/>
        <v>113063.675</v>
      </c>
    </row>
    <row r="1072" spans="1:18" x14ac:dyDescent="0.3">
      <c r="A1072" s="10">
        <v>43075</v>
      </c>
      <c r="B1072" s="33">
        <v>115383.13</v>
      </c>
      <c r="C1072" s="31">
        <v>89.564050550000005</v>
      </c>
      <c r="D1072">
        <v>13.6</v>
      </c>
      <c r="E1072">
        <v>21.3</v>
      </c>
      <c r="F1072">
        <v>23.6</v>
      </c>
      <c r="G1072">
        <v>0</v>
      </c>
      <c r="H1072" s="1" t="str">
        <f t="shared" si="144"/>
        <v>Wednesday</v>
      </c>
      <c r="I1072" s="2" t="str">
        <f t="shared" si="145"/>
        <v>December</v>
      </c>
      <c r="J1072" s="2" t="str">
        <f t="shared" si="146"/>
        <v>2017</v>
      </c>
      <c r="K1072" s="2">
        <f t="shared" si="147"/>
        <v>49</v>
      </c>
      <c r="L1072" s="2" t="str">
        <f>VLOOKUP(A1072,holidays!A:C,2,)</f>
        <v>Y</v>
      </c>
      <c r="M1072" s="2" t="str">
        <f>VLOOKUP(A1072,holidays!A:C,3,FALSE)</f>
        <v>N</v>
      </c>
      <c r="N1072" s="7">
        <f t="shared" si="148"/>
        <v>10334180.487937223</v>
      </c>
      <c r="O1072" s="2">
        <f t="shared" si="149"/>
        <v>115383.13</v>
      </c>
      <c r="P1072" s="2" t="e">
        <f t="shared" si="150"/>
        <v>#N/A</v>
      </c>
      <c r="Q1072" s="2" t="e">
        <f t="shared" si="151"/>
        <v>#N/A</v>
      </c>
      <c r="R1072" s="2">
        <f t="shared" si="152"/>
        <v>115383.13</v>
      </c>
    </row>
    <row r="1073" spans="1:18" x14ac:dyDescent="0.3">
      <c r="A1073" s="10">
        <v>43076</v>
      </c>
      <c r="B1073" s="33">
        <v>115736.97</v>
      </c>
      <c r="C1073" s="31">
        <v>102.5919318</v>
      </c>
      <c r="D1073">
        <v>11.6</v>
      </c>
      <c r="E1073">
        <v>21.9</v>
      </c>
      <c r="F1073">
        <v>19.8</v>
      </c>
      <c r="G1073">
        <v>0</v>
      </c>
      <c r="H1073" s="1" t="str">
        <f t="shared" si="144"/>
        <v>Thursday</v>
      </c>
      <c r="I1073" s="2" t="str">
        <f t="shared" si="145"/>
        <v>December</v>
      </c>
      <c r="J1073" s="2" t="str">
        <f t="shared" si="146"/>
        <v>2017</v>
      </c>
      <c r="K1073" s="2">
        <f t="shared" si="147"/>
        <v>49</v>
      </c>
      <c r="L1073" s="2" t="str">
        <f>VLOOKUP(A1073,holidays!A:C,2,)</f>
        <v>Y</v>
      </c>
      <c r="M1073" s="2" t="str">
        <f>VLOOKUP(A1073,holidays!A:C,3,FALSE)</f>
        <v>N</v>
      </c>
      <c r="N1073" s="7">
        <f t="shared" si="148"/>
        <v>11873679.332978645</v>
      </c>
      <c r="O1073" s="2">
        <f t="shared" si="149"/>
        <v>115736.97</v>
      </c>
      <c r="P1073" s="2" t="e">
        <f t="shared" si="150"/>
        <v>#N/A</v>
      </c>
      <c r="Q1073" s="2" t="e">
        <f t="shared" si="151"/>
        <v>#N/A</v>
      </c>
      <c r="R1073" s="2">
        <f t="shared" si="152"/>
        <v>115736.97</v>
      </c>
    </row>
    <row r="1074" spans="1:18" x14ac:dyDescent="0.3">
      <c r="A1074" s="10">
        <v>43077</v>
      </c>
      <c r="B1074" s="33">
        <v>109568.47</v>
      </c>
      <c r="C1074" s="31">
        <v>87.467721979999993</v>
      </c>
      <c r="D1074">
        <v>11.4</v>
      </c>
      <c r="E1074">
        <v>18.7</v>
      </c>
      <c r="F1074">
        <v>28.5</v>
      </c>
      <c r="G1074">
        <v>25.2</v>
      </c>
      <c r="H1074" s="1" t="str">
        <f t="shared" si="144"/>
        <v>Friday</v>
      </c>
      <c r="I1074" s="2" t="str">
        <f t="shared" si="145"/>
        <v>December</v>
      </c>
      <c r="J1074" s="2" t="str">
        <f t="shared" si="146"/>
        <v>2017</v>
      </c>
      <c r="K1074" s="2">
        <f t="shared" si="147"/>
        <v>49</v>
      </c>
      <c r="L1074" s="2" t="str">
        <f>VLOOKUP(A1074,holidays!A:C,2,)</f>
        <v>Y</v>
      </c>
      <c r="M1074" s="2" t="str">
        <f>VLOOKUP(A1074,holidays!A:C,3,FALSE)</f>
        <v>N</v>
      </c>
      <c r="N1074" s="7">
        <f t="shared" si="148"/>
        <v>9583704.4717339706</v>
      </c>
      <c r="O1074" s="2">
        <f t="shared" si="149"/>
        <v>109568.47</v>
      </c>
      <c r="P1074" s="2" t="e">
        <f t="shared" si="150"/>
        <v>#N/A</v>
      </c>
      <c r="Q1074" s="2" t="e">
        <f t="shared" si="151"/>
        <v>#N/A</v>
      </c>
      <c r="R1074" s="2">
        <f t="shared" si="152"/>
        <v>109568.47</v>
      </c>
    </row>
    <row r="1075" spans="1:18" x14ac:dyDescent="0.3">
      <c r="A1075" s="10">
        <v>43078</v>
      </c>
      <c r="B1075" s="33">
        <v>99334.8</v>
      </c>
      <c r="C1075" s="31">
        <v>82.980837530000002</v>
      </c>
      <c r="D1075">
        <v>12.7</v>
      </c>
      <c r="E1075">
        <v>23</v>
      </c>
      <c r="F1075">
        <v>19.2</v>
      </c>
      <c r="G1075">
        <v>0</v>
      </c>
      <c r="H1075" s="1" t="str">
        <f t="shared" si="144"/>
        <v>Saturday</v>
      </c>
      <c r="I1075" s="2" t="str">
        <f t="shared" si="145"/>
        <v>December</v>
      </c>
      <c r="J1075" s="2" t="str">
        <f t="shared" si="146"/>
        <v>2017</v>
      </c>
      <c r="K1075" s="2">
        <f t="shared" si="147"/>
        <v>49</v>
      </c>
      <c r="L1075" s="2" t="str">
        <f>VLOOKUP(A1075,holidays!A:C,2,)</f>
        <v>Y</v>
      </c>
      <c r="M1075" s="2" t="str">
        <f>VLOOKUP(A1075,holidays!A:C,3,FALSE)</f>
        <v>N</v>
      </c>
      <c r="N1075" s="7">
        <f t="shared" si="148"/>
        <v>8242884.8998750448</v>
      </c>
      <c r="O1075" s="2">
        <f t="shared" si="149"/>
        <v>99334.8</v>
      </c>
      <c r="P1075" s="2" t="e">
        <f t="shared" si="150"/>
        <v>#N/A</v>
      </c>
      <c r="Q1075" s="2" t="e">
        <f t="shared" si="151"/>
        <v>#N/A</v>
      </c>
      <c r="R1075" s="2">
        <f t="shared" si="152"/>
        <v>99334.8</v>
      </c>
    </row>
    <row r="1076" spans="1:18" x14ac:dyDescent="0.3">
      <c r="A1076" s="10">
        <v>43079</v>
      </c>
      <c r="B1076" s="33">
        <v>97715.01</v>
      </c>
      <c r="C1076" s="31">
        <v>81.089163600000006</v>
      </c>
      <c r="D1076">
        <v>14.5</v>
      </c>
      <c r="E1076">
        <v>22.2</v>
      </c>
      <c r="F1076">
        <v>31.4</v>
      </c>
      <c r="G1076">
        <v>0</v>
      </c>
      <c r="H1076" s="1" t="str">
        <f t="shared" si="144"/>
        <v>Sunday</v>
      </c>
      <c r="I1076" s="2" t="str">
        <f t="shared" si="145"/>
        <v>December</v>
      </c>
      <c r="J1076" s="2" t="str">
        <f t="shared" si="146"/>
        <v>2017</v>
      </c>
      <c r="K1076" s="2">
        <f t="shared" si="147"/>
        <v>50</v>
      </c>
      <c r="L1076" s="2" t="str">
        <f>VLOOKUP(A1076,holidays!A:C,2,)</f>
        <v>Y</v>
      </c>
      <c r="M1076" s="2" t="str">
        <f>VLOOKUP(A1076,holidays!A:C,3,FALSE)</f>
        <v>N</v>
      </c>
      <c r="N1076" s="7">
        <f t="shared" si="148"/>
        <v>7923628.4320656359</v>
      </c>
      <c r="O1076" s="2">
        <f t="shared" si="149"/>
        <v>97715.01</v>
      </c>
      <c r="P1076" s="2" t="e">
        <f t="shared" si="150"/>
        <v>#N/A</v>
      </c>
      <c r="Q1076" s="2" t="e">
        <f t="shared" si="151"/>
        <v>#N/A</v>
      </c>
      <c r="R1076" s="2">
        <f t="shared" si="152"/>
        <v>97715.01</v>
      </c>
    </row>
    <row r="1077" spans="1:18" x14ac:dyDescent="0.3">
      <c r="A1077" s="10">
        <v>43080</v>
      </c>
      <c r="B1077" s="33">
        <v>114680.185</v>
      </c>
      <c r="C1077" s="31">
        <v>97.605395759999993</v>
      </c>
      <c r="D1077">
        <v>16.399999999999999</v>
      </c>
      <c r="E1077">
        <v>20.7</v>
      </c>
      <c r="F1077">
        <v>26.3</v>
      </c>
      <c r="G1077">
        <v>0</v>
      </c>
      <c r="H1077" s="1" t="str">
        <f t="shared" si="144"/>
        <v>Monday</v>
      </c>
      <c r="I1077" s="2" t="str">
        <f t="shared" si="145"/>
        <v>December</v>
      </c>
      <c r="J1077" s="2" t="str">
        <f t="shared" si="146"/>
        <v>2017</v>
      </c>
      <c r="K1077" s="2">
        <f t="shared" si="147"/>
        <v>50</v>
      </c>
      <c r="L1077" s="2" t="str">
        <f>VLOOKUP(A1077,holidays!A:C,2,)</f>
        <v>Y</v>
      </c>
      <c r="M1077" s="2" t="str">
        <f>VLOOKUP(A1077,holidays!A:C,3,FALSE)</f>
        <v>N</v>
      </c>
      <c r="N1077" s="7">
        <f t="shared" si="148"/>
        <v>11193404.842755014</v>
      </c>
      <c r="O1077" s="2">
        <f t="shared" si="149"/>
        <v>114680.185</v>
      </c>
      <c r="P1077" s="2" t="e">
        <f t="shared" si="150"/>
        <v>#N/A</v>
      </c>
      <c r="Q1077" s="2" t="e">
        <f t="shared" si="151"/>
        <v>#N/A</v>
      </c>
      <c r="R1077" s="2">
        <f t="shared" si="152"/>
        <v>114680.185</v>
      </c>
    </row>
    <row r="1078" spans="1:18" x14ac:dyDescent="0.3">
      <c r="A1078" s="10">
        <v>43081</v>
      </c>
      <c r="B1078" s="33">
        <v>121945.175</v>
      </c>
      <c r="C1078" s="31">
        <v>104.9958379</v>
      </c>
      <c r="D1078">
        <v>15.8</v>
      </c>
      <c r="E1078">
        <v>26.4</v>
      </c>
      <c r="F1078">
        <v>31.3</v>
      </c>
      <c r="G1078">
        <v>0</v>
      </c>
      <c r="H1078" s="1" t="str">
        <f t="shared" si="144"/>
        <v>Tuesday</v>
      </c>
      <c r="I1078" s="2" t="str">
        <f t="shared" si="145"/>
        <v>December</v>
      </c>
      <c r="J1078" s="2" t="str">
        <f t="shared" si="146"/>
        <v>2017</v>
      </c>
      <c r="K1078" s="2">
        <f t="shared" si="147"/>
        <v>50</v>
      </c>
      <c r="L1078" s="2" t="str">
        <f>VLOOKUP(A1078,holidays!A:C,2,)</f>
        <v>Y</v>
      </c>
      <c r="M1078" s="2" t="str">
        <f>VLOOKUP(A1078,holidays!A:C,3,FALSE)</f>
        <v>N</v>
      </c>
      <c r="N1078" s="7">
        <f t="shared" si="148"/>
        <v>12803735.826987132</v>
      </c>
      <c r="O1078" s="2">
        <f t="shared" si="149"/>
        <v>121945.175</v>
      </c>
      <c r="P1078" s="2" t="e">
        <f t="shared" si="150"/>
        <v>#N/A</v>
      </c>
      <c r="Q1078" s="2" t="e">
        <f t="shared" si="151"/>
        <v>#N/A</v>
      </c>
      <c r="R1078" s="2">
        <f t="shared" si="152"/>
        <v>121945.175</v>
      </c>
    </row>
    <row r="1079" spans="1:18" x14ac:dyDescent="0.3">
      <c r="A1079" s="10">
        <v>43082</v>
      </c>
      <c r="B1079" s="33">
        <v>146933.095</v>
      </c>
      <c r="C1079" s="31">
        <v>94.498151980000003</v>
      </c>
      <c r="D1079">
        <v>15.8</v>
      </c>
      <c r="E1079">
        <v>37.6</v>
      </c>
      <c r="F1079">
        <v>32</v>
      </c>
      <c r="G1079">
        <v>0</v>
      </c>
      <c r="H1079" s="1" t="str">
        <f t="shared" si="144"/>
        <v>Wednesday</v>
      </c>
      <c r="I1079" s="2" t="str">
        <f t="shared" si="145"/>
        <v>December</v>
      </c>
      <c r="J1079" s="2" t="str">
        <f t="shared" si="146"/>
        <v>2017</v>
      </c>
      <c r="K1079" s="2">
        <f t="shared" si="147"/>
        <v>50</v>
      </c>
      <c r="L1079" s="2" t="str">
        <f>VLOOKUP(A1079,holidays!A:C,2,)</f>
        <v>Y</v>
      </c>
      <c r="M1079" s="2" t="str">
        <f>VLOOKUP(A1079,holidays!A:C,3,FALSE)</f>
        <v>N</v>
      </c>
      <c r="N1079" s="7">
        <f t="shared" si="148"/>
        <v>13884905.942201778</v>
      </c>
      <c r="O1079" s="2">
        <f t="shared" si="149"/>
        <v>146933.095</v>
      </c>
      <c r="P1079" s="2" t="e">
        <f t="shared" si="150"/>
        <v>#N/A</v>
      </c>
      <c r="Q1079" s="2" t="e">
        <f t="shared" si="151"/>
        <v>#N/A</v>
      </c>
      <c r="R1079" s="2">
        <f t="shared" si="152"/>
        <v>146933.095</v>
      </c>
    </row>
    <row r="1080" spans="1:18" x14ac:dyDescent="0.3">
      <c r="A1080" s="10">
        <v>43083</v>
      </c>
      <c r="B1080" s="33">
        <v>129280.81</v>
      </c>
      <c r="C1080" s="31">
        <v>101.8652498</v>
      </c>
      <c r="D1080">
        <v>20.5</v>
      </c>
      <c r="E1080">
        <v>23.1</v>
      </c>
      <c r="F1080">
        <v>21.7</v>
      </c>
      <c r="G1080">
        <v>0</v>
      </c>
      <c r="H1080" s="1" t="str">
        <f t="shared" si="144"/>
        <v>Thursday</v>
      </c>
      <c r="I1080" s="2" t="str">
        <f t="shared" si="145"/>
        <v>December</v>
      </c>
      <c r="J1080" s="2" t="str">
        <f t="shared" si="146"/>
        <v>2017</v>
      </c>
      <c r="K1080" s="2">
        <f t="shared" si="147"/>
        <v>50</v>
      </c>
      <c r="L1080" s="2" t="str">
        <f>VLOOKUP(A1080,holidays!A:C,2,)</f>
        <v>Y</v>
      </c>
      <c r="M1080" s="2" t="str">
        <f>VLOOKUP(A1080,holidays!A:C,3,FALSE)</f>
        <v>N</v>
      </c>
      <c r="N1080" s="7">
        <f t="shared" si="148"/>
        <v>13169222.004996337</v>
      </c>
      <c r="O1080" s="2">
        <f t="shared" si="149"/>
        <v>129280.81</v>
      </c>
      <c r="P1080" s="2" t="e">
        <f t="shared" si="150"/>
        <v>#N/A</v>
      </c>
      <c r="Q1080" s="2" t="e">
        <f t="shared" si="151"/>
        <v>#N/A</v>
      </c>
      <c r="R1080" s="2">
        <f t="shared" si="152"/>
        <v>129280.81</v>
      </c>
    </row>
    <row r="1081" spans="1:18" x14ac:dyDescent="0.3">
      <c r="A1081" s="10">
        <v>43084</v>
      </c>
      <c r="B1081" s="33">
        <v>120821.05499999999</v>
      </c>
      <c r="C1081" s="31">
        <v>105.4358596</v>
      </c>
      <c r="D1081">
        <v>14.1</v>
      </c>
      <c r="E1081">
        <v>26.4</v>
      </c>
      <c r="F1081">
        <v>32.1</v>
      </c>
      <c r="G1081">
        <v>0</v>
      </c>
      <c r="H1081" s="1" t="str">
        <f t="shared" si="144"/>
        <v>Friday</v>
      </c>
      <c r="I1081" s="2" t="str">
        <f t="shared" si="145"/>
        <v>December</v>
      </c>
      <c r="J1081" s="2" t="str">
        <f t="shared" si="146"/>
        <v>2017</v>
      </c>
      <c r="K1081" s="2">
        <f t="shared" si="147"/>
        <v>50</v>
      </c>
      <c r="L1081" s="2" t="str">
        <f>VLOOKUP(A1081,holidays!A:C,2,)</f>
        <v>Y</v>
      </c>
      <c r="M1081" s="2" t="str">
        <f>VLOOKUP(A1081,holidays!A:C,3,FALSE)</f>
        <v>N</v>
      </c>
      <c r="N1081" s="7">
        <f t="shared" si="148"/>
        <v>12738871.791703878</v>
      </c>
      <c r="O1081" s="2">
        <f t="shared" si="149"/>
        <v>120821.05499999999</v>
      </c>
      <c r="P1081" s="2" t="e">
        <f t="shared" si="150"/>
        <v>#N/A</v>
      </c>
      <c r="Q1081" s="2" t="e">
        <f t="shared" si="151"/>
        <v>#N/A</v>
      </c>
      <c r="R1081" s="2">
        <f t="shared" si="152"/>
        <v>120821.05499999999</v>
      </c>
    </row>
    <row r="1082" spans="1:18" x14ac:dyDescent="0.3">
      <c r="A1082" s="10">
        <v>43085</v>
      </c>
      <c r="B1082" s="33">
        <v>110154.36</v>
      </c>
      <c r="C1082" s="31">
        <v>99.475416330000002</v>
      </c>
      <c r="D1082">
        <v>13.8</v>
      </c>
      <c r="E1082">
        <v>24.6</v>
      </c>
      <c r="F1082">
        <v>31</v>
      </c>
      <c r="G1082">
        <v>0</v>
      </c>
      <c r="H1082" s="1" t="str">
        <f t="shared" si="144"/>
        <v>Saturday</v>
      </c>
      <c r="I1082" s="2" t="str">
        <f t="shared" si="145"/>
        <v>December</v>
      </c>
      <c r="J1082" s="2" t="str">
        <f t="shared" si="146"/>
        <v>2017</v>
      </c>
      <c r="K1082" s="2">
        <f t="shared" si="147"/>
        <v>50</v>
      </c>
      <c r="L1082" s="2" t="str">
        <f>VLOOKUP(A1082,holidays!A:C,2,)</f>
        <v>Y</v>
      </c>
      <c r="M1082" s="2" t="str">
        <f>VLOOKUP(A1082,holidays!A:C,3,FALSE)</f>
        <v>N</v>
      </c>
      <c r="N1082" s="7">
        <f t="shared" si="148"/>
        <v>10957650.821564699</v>
      </c>
      <c r="O1082" s="2">
        <f t="shared" si="149"/>
        <v>110154.36</v>
      </c>
      <c r="P1082" s="2" t="e">
        <f t="shared" si="150"/>
        <v>#N/A</v>
      </c>
      <c r="Q1082" s="2" t="e">
        <f t="shared" si="151"/>
        <v>#N/A</v>
      </c>
      <c r="R1082" s="2">
        <f t="shared" si="152"/>
        <v>110154.36</v>
      </c>
    </row>
    <row r="1083" spans="1:18" x14ac:dyDescent="0.3">
      <c r="A1083" s="10">
        <v>43086</v>
      </c>
      <c r="B1083" s="33">
        <v>107212.84</v>
      </c>
      <c r="C1083" s="31">
        <v>82.049323279999996</v>
      </c>
      <c r="D1083">
        <v>15.7</v>
      </c>
      <c r="E1083">
        <v>24.5</v>
      </c>
      <c r="F1083">
        <v>30.5</v>
      </c>
      <c r="G1083">
        <v>0</v>
      </c>
      <c r="H1083" s="1" t="str">
        <f t="shared" si="144"/>
        <v>Sunday</v>
      </c>
      <c r="I1083" s="2" t="str">
        <f t="shared" si="145"/>
        <v>December</v>
      </c>
      <c r="J1083" s="2" t="str">
        <f t="shared" si="146"/>
        <v>2017</v>
      </c>
      <c r="K1083" s="2">
        <f t="shared" si="147"/>
        <v>51</v>
      </c>
      <c r="L1083" s="2" t="str">
        <f>VLOOKUP(A1083,holidays!A:C,2,)</f>
        <v>Y</v>
      </c>
      <c r="M1083" s="2" t="str">
        <f>VLOOKUP(A1083,holidays!A:C,3,FALSE)</f>
        <v>N</v>
      </c>
      <c r="N1083" s="7">
        <f t="shared" si="148"/>
        <v>8796740.968926914</v>
      </c>
      <c r="O1083" s="2">
        <f t="shared" si="149"/>
        <v>107212.84</v>
      </c>
      <c r="P1083" s="2" t="e">
        <f t="shared" si="150"/>
        <v>#N/A</v>
      </c>
      <c r="Q1083" s="2" t="e">
        <f t="shared" si="151"/>
        <v>#N/A</v>
      </c>
      <c r="R1083" s="2">
        <f t="shared" si="152"/>
        <v>107212.84</v>
      </c>
    </row>
    <row r="1084" spans="1:18" x14ac:dyDescent="0.3">
      <c r="A1084" s="10">
        <v>43087</v>
      </c>
      <c r="B1084" s="33">
        <v>138949.67499999999</v>
      </c>
      <c r="C1084" s="31">
        <v>117.26538429999999</v>
      </c>
      <c r="D1084">
        <v>17.100000000000001</v>
      </c>
      <c r="E1084">
        <v>33</v>
      </c>
      <c r="F1084">
        <v>22.1</v>
      </c>
      <c r="G1084">
        <v>0</v>
      </c>
      <c r="H1084" s="1" t="str">
        <f t="shared" si="144"/>
        <v>Monday</v>
      </c>
      <c r="I1084" s="2" t="str">
        <f t="shared" si="145"/>
        <v>December</v>
      </c>
      <c r="J1084" s="2" t="str">
        <f t="shared" si="146"/>
        <v>2017</v>
      </c>
      <c r="K1084" s="2">
        <f t="shared" si="147"/>
        <v>51</v>
      </c>
      <c r="L1084" s="2" t="str">
        <f>VLOOKUP(A1084,holidays!A:C,2,)</f>
        <v>Y</v>
      </c>
      <c r="M1084" s="2" t="str">
        <f>VLOOKUP(A1084,holidays!A:C,3,FALSE)</f>
        <v>N</v>
      </c>
      <c r="N1084" s="7">
        <f t="shared" si="148"/>
        <v>16293987.0372351</v>
      </c>
      <c r="O1084" s="2">
        <f t="shared" si="149"/>
        <v>138949.67499999999</v>
      </c>
      <c r="P1084" s="2" t="e">
        <f t="shared" si="150"/>
        <v>#N/A</v>
      </c>
      <c r="Q1084" s="2" t="e">
        <f t="shared" si="151"/>
        <v>#N/A</v>
      </c>
      <c r="R1084" s="2">
        <f t="shared" si="152"/>
        <v>138949.67499999999</v>
      </c>
    </row>
    <row r="1085" spans="1:18" x14ac:dyDescent="0.3">
      <c r="A1085" s="10">
        <v>43088</v>
      </c>
      <c r="B1085" s="33">
        <v>142870.39499999999</v>
      </c>
      <c r="C1085" s="31">
        <v>106.4977263</v>
      </c>
      <c r="D1085">
        <v>19.7</v>
      </c>
      <c r="E1085">
        <v>37.4</v>
      </c>
      <c r="F1085">
        <v>12.1</v>
      </c>
      <c r="G1085">
        <v>0</v>
      </c>
      <c r="H1085" s="1" t="str">
        <f t="shared" si="144"/>
        <v>Tuesday</v>
      </c>
      <c r="I1085" s="2" t="str">
        <f t="shared" si="145"/>
        <v>December</v>
      </c>
      <c r="J1085" s="2" t="str">
        <f t="shared" si="146"/>
        <v>2017</v>
      </c>
      <c r="K1085" s="2">
        <f t="shared" si="147"/>
        <v>51</v>
      </c>
      <c r="L1085" s="2" t="str">
        <f>VLOOKUP(A1085,holidays!A:C,2,)</f>
        <v>Y</v>
      </c>
      <c r="M1085" s="2" t="str">
        <f>VLOOKUP(A1085,holidays!A:C,3,FALSE)</f>
        <v>N</v>
      </c>
      <c r="N1085" s="7">
        <f t="shared" si="148"/>
        <v>15215372.223082887</v>
      </c>
      <c r="O1085" s="2">
        <f t="shared" si="149"/>
        <v>142870.39499999999</v>
      </c>
      <c r="P1085" s="2" t="e">
        <f t="shared" si="150"/>
        <v>#N/A</v>
      </c>
      <c r="Q1085" s="2" t="e">
        <f t="shared" si="151"/>
        <v>#N/A</v>
      </c>
      <c r="R1085" s="2">
        <f t="shared" si="152"/>
        <v>142870.39499999999</v>
      </c>
    </row>
    <row r="1086" spans="1:18" x14ac:dyDescent="0.3">
      <c r="A1086" s="10">
        <v>43089</v>
      </c>
      <c r="B1086" s="33">
        <v>114916.99</v>
      </c>
      <c r="C1086" s="31">
        <v>78.737600779999994</v>
      </c>
      <c r="D1086">
        <v>15.8</v>
      </c>
      <c r="E1086">
        <v>24.5</v>
      </c>
      <c r="F1086">
        <v>19</v>
      </c>
      <c r="G1086">
        <v>20.6</v>
      </c>
      <c r="H1086" s="1" t="str">
        <f t="shared" si="144"/>
        <v>Wednesday</v>
      </c>
      <c r="I1086" s="2" t="str">
        <f t="shared" si="145"/>
        <v>December</v>
      </c>
      <c r="J1086" s="2" t="str">
        <f t="shared" si="146"/>
        <v>2017</v>
      </c>
      <c r="K1086" s="2">
        <f t="shared" si="147"/>
        <v>51</v>
      </c>
      <c r="L1086" s="2" t="str">
        <f>VLOOKUP(A1086,holidays!A:C,2,)</f>
        <v>Y</v>
      </c>
      <c r="M1086" s="2" t="str">
        <f>VLOOKUP(A1086,holidays!A:C,3,FALSE)</f>
        <v>N</v>
      </c>
      <c r="N1086" s="7">
        <f t="shared" si="148"/>
        <v>9048288.0814592522</v>
      </c>
      <c r="O1086" s="2">
        <f t="shared" si="149"/>
        <v>114916.99</v>
      </c>
      <c r="P1086" s="2" t="e">
        <f t="shared" si="150"/>
        <v>#N/A</v>
      </c>
      <c r="Q1086" s="2" t="e">
        <f t="shared" si="151"/>
        <v>#N/A</v>
      </c>
      <c r="R1086" s="2">
        <f t="shared" si="152"/>
        <v>114916.99</v>
      </c>
    </row>
    <row r="1087" spans="1:18" x14ac:dyDescent="0.3">
      <c r="A1087" s="10">
        <v>43090</v>
      </c>
      <c r="B1087" s="33">
        <v>114462.53</v>
      </c>
      <c r="C1087" s="31">
        <v>85.775431650000002</v>
      </c>
      <c r="D1087">
        <v>12.3</v>
      </c>
      <c r="E1087">
        <v>23.7</v>
      </c>
      <c r="F1087">
        <v>31.9</v>
      </c>
      <c r="G1087">
        <v>0</v>
      </c>
      <c r="H1087" s="1" t="str">
        <f t="shared" si="144"/>
        <v>Thursday</v>
      </c>
      <c r="I1087" s="2" t="str">
        <f t="shared" si="145"/>
        <v>December</v>
      </c>
      <c r="J1087" s="2" t="str">
        <f t="shared" si="146"/>
        <v>2017</v>
      </c>
      <c r="K1087" s="2">
        <f t="shared" si="147"/>
        <v>51</v>
      </c>
      <c r="L1087" s="2" t="str">
        <f>VLOOKUP(A1087,holidays!A:C,2,)</f>
        <v>Y</v>
      </c>
      <c r="M1087" s="2" t="str">
        <f>VLOOKUP(A1087,holidays!A:C,3,FALSE)</f>
        <v>N</v>
      </c>
      <c r="N1087" s="7">
        <f t="shared" si="148"/>
        <v>9818072.9185010754</v>
      </c>
      <c r="O1087" s="2">
        <f t="shared" si="149"/>
        <v>114462.53</v>
      </c>
      <c r="P1087" s="2" t="e">
        <f t="shared" si="150"/>
        <v>#N/A</v>
      </c>
      <c r="Q1087" s="2" t="e">
        <f t="shared" si="151"/>
        <v>#N/A</v>
      </c>
      <c r="R1087" s="2">
        <f t="shared" si="152"/>
        <v>114462.53</v>
      </c>
    </row>
    <row r="1088" spans="1:18" x14ac:dyDescent="0.3">
      <c r="A1088" s="10">
        <v>43091</v>
      </c>
      <c r="B1088" s="33">
        <v>116428.79</v>
      </c>
      <c r="C1088" s="31">
        <v>81.598862999999994</v>
      </c>
      <c r="D1088">
        <v>13.6</v>
      </c>
      <c r="E1088">
        <v>27.7</v>
      </c>
      <c r="F1088">
        <v>26.6</v>
      </c>
      <c r="G1088">
        <v>0</v>
      </c>
      <c r="H1088" s="1" t="str">
        <f t="shared" si="144"/>
        <v>Friday</v>
      </c>
      <c r="I1088" s="2" t="str">
        <f t="shared" si="145"/>
        <v>December</v>
      </c>
      <c r="J1088" s="2" t="str">
        <f t="shared" si="146"/>
        <v>2017</v>
      </c>
      <c r="K1088" s="2">
        <f t="shared" si="147"/>
        <v>51</v>
      </c>
      <c r="L1088" s="2" t="str">
        <f>VLOOKUP(A1088,holidays!A:C,2,)</f>
        <v>N</v>
      </c>
      <c r="M1088" s="2" t="str">
        <f>VLOOKUP(A1088,holidays!A:C,3,FALSE)</f>
        <v>N</v>
      </c>
      <c r="N1088" s="7">
        <f t="shared" si="148"/>
        <v>9500456.8844657689</v>
      </c>
      <c r="O1088" s="2" t="e">
        <f t="shared" si="149"/>
        <v>#N/A</v>
      </c>
      <c r="P1088" s="2">
        <f t="shared" si="150"/>
        <v>116428.79</v>
      </c>
      <c r="Q1088" s="2" t="e">
        <f t="shared" si="151"/>
        <v>#N/A</v>
      </c>
      <c r="R1088" s="2">
        <f t="shared" si="152"/>
        <v>116428.79</v>
      </c>
    </row>
    <row r="1089" spans="1:18" x14ac:dyDescent="0.3">
      <c r="A1089" s="10">
        <v>43092</v>
      </c>
      <c r="B1089" s="33">
        <v>109364.01</v>
      </c>
      <c r="C1089" s="31">
        <v>79.898848340000001</v>
      </c>
      <c r="D1089">
        <v>14.7</v>
      </c>
      <c r="E1089">
        <v>30.2</v>
      </c>
      <c r="F1089">
        <v>21.2</v>
      </c>
      <c r="G1089">
        <v>0</v>
      </c>
      <c r="H1089" s="1" t="str">
        <f t="shared" si="144"/>
        <v>Saturday</v>
      </c>
      <c r="I1089" s="2" t="str">
        <f t="shared" si="145"/>
        <v>December</v>
      </c>
      <c r="J1089" s="2" t="str">
        <f t="shared" si="146"/>
        <v>2017</v>
      </c>
      <c r="K1089" s="2">
        <f t="shared" si="147"/>
        <v>51</v>
      </c>
      <c r="L1089" s="2" t="str">
        <f>VLOOKUP(A1089,holidays!A:C,2,)</f>
        <v>N</v>
      </c>
      <c r="M1089" s="2" t="str">
        <f>VLOOKUP(A1089,holidays!A:C,3,FALSE)</f>
        <v>N</v>
      </c>
      <c r="N1089" s="7">
        <f t="shared" si="148"/>
        <v>8738058.4488442428</v>
      </c>
      <c r="O1089" s="2" t="e">
        <f t="shared" si="149"/>
        <v>#N/A</v>
      </c>
      <c r="P1089" s="2">
        <f t="shared" si="150"/>
        <v>109364.01</v>
      </c>
      <c r="Q1089" s="2" t="e">
        <f t="shared" si="151"/>
        <v>#N/A</v>
      </c>
      <c r="R1089" s="2">
        <f t="shared" si="152"/>
        <v>109364.01</v>
      </c>
    </row>
    <row r="1090" spans="1:18" x14ac:dyDescent="0.3">
      <c r="A1090" s="10">
        <v>43093</v>
      </c>
      <c r="B1090" s="33">
        <v>92856.23</v>
      </c>
      <c r="C1090" s="31">
        <v>58.939113859999999</v>
      </c>
      <c r="D1090">
        <v>15.8</v>
      </c>
      <c r="E1090">
        <v>19.399999999999999</v>
      </c>
      <c r="F1090">
        <v>25.7</v>
      </c>
      <c r="G1090">
        <v>0.4</v>
      </c>
      <c r="H1090" s="1" t="str">
        <f t="shared" si="144"/>
        <v>Sunday</v>
      </c>
      <c r="I1090" s="2" t="str">
        <f t="shared" si="145"/>
        <v>December</v>
      </c>
      <c r="J1090" s="2" t="str">
        <f t="shared" si="146"/>
        <v>2017</v>
      </c>
      <c r="K1090" s="2">
        <f t="shared" si="147"/>
        <v>52</v>
      </c>
      <c r="L1090" s="2" t="str">
        <f>VLOOKUP(A1090,holidays!A:C,2,)</f>
        <v>N</v>
      </c>
      <c r="M1090" s="2" t="str">
        <f>VLOOKUP(A1090,holidays!A:C,3,FALSE)</f>
        <v>N</v>
      </c>
      <c r="N1090" s="7">
        <f t="shared" si="148"/>
        <v>5472863.9125803476</v>
      </c>
      <c r="O1090" s="2" t="e">
        <f t="shared" si="149"/>
        <v>#N/A</v>
      </c>
      <c r="P1090" s="2">
        <f t="shared" si="150"/>
        <v>92856.23</v>
      </c>
      <c r="Q1090" s="2" t="e">
        <f t="shared" si="151"/>
        <v>#N/A</v>
      </c>
      <c r="R1090" s="2">
        <f t="shared" si="152"/>
        <v>92856.23</v>
      </c>
    </row>
    <row r="1091" spans="1:18" x14ac:dyDescent="0.3">
      <c r="A1091" s="10">
        <v>43094</v>
      </c>
      <c r="B1091" s="33">
        <v>85094.375</v>
      </c>
      <c r="C1091" s="31">
        <v>44.900300629999997</v>
      </c>
      <c r="D1091">
        <v>15.1</v>
      </c>
      <c r="E1091">
        <v>21.4</v>
      </c>
      <c r="F1091">
        <v>29</v>
      </c>
      <c r="G1091">
        <v>0</v>
      </c>
      <c r="H1091" s="1" t="str">
        <f t="shared" ref="H1091:H1154" si="153">TEXT(A1091,"dddd")</f>
        <v>Monday</v>
      </c>
      <c r="I1091" s="2" t="str">
        <f t="shared" ref="I1091:I1154" si="154">TEXT(A1091,"mmmm")</f>
        <v>December</v>
      </c>
      <c r="J1091" s="2" t="str">
        <f t="shared" ref="J1091:J1154" si="155">TEXT(A1091,"yyyy")</f>
        <v>2017</v>
      </c>
      <c r="K1091" s="2">
        <f t="shared" ref="K1091:K1154" si="156">WEEKNUM(A1091)</f>
        <v>52</v>
      </c>
      <c r="L1091" s="2" t="str">
        <f>VLOOKUP(A1091,holidays!A:C,2,)</f>
        <v>N</v>
      </c>
      <c r="M1091" s="2" t="str">
        <f>VLOOKUP(A1091,holidays!A:C,3,FALSE)</f>
        <v>Y</v>
      </c>
      <c r="N1091" s="7">
        <f t="shared" ref="N1091:N1154" si="157">B1091*C1091</f>
        <v>3820763.019421956</v>
      </c>
      <c r="O1091" s="2" t="e">
        <f t="shared" ref="O1091:O1154" si="158">IF(L1091="Y",B1091,NA())</f>
        <v>#N/A</v>
      </c>
      <c r="P1091" s="2">
        <f t="shared" ref="P1091:P1154" si="159">IF(L1091="N",B1091,NA())</f>
        <v>85094.375</v>
      </c>
      <c r="Q1091" s="2">
        <f t="shared" ref="Q1091:Q1154" si="160">IF(M1091="Y",B1091,NA())</f>
        <v>85094.375</v>
      </c>
      <c r="R1091" s="2" t="e">
        <f t="shared" ref="R1091:R1154" si="161">IF(M1091="N",B1091,NA())</f>
        <v>#N/A</v>
      </c>
    </row>
    <row r="1092" spans="1:18" x14ac:dyDescent="0.3">
      <c r="A1092" s="10">
        <v>43095</v>
      </c>
      <c r="B1092" s="33">
        <v>98638.854999999996</v>
      </c>
      <c r="C1092" s="31">
        <v>72.845242119999995</v>
      </c>
      <c r="D1092">
        <v>12.5</v>
      </c>
      <c r="E1092">
        <v>30.5</v>
      </c>
      <c r="F1092">
        <v>31.9</v>
      </c>
      <c r="G1092">
        <v>0</v>
      </c>
      <c r="H1092" s="1" t="str">
        <f t="shared" si="153"/>
        <v>Tuesday</v>
      </c>
      <c r="I1092" s="2" t="str">
        <f t="shared" si="154"/>
        <v>December</v>
      </c>
      <c r="J1092" s="2" t="str">
        <f t="shared" si="155"/>
        <v>2017</v>
      </c>
      <c r="K1092" s="2">
        <f t="shared" si="156"/>
        <v>52</v>
      </c>
      <c r="L1092" s="2" t="str">
        <f>VLOOKUP(A1092,holidays!A:C,2,)</f>
        <v>N</v>
      </c>
      <c r="M1092" s="2" t="str">
        <f>VLOOKUP(A1092,holidays!A:C,3,FALSE)</f>
        <v>Y</v>
      </c>
      <c r="N1092" s="7">
        <f t="shared" si="157"/>
        <v>7185371.274914572</v>
      </c>
      <c r="O1092" s="2" t="e">
        <f t="shared" si="158"/>
        <v>#N/A</v>
      </c>
      <c r="P1092" s="2">
        <f t="shared" si="159"/>
        <v>98638.854999999996</v>
      </c>
      <c r="Q1092" s="2">
        <f t="shared" si="160"/>
        <v>98638.854999999996</v>
      </c>
      <c r="R1092" s="2" t="e">
        <f t="shared" si="161"/>
        <v>#N/A</v>
      </c>
    </row>
    <row r="1093" spans="1:18" x14ac:dyDescent="0.3">
      <c r="A1093" s="10">
        <v>43096</v>
      </c>
      <c r="B1093" s="33">
        <v>128753.755</v>
      </c>
      <c r="C1093" s="31">
        <v>113.6548037</v>
      </c>
      <c r="D1093">
        <v>17.3</v>
      </c>
      <c r="E1093">
        <v>34.5</v>
      </c>
      <c r="F1093">
        <v>30.6</v>
      </c>
      <c r="G1093">
        <v>0</v>
      </c>
      <c r="H1093" s="1" t="str">
        <f t="shared" si="153"/>
        <v>Wednesday</v>
      </c>
      <c r="I1093" s="2" t="str">
        <f t="shared" si="154"/>
        <v>December</v>
      </c>
      <c r="J1093" s="2" t="str">
        <f t="shared" si="155"/>
        <v>2017</v>
      </c>
      <c r="K1093" s="2">
        <f t="shared" si="156"/>
        <v>52</v>
      </c>
      <c r="L1093" s="2" t="str">
        <f>VLOOKUP(A1093,holidays!A:C,2,)</f>
        <v>N</v>
      </c>
      <c r="M1093" s="2" t="str">
        <f>VLOOKUP(A1093,holidays!A:C,3,FALSE)</f>
        <v>N</v>
      </c>
      <c r="N1093" s="7">
        <f t="shared" si="157"/>
        <v>14633482.750162894</v>
      </c>
      <c r="O1093" s="2" t="e">
        <f t="shared" si="158"/>
        <v>#N/A</v>
      </c>
      <c r="P1093" s="2">
        <f t="shared" si="159"/>
        <v>128753.755</v>
      </c>
      <c r="Q1093" s="2" t="e">
        <f t="shared" si="160"/>
        <v>#N/A</v>
      </c>
      <c r="R1093" s="2">
        <f t="shared" si="161"/>
        <v>128753.755</v>
      </c>
    </row>
    <row r="1094" spans="1:18" x14ac:dyDescent="0.3">
      <c r="A1094" s="10">
        <v>43097</v>
      </c>
      <c r="B1094" s="33">
        <v>130699.155</v>
      </c>
      <c r="C1094" s="31">
        <v>109.4926892</v>
      </c>
      <c r="D1094">
        <v>24</v>
      </c>
      <c r="E1094">
        <v>32.799999999999997</v>
      </c>
      <c r="F1094">
        <v>13.5</v>
      </c>
      <c r="G1094">
        <v>0</v>
      </c>
      <c r="H1094" s="1" t="str">
        <f t="shared" si="153"/>
        <v>Thursday</v>
      </c>
      <c r="I1094" s="2" t="str">
        <f t="shared" si="154"/>
        <v>December</v>
      </c>
      <c r="J1094" s="2" t="str">
        <f t="shared" si="155"/>
        <v>2017</v>
      </c>
      <c r="K1094" s="2">
        <f t="shared" si="156"/>
        <v>52</v>
      </c>
      <c r="L1094" s="2" t="str">
        <f>VLOOKUP(A1094,holidays!A:C,2,)</f>
        <v>N</v>
      </c>
      <c r="M1094" s="2" t="str">
        <f>VLOOKUP(A1094,holidays!A:C,3,FALSE)</f>
        <v>N</v>
      </c>
      <c r="N1094" s="7">
        <f t="shared" si="157"/>
        <v>14310601.957117626</v>
      </c>
      <c r="O1094" s="2" t="e">
        <f t="shared" si="158"/>
        <v>#N/A</v>
      </c>
      <c r="P1094" s="2">
        <f t="shared" si="159"/>
        <v>130699.155</v>
      </c>
      <c r="Q1094" s="2" t="e">
        <f t="shared" si="160"/>
        <v>#N/A</v>
      </c>
      <c r="R1094" s="2">
        <f t="shared" si="161"/>
        <v>130699.155</v>
      </c>
    </row>
    <row r="1095" spans="1:18" x14ac:dyDescent="0.3">
      <c r="A1095" s="10">
        <v>43098</v>
      </c>
      <c r="B1095" s="33">
        <v>115572.045</v>
      </c>
      <c r="C1095" s="31">
        <v>93.834088929999993</v>
      </c>
      <c r="D1095">
        <v>18.600000000000001</v>
      </c>
      <c r="E1095">
        <v>24.4</v>
      </c>
      <c r="F1095">
        <v>9.3000000000000007</v>
      </c>
      <c r="G1095">
        <v>0.2</v>
      </c>
      <c r="H1095" s="1" t="str">
        <f t="shared" si="153"/>
        <v>Friday</v>
      </c>
      <c r="I1095" s="2" t="str">
        <f t="shared" si="154"/>
        <v>December</v>
      </c>
      <c r="J1095" s="2" t="str">
        <f t="shared" si="155"/>
        <v>2017</v>
      </c>
      <c r="K1095" s="2">
        <f t="shared" si="156"/>
        <v>52</v>
      </c>
      <c r="L1095" s="2" t="str">
        <f>VLOOKUP(A1095,holidays!A:C,2,)</f>
        <v>N</v>
      </c>
      <c r="M1095" s="2" t="str">
        <f>VLOOKUP(A1095,holidays!A:C,3,FALSE)</f>
        <v>N</v>
      </c>
      <c r="N1095" s="7">
        <f t="shared" si="157"/>
        <v>10844597.54835196</v>
      </c>
      <c r="O1095" s="2" t="e">
        <f t="shared" si="158"/>
        <v>#N/A</v>
      </c>
      <c r="P1095" s="2">
        <f t="shared" si="159"/>
        <v>115572.045</v>
      </c>
      <c r="Q1095" s="2" t="e">
        <f t="shared" si="160"/>
        <v>#N/A</v>
      </c>
      <c r="R1095" s="2">
        <f t="shared" si="161"/>
        <v>115572.045</v>
      </c>
    </row>
    <row r="1096" spans="1:18" x14ac:dyDescent="0.3">
      <c r="A1096" s="10">
        <v>43099</v>
      </c>
      <c r="B1096" s="33">
        <v>96358.975000000006</v>
      </c>
      <c r="C1096" s="31">
        <v>59.475169020000003</v>
      </c>
      <c r="D1096">
        <v>15.6</v>
      </c>
      <c r="E1096">
        <v>21.3</v>
      </c>
      <c r="F1096">
        <v>13.6</v>
      </c>
      <c r="G1096">
        <v>8.4</v>
      </c>
      <c r="H1096" s="1" t="str">
        <f t="shared" si="153"/>
        <v>Saturday</v>
      </c>
      <c r="I1096" s="2" t="str">
        <f t="shared" si="154"/>
        <v>December</v>
      </c>
      <c r="J1096" s="2" t="str">
        <f t="shared" si="155"/>
        <v>2017</v>
      </c>
      <c r="K1096" s="2">
        <f t="shared" si="156"/>
        <v>52</v>
      </c>
      <c r="L1096" s="2" t="str">
        <f>VLOOKUP(A1096,holidays!A:C,2,)</f>
        <v>N</v>
      </c>
      <c r="M1096" s="2" t="str">
        <f>VLOOKUP(A1096,holidays!A:C,3,FALSE)</f>
        <v>N</v>
      </c>
      <c r="N1096" s="7">
        <f t="shared" si="157"/>
        <v>5730966.324718955</v>
      </c>
      <c r="O1096" s="2" t="e">
        <f t="shared" si="158"/>
        <v>#N/A</v>
      </c>
      <c r="P1096" s="2">
        <f t="shared" si="159"/>
        <v>96358.975000000006</v>
      </c>
      <c r="Q1096" s="2" t="e">
        <f t="shared" si="160"/>
        <v>#N/A</v>
      </c>
      <c r="R1096" s="2">
        <f t="shared" si="161"/>
        <v>96358.975000000006</v>
      </c>
    </row>
    <row r="1097" spans="1:18" x14ac:dyDescent="0.3">
      <c r="A1097" s="10">
        <v>43100</v>
      </c>
      <c r="B1097" s="33">
        <v>95700.479999999996</v>
      </c>
      <c r="C1097" s="31">
        <v>61.49347092</v>
      </c>
      <c r="D1097">
        <v>12</v>
      </c>
      <c r="E1097">
        <v>25.7</v>
      </c>
      <c r="F1097">
        <v>31.7</v>
      </c>
      <c r="G1097">
        <v>0.2</v>
      </c>
      <c r="H1097" s="1" t="str">
        <f t="shared" si="153"/>
        <v>Sunday</v>
      </c>
      <c r="I1097" s="2" t="str">
        <f t="shared" si="154"/>
        <v>December</v>
      </c>
      <c r="J1097" s="2" t="str">
        <f t="shared" si="155"/>
        <v>2017</v>
      </c>
      <c r="K1097" s="2">
        <f t="shared" si="156"/>
        <v>53</v>
      </c>
      <c r="L1097" s="2" t="str">
        <f>VLOOKUP(A1097,holidays!A:C,2,)</f>
        <v>N</v>
      </c>
      <c r="M1097" s="2" t="str">
        <f>VLOOKUP(A1097,holidays!A:C,3,FALSE)</f>
        <v>N</v>
      </c>
      <c r="N1097" s="7">
        <f t="shared" si="157"/>
        <v>5884954.6839100411</v>
      </c>
      <c r="O1097" s="2" t="e">
        <f t="shared" si="158"/>
        <v>#N/A</v>
      </c>
      <c r="P1097" s="2">
        <f t="shared" si="159"/>
        <v>95700.479999999996</v>
      </c>
      <c r="Q1097" s="2" t="e">
        <f t="shared" si="160"/>
        <v>#N/A</v>
      </c>
      <c r="R1097" s="2">
        <f t="shared" si="161"/>
        <v>95700.479999999996</v>
      </c>
    </row>
    <row r="1098" spans="1:18" x14ac:dyDescent="0.3">
      <c r="A1098" s="10">
        <v>43101</v>
      </c>
      <c r="B1098" s="33">
        <v>95959.684999999998</v>
      </c>
      <c r="C1098" s="31">
        <v>71.817747299999994</v>
      </c>
      <c r="D1098">
        <v>16.600000000000001</v>
      </c>
      <c r="E1098">
        <v>25.3</v>
      </c>
      <c r="F1098">
        <v>31.4</v>
      </c>
      <c r="G1098">
        <v>0</v>
      </c>
      <c r="H1098" s="1" t="str">
        <f t="shared" si="153"/>
        <v>Monday</v>
      </c>
      <c r="I1098" s="2" t="str">
        <f t="shared" si="154"/>
        <v>January</v>
      </c>
      <c r="J1098" s="2" t="str">
        <f t="shared" si="155"/>
        <v>2018</v>
      </c>
      <c r="K1098" s="2">
        <f t="shared" si="156"/>
        <v>1</v>
      </c>
      <c r="L1098" s="2" t="str">
        <f>VLOOKUP(A1098,holidays!A:C,2,)</f>
        <v>N</v>
      </c>
      <c r="M1098" s="2" t="str">
        <f>VLOOKUP(A1098,holidays!A:C,3,FALSE)</f>
        <v>Y</v>
      </c>
      <c r="N1098" s="7">
        <f t="shared" si="157"/>
        <v>6891608.4083175994</v>
      </c>
      <c r="O1098" s="2" t="e">
        <f t="shared" si="158"/>
        <v>#N/A</v>
      </c>
      <c r="P1098" s="2">
        <f t="shared" si="159"/>
        <v>95959.684999999998</v>
      </c>
      <c r="Q1098" s="2">
        <f t="shared" si="160"/>
        <v>95959.684999999998</v>
      </c>
      <c r="R1098" s="2" t="e">
        <f t="shared" si="161"/>
        <v>#N/A</v>
      </c>
    </row>
    <row r="1099" spans="1:18" x14ac:dyDescent="0.3">
      <c r="A1099" s="10">
        <v>43102</v>
      </c>
      <c r="B1099" s="33">
        <v>105277.85</v>
      </c>
      <c r="C1099" s="31">
        <v>69.387729629999995</v>
      </c>
      <c r="D1099">
        <v>16.399999999999999</v>
      </c>
      <c r="E1099">
        <v>21.8</v>
      </c>
      <c r="F1099">
        <v>29.7</v>
      </c>
      <c r="G1099">
        <v>0</v>
      </c>
      <c r="H1099" s="1" t="str">
        <f t="shared" si="153"/>
        <v>Tuesday</v>
      </c>
      <c r="I1099" s="2" t="str">
        <f t="shared" si="154"/>
        <v>January</v>
      </c>
      <c r="J1099" s="2" t="str">
        <f t="shared" si="155"/>
        <v>2018</v>
      </c>
      <c r="K1099" s="2">
        <f t="shared" si="156"/>
        <v>1</v>
      </c>
      <c r="L1099" s="2" t="str">
        <f>VLOOKUP(A1099,holidays!A:C,2,)</f>
        <v>N</v>
      </c>
      <c r="M1099" s="2" t="str">
        <f>VLOOKUP(A1099,holidays!A:C,3,FALSE)</f>
        <v>N</v>
      </c>
      <c r="N1099" s="7">
        <f t="shared" si="157"/>
        <v>7304990.9918276956</v>
      </c>
      <c r="O1099" s="2" t="e">
        <f t="shared" si="158"/>
        <v>#N/A</v>
      </c>
      <c r="P1099" s="2">
        <f t="shared" si="159"/>
        <v>105277.85</v>
      </c>
      <c r="Q1099" s="2" t="e">
        <f t="shared" si="160"/>
        <v>#N/A</v>
      </c>
      <c r="R1099" s="2">
        <f t="shared" si="161"/>
        <v>105277.85</v>
      </c>
    </row>
    <row r="1100" spans="1:18" x14ac:dyDescent="0.3">
      <c r="A1100" s="10">
        <v>43103</v>
      </c>
      <c r="B1100" s="33">
        <v>106373.825</v>
      </c>
      <c r="C1100" s="31">
        <v>67.238116770000005</v>
      </c>
      <c r="D1100">
        <v>14.6</v>
      </c>
      <c r="E1100">
        <v>21</v>
      </c>
      <c r="F1100">
        <v>27.2</v>
      </c>
      <c r="G1100">
        <v>0</v>
      </c>
      <c r="H1100" s="1" t="str">
        <f t="shared" si="153"/>
        <v>Wednesday</v>
      </c>
      <c r="I1100" s="2" t="str">
        <f t="shared" si="154"/>
        <v>January</v>
      </c>
      <c r="J1100" s="2" t="str">
        <f t="shared" si="155"/>
        <v>2018</v>
      </c>
      <c r="K1100" s="2">
        <f t="shared" si="156"/>
        <v>1</v>
      </c>
      <c r="L1100" s="2" t="str">
        <f>VLOOKUP(A1100,holidays!A:C,2,)</f>
        <v>N</v>
      </c>
      <c r="M1100" s="2" t="str">
        <f>VLOOKUP(A1100,holidays!A:C,3,FALSE)</f>
        <v>N</v>
      </c>
      <c r="N1100" s="7">
        <f t="shared" si="157"/>
        <v>7152375.6666215453</v>
      </c>
      <c r="O1100" s="2" t="e">
        <f t="shared" si="158"/>
        <v>#N/A</v>
      </c>
      <c r="P1100" s="2">
        <f t="shared" si="159"/>
        <v>106373.825</v>
      </c>
      <c r="Q1100" s="2" t="e">
        <f t="shared" si="160"/>
        <v>#N/A</v>
      </c>
      <c r="R1100" s="2">
        <f t="shared" si="161"/>
        <v>106373.825</v>
      </c>
    </row>
    <row r="1101" spans="1:18" x14ac:dyDescent="0.3">
      <c r="A1101" s="10">
        <v>43104</v>
      </c>
      <c r="B1101" s="33">
        <v>113337.685</v>
      </c>
      <c r="C1101" s="31">
        <v>78.738187400000001</v>
      </c>
      <c r="D1101">
        <v>14.1</v>
      </c>
      <c r="E1101">
        <v>23.6</v>
      </c>
      <c r="F1101">
        <v>31.8</v>
      </c>
      <c r="G1101">
        <v>0.2</v>
      </c>
      <c r="H1101" s="1" t="str">
        <f t="shared" si="153"/>
        <v>Thursday</v>
      </c>
      <c r="I1101" s="2" t="str">
        <f t="shared" si="154"/>
        <v>January</v>
      </c>
      <c r="J1101" s="2" t="str">
        <f t="shared" si="155"/>
        <v>2018</v>
      </c>
      <c r="K1101" s="2">
        <f t="shared" si="156"/>
        <v>1</v>
      </c>
      <c r="L1101" s="2" t="str">
        <f>VLOOKUP(A1101,holidays!A:C,2,)</f>
        <v>N</v>
      </c>
      <c r="M1101" s="2" t="str">
        <f>VLOOKUP(A1101,holidays!A:C,3,FALSE)</f>
        <v>N</v>
      </c>
      <c r="N1101" s="7">
        <f t="shared" si="157"/>
        <v>8924003.8810121696</v>
      </c>
      <c r="O1101" s="2" t="e">
        <f t="shared" si="158"/>
        <v>#N/A</v>
      </c>
      <c r="P1101" s="2">
        <f t="shared" si="159"/>
        <v>113337.685</v>
      </c>
      <c r="Q1101" s="2" t="e">
        <f t="shared" si="160"/>
        <v>#N/A</v>
      </c>
      <c r="R1101" s="2">
        <f t="shared" si="161"/>
        <v>113337.685</v>
      </c>
    </row>
    <row r="1102" spans="1:18" x14ac:dyDescent="0.3">
      <c r="A1102" s="10">
        <v>43105</v>
      </c>
      <c r="B1102" s="33">
        <v>123247.735</v>
      </c>
      <c r="C1102" s="31">
        <v>90.82817034</v>
      </c>
      <c r="D1102">
        <v>14.7</v>
      </c>
      <c r="E1102">
        <v>30.7</v>
      </c>
      <c r="F1102">
        <v>31.7</v>
      </c>
      <c r="G1102">
        <v>0</v>
      </c>
      <c r="H1102" s="1" t="str">
        <f t="shared" si="153"/>
        <v>Friday</v>
      </c>
      <c r="I1102" s="2" t="str">
        <f t="shared" si="154"/>
        <v>January</v>
      </c>
      <c r="J1102" s="2" t="str">
        <f t="shared" si="155"/>
        <v>2018</v>
      </c>
      <c r="K1102" s="2">
        <f t="shared" si="156"/>
        <v>1</v>
      </c>
      <c r="L1102" s="2" t="str">
        <f>VLOOKUP(A1102,holidays!A:C,2,)</f>
        <v>N</v>
      </c>
      <c r="M1102" s="2" t="str">
        <f>VLOOKUP(A1102,holidays!A:C,3,FALSE)</f>
        <v>N</v>
      </c>
      <c r="N1102" s="7">
        <f t="shared" si="157"/>
        <v>11194366.268599181</v>
      </c>
      <c r="O1102" s="2" t="e">
        <f t="shared" si="158"/>
        <v>#N/A</v>
      </c>
      <c r="P1102" s="2">
        <f t="shared" si="159"/>
        <v>123247.735</v>
      </c>
      <c r="Q1102" s="2" t="e">
        <f t="shared" si="160"/>
        <v>#N/A</v>
      </c>
      <c r="R1102" s="2">
        <f t="shared" si="161"/>
        <v>123247.735</v>
      </c>
    </row>
    <row r="1103" spans="1:18" x14ac:dyDescent="0.3">
      <c r="A1103" s="10">
        <v>43106</v>
      </c>
      <c r="B1103" s="33">
        <v>133705.845</v>
      </c>
      <c r="C1103" s="31">
        <v>75.591386209999996</v>
      </c>
      <c r="D1103">
        <v>18.8</v>
      </c>
      <c r="E1103">
        <v>41.7</v>
      </c>
      <c r="F1103">
        <v>31.5</v>
      </c>
      <c r="G1103">
        <v>0</v>
      </c>
      <c r="H1103" s="1" t="str">
        <f t="shared" si="153"/>
        <v>Saturday</v>
      </c>
      <c r="I1103" s="2" t="str">
        <f t="shared" si="154"/>
        <v>January</v>
      </c>
      <c r="J1103" s="2" t="str">
        <f t="shared" si="155"/>
        <v>2018</v>
      </c>
      <c r="K1103" s="2">
        <f t="shared" si="156"/>
        <v>1</v>
      </c>
      <c r="L1103" s="2" t="str">
        <f>VLOOKUP(A1103,holidays!A:C,2,)</f>
        <v>N</v>
      </c>
      <c r="M1103" s="2" t="str">
        <f>VLOOKUP(A1103,holidays!A:C,3,FALSE)</f>
        <v>N</v>
      </c>
      <c r="N1103" s="7">
        <f t="shared" si="157"/>
        <v>10107010.167929398</v>
      </c>
      <c r="O1103" s="2" t="e">
        <f t="shared" si="158"/>
        <v>#N/A</v>
      </c>
      <c r="P1103" s="2">
        <f t="shared" si="159"/>
        <v>133705.845</v>
      </c>
      <c r="Q1103" s="2" t="e">
        <f t="shared" si="160"/>
        <v>#N/A</v>
      </c>
      <c r="R1103" s="2">
        <f t="shared" si="161"/>
        <v>133705.845</v>
      </c>
    </row>
    <row r="1104" spans="1:18" x14ac:dyDescent="0.3">
      <c r="A1104" s="10">
        <v>43107</v>
      </c>
      <c r="B1104" s="33">
        <v>107142.815</v>
      </c>
      <c r="C1104" s="31">
        <v>80.976046170000004</v>
      </c>
      <c r="D1104">
        <v>18.7</v>
      </c>
      <c r="E1104">
        <v>21.8</v>
      </c>
      <c r="F1104">
        <v>11</v>
      </c>
      <c r="G1104">
        <v>0</v>
      </c>
      <c r="H1104" s="1" t="str">
        <f t="shared" si="153"/>
        <v>Sunday</v>
      </c>
      <c r="I1104" s="2" t="str">
        <f t="shared" si="154"/>
        <v>January</v>
      </c>
      <c r="J1104" s="2" t="str">
        <f t="shared" si="155"/>
        <v>2018</v>
      </c>
      <c r="K1104" s="2">
        <f t="shared" si="156"/>
        <v>2</v>
      </c>
      <c r="L1104" s="2" t="str">
        <f>VLOOKUP(A1104,holidays!A:C,2,)</f>
        <v>N</v>
      </c>
      <c r="M1104" s="2" t="str">
        <f>VLOOKUP(A1104,holidays!A:C,3,FALSE)</f>
        <v>N</v>
      </c>
      <c r="N1104" s="7">
        <f t="shared" si="157"/>
        <v>8676001.5342237689</v>
      </c>
      <c r="O1104" s="2" t="e">
        <f t="shared" si="158"/>
        <v>#N/A</v>
      </c>
      <c r="P1104" s="2">
        <f t="shared" si="159"/>
        <v>107142.815</v>
      </c>
      <c r="Q1104" s="2" t="e">
        <f t="shared" si="160"/>
        <v>#N/A</v>
      </c>
      <c r="R1104" s="2">
        <f t="shared" si="161"/>
        <v>107142.815</v>
      </c>
    </row>
    <row r="1105" spans="1:18" x14ac:dyDescent="0.3">
      <c r="A1105" s="10">
        <v>43108</v>
      </c>
      <c r="B1105" s="33">
        <v>118832.07</v>
      </c>
      <c r="C1105" s="31">
        <v>87.931578639999998</v>
      </c>
      <c r="D1105">
        <v>17.3</v>
      </c>
      <c r="E1105">
        <v>21.9</v>
      </c>
      <c r="F1105">
        <v>17.5</v>
      </c>
      <c r="G1105">
        <v>0</v>
      </c>
      <c r="H1105" s="1" t="str">
        <f t="shared" si="153"/>
        <v>Monday</v>
      </c>
      <c r="I1105" s="2" t="str">
        <f t="shared" si="154"/>
        <v>January</v>
      </c>
      <c r="J1105" s="2" t="str">
        <f t="shared" si="155"/>
        <v>2018</v>
      </c>
      <c r="K1105" s="2">
        <f t="shared" si="156"/>
        <v>2</v>
      </c>
      <c r="L1105" s="2" t="str">
        <f>VLOOKUP(A1105,holidays!A:C,2,)</f>
        <v>N</v>
      </c>
      <c r="M1105" s="2" t="str">
        <f>VLOOKUP(A1105,holidays!A:C,3,FALSE)</f>
        <v>N</v>
      </c>
      <c r="N1105" s="7">
        <f t="shared" si="157"/>
        <v>10449091.508158986</v>
      </c>
      <c r="O1105" s="2" t="e">
        <f t="shared" si="158"/>
        <v>#N/A</v>
      </c>
      <c r="P1105" s="2">
        <f t="shared" si="159"/>
        <v>118832.07</v>
      </c>
      <c r="Q1105" s="2" t="e">
        <f t="shared" si="160"/>
        <v>#N/A</v>
      </c>
      <c r="R1105" s="2">
        <f t="shared" si="161"/>
        <v>118832.07</v>
      </c>
    </row>
    <row r="1106" spans="1:18" x14ac:dyDescent="0.3">
      <c r="A1106" s="10">
        <v>43109</v>
      </c>
      <c r="B1106" s="33">
        <v>111361.05</v>
      </c>
      <c r="C1106" s="31">
        <v>76.717394519999999</v>
      </c>
      <c r="D1106">
        <v>15.7</v>
      </c>
      <c r="E1106">
        <v>22.5</v>
      </c>
      <c r="F1106">
        <v>30</v>
      </c>
      <c r="G1106">
        <v>0</v>
      </c>
      <c r="H1106" s="1" t="str">
        <f t="shared" si="153"/>
        <v>Tuesday</v>
      </c>
      <c r="I1106" s="2" t="str">
        <f t="shared" si="154"/>
        <v>January</v>
      </c>
      <c r="J1106" s="2" t="str">
        <f t="shared" si="155"/>
        <v>2018</v>
      </c>
      <c r="K1106" s="2">
        <f t="shared" si="156"/>
        <v>2</v>
      </c>
      <c r="L1106" s="2" t="str">
        <f>VLOOKUP(A1106,holidays!A:C,2,)</f>
        <v>N</v>
      </c>
      <c r="M1106" s="2" t="str">
        <f>VLOOKUP(A1106,holidays!A:C,3,FALSE)</f>
        <v>N</v>
      </c>
      <c r="N1106" s="7">
        <f t="shared" si="157"/>
        <v>8543329.6070114467</v>
      </c>
      <c r="O1106" s="2" t="e">
        <f t="shared" si="158"/>
        <v>#N/A</v>
      </c>
      <c r="P1106" s="2">
        <f t="shared" si="159"/>
        <v>111361.05</v>
      </c>
      <c r="Q1106" s="2" t="e">
        <f t="shared" si="160"/>
        <v>#N/A</v>
      </c>
      <c r="R1106" s="2">
        <f t="shared" si="161"/>
        <v>111361.05</v>
      </c>
    </row>
    <row r="1107" spans="1:18" x14ac:dyDescent="0.3">
      <c r="A1107" s="10">
        <v>43110</v>
      </c>
      <c r="B1107" s="33">
        <v>116530.04</v>
      </c>
      <c r="C1107" s="31">
        <v>80.212274440000002</v>
      </c>
      <c r="D1107">
        <v>13.6</v>
      </c>
      <c r="E1107">
        <v>25.6</v>
      </c>
      <c r="F1107">
        <v>23.5</v>
      </c>
      <c r="G1107">
        <v>0</v>
      </c>
      <c r="H1107" s="1" t="str">
        <f t="shared" si="153"/>
        <v>Wednesday</v>
      </c>
      <c r="I1107" s="2" t="str">
        <f t="shared" si="154"/>
        <v>January</v>
      </c>
      <c r="J1107" s="2" t="str">
        <f t="shared" si="155"/>
        <v>2018</v>
      </c>
      <c r="K1107" s="2">
        <f t="shared" si="156"/>
        <v>2</v>
      </c>
      <c r="L1107" s="2" t="str">
        <f>VLOOKUP(A1107,holidays!A:C,2,)</f>
        <v>N</v>
      </c>
      <c r="M1107" s="2" t="str">
        <f>VLOOKUP(A1107,holidays!A:C,3,FALSE)</f>
        <v>N</v>
      </c>
      <c r="N1107" s="7">
        <f t="shared" si="157"/>
        <v>9347139.5489841774</v>
      </c>
      <c r="O1107" s="2" t="e">
        <f t="shared" si="158"/>
        <v>#N/A</v>
      </c>
      <c r="P1107" s="2">
        <f t="shared" si="159"/>
        <v>116530.04</v>
      </c>
      <c r="Q1107" s="2" t="e">
        <f t="shared" si="160"/>
        <v>#N/A</v>
      </c>
      <c r="R1107" s="2">
        <f t="shared" si="161"/>
        <v>116530.04</v>
      </c>
    </row>
    <row r="1108" spans="1:18" x14ac:dyDescent="0.3">
      <c r="A1108" s="10">
        <v>43111</v>
      </c>
      <c r="B1108" s="33">
        <v>139607.905</v>
      </c>
      <c r="C1108" s="31">
        <v>87.802658050000005</v>
      </c>
      <c r="D1108">
        <v>15.5</v>
      </c>
      <c r="E1108">
        <v>34.5</v>
      </c>
      <c r="F1108">
        <v>28.6</v>
      </c>
      <c r="G1108">
        <v>0</v>
      </c>
      <c r="H1108" s="1" t="str">
        <f t="shared" si="153"/>
        <v>Thursday</v>
      </c>
      <c r="I1108" s="2" t="str">
        <f t="shared" si="154"/>
        <v>January</v>
      </c>
      <c r="J1108" s="2" t="str">
        <f t="shared" si="155"/>
        <v>2018</v>
      </c>
      <c r="K1108" s="2">
        <f t="shared" si="156"/>
        <v>2</v>
      </c>
      <c r="L1108" s="2" t="str">
        <f>VLOOKUP(A1108,holidays!A:C,2,)</f>
        <v>N</v>
      </c>
      <c r="M1108" s="2" t="str">
        <f>VLOOKUP(A1108,holidays!A:C,3,FALSE)</f>
        <v>N</v>
      </c>
      <c r="N1108" s="7">
        <f t="shared" si="157"/>
        <v>12257945.143791886</v>
      </c>
      <c r="O1108" s="2" t="e">
        <f t="shared" si="158"/>
        <v>#N/A</v>
      </c>
      <c r="P1108" s="2">
        <f t="shared" si="159"/>
        <v>139607.905</v>
      </c>
      <c r="Q1108" s="2" t="e">
        <f t="shared" si="160"/>
        <v>#N/A</v>
      </c>
      <c r="R1108" s="2">
        <f t="shared" si="161"/>
        <v>139607.905</v>
      </c>
    </row>
    <row r="1109" spans="1:18" x14ac:dyDescent="0.3">
      <c r="A1109" s="10">
        <v>43112</v>
      </c>
      <c r="B1109" s="33">
        <v>132022.87</v>
      </c>
      <c r="C1109" s="31">
        <v>94.000719250000003</v>
      </c>
      <c r="D1109">
        <v>20.399999999999999</v>
      </c>
      <c r="E1109">
        <v>30</v>
      </c>
      <c r="F1109">
        <v>1.7</v>
      </c>
      <c r="G1109">
        <v>1</v>
      </c>
      <c r="H1109" s="1" t="str">
        <f t="shared" si="153"/>
        <v>Friday</v>
      </c>
      <c r="I1109" s="2" t="str">
        <f t="shared" si="154"/>
        <v>January</v>
      </c>
      <c r="J1109" s="2" t="str">
        <f t="shared" si="155"/>
        <v>2018</v>
      </c>
      <c r="K1109" s="2">
        <f t="shared" si="156"/>
        <v>2</v>
      </c>
      <c r="L1109" s="2" t="str">
        <f>VLOOKUP(A1109,holidays!A:C,2,)</f>
        <v>N</v>
      </c>
      <c r="M1109" s="2" t="str">
        <f>VLOOKUP(A1109,holidays!A:C,3,FALSE)</f>
        <v>N</v>
      </c>
      <c r="N1109" s="7">
        <f t="shared" si="157"/>
        <v>12410244.737449247</v>
      </c>
      <c r="O1109" s="2" t="e">
        <f t="shared" si="158"/>
        <v>#N/A</v>
      </c>
      <c r="P1109" s="2">
        <f t="shared" si="159"/>
        <v>132022.87</v>
      </c>
      <c r="Q1109" s="2" t="e">
        <f t="shared" si="160"/>
        <v>#N/A</v>
      </c>
      <c r="R1109" s="2">
        <f t="shared" si="161"/>
        <v>132022.87</v>
      </c>
    </row>
    <row r="1110" spans="1:18" x14ac:dyDescent="0.3">
      <c r="A1110" s="10">
        <v>43113</v>
      </c>
      <c r="B1110" s="33">
        <v>98977.05</v>
      </c>
      <c r="C1110" s="31">
        <v>73.276545920000004</v>
      </c>
      <c r="D1110">
        <v>16</v>
      </c>
      <c r="E1110">
        <v>20.9</v>
      </c>
      <c r="F1110">
        <v>10.7</v>
      </c>
      <c r="G1110">
        <v>7</v>
      </c>
      <c r="H1110" s="1" t="str">
        <f t="shared" si="153"/>
        <v>Saturday</v>
      </c>
      <c r="I1110" s="2" t="str">
        <f t="shared" si="154"/>
        <v>January</v>
      </c>
      <c r="J1110" s="2" t="str">
        <f t="shared" si="155"/>
        <v>2018</v>
      </c>
      <c r="K1110" s="2">
        <f t="shared" si="156"/>
        <v>2</v>
      </c>
      <c r="L1110" s="2" t="str">
        <f>VLOOKUP(A1110,holidays!A:C,2,)</f>
        <v>N</v>
      </c>
      <c r="M1110" s="2" t="str">
        <f>VLOOKUP(A1110,holidays!A:C,3,FALSE)</f>
        <v>N</v>
      </c>
      <c r="N1110" s="7">
        <f t="shared" si="157"/>
        <v>7252696.3493511369</v>
      </c>
      <c r="O1110" s="2" t="e">
        <f t="shared" si="158"/>
        <v>#N/A</v>
      </c>
      <c r="P1110" s="2">
        <f t="shared" si="159"/>
        <v>98977.05</v>
      </c>
      <c r="Q1110" s="2" t="e">
        <f t="shared" si="160"/>
        <v>#N/A</v>
      </c>
      <c r="R1110" s="2">
        <f t="shared" si="161"/>
        <v>98977.05</v>
      </c>
    </row>
    <row r="1111" spans="1:18" x14ac:dyDescent="0.3">
      <c r="A1111" s="10">
        <v>43114</v>
      </c>
      <c r="B1111" s="33">
        <v>92021.68</v>
      </c>
      <c r="C1111" s="31">
        <v>66.65958191</v>
      </c>
      <c r="D1111">
        <v>12.7</v>
      </c>
      <c r="E1111">
        <v>19.5</v>
      </c>
      <c r="F1111">
        <v>27.5</v>
      </c>
      <c r="G1111">
        <v>15</v>
      </c>
      <c r="H1111" s="1" t="str">
        <f t="shared" si="153"/>
        <v>Sunday</v>
      </c>
      <c r="I1111" s="2" t="str">
        <f t="shared" si="154"/>
        <v>January</v>
      </c>
      <c r="J1111" s="2" t="str">
        <f t="shared" si="155"/>
        <v>2018</v>
      </c>
      <c r="K1111" s="2">
        <f t="shared" si="156"/>
        <v>3</v>
      </c>
      <c r="L1111" s="2" t="str">
        <f>VLOOKUP(A1111,holidays!A:C,2,)</f>
        <v>N</v>
      </c>
      <c r="M1111" s="2" t="str">
        <f>VLOOKUP(A1111,holidays!A:C,3,FALSE)</f>
        <v>N</v>
      </c>
      <c r="N1111" s="7">
        <f t="shared" si="157"/>
        <v>6134126.7154558087</v>
      </c>
      <c r="O1111" s="2" t="e">
        <f t="shared" si="158"/>
        <v>#N/A</v>
      </c>
      <c r="P1111" s="2">
        <f t="shared" si="159"/>
        <v>92021.68</v>
      </c>
      <c r="Q1111" s="2" t="e">
        <f t="shared" si="160"/>
        <v>#N/A</v>
      </c>
      <c r="R1111" s="2">
        <f t="shared" si="161"/>
        <v>92021.68</v>
      </c>
    </row>
    <row r="1112" spans="1:18" x14ac:dyDescent="0.3">
      <c r="A1112" s="10">
        <v>43115</v>
      </c>
      <c r="B1112" s="33">
        <v>109389.095</v>
      </c>
      <c r="C1112" s="31">
        <v>86.378514550000006</v>
      </c>
      <c r="D1112">
        <v>14.6</v>
      </c>
      <c r="E1112">
        <v>20.9</v>
      </c>
      <c r="F1112">
        <v>21.1</v>
      </c>
      <c r="G1112">
        <v>0</v>
      </c>
      <c r="H1112" s="1" t="str">
        <f t="shared" si="153"/>
        <v>Monday</v>
      </c>
      <c r="I1112" s="2" t="str">
        <f t="shared" si="154"/>
        <v>January</v>
      </c>
      <c r="J1112" s="2" t="str">
        <f t="shared" si="155"/>
        <v>2018</v>
      </c>
      <c r="K1112" s="2">
        <f t="shared" si="156"/>
        <v>3</v>
      </c>
      <c r="L1112" s="2" t="str">
        <f>VLOOKUP(A1112,holidays!A:C,2,)</f>
        <v>N</v>
      </c>
      <c r="M1112" s="2" t="str">
        <f>VLOOKUP(A1112,holidays!A:C,3,FALSE)</f>
        <v>N</v>
      </c>
      <c r="N1112" s="7">
        <f t="shared" si="157"/>
        <v>9448867.5340688322</v>
      </c>
      <c r="O1112" s="2" t="e">
        <f t="shared" si="158"/>
        <v>#N/A</v>
      </c>
      <c r="P1112" s="2">
        <f t="shared" si="159"/>
        <v>109389.095</v>
      </c>
      <c r="Q1112" s="2" t="e">
        <f t="shared" si="160"/>
        <v>#N/A</v>
      </c>
      <c r="R1112" s="2">
        <f t="shared" si="161"/>
        <v>109389.095</v>
      </c>
    </row>
    <row r="1113" spans="1:18" x14ac:dyDescent="0.3">
      <c r="A1113" s="10">
        <v>43116</v>
      </c>
      <c r="B1113" s="33">
        <v>116074.03</v>
      </c>
      <c r="C1113" s="31">
        <v>92.836877680000001</v>
      </c>
      <c r="D1113">
        <v>12.9</v>
      </c>
      <c r="E1113">
        <v>26.9</v>
      </c>
      <c r="F1113">
        <v>31.1</v>
      </c>
      <c r="G1113">
        <v>0</v>
      </c>
      <c r="H1113" s="1" t="str">
        <f t="shared" si="153"/>
        <v>Tuesday</v>
      </c>
      <c r="I1113" s="2" t="str">
        <f t="shared" si="154"/>
        <v>January</v>
      </c>
      <c r="J1113" s="2" t="str">
        <f t="shared" si="155"/>
        <v>2018</v>
      </c>
      <c r="K1113" s="2">
        <f t="shared" si="156"/>
        <v>3</v>
      </c>
      <c r="L1113" s="2" t="str">
        <f>VLOOKUP(A1113,holidays!A:C,2,)</f>
        <v>N</v>
      </c>
      <c r="M1113" s="2" t="str">
        <f>VLOOKUP(A1113,holidays!A:C,3,FALSE)</f>
        <v>N</v>
      </c>
      <c r="N1113" s="7">
        <f t="shared" si="157"/>
        <v>10775950.524934649</v>
      </c>
      <c r="O1113" s="2" t="e">
        <f t="shared" si="158"/>
        <v>#N/A</v>
      </c>
      <c r="P1113" s="2">
        <f t="shared" si="159"/>
        <v>116074.03</v>
      </c>
      <c r="Q1113" s="2" t="e">
        <f t="shared" si="160"/>
        <v>#N/A</v>
      </c>
      <c r="R1113" s="2">
        <f t="shared" si="161"/>
        <v>116074.03</v>
      </c>
    </row>
    <row r="1114" spans="1:18" x14ac:dyDescent="0.3">
      <c r="A1114" s="10">
        <v>43117</v>
      </c>
      <c r="B1114" s="33">
        <v>129286.36500000001</v>
      </c>
      <c r="C1114" s="31">
        <v>100.2774263</v>
      </c>
      <c r="D1114">
        <v>12.4</v>
      </c>
      <c r="E1114">
        <v>30.3</v>
      </c>
      <c r="F1114">
        <v>30.9</v>
      </c>
      <c r="G1114">
        <v>0</v>
      </c>
      <c r="H1114" s="1" t="str">
        <f t="shared" si="153"/>
        <v>Wednesday</v>
      </c>
      <c r="I1114" s="2" t="str">
        <f t="shared" si="154"/>
        <v>January</v>
      </c>
      <c r="J1114" s="2" t="str">
        <f t="shared" si="155"/>
        <v>2018</v>
      </c>
      <c r="K1114" s="2">
        <f t="shared" si="156"/>
        <v>3</v>
      </c>
      <c r="L1114" s="2" t="str">
        <f>VLOOKUP(A1114,holidays!A:C,2,)</f>
        <v>N</v>
      </c>
      <c r="M1114" s="2" t="str">
        <f>VLOOKUP(A1114,holidays!A:C,3,FALSE)</f>
        <v>N</v>
      </c>
      <c r="N1114" s="7">
        <f t="shared" si="157"/>
        <v>12964503.937882401</v>
      </c>
      <c r="O1114" s="2" t="e">
        <f t="shared" si="158"/>
        <v>#N/A</v>
      </c>
      <c r="P1114" s="2">
        <f t="shared" si="159"/>
        <v>129286.36500000001</v>
      </c>
      <c r="Q1114" s="2" t="e">
        <f t="shared" si="160"/>
        <v>#N/A</v>
      </c>
      <c r="R1114" s="2">
        <f t="shared" si="161"/>
        <v>129286.36500000001</v>
      </c>
    </row>
    <row r="1115" spans="1:18" x14ac:dyDescent="0.3">
      <c r="A1115" s="10">
        <v>43118</v>
      </c>
      <c r="B1115" s="33">
        <v>154648.065</v>
      </c>
      <c r="C1115" s="31">
        <v>1210.1379199999999</v>
      </c>
      <c r="D1115">
        <v>16.600000000000001</v>
      </c>
      <c r="E1115">
        <v>40</v>
      </c>
      <c r="F1115">
        <v>30.8</v>
      </c>
      <c r="G1115">
        <v>0</v>
      </c>
      <c r="H1115" s="1" t="str">
        <f t="shared" si="153"/>
        <v>Thursday</v>
      </c>
      <c r="I1115" s="2" t="str">
        <f t="shared" si="154"/>
        <v>January</v>
      </c>
      <c r="J1115" s="2" t="str">
        <f t="shared" si="155"/>
        <v>2018</v>
      </c>
      <c r="K1115" s="2">
        <f t="shared" si="156"/>
        <v>3</v>
      </c>
      <c r="L1115" s="2" t="str">
        <f>VLOOKUP(A1115,holidays!A:C,2,)</f>
        <v>N</v>
      </c>
      <c r="M1115" s="2" t="str">
        <f>VLOOKUP(A1115,holidays!A:C,3,FALSE)</f>
        <v>N</v>
      </c>
      <c r="N1115" s="7">
        <f t="shared" si="157"/>
        <v>187145487.71112478</v>
      </c>
      <c r="O1115" s="2" t="e">
        <f t="shared" si="158"/>
        <v>#N/A</v>
      </c>
      <c r="P1115" s="2">
        <f t="shared" si="159"/>
        <v>154648.065</v>
      </c>
      <c r="Q1115" s="2" t="e">
        <f t="shared" si="160"/>
        <v>#N/A</v>
      </c>
      <c r="R1115" s="2">
        <f t="shared" si="161"/>
        <v>154648.065</v>
      </c>
    </row>
    <row r="1116" spans="1:18" x14ac:dyDescent="0.3">
      <c r="A1116" s="10">
        <v>43119</v>
      </c>
      <c r="B1116" s="33">
        <v>165070.595</v>
      </c>
      <c r="C1116" s="31">
        <v>647.57416339999997</v>
      </c>
      <c r="D1116">
        <v>22.5</v>
      </c>
      <c r="E1116">
        <v>40.299999999999997</v>
      </c>
      <c r="F1116">
        <v>30.6</v>
      </c>
      <c r="G1116">
        <v>0</v>
      </c>
      <c r="H1116" s="1" t="str">
        <f t="shared" si="153"/>
        <v>Friday</v>
      </c>
      <c r="I1116" s="2" t="str">
        <f t="shared" si="154"/>
        <v>January</v>
      </c>
      <c r="J1116" s="2" t="str">
        <f t="shared" si="155"/>
        <v>2018</v>
      </c>
      <c r="K1116" s="2">
        <f t="shared" si="156"/>
        <v>3</v>
      </c>
      <c r="L1116" s="2" t="str">
        <f>VLOOKUP(A1116,holidays!A:C,2,)</f>
        <v>N</v>
      </c>
      <c r="M1116" s="2" t="str">
        <f>VLOOKUP(A1116,holidays!A:C,3,FALSE)</f>
        <v>N</v>
      </c>
      <c r="N1116" s="7">
        <f t="shared" si="157"/>
        <v>106895452.45906521</v>
      </c>
      <c r="O1116" s="2" t="e">
        <f t="shared" si="158"/>
        <v>#N/A</v>
      </c>
      <c r="P1116" s="2">
        <f t="shared" si="159"/>
        <v>165070.595</v>
      </c>
      <c r="Q1116" s="2" t="e">
        <f t="shared" si="160"/>
        <v>#N/A</v>
      </c>
      <c r="R1116" s="2">
        <f t="shared" si="161"/>
        <v>165070.595</v>
      </c>
    </row>
    <row r="1117" spans="1:18" x14ac:dyDescent="0.3">
      <c r="A1117" s="10">
        <v>43120</v>
      </c>
      <c r="B1117" s="33">
        <v>124825.02499999999</v>
      </c>
      <c r="C1117" s="31">
        <v>94.104814860000005</v>
      </c>
      <c r="D1117">
        <v>20.3</v>
      </c>
      <c r="E1117">
        <v>24.6</v>
      </c>
      <c r="F1117">
        <v>20.2</v>
      </c>
      <c r="G1117">
        <v>0</v>
      </c>
      <c r="H1117" s="1" t="str">
        <f t="shared" si="153"/>
        <v>Saturday</v>
      </c>
      <c r="I1117" s="2" t="str">
        <f t="shared" si="154"/>
        <v>January</v>
      </c>
      <c r="J1117" s="2" t="str">
        <f t="shared" si="155"/>
        <v>2018</v>
      </c>
      <c r="K1117" s="2">
        <f t="shared" si="156"/>
        <v>3</v>
      </c>
      <c r="L1117" s="2" t="str">
        <f>VLOOKUP(A1117,holidays!A:C,2,)</f>
        <v>N</v>
      </c>
      <c r="M1117" s="2" t="str">
        <f>VLOOKUP(A1117,holidays!A:C,3,FALSE)</f>
        <v>N</v>
      </c>
      <c r="N1117" s="7">
        <f t="shared" si="157"/>
        <v>11746635.867519872</v>
      </c>
      <c r="O1117" s="2" t="e">
        <f t="shared" si="158"/>
        <v>#N/A</v>
      </c>
      <c r="P1117" s="2">
        <f t="shared" si="159"/>
        <v>124825.02499999999</v>
      </c>
      <c r="Q1117" s="2" t="e">
        <f t="shared" si="160"/>
        <v>#N/A</v>
      </c>
      <c r="R1117" s="2">
        <f t="shared" si="161"/>
        <v>124825.02499999999</v>
      </c>
    </row>
    <row r="1118" spans="1:18" x14ac:dyDescent="0.3">
      <c r="A1118" s="10">
        <v>43121</v>
      </c>
      <c r="B1118" s="33">
        <v>127305.2</v>
      </c>
      <c r="C1118" s="31">
        <v>121.7119723</v>
      </c>
      <c r="D1118">
        <v>21</v>
      </c>
      <c r="E1118">
        <v>28.2</v>
      </c>
      <c r="F1118">
        <v>14.9</v>
      </c>
      <c r="G1118">
        <v>0</v>
      </c>
      <c r="H1118" s="1" t="str">
        <f t="shared" si="153"/>
        <v>Sunday</v>
      </c>
      <c r="I1118" s="2" t="str">
        <f t="shared" si="154"/>
        <v>January</v>
      </c>
      <c r="J1118" s="2" t="str">
        <f t="shared" si="155"/>
        <v>2018</v>
      </c>
      <c r="K1118" s="2">
        <f t="shared" si="156"/>
        <v>4</v>
      </c>
      <c r="L1118" s="2" t="str">
        <f>VLOOKUP(A1118,holidays!A:C,2,)</f>
        <v>N</v>
      </c>
      <c r="M1118" s="2" t="str">
        <f>VLOOKUP(A1118,holidays!A:C,3,FALSE)</f>
        <v>N</v>
      </c>
      <c r="N1118" s="7">
        <f t="shared" si="157"/>
        <v>15494566.976045959</v>
      </c>
      <c r="O1118" s="2" t="e">
        <f t="shared" si="158"/>
        <v>#N/A</v>
      </c>
      <c r="P1118" s="2">
        <f t="shared" si="159"/>
        <v>127305.2</v>
      </c>
      <c r="Q1118" s="2" t="e">
        <f t="shared" si="160"/>
        <v>#N/A</v>
      </c>
      <c r="R1118" s="2">
        <f t="shared" si="161"/>
        <v>127305.2</v>
      </c>
    </row>
    <row r="1119" spans="1:18" x14ac:dyDescent="0.3">
      <c r="A1119" s="10">
        <v>43122</v>
      </c>
      <c r="B1119" s="33">
        <v>137955.42499999999</v>
      </c>
      <c r="C1119" s="31">
        <v>115.1294838</v>
      </c>
      <c r="D1119">
        <v>20.5</v>
      </c>
      <c r="E1119">
        <v>23.9</v>
      </c>
      <c r="F1119">
        <v>27.3</v>
      </c>
      <c r="G1119">
        <v>0</v>
      </c>
      <c r="H1119" s="1" t="str">
        <f t="shared" si="153"/>
        <v>Monday</v>
      </c>
      <c r="I1119" s="2" t="str">
        <f t="shared" si="154"/>
        <v>January</v>
      </c>
      <c r="J1119" s="2" t="str">
        <f t="shared" si="155"/>
        <v>2018</v>
      </c>
      <c r="K1119" s="2">
        <f t="shared" si="156"/>
        <v>4</v>
      </c>
      <c r="L1119" s="2" t="str">
        <f>VLOOKUP(A1119,holidays!A:C,2,)</f>
        <v>N</v>
      </c>
      <c r="M1119" s="2" t="str">
        <f>VLOOKUP(A1119,holidays!A:C,3,FALSE)</f>
        <v>N</v>
      </c>
      <c r="N1119" s="7">
        <f t="shared" si="157"/>
        <v>15882736.867659613</v>
      </c>
      <c r="O1119" s="2" t="e">
        <f t="shared" si="158"/>
        <v>#N/A</v>
      </c>
      <c r="P1119" s="2">
        <f t="shared" si="159"/>
        <v>137955.42499999999</v>
      </c>
      <c r="Q1119" s="2" t="e">
        <f t="shared" si="160"/>
        <v>#N/A</v>
      </c>
      <c r="R1119" s="2">
        <f t="shared" si="161"/>
        <v>137955.42499999999</v>
      </c>
    </row>
    <row r="1120" spans="1:18" x14ac:dyDescent="0.3">
      <c r="A1120" s="10">
        <v>43123</v>
      </c>
      <c r="B1120" s="33">
        <v>128314.47</v>
      </c>
      <c r="C1120" s="31">
        <v>102.3741093</v>
      </c>
      <c r="D1120">
        <v>18</v>
      </c>
      <c r="E1120">
        <v>23.6</v>
      </c>
      <c r="F1120">
        <v>28.3</v>
      </c>
      <c r="G1120">
        <v>0</v>
      </c>
      <c r="H1120" s="1" t="str">
        <f t="shared" si="153"/>
        <v>Tuesday</v>
      </c>
      <c r="I1120" s="2" t="str">
        <f t="shared" si="154"/>
        <v>January</v>
      </c>
      <c r="J1120" s="2" t="str">
        <f t="shared" si="155"/>
        <v>2018</v>
      </c>
      <c r="K1120" s="2">
        <f t="shared" si="156"/>
        <v>4</v>
      </c>
      <c r="L1120" s="2" t="str">
        <f>VLOOKUP(A1120,holidays!A:C,2,)</f>
        <v>N</v>
      </c>
      <c r="M1120" s="2" t="str">
        <f>VLOOKUP(A1120,holidays!A:C,3,FALSE)</f>
        <v>N</v>
      </c>
      <c r="N1120" s="7">
        <f t="shared" si="157"/>
        <v>13136079.576551571</v>
      </c>
      <c r="O1120" s="2" t="e">
        <f t="shared" si="158"/>
        <v>#N/A</v>
      </c>
      <c r="P1120" s="2">
        <f t="shared" si="159"/>
        <v>128314.47</v>
      </c>
      <c r="Q1120" s="2" t="e">
        <f t="shared" si="160"/>
        <v>#N/A</v>
      </c>
      <c r="R1120" s="2">
        <f t="shared" si="161"/>
        <v>128314.47</v>
      </c>
    </row>
    <row r="1121" spans="1:18" x14ac:dyDescent="0.3">
      <c r="A1121" s="10">
        <v>43124</v>
      </c>
      <c r="B1121" s="33">
        <v>128899.765</v>
      </c>
      <c r="C1121" s="31">
        <v>103.427874</v>
      </c>
      <c r="D1121">
        <v>14.8</v>
      </c>
      <c r="E1121">
        <v>23.3</v>
      </c>
      <c r="F1121">
        <v>27.5</v>
      </c>
      <c r="G1121">
        <v>0</v>
      </c>
      <c r="H1121" s="1" t="str">
        <f t="shared" si="153"/>
        <v>Wednesday</v>
      </c>
      <c r="I1121" s="2" t="str">
        <f t="shared" si="154"/>
        <v>January</v>
      </c>
      <c r="J1121" s="2" t="str">
        <f t="shared" si="155"/>
        <v>2018</v>
      </c>
      <c r="K1121" s="2">
        <f t="shared" si="156"/>
        <v>4</v>
      </c>
      <c r="L1121" s="2" t="str">
        <f>VLOOKUP(A1121,holidays!A:C,2,)</f>
        <v>N</v>
      </c>
      <c r="M1121" s="2" t="str">
        <f>VLOOKUP(A1121,holidays!A:C,3,FALSE)</f>
        <v>N</v>
      </c>
      <c r="N1121" s="7">
        <f t="shared" si="157"/>
        <v>13331828.653049611</v>
      </c>
      <c r="O1121" s="2" t="e">
        <f t="shared" si="158"/>
        <v>#N/A</v>
      </c>
      <c r="P1121" s="2">
        <f t="shared" si="159"/>
        <v>128899.765</v>
      </c>
      <c r="Q1121" s="2" t="e">
        <f t="shared" si="160"/>
        <v>#N/A</v>
      </c>
      <c r="R1121" s="2">
        <f t="shared" si="161"/>
        <v>128899.765</v>
      </c>
    </row>
    <row r="1122" spans="1:18" x14ac:dyDescent="0.3">
      <c r="A1122" s="10">
        <v>43125</v>
      </c>
      <c r="B1122" s="33">
        <v>139245.21</v>
      </c>
      <c r="C1122" s="31">
        <v>155.5028059</v>
      </c>
      <c r="D1122">
        <v>17.100000000000001</v>
      </c>
      <c r="E1122">
        <v>26.6</v>
      </c>
      <c r="F1122">
        <v>28.1</v>
      </c>
      <c r="G1122">
        <v>0</v>
      </c>
      <c r="H1122" s="1" t="str">
        <f t="shared" si="153"/>
        <v>Thursday</v>
      </c>
      <c r="I1122" s="2" t="str">
        <f t="shared" si="154"/>
        <v>January</v>
      </c>
      <c r="J1122" s="2" t="str">
        <f t="shared" si="155"/>
        <v>2018</v>
      </c>
      <c r="K1122" s="2">
        <f t="shared" si="156"/>
        <v>4</v>
      </c>
      <c r="L1122" s="2" t="str">
        <f>VLOOKUP(A1122,holidays!A:C,2,)</f>
        <v>N</v>
      </c>
      <c r="M1122" s="2" t="str">
        <f>VLOOKUP(A1122,holidays!A:C,3,FALSE)</f>
        <v>N</v>
      </c>
      <c r="N1122" s="7">
        <f t="shared" si="157"/>
        <v>21653020.863134738</v>
      </c>
      <c r="O1122" s="2" t="e">
        <f t="shared" si="158"/>
        <v>#N/A</v>
      </c>
      <c r="P1122" s="2">
        <f t="shared" si="159"/>
        <v>139245.21</v>
      </c>
      <c r="Q1122" s="2" t="e">
        <f t="shared" si="160"/>
        <v>#N/A</v>
      </c>
      <c r="R1122" s="2">
        <f t="shared" si="161"/>
        <v>139245.21</v>
      </c>
    </row>
    <row r="1123" spans="1:18" x14ac:dyDescent="0.3">
      <c r="A1123" s="10">
        <v>43126</v>
      </c>
      <c r="B1123" s="33">
        <v>128599.46</v>
      </c>
      <c r="C1123" s="31">
        <v>91.434892809999994</v>
      </c>
      <c r="D1123">
        <v>19.399999999999999</v>
      </c>
      <c r="E1123">
        <v>28.4</v>
      </c>
      <c r="F1123">
        <v>19.899999999999999</v>
      </c>
      <c r="G1123">
        <v>0</v>
      </c>
      <c r="H1123" s="1" t="str">
        <f t="shared" si="153"/>
        <v>Friday</v>
      </c>
      <c r="I1123" s="2" t="str">
        <f t="shared" si="154"/>
        <v>January</v>
      </c>
      <c r="J1123" s="2" t="str">
        <f t="shared" si="155"/>
        <v>2018</v>
      </c>
      <c r="K1123" s="2">
        <f t="shared" si="156"/>
        <v>4</v>
      </c>
      <c r="L1123" s="2" t="str">
        <f>VLOOKUP(A1123,holidays!A:C,2,)</f>
        <v>N</v>
      </c>
      <c r="M1123" s="2" t="str">
        <f>VLOOKUP(A1123,holidays!A:C,3,FALSE)</f>
        <v>Y</v>
      </c>
      <c r="N1123" s="7">
        <f t="shared" si="157"/>
        <v>11758477.840523882</v>
      </c>
      <c r="O1123" s="2" t="e">
        <f t="shared" si="158"/>
        <v>#N/A</v>
      </c>
      <c r="P1123" s="2">
        <f t="shared" si="159"/>
        <v>128599.46</v>
      </c>
      <c r="Q1123" s="2">
        <f t="shared" si="160"/>
        <v>128599.46</v>
      </c>
      <c r="R1123" s="2" t="e">
        <f t="shared" si="161"/>
        <v>#N/A</v>
      </c>
    </row>
    <row r="1124" spans="1:18" x14ac:dyDescent="0.3">
      <c r="A1124" s="10">
        <v>43127</v>
      </c>
      <c r="B1124" s="33">
        <v>139114.58499999999</v>
      </c>
      <c r="C1124" s="31">
        <v>104.878878</v>
      </c>
      <c r="D1124">
        <v>21.2</v>
      </c>
      <c r="E1124">
        <v>33.200000000000003</v>
      </c>
      <c r="F1124">
        <v>27.5</v>
      </c>
      <c r="G1124">
        <v>3.4</v>
      </c>
      <c r="H1124" s="1" t="str">
        <f t="shared" si="153"/>
        <v>Saturday</v>
      </c>
      <c r="I1124" s="2" t="str">
        <f t="shared" si="154"/>
        <v>January</v>
      </c>
      <c r="J1124" s="2" t="str">
        <f t="shared" si="155"/>
        <v>2018</v>
      </c>
      <c r="K1124" s="2">
        <f t="shared" si="156"/>
        <v>4</v>
      </c>
      <c r="L1124" s="2" t="str">
        <f>VLOOKUP(A1124,holidays!A:C,2,)</f>
        <v>N</v>
      </c>
      <c r="M1124" s="2" t="str">
        <f>VLOOKUP(A1124,holidays!A:C,3,FALSE)</f>
        <v>N</v>
      </c>
      <c r="N1124" s="7">
        <f t="shared" si="157"/>
        <v>14590181.58823563</v>
      </c>
      <c r="O1124" s="2" t="e">
        <f t="shared" si="158"/>
        <v>#N/A</v>
      </c>
      <c r="P1124" s="2">
        <f t="shared" si="159"/>
        <v>139114.58499999999</v>
      </c>
      <c r="Q1124" s="2" t="e">
        <f t="shared" si="160"/>
        <v>#N/A</v>
      </c>
      <c r="R1124" s="2">
        <f t="shared" si="161"/>
        <v>139114.58499999999</v>
      </c>
    </row>
    <row r="1125" spans="1:18" x14ac:dyDescent="0.3">
      <c r="A1125" s="10">
        <v>43128</v>
      </c>
      <c r="B1125" s="33">
        <v>159436.69</v>
      </c>
      <c r="C1125" s="31">
        <v>290.41964400000001</v>
      </c>
      <c r="D1125">
        <v>22.7</v>
      </c>
      <c r="E1125">
        <v>38.1</v>
      </c>
      <c r="F1125">
        <v>28.5</v>
      </c>
      <c r="G1125">
        <v>0</v>
      </c>
      <c r="H1125" s="1" t="str">
        <f t="shared" si="153"/>
        <v>Sunday</v>
      </c>
      <c r="I1125" s="2" t="str">
        <f t="shared" si="154"/>
        <v>January</v>
      </c>
      <c r="J1125" s="2" t="str">
        <f t="shared" si="155"/>
        <v>2018</v>
      </c>
      <c r="K1125" s="2">
        <f t="shared" si="156"/>
        <v>5</v>
      </c>
      <c r="L1125" s="2" t="str">
        <f>VLOOKUP(A1125,holidays!A:C,2,)</f>
        <v>N</v>
      </c>
      <c r="M1125" s="2" t="str">
        <f>VLOOKUP(A1125,holidays!A:C,3,FALSE)</f>
        <v>N</v>
      </c>
      <c r="N1125" s="7">
        <f t="shared" si="157"/>
        <v>46303546.750338361</v>
      </c>
      <c r="O1125" s="2" t="e">
        <f t="shared" si="158"/>
        <v>#N/A</v>
      </c>
      <c r="P1125" s="2">
        <f t="shared" si="159"/>
        <v>159436.69</v>
      </c>
      <c r="Q1125" s="2" t="e">
        <f t="shared" si="160"/>
        <v>#N/A</v>
      </c>
      <c r="R1125" s="2">
        <f t="shared" si="161"/>
        <v>159436.69</v>
      </c>
    </row>
    <row r="1126" spans="1:18" x14ac:dyDescent="0.3">
      <c r="A1126" s="10">
        <v>43129</v>
      </c>
      <c r="B1126" s="33">
        <v>160437.565</v>
      </c>
      <c r="C1126" s="31">
        <v>107.6574249</v>
      </c>
      <c r="D1126">
        <v>27.8</v>
      </c>
      <c r="E1126">
        <v>33.5</v>
      </c>
      <c r="F1126">
        <v>7.3</v>
      </c>
      <c r="G1126">
        <v>0</v>
      </c>
      <c r="H1126" s="1" t="str">
        <f t="shared" si="153"/>
        <v>Monday</v>
      </c>
      <c r="I1126" s="2" t="str">
        <f t="shared" si="154"/>
        <v>January</v>
      </c>
      <c r="J1126" s="2" t="str">
        <f t="shared" si="155"/>
        <v>2018</v>
      </c>
      <c r="K1126" s="2">
        <f t="shared" si="156"/>
        <v>5</v>
      </c>
      <c r="L1126" s="2" t="str">
        <f>VLOOKUP(A1126,holidays!A:C,2,)</f>
        <v>N</v>
      </c>
      <c r="M1126" s="2" t="str">
        <f>VLOOKUP(A1126,holidays!A:C,3,FALSE)</f>
        <v>N</v>
      </c>
      <c r="N1126" s="7">
        <f t="shared" si="157"/>
        <v>17272295.10512637</v>
      </c>
      <c r="O1126" s="2" t="e">
        <f t="shared" si="158"/>
        <v>#N/A</v>
      </c>
      <c r="P1126" s="2">
        <f t="shared" si="159"/>
        <v>160437.565</v>
      </c>
      <c r="Q1126" s="2" t="e">
        <f t="shared" si="160"/>
        <v>#N/A</v>
      </c>
      <c r="R1126" s="2">
        <f t="shared" si="161"/>
        <v>160437.565</v>
      </c>
    </row>
    <row r="1127" spans="1:18" x14ac:dyDescent="0.3">
      <c r="A1127" s="10">
        <v>43130</v>
      </c>
      <c r="B1127" s="33">
        <v>115239.57</v>
      </c>
      <c r="C1127" s="31">
        <v>78.574438810000004</v>
      </c>
      <c r="D1127">
        <v>15.6</v>
      </c>
      <c r="E1127">
        <v>21</v>
      </c>
      <c r="F1127">
        <v>14.1</v>
      </c>
      <c r="G1127">
        <v>38.799999999999997</v>
      </c>
      <c r="H1127" s="1" t="str">
        <f t="shared" si="153"/>
        <v>Tuesday</v>
      </c>
      <c r="I1127" s="2" t="str">
        <f t="shared" si="154"/>
        <v>January</v>
      </c>
      <c r="J1127" s="2" t="str">
        <f t="shared" si="155"/>
        <v>2018</v>
      </c>
      <c r="K1127" s="2">
        <f t="shared" si="156"/>
        <v>5</v>
      </c>
      <c r="L1127" s="2" t="str">
        <f>VLOOKUP(A1127,holidays!A:C,2,)</f>
        <v>N</v>
      </c>
      <c r="M1127" s="2" t="str">
        <f>VLOOKUP(A1127,holidays!A:C,3,FALSE)</f>
        <v>N</v>
      </c>
      <c r="N1127" s="7">
        <f t="shared" si="157"/>
        <v>9054884.5414557122</v>
      </c>
      <c r="O1127" s="2" t="e">
        <f t="shared" si="158"/>
        <v>#N/A</v>
      </c>
      <c r="P1127" s="2">
        <f t="shared" si="159"/>
        <v>115239.57</v>
      </c>
      <c r="Q1127" s="2" t="e">
        <f t="shared" si="160"/>
        <v>#N/A</v>
      </c>
      <c r="R1127" s="2">
        <f t="shared" si="161"/>
        <v>115239.57</v>
      </c>
    </row>
    <row r="1128" spans="1:18" x14ac:dyDescent="0.3">
      <c r="A1128" s="10">
        <v>43131</v>
      </c>
      <c r="B1128" s="33">
        <v>108524.18</v>
      </c>
      <c r="C1128" s="31">
        <v>65.217558049999994</v>
      </c>
      <c r="D1128">
        <v>14.6</v>
      </c>
      <c r="E1128">
        <v>19.100000000000001</v>
      </c>
      <c r="F1128">
        <v>19.600000000000001</v>
      </c>
      <c r="G1128">
        <v>0</v>
      </c>
      <c r="H1128" s="1" t="str">
        <f t="shared" si="153"/>
        <v>Wednesday</v>
      </c>
      <c r="I1128" s="2" t="str">
        <f t="shared" si="154"/>
        <v>January</v>
      </c>
      <c r="J1128" s="2" t="str">
        <f t="shared" si="155"/>
        <v>2018</v>
      </c>
      <c r="K1128" s="2">
        <f t="shared" si="156"/>
        <v>5</v>
      </c>
      <c r="L1128" s="2" t="str">
        <f>VLOOKUP(A1128,holidays!A:C,2,)</f>
        <v>Y</v>
      </c>
      <c r="M1128" s="2" t="str">
        <f>VLOOKUP(A1128,holidays!A:C,3,FALSE)</f>
        <v>N</v>
      </c>
      <c r="N1128" s="7">
        <f t="shared" si="157"/>
        <v>7077682.0089786481</v>
      </c>
      <c r="O1128" s="2">
        <f t="shared" si="158"/>
        <v>108524.18</v>
      </c>
      <c r="P1128" s="2" t="e">
        <f t="shared" si="159"/>
        <v>#N/A</v>
      </c>
      <c r="Q1128" s="2" t="e">
        <f t="shared" si="160"/>
        <v>#N/A</v>
      </c>
      <c r="R1128" s="2">
        <f t="shared" si="161"/>
        <v>108524.18</v>
      </c>
    </row>
    <row r="1129" spans="1:18" x14ac:dyDescent="0.3">
      <c r="A1129" s="10">
        <v>43132</v>
      </c>
      <c r="B1129" s="33">
        <v>109949.21</v>
      </c>
      <c r="C1129" s="31">
        <v>72.412229809999999</v>
      </c>
      <c r="D1129">
        <v>12.1</v>
      </c>
      <c r="E1129">
        <v>22.5</v>
      </c>
      <c r="F1129">
        <v>28.9</v>
      </c>
      <c r="G1129">
        <v>0.2</v>
      </c>
      <c r="H1129" s="1" t="str">
        <f t="shared" si="153"/>
        <v>Thursday</v>
      </c>
      <c r="I1129" s="2" t="str">
        <f t="shared" si="154"/>
        <v>February</v>
      </c>
      <c r="J1129" s="2" t="str">
        <f t="shared" si="155"/>
        <v>2018</v>
      </c>
      <c r="K1129" s="2">
        <f t="shared" si="156"/>
        <v>5</v>
      </c>
      <c r="L1129" s="2" t="str">
        <f>VLOOKUP(A1129,holidays!A:C,2,)</f>
        <v>Y</v>
      </c>
      <c r="M1129" s="2" t="str">
        <f>VLOOKUP(A1129,holidays!A:C,3,FALSE)</f>
        <v>N</v>
      </c>
      <c r="N1129" s="7">
        <f t="shared" si="157"/>
        <v>7961667.4619479505</v>
      </c>
      <c r="O1129" s="2">
        <f t="shared" si="158"/>
        <v>109949.21</v>
      </c>
      <c r="P1129" s="2" t="e">
        <f t="shared" si="159"/>
        <v>#N/A</v>
      </c>
      <c r="Q1129" s="2" t="e">
        <f t="shared" si="160"/>
        <v>#N/A</v>
      </c>
      <c r="R1129" s="2">
        <f t="shared" si="161"/>
        <v>109949.21</v>
      </c>
    </row>
    <row r="1130" spans="1:18" x14ac:dyDescent="0.3">
      <c r="A1130" s="10">
        <v>43133</v>
      </c>
      <c r="B1130" s="33">
        <v>112946.34</v>
      </c>
      <c r="C1130" s="31">
        <v>80.454353729999994</v>
      </c>
      <c r="D1130">
        <v>13.4</v>
      </c>
      <c r="E1130">
        <v>22.1</v>
      </c>
      <c r="F1130">
        <v>28.4</v>
      </c>
      <c r="G1130">
        <v>0</v>
      </c>
      <c r="H1130" s="1" t="str">
        <f t="shared" si="153"/>
        <v>Friday</v>
      </c>
      <c r="I1130" s="2" t="str">
        <f t="shared" si="154"/>
        <v>February</v>
      </c>
      <c r="J1130" s="2" t="str">
        <f t="shared" si="155"/>
        <v>2018</v>
      </c>
      <c r="K1130" s="2">
        <f t="shared" si="156"/>
        <v>5</v>
      </c>
      <c r="L1130" s="2" t="str">
        <f>VLOOKUP(A1130,holidays!A:C,2,)</f>
        <v>Y</v>
      </c>
      <c r="M1130" s="2" t="str">
        <f>VLOOKUP(A1130,holidays!A:C,3,FALSE)</f>
        <v>N</v>
      </c>
      <c r="N1130" s="7">
        <f t="shared" si="157"/>
        <v>9087024.7908688467</v>
      </c>
      <c r="O1130" s="2">
        <f t="shared" si="158"/>
        <v>112946.34</v>
      </c>
      <c r="P1130" s="2" t="e">
        <f t="shared" si="159"/>
        <v>#N/A</v>
      </c>
      <c r="Q1130" s="2" t="e">
        <f t="shared" si="160"/>
        <v>#N/A</v>
      </c>
      <c r="R1130" s="2">
        <f t="shared" si="161"/>
        <v>112946.34</v>
      </c>
    </row>
    <row r="1131" spans="1:18" x14ac:dyDescent="0.3">
      <c r="A1131" s="10">
        <v>43134</v>
      </c>
      <c r="B1131" s="33">
        <v>104947.325</v>
      </c>
      <c r="C1131" s="31">
        <v>86.517007910000004</v>
      </c>
      <c r="D1131">
        <v>15.8</v>
      </c>
      <c r="E1131">
        <v>28.1</v>
      </c>
      <c r="F1131">
        <v>26.7</v>
      </c>
      <c r="G1131">
        <v>0</v>
      </c>
      <c r="H1131" s="1" t="str">
        <f t="shared" si="153"/>
        <v>Saturday</v>
      </c>
      <c r="I1131" s="2" t="str">
        <f t="shared" si="154"/>
        <v>February</v>
      </c>
      <c r="J1131" s="2" t="str">
        <f t="shared" si="155"/>
        <v>2018</v>
      </c>
      <c r="K1131" s="2">
        <f t="shared" si="156"/>
        <v>5</v>
      </c>
      <c r="L1131" s="2" t="str">
        <f>VLOOKUP(A1131,holidays!A:C,2,)</f>
        <v>Y</v>
      </c>
      <c r="M1131" s="2" t="str">
        <f>VLOOKUP(A1131,holidays!A:C,3,FALSE)</f>
        <v>N</v>
      </c>
      <c r="N1131" s="7">
        <f t="shared" si="157"/>
        <v>9079728.54715834</v>
      </c>
      <c r="O1131" s="2">
        <f t="shared" si="158"/>
        <v>104947.325</v>
      </c>
      <c r="P1131" s="2" t="e">
        <f t="shared" si="159"/>
        <v>#N/A</v>
      </c>
      <c r="Q1131" s="2" t="e">
        <f t="shared" si="160"/>
        <v>#N/A</v>
      </c>
      <c r="R1131" s="2">
        <f t="shared" si="161"/>
        <v>104947.325</v>
      </c>
    </row>
    <row r="1132" spans="1:18" x14ac:dyDescent="0.3">
      <c r="A1132" s="10">
        <v>43135</v>
      </c>
      <c r="B1132" s="33">
        <v>106065.935</v>
      </c>
      <c r="C1132" s="31">
        <v>98.921846560000006</v>
      </c>
      <c r="D1132">
        <v>14.7</v>
      </c>
      <c r="E1132">
        <v>25.7</v>
      </c>
      <c r="F1132">
        <v>28.5</v>
      </c>
      <c r="G1132">
        <v>0</v>
      </c>
      <c r="H1132" s="1" t="str">
        <f t="shared" si="153"/>
        <v>Sunday</v>
      </c>
      <c r="I1132" s="2" t="str">
        <f t="shared" si="154"/>
        <v>February</v>
      </c>
      <c r="J1132" s="2" t="str">
        <f t="shared" si="155"/>
        <v>2018</v>
      </c>
      <c r="K1132" s="2">
        <f t="shared" si="156"/>
        <v>6</v>
      </c>
      <c r="L1132" s="2" t="str">
        <f>VLOOKUP(A1132,holidays!A:C,2,)</f>
        <v>Y</v>
      </c>
      <c r="M1132" s="2" t="str">
        <f>VLOOKUP(A1132,holidays!A:C,3,FALSE)</f>
        <v>N</v>
      </c>
      <c r="N1132" s="7">
        <f t="shared" si="157"/>
        <v>10492238.147312934</v>
      </c>
      <c r="O1132" s="2">
        <f t="shared" si="158"/>
        <v>106065.935</v>
      </c>
      <c r="P1132" s="2" t="e">
        <f t="shared" si="159"/>
        <v>#N/A</v>
      </c>
      <c r="Q1132" s="2" t="e">
        <f t="shared" si="160"/>
        <v>#N/A</v>
      </c>
      <c r="R1132" s="2">
        <f t="shared" si="161"/>
        <v>106065.935</v>
      </c>
    </row>
    <row r="1133" spans="1:18" x14ac:dyDescent="0.3">
      <c r="A1133" s="10">
        <v>43136</v>
      </c>
      <c r="B1133" s="33">
        <v>126465.96</v>
      </c>
      <c r="C1133" s="31">
        <v>103.83019280000001</v>
      </c>
      <c r="D1133">
        <v>17</v>
      </c>
      <c r="E1133">
        <v>25.7</v>
      </c>
      <c r="F1133">
        <v>24</v>
      </c>
      <c r="G1133">
        <v>0</v>
      </c>
      <c r="H1133" s="1" t="str">
        <f t="shared" si="153"/>
        <v>Monday</v>
      </c>
      <c r="I1133" s="2" t="str">
        <f t="shared" si="154"/>
        <v>February</v>
      </c>
      <c r="J1133" s="2" t="str">
        <f t="shared" si="155"/>
        <v>2018</v>
      </c>
      <c r="K1133" s="2">
        <f t="shared" si="156"/>
        <v>6</v>
      </c>
      <c r="L1133" s="2" t="str">
        <f>VLOOKUP(A1133,holidays!A:C,2,)</f>
        <v>Y</v>
      </c>
      <c r="M1133" s="2" t="str">
        <f>VLOOKUP(A1133,holidays!A:C,3,FALSE)</f>
        <v>N</v>
      </c>
      <c r="N1133" s="7">
        <f t="shared" si="157"/>
        <v>13130985.00943709</v>
      </c>
      <c r="O1133" s="2">
        <f t="shared" si="158"/>
        <v>126465.96</v>
      </c>
      <c r="P1133" s="2" t="e">
        <f t="shared" si="159"/>
        <v>#N/A</v>
      </c>
      <c r="Q1133" s="2" t="e">
        <f t="shared" si="160"/>
        <v>#N/A</v>
      </c>
      <c r="R1133" s="2">
        <f t="shared" si="161"/>
        <v>126465.96</v>
      </c>
    </row>
    <row r="1134" spans="1:18" x14ac:dyDescent="0.3">
      <c r="A1134" s="10">
        <v>43137</v>
      </c>
      <c r="B1134" s="33">
        <v>137539.72500000001</v>
      </c>
      <c r="C1134" s="31">
        <v>104.2296312</v>
      </c>
      <c r="D1134">
        <v>17.7</v>
      </c>
      <c r="E1134">
        <v>29.9</v>
      </c>
      <c r="F1134">
        <v>27.6</v>
      </c>
      <c r="G1134">
        <v>0</v>
      </c>
      <c r="H1134" s="1" t="str">
        <f t="shared" si="153"/>
        <v>Tuesday</v>
      </c>
      <c r="I1134" s="2" t="str">
        <f t="shared" si="154"/>
        <v>February</v>
      </c>
      <c r="J1134" s="2" t="str">
        <f t="shared" si="155"/>
        <v>2018</v>
      </c>
      <c r="K1134" s="2">
        <f t="shared" si="156"/>
        <v>6</v>
      </c>
      <c r="L1134" s="2" t="str">
        <f>VLOOKUP(A1134,holidays!A:C,2,)</f>
        <v>Y</v>
      </c>
      <c r="M1134" s="2" t="str">
        <f>VLOOKUP(A1134,holidays!A:C,3,FALSE)</f>
        <v>N</v>
      </c>
      <c r="N1134" s="7">
        <f t="shared" si="157"/>
        <v>14335714.812099421</v>
      </c>
      <c r="O1134" s="2">
        <f t="shared" si="158"/>
        <v>137539.72500000001</v>
      </c>
      <c r="P1134" s="2" t="e">
        <f t="shared" si="159"/>
        <v>#N/A</v>
      </c>
      <c r="Q1134" s="2" t="e">
        <f t="shared" si="160"/>
        <v>#N/A</v>
      </c>
      <c r="R1134" s="2">
        <f t="shared" si="161"/>
        <v>137539.72500000001</v>
      </c>
    </row>
    <row r="1135" spans="1:18" x14ac:dyDescent="0.3">
      <c r="A1135" s="10">
        <v>43138</v>
      </c>
      <c r="B1135" s="33">
        <v>159307.315</v>
      </c>
      <c r="C1135" s="31">
        <v>624.26093430000003</v>
      </c>
      <c r="D1135">
        <v>18.7</v>
      </c>
      <c r="E1135">
        <v>37.4</v>
      </c>
      <c r="F1135">
        <v>27.1</v>
      </c>
      <c r="G1135">
        <v>0</v>
      </c>
      <c r="H1135" s="1" t="str">
        <f t="shared" si="153"/>
        <v>Wednesday</v>
      </c>
      <c r="I1135" s="2" t="str">
        <f t="shared" si="154"/>
        <v>February</v>
      </c>
      <c r="J1135" s="2" t="str">
        <f t="shared" si="155"/>
        <v>2018</v>
      </c>
      <c r="K1135" s="2">
        <f t="shared" si="156"/>
        <v>6</v>
      </c>
      <c r="L1135" s="2" t="str">
        <f>VLOOKUP(A1135,holidays!A:C,2,)</f>
        <v>Y</v>
      </c>
      <c r="M1135" s="2" t="str">
        <f>VLOOKUP(A1135,holidays!A:C,3,FALSE)</f>
        <v>N</v>
      </c>
      <c r="N1135" s="7">
        <f t="shared" si="157"/>
        <v>99449333.302724406</v>
      </c>
      <c r="O1135" s="2">
        <f t="shared" si="158"/>
        <v>159307.315</v>
      </c>
      <c r="P1135" s="2" t="e">
        <f t="shared" si="159"/>
        <v>#N/A</v>
      </c>
      <c r="Q1135" s="2" t="e">
        <f t="shared" si="160"/>
        <v>#N/A</v>
      </c>
      <c r="R1135" s="2">
        <f t="shared" si="161"/>
        <v>159307.315</v>
      </c>
    </row>
    <row r="1136" spans="1:18" x14ac:dyDescent="0.3">
      <c r="A1136" s="10">
        <v>43139</v>
      </c>
      <c r="B1136" s="33">
        <v>149473.01</v>
      </c>
      <c r="C1136" s="31">
        <v>106.6526349</v>
      </c>
      <c r="D1136">
        <v>20.6</v>
      </c>
      <c r="E1136">
        <v>27.5</v>
      </c>
      <c r="F1136">
        <v>15.8</v>
      </c>
      <c r="G1136">
        <v>0</v>
      </c>
      <c r="H1136" s="1" t="str">
        <f t="shared" si="153"/>
        <v>Thursday</v>
      </c>
      <c r="I1136" s="2" t="str">
        <f t="shared" si="154"/>
        <v>February</v>
      </c>
      <c r="J1136" s="2" t="str">
        <f t="shared" si="155"/>
        <v>2018</v>
      </c>
      <c r="K1136" s="2">
        <f t="shared" si="156"/>
        <v>6</v>
      </c>
      <c r="L1136" s="2" t="str">
        <f>VLOOKUP(A1136,holidays!A:C,2,)</f>
        <v>Y</v>
      </c>
      <c r="M1136" s="2" t="str">
        <f>VLOOKUP(A1136,holidays!A:C,3,FALSE)</f>
        <v>N</v>
      </c>
      <c r="N1136" s="7">
        <f t="shared" si="157"/>
        <v>15941690.362934049</v>
      </c>
      <c r="O1136" s="2">
        <f t="shared" si="158"/>
        <v>149473.01</v>
      </c>
      <c r="P1136" s="2" t="e">
        <f t="shared" si="159"/>
        <v>#N/A</v>
      </c>
      <c r="Q1136" s="2" t="e">
        <f t="shared" si="160"/>
        <v>#N/A</v>
      </c>
      <c r="R1136" s="2">
        <f t="shared" si="161"/>
        <v>149473.01</v>
      </c>
    </row>
    <row r="1137" spans="1:18" x14ac:dyDescent="0.3">
      <c r="A1137" s="10">
        <v>43140</v>
      </c>
      <c r="B1137" s="33">
        <v>137101.87</v>
      </c>
      <c r="C1137" s="31">
        <v>113.7060807</v>
      </c>
      <c r="D1137">
        <v>20.399999999999999</v>
      </c>
      <c r="E1137">
        <v>24.9</v>
      </c>
      <c r="F1137">
        <v>17.2</v>
      </c>
      <c r="G1137">
        <v>0</v>
      </c>
      <c r="H1137" s="1" t="str">
        <f t="shared" si="153"/>
        <v>Friday</v>
      </c>
      <c r="I1137" s="2" t="str">
        <f t="shared" si="154"/>
        <v>February</v>
      </c>
      <c r="J1137" s="2" t="str">
        <f t="shared" si="155"/>
        <v>2018</v>
      </c>
      <c r="K1137" s="2">
        <f t="shared" si="156"/>
        <v>6</v>
      </c>
      <c r="L1137" s="2" t="str">
        <f>VLOOKUP(A1137,holidays!A:C,2,)</f>
        <v>Y</v>
      </c>
      <c r="M1137" s="2" t="str">
        <f>VLOOKUP(A1137,holidays!A:C,3,FALSE)</f>
        <v>N</v>
      </c>
      <c r="N1137" s="7">
        <f t="shared" si="157"/>
        <v>15589316.294340909</v>
      </c>
      <c r="O1137" s="2">
        <f t="shared" si="158"/>
        <v>137101.87</v>
      </c>
      <c r="P1137" s="2" t="e">
        <f t="shared" si="159"/>
        <v>#N/A</v>
      </c>
      <c r="Q1137" s="2" t="e">
        <f t="shared" si="160"/>
        <v>#N/A</v>
      </c>
      <c r="R1137" s="2">
        <f t="shared" si="161"/>
        <v>137101.87</v>
      </c>
    </row>
    <row r="1138" spans="1:18" x14ac:dyDescent="0.3">
      <c r="A1138" s="10">
        <v>43141</v>
      </c>
      <c r="B1138" s="33">
        <v>118113.8</v>
      </c>
      <c r="C1138" s="31">
        <v>83.521526919999999</v>
      </c>
      <c r="D1138">
        <v>18.7</v>
      </c>
      <c r="E1138">
        <v>30.3</v>
      </c>
      <c r="F1138">
        <v>6.6</v>
      </c>
      <c r="G1138">
        <v>0</v>
      </c>
      <c r="H1138" s="1" t="str">
        <f t="shared" si="153"/>
        <v>Saturday</v>
      </c>
      <c r="I1138" s="2" t="str">
        <f t="shared" si="154"/>
        <v>February</v>
      </c>
      <c r="J1138" s="2" t="str">
        <f t="shared" si="155"/>
        <v>2018</v>
      </c>
      <c r="K1138" s="2">
        <f t="shared" si="156"/>
        <v>6</v>
      </c>
      <c r="L1138" s="2" t="str">
        <f>VLOOKUP(A1138,holidays!A:C,2,)</f>
        <v>Y</v>
      </c>
      <c r="M1138" s="2" t="str">
        <f>VLOOKUP(A1138,holidays!A:C,3,FALSE)</f>
        <v>N</v>
      </c>
      <c r="N1138" s="7">
        <f t="shared" si="157"/>
        <v>9865044.9263234958</v>
      </c>
      <c r="O1138" s="2">
        <f t="shared" si="158"/>
        <v>118113.8</v>
      </c>
      <c r="P1138" s="2" t="e">
        <f t="shared" si="159"/>
        <v>#N/A</v>
      </c>
      <c r="Q1138" s="2" t="e">
        <f t="shared" si="160"/>
        <v>#N/A</v>
      </c>
      <c r="R1138" s="2">
        <f t="shared" si="161"/>
        <v>118113.8</v>
      </c>
    </row>
    <row r="1139" spans="1:18" x14ac:dyDescent="0.3">
      <c r="A1139" s="10">
        <v>43142</v>
      </c>
      <c r="B1139" s="33">
        <v>100440.29</v>
      </c>
      <c r="C1139" s="31">
        <v>66.272357439999993</v>
      </c>
      <c r="D1139">
        <v>15.5</v>
      </c>
      <c r="E1139">
        <v>21.2</v>
      </c>
      <c r="F1139">
        <v>18.5</v>
      </c>
      <c r="G1139">
        <v>0</v>
      </c>
      <c r="H1139" s="1" t="str">
        <f t="shared" si="153"/>
        <v>Sunday</v>
      </c>
      <c r="I1139" s="2" t="str">
        <f t="shared" si="154"/>
        <v>February</v>
      </c>
      <c r="J1139" s="2" t="str">
        <f t="shared" si="155"/>
        <v>2018</v>
      </c>
      <c r="K1139" s="2">
        <f t="shared" si="156"/>
        <v>7</v>
      </c>
      <c r="L1139" s="2" t="str">
        <f>VLOOKUP(A1139,holidays!A:C,2,)</f>
        <v>Y</v>
      </c>
      <c r="M1139" s="2" t="str">
        <f>VLOOKUP(A1139,holidays!A:C,3,FALSE)</f>
        <v>N</v>
      </c>
      <c r="N1139" s="7">
        <f t="shared" si="157"/>
        <v>6656414.8002572563</v>
      </c>
      <c r="O1139" s="2">
        <f t="shared" si="158"/>
        <v>100440.29</v>
      </c>
      <c r="P1139" s="2" t="e">
        <f t="shared" si="159"/>
        <v>#N/A</v>
      </c>
      <c r="Q1139" s="2" t="e">
        <f t="shared" si="160"/>
        <v>#N/A</v>
      </c>
      <c r="R1139" s="2">
        <f t="shared" si="161"/>
        <v>100440.29</v>
      </c>
    </row>
    <row r="1140" spans="1:18" x14ac:dyDescent="0.3">
      <c r="A1140" s="10">
        <v>43143</v>
      </c>
      <c r="B1140" s="33">
        <v>116209.13</v>
      </c>
      <c r="C1140" s="31">
        <v>93.173935740000005</v>
      </c>
      <c r="D1140">
        <v>16.3</v>
      </c>
      <c r="E1140">
        <v>23.6</v>
      </c>
      <c r="F1140">
        <v>22.2</v>
      </c>
      <c r="G1140">
        <v>0</v>
      </c>
      <c r="H1140" s="1" t="str">
        <f t="shared" si="153"/>
        <v>Monday</v>
      </c>
      <c r="I1140" s="2" t="str">
        <f t="shared" si="154"/>
        <v>February</v>
      </c>
      <c r="J1140" s="2" t="str">
        <f t="shared" si="155"/>
        <v>2018</v>
      </c>
      <c r="K1140" s="2">
        <f t="shared" si="156"/>
        <v>7</v>
      </c>
      <c r="L1140" s="2" t="str">
        <f>VLOOKUP(A1140,holidays!A:C,2,)</f>
        <v>Y</v>
      </c>
      <c r="M1140" s="2" t="str">
        <f>VLOOKUP(A1140,holidays!A:C,3,FALSE)</f>
        <v>N</v>
      </c>
      <c r="N1140" s="7">
        <f t="shared" si="157"/>
        <v>10827662.011021307</v>
      </c>
      <c r="O1140" s="2">
        <f t="shared" si="158"/>
        <v>116209.13</v>
      </c>
      <c r="P1140" s="2" t="e">
        <f t="shared" si="159"/>
        <v>#N/A</v>
      </c>
      <c r="Q1140" s="2" t="e">
        <f t="shared" si="160"/>
        <v>#N/A</v>
      </c>
      <c r="R1140" s="2">
        <f t="shared" si="161"/>
        <v>116209.13</v>
      </c>
    </row>
    <row r="1141" spans="1:18" x14ac:dyDescent="0.3">
      <c r="A1141" s="10">
        <v>43144</v>
      </c>
      <c r="B1141" s="33">
        <v>124882.715</v>
      </c>
      <c r="C1141" s="31">
        <v>99.609433350000003</v>
      </c>
      <c r="D1141">
        <v>13.6</v>
      </c>
      <c r="E1141">
        <v>29</v>
      </c>
      <c r="F1141">
        <v>26</v>
      </c>
      <c r="G1141">
        <v>0</v>
      </c>
      <c r="H1141" s="1" t="str">
        <f t="shared" si="153"/>
        <v>Tuesday</v>
      </c>
      <c r="I1141" s="2" t="str">
        <f t="shared" si="154"/>
        <v>February</v>
      </c>
      <c r="J1141" s="2" t="str">
        <f t="shared" si="155"/>
        <v>2018</v>
      </c>
      <c r="K1141" s="2">
        <f t="shared" si="156"/>
        <v>7</v>
      </c>
      <c r="L1141" s="2" t="str">
        <f>VLOOKUP(A1141,holidays!A:C,2,)</f>
        <v>Y</v>
      </c>
      <c r="M1141" s="2" t="str">
        <f>VLOOKUP(A1141,holidays!A:C,3,FALSE)</f>
        <v>N</v>
      </c>
      <c r="N1141" s="7">
        <f t="shared" si="157"/>
        <v>12439496.476359546</v>
      </c>
      <c r="O1141" s="2">
        <f t="shared" si="158"/>
        <v>124882.715</v>
      </c>
      <c r="P1141" s="2" t="e">
        <f t="shared" si="159"/>
        <v>#N/A</v>
      </c>
      <c r="Q1141" s="2" t="e">
        <f t="shared" si="160"/>
        <v>#N/A</v>
      </c>
      <c r="R1141" s="2">
        <f t="shared" si="161"/>
        <v>124882.715</v>
      </c>
    </row>
    <row r="1142" spans="1:18" x14ac:dyDescent="0.3">
      <c r="A1142" s="10">
        <v>43145</v>
      </c>
      <c r="B1142" s="33">
        <v>115269.5</v>
      </c>
      <c r="C1142" s="31">
        <v>72.046428359999993</v>
      </c>
      <c r="D1142">
        <v>17.5</v>
      </c>
      <c r="E1142">
        <v>23.3</v>
      </c>
      <c r="F1142">
        <v>22.8</v>
      </c>
      <c r="G1142">
        <v>0</v>
      </c>
      <c r="H1142" s="1" t="str">
        <f t="shared" si="153"/>
        <v>Wednesday</v>
      </c>
      <c r="I1142" s="2" t="str">
        <f t="shared" si="154"/>
        <v>February</v>
      </c>
      <c r="J1142" s="2" t="str">
        <f t="shared" si="155"/>
        <v>2018</v>
      </c>
      <c r="K1142" s="2">
        <f t="shared" si="156"/>
        <v>7</v>
      </c>
      <c r="L1142" s="2" t="str">
        <f>VLOOKUP(A1142,holidays!A:C,2,)</f>
        <v>Y</v>
      </c>
      <c r="M1142" s="2" t="str">
        <f>VLOOKUP(A1142,holidays!A:C,3,FALSE)</f>
        <v>N</v>
      </c>
      <c r="N1142" s="7">
        <f t="shared" si="157"/>
        <v>8304755.7738430193</v>
      </c>
      <c r="O1142" s="2">
        <f t="shared" si="158"/>
        <v>115269.5</v>
      </c>
      <c r="P1142" s="2" t="e">
        <f t="shared" si="159"/>
        <v>#N/A</v>
      </c>
      <c r="Q1142" s="2" t="e">
        <f t="shared" si="160"/>
        <v>#N/A</v>
      </c>
      <c r="R1142" s="2">
        <f t="shared" si="161"/>
        <v>115269.5</v>
      </c>
    </row>
    <row r="1143" spans="1:18" x14ac:dyDescent="0.3">
      <c r="A1143" s="10">
        <v>43146</v>
      </c>
      <c r="B1143" s="33">
        <v>117260.245</v>
      </c>
      <c r="C1143" s="31">
        <v>83.187740950000006</v>
      </c>
      <c r="D1143">
        <v>13.5</v>
      </c>
      <c r="E1143">
        <v>24.2</v>
      </c>
      <c r="F1143">
        <v>18.399999999999999</v>
      </c>
      <c r="G1143">
        <v>0</v>
      </c>
      <c r="H1143" s="1" t="str">
        <f t="shared" si="153"/>
        <v>Thursday</v>
      </c>
      <c r="I1143" s="2" t="str">
        <f t="shared" si="154"/>
        <v>February</v>
      </c>
      <c r="J1143" s="2" t="str">
        <f t="shared" si="155"/>
        <v>2018</v>
      </c>
      <c r="K1143" s="2">
        <f t="shared" si="156"/>
        <v>7</v>
      </c>
      <c r="L1143" s="2" t="str">
        <f>VLOOKUP(A1143,holidays!A:C,2,)</f>
        <v>Y</v>
      </c>
      <c r="M1143" s="2" t="str">
        <f>VLOOKUP(A1143,holidays!A:C,3,FALSE)</f>
        <v>N</v>
      </c>
      <c r="N1143" s="7">
        <f t="shared" si="157"/>
        <v>9754614.884793533</v>
      </c>
      <c r="O1143" s="2">
        <f t="shared" si="158"/>
        <v>117260.245</v>
      </c>
      <c r="P1143" s="2" t="e">
        <f t="shared" si="159"/>
        <v>#N/A</v>
      </c>
      <c r="Q1143" s="2" t="e">
        <f t="shared" si="160"/>
        <v>#N/A</v>
      </c>
      <c r="R1143" s="2">
        <f t="shared" si="161"/>
        <v>117260.245</v>
      </c>
    </row>
    <row r="1144" spans="1:18" x14ac:dyDescent="0.3">
      <c r="A1144" s="10">
        <v>43147</v>
      </c>
      <c r="B1144" s="33">
        <v>114736.355</v>
      </c>
      <c r="C1144" s="31">
        <v>86.835346319999999</v>
      </c>
      <c r="D1144">
        <v>15.7</v>
      </c>
      <c r="E1144">
        <v>22.2</v>
      </c>
      <c r="F1144">
        <v>24.8</v>
      </c>
      <c r="G1144">
        <v>0</v>
      </c>
      <c r="H1144" s="1" t="str">
        <f t="shared" si="153"/>
        <v>Friday</v>
      </c>
      <c r="I1144" s="2" t="str">
        <f t="shared" si="154"/>
        <v>February</v>
      </c>
      <c r="J1144" s="2" t="str">
        <f t="shared" si="155"/>
        <v>2018</v>
      </c>
      <c r="K1144" s="2">
        <f t="shared" si="156"/>
        <v>7</v>
      </c>
      <c r="L1144" s="2" t="str">
        <f>VLOOKUP(A1144,holidays!A:C,2,)</f>
        <v>Y</v>
      </c>
      <c r="M1144" s="2" t="str">
        <f>VLOOKUP(A1144,holidays!A:C,3,FALSE)</f>
        <v>N</v>
      </c>
      <c r="N1144" s="7">
        <f t="shared" si="157"/>
        <v>9963171.1219194625</v>
      </c>
      <c r="O1144" s="2">
        <f t="shared" si="158"/>
        <v>114736.355</v>
      </c>
      <c r="P1144" s="2" t="e">
        <f t="shared" si="159"/>
        <v>#N/A</v>
      </c>
      <c r="Q1144" s="2" t="e">
        <f t="shared" si="160"/>
        <v>#N/A</v>
      </c>
      <c r="R1144" s="2">
        <f t="shared" si="161"/>
        <v>114736.355</v>
      </c>
    </row>
    <row r="1145" spans="1:18" x14ac:dyDescent="0.3">
      <c r="A1145" s="10">
        <v>43148</v>
      </c>
      <c r="B1145" s="33">
        <v>105799.935</v>
      </c>
      <c r="C1145" s="31">
        <v>82.758307090000002</v>
      </c>
      <c r="D1145">
        <v>12.4</v>
      </c>
      <c r="E1145">
        <v>25.3</v>
      </c>
      <c r="F1145">
        <v>24.1</v>
      </c>
      <c r="G1145">
        <v>0</v>
      </c>
      <c r="H1145" s="1" t="str">
        <f t="shared" si="153"/>
        <v>Saturday</v>
      </c>
      <c r="I1145" s="2" t="str">
        <f t="shared" si="154"/>
        <v>February</v>
      </c>
      <c r="J1145" s="2" t="str">
        <f t="shared" si="155"/>
        <v>2018</v>
      </c>
      <c r="K1145" s="2">
        <f t="shared" si="156"/>
        <v>7</v>
      </c>
      <c r="L1145" s="2" t="str">
        <f>VLOOKUP(A1145,holidays!A:C,2,)</f>
        <v>Y</v>
      </c>
      <c r="M1145" s="2" t="str">
        <f>VLOOKUP(A1145,holidays!A:C,3,FALSE)</f>
        <v>N</v>
      </c>
      <c r="N1145" s="7">
        <f t="shared" si="157"/>
        <v>8755823.5108320396</v>
      </c>
      <c r="O1145" s="2">
        <f t="shared" si="158"/>
        <v>105799.935</v>
      </c>
      <c r="P1145" s="2" t="e">
        <f t="shared" si="159"/>
        <v>#N/A</v>
      </c>
      <c r="Q1145" s="2" t="e">
        <f t="shared" si="160"/>
        <v>#N/A</v>
      </c>
      <c r="R1145" s="2">
        <f t="shared" si="161"/>
        <v>105799.935</v>
      </c>
    </row>
    <row r="1146" spans="1:18" x14ac:dyDescent="0.3">
      <c r="A1146" s="10">
        <v>43149</v>
      </c>
      <c r="B1146" s="33">
        <v>105085.515</v>
      </c>
      <c r="C1146" s="31">
        <v>77.337616229999995</v>
      </c>
      <c r="D1146">
        <v>13.6</v>
      </c>
      <c r="E1146">
        <v>24</v>
      </c>
      <c r="F1146">
        <v>20.5</v>
      </c>
      <c r="G1146">
        <v>0</v>
      </c>
      <c r="H1146" s="1" t="str">
        <f t="shared" si="153"/>
        <v>Sunday</v>
      </c>
      <c r="I1146" s="2" t="str">
        <f t="shared" si="154"/>
        <v>February</v>
      </c>
      <c r="J1146" s="2" t="str">
        <f t="shared" si="155"/>
        <v>2018</v>
      </c>
      <c r="K1146" s="2">
        <f t="shared" si="156"/>
        <v>8</v>
      </c>
      <c r="L1146" s="2" t="str">
        <f>VLOOKUP(A1146,holidays!A:C,2,)</f>
        <v>Y</v>
      </c>
      <c r="M1146" s="2" t="str">
        <f>VLOOKUP(A1146,holidays!A:C,3,FALSE)</f>
        <v>N</v>
      </c>
      <c r="N1146" s="7">
        <f t="shared" si="157"/>
        <v>8127063.230401908</v>
      </c>
      <c r="O1146" s="2">
        <f t="shared" si="158"/>
        <v>105085.515</v>
      </c>
      <c r="P1146" s="2" t="e">
        <f t="shared" si="159"/>
        <v>#N/A</v>
      </c>
      <c r="Q1146" s="2" t="e">
        <f t="shared" si="160"/>
        <v>#N/A</v>
      </c>
      <c r="R1146" s="2">
        <f t="shared" si="161"/>
        <v>105085.515</v>
      </c>
    </row>
    <row r="1147" spans="1:18" x14ac:dyDescent="0.3">
      <c r="A1147" s="10">
        <v>43150</v>
      </c>
      <c r="B1147" s="33">
        <v>113116.425</v>
      </c>
      <c r="C1147" s="31">
        <v>74.677828180000006</v>
      </c>
      <c r="D1147">
        <v>17.600000000000001</v>
      </c>
      <c r="E1147">
        <v>25.4</v>
      </c>
      <c r="F1147">
        <v>20.9</v>
      </c>
      <c r="G1147">
        <v>0.8</v>
      </c>
      <c r="H1147" s="1" t="str">
        <f t="shared" si="153"/>
        <v>Monday</v>
      </c>
      <c r="I1147" s="2" t="str">
        <f t="shared" si="154"/>
        <v>February</v>
      </c>
      <c r="J1147" s="2" t="str">
        <f t="shared" si="155"/>
        <v>2018</v>
      </c>
      <c r="K1147" s="2">
        <f t="shared" si="156"/>
        <v>8</v>
      </c>
      <c r="L1147" s="2" t="str">
        <f>VLOOKUP(A1147,holidays!A:C,2,)</f>
        <v>Y</v>
      </c>
      <c r="M1147" s="2" t="str">
        <f>VLOOKUP(A1147,holidays!A:C,3,FALSE)</f>
        <v>N</v>
      </c>
      <c r="N1147" s="7">
        <f t="shared" si="157"/>
        <v>8447288.9504858572</v>
      </c>
      <c r="O1147" s="2">
        <f t="shared" si="158"/>
        <v>113116.425</v>
      </c>
      <c r="P1147" s="2" t="e">
        <f t="shared" si="159"/>
        <v>#N/A</v>
      </c>
      <c r="Q1147" s="2" t="e">
        <f t="shared" si="160"/>
        <v>#N/A</v>
      </c>
      <c r="R1147" s="2">
        <f t="shared" si="161"/>
        <v>113116.425</v>
      </c>
    </row>
    <row r="1148" spans="1:18" x14ac:dyDescent="0.3">
      <c r="A1148" s="10">
        <v>43151</v>
      </c>
      <c r="B1148" s="33">
        <v>120035.38499999999</v>
      </c>
      <c r="C1148" s="31">
        <v>78.800517830000004</v>
      </c>
      <c r="D1148">
        <v>14.1</v>
      </c>
      <c r="E1148">
        <v>29.5</v>
      </c>
      <c r="F1148">
        <v>25.5</v>
      </c>
      <c r="G1148">
        <v>0</v>
      </c>
      <c r="H1148" s="1" t="str">
        <f t="shared" si="153"/>
        <v>Tuesday</v>
      </c>
      <c r="I1148" s="2" t="str">
        <f t="shared" si="154"/>
        <v>February</v>
      </c>
      <c r="J1148" s="2" t="str">
        <f t="shared" si="155"/>
        <v>2018</v>
      </c>
      <c r="K1148" s="2">
        <f t="shared" si="156"/>
        <v>8</v>
      </c>
      <c r="L1148" s="2" t="str">
        <f>VLOOKUP(A1148,holidays!A:C,2,)</f>
        <v>Y</v>
      </c>
      <c r="M1148" s="2" t="str">
        <f>VLOOKUP(A1148,holidays!A:C,3,FALSE)</f>
        <v>N</v>
      </c>
      <c r="N1148" s="7">
        <f t="shared" si="157"/>
        <v>9458850.4959234148</v>
      </c>
      <c r="O1148" s="2">
        <f t="shared" si="158"/>
        <v>120035.38499999999</v>
      </c>
      <c r="P1148" s="2" t="e">
        <f t="shared" si="159"/>
        <v>#N/A</v>
      </c>
      <c r="Q1148" s="2" t="e">
        <f t="shared" si="160"/>
        <v>#N/A</v>
      </c>
      <c r="R1148" s="2">
        <f t="shared" si="161"/>
        <v>120035.38499999999</v>
      </c>
    </row>
    <row r="1149" spans="1:18" x14ac:dyDescent="0.3">
      <c r="A1149" s="10">
        <v>43152</v>
      </c>
      <c r="B1149" s="33">
        <v>124481.41499999999</v>
      </c>
      <c r="C1149" s="31">
        <v>84.555739439999996</v>
      </c>
      <c r="D1149">
        <v>16</v>
      </c>
      <c r="E1149">
        <v>29.3</v>
      </c>
      <c r="F1149">
        <v>16</v>
      </c>
      <c r="G1149">
        <v>0</v>
      </c>
      <c r="H1149" s="1" t="str">
        <f t="shared" si="153"/>
        <v>Wednesday</v>
      </c>
      <c r="I1149" s="2" t="str">
        <f t="shared" si="154"/>
        <v>February</v>
      </c>
      <c r="J1149" s="2" t="str">
        <f t="shared" si="155"/>
        <v>2018</v>
      </c>
      <c r="K1149" s="2">
        <f t="shared" si="156"/>
        <v>8</v>
      </c>
      <c r="L1149" s="2" t="str">
        <f>VLOOKUP(A1149,holidays!A:C,2,)</f>
        <v>Y</v>
      </c>
      <c r="M1149" s="2" t="str">
        <f>VLOOKUP(A1149,holidays!A:C,3,FALSE)</f>
        <v>N</v>
      </c>
      <c r="N1149" s="7">
        <f t="shared" si="157"/>
        <v>10525618.091862507</v>
      </c>
      <c r="O1149" s="2">
        <f t="shared" si="158"/>
        <v>124481.41499999999</v>
      </c>
      <c r="P1149" s="2" t="e">
        <f t="shared" si="159"/>
        <v>#N/A</v>
      </c>
      <c r="Q1149" s="2" t="e">
        <f t="shared" si="160"/>
        <v>#N/A</v>
      </c>
      <c r="R1149" s="2">
        <f t="shared" si="161"/>
        <v>124481.41499999999</v>
      </c>
    </row>
    <row r="1150" spans="1:18" x14ac:dyDescent="0.3">
      <c r="A1150" s="10">
        <v>43153</v>
      </c>
      <c r="B1150" s="33">
        <v>133607.065</v>
      </c>
      <c r="C1150" s="31">
        <v>88.847838789999997</v>
      </c>
      <c r="D1150">
        <v>20.3</v>
      </c>
      <c r="E1150">
        <v>31</v>
      </c>
      <c r="F1150">
        <v>16.8</v>
      </c>
      <c r="G1150">
        <v>0</v>
      </c>
      <c r="H1150" s="1" t="str">
        <f t="shared" si="153"/>
        <v>Thursday</v>
      </c>
      <c r="I1150" s="2" t="str">
        <f t="shared" si="154"/>
        <v>February</v>
      </c>
      <c r="J1150" s="2" t="str">
        <f t="shared" si="155"/>
        <v>2018</v>
      </c>
      <c r="K1150" s="2">
        <f t="shared" si="156"/>
        <v>8</v>
      </c>
      <c r="L1150" s="2" t="str">
        <f>VLOOKUP(A1150,holidays!A:C,2,)</f>
        <v>Y</v>
      </c>
      <c r="M1150" s="2" t="str">
        <f>VLOOKUP(A1150,holidays!A:C,3,FALSE)</f>
        <v>N</v>
      </c>
      <c r="N1150" s="7">
        <f t="shared" si="157"/>
        <v>11870698.972325051</v>
      </c>
      <c r="O1150" s="2">
        <f t="shared" si="158"/>
        <v>133607.065</v>
      </c>
      <c r="P1150" s="2" t="e">
        <f t="shared" si="159"/>
        <v>#N/A</v>
      </c>
      <c r="Q1150" s="2" t="e">
        <f t="shared" si="160"/>
        <v>#N/A</v>
      </c>
      <c r="R1150" s="2">
        <f t="shared" si="161"/>
        <v>133607.065</v>
      </c>
    </row>
    <row r="1151" spans="1:18" x14ac:dyDescent="0.3">
      <c r="A1151" s="10">
        <v>43154</v>
      </c>
      <c r="B1151" s="33">
        <v>136328.345</v>
      </c>
      <c r="C1151" s="31">
        <v>85.713196379999999</v>
      </c>
      <c r="D1151">
        <v>21.2</v>
      </c>
      <c r="E1151">
        <v>33.5</v>
      </c>
      <c r="F1151">
        <v>13.4</v>
      </c>
      <c r="G1151">
        <v>0.2</v>
      </c>
      <c r="H1151" s="1" t="str">
        <f t="shared" si="153"/>
        <v>Friday</v>
      </c>
      <c r="I1151" s="2" t="str">
        <f t="shared" si="154"/>
        <v>February</v>
      </c>
      <c r="J1151" s="2" t="str">
        <f t="shared" si="155"/>
        <v>2018</v>
      </c>
      <c r="K1151" s="2">
        <f t="shared" si="156"/>
        <v>8</v>
      </c>
      <c r="L1151" s="2" t="str">
        <f>VLOOKUP(A1151,holidays!A:C,2,)</f>
        <v>Y</v>
      </c>
      <c r="M1151" s="2" t="str">
        <f>VLOOKUP(A1151,holidays!A:C,3,FALSE)</f>
        <v>N</v>
      </c>
      <c r="N1151" s="7">
        <f t="shared" si="157"/>
        <v>11685138.207145391</v>
      </c>
      <c r="O1151" s="2">
        <f t="shared" si="158"/>
        <v>136328.345</v>
      </c>
      <c r="P1151" s="2" t="e">
        <f t="shared" si="159"/>
        <v>#N/A</v>
      </c>
      <c r="Q1151" s="2" t="e">
        <f t="shared" si="160"/>
        <v>#N/A</v>
      </c>
      <c r="R1151" s="2">
        <f t="shared" si="161"/>
        <v>136328.345</v>
      </c>
    </row>
    <row r="1152" spans="1:18" x14ac:dyDescent="0.3">
      <c r="A1152" s="10">
        <v>43155</v>
      </c>
      <c r="B1152" s="33">
        <v>119226.435</v>
      </c>
      <c r="C1152" s="31">
        <v>75.07065351</v>
      </c>
      <c r="D1152">
        <v>22.7</v>
      </c>
      <c r="E1152">
        <v>31.6</v>
      </c>
      <c r="F1152">
        <v>4.8</v>
      </c>
      <c r="G1152">
        <v>0.4</v>
      </c>
      <c r="H1152" s="1" t="str">
        <f t="shared" si="153"/>
        <v>Saturday</v>
      </c>
      <c r="I1152" s="2" t="str">
        <f t="shared" si="154"/>
        <v>February</v>
      </c>
      <c r="J1152" s="2" t="str">
        <f t="shared" si="155"/>
        <v>2018</v>
      </c>
      <c r="K1152" s="2">
        <f t="shared" si="156"/>
        <v>8</v>
      </c>
      <c r="L1152" s="2" t="str">
        <f>VLOOKUP(A1152,holidays!A:C,2,)</f>
        <v>Y</v>
      </c>
      <c r="M1152" s="2" t="str">
        <f>VLOOKUP(A1152,holidays!A:C,3,FALSE)</f>
        <v>N</v>
      </c>
      <c r="N1152" s="7">
        <f t="shared" si="157"/>
        <v>8950406.3911175374</v>
      </c>
      <c r="O1152" s="2">
        <f t="shared" si="158"/>
        <v>119226.435</v>
      </c>
      <c r="P1152" s="2" t="e">
        <f t="shared" si="159"/>
        <v>#N/A</v>
      </c>
      <c r="Q1152" s="2" t="e">
        <f t="shared" si="160"/>
        <v>#N/A</v>
      </c>
      <c r="R1152" s="2">
        <f t="shared" si="161"/>
        <v>119226.435</v>
      </c>
    </row>
    <row r="1153" spans="1:18" x14ac:dyDescent="0.3">
      <c r="A1153" s="10">
        <v>43156</v>
      </c>
      <c r="B1153" s="33">
        <v>96305.07</v>
      </c>
      <c r="C1153" s="31">
        <v>55.999394809999998</v>
      </c>
      <c r="D1153">
        <v>16.2</v>
      </c>
      <c r="E1153">
        <v>19.8</v>
      </c>
      <c r="F1153">
        <v>10</v>
      </c>
      <c r="G1153">
        <v>0</v>
      </c>
      <c r="H1153" s="1" t="str">
        <f t="shared" si="153"/>
        <v>Sunday</v>
      </c>
      <c r="I1153" s="2" t="str">
        <f t="shared" si="154"/>
        <v>February</v>
      </c>
      <c r="J1153" s="2" t="str">
        <f t="shared" si="155"/>
        <v>2018</v>
      </c>
      <c r="K1153" s="2">
        <f t="shared" si="156"/>
        <v>9</v>
      </c>
      <c r="L1153" s="2" t="str">
        <f>VLOOKUP(A1153,holidays!A:C,2,)</f>
        <v>Y</v>
      </c>
      <c r="M1153" s="2" t="str">
        <f>VLOOKUP(A1153,holidays!A:C,3,FALSE)</f>
        <v>N</v>
      </c>
      <c r="N1153" s="7">
        <f t="shared" si="157"/>
        <v>5393025.637134687</v>
      </c>
      <c r="O1153" s="2">
        <f t="shared" si="158"/>
        <v>96305.07</v>
      </c>
      <c r="P1153" s="2" t="e">
        <f t="shared" si="159"/>
        <v>#N/A</v>
      </c>
      <c r="Q1153" s="2" t="e">
        <f t="shared" si="160"/>
        <v>#N/A</v>
      </c>
      <c r="R1153" s="2">
        <f t="shared" si="161"/>
        <v>96305.07</v>
      </c>
    </row>
    <row r="1154" spans="1:18" x14ac:dyDescent="0.3">
      <c r="A1154" s="10">
        <v>43157</v>
      </c>
      <c r="B1154" s="33">
        <v>117952.36500000001</v>
      </c>
      <c r="C1154" s="31">
        <v>76.805514340000002</v>
      </c>
      <c r="D1154">
        <v>14.3</v>
      </c>
      <c r="E1154">
        <v>26.5</v>
      </c>
      <c r="F1154">
        <v>24.3</v>
      </c>
      <c r="G1154">
        <v>0</v>
      </c>
      <c r="H1154" s="1" t="str">
        <f t="shared" si="153"/>
        <v>Monday</v>
      </c>
      <c r="I1154" s="2" t="str">
        <f t="shared" si="154"/>
        <v>February</v>
      </c>
      <c r="J1154" s="2" t="str">
        <f t="shared" si="155"/>
        <v>2018</v>
      </c>
      <c r="K1154" s="2">
        <f t="shared" si="156"/>
        <v>9</v>
      </c>
      <c r="L1154" s="2" t="str">
        <f>VLOOKUP(A1154,holidays!A:C,2,)</f>
        <v>Y</v>
      </c>
      <c r="M1154" s="2" t="str">
        <f>VLOOKUP(A1154,holidays!A:C,3,FALSE)</f>
        <v>N</v>
      </c>
      <c r="N1154" s="7">
        <f t="shared" si="157"/>
        <v>9059392.0614444148</v>
      </c>
      <c r="O1154" s="2">
        <f t="shared" si="158"/>
        <v>117952.36500000001</v>
      </c>
      <c r="P1154" s="2" t="e">
        <f t="shared" si="159"/>
        <v>#N/A</v>
      </c>
      <c r="Q1154" s="2" t="e">
        <f t="shared" si="160"/>
        <v>#N/A</v>
      </c>
      <c r="R1154" s="2">
        <f t="shared" si="161"/>
        <v>117952.36500000001</v>
      </c>
    </row>
    <row r="1155" spans="1:18" x14ac:dyDescent="0.3">
      <c r="A1155" s="10">
        <v>43158</v>
      </c>
      <c r="B1155" s="33">
        <v>127894.285</v>
      </c>
      <c r="C1155" s="31">
        <v>73.635400590000003</v>
      </c>
      <c r="D1155">
        <v>14.9</v>
      </c>
      <c r="E1155">
        <v>31.3</v>
      </c>
      <c r="F1155">
        <v>24</v>
      </c>
      <c r="G1155">
        <v>0</v>
      </c>
      <c r="H1155" s="1" t="str">
        <f t="shared" ref="H1155:H1218" si="162">TEXT(A1155,"dddd")</f>
        <v>Tuesday</v>
      </c>
      <c r="I1155" s="2" t="str">
        <f t="shared" ref="I1155:I1218" si="163">TEXT(A1155,"mmmm")</f>
        <v>February</v>
      </c>
      <c r="J1155" s="2" t="str">
        <f t="shared" ref="J1155:J1218" si="164">TEXT(A1155,"yyyy")</f>
        <v>2018</v>
      </c>
      <c r="K1155" s="2">
        <f t="shared" ref="K1155:K1218" si="165">WEEKNUM(A1155)</f>
        <v>9</v>
      </c>
      <c r="L1155" s="2" t="str">
        <f>VLOOKUP(A1155,holidays!A:C,2,)</f>
        <v>Y</v>
      </c>
      <c r="M1155" s="2" t="str">
        <f>VLOOKUP(A1155,holidays!A:C,3,FALSE)</f>
        <v>N</v>
      </c>
      <c r="N1155" s="7">
        <f t="shared" ref="N1155:N1218" si="166">B1155*C1155</f>
        <v>9417546.9091466293</v>
      </c>
      <c r="O1155" s="2">
        <f t="shared" ref="O1155:O1218" si="167">IF(L1155="Y",B1155,NA())</f>
        <v>127894.285</v>
      </c>
      <c r="P1155" s="2" t="e">
        <f t="shared" ref="P1155:P1218" si="168">IF(L1155="N",B1155,NA())</f>
        <v>#N/A</v>
      </c>
      <c r="Q1155" s="2" t="e">
        <f t="shared" ref="Q1155:Q1218" si="169">IF(M1155="Y",B1155,NA())</f>
        <v>#N/A</v>
      </c>
      <c r="R1155" s="2">
        <f t="shared" ref="R1155:R1218" si="170">IF(M1155="N",B1155,NA())</f>
        <v>127894.285</v>
      </c>
    </row>
    <row r="1156" spans="1:18" x14ac:dyDescent="0.3">
      <c r="A1156" s="10">
        <v>43159</v>
      </c>
      <c r="B1156" s="33">
        <v>123400.17</v>
      </c>
      <c r="C1156" s="31">
        <v>69.092841730000004</v>
      </c>
      <c r="D1156">
        <v>20</v>
      </c>
      <c r="E1156">
        <v>30.9</v>
      </c>
      <c r="F1156">
        <v>19.600000000000001</v>
      </c>
      <c r="G1156">
        <v>0</v>
      </c>
      <c r="H1156" s="1" t="str">
        <f t="shared" si="162"/>
        <v>Wednesday</v>
      </c>
      <c r="I1156" s="2" t="str">
        <f t="shared" si="163"/>
        <v>February</v>
      </c>
      <c r="J1156" s="2" t="str">
        <f t="shared" si="164"/>
        <v>2018</v>
      </c>
      <c r="K1156" s="2">
        <f t="shared" si="165"/>
        <v>9</v>
      </c>
      <c r="L1156" s="2" t="str">
        <f>VLOOKUP(A1156,holidays!A:C,2,)</f>
        <v>Y</v>
      </c>
      <c r="M1156" s="2" t="str">
        <f>VLOOKUP(A1156,holidays!A:C,3,FALSE)</f>
        <v>N</v>
      </c>
      <c r="N1156" s="7">
        <f t="shared" si="166"/>
        <v>8526068.4152650945</v>
      </c>
      <c r="O1156" s="2">
        <f t="shared" si="167"/>
        <v>123400.17</v>
      </c>
      <c r="P1156" s="2" t="e">
        <f t="shared" si="168"/>
        <v>#N/A</v>
      </c>
      <c r="Q1156" s="2" t="e">
        <f t="shared" si="169"/>
        <v>#N/A</v>
      </c>
      <c r="R1156" s="2">
        <f t="shared" si="170"/>
        <v>123400.17</v>
      </c>
    </row>
    <row r="1157" spans="1:18" x14ac:dyDescent="0.3">
      <c r="A1157" s="10">
        <v>43160</v>
      </c>
      <c r="B1157" s="33">
        <v>117346.26</v>
      </c>
      <c r="C1157" s="31">
        <v>78.60161635</v>
      </c>
      <c r="D1157">
        <v>16.2</v>
      </c>
      <c r="E1157">
        <v>20.5</v>
      </c>
      <c r="F1157">
        <v>17.7</v>
      </c>
      <c r="G1157">
        <v>0.8</v>
      </c>
      <c r="H1157" s="1" t="str">
        <f t="shared" si="162"/>
        <v>Thursday</v>
      </c>
      <c r="I1157" s="2" t="str">
        <f t="shared" si="163"/>
        <v>March</v>
      </c>
      <c r="J1157" s="2" t="str">
        <f t="shared" si="164"/>
        <v>2018</v>
      </c>
      <c r="K1157" s="2">
        <f t="shared" si="165"/>
        <v>9</v>
      </c>
      <c r="L1157" s="2" t="str">
        <f>VLOOKUP(A1157,holidays!A:C,2,)</f>
        <v>Y</v>
      </c>
      <c r="M1157" s="2" t="str">
        <f>VLOOKUP(A1157,holidays!A:C,3,FALSE)</f>
        <v>N</v>
      </c>
      <c r="N1157" s="7">
        <f t="shared" si="166"/>
        <v>9223605.7086273506</v>
      </c>
      <c r="O1157" s="2">
        <f t="shared" si="167"/>
        <v>117346.26</v>
      </c>
      <c r="P1157" s="2" t="e">
        <f t="shared" si="168"/>
        <v>#N/A</v>
      </c>
      <c r="Q1157" s="2" t="e">
        <f t="shared" si="169"/>
        <v>#N/A</v>
      </c>
      <c r="R1157" s="2">
        <f t="shared" si="170"/>
        <v>117346.26</v>
      </c>
    </row>
    <row r="1158" spans="1:18" x14ac:dyDescent="0.3">
      <c r="A1158" s="10">
        <v>43161</v>
      </c>
      <c r="B1158" s="33">
        <v>119960.33</v>
      </c>
      <c r="C1158" s="31">
        <v>91.866531140000006</v>
      </c>
      <c r="D1158">
        <v>14.5</v>
      </c>
      <c r="E1158">
        <v>22.8</v>
      </c>
      <c r="F1158">
        <v>19.600000000000001</v>
      </c>
      <c r="G1158">
        <v>0.4</v>
      </c>
      <c r="H1158" s="1" t="str">
        <f t="shared" si="162"/>
        <v>Friday</v>
      </c>
      <c r="I1158" s="2" t="str">
        <f t="shared" si="163"/>
        <v>March</v>
      </c>
      <c r="J1158" s="2" t="str">
        <f t="shared" si="164"/>
        <v>2018</v>
      </c>
      <c r="K1158" s="2">
        <f t="shared" si="165"/>
        <v>9</v>
      </c>
      <c r="L1158" s="2" t="str">
        <f>VLOOKUP(A1158,holidays!A:C,2,)</f>
        <v>Y</v>
      </c>
      <c r="M1158" s="2" t="str">
        <f>VLOOKUP(A1158,holidays!A:C,3,FALSE)</f>
        <v>N</v>
      </c>
      <c r="N1158" s="7">
        <f t="shared" si="166"/>
        <v>11020339.391509676</v>
      </c>
      <c r="O1158" s="2">
        <f t="shared" si="167"/>
        <v>119960.33</v>
      </c>
      <c r="P1158" s="2" t="e">
        <f t="shared" si="168"/>
        <v>#N/A</v>
      </c>
      <c r="Q1158" s="2" t="e">
        <f t="shared" si="169"/>
        <v>#N/A</v>
      </c>
      <c r="R1158" s="2">
        <f t="shared" si="170"/>
        <v>119960.33</v>
      </c>
    </row>
    <row r="1159" spans="1:18" x14ac:dyDescent="0.3">
      <c r="A1159" s="10">
        <v>43162</v>
      </c>
      <c r="B1159" s="33">
        <v>111096.30499999999</v>
      </c>
      <c r="C1159" s="31">
        <v>80.624052259999999</v>
      </c>
      <c r="D1159">
        <v>13.9</v>
      </c>
      <c r="E1159">
        <v>32.700000000000003</v>
      </c>
      <c r="F1159">
        <v>21.8</v>
      </c>
      <c r="G1159">
        <v>0</v>
      </c>
      <c r="H1159" s="1" t="str">
        <f t="shared" si="162"/>
        <v>Saturday</v>
      </c>
      <c r="I1159" s="2" t="str">
        <f t="shared" si="163"/>
        <v>March</v>
      </c>
      <c r="J1159" s="2" t="str">
        <f t="shared" si="164"/>
        <v>2018</v>
      </c>
      <c r="K1159" s="2">
        <f t="shared" si="165"/>
        <v>9</v>
      </c>
      <c r="L1159" s="2" t="str">
        <f>VLOOKUP(A1159,holidays!A:C,2,)</f>
        <v>Y</v>
      </c>
      <c r="M1159" s="2" t="str">
        <f>VLOOKUP(A1159,holidays!A:C,3,FALSE)</f>
        <v>N</v>
      </c>
      <c r="N1159" s="7">
        <f t="shared" si="166"/>
        <v>8957034.3002128992</v>
      </c>
      <c r="O1159" s="2">
        <f t="shared" si="167"/>
        <v>111096.30499999999</v>
      </c>
      <c r="P1159" s="2" t="e">
        <f t="shared" si="168"/>
        <v>#N/A</v>
      </c>
      <c r="Q1159" s="2" t="e">
        <f t="shared" si="169"/>
        <v>#N/A</v>
      </c>
      <c r="R1159" s="2">
        <f t="shared" si="170"/>
        <v>111096.30499999999</v>
      </c>
    </row>
    <row r="1160" spans="1:18" x14ac:dyDescent="0.3">
      <c r="A1160" s="10">
        <v>43163</v>
      </c>
      <c r="B1160" s="33">
        <v>101334.2</v>
      </c>
      <c r="C1160" s="31">
        <v>72.599066879999995</v>
      </c>
      <c r="D1160">
        <v>15.8</v>
      </c>
      <c r="E1160">
        <v>21</v>
      </c>
      <c r="F1160">
        <v>22.2</v>
      </c>
      <c r="G1160">
        <v>0</v>
      </c>
      <c r="H1160" s="1" t="str">
        <f t="shared" si="162"/>
        <v>Sunday</v>
      </c>
      <c r="I1160" s="2" t="str">
        <f t="shared" si="163"/>
        <v>March</v>
      </c>
      <c r="J1160" s="2" t="str">
        <f t="shared" si="164"/>
        <v>2018</v>
      </c>
      <c r="K1160" s="2">
        <f t="shared" si="165"/>
        <v>10</v>
      </c>
      <c r="L1160" s="2" t="str">
        <f>VLOOKUP(A1160,holidays!A:C,2,)</f>
        <v>Y</v>
      </c>
      <c r="M1160" s="2" t="str">
        <f>VLOOKUP(A1160,holidays!A:C,3,FALSE)</f>
        <v>N</v>
      </c>
      <c r="N1160" s="7">
        <f t="shared" si="166"/>
        <v>7356768.3630312951</v>
      </c>
      <c r="O1160" s="2">
        <f t="shared" si="167"/>
        <v>101334.2</v>
      </c>
      <c r="P1160" s="2" t="e">
        <f t="shared" si="168"/>
        <v>#N/A</v>
      </c>
      <c r="Q1160" s="2" t="e">
        <f t="shared" si="169"/>
        <v>#N/A</v>
      </c>
      <c r="R1160" s="2">
        <f t="shared" si="170"/>
        <v>101334.2</v>
      </c>
    </row>
    <row r="1161" spans="1:18" x14ac:dyDescent="0.3">
      <c r="A1161" s="10">
        <v>43164</v>
      </c>
      <c r="B1161" s="33">
        <v>112527.285</v>
      </c>
      <c r="C1161" s="31">
        <v>70.615557719999998</v>
      </c>
      <c r="D1161">
        <v>14.9</v>
      </c>
      <c r="E1161">
        <v>21.1</v>
      </c>
      <c r="F1161">
        <v>16.600000000000001</v>
      </c>
      <c r="G1161">
        <v>0</v>
      </c>
      <c r="H1161" s="1" t="str">
        <f t="shared" si="162"/>
        <v>Monday</v>
      </c>
      <c r="I1161" s="2" t="str">
        <f t="shared" si="163"/>
        <v>March</v>
      </c>
      <c r="J1161" s="2" t="str">
        <f t="shared" si="164"/>
        <v>2018</v>
      </c>
      <c r="K1161" s="2">
        <f t="shared" si="165"/>
        <v>10</v>
      </c>
      <c r="L1161" s="2" t="str">
        <f>VLOOKUP(A1161,holidays!A:C,2,)</f>
        <v>Y</v>
      </c>
      <c r="M1161" s="2" t="str">
        <f>VLOOKUP(A1161,holidays!A:C,3,FALSE)</f>
        <v>N</v>
      </c>
      <c r="N1161" s="7">
        <f t="shared" si="166"/>
        <v>7946176.9889923902</v>
      </c>
      <c r="O1161" s="2">
        <f t="shared" si="167"/>
        <v>112527.285</v>
      </c>
      <c r="P1161" s="2" t="e">
        <f t="shared" si="168"/>
        <v>#N/A</v>
      </c>
      <c r="Q1161" s="2" t="e">
        <f t="shared" si="169"/>
        <v>#N/A</v>
      </c>
      <c r="R1161" s="2">
        <f t="shared" si="170"/>
        <v>112527.285</v>
      </c>
    </row>
    <row r="1162" spans="1:18" x14ac:dyDescent="0.3">
      <c r="A1162" s="10">
        <v>43165</v>
      </c>
      <c r="B1162" s="33">
        <v>113850.81</v>
      </c>
      <c r="C1162" s="31">
        <v>61.354685359999998</v>
      </c>
      <c r="D1162">
        <v>12.5</v>
      </c>
      <c r="E1162">
        <v>27.6</v>
      </c>
      <c r="F1162">
        <v>22.6</v>
      </c>
      <c r="G1162">
        <v>0</v>
      </c>
      <c r="H1162" s="1" t="str">
        <f t="shared" si="162"/>
        <v>Tuesday</v>
      </c>
      <c r="I1162" s="2" t="str">
        <f t="shared" si="163"/>
        <v>March</v>
      </c>
      <c r="J1162" s="2" t="str">
        <f t="shared" si="164"/>
        <v>2018</v>
      </c>
      <c r="K1162" s="2">
        <f t="shared" si="165"/>
        <v>10</v>
      </c>
      <c r="L1162" s="2" t="str">
        <f>VLOOKUP(A1162,holidays!A:C,2,)</f>
        <v>Y</v>
      </c>
      <c r="M1162" s="2" t="str">
        <f>VLOOKUP(A1162,holidays!A:C,3,FALSE)</f>
        <v>N</v>
      </c>
      <c r="N1162" s="7">
        <f t="shared" si="166"/>
        <v>6985280.6255311416</v>
      </c>
      <c r="O1162" s="2">
        <f t="shared" si="167"/>
        <v>113850.81</v>
      </c>
      <c r="P1162" s="2" t="e">
        <f t="shared" si="168"/>
        <v>#N/A</v>
      </c>
      <c r="Q1162" s="2" t="e">
        <f t="shared" si="169"/>
        <v>#N/A</v>
      </c>
      <c r="R1162" s="2">
        <f t="shared" si="170"/>
        <v>113850.81</v>
      </c>
    </row>
    <row r="1163" spans="1:18" x14ac:dyDescent="0.3">
      <c r="A1163" s="10">
        <v>43166</v>
      </c>
      <c r="B1163" s="33">
        <v>122717.5</v>
      </c>
      <c r="C1163" s="31">
        <v>73.26754588</v>
      </c>
      <c r="D1163">
        <v>14.4</v>
      </c>
      <c r="E1163">
        <v>28.5</v>
      </c>
      <c r="F1163">
        <v>22.4</v>
      </c>
      <c r="G1163">
        <v>0</v>
      </c>
      <c r="H1163" s="1" t="str">
        <f t="shared" si="162"/>
        <v>Wednesday</v>
      </c>
      <c r="I1163" s="2" t="str">
        <f t="shared" si="163"/>
        <v>March</v>
      </c>
      <c r="J1163" s="2" t="str">
        <f t="shared" si="164"/>
        <v>2018</v>
      </c>
      <c r="K1163" s="2">
        <f t="shared" si="165"/>
        <v>10</v>
      </c>
      <c r="L1163" s="2" t="str">
        <f>VLOOKUP(A1163,holidays!A:C,2,)</f>
        <v>Y</v>
      </c>
      <c r="M1163" s="2" t="str">
        <f>VLOOKUP(A1163,holidays!A:C,3,FALSE)</f>
        <v>N</v>
      </c>
      <c r="N1163" s="7">
        <f t="shared" si="166"/>
        <v>8991210.0615289006</v>
      </c>
      <c r="O1163" s="2">
        <f t="shared" si="167"/>
        <v>122717.5</v>
      </c>
      <c r="P1163" s="2" t="e">
        <f t="shared" si="168"/>
        <v>#N/A</v>
      </c>
      <c r="Q1163" s="2" t="e">
        <f t="shared" si="169"/>
        <v>#N/A</v>
      </c>
      <c r="R1163" s="2">
        <f t="shared" si="170"/>
        <v>122717.5</v>
      </c>
    </row>
    <row r="1164" spans="1:18" x14ac:dyDescent="0.3">
      <c r="A1164" s="10">
        <v>43167</v>
      </c>
      <c r="B1164" s="33">
        <v>128732.59</v>
      </c>
      <c r="C1164" s="31">
        <v>94.574270459999994</v>
      </c>
      <c r="D1164">
        <v>14.9</v>
      </c>
      <c r="E1164">
        <v>30.5</v>
      </c>
      <c r="F1164">
        <v>22.1</v>
      </c>
      <c r="G1164">
        <v>0</v>
      </c>
      <c r="H1164" s="1" t="str">
        <f t="shared" si="162"/>
        <v>Thursday</v>
      </c>
      <c r="I1164" s="2" t="str">
        <f t="shared" si="163"/>
        <v>March</v>
      </c>
      <c r="J1164" s="2" t="str">
        <f t="shared" si="164"/>
        <v>2018</v>
      </c>
      <c r="K1164" s="2">
        <f t="shared" si="165"/>
        <v>10</v>
      </c>
      <c r="L1164" s="2" t="str">
        <f>VLOOKUP(A1164,holidays!A:C,2,)</f>
        <v>Y</v>
      </c>
      <c r="M1164" s="2" t="str">
        <f>VLOOKUP(A1164,holidays!A:C,3,FALSE)</f>
        <v>N</v>
      </c>
      <c r="N1164" s="7">
        <f t="shared" si="166"/>
        <v>12174790.783676291</v>
      </c>
      <c r="O1164" s="2">
        <f t="shared" si="167"/>
        <v>128732.59</v>
      </c>
      <c r="P1164" s="2" t="e">
        <f t="shared" si="168"/>
        <v>#N/A</v>
      </c>
      <c r="Q1164" s="2" t="e">
        <f t="shared" si="169"/>
        <v>#N/A</v>
      </c>
      <c r="R1164" s="2">
        <f t="shared" si="170"/>
        <v>128732.59</v>
      </c>
    </row>
    <row r="1165" spans="1:18" x14ac:dyDescent="0.3">
      <c r="A1165" s="10">
        <v>43168</v>
      </c>
      <c r="B1165" s="33">
        <v>127805.485</v>
      </c>
      <c r="C1165" s="31">
        <v>99.170499149999998</v>
      </c>
      <c r="D1165">
        <v>14.6</v>
      </c>
      <c r="E1165">
        <v>28.8</v>
      </c>
      <c r="F1165">
        <v>21.9</v>
      </c>
      <c r="G1165">
        <v>0</v>
      </c>
      <c r="H1165" s="1" t="str">
        <f t="shared" si="162"/>
        <v>Friday</v>
      </c>
      <c r="I1165" s="2" t="str">
        <f t="shared" si="163"/>
        <v>March</v>
      </c>
      <c r="J1165" s="2" t="str">
        <f t="shared" si="164"/>
        <v>2018</v>
      </c>
      <c r="K1165" s="2">
        <f t="shared" si="165"/>
        <v>10</v>
      </c>
      <c r="L1165" s="2" t="str">
        <f>VLOOKUP(A1165,holidays!A:C,2,)</f>
        <v>Y</v>
      </c>
      <c r="M1165" s="2" t="str">
        <f>VLOOKUP(A1165,holidays!A:C,3,FALSE)</f>
        <v>N</v>
      </c>
      <c r="N1165" s="7">
        <f t="shared" si="166"/>
        <v>12674533.741557838</v>
      </c>
      <c r="O1165" s="2">
        <f t="shared" si="167"/>
        <v>127805.485</v>
      </c>
      <c r="P1165" s="2" t="e">
        <f t="shared" si="168"/>
        <v>#N/A</v>
      </c>
      <c r="Q1165" s="2" t="e">
        <f t="shared" si="169"/>
        <v>#N/A</v>
      </c>
      <c r="R1165" s="2">
        <f t="shared" si="170"/>
        <v>127805.485</v>
      </c>
    </row>
    <row r="1166" spans="1:18" x14ac:dyDescent="0.3">
      <c r="A1166" s="10">
        <v>43169</v>
      </c>
      <c r="B1166" s="33">
        <v>120398.88499999999</v>
      </c>
      <c r="C1166" s="31">
        <v>91.988443200000006</v>
      </c>
      <c r="D1166">
        <v>14.3</v>
      </c>
      <c r="E1166">
        <v>35.1</v>
      </c>
      <c r="F1166">
        <v>21.6</v>
      </c>
      <c r="G1166">
        <v>0</v>
      </c>
      <c r="H1166" s="1" t="str">
        <f t="shared" si="162"/>
        <v>Saturday</v>
      </c>
      <c r="I1166" s="2" t="str">
        <f t="shared" si="163"/>
        <v>March</v>
      </c>
      <c r="J1166" s="2" t="str">
        <f t="shared" si="164"/>
        <v>2018</v>
      </c>
      <c r="K1166" s="2">
        <f t="shared" si="165"/>
        <v>10</v>
      </c>
      <c r="L1166" s="2" t="str">
        <f>VLOOKUP(A1166,holidays!A:C,2,)</f>
        <v>Y</v>
      </c>
      <c r="M1166" s="2" t="str">
        <f>VLOOKUP(A1166,holidays!A:C,3,FALSE)</f>
        <v>N</v>
      </c>
      <c r="N1166" s="7">
        <f t="shared" si="166"/>
        <v>11075305.994165832</v>
      </c>
      <c r="O1166" s="2">
        <f t="shared" si="167"/>
        <v>120398.88499999999</v>
      </c>
      <c r="P1166" s="2" t="e">
        <f t="shared" si="168"/>
        <v>#N/A</v>
      </c>
      <c r="Q1166" s="2" t="e">
        <f t="shared" si="169"/>
        <v>#N/A</v>
      </c>
      <c r="R1166" s="2">
        <f t="shared" si="170"/>
        <v>120398.88499999999</v>
      </c>
    </row>
    <row r="1167" spans="1:18" x14ac:dyDescent="0.3">
      <c r="A1167" s="10">
        <v>43170</v>
      </c>
      <c r="B1167" s="33">
        <v>104486.18</v>
      </c>
      <c r="C1167" s="31">
        <v>74.152652579999994</v>
      </c>
      <c r="D1167">
        <v>17</v>
      </c>
      <c r="E1167">
        <v>22.8</v>
      </c>
      <c r="F1167">
        <v>14.3</v>
      </c>
      <c r="G1167">
        <v>0</v>
      </c>
      <c r="H1167" s="1" t="str">
        <f t="shared" si="162"/>
        <v>Sunday</v>
      </c>
      <c r="I1167" s="2" t="str">
        <f t="shared" si="163"/>
        <v>March</v>
      </c>
      <c r="J1167" s="2" t="str">
        <f t="shared" si="164"/>
        <v>2018</v>
      </c>
      <c r="K1167" s="2">
        <f t="shared" si="165"/>
        <v>11</v>
      </c>
      <c r="L1167" s="2" t="str">
        <f>VLOOKUP(A1167,holidays!A:C,2,)</f>
        <v>Y</v>
      </c>
      <c r="M1167" s="2" t="str">
        <f>VLOOKUP(A1167,holidays!A:C,3,FALSE)</f>
        <v>N</v>
      </c>
      <c r="N1167" s="7">
        <f t="shared" si="166"/>
        <v>7747927.4049513433</v>
      </c>
      <c r="O1167" s="2">
        <f t="shared" si="167"/>
        <v>104486.18</v>
      </c>
      <c r="P1167" s="2" t="e">
        <f t="shared" si="168"/>
        <v>#N/A</v>
      </c>
      <c r="Q1167" s="2" t="e">
        <f t="shared" si="169"/>
        <v>#N/A</v>
      </c>
      <c r="R1167" s="2">
        <f t="shared" si="170"/>
        <v>104486.18</v>
      </c>
    </row>
    <row r="1168" spans="1:18" x14ac:dyDescent="0.3">
      <c r="A1168" s="10">
        <v>43171</v>
      </c>
      <c r="B1168" s="33">
        <v>97542.31</v>
      </c>
      <c r="C1168" s="31">
        <v>63.452204719999997</v>
      </c>
      <c r="D1168">
        <v>16.7</v>
      </c>
      <c r="E1168">
        <v>20.9</v>
      </c>
      <c r="F1168">
        <v>10.199999999999999</v>
      </c>
      <c r="G1168">
        <v>0</v>
      </c>
      <c r="H1168" s="1" t="str">
        <f t="shared" si="162"/>
        <v>Monday</v>
      </c>
      <c r="I1168" s="2" t="str">
        <f t="shared" si="163"/>
        <v>March</v>
      </c>
      <c r="J1168" s="2" t="str">
        <f t="shared" si="164"/>
        <v>2018</v>
      </c>
      <c r="K1168" s="2">
        <f t="shared" si="165"/>
        <v>11</v>
      </c>
      <c r="L1168" s="2" t="str">
        <f>VLOOKUP(A1168,holidays!A:C,2,)</f>
        <v>Y</v>
      </c>
      <c r="M1168" s="2" t="str">
        <f>VLOOKUP(A1168,holidays!A:C,3,FALSE)</f>
        <v>Y</v>
      </c>
      <c r="N1168" s="7">
        <f t="shared" si="166"/>
        <v>6189274.6229817029</v>
      </c>
      <c r="O1168" s="2">
        <f t="shared" si="167"/>
        <v>97542.31</v>
      </c>
      <c r="P1168" s="2" t="e">
        <f t="shared" si="168"/>
        <v>#N/A</v>
      </c>
      <c r="Q1168" s="2">
        <f t="shared" si="169"/>
        <v>97542.31</v>
      </c>
      <c r="R1168" s="2" t="e">
        <f t="shared" si="170"/>
        <v>#N/A</v>
      </c>
    </row>
    <row r="1169" spans="1:18" x14ac:dyDescent="0.3">
      <c r="A1169" s="10">
        <v>43172</v>
      </c>
      <c r="B1169" s="33">
        <v>112663.625</v>
      </c>
      <c r="C1169" s="31">
        <v>77.094966779999993</v>
      </c>
      <c r="D1169">
        <v>14.6</v>
      </c>
      <c r="E1169">
        <v>20.5</v>
      </c>
      <c r="F1169">
        <v>18.8</v>
      </c>
      <c r="G1169">
        <v>2.2000000000000002</v>
      </c>
      <c r="H1169" s="1" t="str">
        <f t="shared" si="162"/>
        <v>Tuesday</v>
      </c>
      <c r="I1169" s="2" t="str">
        <f t="shared" si="163"/>
        <v>March</v>
      </c>
      <c r="J1169" s="2" t="str">
        <f t="shared" si="164"/>
        <v>2018</v>
      </c>
      <c r="K1169" s="2">
        <f t="shared" si="165"/>
        <v>11</v>
      </c>
      <c r="L1169" s="2" t="str">
        <f>VLOOKUP(A1169,holidays!A:C,2,)</f>
        <v>Y</v>
      </c>
      <c r="M1169" s="2" t="str">
        <f>VLOOKUP(A1169,holidays!A:C,3,FALSE)</f>
        <v>N</v>
      </c>
      <c r="N1169" s="7">
        <f t="shared" si="166"/>
        <v>8685798.4266893771</v>
      </c>
      <c r="O1169" s="2">
        <f t="shared" si="167"/>
        <v>112663.625</v>
      </c>
      <c r="P1169" s="2" t="e">
        <f t="shared" si="168"/>
        <v>#N/A</v>
      </c>
      <c r="Q1169" s="2" t="e">
        <f t="shared" si="169"/>
        <v>#N/A</v>
      </c>
      <c r="R1169" s="2">
        <f t="shared" si="170"/>
        <v>112663.625</v>
      </c>
    </row>
    <row r="1170" spans="1:18" x14ac:dyDescent="0.3">
      <c r="A1170" s="10">
        <v>43173</v>
      </c>
      <c r="B1170" s="33">
        <v>114195.35</v>
      </c>
      <c r="C1170" s="31">
        <v>97.281748919999998</v>
      </c>
      <c r="D1170">
        <v>12.8</v>
      </c>
      <c r="E1170">
        <v>21.3</v>
      </c>
      <c r="F1170">
        <v>17.7</v>
      </c>
      <c r="G1170">
        <v>0</v>
      </c>
      <c r="H1170" s="1" t="str">
        <f t="shared" si="162"/>
        <v>Wednesday</v>
      </c>
      <c r="I1170" s="2" t="str">
        <f t="shared" si="163"/>
        <v>March</v>
      </c>
      <c r="J1170" s="2" t="str">
        <f t="shared" si="164"/>
        <v>2018</v>
      </c>
      <c r="K1170" s="2">
        <f t="shared" si="165"/>
        <v>11</v>
      </c>
      <c r="L1170" s="2" t="str">
        <f>VLOOKUP(A1170,holidays!A:C,2,)</f>
        <v>Y</v>
      </c>
      <c r="M1170" s="2" t="str">
        <f>VLOOKUP(A1170,holidays!A:C,3,FALSE)</f>
        <v>N</v>
      </c>
      <c r="N1170" s="7">
        <f t="shared" si="166"/>
        <v>11109123.366531523</v>
      </c>
      <c r="O1170" s="2">
        <f t="shared" si="167"/>
        <v>114195.35</v>
      </c>
      <c r="P1170" s="2" t="e">
        <f t="shared" si="168"/>
        <v>#N/A</v>
      </c>
      <c r="Q1170" s="2" t="e">
        <f t="shared" si="169"/>
        <v>#N/A</v>
      </c>
      <c r="R1170" s="2">
        <f t="shared" si="170"/>
        <v>114195.35</v>
      </c>
    </row>
    <row r="1171" spans="1:18" x14ac:dyDescent="0.3">
      <c r="A1171" s="10">
        <v>43174</v>
      </c>
      <c r="B1171" s="33">
        <v>116045.27</v>
      </c>
      <c r="C1171" s="31">
        <v>101.6909409</v>
      </c>
      <c r="D1171">
        <v>15.3</v>
      </c>
      <c r="E1171">
        <v>20.8</v>
      </c>
      <c r="F1171">
        <v>13.9</v>
      </c>
      <c r="G1171">
        <v>0</v>
      </c>
      <c r="H1171" s="1" t="str">
        <f t="shared" si="162"/>
        <v>Thursday</v>
      </c>
      <c r="I1171" s="2" t="str">
        <f t="shared" si="163"/>
        <v>March</v>
      </c>
      <c r="J1171" s="2" t="str">
        <f t="shared" si="164"/>
        <v>2018</v>
      </c>
      <c r="K1171" s="2">
        <f t="shared" si="165"/>
        <v>11</v>
      </c>
      <c r="L1171" s="2" t="str">
        <f>VLOOKUP(A1171,holidays!A:C,2,)</f>
        <v>Y</v>
      </c>
      <c r="M1171" s="2" t="str">
        <f>VLOOKUP(A1171,holidays!A:C,3,FALSE)</f>
        <v>N</v>
      </c>
      <c r="N1171" s="7">
        <f t="shared" si="166"/>
        <v>11800752.693294544</v>
      </c>
      <c r="O1171" s="2">
        <f t="shared" si="167"/>
        <v>116045.27</v>
      </c>
      <c r="P1171" s="2" t="e">
        <f t="shared" si="168"/>
        <v>#N/A</v>
      </c>
      <c r="Q1171" s="2" t="e">
        <f t="shared" si="169"/>
        <v>#N/A</v>
      </c>
      <c r="R1171" s="2">
        <f t="shared" si="170"/>
        <v>116045.27</v>
      </c>
    </row>
    <row r="1172" spans="1:18" x14ac:dyDescent="0.3">
      <c r="A1172" s="10">
        <v>43175</v>
      </c>
      <c r="B1172" s="33">
        <v>116284.345</v>
      </c>
      <c r="C1172" s="31">
        <v>92.594232239999997</v>
      </c>
      <c r="D1172">
        <v>12.5</v>
      </c>
      <c r="E1172">
        <v>24.4</v>
      </c>
      <c r="F1172">
        <v>15</v>
      </c>
      <c r="G1172">
        <v>0</v>
      </c>
      <c r="H1172" s="1" t="str">
        <f t="shared" si="162"/>
        <v>Friday</v>
      </c>
      <c r="I1172" s="2" t="str">
        <f t="shared" si="163"/>
        <v>March</v>
      </c>
      <c r="J1172" s="2" t="str">
        <f t="shared" si="164"/>
        <v>2018</v>
      </c>
      <c r="K1172" s="2">
        <f t="shared" si="165"/>
        <v>11</v>
      </c>
      <c r="L1172" s="2" t="str">
        <f>VLOOKUP(A1172,holidays!A:C,2,)</f>
        <v>Y</v>
      </c>
      <c r="M1172" s="2" t="str">
        <f>VLOOKUP(A1172,holidays!A:C,3,FALSE)</f>
        <v>N</v>
      </c>
      <c r="N1172" s="7">
        <f t="shared" si="166"/>
        <v>10767259.646806283</v>
      </c>
      <c r="O1172" s="2">
        <f t="shared" si="167"/>
        <v>116284.345</v>
      </c>
      <c r="P1172" s="2" t="e">
        <f t="shared" si="168"/>
        <v>#N/A</v>
      </c>
      <c r="Q1172" s="2" t="e">
        <f t="shared" si="169"/>
        <v>#N/A</v>
      </c>
      <c r="R1172" s="2">
        <f t="shared" si="170"/>
        <v>116284.345</v>
      </c>
    </row>
    <row r="1173" spans="1:18" x14ac:dyDescent="0.3">
      <c r="A1173" s="10">
        <v>43176</v>
      </c>
      <c r="B1173" s="33">
        <v>110715.12</v>
      </c>
      <c r="C1173" s="31">
        <v>75.229994289999993</v>
      </c>
      <c r="D1173">
        <v>15.4</v>
      </c>
      <c r="E1173">
        <v>32</v>
      </c>
      <c r="F1173">
        <v>15.1</v>
      </c>
      <c r="G1173">
        <v>0</v>
      </c>
      <c r="H1173" s="1" t="str">
        <f t="shared" si="162"/>
        <v>Saturday</v>
      </c>
      <c r="I1173" s="2" t="str">
        <f t="shared" si="163"/>
        <v>March</v>
      </c>
      <c r="J1173" s="2" t="str">
        <f t="shared" si="164"/>
        <v>2018</v>
      </c>
      <c r="K1173" s="2">
        <f t="shared" si="165"/>
        <v>11</v>
      </c>
      <c r="L1173" s="2" t="str">
        <f>VLOOKUP(A1173,holidays!A:C,2,)</f>
        <v>Y</v>
      </c>
      <c r="M1173" s="2" t="str">
        <f>VLOOKUP(A1173,holidays!A:C,3,FALSE)</f>
        <v>N</v>
      </c>
      <c r="N1173" s="7">
        <f t="shared" si="166"/>
        <v>8329097.8454166641</v>
      </c>
      <c r="O1173" s="2">
        <f t="shared" si="167"/>
        <v>110715.12</v>
      </c>
      <c r="P1173" s="2" t="e">
        <f t="shared" si="168"/>
        <v>#N/A</v>
      </c>
      <c r="Q1173" s="2" t="e">
        <f t="shared" si="169"/>
        <v>#N/A</v>
      </c>
      <c r="R1173" s="2">
        <f t="shared" si="170"/>
        <v>110715.12</v>
      </c>
    </row>
    <row r="1174" spans="1:18" x14ac:dyDescent="0.3">
      <c r="A1174" s="10">
        <v>43177</v>
      </c>
      <c r="B1174" s="33">
        <v>97262.705000000002</v>
      </c>
      <c r="C1174" s="31">
        <v>62.872760649999996</v>
      </c>
      <c r="D1174">
        <v>22.6</v>
      </c>
      <c r="E1174">
        <v>23.1</v>
      </c>
      <c r="F1174">
        <v>13.4</v>
      </c>
      <c r="G1174">
        <v>0</v>
      </c>
      <c r="H1174" s="1" t="str">
        <f t="shared" si="162"/>
        <v>Sunday</v>
      </c>
      <c r="I1174" s="2" t="str">
        <f t="shared" si="163"/>
        <v>March</v>
      </c>
      <c r="J1174" s="2" t="str">
        <f t="shared" si="164"/>
        <v>2018</v>
      </c>
      <c r="K1174" s="2">
        <f t="shared" si="165"/>
        <v>12</v>
      </c>
      <c r="L1174" s="2" t="str">
        <f>VLOOKUP(A1174,holidays!A:C,2,)</f>
        <v>Y</v>
      </c>
      <c r="M1174" s="2" t="str">
        <f>VLOOKUP(A1174,holidays!A:C,3,FALSE)</f>
        <v>N</v>
      </c>
      <c r="N1174" s="7">
        <f t="shared" si="166"/>
        <v>6115174.7716365578</v>
      </c>
      <c r="O1174" s="2">
        <f t="shared" si="167"/>
        <v>97262.705000000002</v>
      </c>
      <c r="P1174" s="2" t="e">
        <f t="shared" si="168"/>
        <v>#N/A</v>
      </c>
      <c r="Q1174" s="2" t="e">
        <f t="shared" si="169"/>
        <v>#N/A</v>
      </c>
      <c r="R1174" s="2">
        <f t="shared" si="170"/>
        <v>97262.705000000002</v>
      </c>
    </row>
    <row r="1175" spans="1:18" x14ac:dyDescent="0.3">
      <c r="A1175" s="10">
        <v>43178</v>
      </c>
      <c r="B1175" s="33">
        <v>111617.94500000001</v>
      </c>
      <c r="C1175" s="31">
        <v>77.170165359999999</v>
      </c>
      <c r="D1175">
        <v>13.2</v>
      </c>
      <c r="E1175">
        <v>28</v>
      </c>
      <c r="F1175">
        <v>17.8</v>
      </c>
      <c r="G1175">
        <v>0</v>
      </c>
      <c r="H1175" s="1" t="str">
        <f t="shared" si="162"/>
        <v>Monday</v>
      </c>
      <c r="I1175" s="2" t="str">
        <f t="shared" si="163"/>
        <v>March</v>
      </c>
      <c r="J1175" s="2" t="str">
        <f t="shared" si="164"/>
        <v>2018</v>
      </c>
      <c r="K1175" s="2">
        <f t="shared" si="165"/>
        <v>12</v>
      </c>
      <c r="L1175" s="2" t="str">
        <f>VLOOKUP(A1175,holidays!A:C,2,)</f>
        <v>Y</v>
      </c>
      <c r="M1175" s="2" t="str">
        <f>VLOOKUP(A1175,holidays!A:C,3,FALSE)</f>
        <v>N</v>
      </c>
      <c r="N1175" s="7">
        <f t="shared" si="166"/>
        <v>8613575.2727933861</v>
      </c>
      <c r="O1175" s="2">
        <f t="shared" si="167"/>
        <v>111617.94500000001</v>
      </c>
      <c r="P1175" s="2" t="e">
        <f t="shared" si="168"/>
        <v>#N/A</v>
      </c>
      <c r="Q1175" s="2" t="e">
        <f t="shared" si="169"/>
        <v>#N/A</v>
      </c>
      <c r="R1175" s="2">
        <f t="shared" si="170"/>
        <v>111617.94500000001</v>
      </c>
    </row>
    <row r="1176" spans="1:18" x14ac:dyDescent="0.3">
      <c r="A1176" s="10">
        <v>43179</v>
      </c>
      <c r="B1176" s="33">
        <v>110794.26</v>
      </c>
      <c r="C1176" s="31">
        <v>72.75516331</v>
      </c>
      <c r="D1176">
        <v>15.4</v>
      </c>
      <c r="E1176">
        <v>19.2</v>
      </c>
      <c r="F1176">
        <v>9.5</v>
      </c>
      <c r="G1176">
        <v>0.2</v>
      </c>
      <c r="H1176" s="1" t="str">
        <f t="shared" si="162"/>
        <v>Tuesday</v>
      </c>
      <c r="I1176" s="2" t="str">
        <f t="shared" si="163"/>
        <v>March</v>
      </c>
      <c r="J1176" s="2" t="str">
        <f t="shared" si="164"/>
        <v>2018</v>
      </c>
      <c r="K1176" s="2">
        <f t="shared" si="165"/>
        <v>12</v>
      </c>
      <c r="L1176" s="2" t="str">
        <f>VLOOKUP(A1176,holidays!A:C,2,)</f>
        <v>Y</v>
      </c>
      <c r="M1176" s="2" t="str">
        <f>VLOOKUP(A1176,holidays!A:C,3,FALSE)</f>
        <v>N</v>
      </c>
      <c r="N1176" s="7">
        <f t="shared" si="166"/>
        <v>8060854.4801106006</v>
      </c>
      <c r="O1176" s="2">
        <f t="shared" si="167"/>
        <v>110794.26</v>
      </c>
      <c r="P1176" s="2" t="e">
        <f t="shared" si="168"/>
        <v>#N/A</v>
      </c>
      <c r="Q1176" s="2" t="e">
        <f t="shared" si="169"/>
        <v>#N/A</v>
      </c>
      <c r="R1176" s="2">
        <f t="shared" si="170"/>
        <v>110794.26</v>
      </c>
    </row>
    <row r="1177" spans="1:18" x14ac:dyDescent="0.3">
      <c r="A1177" s="10">
        <v>43180</v>
      </c>
      <c r="B1177" s="33">
        <v>111254.315</v>
      </c>
      <c r="C1177" s="31">
        <v>71.198345349999997</v>
      </c>
      <c r="D1177">
        <v>11.2</v>
      </c>
      <c r="E1177">
        <v>25.1</v>
      </c>
      <c r="F1177">
        <v>18.3</v>
      </c>
      <c r="G1177">
        <v>0</v>
      </c>
      <c r="H1177" s="1" t="str">
        <f t="shared" si="162"/>
        <v>Wednesday</v>
      </c>
      <c r="I1177" s="2" t="str">
        <f t="shared" si="163"/>
        <v>March</v>
      </c>
      <c r="J1177" s="2" t="str">
        <f t="shared" si="164"/>
        <v>2018</v>
      </c>
      <c r="K1177" s="2">
        <f t="shared" si="165"/>
        <v>12</v>
      </c>
      <c r="L1177" s="2" t="str">
        <f>VLOOKUP(A1177,holidays!A:C,2,)</f>
        <v>Y</v>
      </c>
      <c r="M1177" s="2" t="str">
        <f>VLOOKUP(A1177,holidays!A:C,3,FALSE)</f>
        <v>N</v>
      </c>
      <c r="N1177" s="7">
        <f t="shared" si="166"/>
        <v>7921123.1410476854</v>
      </c>
      <c r="O1177" s="2">
        <f t="shared" si="167"/>
        <v>111254.315</v>
      </c>
      <c r="P1177" s="2" t="e">
        <f t="shared" si="168"/>
        <v>#N/A</v>
      </c>
      <c r="Q1177" s="2" t="e">
        <f t="shared" si="169"/>
        <v>#N/A</v>
      </c>
      <c r="R1177" s="2">
        <f t="shared" si="170"/>
        <v>111254.315</v>
      </c>
    </row>
    <row r="1178" spans="1:18" x14ac:dyDescent="0.3">
      <c r="A1178" s="10">
        <v>43181</v>
      </c>
      <c r="B1178" s="33">
        <v>115020.505</v>
      </c>
      <c r="C1178" s="31">
        <v>77.280427599999996</v>
      </c>
      <c r="D1178">
        <v>12.3</v>
      </c>
      <c r="E1178">
        <v>28.1</v>
      </c>
      <c r="F1178">
        <v>19</v>
      </c>
      <c r="G1178">
        <v>0</v>
      </c>
      <c r="H1178" s="1" t="str">
        <f t="shared" si="162"/>
        <v>Thursday</v>
      </c>
      <c r="I1178" s="2" t="str">
        <f t="shared" si="163"/>
        <v>March</v>
      </c>
      <c r="J1178" s="2" t="str">
        <f t="shared" si="164"/>
        <v>2018</v>
      </c>
      <c r="K1178" s="2">
        <f t="shared" si="165"/>
        <v>12</v>
      </c>
      <c r="L1178" s="2" t="str">
        <f>VLOOKUP(A1178,holidays!A:C,2,)</f>
        <v>Y</v>
      </c>
      <c r="M1178" s="2" t="str">
        <f>VLOOKUP(A1178,holidays!A:C,3,FALSE)</f>
        <v>N</v>
      </c>
      <c r="N1178" s="7">
        <f t="shared" si="166"/>
        <v>8888833.8091679383</v>
      </c>
      <c r="O1178" s="2">
        <f t="shared" si="167"/>
        <v>115020.505</v>
      </c>
      <c r="P1178" s="2" t="e">
        <f t="shared" si="168"/>
        <v>#N/A</v>
      </c>
      <c r="Q1178" s="2" t="e">
        <f t="shared" si="169"/>
        <v>#N/A</v>
      </c>
      <c r="R1178" s="2">
        <f t="shared" si="170"/>
        <v>115020.505</v>
      </c>
    </row>
    <row r="1179" spans="1:18" x14ac:dyDescent="0.3">
      <c r="A1179" s="10">
        <v>43182</v>
      </c>
      <c r="B1179" s="33">
        <v>119298.325</v>
      </c>
      <c r="C1179" s="31">
        <v>78.640442410000006</v>
      </c>
      <c r="D1179">
        <v>15.2</v>
      </c>
      <c r="E1179">
        <v>29.4</v>
      </c>
      <c r="F1179">
        <v>18.8</v>
      </c>
      <c r="G1179">
        <v>0</v>
      </c>
      <c r="H1179" s="1" t="str">
        <f t="shared" si="162"/>
        <v>Friday</v>
      </c>
      <c r="I1179" s="2" t="str">
        <f t="shared" si="163"/>
        <v>March</v>
      </c>
      <c r="J1179" s="2" t="str">
        <f t="shared" si="164"/>
        <v>2018</v>
      </c>
      <c r="K1179" s="2">
        <f t="shared" si="165"/>
        <v>12</v>
      </c>
      <c r="L1179" s="2" t="str">
        <f>VLOOKUP(A1179,holidays!A:C,2,)</f>
        <v>Y</v>
      </c>
      <c r="M1179" s="2" t="str">
        <f>VLOOKUP(A1179,holidays!A:C,3,FALSE)</f>
        <v>N</v>
      </c>
      <c r="N1179" s="7">
        <f t="shared" si="166"/>
        <v>9381673.0567719638</v>
      </c>
      <c r="O1179" s="2">
        <f t="shared" si="167"/>
        <v>119298.325</v>
      </c>
      <c r="P1179" s="2" t="e">
        <f t="shared" si="168"/>
        <v>#N/A</v>
      </c>
      <c r="Q1179" s="2" t="e">
        <f t="shared" si="169"/>
        <v>#N/A</v>
      </c>
      <c r="R1179" s="2">
        <f t="shared" si="170"/>
        <v>119298.325</v>
      </c>
    </row>
    <row r="1180" spans="1:18" x14ac:dyDescent="0.3">
      <c r="A1180" s="10">
        <v>43183</v>
      </c>
      <c r="B1180" s="33">
        <v>112312.69500000001</v>
      </c>
      <c r="C1180" s="31">
        <v>71.966619069999993</v>
      </c>
      <c r="D1180">
        <v>20.2</v>
      </c>
      <c r="E1180">
        <v>24.2</v>
      </c>
      <c r="F1180">
        <v>5.4</v>
      </c>
      <c r="G1180">
        <v>0</v>
      </c>
      <c r="H1180" s="1" t="str">
        <f t="shared" si="162"/>
        <v>Saturday</v>
      </c>
      <c r="I1180" s="2" t="str">
        <f t="shared" si="163"/>
        <v>March</v>
      </c>
      <c r="J1180" s="2" t="str">
        <f t="shared" si="164"/>
        <v>2018</v>
      </c>
      <c r="K1180" s="2">
        <f t="shared" si="165"/>
        <v>12</v>
      </c>
      <c r="L1180" s="2" t="str">
        <f>VLOOKUP(A1180,holidays!A:C,2,)</f>
        <v>Y</v>
      </c>
      <c r="M1180" s="2" t="str">
        <f>VLOOKUP(A1180,holidays!A:C,3,FALSE)</f>
        <v>N</v>
      </c>
      <c r="N1180" s="7">
        <f t="shared" si="166"/>
        <v>8082764.937790093</v>
      </c>
      <c r="O1180" s="2">
        <f t="shared" si="167"/>
        <v>112312.69500000001</v>
      </c>
      <c r="P1180" s="2" t="e">
        <f t="shared" si="168"/>
        <v>#N/A</v>
      </c>
      <c r="Q1180" s="2" t="e">
        <f t="shared" si="169"/>
        <v>#N/A</v>
      </c>
      <c r="R1180" s="2">
        <f t="shared" si="170"/>
        <v>112312.69500000001</v>
      </c>
    </row>
    <row r="1181" spans="1:18" x14ac:dyDescent="0.3">
      <c r="A1181" s="10">
        <v>43184</v>
      </c>
      <c r="B1181" s="33">
        <v>98918.514999999999</v>
      </c>
      <c r="C1181" s="31">
        <v>40.2567047</v>
      </c>
      <c r="D1181">
        <v>17.8</v>
      </c>
      <c r="E1181">
        <v>25.4</v>
      </c>
      <c r="F1181">
        <v>11.6</v>
      </c>
      <c r="G1181">
        <v>13</v>
      </c>
      <c r="H1181" s="1" t="str">
        <f t="shared" si="162"/>
        <v>Sunday</v>
      </c>
      <c r="I1181" s="2" t="str">
        <f t="shared" si="163"/>
        <v>March</v>
      </c>
      <c r="J1181" s="2" t="str">
        <f t="shared" si="164"/>
        <v>2018</v>
      </c>
      <c r="K1181" s="2">
        <f t="shared" si="165"/>
        <v>13</v>
      </c>
      <c r="L1181" s="2" t="str">
        <f>VLOOKUP(A1181,holidays!A:C,2,)</f>
        <v>Y</v>
      </c>
      <c r="M1181" s="2" t="str">
        <f>VLOOKUP(A1181,holidays!A:C,3,FALSE)</f>
        <v>N</v>
      </c>
      <c r="N1181" s="7">
        <f t="shared" si="166"/>
        <v>3982133.4477175204</v>
      </c>
      <c r="O1181" s="2">
        <f t="shared" si="167"/>
        <v>98918.514999999999</v>
      </c>
      <c r="P1181" s="2" t="e">
        <f t="shared" si="168"/>
        <v>#N/A</v>
      </c>
      <c r="Q1181" s="2" t="e">
        <f t="shared" si="169"/>
        <v>#N/A</v>
      </c>
      <c r="R1181" s="2">
        <f t="shared" si="170"/>
        <v>98918.514999999999</v>
      </c>
    </row>
    <row r="1182" spans="1:18" x14ac:dyDescent="0.3">
      <c r="A1182" s="10">
        <v>43185</v>
      </c>
      <c r="B1182" s="33">
        <v>112488.215</v>
      </c>
      <c r="C1182" s="31">
        <v>70.830680319999999</v>
      </c>
      <c r="D1182">
        <v>10.7</v>
      </c>
      <c r="E1182">
        <v>18.5</v>
      </c>
      <c r="F1182">
        <v>11.9</v>
      </c>
      <c r="G1182">
        <v>5.2</v>
      </c>
      <c r="H1182" s="1" t="str">
        <f t="shared" si="162"/>
        <v>Monday</v>
      </c>
      <c r="I1182" s="2" t="str">
        <f t="shared" si="163"/>
        <v>March</v>
      </c>
      <c r="J1182" s="2" t="str">
        <f t="shared" si="164"/>
        <v>2018</v>
      </c>
      <c r="K1182" s="2">
        <f t="shared" si="165"/>
        <v>13</v>
      </c>
      <c r="L1182" s="2" t="str">
        <f>VLOOKUP(A1182,holidays!A:C,2,)</f>
        <v>Y</v>
      </c>
      <c r="M1182" s="2" t="str">
        <f>VLOOKUP(A1182,holidays!A:C,3,FALSE)</f>
        <v>N</v>
      </c>
      <c r="N1182" s="7">
        <f t="shared" si="166"/>
        <v>7967616.7964324281</v>
      </c>
      <c r="O1182" s="2">
        <f t="shared" si="167"/>
        <v>112488.215</v>
      </c>
      <c r="P1182" s="2" t="e">
        <f t="shared" si="168"/>
        <v>#N/A</v>
      </c>
      <c r="Q1182" s="2" t="e">
        <f t="shared" si="169"/>
        <v>#N/A</v>
      </c>
      <c r="R1182" s="2">
        <f t="shared" si="170"/>
        <v>112488.215</v>
      </c>
    </row>
    <row r="1183" spans="1:18" x14ac:dyDescent="0.3">
      <c r="A1183" s="10">
        <v>43186</v>
      </c>
      <c r="B1183" s="33">
        <v>116809.36500000001</v>
      </c>
      <c r="C1183" s="31">
        <v>64.569195899999997</v>
      </c>
      <c r="D1183">
        <v>9.6</v>
      </c>
      <c r="E1183">
        <v>22.6</v>
      </c>
      <c r="F1183">
        <v>14</v>
      </c>
      <c r="G1183">
        <v>1.2</v>
      </c>
      <c r="H1183" s="1" t="str">
        <f t="shared" si="162"/>
        <v>Tuesday</v>
      </c>
      <c r="I1183" s="2" t="str">
        <f t="shared" si="163"/>
        <v>March</v>
      </c>
      <c r="J1183" s="2" t="str">
        <f t="shared" si="164"/>
        <v>2018</v>
      </c>
      <c r="K1183" s="2">
        <f t="shared" si="165"/>
        <v>13</v>
      </c>
      <c r="L1183" s="2" t="str">
        <f>VLOOKUP(A1183,holidays!A:C,2,)</f>
        <v>Y</v>
      </c>
      <c r="M1183" s="2" t="str">
        <f>VLOOKUP(A1183,holidays!A:C,3,FALSE)</f>
        <v>N</v>
      </c>
      <c r="N1183" s="7">
        <f t="shared" si="166"/>
        <v>7542286.7716396032</v>
      </c>
      <c r="O1183" s="2">
        <f t="shared" si="167"/>
        <v>116809.36500000001</v>
      </c>
      <c r="P1183" s="2" t="e">
        <f t="shared" si="168"/>
        <v>#N/A</v>
      </c>
      <c r="Q1183" s="2" t="e">
        <f t="shared" si="169"/>
        <v>#N/A</v>
      </c>
      <c r="R1183" s="2">
        <f t="shared" si="170"/>
        <v>116809.36500000001</v>
      </c>
    </row>
    <row r="1184" spans="1:18" x14ac:dyDescent="0.3">
      <c r="A1184" s="10">
        <v>43187</v>
      </c>
      <c r="B1184" s="33">
        <v>117744.005</v>
      </c>
      <c r="C1184" s="31">
        <v>72.111955769999994</v>
      </c>
      <c r="D1184">
        <v>11.3</v>
      </c>
      <c r="E1184">
        <v>30.3</v>
      </c>
      <c r="F1184">
        <v>17.8</v>
      </c>
      <c r="G1184">
        <v>0</v>
      </c>
      <c r="H1184" s="1" t="str">
        <f t="shared" si="162"/>
        <v>Wednesday</v>
      </c>
      <c r="I1184" s="2" t="str">
        <f t="shared" si="163"/>
        <v>March</v>
      </c>
      <c r="J1184" s="2" t="str">
        <f t="shared" si="164"/>
        <v>2018</v>
      </c>
      <c r="K1184" s="2">
        <f t="shared" si="165"/>
        <v>13</v>
      </c>
      <c r="L1184" s="2" t="str">
        <f>VLOOKUP(A1184,holidays!A:C,2,)</f>
        <v>Y</v>
      </c>
      <c r="M1184" s="2" t="str">
        <f>VLOOKUP(A1184,holidays!A:C,3,FALSE)</f>
        <v>N</v>
      </c>
      <c r="N1184" s="7">
        <f t="shared" si="166"/>
        <v>8490750.4807426594</v>
      </c>
      <c r="O1184" s="2">
        <f t="shared" si="167"/>
        <v>117744.005</v>
      </c>
      <c r="P1184" s="2" t="e">
        <f t="shared" si="168"/>
        <v>#N/A</v>
      </c>
      <c r="Q1184" s="2" t="e">
        <f t="shared" si="169"/>
        <v>#N/A</v>
      </c>
      <c r="R1184" s="2">
        <f t="shared" si="170"/>
        <v>117744.005</v>
      </c>
    </row>
    <row r="1185" spans="1:18" x14ac:dyDescent="0.3">
      <c r="A1185" s="10">
        <v>43188</v>
      </c>
      <c r="B1185" s="33">
        <v>116457.26</v>
      </c>
      <c r="C1185" s="31">
        <v>79.365081939999996</v>
      </c>
      <c r="D1185">
        <v>16.5</v>
      </c>
      <c r="E1185">
        <v>21.8</v>
      </c>
      <c r="F1185">
        <v>14.2</v>
      </c>
      <c r="G1185">
        <v>0</v>
      </c>
      <c r="H1185" s="1" t="str">
        <f t="shared" si="162"/>
        <v>Thursday</v>
      </c>
      <c r="I1185" s="2" t="str">
        <f t="shared" si="163"/>
        <v>March</v>
      </c>
      <c r="J1185" s="2" t="str">
        <f t="shared" si="164"/>
        <v>2018</v>
      </c>
      <c r="K1185" s="2">
        <f t="shared" si="165"/>
        <v>13</v>
      </c>
      <c r="L1185" s="2" t="str">
        <f>VLOOKUP(A1185,holidays!A:C,2,)</f>
        <v>N</v>
      </c>
      <c r="M1185" s="2" t="str">
        <f>VLOOKUP(A1185,holidays!A:C,3,FALSE)</f>
        <v>N</v>
      </c>
      <c r="N1185" s="7">
        <f t="shared" si="166"/>
        <v>9242639.9824078828</v>
      </c>
      <c r="O1185" s="2" t="e">
        <f t="shared" si="167"/>
        <v>#N/A</v>
      </c>
      <c r="P1185" s="2">
        <f t="shared" si="168"/>
        <v>116457.26</v>
      </c>
      <c r="Q1185" s="2" t="e">
        <f t="shared" si="169"/>
        <v>#N/A</v>
      </c>
      <c r="R1185" s="2">
        <f t="shared" si="170"/>
        <v>116457.26</v>
      </c>
    </row>
    <row r="1186" spans="1:18" x14ac:dyDescent="0.3">
      <c r="A1186" s="10">
        <v>43189</v>
      </c>
      <c r="B1186" s="33">
        <v>97070.345000000001</v>
      </c>
      <c r="C1186" s="31">
        <v>69.452869660000005</v>
      </c>
      <c r="D1186">
        <v>12.2</v>
      </c>
      <c r="E1186">
        <v>23.3</v>
      </c>
      <c r="F1186">
        <v>14.3</v>
      </c>
      <c r="G1186">
        <v>0</v>
      </c>
      <c r="H1186" s="1" t="str">
        <f t="shared" si="162"/>
        <v>Friday</v>
      </c>
      <c r="I1186" s="2" t="str">
        <f t="shared" si="163"/>
        <v>March</v>
      </c>
      <c r="J1186" s="2" t="str">
        <f t="shared" si="164"/>
        <v>2018</v>
      </c>
      <c r="K1186" s="2">
        <f t="shared" si="165"/>
        <v>13</v>
      </c>
      <c r="L1186" s="2" t="str">
        <f>VLOOKUP(A1186,holidays!A:C,2,)</f>
        <v>N</v>
      </c>
      <c r="M1186" s="2" t="str">
        <f>VLOOKUP(A1186,holidays!A:C,3,FALSE)</f>
        <v>Y</v>
      </c>
      <c r="N1186" s="7">
        <f t="shared" si="166"/>
        <v>6741814.0191362333</v>
      </c>
      <c r="O1186" s="2" t="e">
        <f t="shared" si="167"/>
        <v>#N/A</v>
      </c>
      <c r="P1186" s="2">
        <f t="shared" si="168"/>
        <v>97070.345000000001</v>
      </c>
      <c r="Q1186" s="2">
        <f t="shared" si="169"/>
        <v>97070.345000000001</v>
      </c>
      <c r="R1186" s="2" t="e">
        <f t="shared" si="170"/>
        <v>#N/A</v>
      </c>
    </row>
    <row r="1187" spans="1:18" x14ac:dyDescent="0.3">
      <c r="A1187" s="10">
        <v>43190</v>
      </c>
      <c r="B1187" s="33">
        <v>99687.64</v>
      </c>
      <c r="C1187" s="31">
        <v>81.406771699999993</v>
      </c>
      <c r="D1187">
        <v>13.2</v>
      </c>
      <c r="E1187">
        <v>22.4</v>
      </c>
      <c r="F1187">
        <v>16.7</v>
      </c>
      <c r="G1187">
        <v>0</v>
      </c>
      <c r="H1187" s="1" t="str">
        <f t="shared" si="162"/>
        <v>Saturday</v>
      </c>
      <c r="I1187" s="2" t="str">
        <f t="shared" si="163"/>
        <v>March</v>
      </c>
      <c r="J1187" s="2" t="str">
        <f t="shared" si="164"/>
        <v>2018</v>
      </c>
      <c r="K1187" s="2">
        <f t="shared" si="165"/>
        <v>13</v>
      </c>
      <c r="L1187" s="2" t="str">
        <f>VLOOKUP(A1187,holidays!A:C,2,)</f>
        <v>N</v>
      </c>
      <c r="M1187" s="2" t="str">
        <f>VLOOKUP(A1187,holidays!A:C,3,FALSE)</f>
        <v>Y</v>
      </c>
      <c r="N1187" s="7">
        <f t="shared" si="166"/>
        <v>8115248.9507917874</v>
      </c>
      <c r="O1187" s="2" t="e">
        <f t="shared" si="167"/>
        <v>#N/A</v>
      </c>
      <c r="P1187" s="2">
        <f t="shared" si="168"/>
        <v>99687.64</v>
      </c>
      <c r="Q1187" s="2">
        <f t="shared" si="169"/>
        <v>99687.64</v>
      </c>
      <c r="R1187" s="2" t="e">
        <f t="shared" si="170"/>
        <v>#N/A</v>
      </c>
    </row>
    <row r="1188" spans="1:18" x14ac:dyDescent="0.3">
      <c r="A1188" s="10">
        <v>43191</v>
      </c>
      <c r="B1188" s="33">
        <v>98817.03</v>
      </c>
      <c r="C1188" s="31">
        <v>73.967841899999996</v>
      </c>
      <c r="D1188">
        <v>13</v>
      </c>
      <c r="E1188">
        <v>27.7</v>
      </c>
      <c r="F1188">
        <v>11</v>
      </c>
      <c r="G1188">
        <v>0</v>
      </c>
      <c r="H1188" s="1" t="str">
        <f t="shared" si="162"/>
        <v>Sunday</v>
      </c>
      <c r="I1188" s="2" t="str">
        <f t="shared" si="163"/>
        <v>April</v>
      </c>
      <c r="J1188" s="2" t="str">
        <f t="shared" si="164"/>
        <v>2018</v>
      </c>
      <c r="K1188" s="2">
        <f t="shared" si="165"/>
        <v>14</v>
      </c>
      <c r="L1188" s="2" t="str">
        <f>VLOOKUP(A1188,holidays!A:C,2,)</f>
        <v>N</v>
      </c>
      <c r="M1188" s="2" t="str">
        <f>VLOOKUP(A1188,holidays!A:C,3,FALSE)</f>
        <v>Y</v>
      </c>
      <c r="N1188" s="7">
        <f t="shared" si="166"/>
        <v>7309282.4520675568</v>
      </c>
      <c r="O1188" s="2" t="e">
        <f t="shared" si="167"/>
        <v>#N/A</v>
      </c>
      <c r="P1188" s="2">
        <f t="shared" si="168"/>
        <v>98817.03</v>
      </c>
      <c r="Q1188" s="2">
        <f t="shared" si="169"/>
        <v>98817.03</v>
      </c>
      <c r="R1188" s="2" t="e">
        <f t="shared" si="170"/>
        <v>#N/A</v>
      </c>
    </row>
    <row r="1189" spans="1:18" x14ac:dyDescent="0.3">
      <c r="A1189" s="10">
        <v>43192</v>
      </c>
      <c r="B1189" s="33">
        <v>98258.25</v>
      </c>
      <c r="C1189" s="31">
        <v>62.410101240000003</v>
      </c>
      <c r="D1189">
        <v>14.9</v>
      </c>
      <c r="E1189">
        <v>20.9</v>
      </c>
      <c r="F1189">
        <v>14.4</v>
      </c>
      <c r="G1189">
        <v>0</v>
      </c>
      <c r="H1189" s="1" t="str">
        <f t="shared" si="162"/>
        <v>Monday</v>
      </c>
      <c r="I1189" s="2" t="str">
        <f t="shared" si="163"/>
        <v>April</v>
      </c>
      <c r="J1189" s="2" t="str">
        <f t="shared" si="164"/>
        <v>2018</v>
      </c>
      <c r="K1189" s="2">
        <f t="shared" si="165"/>
        <v>14</v>
      </c>
      <c r="L1189" s="2" t="str">
        <f>VLOOKUP(A1189,holidays!A:C,2,)</f>
        <v>N</v>
      </c>
      <c r="M1189" s="2" t="str">
        <f>VLOOKUP(A1189,holidays!A:C,3,FALSE)</f>
        <v>Y</v>
      </c>
      <c r="N1189" s="7">
        <f t="shared" si="166"/>
        <v>6132307.3301652307</v>
      </c>
      <c r="O1189" s="2" t="e">
        <f t="shared" si="167"/>
        <v>#N/A</v>
      </c>
      <c r="P1189" s="2">
        <f t="shared" si="168"/>
        <v>98258.25</v>
      </c>
      <c r="Q1189" s="2">
        <f t="shared" si="169"/>
        <v>98258.25</v>
      </c>
      <c r="R1189" s="2" t="e">
        <f t="shared" si="170"/>
        <v>#N/A</v>
      </c>
    </row>
    <row r="1190" spans="1:18" x14ac:dyDescent="0.3">
      <c r="A1190" s="10">
        <v>43193</v>
      </c>
      <c r="B1190" s="33">
        <v>113381.53</v>
      </c>
      <c r="C1190" s="31">
        <v>80.110737060000005</v>
      </c>
      <c r="D1190">
        <v>13.4</v>
      </c>
      <c r="E1190">
        <v>19.8</v>
      </c>
      <c r="F1190">
        <v>13.9</v>
      </c>
      <c r="G1190">
        <v>0</v>
      </c>
      <c r="H1190" s="1" t="str">
        <f t="shared" si="162"/>
        <v>Tuesday</v>
      </c>
      <c r="I1190" s="2" t="str">
        <f t="shared" si="163"/>
        <v>April</v>
      </c>
      <c r="J1190" s="2" t="str">
        <f t="shared" si="164"/>
        <v>2018</v>
      </c>
      <c r="K1190" s="2">
        <f t="shared" si="165"/>
        <v>14</v>
      </c>
      <c r="L1190" s="2" t="str">
        <f>VLOOKUP(A1190,holidays!A:C,2,)</f>
        <v>N</v>
      </c>
      <c r="M1190" s="2" t="str">
        <f>VLOOKUP(A1190,holidays!A:C,3,FALSE)</f>
        <v>N</v>
      </c>
      <c r="N1190" s="7">
        <f t="shared" si="166"/>
        <v>9083077.9372905027</v>
      </c>
      <c r="O1190" s="2" t="e">
        <f t="shared" si="167"/>
        <v>#N/A</v>
      </c>
      <c r="P1190" s="2">
        <f t="shared" si="168"/>
        <v>113381.53</v>
      </c>
      <c r="Q1190" s="2" t="e">
        <f t="shared" si="169"/>
        <v>#N/A</v>
      </c>
      <c r="R1190" s="2">
        <f t="shared" si="170"/>
        <v>113381.53</v>
      </c>
    </row>
    <row r="1191" spans="1:18" x14ac:dyDescent="0.3">
      <c r="A1191" s="10">
        <v>43194</v>
      </c>
      <c r="B1191" s="33">
        <v>115974.61</v>
      </c>
      <c r="C1191" s="31">
        <v>90.073740799999996</v>
      </c>
      <c r="D1191">
        <v>13.3</v>
      </c>
      <c r="E1191">
        <v>20.6</v>
      </c>
      <c r="F1191">
        <v>16.600000000000001</v>
      </c>
      <c r="G1191">
        <v>0</v>
      </c>
      <c r="H1191" s="1" t="str">
        <f t="shared" si="162"/>
        <v>Wednesday</v>
      </c>
      <c r="I1191" s="2" t="str">
        <f t="shared" si="163"/>
        <v>April</v>
      </c>
      <c r="J1191" s="2" t="str">
        <f t="shared" si="164"/>
        <v>2018</v>
      </c>
      <c r="K1191" s="2">
        <f t="shared" si="165"/>
        <v>14</v>
      </c>
      <c r="L1191" s="2" t="str">
        <f>VLOOKUP(A1191,holidays!A:C,2,)</f>
        <v>N</v>
      </c>
      <c r="M1191" s="2" t="str">
        <f>VLOOKUP(A1191,holidays!A:C,3,FALSE)</f>
        <v>N</v>
      </c>
      <c r="N1191" s="7">
        <f t="shared" si="166"/>
        <v>10446266.960521087</v>
      </c>
      <c r="O1191" s="2" t="e">
        <f t="shared" si="167"/>
        <v>#N/A</v>
      </c>
      <c r="P1191" s="2">
        <f t="shared" si="168"/>
        <v>115974.61</v>
      </c>
      <c r="Q1191" s="2" t="e">
        <f t="shared" si="169"/>
        <v>#N/A</v>
      </c>
      <c r="R1191" s="2">
        <f t="shared" si="170"/>
        <v>115974.61</v>
      </c>
    </row>
    <row r="1192" spans="1:18" x14ac:dyDescent="0.3">
      <c r="A1192" s="10">
        <v>43195</v>
      </c>
      <c r="B1192" s="33">
        <v>117551.69500000001</v>
      </c>
      <c r="C1192" s="31">
        <v>86.891929590000004</v>
      </c>
      <c r="D1192">
        <v>13.3</v>
      </c>
      <c r="E1192">
        <v>18.7</v>
      </c>
      <c r="F1192">
        <v>9</v>
      </c>
      <c r="G1192">
        <v>0</v>
      </c>
      <c r="H1192" s="1" t="str">
        <f t="shared" si="162"/>
        <v>Thursday</v>
      </c>
      <c r="I1192" s="2" t="str">
        <f t="shared" si="163"/>
        <v>April</v>
      </c>
      <c r="J1192" s="2" t="str">
        <f t="shared" si="164"/>
        <v>2018</v>
      </c>
      <c r="K1192" s="2">
        <f t="shared" si="165"/>
        <v>14</v>
      </c>
      <c r="L1192" s="2" t="str">
        <f>VLOOKUP(A1192,holidays!A:C,2,)</f>
        <v>N</v>
      </c>
      <c r="M1192" s="2" t="str">
        <f>VLOOKUP(A1192,holidays!A:C,3,FALSE)</f>
        <v>N</v>
      </c>
      <c r="N1192" s="7">
        <f t="shared" si="166"/>
        <v>10214293.605125155</v>
      </c>
      <c r="O1192" s="2" t="e">
        <f t="shared" si="167"/>
        <v>#N/A</v>
      </c>
      <c r="P1192" s="2">
        <f t="shared" si="168"/>
        <v>117551.69500000001</v>
      </c>
      <c r="Q1192" s="2" t="e">
        <f t="shared" si="169"/>
        <v>#N/A</v>
      </c>
      <c r="R1192" s="2">
        <f t="shared" si="170"/>
        <v>117551.69500000001</v>
      </c>
    </row>
    <row r="1193" spans="1:18" x14ac:dyDescent="0.3">
      <c r="A1193" s="10">
        <v>43196</v>
      </c>
      <c r="B1193" s="33">
        <v>115979.07</v>
      </c>
      <c r="C1193" s="31">
        <v>85.687904610000004</v>
      </c>
      <c r="D1193">
        <v>13.8</v>
      </c>
      <c r="E1193">
        <v>21.2</v>
      </c>
      <c r="F1193">
        <v>14.8</v>
      </c>
      <c r="G1193">
        <v>0</v>
      </c>
      <c r="H1193" s="1" t="str">
        <f t="shared" si="162"/>
        <v>Friday</v>
      </c>
      <c r="I1193" s="2" t="str">
        <f t="shared" si="163"/>
        <v>April</v>
      </c>
      <c r="J1193" s="2" t="str">
        <f t="shared" si="164"/>
        <v>2018</v>
      </c>
      <c r="K1193" s="2">
        <f t="shared" si="165"/>
        <v>14</v>
      </c>
      <c r="L1193" s="2" t="str">
        <f>VLOOKUP(A1193,holidays!A:C,2,)</f>
        <v>N</v>
      </c>
      <c r="M1193" s="2" t="str">
        <f>VLOOKUP(A1193,holidays!A:C,3,FALSE)</f>
        <v>N</v>
      </c>
      <c r="N1193" s="7">
        <f t="shared" si="166"/>
        <v>9938003.4869165141</v>
      </c>
      <c r="O1193" s="2" t="e">
        <f t="shared" si="167"/>
        <v>#N/A</v>
      </c>
      <c r="P1193" s="2">
        <f t="shared" si="168"/>
        <v>115979.07</v>
      </c>
      <c r="Q1193" s="2" t="e">
        <f t="shared" si="169"/>
        <v>#N/A</v>
      </c>
      <c r="R1193" s="2">
        <f t="shared" si="170"/>
        <v>115979.07</v>
      </c>
    </row>
    <row r="1194" spans="1:18" x14ac:dyDescent="0.3">
      <c r="A1194" s="10">
        <v>43197</v>
      </c>
      <c r="B1194" s="33">
        <v>105938.47500000001</v>
      </c>
      <c r="C1194" s="31">
        <v>84.8974312</v>
      </c>
      <c r="D1194">
        <v>9.8000000000000007</v>
      </c>
      <c r="E1194">
        <v>21.6</v>
      </c>
      <c r="F1194">
        <v>16</v>
      </c>
      <c r="G1194">
        <v>0</v>
      </c>
      <c r="H1194" s="1" t="str">
        <f t="shared" si="162"/>
        <v>Saturday</v>
      </c>
      <c r="I1194" s="2" t="str">
        <f t="shared" si="163"/>
        <v>April</v>
      </c>
      <c r="J1194" s="2" t="str">
        <f t="shared" si="164"/>
        <v>2018</v>
      </c>
      <c r="K1194" s="2">
        <f t="shared" si="165"/>
        <v>14</v>
      </c>
      <c r="L1194" s="2" t="str">
        <f>VLOOKUP(A1194,holidays!A:C,2,)</f>
        <v>N</v>
      </c>
      <c r="M1194" s="2" t="str">
        <f>VLOOKUP(A1194,holidays!A:C,3,FALSE)</f>
        <v>N</v>
      </c>
      <c r="N1194" s="7">
        <f t="shared" si="166"/>
        <v>8993904.3927454203</v>
      </c>
      <c r="O1194" s="2" t="e">
        <f t="shared" si="167"/>
        <v>#N/A</v>
      </c>
      <c r="P1194" s="2">
        <f t="shared" si="168"/>
        <v>105938.47500000001</v>
      </c>
      <c r="Q1194" s="2" t="e">
        <f t="shared" si="169"/>
        <v>#N/A</v>
      </c>
      <c r="R1194" s="2">
        <f t="shared" si="170"/>
        <v>105938.47500000001</v>
      </c>
    </row>
    <row r="1195" spans="1:18" x14ac:dyDescent="0.3">
      <c r="A1195" s="10">
        <v>43198</v>
      </c>
      <c r="B1195" s="33">
        <v>100571.16499999999</v>
      </c>
      <c r="C1195" s="31">
        <v>58.238721519999999</v>
      </c>
      <c r="D1195">
        <v>11.8</v>
      </c>
      <c r="E1195">
        <v>29.9</v>
      </c>
      <c r="F1195">
        <v>14.7</v>
      </c>
      <c r="G1195">
        <v>0</v>
      </c>
      <c r="H1195" s="1" t="str">
        <f t="shared" si="162"/>
        <v>Sunday</v>
      </c>
      <c r="I1195" s="2" t="str">
        <f t="shared" si="163"/>
        <v>April</v>
      </c>
      <c r="J1195" s="2" t="str">
        <f t="shared" si="164"/>
        <v>2018</v>
      </c>
      <c r="K1195" s="2">
        <f t="shared" si="165"/>
        <v>15</v>
      </c>
      <c r="L1195" s="2" t="str">
        <f>VLOOKUP(A1195,holidays!A:C,2,)</f>
        <v>N</v>
      </c>
      <c r="M1195" s="2" t="str">
        <f>VLOOKUP(A1195,holidays!A:C,3,FALSE)</f>
        <v>N</v>
      </c>
      <c r="N1195" s="7">
        <f t="shared" si="166"/>
        <v>5857136.07137697</v>
      </c>
      <c r="O1195" s="2" t="e">
        <f t="shared" si="167"/>
        <v>#N/A</v>
      </c>
      <c r="P1195" s="2">
        <f t="shared" si="168"/>
        <v>100571.16499999999</v>
      </c>
      <c r="Q1195" s="2" t="e">
        <f t="shared" si="169"/>
        <v>#N/A</v>
      </c>
      <c r="R1195" s="2">
        <f t="shared" si="170"/>
        <v>100571.16499999999</v>
      </c>
    </row>
    <row r="1196" spans="1:18" x14ac:dyDescent="0.3">
      <c r="A1196" s="10">
        <v>43199</v>
      </c>
      <c r="B1196" s="33">
        <v>118702.925</v>
      </c>
      <c r="C1196" s="31">
        <v>91.693644509999999</v>
      </c>
      <c r="D1196">
        <v>15.9</v>
      </c>
      <c r="E1196">
        <v>25.7</v>
      </c>
      <c r="F1196">
        <v>13.6</v>
      </c>
      <c r="G1196">
        <v>0</v>
      </c>
      <c r="H1196" s="1" t="str">
        <f t="shared" si="162"/>
        <v>Monday</v>
      </c>
      <c r="I1196" s="2" t="str">
        <f t="shared" si="163"/>
        <v>April</v>
      </c>
      <c r="J1196" s="2" t="str">
        <f t="shared" si="164"/>
        <v>2018</v>
      </c>
      <c r="K1196" s="2">
        <f t="shared" si="165"/>
        <v>15</v>
      </c>
      <c r="L1196" s="2" t="str">
        <f>VLOOKUP(A1196,holidays!A:C,2,)</f>
        <v>N</v>
      </c>
      <c r="M1196" s="2" t="str">
        <f>VLOOKUP(A1196,holidays!A:C,3,FALSE)</f>
        <v>N</v>
      </c>
      <c r="N1196" s="7">
        <f t="shared" si="166"/>
        <v>10884303.807247192</v>
      </c>
      <c r="O1196" s="2" t="e">
        <f t="shared" si="167"/>
        <v>#N/A</v>
      </c>
      <c r="P1196" s="2">
        <f t="shared" si="168"/>
        <v>118702.925</v>
      </c>
      <c r="Q1196" s="2" t="e">
        <f t="shared" si="169"/>
        <v>#N/A</v>
      </c>
      <c r="R1196" s="2">
        <f t="shared" si="170"/>
        <v>118702.925</v>
      </c>
    </row>
    <row r="1197" spans="1:18" x14ac:dyDescent="0.3">
      <c r="A1197" s="10">
        <v>43200</v>
      </c>
      <c r="B1197" s="33">
        <v>122423.01</v>
      </c>
      <c r="C1197" s="31">
        <v>76.333648019999998</v>
      </c>
      <c r="D1197">
        <v>14.8</v>
      </c>
      <c r="E1197">
        <v>28.8</v>
      </c>
      <c r="F1197">
        <v>5.9</v>
      </c>
      <c r="G1197">
        <v>0</v>
      </c>
      <c r="H1197" s="1" t="str">
        <f t="shared" si="162"/>
        <v>Tuesday</v>
      </c>
      <c r="I1197" s="2" t="str">
        <f t="shared" si="163"/>
        <v>April</v>
      </c>
      <c r="J1197" s="2" t="str">
        <f t="shared" si="164"/>
        <v>2018</v>
      </c>
      <c r="K1197" s="2">
        <f t="shared" si="165"/>
        <v>15</v>
      </c>
      <c r="L1197" s="2" t="str">
        <f>VLOOKUP(A1197,holidays!A:C,2,)</f>
        <v>N</v>
      </c>
      <c r="M1197" s="2" t="str">
        <f>VLOOKUP(A1197,holidays!A:C,3,FALSE)</f>
        <v>N</v>
      </c>
      <c r="N1197" s="7">
        <f t="shared" si="166"/>
        <v>9344994.9548889399</v>
      </c>
      <c r="O1197" s="2" t="e">
        <f t="shared" si="167"/>
        <v>#N/A</v>
      </c>
      <c r="P1197" s="2">
        <f t="shared" si="168"/>
        <v>122423.01</v>
      </c>
      <c r="Q1197" s="2" t="e">
        <f t="shared" si="169"/>
        <v>#N/A</v>
      </c>
      <c r="R1197" s="2">
        <f t="shared" si="170"/>
        <v>122423.01</v>
      </c>
    </row>
    <row r="1198" spans="1:18" x14ac:dyDescent="0.3">
      <c r="A1198" s="10">
        <v>43201</v>
      </c>
      <c r="B1198" s="33">
        <v>121944.995</v>
      </c>
      <c r="C1198" s="31">
        <v>75.040945059999999</v>
      </c>
      <c r="D1198">
        <v>18.100000000000001</v>
      </c>
      <c r="E1198">
        <v>27.3</v>
      </c>
      <c r="F1198">
        <v>10.9</v>
      </c>
      <c r="G1198">
        <v>0</v>
      </c>
      <c r="H1198" s="1" t="str">
        <f t="shared" si="162"/>
        <v>Wednesday</v>
      </c>
      <c r="I1198" s="2" t="str">
        <f t="shared" si="163"/>
        <v>April</v>
      </c>
      <c r="J1198" s="2" t="str">
        <f t="shared" si="164"/>
        <v>2018</v>
      </c>
      <c r="K1198" s="2">
        <f t="shared" si="165"/>
        <v>15</v>
      </c>
      <c r="L1198" s="2" t="str">
        <f>VLOOKUP(A1198,holidays!A:C,2,)</f>
        <v>N</v>
      </c>
      <c r="M1198" s="2" t="str">
        <f>VLOOKUP(A1198,holidays!A:C,3,FALSE)</f>
        <v>N</v>
      </c>
      <c r="N1198" s="7">
        <f t="shared" si="166"/>
        <v>9150867.6701369733</v>
      </c>
      <c r="O1198" s="2" t="e">
        <f t="shared" si="167"/>
        <v>#N/A</v>
      </c>
      <c r="P1198" s="2">
        <f t="shared" si="168"/>
        <v>121944.995</v>
      </c>
      <c r="Q1198" s="2" t="e">
        <f t="shared" si="169"/>
        <v>#N/A</v>
      </c>
      <c r="R1198" s="2">
        <f t="shared" si="170"/>
        <v>121944.995</v>
      </c>
    </row>
    <row r="1199" spans="1:18" x14ac:dyDescent="0.3">
      <c r="A1199" s="10">
        <v>43202</v>
      </c>
      <c r="B1199" s="33">
        <v>119876.63</v>
      </c>
      <c r="C1199" s="31">
        <v>77.714523709999995</v>
      </c>
      <c r="D1199">
        <v>15.9</v>
      </c>
      <c r="E1199">
        <v>26.5</v>
      </c>
      <c r="F1199">
        <v>7.4</v>
      </c>
      <c r="G1199">
        <v>0</v>
      </c>
      <c r="H1199" s="1" t="str">
        <f t="shared" si="162"/>
        <v>Thursday</v>
      </c>
      <c r="I1199" s="2" t="str">
        <f t="shared" si="163"/>
        <v>April</v>
      </c>
      <c r="J1199" s="2" t="str">
        <f t="shared" si="164"/>
        <v>2018</v>
      </c>
      <c r="K1199" s="2">
        <f t="shared" si="165"/>
        <v>15</v>
      </c>
      <c r="L1199" s="2" t="str">
        <f>VLOOKUP(A1199,holidays!A:C,2,)</f>
        <v>N</v>
      </c>
      <c r="M1199" s="2" t="str">
        <f>VLOOKUP(A1199,holidays!A:C,3,FALSE)</f>
        <v>N</v>
      </c>
      <c r="N1199" s="7">
        <f t="shared" si="166"/>
        <v>9316155.2044098973</v>
      </c>
      <c r="O1199" s="2" t="e">
        <f t="shared" si="167"/>
        <v>#N/A</v>
      </c>
      <c r="P1199" s="2">
        <f t="shared" si="168"/>
        <v>119876.63</v>
      </c>
      <c r="Q1199" s="2" t="e">
        <f t="shared" si="169"/>
        <v>#N/A</v>
      </c>
      <c r="R1199" s="2">
        <f t="shared" si="170"/>
        <v>119876.63</v>
      </c>
    </row>
    <row r="1200" spans="1:18" x14ac:dyDescent="0.3">
      <c r="A1200" s="10">
        <v>43203</v>
      </c>
      <c r="B1200" s="33">
        <v>113609.76</v>
      </c>
      <c r="C1200" s="31">
        <v>69.763201089999995</v>
      </c>
      <c r="D1200">
        <v>11.9</v>
      </c>
      <c r="E1200">
        <v>25.9</v>
      </c>
      <c r="F1200">
        <v>14.4</v>
      </c>
      <c r="G1200">
        <v>0</v>
      </c>
      <c r="H1200" s="1" t="str">
        <f t="shared" si="162"/>
        <v>Friday</v>
      </c>
      <c r="I1200" s="2" t="str">
        <f t="shared" si="163"/>
        <v>April</v>
      </c>
      <c r="J1200" s="2" t="str">
        <f t="shared" si="164"/>
        <v>2018</v>
      </c>
      <c r="K1200" s="2">
        <f t="shared" si="165"/>
        <v>15</v>
      </c>
      <c r="L1200" s="2" t="str">
        <f>VLOOKUP(A1200,holidays!A:C,2,)</f>
        <v>N</v>
      </c>
      <c r="M1200" s="2" t="str">
        <f>VLOOKUP(A1200,holidays!A:C,3,FALSE)</f>
        <v>N</v>
      </c>
      <c r="N1200" s="7">
        <f t="shared" si="166"/>
        <v>7925780.5326666376</v>
      </c>
      <c r="O1200" s="2" t="e">
        <f t="shared" si="167"/>
        <v>#N/A</v>
      </c>
      <c r="P1200" s="2">
        <f t="shared" si="168"/>
        <v>113609.76</v>
      </c>
      <c r="Q1200" s="2" t="e">
        <f t="shared" si="169"/>
        <v>#N/A</v>
      </c>
      <c r="R1200" s="2">
        <f t="shared" si="170"/>
        <v>113609.76</v>
      </c>
    </row>
    <row r="1201" spans="1:18" x14ac:dyDescent="0.3">
      <c r="A1201" s="10">
        <v>43204</v>
      </c>
      <c r="B1201" s="33">
        <v>105135.30499999999</v>
      </c>
      <c r="C1201" s="31">
        <v>37.741398410000002</v>
      </c>
      <c r="D1201">
        <v>13.5</v>
      </c>
      <c r="E1201">
        <v>16.100000000000001</v>
      </c>
      <c r="F1201">
        <v>3.1</v>
      </c>
      <c r="G1201">
        <v>0</v>
      </c>
      <c r="H1201" s="1" t="str">
        <f t="shared" si="162"/>
        <v>Saturday</v>
      </c>
      <c r="I1201" s="2" t="str">
        <f t="shared" si="163"/>
        <v>April</v>
      </c>
      <c r="J1201" s="2" t="str">
        <f t="shared" si="164"/>
        <v>2018</v>
      </c>
      <c r="K1201" s="2">
        <f t="shared" si="165"/>
        <v>15</v>
      </c>
      <c r="L1201" s="2" t="str">
        <f>VLOOKUP(A1201,holidays!A:C,2,)</f>
        <v>N</v>
      </c>
      <c r="M1201" s="2" t="str">
        <f>VLOOKUP(A1201,holidays!A:C,3,FALSE)</f>
        <v>N</v>
      </c>
      <c r="N1201" s="7">
        <f t="shared" si="166"/>
        <v>3967953.4329618649</v>
      </c>
      <c r="O1201" s="2" t="e">
        <f t="shared" si="167"/>
        <v>#N/A</v>
      </c>
      <c r="P1201" s="2">
        <f t="shared" si="168"/>
        <v>105135.30499999999</v>
      </c>
      <c r="Q1201" s="2" t="e">
        <f t="shared" si="169"/>
        <v>#N/A</v>
      </c>
      <c r="R1201" s="2">
        <f t="shared" si="170"/>
        <v>105135.30499999999</v>
      </c>
    </row>
    <row r="1202" spans="1:18" x14ac:dyDescent="0.3">
      <c r="A1202" s="10">
        <v>43205</v>
      </c>
      <c r="B1202" s="33">
        <v>104123.39</v>
      </c>
      <c r="C1202" s="31">
        <v>31.682325389999999</v>
      </c>
      <c r="D1202">
        <v>9.6999999999999993</v>
      </c>
      <c r="E1202">
        <v>19.100000000000001</v>
      </c>
      <c r="F1202">
        <v>4.9000000000000004</v>
      </c>
      <c r="G1202">
        <v>12.2</v>
      </c>
      <c r="H1202" s="1" t="str">
        <f t="shared" si="162"/>
        <v>Sunday</v>
      </c>
      <c r="I1202" s="2" t="str">
        <f t="shared" si="163"/>
        <v>April</v>
      </c>
      <c r="J1202" s="2" t="str">
        <f t="shared" si="164"/>
        <v>2018</v>
      </c>
      <c r="K1202" s="2">
        <f t="shared" si="165"/>
        <v>16</v>
      </c>
      <c r="L1202" s="2" t="str">
        <f>VLOOKUP(A1202,holidays!A:C,2,)</f>
        <v>N</v>
      </c>
      <c r="M1202" s="2" t="str">
        <f>VLOOKUP(A1202,holidays!A:C,3,FALSE)</f>
        <v>N</v>
      </c>
      <c r="N1202" s="7">
        <f t="shared" si="166"/>
        <v>3298871.122689872</v>
      </c>
      <c r="O1202" s="2" t="e">
        <f t="shared" si="167"/>
        <v>#N/A</v>
      </c>
      <c r="P1202" s="2">
        <f t="shared" si="168"/>
        <v>104123.39</v>
      </c>
      <c r="Q1202" s="2" t="e">
        <f t="shared" si="169"/>
        <v>#N/A</v>
      </c>
      <c r="R1202" s="2">
        <f t="shared" si="170"/>
        <v>104123.39</v>
      </c>
    </row>
    <row r="1203" spans="1:18" x14ac:dyDescent="0.3">
      <c r="A1203" s="10">
        <v>43206</v>
      </c>
      <c r="B1203" s="33">
        <v>115694.64</v>
      </c>
      <c r="C1203" s="31">
        <v>69.360932570000003</v>
      </c>
      <c r="D1203">
        <v>13.1</v>
      </c>
      <c r="E1203">
        <v>21</v>
      </c>
      <c r="F1203">
        <v>7.1</v>
      </c>
      <c r="G1203">
        <v>3</v>
      </c>
      <c r="H1203" s="1" t="str">
        <f t="shared" si="162"/>
        <v>Monday</v>
      </c>
      <c r="I1203" s="2" t="str">
        <f t="shared" si="163"/>
        <v>April</v>
      </c>
      <c r="J1203" s="2" t="str">
        <f t="shared" si="164"/>
        <v>2018</v>
      </c>
      <c r="K1203" s="2">
        <f t="shared" si="165"/>
        <v>16</v>
      </c>
      <c r="L1203" s="2" t="str">
        <f>VLOOKUP(A1203,holidays!A:C,2,)</f>
        <v>N</v>
      </c>
      <c r="M1203" s="2" t="str">
        <f>VLOOKUP(A1203,holidays!A:C,3,FALSE)</f>
        <v>N</v>
      </c>
      <c r="N1203" s="7">
        <f t="shared" si="166"/>
        <v>8024688.1237504249</v>
      </c>
      <c r="O1203" s="2" t="e">
        <f t="shared" si="167"/>
        <v>#N/A</v>
      </c>
      <c r="P1203" s="2">
        <f t="shared" si="168"/>
        <v>115694.64</v>
      </c>
      <c r="Q1203" s="2" t="e">
        <f t="shared" si="169"/>
        <v>#N/A</v>
      </c>
      <c r="R1203" s="2">
        <f t="shared" si="170"/>
        <v>115694.64</v>
      </c>
    </row>
    <row r="1204" spans="1:18" x14ac:dyDescent="0.3">
      <c r="A1204" s="10">
        <v>43207</v>
      </c>
      <c r="B1204" s="33">
        <v>121092.855</v>
      </c>
      <c r="C1204" s="31">
        <v>86.534392859999997</v>
      </c>
      <c r="D1204">
        <v>13.2</v>
      </c>
      <c r="E1204">
        <v>16.600000000000001</v>
      </c>
      <c r="F1204">
        <v>8.9</v>
      </c>
      <c r="G1204">
        <v>0.6</v>
      </c>
      <c r="H1204" s="1" t="str">
        <f t="shared" si="162"/>
        <v>Tuesday</v>
      </c>
      <c r="I1204" s="2" t="str">
        <f t="shared" si="163"/>
        <v>April</v>
      </c>
      <c r="J1204" s="2" t="str">
        <f t="shared" si="164"/>
        <v>2018</v>
      </c>
      <c r="K1204" s="2">
        <f t="shared" si="165"/>
        <v>16</v>
      </c>
      <c r="L1204" s="2" t="str">
        <f>VLOOKUP(A1204,holidays!A:C,2,)</f>
        <v>Y</v>
      </c>
      <c r="M1204" s="2" t="str">
        <f>VLOOKUP(A1204,holidays!A:C,3,FALSE)</f>
        <v>N</v>
      </c>
      <c r="N1204" s="7">
        <f t="shared" si="166"/>
        <v>10478696.687109014</v>
      </c>
      <c r="O1204" s="2">
        <f t="shared" si="167"/>
        <v>121092.855</v>
      </c>
      <c r="P1204" s="2" t="e">
        <f t="shared" si="168"/>
        <v>#N/A</v>
      </c>
      <c r="Q1204" s="2" t="e">
        <f t="shared" si="169"/>
        <v>#N/A</v>
      </c>
      <c r="R1204" s="2">
        <f t="shared" si="170"/>
        <v>121092.855</v>
      </c>
    </row>
    <row r="1205" spans="1:18" x14ac:dyDescent="0.3">
      <c r="A1205" s="10">
        <v>43208</v>
      </c>
      <c r="B1205" s="33">
        <v>120784.875</v>
      </c>
      <c r="C1205" s="31">
        <v>82.879097999999999</v>
      </c>
      <c r="D1205">
        <v>6.2</v>
      </c>
      <c r="E1205">
        <v>19.399999999999999</v>
      </c>
      <c r="F1205">
        <v>14.2</v>
      </c>
      <c r="G1205">
        <v>0</v>
      </c>
      <c r="H1205" s="1" t="str">
        <f t="shared" si="162"/>
        <v>Wednesday</v>
      </c>
      <c r="I1205" s="2" t="str">
        <f t="shared" si="163"/>
        <v>April</v>
      </c>
      <c r="J1205" s="2" t="str">
        <f t="shared" si="164"/>
        <v>2018</v>
      </c>
      <c r="K1205" s="2">
        <f t="shared" si="165"/>
        <v>16</v>
      </c>
      <c r="L1205" s="2" t="str">
        <f>VLOOKUP(A1205,holidays!A:C,2,)</f>
        <v>Y</v>
      </c>
      <c r="M1205" s="2" t="str">
        <f>VLOOKUP(A1205,holidays!A:C,3,FALSE)</f>
        <v>N</v>
      </c>
      <c r="N1205" s="7">
        <f t="shared" si="166"/>
        <v>10010541.49204275</v>
      </c>
      <c r="O1205" s="2">
        <f t="shared" si="167"/>
        <v>120784.875</v>
      </c>
      <c r="P1205" s="2" t="e">
        <f t="shared" si="168"/>
        <v>#N/A</v>
      </c>
      <c r="Q1205" s="2" t="e">
        <f t="shared" si="169"/>
        <v>#N/A</v>
      </c>
      <c r="R1205" s="2">
        <f t="shared" si="170"/>
        <v>120784.875</v>
      </c>
    </row>
    <row r="1206" spans="1:18" x14ac:dyDescent="0.3">
      <c r="A1206" s="10">
        <v>43209</v>
      </c>
      <c r="B1206" s="33">
        <v>120448.935</v>
      </c>
      <c r="C1206" s="31">
        <v>93.533142819999995</v>
      </c>
      <c r="D1206">
        <v>11</v>
      </c>
      <c r="E1206">
        <v>22.3</v>
      </c>
      <c r="F1206">
        <v>13</v>
      </c>
      <c r="G1206">
        <v>0</v>
      </c>
      <c r="H1206" s="1" t="str">
        <f t="shared" si="162"/>
        <v>Thursday</v>
      </c>
      <c r="I1206" s="2" t="str">
        <f t="shared" si="163"/>
        <v>April</v>
      </c>
      <c r="J1206" s="2" t="str">
        <f t="shared" si="164"/>
        <v>2018</v>
      </c>
      <c r="K1206" s="2">
        <f t="shared" si="165"/>
        <v>16</v>
      </c>
      <c r="L1206" s="2" t="str">
        <f>VLOOKUP(A1206,holidays!A:C,2,)</f>
        <v>Y</v>
      </c>
      <c r="M1206" s="2" t="str">
        <f>VLOOKUP(A1206,holidays!A:C,3,FALSE)</f>
        <v>N</v>
      </c>
      <c r="N1206" s="7">
        <f t="shared" si="166"/>
        <v>11265967.439871896</v>
      </c>
      <c r="O1206" s="2">
        <f t="shared" si="167"/>
        <v>120448.935</v>
      </c>
      <c r="P1206" s="2" t="e">
        <f t="shared" si="168"/>
        <v>#N/A</v>
      </c>
      <c r="Q1206" s="2" t="e">
        <f t="shared" si="169"/>
        <v>#N/A</v>
      </c>
      <c r="R1206" s="2">
        <f t="shared" si="170"/>
        <v>120448.935</v>
      </c>
    </row>
    <row r="1207" spans="1:18" x14ac:dyDescent="0.3">
      <c r="A1207" s="10">
        <v>43210</v>
      </c>
      <c r="B1207" s="33">
        <v>118324.09</v>
      </c>
      <c r="C1207" s="31">
        <v>95.73201718</v>
      </c>
      <c r="D1207">
        <v>8.9</v>
      </c>
      <c r="E1207">
        <v>20.2</v>
      </c>
      <c r="F1207">
        <v>13.7</v>
      </c>
      <c r="G1207">
        <v>0</v>
      </c>
      <c r="H1207" s="1" t="str">
        <f t="shared" si="162"/>
        <v>Friday</v>
      </c>
      <c r="I1207" s="2" t="str">
        <f t="shared" si="163"/>
        <v>April</v>
      </c>
      <c r="J1207" s="2" t="str">
        <f t="shared" si="164"/>
        <v>2018</v>
      </c>
      <c r="K1207" s="2">
        <f t="shared" si="165"/>
        <v>16</v>
      </c>
      <c r="L1207" s="2" t="str">
        <f>VLOOKUP(A1207,holidays!A:C,2,)</f>
        <v>Y</v>
      </c>
      <c r="M1207" s="2" t="str">
        <f>VLOOKUP(A1207,holidays!A:C,3,FALSE)</f>
        <v>N</v>
      </c>
      <c r="N1207" s="7">
        <f t="shared" si="166"/>
        <v>11327403.816687865</v>
      </c>
      <c r="O1207" s="2">
        <f t="shared" si="167"/>
        <v>118324.09</v>
      </c>
      <c r="P1207" s="2" t="e">
        <f t="shared" si="168"/>
        <v>#N/A</v>
      </c>
      <c r="Q1207" s="2" t="e">
        <f t="shared" si="169"/>
        <v>#N/A</v>
      </c>
      <c r="R1207" s="2">
        <f t="shared" si="170"/>
        <v>118324.09</v>
      </c>
    </row>
    <row r="1208" spans="1:18" x14ac:dyDescent="0.3">
      <c r="A1208" s="10">
        <v>43211</v>
      </c>
      <c r="B1208" s="33">
        <v>107479.26</v>
      </c>
      <c r="C1208" s="31">
        <v>74.439689259999994</v>
      </c>
      <c r="D1208">
        <v>11.9</v>
      </c>
      <c r="E1208">
        <v>22.8</v>
      </c>
      <c r="F1208">
        <v>11.3</v>
      </c>
      <c r="G1208">
        <v>0</v>
      </c>
      <c r="H1208" s="1" t="str">
        <f t="shared" si="162"/>
        <v>Saturday</v>
      </c>
      <c r="I1208" s="2" t="str">
        <f t="shared" si="163"/>
        <v>April</v>
      </c>
      <c r="J1208" s="2" t="str">
        <f t="shared" si="164"/>
        <v>2018</v>
      </c>
      <c r="K1208" s="2">
        <f t="shared" si="165"/>
        <v>16</v>
      </c>
      <c r="L1208" s="2" t="str">
        <f>VLOOKUP(A1208,holidays!A:C,2,)</f>
        <v>Y</v>
      </c>
      <c r="M1208" s="2" t="str">
        <f>VLOOKUP(A1208,holidays!A:C,3,FALSE)</f>
        <v>N</v>
      </c>
      <c r="N1208" s="7">
        <f t="shared" si="166"/>
        <v>8000722.7162947468</v>
      </c>
      <c r="O1208" s="2">
        <f t="shared" si="167"/>
        <v>107479.26</v>
      </c>
      <c r="P1208" s="2" t="e">
        <f t="shared" si="168"/>
        <v>#N/A</v>
      </c>
      <c r="Q1208" s="2" t="e">
        <f t="shared" si="169"/>
        <v>#N/A</v>
      </c>
      <c r="R1208" s="2">
        <f t="shared" si="170"/>
        <v>107479.26</v>
      </c>
    </row>
    <row r="1209" spans="1:18" x14ac:dyDescent="0.3">
      <c r="A1209" s="10">
        <v>43212</v>
      </c>
      <c r="B1209" s="33">
        <v>103662.05</v>
      </c>
      <c r="C1209" s="31">
        <v>76.318245149999996</v>
      </c>
      <c r="D1209">
        <v>11.2</v>
      </c>
      <c r="E1209">
        <v>20.399999999999999</v>
      </c>
      <c r="F1209">
        <v>12.6</v>
      </c>
      <c r="G1209">
        <v>0</v>
      </c>
      <c r="H1209" s="1" t="str">
        <f t="shared" si="162"/>
        <v>Sunday</v>
      </c>
      <c r="I1209" s="2" t="str">
        <f t="shared" si="163"/>
        <v>April</v>
      </c>
      <c r="J1209" s="2" t="str">
        <f t="shared" si="164"/>
        <v>2018</v>
      </c>
      <c r="K1209" s="2">
        <f t="shared" si="165"/>
        <v>17</v>
      </c>
      <c r="L1209" s="2" t="str">
        <f>VLOOKUP(A1209,holidays!A:C,2,)</f>
        <v>Y</v>
      </c>
      <c r="M1209" s="2" t="str">
        <f>VLOOKUP(A1209,holidays!A:C,3,FALSE)</f>
        <v>N</v>
      </c>
      <c r="N1209" s="7">
        <f t="shared" si="166"/>
        <v>7911305.7446515569</v>
      </c>
      <c r="O1209" s="2">
        <f t="shared" si="167"/>
        <v>103662.05</v>
      </c>
      <c r="P1209" s="2" t="e">
        <f t="shared" si="168"/>
        <v>#N/A</v>
      </c>
      <c r="Q1209" s="2" t="e">
        <f t="shared" si="169"/>
        <v>#N/A</v>
      </c>
      <c r="R1209" s="2">
        <f t="shared" si="170"/>
        <v>103662.05</v>
      </c>
    </row>
    <row r="1210" spans="1:18" x14ac:dyDescent="0.3">
      <c r="A1210" s="10">
        <v>43213</v>
      </c>
      <c r="B1210" s="33">
        <v>117799.97</v>
      </c>
      <c r="C1210" s="31">
        <v>72.740947320000004</v>
      </c>
      <c r="D1210">
        <v>11.9</v>
      </c>
      <c r="E1210">
        <v>26.9</v>
      </c>
      <c r="F1210">
        <v>13</v>
      </c>
      <c r="G1210">
        <v>0</v>
      </c>
      <c r="H1210" s="1" t="str">
        <f t="shared" si="162"/>
        <v>Monday</v>
      </c>
      <c r="I1210" s="2" t="str">
        <f t="shared" si="163"/>
        <v>April</v>
      </c>
      <c r="J1210" s="2" t="str">
        <f t="shared" si="164"/>
        <v>2018</v>
      </c>
      <c r="K1210" s="2">
        <f t="shared" si="165"/>
        <v>17</v>
      </c>
      <c r="L1210" s="2" t="str">
        <f>VLOOKUP(A1210,holidays!A:C,2,)</f>
        <v>Y</v>
      </c>
      <c r="M1210" s="2" t="str">
        <f>VLOOKUP(A1210,holidays!A:C,3,FALSE)</f>
        <v>N</v>
      </c>
      <c r="N1210" s="7">
        <f t="shared" si="166"/>
        <v>8568881.412067581</v>
      </c>
      <c r="O1210" s="2">
        <f t="shared" si="167"/>
        <v>117799.97</v>
      </c>
      <c r="P1210" s="2" t="e">
        <f t="shared" si="168"/>
        <v>#N/A</v>
      </c>
      <c r="Q1210" s="2" t="e">
        <f t="shared" si="169"/>
        <v>#N/A</v>
      </c>
      <c r="R1210" s="2">
        <f t="shared" si="170"/>
        <v>117799.97</v>
      </c>
    </row>
    <row r="1211" spans="1:18" x14ac:dyDescent="0.3">
      <c r="A1211" s="10">
        <v>43214</v>
      </c>
      <c r="B1211" s="33">
        <v>117642.645</v>
      </c>
      <c r="C1211" s="31">
        <v>88.090941540000003</v>
      </c>
      <c r="D1211">
        <v>13.7</v>
      </c>
      <c r="E1211">
        <v>24.6</v>
      </c>
      <c r="F1211">
        <v>5.2</v>
      </c>
      <c r="G1211">
        <v>0</v>
      </c>
      <c r="H1211" s="1" t="str">
        <f t="shared" si="162"/>
        <v>Tuesday</v>
      </c>
      <c r="I1211" s="2" t="str">
        <f t="shared" si="163"/>
        <v>April</v>
      </c>
      <c r="J1211" s="2" t="str">
        <f t="shared" si="164"/>
        <v>2018</v>
      </c>
      <c r="K1211" s="2">
        <f t="shared" si="165"/>
        <v>17</v>
      </c>
      <c r="L1211" s="2" t="str">
        <f>VLOOKUP(A1211,holidays!A:C,2,)</f>
        <v>Y</v>
      </c>
      <c r="M1211" s="2" t="str">
        <f>VLOOKUP(A1211,holidays!A:C,3,FALSE)</f>
        <v>N</v>
      </c>
      <c r="N1211" s="7">
        <f t="shared" si="166"/>
        <v>10363251.363305975</v>
      </c>
      <c r="O1211" s="2">
        <f t="shared" si="167"/>
        <v>117642.645</v>
      </c>
      <c r="P1211" s="2" t="e">
        <f t="shared" si="168"/>
        <v>#N/A</v>
      </c>
      <c r="Q1211" s="2" t="e">
        <f t="shared" si="169"/>
        <v>#N/A</v>
      </c>
      <c r="R1211" s="2">
        <f t="shared" si="170"/>
        <v>117642.645</v>
      </c>
    </row>
    <row r="1212" spans="1:18" x14ac:dyDescent="0.3">
      <c r="A1212" s="10">
        <v>43215</v>
      </c>
      <c r="B1212" s="33">
        <v>106654.955</v>
      </c>
      <c r="C1212" s="31">
        <v>77.461866439999994</v>
      </c>
      <c r="D1212">
        <v>15.7</v>
      </c>
      <c r="E1212">
        <v>20.100000000000001</v>
      </c>
      <c r="F1212">
        <v>7.7</v>
      </c>
      <c r="G1212">
        <v>0.6</v>
      </c>
      <c r="H1212" s="1" t="str">
        <f t="shared" si="162"/>
        <v>Wednesday</v>
      </c>
      <c r="I1212" s="2" t="str">
        <f t="shared" si="163"/>
        <v>April</v>
      </c>
      <c r="J1212" s="2" t="str">
        <f t="shared" si="164"/>
        <v>2018</v>
      </c>
      <c r="K1212" s="2">
        <f t="shared" si="165"/>
        <v>17</v>
      </c>
      <c r="L1212" s="2" t="str">
        <f>VLOOKUP(A1212,holidays!A:C,2,)</f>
        <v>Y</v>
      </c>
      <c r="M1212" s="2" t="str">
        <f>VLOOKUP(A1212,holidays!A:C,3,FALSE)</f>
        <v>Y</v>
      </c>
      <c r="N1212" s="7">
        <f t="shared" si="166"/>
        <v>8261691.8793742098</v>
      </c>
      <c r="O1212" s="2">
        <f t="shared" si="167"/>
        <v>106654.955</v>
      </c>
      <c r="P1212" s="2" t="e">
        <f t="shared" si="168"/>
        <v>#N/A</v>
      </c>
      <c r="Q1212" s="2">
        <f t="shared" si="169"/>
        <v>106654.955</v>
      </c>
      <c r="R1212" s="2" t="e">
        <f t="shared" si="170"/>
        <v>#N/A</v>
      </c>
    </row>
    <row r="1213" spans="1:18" x14ac:dyDescent="0.3">
      <c r="A1213" s="10">
        <v>43216</v>
      </c>
      <c r="B1213" s="33">
        <v>117617.51</v>
      </c>
      <c r="C1213" s="31">
        <v>82.433491849999996</v>
      </c>
      <c r="D1213">
        <v>11.9</v>
      </c>
      <c r="E1213">
        <v>17.5</v>
      </c>
      <c r="F1213">
        <v>7.9</v>
      </c>
      <c r="G1213">
        <v>0</v>
      </c>
      <c r="H1213" s="1" t="str">
        <f t="shared" si="162"/>
        <v>Thursday</v>
      </c>
      <c r="I1213" s="2" t="str">
        <f t="shared" si="163"/>
        <v>April</v>
      </c>
      <c r="J1213" s="2" t="str">
        <f t="shared" si="164"/>
        <v>2018</v>
      </c>
      <c r="K1213" s="2">
        <f t="shared" si="165"/>
        <v>17</v>
      </c>
      <c r="L1213" s="2" t="str">
        <f>VLOOKUP(A1213,holidays!A:C,2,)</f>
        <v>Y</v>
      </c>
      <c r="M1213" s="2" t="str">
        <f>VLOOKUP(A1213,holidays!A:C,3,FALSE)</f>
        <v>N</v>
      </c>
      <c r="N1213" s="7">
        <f t="shared" si="166"/>
        <v>9695622.0520022921</v>
      </c>
      <c r="O1213" s="2">
        <f t="shared" si="167"/>
        <v>117617.51</v>
      </c>
      <c r="P1213" s="2" t="e">
        <f t="shared" si="168"/>
        <v>#N/A</v>
      </c>
      <c r="Q1213" s="2" t="e">
        <f t="shared" si="169"/>
        <v>#N/A</v>
      </c>
      <c r="R1213" s="2">
        <f t="shared" si="170"/>
        <v>117617.51</v>
      </c>
    </row>
    <row r="1214" spans="1:18" x14ac:dyDescent="0.3">
      <c r="A1214" s="10">
        <v>43217</v>
      </c>
      <c r="B1214" s="33">
        <v>119079.465</v>
      </c>
      <c r="C1214" s="31">
        <v>78.214854180000003</v>
      </c>
      <c r="D1214">
        <v>11.6</v>
      </c>
      <c r="E1214">
        <v>17.8</v>
      </c>
      <c r="F1214">
        <v>8.8000000000000007</v>
      </c>
      <c r="G1214">
        <v>0</v>
      </c>
      <c r="H1214" s="1" t="str">
        <f t="shared" si="162"/>
        <v>Friday</v>
      </c>
      <c r="I1214" s="2" t="str">
        <f t="shared" si="163"/>
        <v>April</v>
      </c>
      <c r="J1214" s="2" t="str">
        <f t="shared" si="164"/>
        <v>2018</v>
      </c>
      <c r="K1214" s="2">
        <f t="shared" si="165"/>
        <v>17</v>
      </c>
      <c r="L1214" s="2" t="str">
        <f>VLOOKUP(A1214,holidays!A:C,2,)</f>
        <v>Y</v>
      </c>
      <c r="M1214" s="2" t="str">
        <f>VLOOKUP(A1214,holidays!A:C,3,FALSE)</f>
        <v>N</v>
      </c>
      <c r="N1214" s="7">
        <f t="shared" si="166"/>
        <v>9313782.9908074141</v>
      </c>
      <c r="O1214" s="2">
        <f t="shared" si="167"/>
        <v>119079.465</v>
      </c>
      <c r="P1214" s="2" t="e">
        <f t="shared" si="168"/>
        <v>#N/A</v>
      </c>
      <c r="Q1214" s="2" t="e">
        <f t="shared" si="169"/>
        <v>#N/A</v>
      </c>
      <c r="R1214" s="2">
        <f t="shared" si="170"/>
        <v>119079.465</v>
      </c>
    </row>
    <row r="1215" spans="1:18" x14ac:dyDescent="0.3">
      <c r="A1215" s="10">
        <v>43218</v>
      </c>
      <c r="B1215" s="33">
        <v>108613.38</v>
      </c>
      <c r="C1215" s="31">
        <v>70.000391410000006</v>
      </c>
      <c r="D1215">
        <v>7.7</v>
      </c>
      <c r="E1215">
        <v>18.3</v>
      </c>
      <c r="F1215">
        <v>11.7</v>
      </c>
      <c r="G1215">
        <v>0</v>
      </c>
      <c r="H1215" s="1" t="str">
        <f t="shared" si="162"/>
        <v>Saturday</v>
      </c>
      <c r="I1215" s="2" t="str">
        <f t="shared" si="163"/>
        <v>April</v>
      </c>
      <c r="J1215" s="2" t="str">
        <f t="shared" si="164"/>
        <v>2018</v>
      </c>
      <c r="K1215" s="2">
        <f t="shared" si="165"/>
        <v>17</v>
      </c>
      <c r="L1215" s="2" t="str">
        <f>VLOOKUP(A1215,holidays!A:C,2,)</f>
        <v>Y</v>
      </c>
      <c r="M1215" s="2" t="str">
        <f>VLOOKUP(A1215,holidays!A:C,3,FALSE)</f>
        <v>N</v>
      </c>
      <c r="N1215" s="7">
        <f t="shared" si="166"/>
        <v>7602979.1123630665</v>
      </c>
      <c r="O1215" s="2">
        <f t="shared" si="167"/>
        <v>108613.38</v>
      </c>
      <c r="P1215" s="2" t="e">
        <f t="shared" si="168"/>
        <v>#N/A</v>
      </c>
      <c r="Q1215" s="2" t="e">
        <f t="shared" si="169"/>
        <v>#N/A</v>
      </c>
      <c r="R1215" s="2">
        <f t="shared" si="170"/>
        <v>108613.38</v>
      </c>
    </row>
    <row r="1216" spans="1:18" x14ac:dyDescent="0.3">
      <c r="A1216" s="10">
        <v>43219</v>
      </c>
      <c r="B1216" s="33">
        <v>105277.715</v>
      </c>
      <c r="C1216" s="31">
        <v>64.158974720000003</v>
      </c>
      <c r="D1216">
        <v>10.5</v>
      </c>
      <c r="E1216">
        <v>18</v>
      </c>
      <c r="F1216">
        <v>9.6</v>
      </c>
      <c r="G1216">
        <v>0</v>
      </c>
      <c r="H1216" s="1" t="str">
        <f t="shared" si="162"/>
        <v>Sunday</v>
      </c>
      <c r="I1216" s="2" t="str">
        <f t="shared" si="163"/>
        <v>April</v>
      </c>
      <c r="J1216" s="2" t="str">
        <f t="shared" si="164"/>
        <v>2018</v>
      </c>
      <c r="K1216" s="2">
        <f t="shared" si="165"/>
        <v>18</v>
      </c>
      <c r="L1216" s="2" t="str">
        <f>VLOOKUP(A1216,holidays!A:C,2,)</f>
        <v>Y</v>
      </c>
      <c r="M1216" s="2" t="str">
        <f>VLOOKUP(A1216,holidays!A:C,3,FALSE)</f>
        <v>N</v>
      </c>
      <c r="N1216" s="7">
        <f t="shared" si="166"/>
        <v>6754510.2552643651</v>
      </c>
      <c r="O1216" s="2">
        <f t="shared" si="167"/>
        <v>105277.715</v>
      </c>
      <c r="P1216" s="2" t="e">
        <f t="shared" si="168"/>
        <v>#N/A</v>
      </c>
      <c r="Q1216" s="2" t="e">
        <f t="shared" si="169"/>
        <v>#N/A</v>
      </c>
      <c r="R1216" s="2">
        <f t="shared" si="170"/>
        <v>105277.715</v>
      </c>
    </row>
    <row r="1217" spans="1:18" x14ac:dyDescent="0.3">
      <c r="A1217" s="10">
        <v>43220</v>
      </c>
      <c r="B1217" s="33">
        <v>121551.685</v>
      </c>
      <c r="C1217" s="31">
        <v>77.969150560000003</v>
      </c>
      <c r="D1217">
        <v>8.8000000000000007</v>
      </c>
      <c r="E1217">
        <v>19.600000000000001</v>
      </c>
      <c r="F1217">
        <v>12.3</v>
      </c>
      <c r="G1217">
        <v>0</v>
      </c>
      <c r="H1217" s="1" t="str">
        <f t="shared" si="162"/>
        <v>Monday</v>
      </c>
      <c r="I1217" s="2" t="str">
        <f t="shared" si="163"/>
        <v>April</v>
      </c>
      <c r="J1217" s="2" t="str">
        <f t="shared" si="164"/>
        <v>2018</v>
      </c>
      <c r="K1217" s="2">
        <f t="shared" si="165"/>
        <v>18</v>
      </c>
      <c r="L1217" s="2" t="str">
        <f>VLOOKUP(A1217,holidays!A:C,2,)</f>
        <v>Y</v>
      </c>
      <c r="M1217" s="2" t="str">
        <f>VLOOKUP(A1217,holidays!A:C,3,FALSE)</f>
        <v>N</v>
      </c>
      <c r="N1217" s="7">
        <f t="shared" si="166"/>
        <v>9477281.6285866946</v>
      </c>
      <c r="O1217" s="2">
        <f t="shared" si="167"/>
        <v>121551.685</v>
      </c>
      <c r="P1217" s="2" t="e">
        <f t="shared" si="168"/>
        <v>#N/A</v>
      </c>
      <c r="Q1217" s="2" t="e">
        <f t="shared" si="169"/>
        <v>#N/A</v>
      </c>
      <c r="R1217" s="2">
        <f t="shared" si="170"/>
        <v>121551.685</v>
      </c>
    </row>
    <row r="1218" spans="1:18" x14ac:dyDescent="0.3">
      <c r="A1218" s="10">
        <v>43221</v>
      </c>
      <c r="B1218" s="33">
        <v>122642.235</v>
      </c>
      <c r="C1218" s="31">
        <v>73.974820219999998</v>
      </c>
      <c r="D1218">
        <v>7.2</v>
      </c>
      <c r="E1218">
        <v>23.4</v>
      </c>
      <c r="F1218">
        <v>12.3</v>
      </c>
      <c r="G1218">
        <v>0</v>
      </c>
      <c r="H1218" s="1" t="str">
        <f t="shared" si="162"/>
        <v>Tuesday</v>
      </c>
      <c r="I1218" s="2" t="str">
        <f t="shared" si="163"/>
        <v>May</v>
      </c>
      <c r="J1218" s="2" t="str">
        <f t="shared" si="164"/>
        <v>2018</v>
      </c>
      <c r="K1218" s="2">
        <f t="shared" si="165"/>
        <v>18</v>
      </c>
      <c r="L1218" s="2" t="str">
        <f>VLOOKUP(A1218,holidays!A:C,2,)</f>
        <v>Y</v>
      </c>
      <c r="M1218" s="2" t="str">
        <f>VLOOKUP(A1218,holidays!A:C,3,FALSE)</f>
        <v>N</v>
      </c>
      <c r="N1218" s="7">
        <f t="shared" si="166"/>
        <v>9072437.2855039909</v>
      </c>
      <c r="O1218" s="2">
        <f t="shared" si="167"/>
        <v>122642.235</v>
      </c>
      <c r="P1218" s="2" t="e">
        <f t="shared" si="168"/>
        <v>#N/A</v>
      </c>
      <c r="Q1218" s="2" t="e">
        <f t="shared" si="169"/>
        <v>#N/A</v>
      </c>
      <c r="R1218" s="2">
        <f t="shared" si="170"/>
        <v>122642.235</v>
      </c>
    </row>
    <row r="1219" spans="1:18" x14ac:dyDescent="0.3">
      <c r="A1219" s="10">
        <v>43222</v>
      </c>
      <c r="B1219" s="33">
        <v>118716.595</v>
      </c>
      <c r="C1219" s="31">
        <v>67.274902339999997</v>
      </c>
      <c r="D1219">
        <v>10.199999999999999</v>
      </c>
      <c r="E1219">
        <v>23.2</v>
      </c>
      <c r="F1219">
        <v>7.2</v>
      </c>
      <c r="G1219">
        <v>0</v>
      </c>
      <c r="H1219" s="1" t="str">
        <f t="shared" ref="H1219:H1282" si="171">TEXT(A1219,"dddd")</f>
        <v>Wednesday</v>
      </c>
      <c r="I1219" s="2" t="str">
        <f t="shared" ref="I1219:I1282" si="172">TEXT(A1219,"mmmm")</f>
        <v>May</v>
      </c>
      <c r="J1219" s="2" t="str">
        <f t="shared" ref="J1219:J1282" si="173">TEXT(A1219,"yyyy")</f>
        <v>2018</v>
      </c>
      <c r="K1219" s="2">
        <f t="shared" ref="K1219:K1282" si="174">WEEKNUM(A1219)</f>
        <v>18</v>
      </c>
      <c r="L1219" s="2" t="str">
        <f>VLOOKUP(A1219,holidays!A:C,2,)</f>
        <v>Y</v>
      </c>
      <c r="M1219" s="2" t="str">
        <f>VLOOKUP(A1219,holidays!A:C,3,FALSE)</f>
        <v>N</v>
      </c>
      <c r="N1219" s="7">
        <f t="shared" ref="N1219:N1282" si="175">B1219*C1219</f>
        <v>7986647.334762332</v>
      </c>
      <c r="O1219" s="2">
        <f t="shared" ref="O1219:O1282" si="176">IF(L1219="Y",B1219,NA())</f>
        <v>118716.595</v>
      </c>
      <c r="P1219" s="2" t="e">
        <f t="shared" ref="P1219:P1282" si="177">IF(L1219="N",B1219,NA())</f>
        <v>#N/A</v>
      </c>
      <c r="Q1219" s="2" t="e">
        <f t="shared" ref="Q1219:Q1282" si="178">IF(M1219="Y",B1219,NA())</f>
        <v>#N/A</v>
      </c>
      <c r="R1219" s="2">
        <f t="shared" ref="R1219:R1282" si="179">IF(M1219="N",B1219,NA())</f>
        <v>118716.595</v>
      </c>
    </row>
    <row r="1220" spans="1:18" x14ac:dyDescent="0.3">
      <c r="A1220" s="10">
        <v>43223</v>
      </c>
      <c r="B1220" s="33">
        <v>117357.83500000001</v>
      </c>
      <c r="C1220" s="31">
        <v>52.768311670000003</v>
      </c>
      <c r="D1220">
        <v>14.5</v>
      </c>
      <c r="E1220">
        <v>24.4</v>
      </c>
      <c r="F1220">
        <v>4.4000000000000004</v>
      </c>
      <c r="G1220">
        <v>0</v>
      </c>
      <c r="H1220" s="1" t="str">
        <f t="shared" si="171"/>
        <v>Thursday</v>
      </c>
      <c r="I1220" s="2" t="str">
        <f t="shared" si="172"/>
        <v>May</v>
      </c>
      <c r="J1220" s="2" t="str">
        <f t="shared" si="173"/>
        <v>2018</v>
      </c>
      <c r="K1220" s="2">
        <f t="shared" si="174"/>
        <v>18</v>
      </c>
      <c r="L1220" s="2" t="str">
        <f>VLOOKUP(A1220,holidays!A:C,2,)</f>
        <v>Y</v>
      </c>
      <c r="M1220" s="2" t="str">
        <f>VLOOKUP(A1220,holidays!A:C,3,FALSE)</f>
        <v>N</v>
      </c>
      <c r="N1220" s="7">
        <f t="shared" si="175"/>
        <v>6192774.8141964348</v>
      </c>
      <c r="O1220" s="2">
        <f t="shared" si="176"/>
        <v>117357.83500000001</v>
      </c>
      <c r="P1220" s="2" t="e">
        <f t="shared" si="177"/>
        <v>#N/A</v>
      </c>
      <c r="Q1220" s="2" t="e">
        <f t="shared" si="178"/>
        <v>#N/A</v>
      </c>
      <c r="R1220" s="2">
        <f t="shared" si="179"/>
        <v>117357.83500000001</v>
      </c>
    </row>
    <row r="1221" spans="1:18" x14ac:dyDescent="0.3">
      <c r="A1221" s="10">
        <v>43224</v>
      </c>
      <c r="B1221" s="33">
        <v>116870.46</v>
      </c>
      <c r="C1221" s="31">
        <v>54.639355999999999</v>
      </c>
      <c r="D1221">
        <v>11.5</v>
      </c>
      <c r="E1221">
        <v>17.2</v>
      </c>
      <c r="F1221">
        <v>7.8</v>
      </c>
      <c r="G1221">
        <v>6.2</v>
      </c>
      <c r="H1221" s="1" t="str">
        <f t="shared" si="171"/>
        <v>Friday</v>
      </c>
      <c r="I1221" s="2" t="str">
        <f t="shared" si="172"/>
        <v>May</v>
      </c>
      <c r="J1221" s="2" t="str">
        <f t="shared" si="173"/>
        <v>2018</v>
      </c>
      <c r="K1221" s="2">
        <f t="shared" si="174"/>
        <v>18</v>
      </c>
      <c r="L1221" s="2" t="str">
        <f>VLOOKUP(A1221,holidays!A:C,2,)</f>
        <v>Y</v>
      </c>
      <c r="M1221" s="2" t="str">
        <f>VLOOKUP(A1221,holidays!A:C,3,FALSE)</f>
        <v>N</v>
      </c>
      <c r="N1221" s="7">
        <f t="shared" si="175"/>
        <v>6385726.6698237602</v>
      </c>
      <c r="O1221" s="2">
        <f t="shared" si="176"/>
        <v>116870.46</v>
      </c>
      <c r="P1221" s="2" t="e">
        <f t="shared" si="177"/>
        <v>#N/A</v>
      </c>
      <c r="Q1221" s="2" t="e">
        <f t="shared" si="178"/>
        <v>#N/A</v>
      </c>
      <c r="R1221" s="2">
        <f t="shared" si="179"/>
        <v>116870.46</v>
      </c>
    </row>
    <row r="1222" spans="1:18" x14ac:dyDescent="0.3">
      <c r="A1222" s="10">
        <v>43225</v>
      </c>
      <c r="B1222" s="33">
        <v>106892.995</v>
      </c>
      <c r="C1222" s="31">
        <v>58.574885250000001</v>
      </c>
      <c r="D1222">
        <v>12.1</v>
      </c>
      <c r="E1222">
        <v>21.6</v>
      </c>
      <c r="F1222">
        <v>6.5</v>
      </c>
      <c r="G1222">
        <v>2.6</v>
      </c>
      <c r="H1222" s="1" t="str">
        <f t="shared" si="171"/>
        <v>Saturday</v>
      </c>
      <c r="I1222" s="2" t="str">
        <f t="shared" si="172"/>
        <v>May</v>
      </c>
      <c r="J1222" s="2" t="str">
        <f t="shared" si="173"/>
        <v>2018</v>
      </c>
      <c r="K1222" s="2">
        <f t="shared" si="174"/>
        <v>18</v>
      </c>
      <c r="L1222" s="2" t="str">
        <f>VLOOKUP(A1222,holidays!A:C,2,)</f>
        <v>Y</v>
      </c>
      <c r="M1222" s="2" t="str">
        <f>VLOOKUP(A1222,holidays!A:C,3,FALSE)</f>
        <v>N</v>
      </c>
      <c r="N1222" s="7">
        <f t="shared" si="175"/>
        <v>6261244.916153824</v>
      </c>
      <c r="O1222" s="2">
        <f t="shared" si="176"/>
        <v>106892.995</v>
      </c>
      <c r="P1222" s="2" t="e">
        <f t="shared" si="177"/>
        <v>#N/A</v>
      </c>
      <c r="Q1222" s="2" t="e">
        <f t="shared" si="178"/>
        <v>#N/A</v>
      </c>
      <c r="R1222" s="2">
        <f t="shared" si="179"/>
        <v>106892.995</v>
      </c>
    </row>
    <row r="1223" spans="1:18" x14ac:dyDescent="0.3">
      <c r="A1223" s="10">
        <v>43226</v>
      </c>
      <c r="B1223" s="33">
        <v>105840.39</v>
      </c>
      <c r="C1223" s="31">
        <v>61.89517764</v>
      </c>
      <c r="D1223">
        <v>9.9</v>
      </c>
      <c r="E1223">
        <v>21.7</v>
      </c>
      <c r="F1223">
        <v>11</v>
      </c>
      <c r="G1223">
        <v>0</v>
      </c>
      <c r="H1223" s="1" t="str">
        <f t="shared" si="171"/>
        <v>Sunday</v>
      </c>
      <c r="I1223" s="2" t="str">
        <f t="shared" si="172"/>
        <v>May</v>
      </c>
      <c r="J1223" s="2" t="str">
        <f t="shared" si="173"/>
        <v>2018</v>
      </c>
      <c r="K1223" s="2">
        <f t="shared" si="174"/>
        <v>19</v>
      </c>
      <c r="L1223" s="2" t="str">
        <f>VLOOKUP(A1223,holidays!A:C,2,)</f>
        <v>Y</v>
      </c>
      <c r="M1223" s="2" t="str">
        <f>VLOOKUP(A1223,holidays!A:C,3,FALSE)</f>
        <v>N</v>
      </c>
      <c r="N1223" s="7">
        <f t="shared" si="175"/>
        <v>6551009.7405368797</v>
      </c>
      <c r="O1223" s="2">
        <f t="shared" si="176"/>
        <v>105840.39</v>
      </c>
      <c r="P1223" s="2" t="e">
        <f t="shared" si="177"/>
        <v>#N/A</v>
      </c>
      <c r="Q1223" s="2" t="e">
        <f t="shared" si="178"/>
        <v>#N/A</v>
      </c>
      <c r="R1223" s="2">
        <f t="shared" si="179"/>
        <v>105840.39</v>
      </c>
    </row>
    <row r="1224" spans="1:18" x14ac:dyDescent="0.3">
      <c r="A1224" s="10">
        <v>43227</v>
      </c>
      <c r="B1224" s="33">
        <v>118254.55499999999</v>
      </c>
      <c r="C1224" s="31">
        <v>49.41762224</v>
      </c>
      <c r="D1224">
        <v>12</v>
      </c>
      <c r="E1224">
        <v>19.5</v>
      </c>
      <c r="F1224">
        <v>6.2</v>
      </c>
      <c r="G1224">
        <v>0</v>
      </c>
      <c r="H1224" s="1" t="str">
        <f t="shared" si="171"/>
        <v>Monday</v>
      </c>
      <c r="I1224" s="2" t="str">
        <f t="shared" si="172"/>
        <v>May</v>
      </c>
      <c r="J1224" s="2" t="str">
        <f t="shared" si="173"/>
        <v>2018</v>
      </c>
      <c r="K1224" s="2">
        <f t="shared" si="174"/>
        <v>19</v>
      </c>
      <c r="L1224" s="2" t="str">
        <f>VLOOKUP(A1224,holidays!A:C,2,)</f>
        <v>Y</v>
      </c>
      <c r="M1224" s="2" t="str">
        <f>VLOOKUP(A1224,holidays!A:C,3,FALSE)</f>
        <v>N</v>
      </c>
      <c r="N1224" s="7">
        <f t="shared" si="175"/>
        <v>5843858.9271493033</v>
      </c>
      <c r="O1224" s="2">
        <f t="shared" si="176"/>
        <v>118254.55499999999</v>
      </c>
      <c r="P1224" s="2" t="e">
        <f t="shared" si="177"/>
        <v>#N/A</v>
      </c>
      <c r="Q1224" s="2" t="e">
        <f t="shared" si="178"/>
        <v>#N/A</v>
      </c>
      <c r="R1224" s="2">
        <f t="shared" si="179"/>
        <v>118254.55499999999</v>
      </c>
    </row>
    <row r="1225" spans="1:18" x14ac:dyDescent="0.3">
      <c r="A1225" s="10">
        <v>43228</v>
      </c>
      <c r="B1225" s="33">
        <v>122876.86500000001</v>
      </c>
      <c r="C1225" s="31">
        <v>101.2917412</v>
      </c>
      <c r="D1225">
        <v>13.4</v>
      </c>
      <c r="E1225">
        <v>17.899999999999999</v>
      </c>
      <c r="F1225">
        <v>10.6</v>
      </c>
      <c r="G1225">
        <v>0.2</v>
      </c>
      <c r="H1225" s="1" t="str">
        <f t="shared" si="171"/>
        <v>Tuesday</v>
      </c>
      <c r="I1225" s="2" t="str">
        <f t="shared" si="172"/>
        <v>May</v>
      </c>
      <c r="J1225" s="2" t="str">
        <f t="shared" si="173"/>
        <v>2018</v>
      </c>
      <c r="K1225" s="2">
        <f t="shared" si="174"/>
        <v>19</v>
      </c>
      <c r="L1225" s="2" t="str">
        <f>VLOOKUP(A1225,holidays!A:C,2,)</f>
        <v>Y</v>
      </c>
      <c r="M1225" s="2" t="str">
        <f>VLOOKUP(A1225,holidays!A:C,3,FALSE)</f>
        <v>N</v>
      </c>
      <c r="N1225" s="7">
        <f t="shared" si="175"/>
        <v>12446411.609047338</v>
      </c>
      <c r="O1225" s="2">
        <f t="shared" si="176"/>
        <v>122876.86500000001</v>
      </c>
      <c r="P1225" s="2" t="e">
        <f t="shared" si="177"/>
        <v>#N/A</v>
      </c>
      <c r="Q1225" s="2" t="e">
        <f t="shared" si="178"/>
        <v>#N/A</v>
      </c>
      <c r="R1225" s="2">
        <f t="shared" si="179"/>
        <v>122876.86500000001</v>
      </c>
    </row>
    <row r="1226" spans="1:18" x14ac:dyDescent="0.3">
      <c r="A1226" s="10">
        <v>43229</v>
      </c>
      <c r="B1226" s="33">
        <v>122721.46</v>
      </c>
      <c r="C1226" s="31">
        <v>127.59078030000001</v>
      </c>
      <c r="D1226">
        <v>8</v>
      </c>
      <c r="E1226">
        <v>18.399999999999999</v>
      </c>
      <c r="F1226">
        <v>7.5</v>
      </c>
      <c r="G1226">
        <v>0</v>
      </c>
      <c r="H1226" s="1" t="str">
        <f t="shared" si="171"/>
        <v>Wednesday</v>
      </c>
      <c r="I1226" s="2" t="str">
        <f t="shared" si="172"/>
        <v>May</v>
      </c>
      <c r="J1226" s="2" t="str">
        <f t="shared" si="173"/>
        <v>2018</v>
      </c>
      <c r="K1226" s="2">
        <f t="shared" si="174"/>
        <v>19</v>
      </c>
      <c r="L1226" s="2" t="str">
        <f>VLOOKUP(A1226,holidays!A:C,2,)</f>
        <v>Y</v>
      </c>
      <c r="M1226" s="2" t="str">
        <f>VLOOKUP(A1226,holidays!A:C,3,FALSE)</f>
        <v>N</v>
      </c>
      <c r="N1226" s="7">
        <f t="shared" si="175"/>
        <v>15658126.840955239</v>
      </c>
      <c r="O1226" s="2">
        <f t="shared" si="176"/>
        <v>122721.46</v>
      </c>
      <c r="P1226" s="2" t="e">
        <f t="shared" si="177"/>
        <v>#N/A</v>
      </c>
      <c r="Q1226" s="2" t="e">
        <f t="shared" si="178"/>
        <v>#N/A</v>
      </c>
      <c r="R1226" s="2">
        <f t="shared" si="179"/>
        <v>122721.46</v>
      </c>
    </row>
    <row r="1227" spans="1:18" x14ac:dyDescent="0.3">
      <c r="A1227" s="10">
        <v>43230</v>
      </c>
      <c r="B1227" s="33">
        <v>128518.505</v>
      </c>
      <c r="C1227" s="31">
        <v>62.881023409999997</v>
      </c>
      <c r="D1227">
        <v>9</v>
      </c>
      <c r="E1227">
        <v>12.8</v>
      </c>
      <c r="F1227">
        <v>8.5</v>
      </c>
      <c r="G1227">
        <v>8</v>
      </c>
      <c r="H1227" s="1" t="str">
        <f t="shared" si="171"/>
        <v>Thursday</v>
      </c>
      <c r="I1227" s="2" t="str">
        <f t="shared" si="172"/>
        <v>May</v>
      </c>
      <c r="J1227" s="2" t="str">
        <f t="shared" si="173"/>
        <v>2018</v>
      </c>
      <c r="K1227" s="2">
        <f t="shared" si="174"/>
        <v>19</v>
      </c>
      <c r="L1227" s="2" t="str">
        <f>VLOOKUP(A1227,holidays!A:C,2,)</f>
        <v>Y</v>
      </c>
      <c r="M1227" s="2" t="str">
        <f>VLOOKUP(A1227,holidays!A:C,3,FALSE)</f>
        <v>N</v>
      </c>
      <c r="N1227" s="7">
        <f t="shared" si="175"/>
        <v>8081375.1215232024</v>
      </c>
      <c r="O1227" s="2">
        <f t="shared" si="176"/>
        <v>128518.505</v>
      </c>
      <c r="P1227" s="2" t="e">
        <f t="shared" si="177"/>
        <v>#N/A</v>
      </c>
      <c r="Q1227" s="2" t="e">
        <f t="shared" si="178"/>
        <v>#N/A</v>
      </c>
      <c r="R1227" s="2">
        <f t="shared" si="179"/>
        <v>128518.505</v>
      </c>
    </row>
    <row r="1228" spans="1:18" x14ac:dyDescent="0.3">
      <c r="A1228" s="10">
        <v>43231</v>
      </c>
      <c r="B1228" s="33">
        <v>133467.37</v>
      </c>
      <c r="C1228" s="31">
        <v>63.673069720000001</v>
      </c>
      <c r="D1228">
        <v>7.4</v>
      </c>
      <c r="E1228">
        <v>15.1</v>
      </c>
      <c r="F1228">
        <v>3.7</v>
      </c>
      <c r="G1228">
        <v>18.600000000000001</v>
      </c>
      <c r="H1228" s="1" t="str">
        <f t="shared" si="171"/>
        <v>Friday</v>
      </c>
      <c r="I1228" s="2" t="str">
        <f t="shared" si="172"/>
        <v>May</v>
      </c>
      <c r="J1228" s="2" t="str">
        <f t="shared" si="173"/>
        <v>2018</v>
      </c>
      <c r="K1228" s="2">
        <f t="shared" si="174"/>
        <v>19</v>
      </c>
      <c r="L1228" s="2" t="str">
        <f>VLOOKUP(A1228,holidays!A:C,2,)</f>
        <v>Y</v>
      </c>
      <c r="M1228" s="2" t="str">
        <f>VLOOKUP(A1228,holidays!A:C,3,FALSE)</f>
        <v>N</v>
      </c>
      <c r="N1228" s="7">
        <f t="shared" si="175"/>
        <v>8498277.1553550363</v>
      </c>
      <c r="O1228" s="2">
        <f t="shared" si="176"/>
        <v>133467.37</v>
      </c>
      <c r="P1228" s="2" t="e">
        <f t="shared" si="177"/>
        <v>#N/A</v>
      </c>
      <c r="Q1228" s="2" t="e">
        <f t="shared" si="178"/>
        <v>#N/A</v>
      </c>
      <c r="R1228" s="2">
        <f t="shared" si="179"/>
        <v>133467.37</v>
      </c>
    </row>
    <row r="1229" spans="1:18" x14ac:dyDescent="0.3">
      <c r="A1229" s="10">
        <v>43232</v>
      </c>
      <c r="B1229" s="33">
        <v>111273.755</v>
      </c>
      <c r="C1229" s="31">
        <v>62.662214910000003</v>
      </c>
      <c r="D1229">
        <v>11</v>
      </c>
      <c r="E1229">
        <v>16.899999999999999</v>
      </c>
      <c r="F1229">
        <v>9</v>
      </c>
      <c r="G1229">
        <v>8.4</v>
      </c>
      <c r="H1229" s="1" t="str">
        <f t="shared" si="171"/>
        <v>Saturday</v>
      </c>
      <c r="I1229" s="2" t="str">
        <f t="shared" si="172"/>
        <v>May</v>
      </c>
      <c r="J1229" s="2" t="str">
        <f t="shared" si="173"/>
        <v>2018</v>
      </c>
      <c r="K1229" s="2">
        <f t="shared" si="174"/>
        <v>19</v>
      </c>
      <c r="L1229" s="2" t="str">
        <f>VLOOKUP(A1229,holidays!A:C,2,)</f>
        <v>Y</v>
      </c>
      <c r="M1229" s="2" t="str">
        <f>VLOOKUP(A1229,holidays!A:C,3,FALSE)</f>
        <v>N</v>
      </c>
      <c r="N1229" s="7">
        <f t="shared" si="175"/>
        <v>6972659.9496526876</v>
      </c>
      <c r="O1229" s="2">
        <f t="shared" si="176"/>
        <v>111273.755</v>
      </c>
      <c r="P1229" s="2" t="e">
        <f t="shared" si="177"/>
        <v>#N/A</v>
      </c>
      <c r="Q1229" s="2" t="e">
        <f t="shared" si="178"/>
        <v>#N/A</v>
      </c>
      <c r="R1229" s="2">
        <f t="shared" si="179"/>
        <v>111273.755</v>
      </c>
    </row>
    <row r="1230" spans="1:18" x14ac:dyDescent="0.3">
      <c r="A1230" s="10">
        <v>43233</v>
      </c>
      <c r="B1230" s="33">
        <v>108729.71</v>
      </c>
      <c r="C1230" s="31">
        <v>65.510003979999993</v>
      </c>
      <c r="D1230">
        <v>13</v>
      </c>
      <c r="E1230">
        <v>16.2</v>
      </c>
      <c r="F1230">
        <v>10.8</v>
      </c>
      <c r="G1230">
        <v>4</v>
      </c>
      <c r="H1230" s="1" t="str">
        <f t="shared" si="171"/>
        <v>Sunday</v>
      </c>
      <c r="I1230" s="2" t="str">
        <f t="shared" si="172"/>
        <v>May</v>
      </c>
      <c r="J1230" s="2" t="str">
        <f t="shared" si="173"/>
        <v>2018</v>
      </c>
      <c r="K1230" s="2">
        <f t="shared" si="174"/>
        <v>20</v>
      </c>
      <c r="L1230" s="2" t="str">
        <f>VLOOKUP(A1230,holidays!A:C,2,)</f>
        <v>Y</v>
      </c>
      <c r="M1230" s="2" t="str">
        <f>VLOOKUP(A1230,holidays!A:C,3,FALSE)</f>
        <v>N</v>
      </c>
      <c r="N1230" s="7">
        <f t="shared" si="175"/>
        <v>7122883.7348442459</v>
      </c>
      <c r="O1230" s="2">
        <f t="shared" si="176"/>
        <v>108729.71</v>
      </c>
      <c r="P1230" s="2" t="e">
        <f t="shared" si="177"/>
        <v>#N/A</v>
      </c>
      <c r="Q1230" s="2" t="e">
        <f t="shared" si="178"/>
        <v>#N/A</v>
      </c>
      <c r="R1230" s="2">
        <f t="shared" si="179"/>
        <v>108729.71</v>
      </c>
    </row>
    <row r="1231" spans="1:18" x14ac:dyDescent="0.3">
      <c r="A1231" s="10">
        <v>43234</v>
      </c>
      <c r="B1231" s="33">
        <v>129885.955</v>
      </c>
      <c r="C1231" s="31">
        <v>111.6666324</v>
      </c>
      <c r="D1231">
        <v>6.8</v>
      </c>
      <c r="E1231">
        <v>15.9</v>
      </c>
      <c r="F1231">
        <v>8.1999999999999993</v>
      </c>
      <c r="G1231">
        <v>0</v>
      </c>
      <c r="H1231" s="1" t="str">
        <f t="shared" si="171"/>
        <v>Monday</v>
      </c>
      <c r="I1231" s="2" t="str">
        <f t="shared" si="172"/>
        <v>May</v>
      </c>
      <c r="J1231" s="2" t="str">
        <f t="shared" si="173"/>
        <v>2018</v>
      </c>
      <c r="K1231" s="2">
        <f t="shared" si="174"/>
        <v>20</v>
      </c>
      <c r="L1231" s="2" t="str">
        <f>VLOOKUP(A1231,holidays!A:C,2,)</f>
        <v>Y</v>
      </c>
      <c r="M1231" s="2" t="str">
        <f>VLOOKUP(A1231,holidays!A:C,3,FALSE)</f>
        <v>N</v>
      </c>
      <c r="N1231" s="7">
        <f t="shared" si="175"/>
        <v>14503927.190907942</v>
      </c>
      <c r="O1231" s="2">
        <f t="shared" si="176"/>
        <v>129885.955</v>
      </c>
      <c r="P1231" s="2" t="e">
        <f t="shared" si="177"/>
        <v>#N/A</v>
      </c>
      <c r="Q1231" s="2" t="e">
        <f t="shared" si="178"/>
        <v>#N/A</v>
      </c>
      <c r="R1231" s="2">
        <f t="shared" si="179"/>
        <v>129885.955</v>
      </c>
    </row>
    <row r="1232" spans="1:18" x14ac:dyDescent="0.3">
      <c r="A1232" s="10">
        <v>43235</v>
      </c>
      <c r="B1232" s="33">
        <v>131900.51999999999</v>
      </c>
      <c r="C1232" s="31">
        <v>97.880329009999997</v>
      </c>
      <c r="D1232">
        <v>8.9</v>
      </c>
      <c r="E1232">
        <v>14.6</v>
      </c>
      <c r="F1232">
        <v>4.5999999999999996</v>
      </c>
      <c r="G1232">
        <v>0</v>
      </c>
      <c r="H1232" s="1" t="str">
        <f t="shared" si="171"/>
        <v>Tuesday</v>
      </c>
      <c r="I1232" s="2" t="str">
        <f t="shared" si="172"/>
        <v>May</v>
      </c>
      <c r="J1232" s="2" t="str">
        <f t="shared" si="173"/>
        <v>2018</v>
      </c>
      <c r="K1232" s="2">
        <f t="shared" si="174"/>
        <v>20</v>
      </c>
      <c r="L1232" s="2" t="str">
        <f>VLOOKUP(A1232,holidays!A:C,2,)</f>
        <v>Y</v>
      </c>
      <c r="M1232" s="2" t="str">
        <f>VLOOKUP(A1232,holidays!A:C,3,FALSE)</f>
        <v>N</v>
      </c>
      <c r="N1232" s="7">
        <f t="shared" si="175"/>
        <v>12910466.294190085</v>
      </c>
      <c r="O1232" s="2">
        <f t="shared" si="176"/>
        <v>131900.51999999999</v>
      </c>
      <c r="P1232" s="2" t="e">
        <f t="shared" si="177"/>
        <v>#N/A</v>
      </c>
      <c r="Q1232" s="2" t="e">
        <f t="shared" si="178"/>
        <v>#N/A</v>
      </c>
      <c r="R1232" s="2">
        <f t="shared" si="179"/>
        <v>131900.51999999999</v>
      </c>
    </row>
    <row r="1233" spans="1:18" x14ac:dyDescent="0.3">
      <c r="A1233" s="10">
        <v>43236</v>
      </c>
      <c r="B1233" s="33">
        <v>133399.23000000001</v>
      </c>
      <c r="C1233" s="31">
        <v>124.0856314</v>
      </c>
      <c r="D1233">
        <v>9.4</v>
      </c>
      <c r="E1233">
        <v>14.3</v>
      </c>
      <c r="F1233">
        <v>7.6</v>
      </c>
      <c r="G1233">
        <v>2</v>
      </c>
      <c r="H1233" s="1" t="str">
        <f t="shared" si="171"/>
        <v>Wednesday</v>
      </c>
      <c r="I1233" s="2" t="str">
        <f t="shared" si="172"/>
        <v>May</v>
      </c>
      <c r="J1233" s="2" t="str">
        <f t="shared" si="173"/>
        <v>2018</v>
      </c>
      <c r="K1233" s="2">
        <f t="shared" si="174"/>
        <v>20</v>
      </c>
      <c r="L1233" s="2" t="str">
        <f>VLOOKUP(A1233,holidays!A:C,2,)</f>
        <v>Y</v>
      </c>
      <c r="M1233" s="2" t="str">
        <f>VLOOKUP(A1233,holidays!A:C,3,FALSE)</f>
        <v>N</v>
      </c>
      <c r="N1233" s="7">
        <f t="shared" si="175"/>
        <v>16552927.682823824</v>
      </c>
      <c r="O1233" s="2">
        <f t="shared" si="176"/>
        <v>133399.23000000001</v>
      </c>
      <c r="P1233" s="2" t="e">
        <f t="shared" si="177"/>
        <v>#N/A</v>
      </c>
      <c r="Q1233" s="2" t="e">
        <f t="shared" si="178"/>
        <v>#N/A</v>
      </c>
      <c r="R1233" s="2">
        <f t="shared" si="179"/>
        <v>133399.23000000001</v>
      </c>
    </row>
    <row r="1234" spans="1:18" x14ac:dyDescent="0.3">
      <c r="A1234" s="10">
        <v>43237</v>
      </c>
      <c r="B1234" s="33">
        <v>131757.155</v>
      </c>
      <c r="C1234" s="31">
        <v>108.95155010000001</v>
      </c>
      <c r="D1234">
        <v>11.7</v>
      </c>
      <c r="E1234">
        <v>15</v>
      </c>
      <c r="F1234">
        <v>6.9</v>
      </c>
      <c r="G1234">
        <v>0</v>
      </c>
      <c r="H1234" s="1" t="str">
        <f t="shared" si="171"/>
        <v>Thursday</v>
      </c>
      <c r="I1234" s="2" t="str">
        <f t="shared" si="172"/>
        <v>May</v>
      </c>
      <c r="J1234" s="2" t="str">
        <f t="shared" si="173"/>
        <v>2018</v>
      </c>
      <c r="K1234" s="2">
        <f t="shared" si="174"/>
        <v>20</v>
      </c>
      <c r="L1234" s="2" t="str">
        <f>VLOOKUP(A1234,holidays!A:C,2,)</f>
        <v>Y</v>
      </c>
      <c r="M1234" s="2" t="str">
        <f>VLOOKUP(A1234,holidays!A:C,3,FALSE)</f>
        <v>N</v>
      </c>
      <c r="N1234" s="7">
        <f t="shared" si="175"/>
        <v>14355146.274015967</v>
      </c>
      <c r="O1234" s="2">
        <f t="shared" si="176"/>
        <v>131757.155</v>
      </c>
      <c r="P1234" s="2" t="e">
        <f t="shared" si="177"/>
        <v>#N/A</v>
      </c>
      <c r="Q1234" s="2" t="e">
        <f t="shared" si="178"/>
        <v>#N/A</v>
      </c>
      <c r="R1234" s="2">
        <f t="shared" si="179"/>
        <v>131757.155</v>
      </c>
    </row>
    <row r="1235" spans="1:18" x14ac:dyDescent="0.3">
      <c r="A1235" s="10">
        <v>43238</v>
      </c>
      <c r="B1235" s="33">
        <v>127353.575</v>
      </c>
      <c r="C1235" s="31">
        <v>96.161656390000005</v>
      </c>
      <c r="D1235">
        <v>12.3</v>
      </c>
      <c r="E1235">
        <v>17.7</v>
      </c>
      <c r="F1235">
        <v>8</v>
      </c>
      <c r="G1235">
        <v>0.2</v>
      </c>
      <c r="H1235" s="1" t="str">
        <f t="shared" si="171"/>
        <v>Friday</v>
      </c>
      <c r="I1235" s="2" t="str">
        <f t="shared" si="172"/>
        <v>May</v>
      </c>
      <c r="J1235" s="2" t="str">
        <f t="shared" si="173"/>
        <v>2018</v>
      </c>
      <c r="K1235" s="2">
        <f t="shared" si="174"/>
        <v>20</v>
      </c>
      <c r="L1235" s="2" t="str">
        <f>VLOOKUP(A1235,holidays!A:C,2,)</f>
        <v>Y</v>
      </c>
      <c r="M1235" s="2" t="str">
        <f>VLOOKUP(A1235,holidays!A:C,3,FALSE)</f>
        <v>N</v>
      </c>
      <c r="N1235" s="7">
        <f t="shared" si="175"/>
        <v>12246530.719188094</v>
      </c>
      <c r="O1235" s="2">
        <f t="shared" si="176"/>
        <v>127353.575</v>
      </c>
      <c r="P1235" s="2" t="e">
        <f t="shared" si="177"/>
        <v>#N/A</v>
      </c>
      <c r="Q1235" s="2" t="e">
        <f t="shared" si="178"/>
        <v>#N/A</v>
      </c>
      <c r="R1235" s="2">
        <f t="shared" si="179"/>
        <v>127353.575</v>
      </c>
    </row>
    <row r="1236" spans="1:18" x14ac:dyDescent="0.3">
      <c r="A1236" s="10">
        <v>43239</v>
      </c>
      <c r="B1236" s="33">
        <v>119262.145</v>
      </c>
      <c r="C1236" s="31">
        <v>93.623434770000003</v>
      </c>
      <c r="D1236">
        <v>10.6</v>
      </c>
      <c r="E1236">
        <v>15.5</v>
      </c>
      <c r="F1236">
        <v>6.5</v>
      </c>
      <c r="G1236">
        <v>2.6</v>
      </c>
      <c r="H1236" s="1" t="str">
        <f t="shared" si="171"/>
        <v>Saturday</v>
      </c>
      <c r="I1236" s="2" t="str">
        <f t="shared" si="172"/>
        <v>May</v>
      </c>
      <c r="J1236" s="2" t="str">
        <f t="shared" si="173"/>
        <v>2018</v>
      </c>
      <c r="K1236" s="2">
        <f t="shared" si="174"/>
        <v>20</v>
      </c>
      <c r="L1236" s="2" t="str">
        <f>VLOOKUP(A1236,holidays!A:C,2,)</f>
        <v>Y</v>
      </c>
      <c r="M1236" s="2" t="str">
        <f>VLOOKUP(A1236,holidays!A:C,3,FALSE)</f>
        <v>N</v>
      </c>
      <c r="N1236" s="7">
        <f t="shared" si="175"/>
        <v>11165731.652937783</v>
      </c>
      <c r="O1236" s="2">
        <f t="shared" si="176"/>
        <v>119262.145</v>
      </c>
      <c r="P1236" s="2" t="e">
        <f t="shared" si="177"/>
        <v>#N/A</v>
      </c>
      <c r="Q1236" s="2" t="e">
        <f t="shared" si="178"/>
        <v>#N/A</v>
      </c>
      <c r="R1236" s="2">
        <f t="shared" si="179"/>
        <v>119262.145</v>
      </c>
    </row>
    <row r="1237" spans="1:18" x14ac:dyDescent="0.3">
      <c r="A1237" s="10">
        <v>43240</v>
      </c>
      <c r="B1237" s="33">
        <v>112349.26</v>
      </c>
      <c r="C1237" s="31">
        <v>78.280735460000002</v>
      </c>
      <c r="D1237">
        <v>11.8</v>
      </c>
      <c r="E1237">
        <v>16.2</v>
      </c>
      <c r="F1237">
        <v>1.7</v>
      </c>
      <c r="G1237">
        <v>0</v>
      </c>
      <c r="H1237" s="1" t="str">
        <f t="shared" si="171"/>
        <v>Sunday</v>
      </c>
      <c r="I1237" s="2" t="str">
        <f t="shared" si="172"/>
        <v>May</v>
      </c>
      <c r="J1237" s="2" t="str">
        <f t="shared" si="173"/>
        <v>2018</v>
      </c>
      <c r="K1237" s="2">
        <f t="shared" si="174"/>
        <v>21</v>
      </c>
      <c r="L1237" s="2" t="str">
        <f>VLOOKUP(A1237,holidays!A:C,2,)</f>
        <v>Y</v>
      </c>
      <c r="M1237" s="2" t="str">
        <f>VLOOKUP(A1237,holidays!A:C,3,FALSE)</f>
        <v>N</v>
      </c>
      <c r="N1237" s="7">
        <f t="shared" si="175"/>
        <v>8794782.7011867594</v>
      </c>
      <c r="O1237" s="2">
        <f t="shared" si="176"/>
        <v>112349.26</v>
      </c>
      <c r="P1237" s="2" t="e">
        <f t="shared" si="177"/>
        <v>#N/A</v>
      </c>
      <c r="Q1237" s="2" t="e">
        <f t="shared" si="178"/>
        <v>#N/A</v>
      </c>
      <c r="R1237" s="2">
        <f t="shared" si="179"/>
        <v>112349.26</v>
      </c>
    </row>
    <row r="1238" spans="1:18" x14ac:dyDescent="0.3">
      <c r="A1238" s="10">
        <v>43241</v>
      </c>
      <c r="B1238" s="33">
        <v>124046.80499999999</v>
      </c>
      <c r="C1238" s="31">
        <v>82.722971250000001</v>
      </c>
      <c r="D1238">
        <v>12.6</v>
      </c>
      <c r="E1238">
        <v>16.7</v>
      </c>
      <c r="F1238">
        <v>5</v>
      </c>
      <c r="G1238">
        <v>2.4</v>
      </c>
      <c r="H1238" s="1" t="str">
        <f t="shared" si="171"/>
        <v>Monday</v>
      </c>
      <c r="I1238" s="2" t="str">
        <f t="shared" si="172"/>
        <v>May</v>
      </c>
      <c r="J1238" s="2" t="str">
        <f t="shared" si="173"/>
        <v>2018</v>
      </c>
      <c r="K1238" s="2">
        <f t="shared" si="174"/>
        <v>21</v>
      </c>
      <c r="L1238" s="2" t="str">
        <f>VLOOKUP(A1238,holidays!A:C,2,)</f>
        <v>Y</v>
      </c>
      <c r="M1238" s="2" t="str">
        <f>VLOOKUP(A1238,holidays!A:C,3,FALSE)</f>
        <v>N</v>
      </c>
      <c r="N1238" s="7">
        <f t="shared" si="175"/>
        <v>10261520.283669356</v>
      </c>
      <c r="O1238" s="2">
        <f t="shared" si="176"/>
        <v>124046.80499999999</v>
      </c>
      <c r="P1238" s="2" t="e">
        <f t="shared" si="177"/>
        <v>#N/A</v>
      </c>
      <c r="Q1238" s="2" t="e">
        <f t="shared" si="178"/>
        <v>#N/A</v>
      </c>
      <c r="R1238" s="2">
        <f t="shared" si="179"/>
        <v>124046.80499999999</v>
      </c>
    </row>
    <row r="1239" spans="1:18" x14ac:dyDescent="0.3">
      <c r="A1239" s="10">
        <v>43242</v>
      </c>
      <c r="B1239" s="33">
        <v>126922.995</v>
      </c>
      <c r="C1239" s="31">
        <v>91.621182129999994</v>
      </c>
      <c r="D1239">
        <v>13</v>
      </c>
      <c r="E1239">
        <v>17</v>
      </c>
      <c r="F1239">
        <v>3.6</v>
      </c>
      <c r="G1239">
        <v>0</v>
      </c>
      <c r="H1239" s="1" t="str">
        <f t="shared" si="171"/>
        <v>Tuesday</v>
      </c>
      <c r="I1239" s="2" t="str">
        <f t="shared" si="172"/>
        <v>May</v>
      </c>
      <c r="J1239" s="2" t="str">
        <f t="shared" si="173"/>
        <v>2018</v>
      </c>
      <c r="K1239" s="2">
        <f t="shared" si="174"/>
        <v>21</v>
      </c>
      <c r="L1239" s="2" t="str">
        <f>VLOOKUP(A1239,holidays!A:C,2,)</f>
        <v>Y</v>
      </c>
      <c r="M1239" s="2" t="str">
        <f>VLOOKUP(A1239,holidays!A:C,3,FALSE)</f>
        <v>N</v>
      </c>
      <c r="N1239" s="7">
        <f t="shared" si="175"/>
        <v>11628834.841380078</v>
      </c>
      <c r="O1239" s="2">
        <f t="shared" si="176"/>
        <v>126922.995</v>
      </c>
      <c r="P1239" s="2" t="e">
        <f t="shared" si="177"/>
        <v>#N/A</v>
      </c>
      <c r="Q1239" s="2" t="e">
        <f t="shared" si="178"/>
        <v>#N/A</v>
      </c>
      <c r="R1239" s="2">
        <f t="shared" si="179"/>
        <v>126922.995</v>
      </c>
    </row>
    <row r="1240" spans="1:18" x14ac:dyDescent="0.3">
      <c r="A1240" s="10">
        <v>43243</v>
      </c>
      <c r="B1240" s="33">
        <v>129352.83</v>
      </c>
      <c r="C1240" s="31">
        <v>118.6907459</v>
      </c>
      <c r="D1240">
        <v>11.8</v>
      </c>
      <c r="E1240">
        <v>15.3</v>
      </c>
      <c r="F1240">
        <v>6.5</v>
      </c>
      <c r="G1240">
        <v>4.5999999999999996</v>
      </c>
      <c r="H1240" s="1" t="str">
        <f t="shared" si="171"/>
        <v>Wednesday</v>
      </c>
      <c r="I1240" s="2" t="str">
        <f t="shared" si="172"/>
        <v>May</v>
      </c>
      <c r="J1240" s="2" t="str">
        <f t="shared" si="173"/>
        <v>2018</v>
      </c>
      <c r="K1240" s="2">
        <f t="shared" si="174"/>
        <v>21</v>
      </c>
      <c r="L1240" s="2" t="str">
        <f>VLOOKUP(A1240,holidays!A:C,2,)</f>
        <v>Y</v>
      </c>
      <c r="M1240" s="2" t="str">
        <f>VLOOKUP(A1240,holidays!A:C,3,FALSE)</f>
        <v>N</v>
      </c>
      <c r="N1240" s="7">
        <f t="shared" si="175"/>
        <v>15352983.876975896</v>
      </c>
      <c r="O1240" s="2">
        <f t="shared" si="176"/>
        <v>129352.83</v>
      </c>
      <c r="P1240" s="2" t="e">
        <f t="shared" si="177"/>
        <v>#N/A</v>
      </c>
      <c r="Q1240" s="2" t="e">
        <f t="shared" si="178"/>
        <v>#N/A</v>
      </c>
      <c r="R1240" s="2">
        <f t="shared" si="179"/>
        <v>129352.83</v>
      </c>
    </row>
    <row r="1241" spans="1:18" x14ac:dyDescent="0.3">
      <c r="A1241" s="10">
        <v>43244</v>
      </c>
      <c r="B1241" s="33">
        <v>129553.94</v>
      </c>
      <c r="C1241" s="31">
        <v>99.488060959999999</v>
      </c>
      <c r="D1241">
        <v>12.9</v>
      </c>
      <c r="E1241">
        <v>16.100000000000001</v>
      </c>
      <c r="F1241">
        <v>5.0999999999999996</v>
      </c>
      <c r="G1241">
        <v>0</v>
      </c>
      <c r="H1241" s="1" t="str">
        <f t="shared" si="171"/>
        <v>Thursday</v>
      </c>
      <c r="I1241" s="2" t="str">
        <f t="shared" si="172"/>
        <v>May</v>
      </c>
      <c r="J1241" s="2" t="str">
        <f t="shared" si="173"/>
        <v>2018</v>
      </c>
      <c r="K1241" s="2">
        <f t="shared" si="174"/>
        <v>21</v>
      </c>
      <c r="L1241" s="2" t="str">
        <f>VLOOKUP(A1241,holidays!A:C,2,)</f>
        <v>Y</v>
      </c>
      <c r="M1241" s="2" t="str">
        <f>VLOOKUP(A1241,holidays!A:C,3,FALSE)</f>
        <v>N</v>
      </c>
      <c r="N1241" s="7">
        <f t="shared" si="175"/>
        <v>12889070.280328183</v>
      </c>
      <c r="O1241" s="2">
        <f t="shared" si="176"/>
        <v>129553.94</v>
      </c>
      <c r="P1241" s="2" t="e">
        <f t="shared" si="177"/>
        <v>#N/A</v>
      </c>
      <c r="Q1241" s="2" t="e">
        <f t="shared" si="178"/>
        <v>#N/A</v>
      </c>
      <c r="R1241" s="2">
        <f t="shared" si="179"/>
        <v>129553.94</v>
      </c>
    </row>
    <row r="1242" spans="1:18" x14ac:dyDescent="0.3">
      <c r="A1242" s="10">
        <v>43245</v>
      </c>
      <c r="B1242" s="33">
        <v>127957.57</v>
      </c>
      <c r="C1242" s="31">
        <v>92.989529200000007</v>
      </c>
      <c r="D1242">
        <v>9.4</v>
      </c>
      <c r="E1242">
        <v>14.9</v>
      </c>
      <c r="F1242">
        <v>9.5</v>
      </c>
      <c r="G1242">
        <v>0</v>
      </c>
      <c r="H1242" s="1" t="str">
        <f t="shared" si="171"/>
        <v>Friday</v>
      </c>
      <c r="I1242" s="2" t="str">
        <f t="shared" si="172"/>
        <v>May</v>
      </c>
      <c r="J1242" s="2" t="str">
        <f t="shared" si="173"/>
        <v>2018</v>
      </c>
      <c r="K1242" s="2">
        <f t="shared" si="174"/>
        <v>21</v>
      </c>
      <c r="L1242" s="2" t="str">
        <f>VLOOKUP(A1242,holidays!A:C,2,)</f>
        <v>Y</v>
      </c>
      <c r="M1242" s="2" t="str">
        <f>VLOOKUP(A1242,holidays!A:C,3,FALSE)</f>
        <v>N</v>
      </c>
      <c r="N1242" s="7">
        <f t="shared" si="175"/>
        <v>11898714.191876046</v>
      </c>
      <c r="O1242" s="2">
        <f t="shared" si="176"/>
        <v>127957.57</v>
      </c>
      <c r="P1242" s="2" t="e">
        <f t="shared" si="177"/>
        <v>#N/A</v>
      </c>
      <c r="Q1242" s="2" t="e">
        <f t="shared" si="178"/>
        <v>#N/A</v>
      </c>
      <c r="R1242" s="2">
        <f t="shared" si="179"/>
        <v>127957.57</v>
      </c>
    </row>
    <row r="1243" spans="1:18" x14ac:dyDescent="0.3">
      <c r="A1243" s="10">
        <v>43246</v>
      </c>
      <c r="B1243" s="33">
        <v>115384.08500000001</v>
      </c>
      <c r="C1243" s="31">
        <v>74.746741069999999</v>
      </c>
      <c r="D1243">
        <v>5.2</v>
      </c>
      <c r="E1243">
        <v>20.5</v>
      </c>
      <c r="F1243">
        <v>9.9</v>
      </c>
      <c r="G1243">
        <v>0</v>
      </c>
      <c r="H1243" s="1" t="str">
        <f t="shared" si="171"/>
        <v>Saturday</v>
      </c>
      <c r="I1243" s="2" t="str">
        <f t="shared" si="172"/>
        <v>May</v>
      </c>
      <c r="J1243" s="2" t="str">
        <f t="shared" si="173"/>
        <v>2018</v>
      </c>
      <c r="K1243" s="2">
        <f t="shared" si="174"/>
        <v>21</v>
      </c>
      <c r="L1243" s="2" t="str">
        <f>VLOOKUP(A1243,holidays!A:C,2,)</f>
        <v>Y</v>
      </c>
      <c r="M1243" s="2" t="str">
        <f>VLOOKUP(A1243,holidays!A:C,3,FALSE)</f>
        <v>N</v>
      </c>
      <c r="N1243" s="7">
        <f t="shared" si="175"/>
        <v>8624584.325093871</v>
      </c>
      <c r="O1243" s="2">
        <f t="shared" si="176"/>
        <v>115384.08500000001</v>
      </c>
      <c r="P1243" s="2" t="e">
        <f t="shared" si="177"/>
        <v>#N/A</v>
      </c>
      <c r="Q1243" s="2" t="e">
        <f t="shared" si="178"/>
        <v>#N/A</v>
      </c>
      <c r="R1243" s="2">
        <f t="shared" si="179"/>
        <v>115384.08500000001</v>
      </c>
    </row>
    <row r="1244" spans="1:18" x14ac:dyDescent="0.3">
      <c r="A1244" s="10">
        <v>43247</v>
      </c>
      <c r="B1244" s="33">
        <v>106044.51</v>
      </c>
      <c r="C1244" s="31">
        <v>54.187031419999997</v>
      </c>
      <c r="D1244">
        <v>7.3</v>
      </c>
      <c r="E1244">
        <v>20.7</v>
      </c>
      <c r="F1244">
        <v>8</v>
      </c>
      <c r="G1244">
        <v>0</v>
      </c>
      <c r="H1244" s="1" t="str">
        <f t="shared" si="171"/>
        <v>Sunday</v>
      </c>
      <c r="I1244" s="2" t="str">
        <f t="shared" si="172"/>
        <v>May</v>
      </c>
      <c r="J1244" s="2" t="str">
        <f t="shared" si="173"/>
        <v>2018</v>
      </c>
      <c r="K1244" s="2">
        <f t="shared" si="174"/>
        <v>22</v>
      </c>
      <c r="L1244" s="2" t="str">
        <f>VLOOKUP(A1244,holidays!A:C,2,)</f>
        <v>Y</v>
      </c>
      <c r="M1244" s="2" t="str">
        <f>VLOOKUP(A1244,holidays!A:C,3,FALSE)</f>
        <v>N</v>
      </c>
      <c r="N1244" s="7">
        <f t="shared" si="175"/>
        <v>5746237.1952885035</v>
      </c>
      <c r="O1244" s="2">
        <f t="shared" si="176"/>
        <v>106044.51</v>
      </c>
      <c r="P1244" s="2" t="e">
        <f t="shared" si="177"/>
        <v>#N/A</v>
      </c>
      <c r="Q1244" s="2" t="e">
        <f t="shared" si="178"/>
        <v>#N/A</v>
      </c>
      <c r="R1244" s="2">
        <f t="shared" si="179"/>
        <v>106044.51</v>
      </c>
    </row>
    <row r="1245" spans="1:18" x14ac:dyDescent="0.3">
      <c r="A1245" s="10">
        <v>43248</v>
      </c>
      <c r="B1245" s="33">
        <v>119360.265</v>
      </c>
      <c r="C1245" s="31">
        <v>70.171557399999998</v>
      </c>
      <c r="D1245">
        <v>12.9</v>
      </c>
      <c r="E1245">
        <v>20.5</v>
      </c>
      <c r="F1245">
        <v>6</v>
      </c>
      <c r="G1245">
        <v>0</v>
      </c>
      <c r="H1245" s="1" t="str">
        <f t="shared" si="171"/>
        <v>Monday</v>
      </c>
      <c r="I1245" s="2" t="str">
        <f t="shared" si="172"/>
        <v>May</v>
      </c>
      <c r="J1245" s="2" t="str">
        <f t="shared" si="173"/>
        <v>2018</v>
      </c>
      <c r="K1245" s="2">
        <f t="shared" si="174"/>
        <v>22</v>
      </c>
      <c r="L1245" s="2" t="str">
        <f>VLOOKUP(A1245,holidays!A:C,2,)</f>
        <v>Y</v>
      </c>
      <c r="M1245" s="2" t="str">
        <f>VLOOKUP(A1245,holidays!A:C,3,FALSE)</f>
        <v>N</v>
      </c>
      <c r="N1245" s="7">
        <f t="shared" si="175"/>
        <v>8375695.6867267108</v>
      </c>
      <c r="O1245" s="2">
        <f t="shared" si="176"/>
        <v>119360.265</v>
      </c>
      <c r="P1245" s="2" t="e">
        <f t="shared" si="177"/>
        <v>#N/A</v>
      </c>
      <c r="Q1245" s="2" t="e">
        <f t="shared" si="178"/>
        <v>#N/A</v>
      </c>
      <c r="R1245" s="2">
        <f t="shared" si="179"/>
        <v>119360.265</v>
      </c>
    </row>
    <row r="1246" spans="1:18" x14ac:dyDescent="0.3">
      <c r="A1246" s="10">
        <v>43249</v>
      </c>
      <c r="B1246" s="33">
        <v>123142.76</v>
      </c>
      <c r="C1246" s="31">
        <v>81.978399519999996</v>
      </c>
      <c r="D1246">
        <v>13.7</v>
      </c>
      <c r="E1246">
        <v>17.899999999999999</v>
      </c>
      <c r="F1246">
        <v>8.1</v>
      </c>
      <c r="G1246">
        <v>0.8</v>
      </c>
      <c r="H1246" s="1" t="str">
        <f t="shared" si="171"/>
        <v>Tuesday</v>
      </c>
      <c r="I1246" s="2" t="str">
        <f t="shared" si="172"/>
        <v>May</v>
      </c>
      <c r="J1246" s="2" t="str">
        <f t="shared" si="173"/>
        <v>2018</v>
      </c>
      <c r="K1246" s="2">
        <f t="shared" si="174"/>
        <v>22</v>
      </c>
      <c r="L1246" s="2" t="str">
        <f>VLOOKUP(A1246,holidays!A:C,2,)</f>
        <v>Y</v>
      </c>
      <c r="M1246" s="2" t="str">
        <f>VLOOKUP(A1246,holidays!A:C,3,FALSE)</f>
        <v>N</v>
      </c>
      <c r="N1246" s="7">
        <f t="shared" si="175"/>
        <v>10095046.377275474</v>
      </c>
      <c r="O1246" s="2">
        <f t="shared" si="176"/>
        <v>123142.76</v>
      </c>
      <c r="P1246" s="2" t="e">
        <f t="shared" si="177"/>
        <v>#N/A</v>
      </c>
      <c r="Q1246" s="2" t="e">
        <f t="shared" si="178"/>
        <v>#N/A</v>
      </c>
      <c r="R1246" s="2">
        <f t="shared" si="179"/>
        <v>123142.76</v>
      </c>
    </row>
    <row r="1247" spans="1:18" x14ac:dyDescent="0.3">
      <c r="A1247" s="10">
        <v>43250</v>
      </c>
      <c r="B1247" s="33">
        <v>127830.62</v>
      </c>
      <c r="C1247" s="31">
        <v>82.535944020000002</v>
      </c>
      <c r="D1247">
        <v>7.7</v>
      </c>
      <c r="E1247">
        <v>15.1</v>
      </c>
      <c r="F1247">
        <v>7.9</v>
      </c>
      <c r="G1247">
        <v>0</v>
      </c>
      <c r="H1247" s="1" t="str">
        <f t="shared" si="171"/>
        <v>Wednesday</v>
      </c>
      <c r="I1247" s="2" t="str">
        <f t="shared" si="172"/>
        <v>May</v>
      </c>
      <c r="J1247" s="2" t="str">
        <f t="shared" si="173"/>
        <v>2018</v>
      </c>
      <c r="K1247" s="2">
        <f t="shared" si="174"/>
        <v>22</v>
      </c>
      <c r="L1247" s="2" t="str">
        <f>VLOOKUP(A1247,holidays!A:C,2,)</f>
        <v>Y</v>
      </c>
      <c r="M1247" s="2" t="str">
        <f>VLOOKUP(A1247,holidays!A:C,3,FALSE)</f>
        <v>N</v>
      </c>
      <c r="N1247" s="7">
        <f t="shared" si="175"/>
        <v>10550620.896361893</v>
      </c>
      <c r="O1247" s="2">
        <f t="shared" si="176"/>
        <v>127830.62</v>
      </c>
      <c r="P1247" s="2" t="e">
        <f t="shared" si="177"/>
        <v>#N/A</v>
      </c>
      <c r="Q1247" s="2" t="e">
        <f t="shared" si="178"/>
        <v>#N/A</v>
      </c>
      <c r="R1247" s="2">
        <f t="shared" si="179"/>
        <v>127830.62</v>
      </c>
    </row>
    <row r="1248" spans="1:18" x14ac:dyDescent="0.3">
      <c r="A1248" s="10">
        <v>43251</v>
      </c>
      <c r="B1248" s="33">
        <v>131159.94500000001</v>
      </c>
      <c r="C1248" s="31">
        <v>90.357837750000002</v>
      </c>
      <c r="D1248">
        <v>9.6</v>
      </c>
      <c r="E1248">
        <v>14.8</v>
      </c>
      <c r="F1248">
        <v>7.6</v>
      </c>
      <c r="G1248">
        <v>5</v>
      </c>
      <c r="H1248" s="1" t="str">
        <f t="shared" si="171"/>
        <v>Thursday</v>
      </c>
      <c r="I1248" s="2" t="str">
        <f t="shared" si="172"/>
        <v>May</v>
      </c>
      <c r="J1248" s="2" t="str">
        <f t="shared" si="173"/>
        <v>2018</v>
      </c>
      <c r="K1248" s="2">
        <f t="shared" si="174"/>
        <v>22</v>
      </c>
      <c r="L1248" s="2" t="str">
        <f>VLOOKUP(A1248,holidays!A:C,2,)</f>
        <v>Y</v>
      </c>
      <c r="M1248" s="2" t="str">
        <f>VLOOKUP(A1248,holidays!A:C,3,FALSE)</f>
        <v>N</v>
      </c>
      <c r="N1248" s="7">
        <f t="shared" si="175"/>
        <v>11851329.029608924</v>
      </c>
      <c r="O1248" s="2">
        <f t="shared" si="176"/>
        <v>131159.94500000001</v>
      </c>
      <c r="P1248" s="2" t="e">
        <f t="shared" si="177"/>
        <v>#N/A</v>
      </c>
      <c r="Q1248" s="2" t="e">
        <f t="shared" si="178"/>
        <v>#N/A</v>
      </c>
      <c r="R1248" s="2">
        <f t="shared" si="179"/>
        <v>131159.94500000001</v>
      </c>
    </row>
    <row r="1249" spans="1:18" x14ac:dyDescent="0.3">
      <c r="A1249" s="10">
        <v>43252</v>
      </c>
      <c r="B1249" s="33">
        <v>135864.065</v>
      </c>
      <c r="C1249" s="31">
        <v>101.4128802</v>
      </c>
      <c r="D1249">
        <v>4.0999999999999996</v>
      </c>
      <c r="E1249">
        <v>13.3</v>
      </c>
      <c r="F1249">
        <v>9.6</v>
      </c>
      <c r="G1249">
        <v>0</v>
      </c>
      <c r="H1249" s="1" t="str">
        <f t="shared" si="171"/>
        <v>Friday</v>
      </c>
      <c r="I1249" s="2" t="str">
        <f t="shared" si="172"/>
        <v>June</v>
      </c>
      <c r="J1249" s="2" t="str">
        <f t="shared" si="173"/>
        <v>2018</v>
      </c>
      <c r="K1249" s="2">
        <f t="shared" si="174"/>
        <v>22</v>
      </c>
      <c r="L1249" s="2" t="str">
        <f>VLOOKUP(A1249,holidays!A:C,2,)</f>
        <v>Y</v>
      </c>
      <c r="M1249" s="2" t="str">
        <f>VLOOKUP(A1249,holidays!A:C,3,FALSE)</f>
        <v>N</v>
      </c>
      <c r="N1249" s="7">
        <f t="shared" si="175"/>
        <v>13778366.147330014</v>
      </c>
      <c r="O1249" s="2">
        <f t="shared" si="176"/>
        <v>135864.065</v>
      </c>
      <c r="P1249" s="2" t="e">
        <f t="shared" si="177"/>
        <v>#N/A</v>
      </c>
      <c r="Q1249" s="2" t="e">
        <f t="shared" si="178"/>
        <v>#N/A</v>
      </c>
      <c r="R1249" s="2">
        <f t="shared" si="179"/>
        <v>135864.065</v>
      </c>
    </row>
    <row r="1250" spans="1:18" x14ac:dyDescent="0.3">
      <c r="A1250" s="10">
        <v>43253</v>
      </c>
      <c r="B1250" s="33">
        <v>123226.075</v>
      </c>
      <c r="C1250" s="31">
        <v>99.853479250000007</v>
      </c>
      <c r="D1250">
        <v>3.5</v>
      </c>
      <c r="E1250">
        <v>13.6</v>
      </c>
      <c r="F1250">
        <v>9.6</v>
      </c>
      <c r="G1250">
        <v>0.2</v>
      </c>
      <c r="H1250" s="1" t="str">
        <f t="shared" si="171"/>
        <v>Saturday</v>
      </c>
      <c r="I1250" s="2" t="str">
        <f t="shared" si="172"/>
        <v>June</v>
      </c>
      <c r="J1250" s="2" t="str">
        <f t="shared" si="173"/>
        <v>2018</v>
      </c>
      <c r="K1250" s="2">
        <f t="shared" si="174"/>
        <v>22</v>
      </c>
      <c r="L1250" s="2" t="str">
        <f>VLOOKUP(A1250,holidays!A:C,2,)</f>
        <v>Y</v>
      </c>
      <c r="M1250" s="2" t="str">
        <f>VLOOKUP(A1250,holidays!A:C,3,FALSE)</f>
        <v>N</v>
      </c>
      <c r="N1250" s="7">
        <f t="shared" si="175"/>
        <v>12304552.323071444</v>
      </c>
      <c r="O1250" s="2">
        <f t="shared" si="176"/>
        <v>123226.075</v>
      </c>
      <c r="P1250" s="2" t="e">
        <f t="shared" si="177"/>
        <v>#N/A</v>
      </c>
      <c r="Q1250" s="2" t="e">
        <f t="shared" si="178"/>
        <v>#N/A</v>
      </c>
      <c r="R1250" s="2">
        <f t="shared" si="179"/>
        <v>123226.075</v>
      </c>
    </row>
    <row r="1251" spans="1:18" x14ac:dyDescent="0.3">
      <c r="A1251" s="10">
        <v>43254</v>
      </c>
      <c r="B1251" s="33">
        <v>121177.58500000001</v>
      </c>
      <c r="C1251" s="31">
        <v>91.043729630000001</v>
      </c>
      <c r="D1251">
        <v>4.3</v>
      </c>
      <c r="E1251">
        <v>13.8</v>
      </c>
      <c r="F1251">
        <v>8.5</v>
      </c>
      <c r="G1251">
        <v>0</v>
      </c>
      <c r="H1251" s="1" t="str">
        <f t="shared" si="171"/>
        <v>Sunday</v>
      </c>
      <c r="I1251" s="2" t="str">
        <f t="shared" si="172"/>
        <v>June</v>
      </c>
      <c r="J1251" s="2" t="str">
        <f t="shared" si="173"/>
        <v>2018</v>
      </c>
      <c r="K1251" s="2">
        <f t="shared" si="174"/>
        <v>23</v>
      </c>
      <c r="L1251" s="2" t="str">
        <f>VLOOKUP(A1251,holidays!A:C,2,)</f>
        <v>Y</v>
      </c>
      <c r="M1251" s="2" t="str">
        <f>VLOOKUP(A1251,holidays!A:C,3,FALSE)</f>
        <v>N</v>
      </c>
      <c r="N1251" s="7">
        <f t="shared" si="175"/>
        <v>11032459.285956344</v>
      </c>
      <c r="O1251" s="2">
        <f t="shared" si="176"/>
        <v>121177.58500000001</v>
      </c>
      <c r="P1251" s="2" t="e">
        <f t="shared" si="177"/>
        <v>#N/A</v>
      </c>
      <c r="Q1251" s="2" t="e">
        <f t="shared" si="178"/>
        <v>#N/A</v>
      </c>
      <c r="R1251" s="2">
        <f t="shared" si="179"/>
        <v>121177.58500000001</v>
      </c>
    </row>
    <row r="1252" spans="1:18" x14ac:dyDescent="0.3">
      <c r="A1252" s="10">
        <v>43255</v>
      </c>
      <c r="B1252" s="33">
        <v>135385.41</v>
      </c>
      <c r="C1252" s="31">
        <v>120.25203740000001</v>
      </c>
      <c r="D1252">
        <v>4.5</v>
      </c>
      <c r="E1252">
        <v>14.4</v>
      </c>
      <c r="F1252">
        <v>9.3000000000000007</v>
      </c>
      <c r="G1252">
        <v>0</v>
      </c>
      <c r="H1252" s="1" t="str">
        <f t="shared" si="171"/>
        <v>Monday</v>
      </c>
      <c r="I1252" s="2" t="str">
        <f t="shared" si="172"/>
        <v>June</v>
      </c>
      <c r="J1252" s="2" t="str">
        <f t="shared" si="173"/>
        <v>2018</v>
      </c>
      <c r="K1252" s="2">
        <f t="shared" si="174"/>
        <v>23</v>
      </c>
      <c r="L1252" s="2" t="str">
        <f>VLOOKUP(A1252,holidays!A:C,2,)</f>
        <v>Y</v>
      </c>
      <c r="M1252" s="2" t="str">
        <f>VLOOKUP(A1252,holidays!A:C,3,FALSE)</f>
        <v>N</v>
      </c>
      <c r="N1252" s="7">
        <f t="shared" si="175"/>
        <v>16280371.386734335</v>
      </c>
      <c r="O1252" s="2">
        <f t="shared" si="176"/>
        <v>135385.41</v>
      </c>
      <c r="P1252" s="2" t="e">
        <f t="shared" si="177"/>
        <v>#N/A</v>
      </c>
      <c r="Q1252" s="2" t="e">
        <f t="shared" si="178"/>
        <v>#N/A</v>
      </c>
      <c r="R1252" s="2">
        <f t="shared" si="179"/>
        <v>135385.41</v>
      </c>
    </row>
    <row r="1253" spans="1:18" x14ac:dyDescent="0.3">
      <c r="A1253" s="10">
        <v>43256</v>
      </c>
      <c r="B1253" s="33">
        <v>132975.13</v>
      </c>
      <c r="C1253" s="31">
        <v>105.8039052</v>
      </c>
      <c r="D1253">
        <v>7.5</v>
      </c>
      <c r="E1253">
        <v>15</v>
      </c>
      <c r="F1253">
        <v>8.8000000000000007</v>
      </c>
      <c r="G1253">
        <v>1.6</v>
      </c>
      <c r="H1253" s="1" t="str">
        <f t="shared" si="171"/>
        <v>Tuesday</v>
      </c>
      <c r="I1253" s="2" t="str">
        <f t="shared" si="172"/>
        <v>June</v>
      </c>
      <c r="J1253" s="2" t="str">
        <f t="shared" si="173"/>
        <v>2018</v>
      </c>
      <c r="K1253" s="2">
        <f t="shared" si="174"/>
        <v>23</v>
      </c>
      <c r="L1253" s="2" t="str">
        <f>VLOOKUP(A1253,holidays!A:C,2,)</f>
        <v>Y</v>
      </c>
      <c r="M1253" s="2" t="str">
        <f>VLOOKUP(A1253,holidays!A:C,3,FALSE)</f>
        <v>N</v>
      </c>
      <c r="N1253" s="7">
        <f t="shared" si="175"/>
        <v>14069288.048477678</v>
      </c>
      <c r="O1253" s="2">
        <f t="shared" si="176"/>
        <v>132975.13</v>
      </c>
      <c r="P1253" s="2" t="e">
        <f t="shared" si="177"/>
        <v>#N/A</v>
      </c>
      <c r="Q1253" s="2" t="e">
        <f t="shared" si="178"/>
        <v>#N/A</v>
      </c>
      <c r="R1253" s="2">
        <f t="shared" si="179"/>
        <v>132975.13</v>
      </c>
    </row>
    <row r="1254" spans="1:18" x14ac:dyDescent="0.3">
      <c r="A1254" s="10">
        <v>43257</v>
      </c>
      <c r="B1254" s="33">
        <v>132038.42499999999</v>
      </c>
      <c r="C1254" s="31">
        <v>106.2306746</v>
      </c>
      <c r="D1254">
        <v>5.6</v>
      </c>
      <c r="E1254">
        <v>19.100000000000001</v>
      </c>
      <c r="F1254">
        <v>9.4</v>
      </c>
      <c r="G1254">
        <v>0.4</v>
      </c>
      <c r="H1254" s="1" t="str">
        <f t="shared" si="171"/>
        <v>Wednesday</v>
      </c>
      <c r="I1254" s="2" t="str">
        <f t="shared" si="172"/>
        <v>June</v>
      </c>
      <c r="J1254" s="2" t="str">
        <f t="shared" si="173"/>
        <v>2018</v>
      </c>
      <c r="K1254" s="2">
        <f t="shared" si="174"/>
        <v>23</v>
      </c>
      <c r="L1254" s="2" t="str">
        <f>VLOOKUP(A1254,holidays!A:C,2,)</f>
        <v>Y</v>
      </c>
      <c r="M1254" s="2" t="str">
        <f>VLOOKUP(A1254,holidays!A:C,3,FALSE)</f>
        <v>N</v>
      </c>
      <c r="N1254" s="7">
        <f t="shared" si="175"/>
        <v>14026530.960871505</v>
      </c>
      <c r="O1254" s="2">
        <f t="shared" si="176"/>
        <v>132038.42499999999</v>
      </c>
      <c r="P1254" s="2" t="e">
        <f t="shared" si="177"/>
        <v>#N/A</v>
      </c>
      <c r="Q1254" s="2" t="e">
        <f t="shared" si="178"/>
        <v>#N/A</v>
      </c>
      <c r="R1254" s="2">
        <f t="shared" si="179"/>
        <v>132038.42499999999</v>
      </c>
    </row>
    <row r="1255" spans="1:18" x14ac:dyDescent="0.3">
      <c r="A1255" s="10">
        <v>43258</v>
      </c>
      <c r="B1255" s="33">
        <v>128577.63</v>
      </c>
      <c r="C1255" s="31">
        <v>87.710791130000004</v>
      </c>
      <c r="D1255">
        <v>7.7</v>
      </c>
      <c r="E1255">
        <v>17.8</v>
      </c>
      <c r="F1255">
        <v>5.7</v>
      </c>
      <c r="G1255">
        <v>0.2</v>
      </c>
      <c r="H1255" s="1" t="str">
        <f t="shared" si="171"/>
        <v>Thursday</v>
      </c>
      <c r="I1255" s="2" t="str">
        <f t="shared" si="172"/>
        <v>June</v>
      </c>
      <c r="J1255" s="2" t="str">
        <f t="shared" si="173"/>
        <v>2018</v>
      </c>
      <c r="K1255" s="2">
        <f t="shared" si="174"/>
        <v>23</v>
      </c>
      <c r="L1255" s="2" t="str">
        <f>VLOOKUP(A1255,holidays!A:C,2,)</f>
        <v>Y</v>
      </c>
      <c r="M1255" s="2" t="str">
        <f>VLOOKUP(A1255,holidays!A:C,3,FALSE)</f>
        <v>N</v>
      </c>
      <c r="N1255" s="7">
        <f t="shared" si="175"/>
        <v>11277645.648920422</v>
      </c>
      <c r="O1255" s="2">
        <f t="shared" si="176"/>
        <v>128577.63</v>
      </c>
      <c r="P1255" s="2" t="e">
        <f t="shared" si="177"/>
        <v>#N/A</v>
      </c>
      <c r="Q1255" s="2" t="e">
        <f t="shared" si="178"/>
        <v>#N/A</v>
      </c>
      <c r="R1255" s="2">
        <f t="shared" si="179"/>
        <v>128577.63</v>
      </c>
    </row>
    <row r="1256" spans="1:18" x14ac:dyDescent="0.3">
      <c r="A1256" s="10">
        <v>43259</v>
      </c>
      <c r="B1256" s="33">
        <v>129910.015</v>
      </c>
      <c r="C1256" s="31">
        <v>130.0827333</v>
      </c>
      <c r="D1256">
        <v>12.4</v>
      </c>
      <c r="E1256">
        <v>13.6</v>
      </c>
      <c r="F1256">
        <v>3.3</v>
      </c>
      <c r="G1256">
        <v>0.6</v>
      </c>
      <c r="H1256" s="1" t="str">
        <f t="shared" si="171"/>
        <v>Friday</v>
      </c>
      <c r="I1256" s="2" t="str">
        <f t="shared" si="172"/>
        <v>June</v>
      </c>
      <c r="J1256" s="2" t="str">
        <f t="shared" si="173"/>
        <v>2018</v>
      </c>
      <c r="K1256" s="2">
        <f t="shared" si="174"/>
        <v>23</v>
      </c>
      <c r="L1256" s="2" t="str">
        <f>VLOOKUP(A1256,holidays!A:C,2,)</f>
        <v>Y</v>
      </c>
      <c r="M1256" s="2" t="str">
        <f>VLOOKUP(A1256,holidays!A:C,3,FALSE)</f>
        <v>N</v>
      </c>
      <c r="N1256" s="7">
        <f t="shared" si="175"/>
        <v>16899049.834243998</v>
      </c>
      <c r="O1256" s="2">
        <f t="shared" si="176"/>
        <v>129910.015</v>
      </c>
      <c r="P1256" s="2" t="e">
        <f t="shared" si="177"/>
        <v>#N/A</v>
      </c>
      <c r="Q1256" s="2" t="e">
        <f t="shared" si="178"/>
        <v>#N/A</v>
      </c>
      <c r="R1256" s="2">
        <f t="shared" si="179"/>
        <v>129910.015</v>
      </c>
    </row>
    <row r="1257" spans="1:18" x14ac:dyDescent="0.3">
      <c r="A1257" s="10">
        <v>43260</v>
      </c>
      <c r="B1257" s="33">
        <v>120232.19500000001</v>
      </c>
      <c r="C1257" s="31">
        <v>110.6732404</v>
      </c>
      <c r="D1257">
        <v>11.3</v>
      </c>
      <c r="E1257">
        <v>15.6</v>
      </c>
      <c r="F1257">
        <v>8</v>
      </c>
      <c r="G1257">
        <v>3</v>
      </c>
      <c r="H1257" s="1" t="str">
        <f t="shared" si="171"/>
        <v>Saturday</v>
      </c>
      <c r="I1257" s="2" t="str">
        <f t="shared" si="172"/>
        <v>June</v>
      </c>
      <c r="J1257" s="2" t="str">
        <f t="shared" si="173"/>
        <v>2018</v>
      </c>
      <c r="K1257" s="2">
        <f t="shared" si="174"/>
        <v>23</v>
      </c>
      <c r="L1257" s="2" t="str">
        <f>VLOOKUP(A1257,holidays!A:C,2,)</f>
        <v>Y</v>
      </c>
      <c r="M1257" s="2" t="str">
        <f>VLOOKUP(A1257,holidays!A:C,3,FALSE)</f>
        <v>N</v>
      </c>
      <c r="N1257" s="7">
        <f t="shared" si="175"/>
        <v>13306486.621054679</v>
      </c>
      <c r="O1257" s="2">
        <f t="shared" si="176"/>
        <v>120232.19500000001</v>
      </c>
      <c r="P1257" s="2" t="e">
        <f t="shared" si="177"/>
        <v>#N/A</v>
      </c>
      <c r="Q1257" s="2" t="e">
        <f t="shared" si="178"/>
        <v>#N/A</v>
      </c>
      <c r="R1257" s="2">
        <f t="shared" si="179"/>
        <v>120232.19500000001</v>
      </c>
    </row>
    <row r="1258" spans="1:18" x14ac:dyDescent="0.3">
      <c r="A1258" s="10">
        <v>43261</v>
      </c>
      <c r="B1258" s="33">
        <v>117037.86500000001</v>
      </c>
      <c r="C1258" s="31">
        <v>75.51946753</v>
      </c>
      <c r="D1258">
        <v>4.0999999999999996</v>
      </c>
      <c r="E1258">
        <v>15.3</v>
      </c>
      <c r="F1258">
        <v>9.3000000000000007</v>
      </c>
      <c r="G1258">
        <v>0</v>
      </c>
      <c r="H1258" s="1" t="str">
        <f t="shared" si="171"/>
        <v>Sunday</v>
      </c>
      <c r="I1258" s="2" t="str">
        <f t="shared" si="172"/>
        <v>June</v>
      </c>
      <c r="J1258" s="2" t="str">
        <f t="shared" si="173"/>
        <v>2018</v>
      </c>
      <c r="K1258" s="2">
        <f t="shared" si="174"/>
        <v>24</v>
      </c>
      <c r="L1258" s="2" t="str">
        <f>VLOOKUP(A1258,holidays!A:C,2,)</f>
        <v>Y</v>
      </c>
      <c r="M1258" s="2" t="str">
        <f>VLOOKUP(A1258,holidays!A:C,3,FALSE)</f>
        <v>N</v>
      </c>
      <c r="N1258" s="7">
        <f t="shared" si="175"/>
        <v>8838637.2456480246</v>
      </c>
      <c r="O1258" s="2">
        <f t="shared" si="176"/>
        <v>117037.86500000001</v>
      </c>
      <c r="P1258" s="2" t="e">
        <f t="shared" si="177"/>
        <v>#N/A</v>
      </c>
      <c r="Q1258" s="2" t="e">
        <f t="shared" si="178"/>
        <v>#N/A</v>
      </c>
      <c r="R1258" s="2">
        <f t="shared" si="179"/>
        <v>117037.86500000001</v>
      </c>
    </row>
    <row r="1259" spans="1:18" x14ac:dyDescent="0.3">
      <c r="A1259" s="10">
        <v>43262</v>
      </c>
      <c r="B1259" s="33">
        <v>113420.985</v>
      </c>
      <c r="C1259" s="31">
        <v>56.39994652</v>
      </c>
      <c r="D1259">
        <v>5.3</v>
      </c>
      <c r="E1259">
        <v>17.600000000000001</v>
      </c>
      <c r="F1259">
        <v>8.9</v>
      </c>
      <c r="G1259">
        <v>0.2</v>
      </c>
      <c r="H1259" s="1" t="str">
        <f t="shared" si="171"/>
        <v>Monday</v>
      </c>
      <c r="I1259" s="2" t="str">
        <f t="shared" si="172"/>
        <v>June</v>
      </c>
      <c r="J1259" s="2" t="str">
        <f t="shared" si="173"/>
        <v>2018</v>
      </c>
      <c r="K1259" s="2">
        <f t="shared" si="174"/>
        <v>24</v>
      </c>
      <c r="L1259" s="2" t="str">
        <f>VLOOKUP(A1259,holidays!A:C,2,)</f>
        <v>Y</v>
      </c>
      <c r="M1259" s="2" t="str">
        <f>VLOOKUP(A1259,holidays!A:C,3,FALSE)</f>
        <v>Y</v>
      </c>
      <c r="N1259" s="7">
        <f t="shared" si="175"/>
        <v>6396937.4882457219</v>
      </c>
      <c r="O1259" s="2">
        <f t="shared" si="176"/>
        <v>113420.985</v>
      </c>
      <c r="P1259" s="2" t="e">
        <f t="shared" si="177"/>
        <v>#N/A</v>
      </c>
      <c r="Q1259" s="2">
        <f t="shared" si="178"/>
        <v>113420.985</v>
      </c>
      <c r="R1259" s="2" t="e">
        <f t="shared" si="179"/>
        <v>#N/A</v>
      </c>
    </row>
    <row r="1260" spans="1:18" x14ac:dyDescent="0.3">
      <c r="A1260" s="10">
        <v>43263</v>
      </c>
      <c r="B1260" s="33">
        <v>127261.295</v>
      </c>
      <c r="C1260" s="31">
        <v>78.294416310000003</v>
      </c>
      <c r="D1260">
        <v>7.9</v>
      </c>
      <c r="E1260">
        <v>16.600000000000001</v>
      </c>
      <c r="F1260">
        <v>6.7</v>
      </c>
      <c r="G1260">
        <v>0.4</v>
      </c>
      <c r="H1260" s="1" t="str">
        <f t="shared" si="171"/>
        <v>Tuesday</v>
      </c>
      <c r="I1260" s="2" t="str">
        <f t="shared" si="172"/>
        <v>June</v>
      </c>
      <c r="J1260" s="2" t="str">
        <f t="shared" si="173"/>
        <v>2018</v>
      </c>
      <c r="K1260" s="2">
        <f t="shared" si="174"/>
        <v>24</v>
      </c>
      <c r="L1260" s="2" t="str">
        <f>VLOOKUP(A1260,holidays!A:C,2,)</f>
        <v>Y</v>
      </c>
      <c r="M1260" s="2" t="str">
        <f>VLOOKUP(A1260,holidays!A:C,3,FALSE)</f>
        <v>N</v>
      </c>
      <c r="N1260" s="7">
        <f t="shared" si="175"/>
        <v>9963848.8108797222</v>
      </c>
      <c r="O1260" s="2">
        <f t="shared" si="176"/>
        <v>127261.295</v>
      </c>
      <c r="P1260" s="2" t="e">
        <f t="shared" si="177"/>
        <v>#N/A</v>
      </c>
      <c r="Q1260" s="2" t="e">
        <f t="shared" si="178"/>
        <v>#N/A</v>
      </c>
      <c r="R1260" s="2">
        <f t="shared" si="179"/>
        <v>127261.295</v>
      </c>
    </row>
    <row r="1261" spans="1:18" x14ac:dyDescent="0.3">
      <c r="A1261" s="10">
        <v>43264</v>
      </c>
      <c r="B1261" s="33">
        <v>131574.60500000001</v>
      </c>
      <c r="C1261" s="31">
        <v>84.579532720000003</v>
      </c>
      <c r="D1261">
        <v>9.5</v>
      </c>
      <c r="E1261">
        <v>14.1</v>
      </c>
      <c r="F1261">
        <v>7.1</v>
      </c>
      <c r="G1261">
        <v>0</v>
      </c>
      <c r="H1261" s="1" t="str">
        <f t="shared" si="171"/>
        <v>Wednesday</v>
      </c>
      <c r="I1261" s="2" t="str">
        <f t="shared" si="172"/>
        <v>June</v>
      </c>
      <c r="J1261" s="2" t="str">
        <f t="shared" si="173"/>
        <v>2018</v>
      </c>
      <c r="K1261" s="2">
        <f t="shared" si="174"/>
        <v>24</v>
      </c>
      <c r="L1261" s="2" t="str">
        <f>VLOOKUP(A1261,holidays!A:C,2,)</f>
        <v>Y</v>
      </c>
      <c r="M1261" s="2" t="str">
        <f>VLOOKUP(A1261,holidays!A:C,3,FALSE)</f>
        <v>N</v>
      </c>
      <c r="N1261" s="7">
        <f t="shared" si="175"/>
        <v>11128518.608718578</v>
      </c>
      <c r="O1261" s="2">
        <f t="shared" si="176"/>
        <v>131574.60500000001</v>
      </c>
      <c r="P1261" s="2" t="e">
        <f t="shared" si="177"/>
        <v>#N/A</v>
      </c>
      <c r="Q1261" s="2" t="e">
        <f t="shared" si="178"/>
        <v>#N/A</v>
      </c>
      <c r="R1261" s="2">
        <f t="shared" si="179"/>
        <v>131574.60500000001</v>
      </c>
    </row>
    <row r="1262" spans="1:18" x14ac:dyDescent="0.3">
      <c r="A1262" s="10">
        <v>43265</v>
      </c>
      <c r="B1262" s="33">
        <v>130544.485</v>
      </c>
      <c r="C1262" s="31">
        <v>72.49179642</v>
      </c>
      <c r="D1262">
        <v>8.6</v>
      </c>
      <c r="E1262">
        <v>14.5</v>
      </c>
      <c r="F1262">
        <v>7.8</v>
      </c>
      <c r="G1262">
        <v>5.6</v>
      </c>
      <c r="H1262" s="1" t="str">
        <f t="shared" si="171"/>
        <v>Thursday</v>
      </c>
      <c r="I1262" s="2" t="str">
        <f t="shared" si="172"/>
        <v>June</v>
      </c>
      <c r="J1262" s="2" t="str">
        <f t="shared" si="173"/>
        <v>2018</v>
      </c>
      <c r="K1262" s="2">
        <f t="shared" si="174"/>
        <v>24</v>
      </c>
      <c r="L1262" s="2" t="str">
        <f>VLOOKUP(A1262,holidays!A:C,2,)</f>
        <v>Y</v>
      </c>
      <c r="M1262" s="2" t="str">
        <f>VLOOKUP(A1262,holidays!A:C,3,FALSE)</f>
        <v>N</v>
      </c>
      <c r="N1262" s="7">
        <f t="shared" si="175"/>
        <v>9463404.2303737439</v>
      </c>
      <c r="O1262" s="2">
        <f t="shared" si="176"/>
        <v>130544.485</v>
      </c>
      <c r="P1262" s="2" t="e">
        <f t="shared" si="177"/>
        <v>#N/A</v>
      </c>
      <c r="Q1262" s="2" t="e">
        <f t="shared" si="178"/>
        <v>#N/A</v>
      </c>
      <c r="R1262" s="2">
        <f t="shared" si="179"/>
        <v>130544.485</v>
      </c>
    </row>
    <row r="1263" spans="1:18" x14ac:dyDescent="0.3">
      <c r="A1263" s="10">
        <v>43266</v>
      </c>
      <c r="B1263" s="33">
        <v>133009.01</v>
      </c>
      <c r="C1263" s="31">
        <v>74.905585810000005</v>
      </c>
      <c r="D1263">
        <v>9.6</v>
      </c>
      <c r="E1263">
        <v>14</v>
      </c>
      <c r="F1263">
        <v>4.4000000000000004</v>
      </c>
      <c r="G1263">
        <v>4.5999999999999996</v>
      </c>
      <c r="H1263" s="1" t="str">
        <f t="shared" si="171"/>
        <v>Friday</v>
      </c>
      <c r="I1263" s="2" t="str">
        <f t="shared" si="172"/>
        <v>June</v>
      </c>
      <c r="J1263" s="2" t="str">
        <f t="shared" si="173"/>
        <v>2018</v>
      </c>
      <c r="K1263" s="2">
        <f t="shared" si="174"/>
        <v>24</v>
      </c>
      <c r="L1263" s="2" t="str">
        <f>VLOOKUP(A1263,holidays!A:C,2,)</f>
        <v>Y</v>
      </c>
      <c r="M1263" s="2" t="str">
        <f>VLOOKUP(A1263,holidays!A:C,3,FALSE)</f>
        <v>N</v>
      </c>
      <c r="N1263" s="7">
        <f t="shared" si="175"/>
        <v>9963117.8120581489</v>
      </c>
      <c r="O1263" s="2">
        <f t="shared" si="176"/>
        <v>133009.01</v>
      </c>
      <c r="P1263" s="2" t="e">
        <f t="shared" si="177"/>
        <v>#N/A</v>
      </c>
      <c r="Q1263" s="2" t="e">
        <f t="shared" si="178"/>
        <v>#N/A</v>
      </c>
      <c r="R1263" s="2">
        <f t="shared" si="179"/>
        <v>133009.01</v>
      </c>
    </row>
    <row r="1264" spans="1:18" x14ac:dyDescent="0.3">
      <c r="A1264" s="10">
        <v>43267</v>
      </c>
      <c r="B1264" s="33">
        <v>124351.235</v>
      </c>
      <c r="C1264" s="31">
        <v>81.800766879999998</v>
      </c>
      <c r="D1264">
        <v>6.9</v>
      </c>
      <c r="E1264">
        <v>13.1</v>
      </c>
      <c r="F1264">
        <v>7.1</v>
      </c>
      <c r="G1264">
        <v>2.2000000000000002</v>
      </c>
      <c r="H1264" s="1" t="str">
        <f t="shared" si="171"/>
        <v>Saturday</v>
      </c>
      <c r="I1264" s="2" t="str">
        <f t="shared" si="172"/>
        <v>June</v>
      </c>
      <c r="J1264" s="2" t="str">
        <f t="shared" si="173"/>
        <v>2018</v>
      </c>
      <c r="K1264" s="2">
        <f t="shared" si="174"/>
        <v>24</v>
      </c>
      <c r="L1264" s="2" t="str">
        <f>VLOOKUP(A1264,holidays!A:C,2,)</f>
        <v>Y</v>
      </c>
      <c r="M1264" s="2" t="str">
        <f>VLOOKUP(A1264,holidays!A:C,3,FALSE)</f>
        <v>N</v>
      </c>
      <c r="N1264" s="7">
        <f t="shared" si="175"/>
        <v>10172026.385475097</v>
      </c>
      <c r="O1264" s="2">
        <f t="shared" si="176"/>
        <v>124351.235</v>
      </c>
      <c r="P1264" s="2" t="e">
        <f t="shared" si="177"/>
        <v>#N/A</v>
      </c>
      <c r="Q1264" s="2" t="e">
        <f t="shared" si="178"/>
        <v>#N/A</v>
      </c>
      <c r="R1264" s="2">
        <f t="shared" si="179"/>
        <v>124351.235</v>
      </c>
    </row>
    <row r="1265" spans="1:18" x14ac:dyDescent="0.3">
      <c r="A1265" s="10">
        <v>43268</v>
      </c>
      <c r="B1265" s="33">
        <v>120785.595</v>
      </c>
      <c r="C1265" s="31">
        <v>62.272671549999998</v>
      </c>
      <c r="D1265">
        <v>8</v>
      </c>
      <c r="E1265">
        <v>13.1</v>
      </c>
      <c r="F1265">
        <v>5.0999999999999996</v>
      </c>
      <c r="G1265">
        <v>15.6</v>
      </c>
      <c r="H1265" s="1" t="str">
        <f t="shared" si="171"/>
        <v>Sunday</v>
      </c>
      <c r="I1265" s="2" t="str">
        <f t="shared" si="172"/>
        <v>June</v>
      </c>
      <c r="J1265" s="2" t="str">
        <f t="shared" si="173"/>
        <v>2018</v>
      </c>
      <c r="K1265" s="2">
        <f t="shared" si="174"/>
        <v>25</v>
      </c>
      <c r="L1265" s="2" t="str">
        <f>VLOOKUP(A1265,holidays!A:C,2,)</f>
        <v>Y</v>
      </c>
      <c r="M1265" s="2" t="str">
        <f>VLOOKUP(A1265,holidays!A:C,3,FALSE)</f>
        <v>N</v>
      </c>
      <c r="N1265" s="7">
        <f t="shared" si="175"/>
        <v>7521641.6854063217</v>
      </c>
      <c r="O1265" s="2">
        <f t="shared" si="176"/>
        <v>120785.595</v>
      </c>
      <c r="P1265" s="2" t="e">
        <f t="shared" si="177"/>
        <v>#N/A</v>
      </c>
      <c r="Q1265" s="2" t="e">
        <f t="shared" si="178"/>
        <v>#N/A</v>
      </c>
      <c r="R1265" s="2">
        <f t="shared" si="179"/>
        <v>120785.595</v>
      </c>
    </row>
    <row r="1266" spans="1:18" x14ac:dyDescent="0.3">
      <c r="A1266" s="10">
        <v>43269</v>
      </c>
      <c r="B1266" s="33">
        <v>138518.73499999999</v>
      </c>
      <c r="C1266" s="31">
        <v>112.5014975</v>
      </c>
      <c r="D1266">
        <v>9.5</v>
      </c>
      <c r="E1266">
        <v>12</v>
      </c>
      <c r="F1266">
        <v>5.9</v>
      </c>
      <c r="G1266">
        <v>7.2</v>
      </c>
      <c r="H1266" s="1" t="str">
        <f t="shared" si="171"/>
        <v>Monday</v>
      </c>
      <c r="I1266" s="2" t="str">
        <f t="shared" si="172"/>
        <v>June</v>
      </c>
      <c r="J1266" s="2" t="str">
        <f t="shared" si="173"/>
        <v>2018</v>
      </c>
      <c r="K1266" s="2">
        <f t="shared" si="174"/>
        <v>25</v>
      </c>
      <c r="L1266" s="2" t="str">
        <f>VLOOKUP(A1266,holidays!A:C,2,)</f>
        <v>Y</v>
      </c>
      <c r="M1266" s="2" t="str">
        <f>VLOOKUP(A1266,holidays!A:C,3,FALSE)</f>
        <v>N</v>
      </c>
      <c r="N1266" s="7">
        <f t="shared" si="175"/>
        <v>15583565.119305661</v>
      </c>
      <c r="O1266" s="2">
        <f t="shared" si="176"/>
        <v>138518.73499999999</v>
      </c>
      <c r="P1266" s="2" t="e">
        <f t="shared" si="177"/>
        <v>#N/A</v>
      </c>
      <c r="Q1266" s="2" t="e">
        <f t="shared" si="178"/>
        <v>#N/A</v>
      </c>
      <c r="R1266" s="2">
        <f t="shared" si="179"/>
        <v>138518.73499999999</v>
      </c>
    </row>
    <row r="1267" spans="1:18" x14ac:dyDescent="0.3">
      <c r="A1267" s="10">
        <v>43270</v>
      </c>
      <c r="B1267" s="33">
        <v>143830.12</v>
      </c>
      <c r="C1267" s="31">
        <v>110.05619040000001</v>
      </c>
      <c r="D1267">
        <v>3</v>
      </c>
      <c r="E1267">
        <v>14.5</v>
      </c>
      <c r="F1267">
        <v>9</v>
      </c>
      <c r="G1267">
        <v>0.4</v>
      </c>
      <c r="H1267" s="1" t="str">
        <f t="shared" si="171"/>
        <v>Tuesday</v>
      </c>
      <c r="I1267" s="2" t="str">
        <f t="shared" si="172"/>
        <v>June</v>
      </c>
      <c r="J1267" s="2" t="str">
        <f t="shared" si="173"/>
        <v>2018</v>
      </c>
      <c r="K1267" s="2">
        <f t="shared" si="174"/>
        <v>25</v>
      </c>
      <c r="L1267" s="2" t="str">
        <f>VLOOKUP(A1267,holidays!A:C,2,)</f>
        <v>Y</v>
      </c>
      <c r="M1267" s="2" t="str">
        <f>VLOOKUP(A1267,holidays!A:C,3,FALSE)</f>
        <v>N</v>
      </c>
      <c r="N1267" s="7">
        <f t="shared" si="175"/>
        <v>15829395.071974847</v>
      </c>
      <c r="O1267" s="2">
        <f t="shared" si="176"/>
        <v>143830.12</v>
      </c>
      <c r="P1267" s="2" t="e">
        <f t="shared" si="177"/>
        <v>#N/A</v>
      </c>
      <c r="Q1267" s="2" t="e">
        <f t="shared" si="178"/>
        <v>#N/A</v>
      </c>
      <c r="R1267" s="2">
        <f t="shared" si="179"/>
        <v>143830.12</v>
      </c>
    </row>
    <row r="1268" spans="1:18" x14ac:dyDescent="0.3">
      <c r="A1268" s="10">
        <v>43271</v>
      </c>
      <c r="B1268" s="33">
        <v>141305.88</v>
      </c>
      <c r="C1268" s="31">
        <v>91.289341919999998</v>
      </c>
      <c r="D1268">
        <v>4.3</v>
      </c>
      <c r="E1268">
        <v>15.3</v>
      </c>
      <c r="F1268">
        <v>8</v>
      </c>
      <c r="G1268">
        <v>0.2</v>
      </c>
      <c r="H1268" s="1" t="str">
        <f t="shared" si="171"/>
        <v>Wednesday</v>
      </c>
      <c r="I1268" s="2" t="str">
        <f t="shared" si="172"/>
        <v>June</v>
      </c>
      <c r="J1268" s="2" t="str">
        <f t="shared" si="173"/>
        <v>2018</v>
      </c>
      <c r="K1268" s="2">
        <f t="shared" si="174"/>
        <v>25</v>
      </c>
      <c r="L1268" s="2" t="str">
        <f>VLOOKUP(A1268,holidays!A:C,2,)</f>
        <v>Y</v>
      </c>
      <c r="M1268" s="2" t="str">
        <f>VLOOKUP(A1268,holidays!A:C,3,FALSE)</f>
        <v>N</v>
      </c>
      <c r="N1268" s="7">
        <f t="shared" si="175"/>
        <v>12899720.794626489</v>
      </c>
      <c r="O1268" s="2">
        <f t="shared" si="176"/>
        <v>141305.88</v>
      </c>
      <c r="P1268" s="2" t="e">
        <f t="shared" si="177"/>
        <v>#N/A</v>
      </c>
      <c r="Q1268" s="2" t="e">
        <f t="shared" si="178"/>
        <v>#N/A</v>
      </c>
      <c r="R1268" s="2">
        <f t="shared" si="179"/>
        <v>141305.88</v>
      </c>
    </row>
    <row r="1269" spans="1:18" x14ac:dyDescent="0.3">
      <c r="A1269" s="10">
        <v>43272</v>
      </c>
      <c r="B1269" s="33">
        <v>143542.01999999999</v>
      </c>
      <c r="C1269" s="31">
        <v>141.55697810000001</v>
      </c>
      <c r="D1269">
        <v>4</v>
      </c>
      <c r="E1269">
        <v>15.1</v>
      </c>
      <c r="F1269">
        <v>9.1</v>
      </c>
      <c r="G1269">
        <v>0</v>
      </c>
      <c r="H1269" s="1" t="str">
        <f t="shared" si="171"/>
        <v>Thursday</v>
      </c>
      <c r="I1269" s="2" t="str">
        <f t="shared" si="172"/>
        <v>June</v>
      </c>
      <c r="J1269" s="2" t="str">
        <f t="shared" si="173"/>
        <v>2018</v>
      </c>
      <c r="K1269" s="2">
        <f t="shared" si="174"/>
        <v>25</v>
      </c>
      <c r="L1269" s="2" t="str">
        <f>VLOOKUP(A1269,holidays!A:C,2,)</f>
        <v>Y</v>
      </c>
      <c r="M1269" s="2" t="str">
        <f>VLOOKUP(A1269,holidays!A:C,3,FALSE)</f>
        <v>N</v>
      </c>
      <c r="N1269" s="7">
        <f t="shared" si="175"/>
        <v>20319374.581569761</v>
      </c>
      <c r="O1269" s="2">
        <f t="shared" si="176"/>
        <v>143542.01999999999</v>
      </c>
      <c r="P1269" s="2" t="e">
        <f t="shared" si="177"/>
        <v>#N/A</v>
      </c>
      <c r="Q1269" s="2" t="e">
        <f t="shared" si="178"/>
        <v>#N/A</v>
      </c>
      <c r="R1269" s="2">
        <f t="shared" si="179"/>
        <v>143542.01999999999</v>
      </c>
    </row>
    <row r="1270" spans="1:18" x14ac:dyDescent="0.3">
      <c r="A1270" s="10">
        <v>43273</v>
      </c>
      <c r="B1270" s="33">
        <v>140296.4</v>
      </c>
      <c r="C1270" s="31">
        <v>131.5621328</v>
      </c>
      <c r="D1270">
        <v>4.3</v>
      </c>
      <c r="E1270">
        <v>15</v>
      </c>
      <c r="F1270">
        <v>8.5</v>
      </c>
      <c r="G1270">
        <v>0</v>
      </c>
      <c r="H1270" s="1" t="str">
        <f t="shared" si="171"/>
        <v>Friday</v>
      </c>
      <c r="I1270" s="2" t="str">
        <f t="shared" si="172"/>
        <v>June</v>
      </c>
      <c r="J1270" s="2" t="str">
        <f t="shared" si="173"/>
        <v>2018</v>
      </c>
      <c r="K1270" s="2">
        <f t="shared" si="174"/>
        <v>25</v>
      </c>
      <c r="L1270" s="2" t="str">
        <f>VLOOKUP(A1270,holidays!A:C,2,)</f>
        <v>Y</v>
      </c>
      <c r="M1270" s="2" t="str">
        <f>VLOOKUP(A1270,holidays!A:C,3,FALSE)</f>
        <v>N</v>
      </c>
      <c r="N1270" s="7">
        <f t="shared" si="175"/>
        <v>18457693.608161919</v>
      </c>
      <c r="O1270" s="2">
        <f t="shared" si="176"/>
        <v>140296.4</v>
      </c>
      <c r="P1270" s="2" t="e">
        <f t="shared" si="177"/>
        <v>#N/A</v>
      </c>
      <c r="Q1270" s="2" t="e">
        <f t="shared" si="178"/>
        <v>#N/A</v>
      </c>
      <c r="R1270" s="2">
        <f t="shared" si="179"/>
        <v>140296.4</v>
      </c>
    </row>
    <row r="1271" spans="1:18" x14ac:dyDescent="0.3">
      <c r="A1271" s="10">
        <v>43274</v>
      </c>
      <c r="B1271" s="33">
        <v>132165.42499999999</v>
      </c>
      <c r="C1271" s="31">
        <v>98.836365509999993</v>
      </c>
      <c r="D1271">
        <v>6</v>
      </c>
      <c r="E1271">
        <v>12.8</v>
      </c>
      <c r="F1271">
        <v>3.9</v>
      </c>
      <c r="G1271">
        <v>0</v>
      </c>
      <c r="H1271" s="1" t="str">
        <f t="shared" si="171"/>
        <v>Saturday</v>
      </c>
      <c r="I1271" s="2" t="str">
        <f t="shared" si="172"/>
        <v>June</v>
      </c>
      <c r="J1271" s="2" t="str">
        <f t="shared" si="173"/>
        <v>2018</v>
      </c>
      <c r="K1271" s="2">
        <f t="shared" si="174"/>
        <v>25</v>
      </c>
      <c r="L1271" s="2" t="str">
        <f>VLOOKUP(A1271,holidays!A:C,2,)</f>
        <v>Y</v>
      </c>
      <c r="M1271" s="2" t="str">
        <f>VLOOKUP(A1271,holidays!A:C,3,FALSE)</f>
        <v>N</v>
      </c>
      <c r="N1271" s="7">
        <f t="shared" si="175"/>
        <v>13062750.25308449</v>
      </c>
      <c r="O1271" s="2">
        <f t="shared" si="176"/>
        <v>132165.42499999999</v>
      </c>
      <c r="P1271" s="2" t="e">
        <f t="shared" si="177"/>
        <v>#N/A</v>
      </c>
      <c r="Q1271" s="2" t="e">
        <f t="shared" si="178"/>
        <v>#N/A</v>
      </c>
      <c r="R1271" s="2">
        <f t="shared" si="179"/>
        <v>132165.42499999999</v>
      </c>
    </row>
    <row r="1272" spans="1:18" x14ac:dyDescent="0.3">
      <c r="A1272" s="10">
        <v>43275</v>
      </c>
      <c r="B1272" s="33">
        <v>125850.58</v>
      </c>
      <c r="C1272" s="31">
        <v>95.155970719999999</v>
      </c>
      <c r="D1272">
        <v>9</v>
      </c>
      <c r="E1272">
        <v>13.1</v>
      </c>
      <c r="F1272">
        <v>5.7</v>
      </c>
      <c r="G1272">
        <v>0</v>
      </c>
      <c r="H1272" s="1" t="str">
        <f t="shared" si="171"/>
        <v>Sunday</v>
      </c>
      <c r="I1272" s="2" t="str">
        <f t="shared" si="172"/>
        <v>June</v>
      </c>
      <c r="J1272" s="2" t="str">
        <f t="shared" si="173"/>
        <v>2018</v>
      </c>
      <c r="K1272" s="2">
        <f t="shared" si="174"/>
        <v>26</v>
      </c>
      <c r="L1272" s="2" t="str">
        <f>VLOOKUP(A1272,holidays!A:C,2,)</f>
        <v>Y</v>
      </c>
      <c r="M1272" s="2" t="str">
        <f>VLOOKUP(A1272,holidays!A:C,3,FALSE)</f>
        <v>N</v>
      </c>
      <c r="N1272" s="7">
        <f t="shared" si="175"/>
        <v>11975434.105575018</v>
      </c>
      <c r="O1272" s="2">
        <f t="shared" si="176"/>
        <v>125850.58</v>
      </c>
      <c r="P1272" s="2" t="e">
        <f t="shared" si="177"/>
        <v>#N/A</v>
      </c>
      <c r="Q1272" s="2" t="e">
        <f t="shared" si="178"/>
        <v>#N/A</v>
      </c>
      <c r="R1272" s="2">
        <f t="shared" si="179"/>
        <v>125850.58</v>
      </c>
    </row>
    <row r="1273" spans="1:18" x14ac:dyDescent="0.3">
      <c r="A1273" s="10">
        <v>43276</v>
      </c>
      <c r="B1273" s="33">
        <v>141972.715</v>
      </c>
      <c r="C1273" s="31">
        <v>120.2781698</v>
      </c>
      <c r="D1273">
        <v>8.4</v>
      </c>
      <c r="E1273">
        <v>12.6</v>
      </c>
      <c r="F1273">
        <v>7.8</v>
      </c>
      <c r="G1273">
        <v>0</v>
      </c>
      <c r="H1273" s="1" t="str">
        <f t="shared" si="171"/>
        <v>Monday</v>
      </c>
      <c r="I1273" s="2" t="str">
        <f t="shared" si="172"/>
        <v>June</v>
      </c>
      <c r="J1273" s="2" t="str">
        <f t="shared" si="173"/>
        <v>2018</v>
      </c>
      <c r="K1273" s="2">
        <f t="shared" si="174"/>
        <v>26</v>
      </c>
      <c r="L1273" s="2" t="str">
        <f>VLOOKUP(A1273,holidays!A:C,2,)</f>
        <v>Y</v>
      </c>
      <c r="M1273" s="2" t="str">
        <f>VLOOKUP(A1273,holidays!A:C,3,FALSE)</f>
        <v>N</v>
      </c>
      <c r="N1273" s="7">
        <f t="shared" si="175"/>
        <v>17076218.321737006</v>
      </c>
      <c r="O1273" s="2">
        <f t="shared" si="176"/>
        <v>141972.715</v>
      </c>
      <c r="P1273" s="2" t="e">
        <f t="shared" si="177"/>
        <v>#N/A</v>
      </c>
      <c r="Q1273" s="2" t="e">
        <f t="shared" si="178"/>
        <v>#N/A</v>
      </c>
      <c r="R1273" s="2">
        <f t="shared" si="179"/>
        <v>141972.715</v>
      </c>
    </row>
    <row r="1274" spans="1:18" x14ac:dyDescent="0.3">
      <c r="A1274" s="10">
        <v>43277</v>
      </c>
      <c r="B1274" s="33">
        <v>142842.4</v>
      </c>
      <c r="C1274" s="31">
        <v>102.3492036</v>
      </c>
      <c r="D1274">
        <v>8.4</v>
      </c>
      <c r="E1274">
        <v>14.1</v>
      </c>
      <c r="F1274">
        <v>6.6</v>
      </c>
      <c r="G1274">
        <v>0</v>
      </c>
      <c r="H1274" s="1" t="str">
        <f t="shared" si="171"/>
        <v>Tuesday</v>
      </c>
      <c r="I1274" s="2" t="str">
        <f t="shared" si="172"/>
        <v>June</v>
      </c>
      <c r="J1274" s="2" t="str">
        <f t="shared" si="173"/>
        <v>2018</v>
      </c>
      <c r="K1274" s="2">
        <f t="shared" si="174"/>
        <v>26</v>
      </c>
      <c r="L1274" s="2" t="str">
        <f>VLOOKUP(A1274,holidays!A:C,2,)</f>
        <v>Y</v>
      </c>
      <c r="M1274" s="2" t="str">
        <f>VLOOKUP(A1274,holidays!A:C,3,FALSE)</f>
        <v>N</v>
      </c>
      <c r="N1274" s="7">
        <f t="shared" si="175"/>
        <v>14619805.880312638</v>
      </c>
      <c r="O1274" s="2">
        <f t="shared" si="176"/>
        <v>142842.4</v>
      </c>
      <c r="P1274" s="2" t="e">
        <f t="shared" si="177"/>
        <v>#N/A</v>
      </c>
      <c r="Q1274" s="2" t="e">
        <f t="shared" si="178"/>
        <v>#N/A</v>
      </c>
      <c r="R1274" s="2">
        <f t="shared" si="179"/>
        <v>142842.4</v>
      </c>
    </row>
    <row r="1275" spans="1:18" x14ac:dyDescent="0.3">
      <c r="A1275" s="10">
        <v>43278</v>
      </c>
      <c r="B1275" s="33">
        <v>148100.13</v>
      </c>
      <c r="C1275" s="31">
        <v>102.4178146</v>
      </c>
      <c r="D1275">
        <v>4.8</v>
      </c>
      <c r="E1275">
        <v>11.2</v>
      </c>
      <c r="F1275">
        <v>6</v>
      </c>
      <c r="G1275">
        <v>0.2</v>
      </c>
      <c r="H1275" s="1" t="str">
        <f t="shared" si="171"/>
        <v>Wednesday</v>
      </c>
      <c r="I1275" s="2" t="str">
        <f t="shared" si="172"/>
        <v>June</v>
      </c>
      <c r="J1275" s="2" t="str">
        <f t="shared" si="173"/>
        <v>2018</v>
      </c>
      <c r="K1275" s="2">
        <f t="shared" si="174"/>
        <v>26</v>
      </c>
      <c r="L1275" s="2" t="str">
        <f>VLOOKUP(A1275,holidays!A:C,2,)</f>
        <v>Y</v>
      </c>
      <c r="M1275" s="2" t="str">
        <f>VLOOKUP(A1275,holidays!A:C,3,FALSE)</f>
        <v>N</v>
      </c>
      <c r="N1275" s="7">
        <f t="shared" si="175"/>
        <v>15168091.656575898</v>
      </c>
      <c r="O1275" s="2">
        <f t="shared" si="176"/>
        <v>148100.13</v>
      </c>
      <c r="P1275" s="2" t="e">
        <f t="shared" si="177"/>
        <v>#N/A</v>
      </c>
      <c r="Q1275" s="2" t="e">
        <f t="shared" si="178"/>
        <v>#N/A</v>
      </c>
      <c r="R1275" s="2">
        <f t="shared" si="179"/>
        <v>148100.13</v>
      </c>
    </row>
    <row r="1276" spans="1:18" x14ac:dyDescent="0.3">
      <c r="A1276" s="10">
        <v>43279</v>
      </c>
      <c r="B1276" s="33">
        <v>150445.47</v>
      </c>
      <c r="C1276" s="31">
        <v>112.8005434</v>
      </c>
      <c r="D1276">
        <v>5.3</v>
      </c>
      <c r="E1276">
        <v>10.6</v>
      </c>
      <c r="F1276">
        <v>5.2</v>
      </c>
      <c r="G1276">
        <v>0</v>
      </c>
      <c r="H1276" s="1" t="str">
        <f t="shared" si="171"/>
        <v>Thursday</v>
      </c>
      <c r="I1276" s="2" t="str">
        <f t="shared" si="172"/>
        <v>June</v>
      </c>
      <c r="J1276" s="2" t="str">
        <f t="shared" si="173"/>
        <v>2018</v>
      </c>
      <c r="K1276" s="2">
        <f t="shared" si="174"/>
        <v>26</v>
      </c>
      <c r="L1276" s="2" t="str">
        <f>VLOOKUP(A1276,holidays!A:C,2,)</f>
        <v>Y</v>
      </c>
      <c r="M1276" s="2" t="str">
        <f>VLOOKUP(A1276,holidays!A:C,3,FALSE)</f>
        <v>N</v>
      </c>
      <c r="N1276" s="7">
        <f t="shared" si="175"/>
        <v>16970330.768068396</v>
      </c>
      <c r="O1276" s="2">
        <f t="shared" si="176"/>
        <v>150445.47</v>
      </c>
      <c r="P1276" s="2" t="e">
        <f t="shared" si="177"/>
        <v>#N/A</v>
      </c>
      <c r="Q1276" s="2" t="e">
        <f t="shared" si="178"/>
        <v>#N/A</v>
      </c>
      <c r="R1276" s="2">
        <f t="shared" si="179"/>
        <v>150445.47</v>
      </c>
    </row>
    <row r="1277" spans="1:18" x14ac:dyDescent="0.3">
      <c r="A1277" s="10">
        <v>43280</v>
      </c>
      <c r="B1277" s="33">
        <v>139188.48000000001</v>
      </c>
      <c r="C1277" s="31">
        <v>78.806642740000001</v>
      </c>
      <c r="D1277">
        <v>6.1</v>
      </c>
      <c r="E1277">
        <v>12.5</v>
      </c>
      <c r="F1277">
        <v>6.1</v>
      </c>
      <c r="G1277">
        <v>0.2</v>
      </c>
      <c r="H1277" s="1" t="str">
        <f t="shared" si="171"/>
        <v>Friday</v>
      </c>
      <c r="I1277" s="2" t="str">
        <f t="shared" si="172"/>
        <v>June</v>
      </c>
      <c r="J1277" s="2" t="str">
        <f t="shared" si="173"/>
        <v>2018</v>
      </c>
      <c r="K1277" s="2">
        <f t="shared" si="174"/>
        <v>26</v>
      </c>
      <c r="L1277" s="2" t="str">
        <f>VLOOKUP(A1277,holidays!A:C,2,)</f>
        <v>N</v>
      </c>
      <c r="M1277" s="2" t="str">
        <f>VLOOKUP(A1277,holidays!A:C,3,FALSE)</f>
        <v>N</v>
      </c>
      <c r="N1277" s="7">
        <f t="shared" si="175"/>
        <v>10968976.816883637</v>
      </c>
      <c r="O1277" s="2" t="e">
        <f t="shared" si="176"/>
        <v>#N/A</v>
      </c>
      <c r="P1277" s="2">
        <f t="shared" si="177"/>
        <v>139188.48000000001</v>
      </c>
      <c r="Q1277" s="2" t="e">
        <f t="shared" si="178"/>
        <v>#N/A</v>
      </c>
      <c r="R1277" s="2">
        <f t="shared" si="179"/>
        <v>139188.48000000001</v>
      </c>
    </row>
    <row r="1278" spans="1:18" x14ac:dyDescent="0.3">
      <c r="A1278" s="10">
        <v>43281</v>
      </c>
      <c r="B1278" s="33">
        <v>125394.425</v>
      </c>
      <c r="C1278" s="31">
        <v>72.963672560000006</v>
      </c>
      <c r="D1278">
        <v>9.4</v>
      </c>
      <c r="E1278">
        <v>14.2</v>
      </c>
      <c r="F1278">
        <v>4.9000000000000004</v>
      </c>
      <c r="G1278">
        <v>0.4</v>
      </c>
      <c r="H1278" s="1" t="str">
        <f t="shared" si="171"/>
        <v>Saturday</v>
      </c>
      <c r="I1278" s="2" t="str">
        <f t="shared" si="172"/>
        <v>June</v>
      </c>
      <c r="J1278" s="2" t="str">
        <f t="shared" si="173"/>
        <v>2018</v>
      </c>
      <c r="K1278" s="2">
        <f t="shared" si="174"/>
        <v>26</v>
      </c>
      <c r="L1278" s="2" t="str">
        <f>VLOOKUP(A1278,holidays!A:C,2,)</f>
        <v>N</v>
      </c>
      <c r="M1278" s="2" t="str">
        <f>VLOOKUP(A1278,holidays!A:C,3,FALSE)</f>
        <v>N</v>
      </c>
      <c r="N1278" s="7">
        <f t="shared" si="175"/>
        <v>9149237.7665494792</v>
      </c>
      <c r="O1278" s="2" t="e">
        <f t="shared" si="176"/>
        <v>#N/A</v>
      </c>
      <c r="P1278" s="2">
        <f t="shared" si="177"/>
        <v>125394.425</v>
      </c>
      <c r="Q1278" s="2" t="e">
        <f t="shared" si="178"/>
        <v>#N/A</v>
      </c>
      <c r="R1278" s="2">
        <f t="shared" si="179"/>
        <v>125394.425</v>
      </c>
    </row>
    <row r="1279" spans="1:18" x14ac:dyDescent="0.3">
      <c r="A1279" s="10">
        <v>43282</v>
      </c>
      <c r="B1279" s="33">
        <v>124313.07</v>
      </c>
      <c r="C1279" s="31">
        <v>83.374992370000001</v>
      </c>
      <c r="D1279">
        <v>3.5</v>
      </c>
      <c r="E1279">
        <v>14.7</v>
      </c>
      <c r="F1279">
        <v>8.8000000000000007</v>
      </c>
      <c r="G1279">
        <v>0.4</v>
      </c>
      <c r="H1279" s="1" t="str">
        <f t="shared" si="171"/>
        <v>Sunday</v>
      </c>
      <c r="I1279" s="2" t="str">
        <f t="shared" si="172"/>
        <v>July</v>
      </c>
      <c r="J1279" s="2" t="str">
        <f t="shared" si="173"/>
        <v>2018</v>
      </c>
      <c r="K1279" s="2">
        <f t="shared" si="174"/>
        <v>27</v>
      </c>
      <c r="L1279" s="2" t="str">
        <f>VLOOKUP(A1279,holidays!A:C,2,)</f>
        <v>N</v>
      </c>
      <c r="M1279" s="2" t="str">
        <f>VLOOKUP(A1279,holidays!A:C,3,FALSE)</f>
        <v>N</v>
      </c>
      <c r="N1279" s="7">
        <f t="shared" si="175"/>
        <v>10364601.262741277</v>
      </c>
      <c r="O1279" s="2" t="e">
        <f t="shared" si="176"/>
        <v>#N/A</v>
      </c>
      <c r="P1279" s="2">
        <f t="shared" si="177"/>
        <v>124313.07</v>
      </c>
      <c r="Q1279" s="2" t="e">
        <f t="shared" si="178"/>
        <v>#N/A</v>
      </c>
      <c r="R1279" s="2">
        <f t="shared" si="179"/>
        <v>124313.07</v>
      </c>
    </row>
    <row r="1280" spans="1:18" x14ac:dyDescent="0.3">
      <c r="A1280" s="10">
        <v>43283</v>
      </c>
      <c r="B1280" s="33">
        <v>140713.255</v>
      </c>
      <c r="C1280" s="31">
        <v>87.324295090000007</v>
      </c>
      <c r="D1280">
        <v>2.4</v>
      </c>
      <c r="E1280">
        <v>14.6</v>
      </c>
      <c r="F1280">
        <v>9.4</v>
      </c>
      <c r="G1280">
        <v>0</v>
      </c>
      <c r="H1280" s="1" t="str">
        <f t="shared" si="171"/>
        <v>Monday</v>
      </c>
      <c r="I1280" s="2" t="str">
        <f t="shared" si="172"/>
        <v>July</v>
      </c>
      <c r="J1280" s="2" t="str">
        <f t="shared" si="173"/>
        <v>2018</v>
      </c>
      <c r="K1280" s="2">
        <f t="shared" si="174"/>
        <v>27</v>
      </c>
      <c r="L1280" s="2" t="str">
        <f>VLOOKUP(A1280,holidays!A:C,2,)</f>
        <v>N</v>
      </c>
      <c r="M1280" s="2" t="str">
        <f>VLOOKUP(A1280,holidays!A:C,3,FALSE)</f>
        <v>N</v>
      </c>
      <c r="N1280" s="7">
        <f t="shared" si="175"/>
        <v>12287685.802694419</v>
      </c>
      <c r="O1280" s="2" t="e">
        <f t="shared" si="176"/>
        <v>#N/A</v>
      </c>
      <c r="P1280" s="2">
        <f t="shared" si="177"/>
        <v>140713.255</v>
      </c>
      <c r="Q1280" s="2" t="e">
        <f t="shared" si="178"/>
        <v>#N/A</v>
      </c>
      <c r="R1280" s="2">
        <f t="shared" si="179"/>
        <v>140713.255</v>
      </c>
    </row>
    <row r="1281" spans="1:18" x14ac:dyDescent="0.3">
      <c r="A1281" s="10">
        <v>43284</v>
      </c>
      <c r="B1281" s="33">
        <v>135759.27499999999</v>
      </c>
      <c r="C1281" s="31">
        <v>64.592088889999999</v>
      </c>
      <c r="D1281">
        <v>4.0999999999999996</v>
      </c>
      <c r="E1281">
        <v>14.3</v>
      </c>
      <c r="F1281">
        <v>6.7</v>
      </c>
      <c r="G1281">
        <v>0</v>
      </c>
      <c r="H1281" s="1" t="str">
        <f t="shared" si="171"/>
        <v>Tuesday</v>
      </c>
      <c r="I1281" s="2" t="str">
        <f t="shared" si="172"/>
        <v>July</v>
      </c>
      <c r="J1281" s="2" t="str">
        <f t="shared" si="173"/>
        <v>2018</v>
      </c>
      <c r="K1281" s="2">
        <f t="shared" si="174"/>
        <v>27</v>
      </c>
      <c r="L1281" s="2" t="str">
        <f>VLOOKUP(A1281,holidays!A:C,2,)</f>
        <v>N</v>
      </c>
      <c r="M1281" s="2" t="str">
        <f>VLOOKUP(A1281,holidays!A:C,3,FALSE)</f>
        <v>N</v>
      </c>
      <c r="N1281" s="7">
        <f t="shared" si="175"/>
        <v>8768975.1584419552</v>
      </c>
      <c r="O1281" s="2" t="e">
        <f t="shared" si="176"/>
        <v>#N/A</v>
      </c>
      <c r="P1281" s="2">
        <f t="shared" si="177"/>
        <v>135759.27499999999</v>
      </c>
      <c r="Q1281" s="2" t="e">
        <f t="shared" si="178"/>
        <v>#N/A</v>
      </c>
      <c r="R1281" s="2">
        <f t="shared" si="179"/>
        <v>135759.27499999999</v>
      </c>
    </row>
    <row r="1282" spans="1:18" x14ac:dyDescent="0.3">
      <c r="A1282" s="10">
        <v>43285</v>
      </c>
      <c r="B1282" s="33">
        <v>128580.97500000001</v>
      </c>
      <c r="C1282" s="31">
        <v>57.008099029999997</v>
      </c>
      <c r="D1282">
        <v>10.4</v>
      </c>
      <c r="E1282">
        <v>17.100000000000001</v>
      </c>
      <c r="F1282">
        <v>6</v>
      </c>
      <c r="G1282">
        <v>0</v>
      </c>
      <c r="H1282" s="1" t="str">
        <f t="shared" si="171"/>
        <v>Wednesday</v>
      </c>
      <c r="I1282" s="2" t="str">
        <f t="shared" si="172"/>
        <v>July</v>
      </c>
      <c r="J1282" s="2" t="str">
        <f t="shared" si="173"/>
        <v>2018</v>
      </c>
      <c r="K1282" s="2">
        <f t="shared" si="174"/>
        <v>27</v>
      </c>
      <c r="L1282" s="2" t="str">
        <f>VLOOKUP(A1282,holidays!A:C,2,)</f>
        <v>N</v>
      </c>
      <c r="M1282" s="2" t="str">
        <f>VLOOKUP(A1282,holidays!A:C,3,FALSE)</f>
        <v>N</v>
      </c>
      <c r="N1282" s="7">
        <f t="shared" si="175"/>
        <v>7330156.9561739545</v>
      </c>
      <c r="O1282" s="2" t="e">
        <f t="shared" si="176"/>
        <v>#N/A</v>
      </c>
      <c r="P1282" s="2">
        <f t="shared" si="177"/>
        <v>128580.97500000001</v>
      </c>
      <c r="Q1282" s="2" t="e">
        <f t="shared" si="178"/>
        <v>#N/A</v>
      </c>
      <c r="R1282" s="2">
        <f t="shared" si="179"/>
        <v>128580.97500000001</v>
      </c>
    </row>
    <row r="1283" spans="1:18" x14ac:dyDescent="0.3">
      <c r="A1283" s="10">
        <v>43286</v>
      </c>
      <c r="B1283" s="33">
        <v>125861.6</v>
      </c>
      <c r="C1283" s="31">
        <v>52.743567519999999</v>
      </c>
      <c r="D1283">
        <v>12.7</v>
      </c>
      <c r="E1283">
        <v>18.7</v>
      </c>
      <c r="F1283">
        <v>2.8</v>
      </c>
      <c r="G1283">
        <v>0.4</v>
      </c>
      <c r="H1283" s="1" t="str">
        <f t="shared" ref="H1283:H1346" si="180">TEXT(A1283,"dddd")</f>
        <v>Thursday</v>
      </c>
      <c r="I1283" s="2" t="str">
        <f t="shared" ref="I1283:I1346" si="181">TEXT(A1283,"mmmm")</f>
        <v>July</v>
      </c>
      <c r="J1283" s="2" t="str">
        <f t="shared" ref="J1283:J1346" si="182">TEXT(A1283,"yyyy")</f>
        <v>2018</v>
      </c>
      <c r="K1283" s="2">
        <f t="shared" ref="K1283:K1346" si="183">WEEKNUM(A1283)</f>
        <v>27</v>
      </c>
      <c r="L1283" s="2" t="str">
        <f>VLOOKUP(A1283,holidays!A:C,2,)</f>
        <v>N</v>
      </c>
      <c r="M1283" s="2" t="str">
        <f>VLOOKUP(A1283,holidays!A:C,3,FALSE)</f>
        <v>N</v>
      </c>
      <c r="N1283" s="7">
        <f t="shared" ref="N1283:N1346" si="184">B1283*C1283</f>
        <v>6638389.7977752322</v>
      </c>
      <c r="O1283" s="2" t="e">
        <f t="shared" ref="O1283:O1346" si="185">IF(L1283="Y",B1283,NA())</f>
        <v>#N/A</v>
      </c>
      <c r="P1283" s="2">
        <f t="shared" ref="P1283:P1346" si="186">IF(L1283="N",B1283,NA())</f>
        <v>125861.6</v>
      </c>
      <c r="Q1283" s="2" t="e">
        <f t="shared" ref="Q1283:Q1346" si="187">IF(M1283="Y",B1283,NA())</f>
        <v>#N/A</v>
      </c>
      <c r="R1283" s="2">
        <f t="shared" ref="R1283:R1346" si="188">IF(M1283="N",B1283,NA())</f>
        <v>125861.6</v>
      </c>
    </row>
    <row r="1284" spans="1:18" x14ac:dyDescent="0.3">
      <c r="A1284" s="10">
        <v>43287</v>
      </c>
      <c r="B1284" s="33">
        <v>124242.52</v>
      </c>
      <c r="C1284" s="31">
        <v>52.97184575</v>
      </c>
      <c r="D1284">
        <v>12.5</v>
      </c>
      <c r="E1284">
        <v>15.2</v>
      </c>
      <c r="F1284">
        <v>8.3000000000000007</v>
      </c>
      <c r="G1284">
        <v>0</v>
      </c>
      <c r="H1284" s="1" t="str">
        <f t="shared" si="180"/>
        <v>Friday</v>
      </c>
      <c r="I1284" s="2" t="str">
        <f t="shared" si="181"/>
        <v>July</v>
      </c>
      <c r="J1284" s="2" t="str">
        <f t="shared" si="182"/>
        <v>2018</v>
      </c>
      <c r="K1284" s="2">
        <f t="shared" si="183"/>
        <v>27</v>
      </c>
      <c r="L1284" s="2" t="str">
        <f>VLOOKUP(A1284,holidays!A:C,2,)</f>
        <v>N</v>
      </c>
      <c r="M1284" s="2" t="str">
        <f>VLOOKUP(A1284,holidays!A:C,3,FALSE)</f>
        <v>N</v>
      </c>
      <c r="N1284" s="7">
        <f t="shared" si="184"/>
        <v>6581355.6050312901</v>
      </c>
      <c r="O1284" s="2" t="e">
        <f t="shared" si="185"/>
        <v>#N/A</v>
      </c>
      <c r="P1284" s="2">
        <f t="shared" si="186"/>
        <v>124242.52</v>
      </c>
      <c r="Q1284" s="2" t="e">
        <f t="shared" si="187"/>
        <v>#N/A</v>
      </c>
      <c r="R1284" s="2">
        <f t="shared" si="188"/>
        <v>124242.52</v>
      </c>
    </row>
    <row r="1285" spans="1:18" x14ac:dyDescent="0.3">
      <c r="A1285" s="10">
        <v>43288</v>
      </c>
      <c r="B1285" s="33">
        <v>119717.435</v>
      </c>
      <c r="C1285" s="31">
        <v>45.21171494</v>
      </c>
      <c r="D1285">
        <v>9.6</v>
      </c>
      <c r="E1285">
        <v>12.9</v>
      </c>
      <c r="F1285">
        <v>6.5</v>
      </c>
      <c r="G1285">
        <v>1.2</v>
      </c>
      <c r="H1285" s="1" t="str">
        <f t="shared" si="180"/>
        <v>Saturday</v>
      </c>
      <c r="I1285" s="2" t="str">
        <f t="shared" si="181"/>
        <v>July</v>
      </c>
      <c r="J1285" s="2" t="str">
        <f t="shared" si="182"/>
        <v>2018</v>
      </c>
      <c r="K1285" s="2">
        <f t="shared" si="183"/>
        <v>27</v>
      </c>
      <c r="L1285" s="2" t="str">
        <f>VLOOKUP(A1285,holidays!A:C,2,)</f>
        <v>N</v>
      </c>
      <c r="M1285" s="2" t="str">
        <f>VLOOKUP(A1285,holidays!A:C,3,FALSE)</f>
        <v>N</v>
      </c>
      <c r="N1285" s="7">
        <f t="shared" si="184"/>
        <v>5412630.5445679789</v>
      </c>
      <c r="O1285" s="2" t="e">
        <f t="shared" si="185"/>
        <v>#N/A</v>
      </c>
      <c r="P1285" s="2">
        <f t="shared" si="186"/>
        <v>119717.435</v>
      </c>
      <c r="Q1285" s="2" t="e">
        <f t="shared" si="187"/>
        <v>#N/A</v>
      </c>
      <c r="R1285" s="2">
        <f t="shared" si="188"/>
        <v>119717.435</v>
      </c>
    </row>
    <row r="1286" spans="1:18" x14ac:dyDescent="0.3">
      <c r="A1286" s="10">
        <v>43289</v>
      </c>
      <c r="B1286" s="33">
        <v>114562.215</v>
      </c>
      <c r="C1286" s="31">
        <v>47.891623060000001</v>
      </c>
      <c r="D1286">
        <v>9.3000000000000007</v>
      </c>
      <c r="E1286">
        <v>13.9</v>
      </c>
      <c r="F1286">
        <v>6.2</v>
      </c>
      <c r="G1286">
        <v>0.8</v>
      </c>
      <c r="H1286" s="1" t="str">
        <f t="shared" si="180"/>
        <v>Sunday</v>
      </c>
      <c r="I1286" s="2" t="str">
        <f t="shared" si="181"/>
        <v>July</v>
      </c>
      <c r="J1286" s="2" t="str">
        <f t="shared" si="182"/>
        <v>2018</v>
      </c>
      <c r="K1286" s="2">
        <f t="shared" si="183"/>
        <v>28</v>
      </c>
      <c r="L1286" s="2" t="str">
        <f>VLOOKUP(A1286,holidays!A:C,2,)</f>
        <v>N</v>
      </c>
      <c r="M1286" s="2" t="str">
        <f>VLOOKUP(A1286,holidays!A:C,3,FALSE)</f>
        <v>N</v>
      </c>
      <c r="N1286" s="7">
        <f t="shared" si="184"/>
        <v>5486570.4176986776</v>
      </c>
      <c r="O1286" s="2" t="e">
        <f t="shared" si="185"/>
        <v>#N/A</v>
      </c>
      <c r="P1286" s="2">
        <f t="shared" si="186"/>
        <v>114562.215</v>
      </c>
      <c r="Q1286" s="2" t="e">
        <f t="shared" si="187"/>
        <v>#N/A</v>
      </c>
      <c r="R1286" s="2">
        <f t="shared" si="188"/>
        <v>114562.215</v>
      </c>
    </row>
    <row r="1287" spans="1:18" x14ac:dyDescent="0.3">
      <c r="A1287" s="10">
        <v>43290</v>
      </c>
      <c r="B1287" s="33">
        <v>133874.47500000001</v>
      </c>
      <c r="C1287" s="31">
        <v>80.825556750000004</v>
      </c>
      <c r="D1287">
        <v>10.1</v>
      </c>
      <c r="E1287">
        <v>13.8</v>
      </c>
      <c r="F1287">
        <v>8.1</v>
      </c>
      <c r="G1287">
        <v>1.2</v>
      </c>
      <c r="H1287" s="1" t="str">
        <f t="shared" si="180"/>
        <v>Monday</v>
      </c>
      <c r="I1287" s="2" t="str">
        <f t="shared" si="181"/>
        <v>July</v>
      </c>
      <c r="J1287" s="2" t="str">
        <f t="shared" si="182"/>
        <v>2018</v>
      </c>
      <c r="K1287" s="2">
        <f t="shared" si="183"/>
        <v>28</v>
      </c>
      <c r="L1287" s="2" t="str">
        <f>VLOOKUP(A1287,holidays!A:C,2,)</f>
        <v>N</v>
      </c>
      <c r="M1287" s="2" t="str">
        <f>VLOOKUP(A1287,holidays!A:C,3,FALSE)</f>
        <v>N</v>
      </c>
      <c r="N1287" s="7">
        <f t="shared" si="184"/>
        <v>10820478.976488957</v>
      </c>
      <c r="O1287" s="2" t="e">
        <f t="shared" si="185"/>
        <v>#N/A</v>
      </c>
      <c r="P1287" s="2">
        <f t="shared" si="186"/>
        <v>133874.47500000001</v>
      </c>
      <c r="Q1287" s="2" t="e">
        <f t="shared" si="187"/>
        <v>#N/A</v>
      </c>
      <c r="R1287" s="2">
        <f t="shared" si="188"/>
        <v>133874.47500000001</v>
      </c>
    </row>
    <row r="1288" spans="1:18" x14ac:dyDescent="0.3">
      <c r="A1288" s="10">
        <v>43291</v>
      </c>
      <c r="B1288" s="33">
        <v>140342.995</v>
      </c>
      <c r="C1288" s="31">
        <v>94.623885849999994</v>
      </c>
      <c r="D1288">
        <v>9.3000000000000007</v>
      </c>
      <c r="E1288">
        <v>11.5</v>
      </c>
      <c r="F1288">
        <v>5.4</v>
      </c>
      <c r="G1288">
        <v>0</v>
      </c>
      <c r="H1288" s="1" t="str">
        <f t="shared" si="180"/>
        <v>Tuesday</v>
      </c>
      <c r="I1288" s="2" t="str">
        <f t="shared" si="181"/>
        <v>July</v>
      </c>
      <c r="J1288" s="2" t="str">
        <f t="shared" si="182"/>
        <v>2018</v>
      </c>
      <c r="K1288" s="2">
        <f t="shared" si="183"/>
        <v>28</v>
      </c>
      <c r="L1288" s="2" t="str">
        <f>VLOOKUP(A1288,holidays!A:C,2,)</f>
        <v>N</v>
      </c>
      <c r="M1288" s="2" t="str">
        <f>VLOOKUP(A1288,holidays!A:C,3,FALSE)</f>
        <v>N</v>
      </c>
      <c r="N1288" s="7">
        <f t="shared" si="184"/>
        <v>13279799.53872712</v>
      </c>
      <c r="O1288" s="2" t="e">
        <f t="shared" si="185"/>
        <v>#N/A</v>
      </c>
      <c r="P1288" s="2">
        <f t="shared" si="186"/>
        <v>140342.995</v>
      </c>
      <c r="Q1288" s="2" t="e">
        <f t="shared" si="187"/>
        <v>#N/A</v>
      </c>
      <c r="R1288" s="2">
        <f t="shared" si="188"/>
        <v>140342.995</v>
      </c>
    </row>
    <row r="1289" spans="1:18" x14ac:dyDescent="0.3">
      <c r="A1289" s="10">
        <v>43292</v>
      </c>
      <c r="B1289" s="33">
        <v>143461.125</v>
      </c>
      <c r="C1289" s="31">
        <v>81.952519140000007</v>
      </c>
      <c r="D1289">
        <v>6.6</v>
      </c>
      <c r="E1289">
        <v>11.6</v>
      </c>
      <c r="F1289">
        <v>6</v>
      </c>
      <c r="G1289">
        <v>0</v>
      </c>
      <c r="H1289" s="1" t="str">
        <f t="shared" si="180"/>
        <v>Wednesday</v>
      </c>
      <c r="I1289" s="2" t="str">
        <f t="shared" si="181"/>
        <v>July</v>
      </c>
      <c r="J1289" s="2" t="str">
        <f t="shared" si="182"/>
        <v>2018</v>
      </c>
      <c r="K1289" s="2">
        <f t="shared" si="183"/>
        <v>28</v>
      </c>
      <c r="L1289" s="2" t="str">
        <f>VLOOKUP(A1289,holidays!A:C,2,)</f>
        <v>N</v>
      </c>
      <c r="M1289" s="2" t="str">
        <f>VLOOKUP(A1289,holidays!A:C,3,FALSE)</f>
        <v>N</v>
      </c>
      <c r="N1289" s="7">
        <f t="shared" si="184"/>
        <v>11757000.592408434</v>
      </c>
      <c r="O1289" s="2" t="e">
        <f t="shared" si="185"/>
        <v>#N/A</v>
      </c>
      <c r="P1289" s="2">
        <f t="shared" si="186"/>
        <v>143461.125</v>
      </c>
      <c r="Q1289" s="2" t="e">
        <f t="shared" si="187"/>
        <v>#N/A</v>
      </c>
      <c r="R1289" s="2">
        <f t="shared" si="188"/>
        <v>143461.125</v>
      </c>
    </row>
    <row r="1290" spans="1:18" x14ac:dyDescent="0.3">
      <c r="A1290" s="10">
        <v>43293</v>
      </c>
      <c r="B1290" s="33">
        <v>145767.1</v>
      </c>
      <c r="C1290" s="31">
        <v>111.82051679999999</v>
      </c>
      <c r="D1290">
        <v>4.3</v>
      </c>
      <c r="E1290">
        <v>11.3</v>
      </c>
      <c r="F1290">
        <v>7.5</v>
      </c>
      <c r="G1290">
        <v>0</v>
      </c>
      <c r="H1290" s="1" t="str">
        <f t="shared" si="180"/>
        <v>Thursday</v>
      </c>
      <c r="I1290" s="2" t="str">
        <f t="shared" si="181"/>
        <v>July</v>
      </c>
      <c r="J1290" s="2" t="str">
        <f t="shared" si="182"/>
        <v>2018</v>
      </c>
      <c r="K1290" s="2">
        <f t="shared" si="183"/>
        <v>28</v>
      </c>
      <c r="L1290" s="2" t="str">
        <f>VLOOKUP(A1290,holidays!A:C,2,)</f>
        <v>N</v>
      </c>
      <c r="M1290" s="2" t="str">
        <f>VLOOKUP(A1290,holidays!A:C,3,FALSE)</f>
        <v>N</v>
      </c>
      <c r="N1290" s="7">
        <f t="shared" si="184"/>
        <v>16299752.45443728</v>
      </c>
      <c r="O1290" s="2" t="e">
        <f t="shared" si="185"/>
        <v>#N/A</v>
      </c>
      <c r="P1290" s="2">
        <f t="shared" si="186"/>
        <v>145767.1</v>
      </c>
      <c r="Q1290" s="2" t="e">
        <f t="shared" si="187"/>
        <v>#N/A</v>
      </c>
      <c r="R1290" s="2">
        <f t="shared" si="188"/>
        <v>145767.1</v>
      </c>
    </row>
    <row r="1291" spans="1:18" x14ac:dyDescent="0.3">
      <c r="A1291" s="10">
        <v>43294</v>
      </c>
      <c r="B1291" s="33">
        <v>140542.95000000001</v>
      </c>
      <c r="C1291" s="31">
        <v>104.6546578</v>
      </c>
      <c r="D1291">
        <v>5.8</v>
      </c>
      <c r="E1291">
        <v>13.9</v>
      </c>
      <c r="F1291">
        <v>9.3000000000000007</v>
      </c>
      <c r="G1291">
        <v>0.2</v>
      </c>
      <c r="H1291" s="1" t="str">
        <f t="shared" si="180"/>
        <v>Friday</v>
      </c>
      <c r="I1291" s="2" t="str">
        <f t="shared" si="181"/>
        <v>July</v>
      </c>
      <c r="J1291" s="2" t="str">
        <f t="shared" si="182"/>
        <v>2018</v>
      </c>
      <c r="K1291" s="2">
        <f t="shared" si="183"/>
        <v>28</v>
      </c>
      <c r="L1291" s="2" t="str">
        <f>VLOOKUP(A1291,holidays!A:C,2,)</f>
        <v>N</v>
      </c>
      <c r="M1291" s="2" t="str">
        <f>VLOOKUP(A1291,holidays!A:C,3,FALSE)</f>
        <v>N</v>
      </c>
      <c r="N1291" s="7">
        <f t="shared" si="184"/>
        <v>14708474.338452511</v>
      </c>
      <c r="O1291" s="2" t="e">
        <f t="shared" si="185"/>
        <v>#N/A</v>
      </c>
      <c r="P1291" s="2">
        <f t="shared" si="186"/>
        <v>140542.95000000001</v>
      </c>
      <c r="Q1291" s="2" t="e">
        <f t="shared" si="187"/>
        <v>#N/A</v>
      </c>
      <c r="R1291" s="2">
        <f t="shared" si="188"/>
        <v>140542.95000000001</v>
      </c>
    </row>
    <row r="1292" spans="1:18" x14ac:dyDescent="0.3">
      <c r="A1292" s="10">
        <v>43295</v>
      </c>
      <c r="B1292" s="33">
        <v>124491.53</v>
      </c>
      <c r="C1292" s="31">
        <v>85.800950819999997</v>
      </c>
      <c r="D1292">
        <v>4.4000000000000004</v>
      </c>
      <c r="E1292">
        <v>15.5</v>
      </c>
      <c r="F1292">
        <v>10</v>
      </c>
      <c r="G1292">
        <v>0</v>
      </c>
      <c r="H1292" s="1" t="str">
        <f t="shared" si="180"/>
        <v>Saturday</v>
      </c>
      <c r="I1292" s="2" t="str">
        <f t="shared" si="181"/>
        <v>July</v>
      </c>
      <c r="J1292" s="2" t="str">
        <f t="shared" si="182"/>
        <v>2018</v>
      </c>
      <c r="K1292" s="2">
        <f t="shared" si="183"/>
        <v>28</v>
      </c>
      <c r="L1292" s="2" t="str">
        <f>VLOOKUP(A1292,holidays!A:C,2,)</f>
        <v>N</v>
      </c>
      <c r="M1292" s="2" t="str">
        <f>VLOOKUP(A1292,holidays!A:C,3,FALSE)</f>
        <v>N</v>
      </c>
      <c r="N1292" s="7">
        <f t="shared" si="184"/>
        <v>10681491.643036554</v>
      </c>
      <c r="O1292" s="2" t="e">
        <f t="shared" si="185"/>
        <v>#N/A</v>
      </c>
      <c r="P1292" s="2">
        <f t="shared" si="186"/>
        <v>124491.53</v>
      </c>
      <c r="Q1292" s="2" t="e">
        <f t="shared" si="187"/>
        <v>#N/A</v>
      </c>
      <c r="R1292" s="2">
        <f t="shared" si="188"/>
        <v>124491.53</v>
      </c>
    </row>
    <row r="1293" spans="1:18" x14ac:dyDescent="0.3">
      <c r="A1293" s="10">
        <v>43296</v>
      </c>
      <c r="B1293" s="33">
        <v>119464.315</v>
      </c>
      <c r="C1293" s="31">
        <v>67.790909940000006</v>
      </c>
      <c r="D1293">
        <v>6</v>
      </c>
      <c r="E1293">
        <v>13.8</v>
      </c>
      <c r="F1293">
        <v>9.8000000000000007</v>
      </c>
      <c r="G1293">
        <v>0</v>
      </c>
      <c r="H1293" s="1" t="str">
        <f t="shared" si="180"/>
        <v>Sunday</v>
      </c>
      <c r="I1293" s="2" t="str">
        <f t="shared" si="181"/>
        <v>July</v>
      </c>
      <c r="J1293" s="2" t="str">
        <f t="shared" si="182"/>
        <v>2018</v>
      </c>
      <c r="K1293" s="2">
        <f t="shared" si="183"/>
        <v>29</v>
      </c>
      <c r="L1293" s="2" t="str">
        <f>VLOOKUP(A1293,holidays!A:C,2,)</f>
        <v>N</v>
      </c>
      <c r="M1293" s="2" t="str">
        <f>VLOOKUP(A1293,holidays!A:C,3,FALSE)</f>
        <v>N</v>
      </c>
      <c r="N1293" s="7">
        <f t="shared" si="184"/>
        <v>8098594.6192087922</v>
      </c>
      <c r="O1293" s="2" t="e">
        <f t="shared" si="185"/>
        <v>#N/A</v>
      </c>
      <c r="P1293" s="2">
        <f t="shared" si="186"/>
        <v>119464.315</v>
      </c>
      <c r="Q1293" s="2" t="e">
        <f t="shared" si="187"/>
        <v>#N/A</v>
      </c>
      <c r="R1293" s="2">
        <f t="shared" si="188"/>
        <v>119464.315</v>
      </c>
    </row>
    <row r="1294" spans="1:18" x14ac:dyDescent="0.3">
      <c r="A1294" s="10">
        <v>43297</v>
      </c>
      <c r="B1294" s="33">
        <v>137446.75</v>
      </c>
      <c r="C1294" s="31">
        <v>87.634657079999997</v>
      </c>
      <c r="D1294">
        <v>7.9</v>
      </c>
      <c r="E1294">
        <v>12.6</v>
      </c>
      <c r="F1294">
        <v>4.5</v>
      </c>
      <c r="G1294">
        <v>0</v>
      </c>
      <c r="H1294" s="1" t="str">
        <f t="shared" si="180"/>
        <v>Monday</v>
      </c>
      <c r="I1294" s="2" t="str">
        <f t="shared" si="181"/>
        <v>July</v>
      </c>
      <c r="J1294" s="2" t="str">
        <f t="shared" si="182"/>
        <v>2018</v>
      </c>
      <c r="K1294" s="2">
        <f t="shared" si="183"/>
        <v>29</v>
      </c>
      <c r="L1294" s="2" t="str">
        <f>VLOOKUP(A1294,holidays!A:C,2,)</f>
        <v>N</v>
      </c>
      <c r="M1294" s="2" t="str">
        <f>VLOOKUP(A1294,holidays!A:C,3,FALSE)</f>
        <v>N</v>
      </c>
      <c r="N1294" s="7">
        <f t="shared" si="184"/>
        <v>12045098.80301049</v>
      </c>
      <c r="O1294" s="2" t="e">
        <f t="shared" si="185"/>
        <v>#N/A</v>
      </c>
      <c r="P1294" s="2">
        <f t="shared" si="186"/>
        <v>137446.75</v>
      </c>
      <c r="Q1294" s="2" t="e">
        <f t="shared" si="187"/>
        <v>#N/A</v>
      </c>
      <c r="R1294" s="2">
        <f t="shared" si="188"/>
        <v>137446.75</v>
      </c>
    </row>
    <row r="1295" spans="1:18" x14ac:dyDescent="0.3">
      <c r="A1295" s="10">
        <v>43298</v>
      </c>
      <c r="B1295" s="33">
        <v>131367.09</v>
      </c>
      <c r="C1295" s="31">
        <v>71.116373879999998</v>
      </c>
      <c r="D1295">
        <v>9.1</v>
      </c>
      <c r="E1295">
        <v>17.5</v>
      </c>
      <c r="F1295">
        <v>9.1999999999999993</v>
      </c>
      <c r="G1295">
        <v>0</v>
      </c>
      <c r="H1295" s="1" t="str">
        <f t="shared" si="180"/>
        <v>Tuesday</v>
      </c>
      <c r="I1295" s="2" t="str">
        <f t="shared" si="181"/>
        <v>July</v>
      </c>
      <c r="J1295" s="2" t="str">
        <f t="shared" si="182"/>
        <v>2018</v>
      </c>
      <c r="K1295" s="2">
        <f t="shared" si="183"/>
        <v>29</v>
      </c>
      <c r="L1295" s="2" t="str">
        <f>VLOOKUP(A1295,holidays!A:C,2,)</f>
        <v>Y</v>
      </c>
      <c r="M1295" s="2" t="str">
        <f>VLOOKUP(A1295,holidays!A:C,3,FALSE)</f>
        <v>N</v>
      </c>
      <c r="N1295" s="7">
        <f t="shared" si="184"/>
        <v>9342351.0879676081</v>
      </c>
      <c r="O1295" s="2">
        <f t="shared" si="185"/>
        <v>131367.09</v>
      </c>
      <c r="P1295" s="2" t="e">
        <f t="shared" si="186"/>
        <v>#N/A</v>
      </c>
      <c r="Q1295" s="2" t="e">
        <f t="shared" si="187"/>
        <v>#N/A</v>
      </c>
      <c r="R1295" s="2">
        <f t="shared" si="188"/>
        <v>131367.09</v>
      </c>
    </row>
    <row r="1296" spans="1:18" x14ac:dyDescent="0.3">
      <c r="A1296" s="10">
        <v>43299</v>
      </c>
      <c r="B1296" s="33">
        <v>132856.72</v>
      </c>
      <c r="C1296" s="31">
        <v>72.337153369999996</v>
      </c>
      <c r="D1296">
        <v>6.2</v>
      </c>
      <c r="E1296">
        <v>15.2</v>
      </c>
      <c r="F1296">
        <v>10.3</v>
      </c>
      <c r="G1296">
        <v>1.2</v>
      </c>
      <c r="H1296" s="1" t="str">
        <f t="shared" si="180"/>
        <v>Wednesday</v>
      </c>
      <c r="I1296" s="2" t="str">
        <f t="shared" si="181"/>
        <v>July</v>
      </c>
      <c r="J1296" s="2" t="str">
        <f t="shared" si="182"/>
        <v>2018</v>
      </c>
      <c r="K1296" s="2">
        <f t="shared" si="183"/>
        <v>29</v>
      </c>
      <c r="L1296" s="2" t="str">
        <f>VLOOKUP(A1296,holidays!A:C,2,)</f>
        <v>Y</v>
      </c>
      <c r="M1296" s="2" t="str">
        <f>VLOOKUP(A1296,holidays!A:C,3,FALSE)</f>
        <v>N</v>
      </c>
      <c r="N1296" s="7">
        <f t="shared" si="184"/>
        <v>9610476.9308751468</v>
      </c>
      <c r="O1296" s="2">
        <f t="shared" si="185"/>
        <v>132856.72</v>
      </c>
      <c r="P1296" s="2" t="e">
        <f t="shared" si="186"/>
        <v>#N/A</v>
      </c>
      <c r="Q1296" s="2" t="e">
        <f t="shared" si="187"/>
        <v>#N/A</v>
      </c>
      <c r="R1296" s="2">
        <f t="shared" si="188"/>
        <v>132856.72</v>
      </c>
    </row>
    <row r="1297" spans="1:18" x14ac:dyDescent="0.3">
      <c r="A1297" s="10">
        <v>43300</v>
      </c>
      <c r="B1297" s="33">
        <v>133778.44500000001</v>
      </c>
      <c r="C1297" s="31">
        <v>83.930959619999996</v>
      </c>
      <c r="D1297">
        <v>8.6999999999999993</v>
      </c>
      <c r="E1297">
        <v>17.600000000000001</v>
      </c>
      <c r="F1297">
        <v>8.5</v>
      </c>
      <c r="G1297">
        <v>0</v>
      </c>
      <c r="H1297" s="1" t="str">
        <f t="shared" si="180"/>
        <v>Thursday</v>
      </c>
      <c r="I1297" s="2" t="str">
        <f t="shared" si="181"/>
        <v>July</v>
      </c>
      <c r="J1297" s="2" t="str">
        <f t="shared" si="182"/>
        <v>2018</v>
      </c>
      <c r="K1297" s="2">
        <f t="shared" si="183"/>
        <v>29</v>
      </c>
      <c r="L1297" s="2" t="str">
        <f>VLOOKUP(A1297,holidays!A:C,2,)</f>
        <v>Y</v>
      </c>
      <c r="M1297" s="2" t="str">
        <f>VLOOKUP(A1297,holidays!A:C,3,FALSE)</f>
        <v>N</v>
      </c>
      <c r="N1297" s="7">
        <f t="shared" si="184"/>
        <v>11228153.265321391</v>
      </c>
      <c r="O1297" s="2">
        <f t="shared" si="185"/>
        <v>133778.44500000001</v>
      </c>
      <c r="P1297" s="2" t="e">
        <f t="shared" si="186"/>
        <v>#N/A</v>
      </c>
      <c r="Q1297" s="2" t="e">
        <f t="shared" si="187"/>
        <v>#N/A</v>
      </c>
      <c r="R1297" s="2">
        <f t="shared" si="188"/>
        <v>133778.44500000001</v>
      </c>
    </row>
    <row r="1298" spans="1:18" x14ac:dyDescent="0.3">
      <c r="A1298" s="10">
        <v>43301</v>
      </c>
      <c r="B1298" s="33">
        <v>135728.405</v>
      </c>
      <c r="C1298" s="31">
        <v>88.908711729999993</v>
      </c>
      <c r="D1298">
        <v>7.2</v>
      </c>
      <c r="E1298">
        <v>12.1</v>
      </c>
      <c r="F1298">
        <v>7.2</v>
      </c>
      <c r="G1298">
        <v>4.4000000000000004</v>
      </c>
      <c r="H1298" s="1" t="str">
        <f t="shared" si="180"/>
        <v>Friday</v>
      </c>
      <c r="I1298" s="2" t="str">
        <f t="shared" si="181"/>
        <v>July</v>
      </c>
      <c r="J1298" s="2" t="str">
        <f t="shared" si="182"/>
        <v>2018</v>
      </c>
      <c r="K1298" s="2">
        <f t="shared" si="183"/>
        <v>29</v>
      </c>
      <c r="L1298" s="2" t="str">
        <f>VLOOKUP(A1298,holidays!A:C,2,)</f>
        <v>Y</v>
      </c>
      <c r="M1298" s="2" t="str">
        <f>VLOOKUP(A1298,holidays!A:C,3,FALSE)</f>
        <v>N</v>
      </c>
      <c r="N1298" s="7">
        <f t="shared" si="184"/>
        <v>12067437.63371769</v>
      </c>
      <c r="O1298" s="2">
        <f t="shared" si="185"/>
        <v>135728.405</v>
      </c>
      <c r="P1298" s="2" t="e">
        <f t="shared" si="186"/>
        <v>#N/A</v>
      </c>
      <c r="Q1298" s="2" t="e">
        <f t="shared" si="187"/>
        <v>#N/A</v>
      </c>
      <c r="R1298" s="2">
        <f t="shared" si="188"/>
        <v>135728.405</v>
      </c>
    </row>
    <row r="1299" spans="1:18" x14ac:dyDescent="0.3">
      <c r="A1299" s="10">
        <v>43302</v>
      </c>
      <c r="B1299" s="33">
        <v>125928.62</v>
      </c>
      <c r="C1299" s="31">
        <v>91.699455979999996</v>
      </c>
      <c r="D1299">
        <v>6.7</v>
      </c>
      <c r="E1299">
        <v>14</v>
      </c>
      <c r="F1299">
        <v>7.2</v>
      </c>
      <c r="G1299">
        <v>0.2</v>
      </c>
      <c r="H1299" s="1" t="str">
        <f t="shared" si="180"/>
        <v>Saturday</v>
      </c>
      <c r="I1299" s="2" t="str">
        <f t="shared" si="181"/>
        <v>July</v>
      </c>
      <c r="J1299" s="2" t="str">
        <f t="shared" si="182"/>
        <v>2018</v>
      </c>
      <c r="K1299" s="2">
        <f t="shared" si="183"/>
        <v>29</v>
      </c>
      <c r="L1299" s="2" t="str">
        <f>VLOOKUP(A1299,holidays!A:C,2,)</f>
        <v>Y</v>
      </c>
      <c r="M1299" s="2" t="str">
        <f>VLOOKUP(A1299,holidays!A:C,3,FALSE)</f>
        <v>N</v>
      </c>
      <c r="N1299" s="7">
        <f t="shared" si="184"/>
        <v>11547585.946312146</v>
      </c>
      <c r="O1299" s="2">
        <f t="shared" si="185"/>
        <v>125928.62</v>
      </c>
      <c r="P1299" s="2" t="e">
        <f t="shared" si="186"/>
        <v>#N/A</v>
      </c>
      <c r="Q1299" s="2" t="e">
        <f t="shared" si="187"/>
        <v>#N/A</v>
      </c>
      <c r="R1299" s="2">
        <f t="shared" si="188"/>
        <v>125928.62</v>
      </c>
    </row>
    <row r="1300" spans="1:18" x14ac:dyDescent="0.3">
      <c r="A1300" s="10">
        <v>43303</v>
      </c>
      <c r="B1300" s="33">
        <v>114186.8</v>
      </c>
      <c r="C1300" s="31">
        <v>73.13566324</v>
      </c>
      <c r="D1300">
        <v>8</v>
      </c>
      <c r="E1300">
        <v>14.8</v>
      </c>
      <c r="F1300">
        <v>10.5</v>
      </c>
      <c r="G1300">
        <v>0</v>
      </c>
      <c r="H1300" s="1" t="str">
        <f t="shared" si="180"/>
        <v>Sunday</v>
      </c>
      <c r="I1300" s="2" t="str">
        <f t="shared" si="181"/>
        <v>July</v>
      </c>
      <c r="J1300" s="2" t="str">
        <f t="shared" si="182"/>
        <v>2018</v>
      </c>
      <c r="K1300" s="2">
        <f t="shared" si="183"/>
        <v>30</v>
      </c>
      <c r="L1300" s="2" t="str">
        <f>VLOOKUP(A1300,holidays!A:C,2,)</f>
        <v>Y</v>
      </c>
      <c r="M1300" s="2" t="str">
        <f>VLOOKUP(A1300,holidays!A:C,3,FALSE)</f>
        <v>N</v>
      </c>
      <c r="N1300" s="7">
        <f t="shared" si="184"/>
        <v>8351127.351253232</v>
      </c>
      <c r="O1300" s="2">
        <f t="shared" si="185"/>
        <v>114186.8</v>
      </c>
      <c r="P1300" s="2" t="e">
        <f t="shared" si="186"/>
        <v>#N/A</v>
      </c>
      <c r="Q1300" s="2" t="e">
        <f t="shared" si="187"/>
        <v>#N/A</v>
      </c>
      <c r="R1300" s="2">
        <f t="shared" si="188"/>
        <v>114186.8</v>
      </c>
    </row>
    <row r="1301" spans="1:18" x14ac:dyDescent="0.3">
      <c r="A1301" s="10">
        <v>43304</v>
      </c>
      <c r="B1301" s="33">
        <v>134664.655</v>
      </c>
      <c r="C1301" s="31">
        <v>80.355436100000006</v>
      </c>
      <c r="D1301">
        <v>8.4</v>
      </c>
      <c r="E1301">
        <v>15.4</v>
      </c>
      <c r="F1301">
        <v>6.9</v>
      </c>
      <c r="G1301">
        <v>0.2</v>
      </c>
      <c r="H1301" s="1" t="str">
        <f t="shared" si="180"/>
        <v>Monday</v>
      </c>
      <c r="I1301" s="2" t="str">
        <f t="shared" si="181"/>
        <v>July</v>
      </c>
      <c r="J1301" s="2" t="str">
        <f t="shared" si="182"/>
        <v>2018</v>
      </c>
      <c r="K1301" s="2">
        <f t="shared" si="183"/>
        <v>30</v>
      </c>
      <c r="L1301" s="2" t="str">
        <f>VLOOKUP(A1301,holidays!A:C,2,)</f>
        <v>Y</v>
      </c>
      <c r="M1301" s="2" t="str">
        <f>VLOOKUP(A1301,holidays!A:C,3,FALSE)</f>
        <v>N</v>
      </c>
      <c r="N1301" s="7">
        <f t="shared" si="184"/>
        <v>10821037.079781046</v>
      </c>
      <c r="O1301" s="2">
        <f t="shared" si="185"/>
        <v>134664.655</v>
      </c>
      <c r="P1301" s="2" t="e">
        <f t="shared" si="186"/>
        <v>#N/A</v>
      </c>
      <c r="Q1301" s="2" t="e">
        <f t="shared" si="187"/>
        <v>#N/A</v>
      </c>
      <c r="R1301" s="2">
        <f t="shared" si="188"/>
        <v>134664.655</v>
      </c>
    </row>
    <row r="1302" spans="1:18" x14ac:dyDescent="0.3">
      <c r="A1302" s="10">
        <v>43305</v>
      </c>
      <c r="B1302" s="33">
        <v>132967.19</v>
      </c>
      <c r="C1302" s="31">
        <v>71.115294320000004</v>
      </c>
      <c r="D1302">
        <v>8.6</v>
      </c>
      <c r="E1302">
        <v>15.6</v>
      </c>
      <c r="F1302">
        <v>7.1</v>
      </c>
      <c r="G1302">
        <v>0.6</v>
      </c>
      <c r="H1302" s="1" t="str">
        <f t="shared" si="180"/>
        <v>Tuesday</v>
      </c>
      <c r="I1302" s="2" t="str">
        <f t="shared" si="181"/>
        <v>July</v>
      </c>
      <c r="J1302" s="2" t="str">
        <f t="shared" si="182"/>
        <v>2018</v>
      </c>
      <c r="K1302" s="2">
        <f t="shared" si="183"/>
        <v>30</v>
      </c>
      <c r="L1302" s="2" t="str">
        <f>VLOOKUP(A1302,holidays!A:C,2,)</f>
        <v>Y</v>
      </c>
      <c r="M1302" s="2" t="str">
        <f>VLOOKUP(A1302,holidays!A:C,3,FALSE)</f>
        <v>N</v>
      </c>
      <c r="N1302" s="7">
        <f t="shared" si="184"/>
        <v>9456000.8517533615</v>
      </c>
      <c r="O1302" s="2">
        <f t="shared" si="185"/>
        <v>132967.19</v>
      </c>
      <c r="P1302" s="2" t="e">
        <f t="shared" si="186"/>
        <v>#N/A</v>
      </c>
      <c r="Q1302" s="2" t="e">
        <f t="shared" si="187"/>
        <v>#N/A</v>
      </c>
      <c r="R1302" s="2">
        <f t="shared" si="188"/>
        <v>132967.19</v>
      </c>
    </row>
    <row r="1303" spans="1:18" x14ac:dyDescent="0.3">
      <c r="A1303" s="10">
        <v>43306</v>
      </c>
      <c r="B1303" s="33">
        <v>135308.29500000001</v>
      </c>
      <c r="C1303" s="31">
        <v>76.472503250000003</v>
      </c>
      <c r="D1303">
        <v>8.3000000000000007</v>
      </c>
      <c r="E1303">
        <v>15.7</v>
      </c>
      <c r="F1303">
        <v>9.3000000000000007</v>
      </c>
      <c r="G1303">
        <v>6.2</v>
      </c>
      <c r="H1303" s="1" t="str">
        <f t="shared" si="180"/>
        <v>Wednesday</v>
      </c>
      <c r="I1303" s="2" t="str">
        <f t="shared" si="181"/>
        <v>July</v>
      </c>
      <c r="J1303" s="2" t="str">
        <f t="shared" si="182"/>
        <v>2018</v>
      </c>
      <c r="K1303" s="2">
        <f t="shared" si="183"/>
        <v>30</v>
      </c>
      <c r="L1303" s="2" t="str">
        <f>VLOOKUP(A1303,holidays!A:C,2,)</f>
        <v>Y</v>
      </c>
      <c r="M1303" s="2" t="str">
        <f>VLOOKUP(A1303,holidays!A:C,3,FALSE)</f>
        <v>N</v>
      </c>
      <c r="N1303" s="7">
        <f t="shared" si="184"/>
        <v>10347364.029139461</v>
      </c>
      <c r="O1303" s="2">
        <f t="shared" si="185"/>
        <v>135308.29500000001</v>
      </c>
      <c r="P1303" s="2" t="e">
        <f t="shared" si="186"/>
        <v>#N/A</v>
      </c>
      <c r="Q1303" s="2" t="e">
        <f t="shared" si="187"/>
        <v>#N/A</v>
      </c>
      <c r="R1303" s="2">
        <f t="shared" si="188"/>
        <v>135308.29500000001</v>
      </c>
    </row>
    <row r="1304" spans="1:18" x14ac:dyDescent="0.3">
      <c r="A1304" s="10">
        <v>43307</v>
      </c>
      <c r="B1304" s="33">
        <v>137634.125</v>
      </c>
      <c r="C1304" s="31">
        <v>86.406594089999999</v>
      </c>
      <c r="D1304">
        <v>7.7</v>
      </c>
      <c r="E1304">
        <v>15.1</v>
      </c>
      <c r="F1304">
        <v>8.9</v>
      </c>
      <c r="G1304">
        <v>0</v>
      </c>
      <c r="H1304" s="1" t="str">
        <f t="shared" si="180"/>
        <v>Thursday</v>
      </c>
      <c r="I1304" s="2" t="str">
        <f t="shared" si="181"/>
        <v>July</v>
      </c>
      <c r="J1304" s="2" t="str">
        <f t="shared" si="182"/>
        <v>2018</v>
      </c>
      <c r="K1304" s="2">
        <f t="shared" si="183"/>
        <v>30</v>
      </c>
      <c r="L1304" s="2" t="str">
        <f>VLOOKUP(A1304,holidays!A:C,2,)</f>
        <v>Y</v>
      </c>
      <c r="M1304" s="2" t="str">
        <f>VLOOKUP(A1304,holidays!A:C,3,FALSE)</f>
        <v>N</v>
      </c>
      <c r="N1304" s="7">
        <f t="shared" si="184"/>
        <v>11892495.971807322</v>
      </c>
      <c r="O1304" s="2">
        <f t="shared" si="185"/>
        <v>137634.125</v>
      </c>
      <c r="P1304" s="2" t="e">
        <f t="shared" si="186"/>
        <v>#N/A</v>
      </c>
      <c r="Q1304" s="2" t="e">
        <f t="shared" si="187"/>
        <v>#N/A</v>
      </c>
      <c r="R1304" s="2">
        <f t="shared" si="188"/>
        <v>137634.125</v>
      </c>
    </row>
    <row r="1305" spans="1:18" x14ac:dyDescent="0.3">
      <c r="A1305" s="10">
        <v>43308</v>
      </c>
      <c r="B1305" s="33">
        <v>130119.5</v>
      </c>
      <c r="C1305" s="31">
        <v>71.869816619999995</v>
      </c>
      <c r="D1305">
        <v>9.1999999999999993</v>
      </c>
      <c r="E1305">
        <v>19.5</v>
      </c>
      <c r="F1305">
        <v>10.3</v>
      </c>
      <c r="G1305">
        <v>0</v>
      </c>
      <c r="H1305" s="1" t="str">
        <f t="shared" si="180"/>
        <v>Friday</v>
      </c>
      <c r="I1305" s="2" t="str">
        <f t="shared" si="181"/>
        <v>July</v>
      </c>
      <c r="J1305" s="2" t="str">
        <f t="shared" si="182"/>
        <v>2018</v>
      </c>
      <c r="K1305" s="2">
        <f t="shared" si="183"/>
        <v>30</v>
      </c>
      <c r="L1305" s="2" t="str">
        <f>VLOOKUP(A1305,holidays!A:C,2,)</f>
        <v>Y</v>
      </c>
      <c r="M1305" s="2" t="str">
        <f>VLOOKUP(A1305,holidays!A:C,3,FALSE)</f>
        <v>N</v>
      </c>
      <c r="N1305" s="7">
        <f t="shared" si="184"/>
        <v>9351664.6036860887</v>
      </c>
      <c r="O1305" s="2">
        <f t="shared" si="185"/>
        <v>130119.5</v>
      </c>
      <c r="P1305" s="2" t="e">
        <f t="shared" si="186"/>
        <v>#N/A</v>
      </c>
      <c r="Q1305" s="2" t="e">
        <f t="shared" si="187"/>
        <v>#N/A</v>
      </c>
      <c r="R1305" s="2">
        <f t="shared" si="188"/>
        <v>130119.5</v>
      </c>
    </row>
    <row r="1306" spans="1:18" x14ac:dyDescent="0.3">
      <c r="A1306" s="10">
        <v>43309</v>
      </c>
      <c r="B1306" s="33">
        <v>116942.94</v>
      </c>
      <c r="C1306" s="31">
        <v>57.98204775</v>
      </c>
      <c r="D1306">
        <v>8.4</v>
      </c>
      <c r="E1306">
        <v>18.600000000000001</v>
      </c>
      <c r="F1306">
        <v>9.3000000000000007</v>
      </c>
      <c r="G1306">
        <v>0</v>
      </c>
      <c r="H1306" s="1" t="str">
        <f t="shared" si="180"/>
        <v>Saturday</v>
      </c>
      <c r="I1306" s="2" t="str">
        <f t="shared" si="181"/>
        <v>July</v>
      </c>
      <c r="J1306" s="2" t="str">
        <f t="shared" si="182"/>
        <v>2018</v>
      </c>
      <c r="K1306" s="2">
        <f t="shared" si="183"/>
        <v>30</v>
      </c>
      <c r="L1306" s="2" t="str">
        <f>VLOOKUP(A1306,holidays!A:C,2,)</f>
        <v>Y</v>
      </c>
      <c r="M1306" s="2" t="str">
        <f>VLOOKUP(A1306,holidays!A:C,3,FALSE)</f>
        <v>N</v>
      </c>
      <c r="N1306" s="7">
        <f t="shared" si="184"/>
        <v>6780591.1311053848</v>
      </c>
      <c r="O1306" s="2">
        <f t="shared" si="185"/>
        <v>116942.94</v>
      </c>
      <c r="P1306" s="2" t="e">
        <f t="shared" si="186"/>
        <v>#N/A</v>
      </c>
      <c r="Q1306" s="2" t="e">
        <f t="shared" si="187"/>
        <v>#N/A</v>
      </c>
      <c r="R1306" s="2">
        <f t="shared" si="188"/>
        <v>116942.94</v>
      </c>
    </row>
    <row r="1307" spans="1:18" x14ac:dyDescent="0.3">
      <c r="A1307" s="10">
        <v>43310</v>
      </c>
      <c r="B1307" s="33">
        <v>111555</v>
      </c>
      <c r="C1307" s="31">
        <v>29.414282669999999</v>
      </c>
      <c r="D1307">
        <v>10.8</v>
      </c>
      <c r="E1307">
        <v>14.6</v>
      </c>
      <c r="F1307">
        <v>10</v>
      </c>
      <c r="G1307">
        <v>2</v>
      </c>
      <c r="H1307" s="1" t="str">
        <f t="shared" si="180"/>
        <v>Sunday</v>
      </c>
      <c r="I1307" s="2" t="str">
        <f t="shared" si="181"/>
        <v>July</v>
      </c>
      <c r="J1307" s="2" t="str">
        <f t="shared" si="182"/>
        <v>2018</v>
      </c>
      <c r="K1307" s="2">
        <f t="shared" si="183"/>
        <v>31</v>
      </c>
      <c r="L1307" s="2" t="str">
        <f>VLOOKUP(A1307,holidays!A:C,2,)</f>
        <v>Y</v>
      </c>
      <c r="M1307" s="2" t="str">
        <f>VLOOKUP(A1307,holidays!A:C,3,FALSE)</f>
        <v>N</v>
      </c>
      <c r="N1307" s="7">
        <f t="shared" si="184"/>
        <v>3281310.30325185</v>
      </c>
      <c r="O1307" s="2">
        <f t="shared" si="185"/>
        <v>111555</v>
      </c>
      <c r="P1307" s="2" t="e">
        <f t="shared" si="186"/>
        <v>#N/A</v>
      </c>
      <c r="Q1307" s="2" t="e">
        <f t="shared" si="187"/>
        <v>#N/A</v>
      </c>
      <c r="R1307" s="2">
        <f t="shared" si="188"/>
        <v>111555</v>
      </c>
    </row>
    <row r="1308" spans="1:18" x14ac:dyDescent="0.3">
      <c r="A1308" s="10">
        <v>43311</v>
      </c>
      <c r="B1308" s="33">
        <v>135422.13500000001</v>
      </c>
      <c r="C1308" s="31">
        <v>60.040308160000002</v>
      </c>
      <c r="D1308">
        <v>8.1999999999999993</v>
      </c>
      <c r="E1308">
        <v>12.6</v>
      </c>
      <c r="F1308">
        <v>7.3</v>
      </c>
      <c r="G1308">
        <v>0.4</v>
      </c>
      <c r="H1308" s="1" t="str">
        <f t="shared" si="180"/>
        <v>Monday</v>
      </c>
      <c r="I1308" s="2" t="str">
        <f t="shared" si="181"/>
        <v>July</v>
      </c>
      <c r="J1308" s="2" t="str">
        <f t="shared" si="182"/>
        <v>2018</v>
      </c>
      <c r="K1308" s="2">
        <f t="shared" si="183"/>
        <v>31</v>
      </c>
      <c r="L1308" s="2" t="str">
        <f>VLOOKUP(A1308,holidays!A:C,2,)</f>
        <v>Y</v>
      </c>
      <c r="M1308" s="2" t="str">
        <f>VLOOKUP(A1308,holidays!A:C,3,FALSE)</f>
        <v>N</v>
      </c>
      <c r="N1308" s="7">
        <f t="shared" si="184"/>
        <v>8130786.7170851221</v>
      </c>
      <c r="O1308" s="2">
        <f t="shared" si="185"/>
        <v>135422.13500000001</v>
      </c>
      <c r="P1308" s="2" t="e">
        <f t="shared" si="186"/>
        <v>#N/A</v>
      </c>
      <c r="Q1308" s="2" t="e">
        <f t="shared" si="187"/>
        <v>#N/A</v>
      </c>
      <c r="R1308" s="2">
        <f t="shared" si="188"/>
        <v>135422.13500000001</v>
      </c>
    </row>
    <row r="1309" spans="1:18" x14ac:dyDescent="0.3">
      <c r="A1309" s="10">
        <v>43312</v>
      </c>
      <c r="B1309" s="33">
        <v>129519.995</v>
      </c>
      <c r="C1309" s="31">
        <v>60.905552239999999</v>
      </c>
      <c r="D1309">
        <v>8.3000000000000007</v>
      </c>
      <c r="E1309">
        <v>16.2</v>
      </c>
      <c r="F1309">
        <v>10.199999999999999</v>
      </c>
      <c r="G1309">
        <v>0</v>
      </c>
      <c r="H1309" s="1" t="str">
        <f t="shared" si="180"/>
        <v>Tuesday</v>
      </c>
      <c r="I1309" s="2" t="str">
        <f t="shared" si="181"/>
        <v>July</v>
      </c>
      <c r="J1309" s="2" t="str">
        <f t="shared" si="182"/>
        <v>2018</v>
      </c>
      <c r="K1309" s="2">
        <f t="shared" si="183"/>
        <v>31</v>
      </c>
      <c r="L1309" s="2" t="str">
        <f>VLOOKUP(A1309,holidays!A:C,2,)</f>
        <v>Y</v>
      </c>
      <c r="M1309" s="2" t="str">
        <f>VLOOKUP(A1309,holidays!A:C,3,FALSE)</f>
        <v>N</v>
      </c>
      <c r="N1309" s="7">
        <f t="shared" si="184"/>
        <v>7888486.8215970388</v>
      </c>
      <c r="O1309" s="2">
        <f t="shared" si="185"/>
        <v>129519.995</v>
      </c>
      <c r="P1309" s="2" t="e">
        <f t="shared" si="186"/>
        <v>#N/A</v>
      </c>
      <c r="Q1309" s="2" t="e">
        <f t="shared" si="187"/>
        <v>#N/A</v>
      </c>
      <c r="R1309" s="2">
        <f t="shared" si="188"/>
        <v>129519.995</v>
      </c>
    </row>
    <row r="1310" spans="1:18" x14ac:dyDescent="0.3">
      <c r="A1310" s="10">
        <v>43313</v>
      </c>
      <c r="B1310" s="33">
        <v>134004.96</v>
      </c>
      <c r="C1310" s="31">
        <v>78.761641850000004</v>
      </c>
      <c r="D1310">
        <v>9.9</v>
      </c>
      <c r="E1310">
        <v>14.8</v>
      </c>
      <c r="F1310">
        <v>11.4</v>
      </c>
      <c r="G1310">
        <v>1.6</v>
      </c>
      <c r="H1310" s="1" t="str">
        <f t="shared" si="180"/>
        <v>Wednesday</v>
      </c>
      <c r="I1310" s="2" t="str">
        <f t="shared" si="181"/>
        <v>August</v>
      </c>
      <c r="J1310" s="2" t="str">
        <f t="shared" si="182"/>
        <v>2018</v>
      </c>
      <c r="K1310" s="2">
        <f t="shared" si="183"/>
        <v>31</v>
      </c>
      <c r="L1310" s="2" t="str">
        <f>VLOOKUP(A1310,holidays!A:C,2,)</f>
        <v>Y</v>
      </c>
      <c r="M1310" s="2" t="str">
        <f>VLOOKUP(A1310,holidays!A:C,3,FALSE)</f>
        <v>N</v>
      </c>
      <c r="N1310" s="7">
        <f t="shared" si="184"/>
        <v>10554450.665643577</v>
      </c>
      <c r="O1310" s="2">
        <f t="shared" si="185"/>
        <v>134004.96</v>
      </c>
      <c r="P1310" s="2" t="e">
        <f t="shared" si="186"/>
        <v>#N/A</v>
      </c>
      <c r="Q1310" s="2" t="e">
        <f t="shared" si="187"/>
        <v>#N/A</v>
      </c>
      <c r="R1310" s="2">
        <f t="shared" si="188"/>
        <v>134004.96</v>
      </c>
    </row>
    <row r="1311" spans="1:18" x14ac:dyDescent="0.3">
      <c r="A1311" s="10">
        <v>43314</v>
      </c>
      <c r="B1311" s="33">
        <v>129025</v>
      </c>
      <c r="C1311" s="31">
        <v>68.077372269999998</v>
      </c>
      <c r="D1311">
        <v>4.9000000000000004</v>
      </c>
      <c r="E1311">
        <v>16.100000000000001</v>
      </c>
      <c r="F1311">
        <v>11.7</v>
      </c>
      <c r="G1311">
        <v>0</v>
      </c>
      <c r="H1311" s="1" t="str">
        <f t="shared" si="180"/>
        <v>Thursday</v>
      </c>
      <c r="I1311" s="2" t="str">
        <f t="shared" si="181"/>
        <v>August</v>
      </c>
      <c r="J1311" s="2" t="str">
        <f t="shared" si="182"/>
        <v>2018</v>
      </c>
      <c r="K1311" s="2">
        <f t="shared" si="183"/>
        <v>31</v>
      </c>
      <c r="L1311" s="2" t="str">
        <f>VLOOKUP(A1311,holidays!A:C,2,)</f>
        <v>Y</v>
      </c>
      <c r="M1311" s="2" t="str">
        <f>VLOOKUP(A1311,holidays!A:C,3,FALSE)</f>
        <v>N</v>
      </c>
      <c r="N1311" s="7">
        <f t="shared" si="184"/>
        <v>8783682.9571367502</v>
      </c>
      <c r="O1311" s="2">
        <f t="shared" si="185"/>
        <v>129025</v>
      </c>
      <c r="P1311" s="2" t="e">
        <f t="shared" si="186"/>
        <v>#N/A</v>
      </c>
      <c r="Q1311" s="2" t="e">
        <f t="shared" si="187"/>
        <v>#N/A</v>
      </c>
      <c r="R1311" s="2">
        <f t="shared" si="188"/>
        <v>129025</v>
      </c>
    </row>
    <row r="1312" spans="1:18" x14ac:dyDescent="0.3">
      <c r="A1312" s="10">
        <v>43315</v>
      </c>
      <c r="B1312" s="33">
        <v>129740.315</v>
      </c>
      <c r="C1312" s="31">
        <v>79.407081439999999</v>
      </c>
      <c r="D1312">
        <v>7.8</v>
      </c>
      <c r="E1312">
        <v>18.399999999999999</v>
      </c>
      <c r="F1312">
        <v>6.3</v>
      </c>
      <c r="G1312">
        <v>0</v>
      </c>
      <c r="H1312" s="1" t="str">
        <f t="shared" si="180"/>
        <v>Friday</v>
      </c>
      <c r="I1312" s="2" t="str">
        <f t="shared" si="181"/>
        <v>August</v>
      </c>
      <c r="J1312" s="2" t="str">
        <f t="shared" si="182"/>
        <v>2018</v>
      </c>
      <c r="K1312" s="2">
        <f t="shared" si="183"/>
        <v>31</v>
      </c>
      <c r="L1312" s="2" t="str">
        <f>VLOOKUP(A1312,holidays!A:C,2,)</f>
        <v>Y</v>
      </c>
      <c r="M1312" s="2" t="str">
        <f>VLOOKUP(A1312,holidays!A:C,3,FALSE)</f>
        <v>N</v>
      </c>
      <c r="N1312" s="7">
        <f t="shared" si="184"/>
        <v>10302299.759256253</v>
      </c>
      <c r="O1312" s="2">
        <f t="shared" si="185"/>
        <v>129740.315</v>
      </c>
      <c r="P1312" s="2" t="e">
        <f t="shared" si="186"/>
        <v>#N/A</v>
      </c>
      <c r="Q1312" s="2" t="e">
        <f t="shared" si="187"/>
        <v>#N/A</v>
      </c>
      <c r="R1312" s="2">
        <f t="shared" si="188"/>
        <v>129740.315</v>
      </c>
    </row>
    <row r="1313" spans="1:18" x14ac:dyDescent="0.3">
      <c r="A1313" s="10">
        <v>43316</v>
      </c>
      <c r="B1313" s="33">
        <v>116238.175</v>
      </c>
      <c r="C1313" s="31">
        <v>44.889044869999999</v>
      </c>
      <c r="D1313">
        <v>8</v>
      </c>
      <c r="E1313">
        <v>15.3</v>
      </c>
      <c r="F1313">
        <v>8.6999999999999993</v>
      </c>
      <c r="G1313">
        <v>1.6</v>
      </c>
      <c r="H1313" s="1" t="str">
        <f t="shared" si="180"/>
        <v>Saturday</v>
      </c>
      <c r="I1313" s="2" t="str">
        <f t="shared" si="181"/>
        <v>August</v>
      </c>
      <c r="J1313" s="2" t="str">
        <f t="shared" si="182"/>
        <v>2018</v>
      </c>
      <c r="K1313" s="2">
        <f t="shared" si="183"/>
        <v>31</v>
      </c>
      <c r="L1313" s="2" t="str">
        <f>VLOOKUP(A1313,holidays!A:C,2,)</f>
        <v>Y</v>
      </c>
      <c r="M1313" s="2" t="str">
        <f>VLOOKUP(A1313,holidays!A:C,3,FALSE)</f>
        <v>N</v>
      </c>
      <c r="N1313" s="7">
        <f t="shared" si="184"/>
        <v>5217820.6531819124</v>
      </c>
      <c r="O1313" s="2">
        <f t="shared" si="185"/>
        <v>116238.175</v>
      </c>
      <c r="P1313" s="2" t="e">
        <f t="shared" si="186"/>
        <v>#N/A</v>
      </c>
      <c r="Q1313" s="2" t="e">
        <f t="shared" si="187"/>
        <v>#N/A</v>
      </c>
      <c r="R1313" s="2">
        <f t="shared" si="188"/>
        <v>116238.175</v>
      </c>
    </row>
    <row r="1314" spans="1:18" x14ac:dyDescent="0.3">
      <c r="A1314" s="10">
        <v>43317</v>
      </c>
      <c r="B1314" s="33">
        <v>104912.38</v>
      </c>
      <c r="C1314" s="31">
        <v>37.44398417</v>
      </c>
      <c r="D1314">
        <v>10.6</v>
      </c>
      <c r="E1314">
        <v>17.600000000000001</v>
      </c>
      <c r="F1314">
        <v>11.2</v>
      </c>
      <c r="G1314">
        <v>0</v>
      </c>
      <c r="H1314" s="1" t="str">
        <f t="shared" si="180"/>
        <v>Sunday</v>
      </c>
      <c r="I1314" s="2" t="str">
        <f t="shared" si="181"/>
        <v>August</v>
      </c>
      <c r="J1314" s="2" t="str">
        <f t="shared" si="182"/>
        <v>2018</v>
      </c>
      <c r="K1314" s="2">
        <f t="shared" si="183"/>
        <v>32</v>
      </c>
      <c r="L1314" s="2" t="str">
        <f>VLOOKUP(A1314,holidays!A:C,2,)</f>
        <v>Y</v>
      </c>
      <c r="M1314" s="2" t="str">
        <f>VLOOKUP(A1314,holidays!A:C,3,FALSE)</f>
        <v>N</v>
      </c>
      <c r="N1314" s="7">
        <f t="shared" si="184"/>
        <v>3928337.4959570249</v>
      </c>
      <c r="O1314" s="2">
        <f t="shared" si="185"/>
        <v>104912.38</v>
      </c>
      <c r="P1314" s="2" t="e">
        <f t="shared" si="186"/>
        <v>#N/A</v>
      </c>
      <c r="Q1314" s="2" t="e">
        <f t="shared" si="187"/>
        <v>#N/A</v>
      </c>
      <c r="R1314" s="2">
        <f t="shared" si="188"/>
        <v>104912.38</v>
      </c>
    </row>
    <row r="1315" spans="1:18" x14ac:dyDescent="0.3">
      <c r="A1315" s="10">
        <v>43318</v>
      </c>
      <c r="B1315" s="33">
        <v>127198.78</v>
      </c>
      <c r="C1315" s="31">
        <v>83.712090750000002</v>
      </c>
      <c r="D1315">
        <v>9.4</v>
      </c>
      <c r="E1315">
        <v>13.8</v>
      </c>
      <c r="F1315">
        <v>8.5</v>
      </c>
      <c r="G1315">
        <v>0</v>
      </c>
      <c r="H1315" s="1" t="str">
        <f t="shared" si="180"/>
        <v>Monday</v>
      </c>
      <c r="I1315" s="2" t="str">
        <f t="shared" si="181"/>
        <v>August</v>
      </c>
      <c r="J1315" s="2" t="str">
        <f t="shared" si="182"/>
        <v>2018</v>
      </c>
      <c r="K1315" s="2">
        <f t="shared" si="183"/>
        <v>32</v>
      </c>
      <c r="L1315" s="2" t="str">
        <f>VLOOKUP(A1315,holidays!A:C,2,)</f>
        <v>Y</v>
      </c>
      <c r="M1315" s="2" t="str">
        <f>VLOOKUP(A1315,holidays!A:C,3,FALSE)</f>
        <v>N</v>
      </c>
      <c r="N1315" s="7">
        <f t="shared" si="184"/>
        <v>10648075.814649286</v>
      </c>
      <c r="O1315" s="2">
        <f t="shared" si="185"/>
        <v>127198.78</v>
      </c>
      <c r="P1315" s="2" t="e">
        <f t="shared" si="186"/>
        <v>#N/A</v>
      </c>
      <c r="Q1315" s="2" t="e">
        <f t="shared" si="187"/>
        <v>#N/A</v>
      </c>
      <c r="R1315" s="2">
        <f t="shared" si="188"/>
        <v>127198.78</v>
      </c>
    </row>
    <row r="1316" spans="1:18" x14ac:dyDescent="0.3">
      <c r="A1316" s="10">
        <v>43319</v>
      </c>
      <c r="B1316" s="33">
        <v>131851.01500000001</v>
      </c>
      <c r="C1316" s="31">
        <v>75.541241439999993</v>
      </c>
      <c r="D1316">
        <v>7.3</v>
      </c>
      <c r="E1316">
        <v>14.8</v>
      </c>
      <c r="F1316">
        <v>9.6</v>
      </c>
      <c r="G1316">
        <v>0</v>
      </c>
      <c r="H1316" s="1" t="str">
        <f t="shared" si="180"/>
        <v>Tuesday</v>
      </c>
      <c r="I1316" s="2" t="str">
        <f t="shared" si="181"/>
        <v>August</v>
      </c>
      <c r="J1316" s="2" t="str">
        <f t="shared" si="182"/>
        <v>2018</v>
      </c>
      <c r="K1316" s="2">
        <f t="shared" si="183"/>
        <v>32</v>
      </c>
      <c r="L1316" s="2" t="str">
        <f>VLOOKUP(A1316,holidays!A:C,2,)</f>
        <v>Y</v>
      </c>
      <c r="M1316" s="2" t="str">
        <f>VLOOKUP(A1316,holidays!A:C,3,FALSE)</f>
        <v>N</v>
      </c>
      <c r="N1316" s="7">
        <f t="shared" si="184"/>
        <v>9960189.3582240622</v>
      </c>
      <c r="O1316" s="2">
        <f t="shared" si="185"/>
        <v>131851.01500000001</v>
      </c>
      <c r="P1316" s="2" t="e">
        <f t="shared" si="186"/>
        <v>#N/A</v>
      </c>
      <c r="Q1316" s="2" t="e">
        <f t="shared" si="187"/>
        <v>#N/A</v>
      </c>
      <c r="R1316" s="2">
        <f t="shared" si="188"/>
        <v>131851.01500000001</v>
      </c>
    </row>
    <row r="1317" spans="1:18" x14ac:dyDescent="0.3">
      <c r="A1317" s="10">
        <v>43320</v>
      </c>
      <c r="B1317" s="33">
        <v>131939.5</v>
      </c>
      <c r="C1317" s="31">
        <v>89.686836400000004</v>
      </c>
      <c r="D1317">
        <v>9.6</v>
      </c>
      <c r="E1317">
        <v>16</v>
      </c>
      <c r="F1317">
        <v>7.2</v>
      </c>
      <c r="G1317">
        <v>1</v>
      </c>
      <c r="H1317" s="1" t="str">
        <f t="shared" si="180"/>
        <v>Wednesday</v>
      </c>
      <c r="I1317" s="2" t="str">
        <f t="shared" si="181"/>
        <v>August</v>
      </c>
      <c r="J1317" s="2" t="str">
        <f t="shared" si="182"/>
        <v>2018</v>
      </c>
      <c r="K1317" s="2">
        <f t="shared" si="183"/>
        <v>32</v>
      </c>
      <c r="L1317" s="2" t="str">
        <f>VLOOKUP(A1317,holidays!A:C,2,)</f>
        <v>Y</v>
      </c>
      <c r="M1317" s="2" t="str">
        <f>VLOOKUP(A1317,holidays!A:C,3,FALSE)</f>
        <v>N</v>
      </c>
      <c r="N1317" s="7">
        <f t="shared" si="184"/>
        <v>11833236.3511978</v>
      </c>
      <c r="O1317" s="2">
        <f t="shared" si="185"/>
        <v>131939.5</v>
      </c>
      <c r="P1317" s="2" t="e">
        <f t="shared" si="186"/>
        <v>#N/A</v>
      </c>
      <c r="Q1317" s="2" t="e">
        <f t="shared" si="187"/>
        <v>#N/A</v>
      </c>
      <c r="R1317" s="2">
        <f t="shared" si="188"/>
        <v>131939.5</v>
      </c>
    </row>
    <row r="1318" spans="1:18" x14ac:dyDescent="0.3">
      <c r="A1318" s="10">
        <v>43321</v>
      </c>
      <c r="B1318" s="33">
        <v>135670.99</v>
      </c>
      <c r="C1318" s="31">
        <v>82.760846979999997</v>
      </c>
      <c r="D1318">
        <v>5.6</v>
      </c>
      <c r="E1318">
        <v>15.4</v>
      </c>
      <c r="F1318">
        <v>8.6</v>
      </c>
      <c r="G1318">
        <v>2.2000000000000002</v>
      </c>
      <c r="H1318" s="1" t="str">
        <f t="shared" si="180"/>
        <v>Thursday</v>
      </c>
      <c r="I1318" s="2" t="str">
        <f t="shared" si="181"/>
        <v>August</v>
      </c>
      <c r="J1318" s="2" t="str">
        <f t="shared" si="182"/>
        <v>2018</v>
      </c>
      <c r="K1318" s="2">
        <f t="shared" si="183"/>
        <v>32</v>
      </c>
      <c r="L1318" s="2" t="str">
        <f>VLOOKUP(A1318,holidays!A:C,2,)</f>
        <v>Y</v>
      </c>
      <c r="M1318" s="2" t="str">
        <f>VLOOKUP(A1318,holidays!A:C,3,FALSE)</f>
        <v>N</v>
      </c>
      <c r="N1318" s="7">
        <f t="shared" si="184"/>
        <v>11228246.043015109</v>
      </c>
      <c r="O1318" s="2">
        <f t="shared" si="185"/>
        <v>135670.99</v>
      </c>
      <c r="P1318" s="2" t="e">
        <f t="shared" si="186"/>
        <v>#N/A</v>
      </c>
      <c r="Q1318" s="2" t="e">
        <f t="shared" si="187"/>
        <v>#N/A</v>
      </c>
      <c r="R1318" s="2">
        <f t="shared" si="188"/>
        <v>135670.99</v>
      </c>
    </row>
    <row r="1319" spans="1:18" x14ac:dyDescent="0.3">
      <c r="A1319" s="10">
        <v>43322</v>
      </c>
      <c r="B1319" s="33">
        <v>121875.355</v>
      </c>
      <c r="C1319" s="31">
        <v>58.050358019999997</v>
      </c>
      <c r="D1319">
        <v>9.4</v>
      </c>
      <c r="E1319">
        <v>20</v>
      </c>
      <c r="F1319">
        <v>11.8</v>
      </c>
      <c r="G1319">
        <v>0</v>
      </c>
      <c r="H1319" s="1" t="str">
        <f t="shared" si="180"/>
        <v>Friday</v>
      </c>
      <c r="I1319" s="2" t="str">
        <f t="shared" si="181"/>
        <v>August</v>
      </c>
      <c r="J1319" s="2" t="str">
        <f t="shared" si="182"/>
        <v>2018</v>
      </c>
      <c r="K1319" s="2">
        <f t="shared" si="183"/>
        <v>32</v>
      </c>
      <c r="L1319" s="2" t="str">
        <f>VLOOKUP(A1319,holidays!A:C,2,)</f>
        <v>Y</v>
      </c>
      <c r="M1319" s="2" t="str">
        <f>VLOOKUP(A1319,holidays!A:C,3,FALSE)</f>
        <v>N</v>
      </c>
      <c r="N1319" s="7">
        <f t="shared" si="184"/>
        <v>7074907.991564597</v>
      </c>
      <c r="O1319" s="2">
        <f t="shared" si="185"/>
        <v>121875.355</v>
      </c>
      <c r="P1319" s="2" t="e">
        <f t="shared" si="186"/>
        <v>#N/A</v>
      </c>
      <c r="Q1319" s="2" t="e">
        <f t="shared" si="187"/>
        <v>#N/A</v>
      </c>
      <c r="R1319" s="2">
        <f t="shared" si="188"/>
        <v>121875.355</v>
      </c>
    </row>
    <row r="1320" spans="1:18" x14ac:dyDescent="0.3">
      <c r="A1320" s="10">
        <v>43323</v>
      </c>
      <c r="B1320" s="33">
        <v>119988.735</v>
      </c>
      <c r="C1320" s="31">
        <v>64.602342530000001</v>
      </c>
      <c r="D1320">
        <v>8.1</v>
      </c>
      <c r="E1320">
        <v>14.7</v>
      </c>
      <c r="F1320">
        <v>7.4</v>
      </c>
      <c r="G1320">
        <v>10.4</v>
      </c>
      <c r="H1320" s="1" t="str">
        <f t="shared" si="180"/>
        <v>Saturday</v>
      </c>
      <c r="I1320" s="2" t="str">
        <f t="shared" si="181"/>
        <v>August</v>
      </c>
      <c r="J1320" s="2" t="str">
        <f t="shared" si="182"/>
        <v>2018</v>
      </c>
      <c r="K1320" s="2">
        <f t="shared" si="183"/>
        <v>32</v>
      </c>
      <c r="L1320" s="2" t="str">
        <f>VLOOKUP(A1320,holidays!A:C,2,)</f>
        <v>Y</v>
      </c>
      <c r="M1320" s="2" t="str">
        <f>VLOOKUP(A1320,holidays!A:C,3,FALSE)</f>
        <v>N</v>
      </c>
      <c r="N1320" s="7">
        <f t="shared" si="184"/>
        <v>7751553.3582114</v>
      </c>
      <c r="O1320" s="2">
        <f t="shared" si="185"/>
        <v>119988.735</v>
      </c>
      <c r="P1320" s="2" t="e">
        <f t="shared" si="186"/>
        <v>#N/A</v>
      </c>
      <c r="Q1320" s="2" t="e">
        <f t="shared" si="187"/>
        <v>#N/A</v>
      </c>
      <c r="R1320" s="2">
        <f t="shared" si="188"/>
        <v>119988.735</v>
      </c>
    </row>
    <row r="1321" spans="1:18" x14ac:dyDescent="0.3">
      <c r="A1321" s="10">
        <v>43324</v>
      </c>
      <c r="B1321" s="33">
        <v>115231.85</v>
      </c>
      <c r="C1321" s="31">
        <v>48.788940629999999</v>
      </c>
      <c r="D1321">
        <v>5.4</v>
      </c>
      <c r="E1321">
        <v>14.8</v>
      </c>
      <c r="F1321">
        <v>10.4</v>
      </c>
      <c r="G1321">
        <v>4.5999999999999996</v>
      </c>
      <c r="H1321" s="1" t="str">
        <f t="shared" si="180"/>
        <v>Sunday</v>
      </c>
      <c r="I1321" s="2" t="str">
        <f t="shared" si="181"/>
        <v>August</v>
      </c>
      <c r="J1321" s="2" t="str">
        <f t="shared" si="182"/>
        <v>2018</v>
      </c>
      <c r="K1321" s="2">
        <f t="shared" si="183"/>
        <v>33</v>
      </c>
      <c r="L1321" s="2" t="str">
        <f>VLOOKUP(A1321,holidays!A:C,2,)</f>
        <v>Y</v>
      </c>
      <c r="M1321" s="2" t="str">
        <f>VLOOKUP(A1321,holidays!A:C,3,FALSE)</f>
        <v>N</v>
      </c>
      <c r="N1321" s="7">
        <f t="shared" si="184"/>
        <v>5622039.8883350659</v>
      </c>
      <c r="O1321" s="2">
        <f t="shared" si="185"/>
        <v>115231.85</v>
      </c>
      <c r="P1321" s="2" t="e">
        <f t="shared" si="186"/>
        <v>#N/A</v>
      </c>
      <c r="Q1321" s="2" t="e">
        <f t="shared" si="187"/>
        <v>#N/A</v>
      </c>
      <c r="R1321" s="2">
        <f t="shared" si="188"/>
        <v>115231.85</v>
      </c>
    </row>
    <row r="1322" spans="1:18" x14ac:dyDescent="0.3">
      <c r="A1322" s="10">
        <v>43325</v>
      </c>
      <c r="B1322" s="33">
        <v>127541.57</v>
      </c>
      <c r="C1322" s="31">
        <v>79.759066959999998</v>
      </c>
      <c r="D1322">
        <v>7.9</v>
      </c>
      <c r="E1322">
        <v>14.9</v>
      </c>
      <c r="F1322">
        <v>8.6</v>
      </c>
      <c r="G1322">
        <v>0</v>
      </c>
      <c r="H1322" s="1" t="str">
        <f t="shared" si="180"/>
        <v>Monday</v>
      </c>
      <c r="I1322" s="2" t="str">
        <f t="shared" si="181"/>
        <v>August</v>
      </c>
      <c r="J1322" s="2" t="str">
        <f t="shared" si="182"/>
        <v>2018</v>
      </c>
      <c r="K1322" s="2">
        <f t="shared" si="183"/>
        <v>33</v>
      </c>
      <c r="L1322" s="2" t="str">
        <f>VLOOKUP(A1322,holidays!A:C,2,)</f>
        <v>Y</v>
      </c>
      <c r="M1322" s="2" t="str">
        <f>VLOOKUP(A1322,holidays!A:C,3,FALSE)</f>
        <v>N</v>
      </c>
      <c r="N1322" s="7">
        <f t="shared" si="184"/>
        <v>10172596.621813528</v>
      </c>
      <c r="O1322" s="2">
        <f t="shared" si="185"/>
        <v>127541.57</v>
      </c>
      <c r="P1322" s="2" t="e">
        <f t="shared" si="186"/>
        <v>#N/A</v>
      </c>
      <c r="Q1322" s="2" t="e">
        <f t="shared" si="187"/>
        <v>#N/A</v>
      </c>
      <c r="R1322" s="2">
        <f t="shared" si="188"/>
        <v>127541.57</v>
      </c>
    </row>
    <row r="1323" spans="1:18" x14ac:dyDescent="0.3">
      <c r="A1323" s="10">
        <v>43326</v>
      </c>
      <c r="B1323" s="33">
        <v>121073.45</v>
      </c>
      <c r="C1323" s="31">
        <v>69.127751180000004</v>
      </c>
      <c r="D1323">
        <v>9.4</v>
      </c>
      <c r="E1323">
        <v>16.7</v>
      </c>
      <c r="F1323">
        <v>13.2</v>
      </c>
      <c r="G1323">
        <v>0.2</v>
      </c>
      <c r="H1323" s="1" t="str">
        <f t="shared" si="180"/>
        <v>Tuesday</v>
      </c>
      <c r="I1323" s="2" t="str">
        <f t="shared" si="181"/>
        <v>August</v>
      </c>
      <c r="J1323" s="2" t="str">
        <f t="shared" si="182"/>
        <v>2018</v>
      </c>
      <c r="K1323" s="2">
        <f t="shared" si="183"/>
        <v>33</v>
      </c>
      <c r="L1323" s="2" t="str">
        <f>VLOOKUP(A1323,holidays!A:C,2,)</f>
        <v>Y</v>
      </c>
      <c r="M1323" s="2" t="str">
        <f>VLOOKUP(A1323,holidays!A:C,3,FALSE)</f>
        <v>N</v>
      </c>
      <c r="N1323" s="7">
        <f t="shared" si="184"/>
        <v>8369535.3261041716</v>
      </c>
      <c r="O1323" s="2">
        <f t="shared" si="185"/>
        <v>121073.45</v>
      </c>
      <c r="P1323" s="2" t="e">
        <f t="shared" si="186"/>
        <v>#N/A</v>
      </c>
      <c r="Q1323" s="2" t="e">
        <f t="shared" si="187"/>
        <v>#N/A</v>
      </c>
      <c r="R1323" s="2">
        <f t="shared" si="188"/>
        <v>121073.45</v>
      </c>
    </row>
    <row r="1324" spans="1:18" x14ac:dyDescent="0.3">
      <c r="A1324" s="10">
        <v>43327</v>
      </c>
      <c r="B1324" s="33">
        <v>122602.11500000001</v>
      </c>
      <c r="C1324" s="31">
        <v>67.796604759999994</v>
      </c>
      <c r="D1324">
        <v>11.5</v>
      </c>
      <c r="E1324">
        <v>18.399999999999999</v>
      </c>
      <c r="F1324">
        <v>10.1</v>
      </c>
      <c r="G1324">
        <v>0</v>
      </c>
      <c r="H1324" s="1" t="str">
        <f t="shared" si="180"/>
        <v>Wednesday</v>
      </c>
      <c r="I1324" s="2" t="str">
        <f t="shared" si="181"/>
        <v>August</v>
      </c>
      <c r="J1324" s="2" t="str">
        <f t="shared" si="182"/>
        <v>2018</v>
      </c>
      <c r="K1324" s="2">
        <f t="shared" si="183"/>
        <v>33</v>
      </c>
      <c r="L1324" s="2" t="str">
        <f>VLOOKUP(A1324,holidays!A:C,2,)</f>
        <v>Y</v>
      </c>
      <c r="M1324" s="2" t="str">
        <f>VLOOKUP(A1324,holidays!A:C,3,FALSE)</f>
        <v>N</v>
      </c>
      <c r="N1324" s="7">
        <f t="shared" si="184"/>
        <v>8312007.1333950674</v>
      </c>
      <c r="O1324" s="2">
        <f t="shared" si="185"/>
        <v>122602.11500000001</v>
      </c>
      <c r="P1324" s="2" t="e">
        <f t="shared" si="186"/>
        <v>#N/A</v>
      </c>
      <c r="Q1324" s="2" t="e">
        <f t="shared" si="187"/>
        <v>#N/A</v>
      </c>
      <c r="R1324" s="2">
        <f t="shared" si="188"/>
        <v>122602.11500000001</v>
      </c>
    </row>
    <row r="1325" spans="1:18" x14ac:dyDescent="0.3">
      <c r="A1325" s="10">
        <v>43328</v>
      </c>
      <c r="B1325" s="33">
        <v>131137.065</v>
      </c>
      <c r="C1325" s="31">
        <v>95.267104889999999</v>
      </c>
      <c r="D1325">
        <v>8.6999999999999993</v>
      </c>
      <c r="E1325">
        <v>14.7</v>
      </c>
      <c r="F1325">
        <v>9.1999999999999993</v>
      </c>
      <c r="G1325">
        <v>0.2</v>
      </c>
      <c r="H1325" s="1" t="str">
        <f t="shared" si="180"/>
        <v>Thursday</v>
      </c>
      <c r="I1325" s="2" t="str">
        <f t="shared" si="181"/>
        <v>August</v>
      </c>
      <c r="J1325" s="2" t="str">
        <f t="shared" si="182"/>
        <v>2018</v>
      </c>
      <c r="K1325" s="2">
        <f t="shared" si="183"/>
        <v>33</v>
      </c>
      <c r="L1325" s="2" t="str">
        <f>VLOOKUP(A1325,holidays!A:C,2,)</f>
        <v>Y</v>
      </c>
      <c r="M1325" s="2" t="str">
        <f>VLOOKUP(A1325,holidays!A:C,3,FALSE)</f>
        <v>N</v>
      </c>
      <c r="N1325" s="7">
        <f t="shared" si="184"/>
        <v>12493048.526321748</v>
      </c>
      <c r="O1325" s="2">
        <f t="shared" si="185"/>
        <v>131137.065</v>
      </c>
      <c r="P1325" s="2" t="e">
        <f t="shared" si="186"/>
        <v>#N/A</v>
      </c>
      <c r="Q1325" s="2" t="e">
        <f t="shared" si="187"/>
        <v>#N/A</v>
      </c>
      <c r="R1325" s="2">
        <f t="shared" si="188"/>
        <v>131137.065</v>
      </c>
    </row>
    <row r="1326" spans="1:18" x14ac:dyDescent="0.3">
      <c r="A1326" s="10">
        <v>43329</v>
      </c>
      <c r="B1326" s="33">
        <v>125189.54</v>
      </c>
      <c r="C1326" s="31">
        <v>77.617767220000005</v>
      </c>
      <c r="D1326">
        <v>7.7</v>
      </c>
      <c r="E1326">
        <v>15.9</v>
      </c>
      <c r="F1326">
        <v>12.2</v>
      </c>
      <c r="G1326">
        <v>0</v>
      </c>
      <c r="H1326" s="1" t="str">
        <f t="shared" si="180"/>
        <v>Friday</v>
      </c>
      <c r="I1326" s="2" t="str">
        <f t="shared" si="181"/>
        <v>August</v>
      </c>
      <c r="J1326" s="2" t="str">
        <f t="shared" si="182"/>
        <v>2018</v>
      </c>
      <c r="K1326" s="2">
        <f t="shared" si="183"/>
        <v>33</v>
      </c>
      <c r="L1326" s="2" t="str">
        <f>VLOOKUP(A1326,holidays!A:C,2,)</f>
        <v>Y</v>
      </c>
      <c r="M1326" s="2" t="str">
        <f>VLOOKUP(A1326,holidays!A:C,3,FALSE)</f>
        <v>N</v>
      </c>
      <c r="N1326" s="7">
        <f t="shared" si="184"/>
        <v>9716932.5740988795</v>
      </c>
      <c r="O1326" s="2">
        <f t="shared" si="185"/>
        <v>125189.54</v>
      </c>
      <c r="P1326" s="2" t="e">
        <f t="shared" si="186"/>
        <v>#N/A</v>
      </c>
      <c r="Q1326" s="2" t="e">
        <f t="shared" si="187"/>
        <v>#N/A</v>
      </c>
      <c r="R1326" s="2">
        <f t="shared" si="188"/>
        <v>125189.54</v>
      </c>
    </row>
    <row r="1327" spans="1:18" x14ac:dyDescent="0.3">
      <c r="A1327" s="10">
        <v>43330</v>
      </c>
      <c r="B1327" s="33">
        <v>116571.26</v>
      </c>
      <c r="C1327" s="31">
        <v>38.301147139999998</v>
      </c>
      <c r="D1327">
        <v>8.9</v>
      </c>
      <c r="E1327">
        <v>13.8</v>
      </c>
      <c r="F1327">
        <v>10.4</v>
      </c>
      <c r="G1327">
        <v>2.2000000000000002</v>
      </c>
      <c r="H1327" s="1" t="str">
        <f t="shared" si="180"/>
        <v>Saturday</v>
      </c>
      <c r="I1327" s="2" t="str">
        <f t="shared" si="181"/>
        <v>August</v>
      </c>
      <c r="J1327" s="2" t="str">
        <f t="shared" si="182"/>
        <v>2018</v>
      </c>
      <c r="K1327" s="2">
        <f t="shared" si="183"/>
        <v>33</v>
      </c>
      <c r="L1327" s="2" t="str">
        <f>VLOOKUP(A1327,holidays!A:C,2,)</f>
        <v>Y</v>
      </c>
      <c r="M1327" s="2" t="str">
        <f>VLOOKUP(A1327,holidays!A:C,3,FALSE)</f>
        <v>N</v>
      </c>
      <c r="N1327" s="7">
        <f t="shared" si="184"/>
        <v>4464812.9815551955</v>
      </c>
      <c r="O1327" s="2">
        <f t="shared" si="185"/>
        <v>116571.26</v>
      </c>
      <c r="P1327" s="2" t="e">
        <f t="shared" si="186"/>
        <v>#N/A</v>
      </c>
      <c r="Q1327" s="2" t="e">
        <f t="shared" si="187"/>
        <v>#N/A</v>
      </c>
      <c r="R1327" s="2">
        <f t="shared" si="188"/>
        <v>116571.26</v>
      </c>
    </row>
    <row r="1328" spans="1:18" x14ac:dyDescent="0.3">
      <c r="A1328" s="10">
        <v>43331</v>
      </c>
      <c r="B1328" s="33">
        <v>119707.93</v>
      </c>
      <c r="C1328" s="31">
        <v>50.446948470000002</v>
      </c>
      <c r="D1328">
        <v>6.7</v>
      </c>
      <c r="E1328">
        <v>11.9</v>
      </c>
      <c r="F1328">
        <v>9.3000000000000007</v>
      </c>
      <c r="G1328">
        <v>9.1999999999999993</v>
      </c>
      <c r="H1328" s="1" t="str">
        <f t="shared" si="180"/>
        <v>Sunday</v>
      </c>
      <c r="I1328" s="2" t="str">
        <f t="shared" si="181"/>
        <v>August</v>
      </c>
      <c r="J1328" s="2" t="str">
        <f t="shared" si="182"/>
        <v>2018</v>
      </c>
      <c r="K1328" s="2">
        <f t="shared" si="183"/>
        <v>34</v>
      </c>
      <c r="L1328" s="2" t="str">
        <f>VLOOKUP(A1328,holidays!A:C,2,)</f>
        <v>Y</v>
      </c>
      <c r="M1328" s="2" t="str">
        <f>VLOOKUP(A1328,holidays!A:C,3,FALSE)</f>
        <v>N</v>
      </c>
      <c r="N1328" s="7">
        <f t="shared" si="184"/>
        <v>6038899.7761603668</v>
      </c>
      <c r="O1328" s="2">
        <f t="shared" si="185"/>
        <v>119707.93</v>
      </c>
      <c r="P1328" s="2" t="e">
        <f t="shared" si="186"/>
        <v>#N/A</v>
      </c>
      <c r="Q1328" s="2" t="e">
        <f t="shared" si="187"/>
        <v>#N/A</v>
      </c>
      <c r="R1328" s="2">
        <f t="shared" si="188"/>
        <v>119707.93</v>
      </c>
    </row>
    <row r="1329" spans="1:18" x14ac:dyDescent="0.3">
      <c r="A1329" s="10">
        <v>43332</v>
      </c>
      <c r="B1329" s="33">
        <v>138918.38500000001</v>
      </c>
      <c r="C1329" s="31">
        <v>102.3388107</v>
      </c>
      <c r="D1329">
        <v>5.5</v>
      </c>
      <c r="E1329">
        <v>12.4</v>
      </c>
      <c r="F1329">
        <v>6.5</v>
      </c>
      <c r="G1329">
        <v>2</v>
      </c>
      <c r="H1329" s="1" t="str">
        <f t="shared" si="180"/>
        <v>Monday</v>
      </c>
      <c r="I1329" s="2" t="str">
        <f t="shared" si="181"/>
        <v>August</v>
      </c>
      <c r="J1329" s="2" t="str">
        <f t="shared" si="182"/>
        <v>2018</v>
      </c>
      <c r="K1329" s="2">
        <f t="shared" si="183"/>
        <v>34</v>
      </c>
      <c r="L1329" s="2" t="str">
        <f>VLOOKUP(A1329,holidays!A:C,2,)</f>
        <v>Y</v>
      </c>
      <c r="M1329" s="2" t="str">
        <f>VLOOKUP(A1329,holidays!A:C,3,FALSE)</f>
        <v>N</v>
      </c>
      <c r="N1329" s="7">
        <f t="shared" si="184"/>
        <v>14216742.305264721</v>
      </c>
      <c r="O1329" s="2">
        <f t="shared" si="185"/>
        <v>138918.38500000001</v>
      </c>
      <c r="P1329" s="2" t="e">
        <f t="shared" si="186"/>
        <v>#N/A</v>
      </c>
      <c r="Q1329" s="2" t="e">
        <f t="shared" si="187"/>
        <v>#N/A</v>
      </c>
      <c r="R1329" s="2">
        <f t="shared" si="188"/>
        <v>138918.38500000001</v>
      </c>
    </row>
    <row r="1330" spans="1:18" x14ac:dyDescent="0.3">
      <c r="A1330" s="10">
        <v>43333</v>
      </c>
      <c r="B1330" s="33">
        <v>138424.25</v>
      </c>
      <c r="C1330" s="31">
        <v>119.2284324</v>
      </c>
      <c r="D1330">
        <v>8.6</v>
      </c>
      <c r="E1330">
        <v>12.4</v>
      </c>
      <c r="F1330">
        <v>7.7</v>
      </c>
      <c r="G1330">
        <v>1.2</v>
      </c>
      <c r="H1330" s="1" t="str">
        <f t="shared" si="180"/>
        <v>Tuesday</v>
      </c>
      <c r="I1330" s="2" t="str">
        <f t="shared" si="181"/>
        <v>August</v>
      </c>
      <c r="J1330" s="2" t="str">
        <f t="shared" si="182"/>
        <v>2018</v>
      </c>
      <c r="K1330" s="2">
        <f t="shared" si="183"/>
        <v>34</v>
      </c>
      <c r="L1330" s="2" t="str">
        <f>VLOOKUP(A1330,holidays!A:C,2,)</f>
        <v>Y</v>
      </c>
      <c r="M1330" s="2" t="str">
        <f>VLOOKUP(A1330,holidays!A:C,3,FALSE)</f>
        <v>N</v>
      </c>
      <c r="N1330" s="7">
        <f t="shared" si="184"/>
        <v>16504106.3336457</v>
      </c>
      <c r="O1330" s="2">
        <f t="shared" si="185"/>
        <v>138424.25</v>
      </c>
      <c r="P1330" s="2" t="e">
        <f t="shared" si="186"/>
        <v>#N/A</v>
      </c>
      <c r="Q1330" s="2" t="e">
        <f t="shared" si="187"/>
        <v>#N/A</v>
      </c>
      <c r="R1330" s="2">
        <f t="shared" si="188"/>
        <v>138424.25</v>
      </c>
    </row>
    <row r="1331" spans="1:18" x14ac:dyDescent="0.3">
      <c r="A1331" s="10">
        <v>43334</v>
      </c>
      <c r="B1331" s="33">
        <v>136240.845</v>
      </c>
      <c r="C1331" s="31">
        <v>104.8161592</v>
      </c>
      <c r="D1331">
        <v>8.6999999999999993</v>
      </c>
      <c r="E1331">
        <v>14</v>
      </c>
      <c r="F1331">
        <v>8.5</v>
      </c>
      <c r="G1331">
        <v>1</v>
      </c>
      <c r="H1331" s="1" t="str">
        <f t="shared" si="180"/>
        <v>Wednesday</v>
      </c>
      <c r="I1331" s="2" t="str">
        <f t="shared" si="181"/>
        <v>August</v>
      </c>
      <c r="J1331" s="2" t="str">
        <f t="shared" si="182"/>
        <v>2018</v>
      </c>
      <c r="K1331" s="2">
        <f t="shared" si="183"/>
        <v>34</v>
      </c>
      <c r="L1331" s="2" t="str">
        <f>VLOOKUP(A1331,holidays!A:C,2,)</f>
        <v>Y</v>
      </c>
      <c r="M1331" s="2" t="str">
        <f>VLOOKUP(A1331,holidays!A:C,3,FALSE)</f>
        <v>N</v>
      </c>
      <c r="N1331" s="7">
        <f t="shared" si="184"/>
        <v>14280242.099062525</v>
      </c>
      <c r="O1331" s="2">
        <f t="shared" si="185"/>
        <v>136240.845</v>
      </c>
      <c r="P1331" s="2" t="e">
        <f t="shared" si="186"/>
        <v>#N/A</v>
      </c>
      <c r="Q1331" s="2" t="e">
        <f t="shared" si="187"/>
        <v>#N/A</v>
      </c>
      <c r="R1331" s="2">
        <f t="shared" si="188"/>
        <v>136240.845</v>
      </c>
    </row>
    <row r="1332" spans="1:18" x14ac:dyDescent="0.3">
      <c r="A1332" s="10">
        <v>43335</v>
      </c>
      <c r="B1332" s="33">
        <v>131956.72500000001</v>
      </c>
      <c r="C1332" s="31">
        <v>89.579370560000001</v>
      </c>
      <c r="D1332">
        <v>5.6</v>
      </c>
      <c r="E1332">
        <v>16</v>
      </c>
      <c r="F1332">
        <v>11.1</v>
      </c>
      <c r="G1332">
        <v>0</v>
      </c>
      <c r="H1332" s="1" t="str">
        <f t="shared" si="180"/>
        <v>Thursday</v>
      </c>
      <c r="I1332" s="2" t="str">
        <f t="shared" si="181"/>
        <v>August</v>
      </c>
      <c r="J1332" s="2" t="str">
        <f t="shared" si="182"/>
        <v>2018</v>
      </c>
      <c r="K1332" s="2">
        <f t="shared" si="183"/>
        <v>34</v>
      </c>
      <c r="L1332" s="2" t="str">
        <f>VLOOKUP(A1332,holidays!A:C,2,)</f>
        <v>Y</v>
      </c>
      <c r="M1332" s="2" t="str">
        <f>VLOOKUP(A1332,holidays!A:C,3,FALSE)</f>
        <v>N</v>
      </c>
      <c r="N1332" s="7">
        <f t="shared" si="184"/>
        <v>11820600.366659017</v>
      </c>
      <c r="O1332" s="2">
        <f t="shared" si="185"/>
        <v>131956.72500000001</v>
      </c>
      <c r="P1332" s="2" t="e">
        <f t="shared" si="186"/>
        <v>#N/A</v>
      </c>
      <c r="Q1332" s="2" t="e">
        <f t="shared" si="187"/>
        <v>#N/A</v>
      </c>
      <c r="R1332" s="2">
        <f t="shared" si="188"/>
        <v>131956.72500000001</v>
      </c>
    </row>
    <row r="1333" spans="1:18" x14ac:dyDescent="0.3">
      <c r="A1333" s="10">
        <v>43336</v>
      </c>
      <c r="B1333" s="33">
        <v>130210.94</v>
      </c>
      <c r="C1333" s="31">
        <v>97.467844349999993</v>
      </c>
      <c r="D1333">
        <v>4.8</v>
      </c>
      <c r="E1333">
        <v>15.4</v>
      </c>
      <c r="F1333">
        <v>14.7</v>
      </c>
      <c r="G1333">
        <v>0</v>
      </c>
      <c r="H1333" s="1" t="str">
        <f t="shared" si="180"/>
        <v>Friday</v>
      </c>
      <c r="I1333" s="2" t="str">
        <f t="shared" si="181"/>
        <v>August</v>
      </c>
      <c r="J1333" s="2" t="str">
        <f t="shared" si="182"/>
        <v>2018</v>
      </c>
      <c r="K1333" s="2">
        <f t="shared" si="183"/>
        <v>34</v>
      </c>
      <c r="L1333" s="2" t="str">
        <f>VLOOKUP(A1333,holidays!A:C,2,)</f>
        <v>Y</v>
      </c>
      <c r="M1333" s="2" t="str">
        <f>VLOOKUP(A1333,holidays!A:C,3,FALSE)</f>
        <v>N</v>
      </c>
      <c r="N1333" s="7">
        <f t="shared" si="184"/>
        <v>12691379.632587189</v>
      </c>
      <c r="O1333" s="2">
        <f t="shared" si="185"/>
        <v>130210.94</v>
      </c>
      <c r="P1333" s="2" t="e">
        <f t="shared" si="186"/>
        <v>#N/A</v>
      </c>
      <c r="Q1333" s="2" t="e">
        <f t="shared" si="187"/>
        <v>#N/A</v>
      </c>
      <c r="R1333" s="2">
        <f t="shared" si="188"/>
        <v>130210.94</v>
      </c>
    </row>
    <row r="1334" spans="1:18" x14ac:dyDescent="0.3">
      <c r="A1334" s="10">
        <v>43337</v>
      </c>
      <c r="B1334" s="33">
        <v>116471.77499999999</v>
      </c>
      <c r="C1334" s="31">
        <v>118.4878363</v>
      </c>
      <c r="D1334">
        <v>3.9</v>
      </c>
      <c r="E1334">
        <v>15.2</v>
      </c>
      <c r="F1334">
        <v>14.9</v>
      </c>
      <c r="G1334">
        <v>0</v>
      </c>
      <c r="H1334" s="1" t="str">
        <f t="shared" si="180"/>
        <v>Saturday</v>
      </c>
      <c r="I1334" s="2" t="str">
        <f t="shared" si="181"/>
        <v>August</v>
      </c>
      <c r="J1334" s="2" t="str">
        <f t="shared" si="182"/>
        <v>2018</v>
      </c>
      <c r="K1334" s="2">
        <f t="shared" si="183"/>
        <v>34</v>
      </c>
      <c r="L1334" s="2" t="str">
        <f>VLOOKUP(A1334,holidays!A:C,2,)</f>
        <v>Y</v>
      </c>
      <c r="M1334" s="2" t="str">
        <f>VLOOKUP(A1334,holidays!A:C,3,FALSE)</f>
        <v>N</v>
      </c>
      <c r="N1334" s="7">
        <f t="shared" si="184"/>
        <v>13800488.609770432</v>
      </c>
      <c r="O1334" s="2">
        <f t="shared" si="185"/>
        <v>116471.77499999999</v>
      </c>
      <c r="P1334" s="2" t="e">
        <f t="shared" si="186"/>
        <v>#N/A</v>
      </c>
      <c r="Q1334" s="2" t="e">
        <f t="shared" si="187"/>
        <v>#N/A</v>
      </c>
      <c r="R1334" s="2">
        <f t="shared" si="188"/>
        <v>116471.77499999999</v>
      </c>
    </row>
    <row r="1335" spans="1:18" x14ac:dyDescent="0.3">
      <c r="A1335" s="10">
        <v>43338</v>
      </c>
      <c r="B1335" s="33">
        <v>111436.265</v>
      </c>
      <c r="C1335" s="31">
        <v>105.4622088</v>
      </c>
      <c r="D1335">
        <v>4.9000000000000004</v>
      </c>
      <c r="E1335">
        <v>14.7</v>
      </c>
      <c r="F1335">
        <v>12.3</v>
      </c>
      <c r="G1335">
        <v>0</v>
      </c>
      <c r="H1335" s="1" t="str">
        <f t="shared" si="180"/>
        <v>Sunday</v>
      </c>
      <c r="I1335" s="2" t="str">
        <f t="shared" si="181"/>
        <v>August</v>
      </c>
      <c r="J1335" s="2" t="str">
        <f t="shared" si="182"/>
        <v>2018</v>
      </c>
      <c r="K1335" s="2">
        <f t="shared" si="183"/>
        <v>35</v>
      </c>
      <c r="L1335" s="2" t="str">
        <f>VLOOKUP(A1335,holidays!A:C,2,)</f>
        <v>Y</v>
      </c>
      <c r="M1335" s="2" t="str">
        <f>VLOOKUP(A1335,holidays!A:C,3,FALSE)</f>
        <v>N</v>
      </c>
      <c r="N1335" s="7">
        <f t="shared" si="184"/>
        <v>11752314.647322131</v>
      </c>
      <c r="O1335" s="2">
        <f t="shared" si="185"/>
        <v>111436.265</v>
      </c>
      <c r="P1335" s="2" t="e">
        <f t="shared" si="186"/>
        <v>#N/A</v>
      </c>
      <c r="Q1335" s="2" t="e">
        <f t="shared" si="187"/>
        <v>#N/A</v>
      </c>
      <c r="R1335" s="2">
        <f t="shared" si="188"/>
        <v>111436.265</v>
      </c>
    </row>
    <row r="1336" spans="1:18" x14ac:dyDescent="0.3">
      <c r="A1336" s="10">
        <v>43339</v>
      </c>
      <c r="B1336" s="33">
        <v>131280.85</v>
      </c>
      <c r="C1336" s="31">
        <v>105.01180309999999</v>
      </c>
      <c r="D1336">
        <v>6.8</v>
      </c>
      <c r="E1336">
        <v>12.9</v>
      </c>
      <c r="F1336">
        <v>12.4</v>
      </c>
      <c r="G1336">
        <v>3.6</v>
      </c>
      <c r="H1336" s="1" t="str">
        <f t="shared" si="180"/>
        <v>Monday</v>
      </c>
      <c r="I1336" s="2" t="str">
        <f t="shared" si="181"/>
        <v>August</v>
      </c>
      <c r="J1336" s="2" t="str">
        <f t="shared" si="182"/>
        <v>2018</v>
      </c>
      <c r="K1336" s="2">
        <f t="shared" si="183"/>
        <v>35</v>
      </c>
      <c r="L1336" s="2" t="str">
        <f>VLOOKUP(A1336,holidays!A:C,2,)</f>
        <v>Y</v>
      </c>
      <c r="M1336" s="2" t="str">
        <f>VLOOKUP(A1336,holidays!A:C,3,FALSE)</f>
        <v>N</v>
      </c>
      <c r="N1336" s="7">
        <f t="shared" si="184"/>
        <v>13786038.771000635</v>
      </c>
      <c r="O1336" s="2">
        <f t="shared" si="185"/>
        <v>131280.85</v>
      </c>
      <c r="P1336" s="2" t="e">
        <f t="shared" si="186"/>
        <v>#N/A</v>
      </c>
      <c r="Q1336" s="2" t="e">
        <f t="shared" si="187"/>
        <v>#N/A</v>
      </c>
      <c r="R1336" s="2">
        <f t="shared" si="188"/>
        <v>131280.85</v>
      </c>
    </row>
    <row r="1337" spans="1:18" x14ac:dyDescent="0.3">
      <c r="A1337" s="10">
        <v>43340</v>
      </c>
      <c r="B1337" s="33">
        <v>139563.095</v>
      </c>
      <c r="C1337" s="31">
        <v>119.82307369999999</v>
      </c>
      <c r="D1337">
        <v>1.9</v>
      </c>
      <c r="E1337">
        <v>11.2</v>
      </c>
      <c r="F1337">
        <v>11.7</v>
      </c>
      <c r="G1337">
        <v>0.2</v>
      </c>
      <c r="H1337" s="1" t="str">
        <f t="shared" si="180"/>
        <v>Tuesday</v>
      </c>
      <c r="I1337" s="2" t="str">
        <f t="shared" si="181"/>
        <v>August</v>
      </c>
      <c r="J1337" s="2" t="str">
        <f t="shared" si="182"/>
        <v>2018</v>
      </c>
      <c r="K1337" s="2">
        <f t="shared" si="183"/>
        <v>35</v>
      </c>
      <c r="L1337" s="2" t="str">
        <f>VLOOKUP(A1337,holidays!A:C,2,)</f>
        <v>Y</v>
      </c>
      <c r="M1337" s="2" t="str">
        <f>VLOOKUP(A1337,holidays!A:C,3,FALSE)</f>
        <v>N</v>
      </c>
      <c r="N1337" s="7">
        <f t="shared" si="184"/>
        <v>16722879.017985102</v>
      </c>
      <c r="O1337" s="2">
        <f t="shared" si="185"/>
        <v>139563.095</v>
      </c>
      <c r="P1337" s="2" t="e">
        <f t="shared" si="186"/>
        <v>#N/A</v>
      </c>
      <c r="Q1337" s="2" t="e">
        <f t="shared" si="187"/>
        <v>#N/A</v>
      </c>
      <c r="R1337" s="2">
        <f t="shared" si="188"/>
        <v>139563.095</v>
      </c>
    </row>
    <row r="1338" spans="1:18" x14ac:dyDescent="0.3">
      <c r="A1338" s="10">
        <v>43341</v>
      </c>
      <c r="B1338" s="33">
        <v>136032.16</v>
      </c>
      <c r="C1338" s="31">
        <v>118.3790102</v>
      </c>
      <c r="D1338">
        <v>0.8</v>
      </c>
      <c r="E1338">
        <v>12.5</v>
      </c>
      <c r="F1338">
        <v>15.5</v>
      </c>
      <c r="G1338">
        <v>0</v>
      </c>
      <c r="H1338" s="1" t="str">
        <f t="shared" si="180"/>
        <v>Wednesday</v>
      </c>
      <c r="I1338" s="2" t="str">
        <f t="shared" si="181"/>
        <v>August</v>
      </c>
      <c r="J1338" s="2" t="str">
        <f t="shared" si="182"/>
        <v>2018</v>
      </c>
      <c r="K1338" s="2">
        <f t="shared" si="183"/>
        <v>35</v>
      </c>
      <c r="L1338" s="2" t="str">
        <f>VLOOKUP(A1338,holidays!A:C,2,)</f>
        <v>Y</v>
      </c>
      <c r="M1338" s="2" t="str">
        <f>VLOOKUP(A1338,holidays!A:C,3,FALSE)</f>
        <v>N</v>
      </c>
      <c r="N1338" s="7">
        <f t="shared" si="184"/>
        <v>16103352.456168031</v>
      </c>
      <c r="O1338" s="2">
        <f t="shared" si="185"/>
        <v>136032.16</v>
      </c>
      <c r="P1338" s="2" t="e">
        <f t="shared" si="186"/>
        <v>#N/A</v>
      </c>
      <c r="Q1338" s="2" t="e">
        <f t="shared" si="187"/>
        <v>#N/A</v>
      </c>
      <c r="R1338" s="2">
        <f t="shared" si="188"/>
        <v>136032.16</v>
      </c>
    </row>
    <row r="1339" spans="1:18" x14ac:dyDescent="0.3">
      <c r="A1339" s="10">
        <v>43342</v>
      </c>
      <c r="B1339" s="33">
        <v>139752.54500000001</v>
      </c>
      <c r="C1339" s="31">
        <v>97.166418829999998</v>
      </c>
      <c r="D1339">
        <v>4.8</v>
      </c>
      <c r="E1339">
        <v>16.7</v>
      </c>
      <c r="F1339">
        <v>5.0999999999999996</v>
      </c>
      <c r="G1339">
        <v>0</v>
      </c>
      <c r="H1339" s="1" t="str">
        <f t="shared" si="180"/>
        <v>Thursday</v>
      </c>
      <c r="I1339" s="2" t="str">
        <f t="shared" si="181"/>
        <v>August</v>
      </c>
      <c r="J1339" s="2" t="str">
        <f t="shared" si="182"/>
        <v>2018</v>
      </c>
      <c r="K1339" s="2">
        <f t="shared" si="183"/>
        <v>35</v>
      </c>
      <c r="L1339" s="2" t="str">
        <f>VLOOKUP(A1339,holidays!A:C,2,)</f>
        <v>Y</v>
      </c>
      <c r="M1339" s="2" t="str">
        <f>VLOOKUP(A1339,holidays!A:C,3,FALSE)</f>
        <v>N</v>
      </c>
      <c r="N1339" s="7">
        <f t="shared" si="184"/>
        <v>13579254.320028422</v>
      </c>
      <c r="O1339" s="2">
        <f t="shared" si="185"/>
        <v>139752.54500000001</v>
      </c>
      <c r="P1339" s="2" t="e">
        <f t="shared" si="186"/>
        <v>#N/A</v>
      </c>
      <c r="Q1339" s="2" t="e">
        <f t="shared" si="187"/>
        <v>#N/A</v>
      </c>
      <c r="R1339" s="2">
        <f t="shared" si="188"/>
        <v>139752.54500000001</v>
      </c>
    </row>
    <row r="1340" spans="1:18" x14ac:dyDescent="0.3">
      <c r="A1340" s="10">
        <v>43343</v>
      </c>
      <c r="B1340" s="33">
        <v>130466.91499999999</v>
      </c>
      <c r="C1340" s="31">
        <v>122.4259917</v>
      </c>
      <c r="D1340">
        <v>8.9</v>
      </c>
      <c r="E1340">
        <v>16</v>
      </c>
      <c r="F1340">
        <v>6.8</v>
      </c>
      <c r="G1340">
        <v>1.6</v>
      </c>
      <c r="H1340" s="1" t="str">
        <f t="shared" si="180"/>
        <v>Friday</v>
      </c>
      <c r="I1340" s="2" t="str">
        <f t="shared" si="181"/>
        <v>August</v>
      </c>
      <c r="J1340" s="2" t="str">
        <f t="shared" si="182"/>
        <v>2018</v>
      </c>
      <c r="K1340" s="2">
        <f t="shared" si="183"/>
        <v>35</v>
      </c>
      <c r="L1340" s="2" t="str">
        <f>VLOOKUP(A1340,holidays!A:C,2,)</f>
        <v>Y</v>
      </c>
      <c r="M1340" s="2" t="str">
        <f>VLOOKUP(A1340,holidays!A:C,3,FALSE)</f>
        <v>N</v>
      </c>
      <c r="N1340" s="7">
        <f t="shared" si="184"/>
        <v>15972541.452914605</v>
      </c>
      <c r="O1340" s="2">
        <f t="shared" si="185"/>
        <v>130466.91499999999</v>
      </c>
      <c r="P1340" s="2" t="e">
        <f t="shared" si="186"/>
        <v>#N/A</v>
      </c>
      <c r="Q1340" s="2" t="e">
        <f t="shared" si="187"/>
        <v>#N/A</v>
      </c>
      <c r="R1340" s="2">
        <f t="shared" si="188"/>
        <v>130466.91499999999</v>
      </c>
    </row>
    <row r="1341" spans="1:18" x14ac:dyDescent="0.3">
      <c r="A1341" s="10">
        <v>43344</v>
      </c>
      <c r="B1341" s="33">
        <v>116344.565</v>
      </c>
      <c r="C1341" s="31">
        <v>104.0260614</v>
      </c>
      <c r="D1341">
        <v>10.5</v>
      </c>
      <c r="E1341">
        <v>13.4</v>
      </c>
      <c r="F1341">
        <v>7.4</v>
      </c>
      <c r="G1341">
        <v>2.2000000000000002</v>
      </c>
      <c r="H1341" s="1" t="str">
        <f t="shared" si="180"/>
        <v>Saturday</v>
      </c>
      <c r="I1341" s="2" t="str">
        <f t="shared" si="181"/>
        <v>September</v>
      </c>
      <c r="J1341" s="2" t="str">
        <f t="shared" si="182"/>
        <v>2018</v>
      </c>
      <c r="K1341" s="2">
        <f t="shared" si="183"/>
        <v>35</v>
      </c>
      <c r="L1341" s="2" t="str">
        <f>VLOOKUP(A1341,holidays!A:C,2,)</f>
        <v>Y</v>
      </c>
      <c r="M1341" s="2" t="str">
        <f>VLOOKUP(A1341,holidays!A:C,3,FALSE)</f>
        <v>N</v>
      </c>
      <c r="N1341" s="7">
        <f t="shared" si="184"/>
        <v>12102866.862246292</v>
      </c>
      <c r="O1341" s="2">
        <f t="shared" si="185"/>
        <v>116344.565</v>
      </c>
      <c r="P1341" s="2" t="e">
        <f t="shared" si="186"/>
        <v>#N/A</v>
      </c>
      <c r="Q1341" s="2" t="e">
        <f t="shared" si="187"/>
        <v>#N/A</v>
      </c>
      <c r="R1341" s="2">
        <f t="shared" si="188"/>
        <v>116344.565</v>
      </c>
    </row>
    <row r="1342" spans="1:18" x14ac:dyDescent="0.3">
      <c r="A1342" s="10">
        <v>43345</v>
      </c>
      <c r="B1342" s="33">
        <v>118402.905</v>
      </c>
      <c r="C1342" s="31">
        <v>137.1315117</v>
      </c>
      <c r="D1342">
        <v>5</v>
      </c>
      <c r="E1342">
        <v>12.3</v>
      </c>
      <c r="F1342">
        <v>11.2</v>
      </c>
      <c r="G1342">
        <v>3</v>
      </c>
      <c r="H1342" s="1" t="str">
        <f t="shared" si="180"/>
        <v>Sunday</v>
      </c>
      <c r="I1342" s="2" t="str">
        <f t="shared" si="181"/>
        <v>September</v>
      </c>
      <c r="J1342" s="2" t="str">
        <f t="shared" si="182"/>
        <v>2018</v>
      </c>
      <c r="K1342" s="2">
        <f t="shared" si="183"/>
        <v>36</v>
      </c>
      <c r="L1342" s="2" t="str">
        <f>VLOOKUP(A1342,holidays!A:C,2,)</f>
        <v>Y</v>
      </c>
      <c r="M1342" s="2" t="str">
        <f>VLOOKUP(A1342,holidays!A:C,3,FALSE)</f>
        <v>N</v>
      </c>
      <c r="N1342" s="7">
        <f t="shared" si="184"/>
        <v>16236769.352321489</v>
      </c>
      <c r="O1342" s="2">
        <f t="shared" si="185"/>
        <v>118402.905</v>
      </c>
      <c r="P1342" s="2" t="e">
        <f t="shared" si="186"/>
        <v>#N/A</v>
      </c>
      <c r="Q1342" s="2" t="e">
        <f t="shared" si="187"/>
        <v>#N/A</v>
      </c>
      <c r="R1342" s="2">
        <f t="shared" si="188"/>
        <v>118402.905</v>
      </c>
    </row>
    <row r="1343" spans="1:18" x14ac:dyDescent="0.3">
      <c r="A1343" s="10">
        <v>43346</v>
      </c>
      <c r="B1343" s="33">
        <v>131448.995</v>
      </c>
      <c r="C1343" s="31">
        <v>139.51638489999999</v>
      </c>
      <c r="D1343">
        <v>5</v>
      </c>
      <c r="E1343">
        <v>13.1</v>
      </c>
      <c r="F1343">
        <v>14.7</v>
      </c>
      <c r="G1343">
        <v>0</v>
      </c>
      <c r="H1343" s="1" t="str">
        <f t="shared" si="180"/>
        <v>Monday</v>
      </c>
      <c r="I1343" s="2" t="str">
        <f t="shared" si="181"/>
        <v>September</v>
      </c>
      <c r="J1343" s="2" t="str">
        <f t="shared" si="182"/>
        <v>2018</v>
      </c>
      <c r="K1343" s="2">
        <f t="shared" si="183"/>
        <v>36</v>
      </c>
      <c r="L1343" s="2" t="str">
        <f>VLOOKUP(A1343,holidays!A:C,2,)</f>
        <v>Y</v>
      </c>
      <c r="M1343" s="2" t="str">
        <f>VLOOKUP(A1343,holidays!A:C,3,FALSE)</f>
        <v>N</v>
      </c>
      <c r="N1343" s="7">
        <f t="shared" si="184"/>
        <v>18339288.581138175</v>
      </c>
      <c r="O1343" s="2">
        <f t="shared" si="185"/>
        <v>131448.995</v>
      </c>
      <c r="P1343" s="2" t="e">
        <f t="shared" si="186"/>
        <v>#N/A</v>
      </c>
      <c r="Q1343" s="2" t="e">
        <f t="shared" si="187"/>
        <v>#N/A</v>
      </c>
      <c r="R1343" s="2">
        <f t="shared" si="188"/>
        <v>131448.995</v>
      </c>
    </row>
    <row r="1344" spans="1:18" x14ac:dyDescent="0.3">
      <c r="A1344" s="10">
        <v>43347</v>
      </c>
      <c r="B1344" s="33">
        <v>128192.08500000001</v>
      </c>
      <c r="C1344" s="31">
        <v>119.57434360000001</v>
      </c>
      <c r="D1344">
        <v>3.4</v>
      </c>
      <c r="E1344">
        <v>19.5</v>
      </c>
      <c r="F1344">
        <v>14.7</v>
      </c>
      <c r="G1344">
        <v>0</v>
      </c>
      <c r="H1344" s="1" t="str">
        <f t="shared" si="180"/>
        <v>Tuesday</v>
      </c>
      <c r="I1344" s="2" t="str">
        <f t="shared" si="181"/>
        <v>September</v>
      </c>
      <c r="J1344" s="2" t="str">
        <f t="shared" si="182"/>
        <v>2018</v>
      </c>
      <c r="K1344" s="2">
        <f t="shared" si="183"/>
        <v>36</v>
      </c>
      <c r="L1344" s="2" t="str">
        <f>VLOOKUP(A1344,holidays!A:C,2,)</f>
        <v>Y</v>
      </c>
      <c r="M1344" s="2" t="str">
        <f>VLOOKUP(A1344,holidays!A:C,3,FALSE)</f>
        <v>N</v>
      </c>
      <c r="N1344" s="7">
        <f t="shared" si="184"/>
        <v>15328484.418590408</v>
      </c>
      <c r="O1344" s="2">
        <f t="shared" si="185"/>
        <v>128192.08500000001</v>
      </c>
      <c r="P1344" s="2" t="e">
        <f t="shared" si="186"/>
        <v>#N/A</v>
      </c>
      <c r="Q1344" s="2" t="e">
        <f t="shared" si="187"/>
        <v>#N/A</v>
      </c>
      <c r="R1344" s="2">
        <f t="shared" si="188"/>
        <v>128192.08500000001</v>
      </c>
    </row>
    <row r="1345" spans="1:18" x14ac:dyDescent="0.3">
      <c r="A1345" s="10">
        <v>43348</v>
      </c>
      <c r="B1345" s="33">
        <v>118307.155</v>
      </c>
      <c r="C1345" s="31">
        <v>111.54075349999999</v>
      </c>
      <c r="D1345">
        <v>8.1</v>
      </c>
      <c r="E1345">
        <v>20.2</v>
      </c>
      <c r="F1345">
        <v>14.5</v>
      </c>
      <c r="G1345">
        <v>0</v>
      </c>
      <c r="H1345" s="1" t="str">
        <f t="shared" si="180"/>
        <v>Wednesday</v>
      </c>
      <c r="I1345" s="2" t="str">
        <f t="shared" si="181"/>
        <v>September</v>
      </c>
      <c r="J1345" s="2" t="str">
        <f t="shared" si="182"/>
        <v>2018</v>
      </c>
      <c r="K1345" s="2">
        <f t="shared" si="183"/>
        <v>36</v>
      </c>
      <c r="L1345" s="2" t="str">
        <f>VLOOKUP(A1345,holidays!A:C,2,)</f>
        <v>Y</v>
      </c>
      <c r="M1345" s="2" t="str">
        <f>VLOOKUP(A1345,holidays!A:C,3,FALSE)</f>
        <v>N</v>
      </c>
      <c r="N1345" s="7">
        <f t="shared" si="184"/>
        <v>13196069.213141292</v>
      </c>
      <c r="O1345" s="2">
        <f t="shared" si="185"/>
        <v>118307.155</v>
      </c>
      <c r="P1345" s="2" t="e">
        <f t="shared" si="186"/>
        <v>#N/A</v>
      </c>
      <c r="Q1345" s="2" t="e">
        <f t="shared" si="187"/>
        <v>#N/A</v>
      </c>
      <c r="R1345" s="2">
        <f t="shared" si="188"/>
        <v>118307.155</v>
      </c>
    </row>
    <row r="1346" spans="1:18" x14ac:dyDescent="0.3">
      <c r="A1346" s="10">
        <v>43349</v>
      </c>
      <c r="B1346" s="33">
        <v>116467.37</v>
      </c>
      <c r="C1346" s="31">
        <v>138.90753839999999</v>
      </c>
      <c r="D1346">
        <v>13.8</v>
      </c>
      <c r="E1346">
        <v>20.6</v>
      </c>
      <c r="F1346">
        <v>9.5</v>
      </c>
      <c r="G1346">
        <v>0</v>
      </c>
      <c r="H1346" s="1" t="str">
        <f t="shared" si="180"/>
        <v>Thursday</v>
      </c>
      <c r="I1346" s="2" t="str">
        <f t="shared" si="181"/>
        <v>September</v>
      </c>
      <c r="J1346" s="2" t="str">
        <f t="shared" si="182"/>
        <v>2018</v>
      </c>
      <c r="K1346" s="2">
        <f t="shared" si="183"/>
        <v>36</v>
      </c>
      <c r="L1346" s="2" t="str">
        <f>VLOOKUP(A1346,holidays!A:C,2,)</f>
        <v>Y</v>
      </c>
      <c r="M1346" s="2" t="str">
        <f>VLOOKUP(A1346,holidays!A:C,3,FALSE)</f>
        <v>N</v>
      </c>
      <c r="N1346" s="7">
        <f t="shared" si="184"/>
        <v>16178195.670622006</v>
      </c>
      <c r="O1346" s="2">
        <f t="shared" si="185"/>
        <v>116467.37</v>
      </c>
      <c r="P1346" s="2" t="e">
        <f t="shared" si="186"/>
        <v>#N/A</v>
      </c>
      <c r="Q1346" s="2" t="e">
        <f t="shared" si="187"/>
        <v>#N/A</v>
      </c>
      <c r="R1346" s="2">
        <f t="shared" si="188"/>
        <v>116467.37</v>
      </c>
    </row>
    <row r="1347" spans="1:18" x14ac:dyDescent="0.3">
      <c r="A1347" s="10">
        <v>43350</v>
      </c>
      <c r="B1347" s="33">
        <v>123583.52</v>
      </c>
      <c r="C1347" s="31">
        <v>161.5068282</v>
      </c>
      <c r="D1347">
        <v>8.6999999999999993</v>
      </c>
      <c r="E1347">
        <v>15.1</v>
      </c>
      <c r="F1347">
        <v>14.7</v>
      </c>
      <c r="G1347">
        <v>3.4</v>
      </c>
      <c r="H1347" s="1" t="str">
        <f t="shared" ref="H1347:H1410" si="189">TEXT(A1347,"dddd")</f>
        <v>Friday</v>
      </c>
      <c r="I1347" s="2" t="str">
        <f t="shared" ref="I1347:I1410" si="190">TEXT(A1347,"mmmm")</f>
        <v>September</v>
      </c>
      <c r="J1347" s="2" t="str">
        <f t="shared" ref="J1347:J1410" si="191">TEXT(A1347,"yyyy")</f>
        <v>2018</v>
      </c>
      <c r="K1347" s="2">
        <f t="shared" ref="K1347:K1410" si="192">WEEKNUM(A1347)</f>
        <v>36</v>
      </c>
      <c r="L1347" s="2" t="str">
        <f>VLOOKUP(A1347,holidays!A:C,2,)</f>
        <v>Y</v>
      </c>
      <c r="M1347" s="2" t="str">
        <f>VLOOKUP(A1347,holidays!A:C,3,FALSE)</f>
        <v>N</v>
      </c>
      <c r="N1347" s="7">
        <f t="shared" ref="N1347:N1410" si="193">B1347*C1347</f>
        <v>19959582.332991265</v>
      </c>
      <c r="O1347" s="2">
        <f t="shared" ref="O1347:O1410" si="194">IF(L1347="Y",B1347,NA())</f>
        <v>123583.52</v>
      </c>
      <c r="P1347" s="2" t="e">
        <f t="shared" ref="P1347:P1410" si="195">IF(L1347="N",B1347,NA())</f>
        <v>#N/A</v>
      </c>
      <c r="Q1347" s="2" t="e">
        <f t="shared" ref="Q1347:Q1410" si="196">IF(M1347="Y",B1347,NA())</f>
        <v>#N/A</v>
      </c>
      <c r="R1347" s="2">
        <f t="shared" ref="R1347:R1410" si="197">IF(M1347="N",B1347,NA())</f>
        <v>123583.52</v>
      </c>
    </row>
    <row r="1348" spans="1:18" x14ac:dyDescent="0.3">
      <c r="A1348" s="10">
        <v>43351</v>
      </c>
      <c r="B1348" s="33">
        <v>109948.61500000001</v>
      </c>
      <c r="C1348" s="31">
        <v>109.29377119999999</v>
      </c>
      <c r="D1348">
        <v>4.2</v>
      </c>
      <c r="E1348">
        <v>17.5</v>
      </c>
      <c r="F1348">
        <v>16.2</v>
      </c>
      <c r="G1348">
        <v>0.2</v>
      </c>
      <c r="H1348" s="1" t="str">
        <f t="shared" si="189"/>
        <v>Saturday</v>
      </c>
      <c r="I1348" s="2" t="str">
        <f t="shared" si="190"/>
        <v>September</v>
      </c>
      <c r="J1348" s="2" t="str">
        <f t="shared" si="191"/>
        <v>2018</v>
      </c>
      <c r="K1348" s="2">
        <f t="shared" si="192"/>
        <v>36</v>
      </c>
      <c r="L1348" s="2" t="str">
        <f>VLOOKUP(A1348,holidays!A:C,2,)</f>
        <v>Y</v>
      </c>
      <c r="M1348" s="2" t="str">
        <f>VLOOKUP(A1348,holidays!A:C,3,FALSE)</f>
        <v>N</v>
      </c>
      <c r="N1348" s="7">
        <f t="shared" si="193"/>
        <v>12016698.771566888</v>
      </c>
      <c r="O1348" s="2">
        <f t="shared" si="194"/>
        <v>109948.61500000001</v>
      </c>
      <c r="P1348" s="2" t="e">
        <f t="shared" si="195"/>
        <v>#N/A</v>
      </c>
      <c r="Q1348" s="2" t="e">
        <f t="shared" si="196"/>
        <v>#N/A</v>
      </c>
      <c r="R1348" s="2">
        <f t="shared" si="197"/>
        <v>109948.61500000001</v>
      </c>
    </row>
    <row r="1349" spans="1:18" x14ac:dyDescent="0.3">
      <c r="A1349" s="10">
        <v>43352</v>
      </c>
      <c r="B1349" s="33">
        <v>107838.95</v>
      </c>
      <c r="C1349" s="31">
        <v>67.615591249999994</v>
      </c>
      <c r="D1349">
        <v>8.6</v>
      </c>
      <c r="E1349">
        <v>18.100000000000001</v>
      </c>
      <c r="F1349">
        <v>7.3</v>
      </c>
      <c r="G1349">
        <v>0</v>
      </c>
      <c r="H1349" s="1" t="str">
        <f t="shared" si="189"/>
        <v>Sunday</v>
      </c>
      <c r="I1349" s="2" t="str">
        <f t="shared" si="190"/>
        <v>September</v>
      </c>
      <c r="J1349" s="2" t="str">
        <f t="shared" si="191"/>
        <v>2018</v>
      </c>
      <c r="K1349" s="2">
        <f t="shared" si="192"/>
        <v>37</v>
      </c>
      <c r="L1349" s="2" t="str">
        <f>VLOOKUP(A1349,holidays!A:C,2,)</f>
        <v>Y</v>
      </c>
      <c r="M1349" s="2" t="str">
        <f>VLOOKUP(A1349,holidays!A:C,3,FALSE)</f>
        <v>N</v>
      </c>
      <c r="N1349" s="7">
        <f t="shared" si="193"/>
        <v>7291594.3640291868</v>
      </c>
      <c r="O1349" s="2">
        <f t="shared" si="194"/>
        <v>107838.95</v>
      </c>
      <c r="P1349" s="2" t="e">
        <f t="shared" si="195"/>
        <v>#N/A</v>
      </c>
      <c r="Q1349" s="2" t="e">
        <f t="shared" si="196"/>
        <v>#N/A</v>
      </c>
      <c r="R1349" s="2">
        <f t="shared" si="197"/>
        <v>107838.95</v>
      </c>
    </row>
    <row r="1350" spans="1:18" x14ac:dyDescent="0.3">
      <c r="A1350" s="10">
        <v>43353</v>
      </c>
      <c r="B1350" s="33">
        <v>123132.625</v>
      </c>
      <c r="C1350" s="31">
        <v>92.615982560000006</v>
      </c>
      <c r="D1350">
        <v>13.4</v>
      </c>
      <c r="E1350">
        <v>18</v>
      </c>
      <c r="F1350">
        <v>10.199999999999999</v>
      </c>
      <c r="G1350">
        <v>0</v>
      </c>
      <c r="H1350" s="1" t="str">
        <f t="shared" si="189"/>
        <v>Monday</v>
      </c>
      <c r="I1350" s="2" t="str">
        <f t="shared" si="190"/>
        <v>September</v>
      </c>
      <c r="J1350" s="2" t="str">
        <f t="shared" si="191"/>
        <v>2018</v>
      </c>
      <c r="K1350" s="2">
        <f t="shared" si="192"/>
        <v>37</v>
      </c>
      <c r="L1350" s="2" t="str">
        <f>VLOOKUP(A1350,holidays!A:C,2,)</f>
        <v>Y</v>
      </c>
      <c r="M1350" s="2" t="str">
        <f>VLOOKUP(A1350,holidays!A:C,3,FALSE)</f>
        <v>N</v>
      </c>
      <c r="N1350" s="7">
        <f t="shared" si="193"/>
        <v>11404049.049567021</v>
      </c>
      <c r="O1350" s="2">
        <f t="shared" si="194"/>
        <v>123132.625</v>
      </c>
      <c r="P1350" s="2" t="e">
        <f t="shared" si="195"/>
        <v>#N/A</v>
      </c>
      <c r="Q1350" s="2" t="e">
        <f t="shared" si="196"/>
        <v>#N/A</v>
      </c>
      <c r="R1350" s="2">
        <f t="shared" si="197"/>
        <v>123132.625</v>
      </c>
    </row>
    <row r="1351" spans="1:18" x14ac:dyDescent="0.3">
      <c r="A1351" s="10">
        <v>43354</v>
      </c>
      <c r="B1351" s="33">
        <v>111096.53</v>
      </c>
      <c r="C1351" s="31">
        <v>67.333252150000007</v>
      </c>
      <c r="D1351">
        <v>9.1</v>
      </c>
      <c r="E1351">
        <v>24.2</v>
      </c>
      <c r="F1351">
        <v>17.7</v>
      </c>
      <c r="G1351">
        <v>0</v>
      </c>
      <c r="H1351" s="1" t="str">
        <f t="shared" si="189"/>
        <v>Tuesday</v>
      </c>
      <c r="I1351" s="2" t="str">
        <f t="shared" si="190"/>
        <v>September</v>
      </c>
      <c r="J1351" s="2" t="str">
        <f t="shared" si="191"/>
        <v>2018</v>
      </c>
      <c r="K1351" s="2">
        <f t="shared" si="192"/>
        <v>37</v>
      </c>
      <c r="L1351" s="2" t="str">
        <f>VLOOKUP(A1351,holidays!A:C,2,)</f>
        <v>Y</v>
      </c>
      <c r="M1351" s="2" t="str">
        <f>VLOOKUP(A1351,holidays!A:C,3,FALSE)</f>
        <v>N</v>
      </c>
      <c r="N1351" s="7">
        <f t="shared" si="193"/>
        <v>7480490.6674800403</v>
      </c>
      <c r="O1351" s="2">
        <f t="shared" si="194"/>
        <v>111096.53</v>
      </c>
      <c r="P1351" s="2" t="e">
        <f t="shared" si="195"/>
        <v>#N/A</v>
      </c>
      <c r="Q1351" s="2" t="e">
        <f t="shared" si="196"/>
        <v>#N/A</v>
      </c>
      <c r="R1351" s="2">
        <f t="shared" si="197"/>
        <v>111096.53</v>
      </c>
    </row>
    <row r="1352" spans="1:18" x14ac:dyDescent="0.3">
      <c r="A1352" s="10">
        <v>43355</v>
      </c>
      <c r="B1352" s="33">
        <v>112935.03999999999</v>
      </c>
      <c r="C1352" s="31">
        <v>83.694892069999995</v>
      </c>
      <c r="D1352">
        <v>11.7</v>
      </c>
      <c r="E1352">
        <v>18.5</v>
      </c>
      <c r="F1352">
        <v>15.8</v>
      </c>
      <c r="G1352">
        <v>0</v>
      </c>
      <c r="H1352" s="1" t="str">
        <f t="shared" si="189"/>
        <v>Wednesday</v>
      </c>
      <c r="I1352" s="2" t="str">
        <f t="shared" si="190"/>
        <v>September</v>
      </c>
      <c r="J1352" s="2" t="str">
        <f t="shared" si="191"/>
        <v>2018</v>
      </c>
      <c r="K1352" s="2">
        <f t="shared" si="192"/>
        <v>37</v>
      </c>
      <c r="L1352" s="2" t="str">
        <f>VLOOKUP(A1352,holidays!A:C,2,)</f>
        <v>Y</v>
      </c>
      <c r="M1352" s="2" t="str">
        <f>VLOOKUP(A1352,holidays!A:C,3,FALSE)</f>
        <v>N</v>
      </c>
      <c r="N1352" s="7">
        <f t="shared" si="193"/>
        <v>9452085.9837211315</v>
      </c>
      <c r="O1352" s="2">
        <f t="shared" si="194"/>
        <v>112935.03999999999</v>
      </c>
      <c r="P1352" s="2" t="e">
        <f t="shared" si="195"/>
        <v>#N/A</v>
      </c>
      <c r="Q1352" s="2" t="e">
        <f t="shared" si="196"/>
        <v>#N/A</v>
      </c>
      <c r="R1352" s="2">
        <f t="shared" si="197"/>
        <v>112935.03999999999</v>
      </c>
    </row>
    <row r="1353" spans="1:18" x14ac:dyDescent="0.3">
      <c r="A1353" s="10">
        <v>43356</v>
      </c>
      <c r="B1353" s="33">
        <v>117880.565</v>
      </c>
      <c r="C1353" s="31">
        <v>84.978278599999996</v>
      </c>
      <c r="D1353">
        <v>7.1</v>
      </c>
      <c r="E1353">
        <v>19.7</v>
      </c>
      <c r="F1353">
        <v>18.2</v>
      </c>
      <c r="G1353">
        <v>0</v>
      </c>
      <c r="H1353" s="1" t="str">
        <f t="shared" si="189"/>
        <v>Thursday</v>
      </c>
      <c r="I1353" s="2" t="str">
        <f t="shared" si="190"/>
        <v>September</v>
      </c>
      <c r="J1353" s="2" t="str">
        <f t="shared" si="191"/>
        <v>2018</v>
      </c>
      <c r="K1353" s="2">
        <f t="shared" si="192"/>
        <v>37</v>
      </c>
      <c r="L1353" s="2" t="str">
        <f>VLOOKUP(A1353,holidays!A:C,2,)</f>
        <v>Y</v>
      </c>
      <c r="M1353" s="2" t="str">
        <f>VLOOKUP(A1353,holidays!A:C,3,FALSE)</f>
        <v>N</v>
      </c>
      <c r="N1353" s="7">
        <f t="shared" si="193"/>
        <v>10017287.494095409</v>
      </c>
      <c r="O1353" s="2">
        <f t="shared" si="194"/>
        <v>117880.565</v>
      </c>
      <c r="P1353" s="2" t="e">
        <f t="shared" si="195"/>
        <v>#N/A</v>
      </c>
      <c r="Q1353" s="2" t="e">
        <f t="shared" si="196"/>
        <v>#N/A</v>
      </c>
      <c r="R1353" s="2">
        <f t="shared" si="197"/>
        <v>117880.565</v>
      </c>
    </row>
    <row r="1354" spans="1:18" x14ac:dyDescent="0.3">
      <c r="A1354" s="10">
        <v>43357</v>
      </c>
      <c r="B1354" s="33">
        <v>111213.15</v>
      </c>
      <c r="C1354" s="31">
        <v>35.224262940000003</v>
      </c>
      <c r="D1354">
        <v>10.9</v>
      </c>
      <c r="E1354">
        <v>22.7</v>
      </c>
      <c r="F1354">
        <v>18.2</v>
      </c>
      <c r="G1354">
        <v>0</v>
      </c>
      <c r="H1354" s="1" t="str">
        <f t="shared" si="189"/>
        <v>Friday</v>
      </c>
      <c r="I1354" s="2" t="str">
        <f t="shared" si="190"/>
        <v>September</v>
      </c>
      <c r="J1354" s="2" t="str">
        <f t="shared" si="191"/>
        <v>2018</v>
      </c>
      <c r="K1354" s="2">
        <f t="shared" si="192"/>
        <v>37</v>
      </c>
      <c r="L1354" s="2" t="str">
        <f>VLOOKUP(A1354,holidays!A:C,2,)</f>
        <v>Y</v>
      </c>
      <c r="M1354" s="2" t="str">
        <f>VLOOKUP(A1354,holidays!A:C,3,FALSE)</f>
        <v>N</v>
      </c>
      <c r="N1354" s="7">
        <f t="shared" si="193"/>
        <v>3917401.2379856613</v>
      </c>
      <c r="O1354" s="2">
        <f t="shared" si="194"/>
        <v>111213.15</v>
      </c>
      <c r="P1354" s="2" t="e">
        <f t="shared" si="195"/>
        <v>#N/A</v>
      </c>
      <c r="Q1354" s="2" t="e">
        <f t="shared" si="196"/>
        <v>#N/A</v>
      </c>
      <c r="R1354" s="2">
        <f t="shared" si="197"/>
        <v>111213.15</v>
      </c>
    </row>
    <row r="1355" spans="1:18" x14ac:dyDescent="0.3">
      <c r="A1355" s="10">
        <v>43358</v>
      </c>
      <c r="B1355" s="33">
        <v>108632.355</v>
      </c>
      <c r="C1355" s="31">
        <v>14.67358758</v>
      </c>
      <c r="D1355">
        <v>10.199999999999999</v>
      </c>
      <c r="E1355">
        <v>13.7</v>
      </c>
      <c r="F1355">
        <v>6.3</v>
      </c>
      <c r="G1355">
        <v>0.2</v>
      </c>
      <c r="H1355" s="1" t="str">
        <f t="shared" si="189"/>
        <v>Saturday</v>
      </c>
      <c r="I1355" s="2" t="str">
        <f t="shared" si="190"/>
        <v>September</v>
      </c>
      <c r="J1355" s="2" t="str">
        <f t="shared" si="191"/>
        <v>2018</v>
      </c>
      <c r="K1355" s="2">
        <f t="shared" si="192"/>
        <v>37</v>
      </c>
      <c r="L1355" s="2" t="str">
        <f>VLOOKUP(A1355,holidays!A:C,2,)</f>
        <v>Y</v>
      </c>
      <c r="M1355" s="2" t="str">
        <f>VLOOKUP(A1355,holidays!A:C,3,FALSE)</f>
        <v>N</v>
      </c>
      <c r="N1355" s="7">
        <f t="shared" si="193"/>
        <v>1594026.3751141508</v>
      </c>
      <c r="O1355" s="2">
        <f t="shared" si="194"/>
        <v>108632.355</v>
      </c>
      <c r="P1355" s="2" t="e">
        <f t="shared" si="195"/>
        <v>#N/A</v>
      </c>
      <c r="Q1355" s="2" t="e">
        <f t="shared" si="196"/>
        <v>#N/A</v>
      </c>
      <c r="R1355" s="2">
        <f t="shared" si="197"/>
        <v>108632.355</v>
      </c>
    </row>
    <row r="1356" spans="1:18" x14ac:dyDescent="0.3">
      <c r="A1356" s="10">
        <v>43359</v>
      </c>
      <c r="B1356" s="33">
        <v>113030.005</v>
      </c>
      <c r="C1356" s="31">
        <v>81.637617719999994</v>
      </c>
      <c r="D1356">
        <v>5.5</v>
      </c>
      <c r="E1356">
        <v>14</v>
      </c>
      <c r="F1356">
        <v>15.3</v>
      </c>
      <c r="G1356">
        <v>2</v>
      </c>
      <c r="H1356" s="1" t="str">
        <f t="shared" si="189"/>
        <v>Sunday</v>
      </c>
      <c r="I1356" s="2" t="str">
        <f t="shared" si="190"/>
        <v>September</v>
      </c>
      <c r="J1356" s="2" t="str">
        <f t="shared" si="191"/>
        <v>2018</v>
      </c>
      <c r="K1356" s="2">
        <f t="shared" si="192"/>
        <v>38</v>
      </c>
      <c r="L1356" s="2" t="str">
        <f>VLOOKUP(A1356,holidays!A:C,2,)</f>
        <v>Y</v>
      </c>
      <c r="M1356" s="2" t="str">
        <f>VLOOKUP(A1356,holidays!A:C,3,FALSE)</f>
        <v>N</v>
      </c>
      <c r="N1356" s="7">
        <f t="shared" si="193"/>
        <v>9227500.3390796892</v>
      </c>
      <c r="O1356" s="2">
        <f t="shared" si="194"/>
        <v>113030.005</v>
      </c>
      <c r="P1356" s="2" t="e">
        <f t="shared" si="195"/>
        <v>#N/A</v>
      </c>
      <c r="Q1356" s="2" t="e">
        <f t="shared" si="196"/>
        <v>#N/A</v>
      </c>
      <c r="R1356" s="2">
        <f t="shared" si="197"/>
        <v>113030.005</v>
      </c>
    </row>
    <row r="1357" spans="1:18" x14ac:dyDescent="0.3">
      <c r="A1357" s="10">
        <v>43360</v>
      </c>
      <c r="B1357" s="33">
        <v>118208.24</v>
      </c>
      <c r="C1357" s="31">
        <v>70.685303939999997</v>
      </c>
      <c r="D1357">
        <v>6.7</v>
      </c>
      <c r="E1357">
        <v>18.100000000000001</v>
      </c>
      <c r="F1357">
        <v>18.7</v>
      </c>
      <c r="G1357">
        <v>0</v>
      </c>
      <c r="H1357" s="1" t="str">
        <f t="shared" si="189"/>
        <v>Monday</v>
      </c>
      <c r="I1357" s="2" t="str">
        <f t="shared" si="190"/>
        <v>September</v>
      </c>
      <c r="J1357" s="2" t="str">
        <f t="shared" si="191"/>
        <v>2018</v>
      </c>
      <c r="K1357" s="2">
        <f t="shared" si="192"/>
        <v>38</v>
      </c>
      <c r="L1357" s="2" t="str">
        <f>VLOOKUP(A1357,holidays!A:C,2,)</f>
        <v>Y</v>
      </c>
      <c r="M1357" s="2" t="str">
        <f>VLOOKUP(A1357,holidays!A:C,3,FALSE)</f>
        <v>N</v>
      </c>
      <c r="N1357" s="7">
        <f t="shared" si="193"/>
        <v>8355585.3726124652</v>
      </c>
      <c r="O1357" s="2">
        <f t="shared" si="194"/>
        <v>118208.24</v>
      </c>
      <c r="P1357" s="2" t="e">
        <f t="shared" si="195"/>
        <v>#N/A</v>
      </c>
      <c r="Q1357" s="2" t="e">
        <f t="shared" si="196"/>
        <v>#N/A</v>
      </c>
      <c r="R1357" s="2">
        <f t="shared" si="197"/>
        <v>118208.24</v>
      </c>
    </row>
    <row r="1358" spans="1:18" x14ac:dyDescent="0.3">
      <c r="A1358" s="10">
        <v>43361</v>
      </c>
      <c r="B1358" s="33">
        <v>119622.285</v>
      </c>
      <c r="C1358" s="31">
        <v>85.452468640000006</v>
      </c>
      <c r="D1358">
        <v>11</v>
      </c>
      <c r="E1358">
        <v>20.3</v>
      </c>
      <c r="F1358">
        <v>8</v>
      </c>
      <c r="G1358">
        <v>0</v>
      </c>
      <c r="H1358" s="1" t="str">
        <f t="shared" si="189"/>
        <v>Tuesday</v>
      </c>
      <c r="I1358" s="2" t="str">
        <f t="shared" si="190"/>
        <v>September</v>
      </c>
      <c r="J1358" s="2" t="str">
        <f t="shared" si="191"/>
        <v>2018</v>
      </c>
      <c r="K1358" s="2">
        <f t="shared" si="192"/>
        <v>38</v>
      </c>
      <c r="L1358" s="2" t="str">
        <f>VLOOKUP(A1358,holidays!A:C,2,)</f>
        <v>Y</v>
      </c>
      <c r="M1358" s="2" t="str">
        <f>VLOOKUP(A1358,holidays!A:C,3,FALSE)</f>
        <v>N</v>
      </c>
      <c r="N1358" s="7">
        <f t="shared" si="193"/>
        <v>10222019.557607643</v>
      </c>
      <c r="O1358" s="2">
        <f t="shared" si="194"/>
        <v>119622.285</v>
      </c>
      <c r="P1358" s="2" t="e">
        <f t="shared" si="195"/>
        <v>#N/A</v>
      </c>
      <c r="Q1358" s="2" t="e">
        <f t="shared" si="196"/>
        <v>#N/A</v>
      </c>
      <c r="R1358" s="2">
        <f t="shared" si="197"/>
        <v>119622.285</v>
      </c>
    </row>
    <row r="1359" spans="1:18" x14ac:dyDescent="0.3">
      <c r="A1359" s="10">
        <v>43362</v>
      </c>
      <c r="B1359" s="33">
        <v>123787.77</v>
      </c>
      <c r="C1359" s="31">
        <v>101.0040489</v>
      </c>
      <c r="D1359">
        <v>8.5</v>
      </c>
      <c r="E1359">
        <v>14.7</v>
      </c>
      <c r="F1359">
        <v>16.100000000000001</v>
      </c>
      <c r="G1359">
        <v>3</v>
      </c>
      <c r="H1359" s="1" t="str">
        <f t="shared" si="189"/>
        <v>Wednesday</v>
      </c>
      <c r="I1359" s="2" t="str">
        <f t="shared" si="190"/>
        <v>September</v>
      </c>
      <c r="J1359" s="2" t="str">
        <f t="shared" si="191"/>
        <v>2018</v>
      </c>
      <c r="K1359" s="2">
        <f t="shared" si="192"/>
        <v>38</v>
      </c>
      <c r="L1359" s="2" t="str">
        <f>VLOOKUP(A1359,holidays!A:C,2,)</f>
        <v>Y</v>
      </c>
      <c r="M1359" s="2" t="str">
        <f>VLOOKUP(A1359,holidays!A:C,3,FALSE)</f>
        <v>N</v>
      </c>
      <c r="N1359" s="7">
        <f t="shared" si="193"/>
        <v>12503065.974301953</v>
      </c>
      <c r="O1359" s="2">
        <f t="shared" si="194"/>
        <v>123787.77</v>
      </c>
      <c r="P1359" s="2" t="e">
        <f t="shared" si="195"/>
        <v>#N/A</v>
      </c>
      <c r="Q1359" s="2" t="e">
        <f t="shared" si="196"/>
        <v>#N/A</v>
      </c>
      <c r="R1359" s="2">
        <f t="shared" si="197"/>
        <v>123787.77</v>
      </c>
    </row>
    <row r="1360" spans="1:18" x14ac:dyDescent="0.3">
      <c r="A1360" s="10">
        <v>43363</v>
      </c>
      <c r="B1360" s="33">
        <v>125335.57</v>
      </c>
      <c r="C1360" s="31">
        <v>115.429534</v>
      </c>
      <c r="D1360">
        <v>3.8</v>
      </c>
      <c r="E1360">
        <v>17.399999999999999</v>
      </c>
      <c r="F1360">
        <v>18.5</v>
      </c>
      <c r="G1360">
        <v>0.8</v>
      </c>
      <c r="H1360" s="1" t="str">
        <f t="shared" si="189"/>
        <v>Thursday</v>
      </c>
      <c r="I1360" s="2" t="str">
        <f t="shared" si="190"/>
        <v>September</v>
      </c>
      <c r="J1360" s="2" t="str">
        <f t="shared" si="191"/>
        <v>2018</v>
      </c>
      <c r="K1360" s="2">
        <f t="shared" si="192"/>
        <v>38</v>
      </c>
      <c r="L1360" s="2" t="str">
        <f>VLOOKUP(A1360,holidays!A:C,2,)</f>
        <v>Y</v>
      </c>
      <c r="M1360" s="2" t="str">
        <f>VLOOKUP(A1360,holidays!A:C,3,FALSE)</f>
        <v>N</v>
      </c>
      <c r="N1360" s="7">
        <f t="shared" si="193"/>
        <v>14467426.438724382</v>
      </c>
      <c r="O1360" s="2">
        <f t="shared" si="194"/>
        <v>125335.57</v>
      </c>
      <c r="P1360" s="2" t="e">
        <f t="shared" si="195"/>
        <v>#N/A</v>
      </c>
      <c r="Q1360" s="2" t="e">
        <f t="shared" si="196"/>
        <v>#N/A</v>
      </c>
      <c r="R1360" s="2">
        <f t="shared" si="197"/>
        <v>125335.57</v>
      </c>
    </row>
    <row r="1361" spans="1:18" x14ac:dyDescent="0.3">
      <c r="A1361" s="10">
        <v>43364</v>
      </c>
      <c r="B1361" s="33">
        <v>120372.48</v>
      </c>
      <c r="C1361" s="31">
        <v>110.8134668</v>
      </c>
      <c r="D1361">
        <v>8.3000000000000007</v>
      </c>
      <c r="E1361">
        <v>18.899999999999999</v>
      </c>
      <c r="F1361">
        <v>16.600000000000001</v>
      </c>
      <c r="G1361">
        <v>0</v>
      </c>
      <c r="H1361" s="1" t="str">
        <f t="shared" si="189"/>
        <v>Friday</v>
      </c>
      <c r="I1361" s="2" t="str">
        <f t="shared" si="190"/>
        <v>September</v>
      </c>
      <c r="J1361" s="2" t="str">
        <f t="shared" si="191"/>
        <v>2018</v>
      </c>
      <c r="K1361" s="2">
        <f t="shared" si="192"/>
        <v>38</v>
      </c>
      <c r="L1361" s="2" t="str">
        <f>VLOOKUP(A1361,holidays!A:C,2,)</f>
        <v>N</v>
      </c>
      <c r="M1361" s="2" t="str">
        <f>VLOOKUP(A1361,holidays!A:C,3,FALSE)</f>
        <v>N</v>
      </c>
      <c r="N1361" s="7">
        <f t="shared" si="193"/>
        <v>13338891.816113664</v>
      </c>
      <c r="O1361" s="2" t="e">
        <f t="shared" si="194"/>
        <v>#N/A</v>
      </c>
      <c r="P1361" s="2">
        <f t="shared" si="195"/>
        <v>120372.48</v>
      </c>
      <c r="Q1361" s="2" t="e">
        <f t="shared" si="196"/>
        <v>#N/A</v>
      </c>
      <c r="R1361" s="2">
        <f t="shared" si="197"/>
        <v>120372.48</v>
      </c>
    </row>
    <row r="1362" spans="1:18" x14ac:dyDescent="0.3">
      <c r="A1362" s="10">
        <v>43365</v>
      </c>
      <c r="B1362" s="33">
        <v>107731.72</v>
      </c>
      <c r="C1362" s="31">
        <v>83.493593180000005</v>
      </c>
      <c r="D1362">
        <v>6.8</v>
      </c>
      <c r="E1362">
        <v>17.3</v>
      </c>
      <c r="F1362">
        <v>19.7</v>
      </c>
      <c r="G1362">
        <v>0</v>
      </c>
      <c r="H1362" s="1" t="str">
        <f t="shared" si="189"/>
        <v>Saturday</v>
      </c>
      <c r="I1362" s="2" t="str">
        <f t="shared" si="190"/>
        <v>September</v>
      </c>
      <c r="J1362" s="2" t="str">
        <f t="shared" si="191"/>
        <v>2018</v>
      </c>
      <c r="K1362" s="2">
        <f t="shared" si="192"/>
        <v>38</v>
      </c>
      <c r="L1362" s="2" t="str">
        <f>VLOOKUP(A1362,holidays!A:C,2,)</f>
        <v>N</v>
      </c>
      <c r="M1362" s="2" t="str">
        <f>VLOOKUP(A1362,holidays!A:C,3,FALSE)</f>
        <v>N</v>
      </c>
      <c r="N1362" s="7">
        <f t="shared" si="193"/>
        <v>8994908.4022616707</v>
      </c>
      <c r="O1362" s="2" t="e">
        <f t="shared" si="194"/>
        <v>#N/A</v>
      </c>
      <c r="P1362" s="2">
        <f t="shared" si="195"/>
        <v>107731.72</v>
      </c>
      <c r="Q1362" s="2" t="e">
        <f t="shared" si="196"/>
        <v>#N/A</v>
      </c>
      <c r="R1362" s="2">
        <f t="shared" si="197"/>
        <v>107731.72</v>
      </c>
    </row>
    <row r="1363" spans="1:18" x14ac:dyDescent="0.3">
      <c r="A1363" s="10">
        <v>43366</v>
      </c>
      <c r="B1363" s="33">
        <v>107332.1</v>
      </c>
      <c r="C1363" s="31">
        <v>79.780017569999998</v>
      </c>
      <c r="D1363">
        <v>10.4</v>
      </c>
      <c r="E1363">
        <v>13.7</v>
      </c>
      <c r="F1363">
        <v>11.6</v>
      </c>
      <c r="G1363">
        <v>0.2</v>
      </c>
      <c r="H1363" s="1" t="str">
        <f t="shared" si="189"/>
        <v>Sunday</v>
      </c>
      <c r="I1363" s="2" t="str">
        <f t="shared" si="190"/>
        <v>September</v>
      </c>
      <c r="J1363" s="2" t="str">
        <f t="shared" si="191"/>
        <v>2018</v>
      </c>
      <c r="K1363" s="2">
        <f t="shared" si="192"/>
        <v>39</v>
      </c>
      <c r="L1363" s="2" t="str">
        <f>VLOOKUP(A1363,holidays!A:C,2,)</f>
        <v>N</v>
      </c>
      <c r="M1363" s="2" t="str">
        <f>VLOOKUP(A1363,holidays!A:C,3,FALSE)</f>
        <v>N</v>
      </c>
      <c r="N1363" s="7">
        <f t="shared" si="193"/>
        <v>8562956.823824998</v>
      </c>
      <c r="O1363" s="2" t="e">
        <f t="shared" si="194"/>
        <v>#N/A</v>
      </c>
      <c r="P1363" s="2">
        <f t="shared" si="195"/>
        <v>107332.1</v>
      </c>
      <c r="Q1363" s="2" t="e">
        <f t="shared" si="196"/>
        <v>#N/A</v>
      </c>
      <c r="R1363" s="2">
        <f t="shared" si="197"/>
        <v>107332.1</v>
      </c>
    </row>
    <row r="1364" spans="1:18" x14ac:dyDescent="0.3">
      <c r="A1364" s="10">
        <v>43367</v>
      </c>
      <c r="B1364" s="33">
        <v>119535.715</v>
      </c>
      <c r="C1364" s="31">
        <v>93.755130829999999</v>
      </c>
      <c r="D1364">
        <v>4.5999999999999996</v>
      </c>
      <c r="E1364">
        <v>14.9</v>
      </c>
      <c r="F1364">
        <v>17.2</v>
      </c>
      <c r="G1364">
        <v>0</v>
      </c>
      <c r="H1364" s="1" t="str">
        <f t="shared" si="189"/>
        <v>Monday</v>
      </c>
      <c r="I1364" s="2" t="str">
        <f t="shared" si="190"/>
        <v>September</v>
      </c>
      <c r="J1364" s="2" t="str">
        <f t="shared" si="191"/>
        <v>2018</v>
      </c>
      <c r="K1364" s="2">
        <f t="shared" si="192"/>
        <v>39</v>
      </c>
      <c r="L1364" s="2" t="str">
        <f>VLOOKUP(A1364,holidays!A:C,2,)</f>
        <v>N</v>
      </c>
      <c r="M1364" s="2" t="str">
        <f>VLOOKUP(A1364,holidays!A:C,3,FALSE)</f>
        <v>N</v>
      </c>
      <c r="N1364" s="7">
        <f t="shared" si="193"/>
        <v>11207086.598682594</v>
      </c>
      <c r="O1364" s="2" t="e">
        <f t="shared" si="194"/>
        <v>#N/A</v>
      </c>
      <c r="P1364" s="2">
        <f t="shared" si="195"/>
        <v>119535.715</v>
      </c>
      <c r="Q1364" s="2" t="e">
        <f t="shared" si="196"/>
        <v>#N/A</v>
      </c>
      <c r="R1364" s="2">
        <f t="shared" si="197"/>
        <v>119535.715</v>
      </c>
    </row>
    <row r="1365" spans="1:18" x14ac:dyDescent="0.3">
      <c r="A1365" s="10">
        <v>43368</v>
      </c>
      <c r="B1365" s="33">
        <v>124797.08500000001</v>
      </c>
      <c r="C1365" s="31">
        <v>118.656356</v>
      </c>
      <c r="D1365">
        <v>8.6</v>
      </c>
      <c r="E1365">
        <v>13.6</v>
      </c>
      <c r="F1365">
        <v>12.2</v>
      </c>
      <c r="G1365">
        <v>0</v>
      </c>
      <c r="H1365" s="1" t="str">
        <f t="shared" si="189"/>
        <v>Tuesday</v>
      </c>
      <c r="I1365" s="2" t="str">
        <f t="shared" si="190"/>
        <v>September</v>
      </c>
      <c r="J1365" s="2" t="str">
        <f t="shared" si="191"/>
        <v>2018</v>
      </c>
      <c r="K1365" s="2">
        <f t="shared" si="192"/>
        <v>39</v>
      </c>
      <c r="L1365" s="2" t="str">
        <f>VLOOKUP(A1365,holidays!A:C,2,)</f>
        <v>N</v>
      </c>
      <c r="M1365" s="2" t="str">
        <f>VLOOKUP(A1365,holidays!A:C,3,FALSE)</f>
        <v>N</v>
      </c>
      <c r="N1365" s="7">
        <f t="shared" si="193"/>
        <v>14807967.34552226</v>
      </c>
      <c r="O1365" s="2" t="e">
        <f t="shared" si="194"/>
        <v>#N/A</v>
      </c>
      <c r="P1365" s="2">
        <f t="shared" si="195"/>
        <v>124797.08500000001</v>
      </c>
      <c r="Q1365" s="2" t="e">
        <f t="shared" si="196"/>
        <v>#N/A</v>
      </c>
      <c r="R1365" s="2">
        <f t="shared" si="197"/>
        <v>124797.08500000001</v>
      </c>
    </row>
    <row r="1366" spans="1:18" x14ac:dyDescent="0.3">
      <c r="A1366" s="10">
        <v>43369</v>
      </c>
      <c r="B1366" s="33">
        <v>119238.345</v>
      </c>
      <c r="C1366" s="31">
        <v>120.8612104</v>
      </c>
      <c r="D1366">
        <v>6.4</v>
      </c>
      <c r="E1366">
        <v>17.600000000000001</v>
      </c>
      <c r="F1366">
        <v>20.8</v>
      </c>
      <c r="G1366">
        <v>0</v>
      </c>
      <c r="H1366" s="1" t="str">
        <f t="shared" si="189"/>
        <v>Wednesday</v>
      </c>
      <c r="I1366" s="2" t="str">
        <f t="shared" si="190"/>
        <v>September</v>
      </c>
      <c r="J1366" s="2" t="str">
        <f t="shared" si="191"/>
        <v>2018</v>
      </c>
      <c r="K1366" s="2">
        <f t="shared" si="192"/>
        <v>39</v>
      </c>
      <c r="L1366" s="2" t="str">
        <f>VLOOKUP(A1366,holidays!A:C,2,)</f>
        <v>N</v>
      </c>
      <c r="M1366" s="2" t="str">
        <f>VLOOKUP(A1366,holidays!A:C,3,FALSE)</f>
        <v>N</v>
      </c>
      <c r="N1366" s="7">
        <f t="shared" si="193"/>
        <v>14411290.702792788</v>
      </c>
      <c r="O1366" s="2" t="e">
        <f t="shared" si="194"/>
        <v>#N/A</v>
      </c>
      <c r="P1366" s="2">
        <f t="shared" si="195"/>
        <v>119238.345</v>
      </c>
      <c r="Q1366" s="2" t="e">
        <f t="shared" si="196"/>
        <v>#N/A</v>
      </c>
      <c r="R1366" s="2">
        <f t="shared" si="197"/>
        <v>119238.345</v>
      </c>
    </row>
    <row r="1367" spans="1:18" x14ac:dyDescent="0.3">
      <c r="A1367" s="10">
        <v>43370</v>
      </c>
      <c r="B1367" s="33">
        <v>110878.67</v>
      </c>
      <c r="C1367" s="31">
        <v>99.286997249999999</v>
      </c>
      <c r="D1367">
        <v>9.1999999999999993</v>
      </c>
      <c r="E1367">
        <v>24.2</v>
      </c>
      <c r="F1367">
        <v>20.8</v>
      </c>
      <c r="G1367">
        <v>0</v>
      </c>
      <c r="H1367" s="1" t="str">
        <f t="shared" si="189"/>
        <v>Thursday</v>
      </c>
      <c r="I1367" s="2" t="str">
        <f t="shared" si="190"/>
        <v>September</v>
      </c>
      <c r="J1367" s="2" t="str">
        <f t="shared" si="191"/>
        <v>2018</v>
      </c>
      <c r="K1367" s="2">
        <f t="shared" si="192"/>
        <v>39</v>
      </c>
      <c r="L1367" s="2" t="str">
        <f>VLOOKUP(A1367,holidays!A:C,2,)</f>
        <v>N</v>
      </c>
      <c r="M1367" s="2" t="str">
        <f>VLOOKUP(A1367,holidays!A:C,3,FALSE)</f>
        <v>N</v>
      </c>
      <c r="N1367" s="7">
        <f t="shared" si="193"/>
        <v>11008810.203373658</v>
      </c>
      <c r="O1367" s="2" t="e">
        <f t="shared" si="194"/>
        <v>#N/A</v>
      </c>
      <c r="P1367" s="2">
        <f t="shared" si="195"/>
        <v>110878.67</v>
      </c>
      <c r="Q1367" s="2" t="e">
        <f t="shared" si="196"/>
        <v>#N/A</v>
      </c>
      <c r="R1367" s="2">
        <f t="shared" si="197"/>
        <v>110878.67</v>
      </c>
    </row>
    <row r="1368" spans="1:18" x14ac:dyDescent="0.3">
      <c r="A1368" s="10">
        <v>43371</v>
      </c>
      <c r="B1368" s="33">
        <v>108622.42</v>
      </c>
      <c r="C1368" s="31">
        <v>90.212995460000002</v>
      </c>
      <c r="D1368">
        <v>10.7</v>
      </c>
      <c r="E1368">
        <v>15.2</v>
      </c>
      <c r="F1368">
        <v>10.199999999999999</v>
      </c>
      <c r="G1368">
        <v>0</v>
      </c>
      <c r="H1368" s="1" t="str">
        <f t="shared" si="189"/>
        <v>Friday</v>
      </c>
      <c r="I1368" s="2" t="str">
        <f t="shared" si="190"/>
        <v>September</v>
      </c>
      <c r="J1368" s="2" t="str">
        <f t="shared" si="191"/>
        <v>2018</v>
      </c>
      <c r="K1368" s="2">
        <f t="shared" si="192"/>
        <v>39</v>
      </c>
      <c r="L1368" s="2" t="str">
        <f>VLOOKUP(A1368,holidays!A:C,2,)</f>
        <v>N</v>
      </c>
      <c r="M1368" s="2" t="str">
        <f>VLOOKUP(A1368,holidays!A:C,3,FALSE)</f>
        <v>Y</v>
      </c>
      <c r="N1368" s="7">
        <f t="shared" si="193"/>
        <v>9799153.8823142126</v>
      </c>
      <c r="O1368" s="2" t="e">
        <f t="shared" si="194"/>
        <v>#N/A</v>
      </c>
      <c r="P1368" s="2">
        <f t="shared" si="195"/>
        <v>108622.42</v>
      </c>
      <c r="Q1368" s="2">
        <f t="shared" si="196"/>
        <v>108622.42</v>
      </c>
      <c r="R1368" s="2" t="e">
        <f t="shared" si="197"/>
        <v>#N/A</v>
      </c>
    </row>
    <row r="1369" spans="1:18" x14ac:dyDescent="0.3">
      <c r="A1369" s="10">
        <v>43372</v>
      </c>
      <c r="B1369" s="33">
        <v>109315.065</v>
      </c>
      <c r="C1369" s="31">
        <v>86.164086429999998</v>
      </c>
      <c r="D1369">
        <v>5.5</v>
      </c>
      <c r="E1369">
        <v>14</v>
      </c>
      <c r="F1369">
        <v>17</v>
      </c>
      <c r="G1369">
        <v>1.2</v>
      </c>
      <c r="H1369" s="1" t="str">
        <f t="shared" si="189"/>
        <v>Saturday</v>
      </c>
      <c r="I1369" s="2" t="str">
        <f t="shared" si="190"/>
        <v>September</v>
      </c>
      <c r="J1369" s="2" t="str">
        <f t="shared" si="191"/>
        <v>2018</v>
      </c>
      <c r="K1369" s="2">
        <f t="shared" si="192"/>
        <v>39</v>
      </c>
      <c r="L1369" s="2" t="str">
        <f>VLOOKUP(A1369,holidays!A:C,2,)</f>
        <v>N</v>
      </c>
      <c r="M1369" s="2" t="str">
        <f>VLOOKUP(A1369,holidays!A:C,3,FALSE)</f>
        <v>N</v>
      </c>
      <c r="N1369" s="7">
        <f t="shared" si="193"/>
        <v>9419032.7087610681</v>
      </c>
      <c r="O1369" s="2" t="e">
        <f t="shared" si="194"/>
        <v>#N/A</v>
      </c>
      <c r="P1369" s="2">
        <f t="shared" si="195"/>
        <v>109315.065</v>
      </c>
      <c r="Q1369" s="2" t="e">
        <f t="shared" si="196"/>
        <v>#N/A</v>
      </c>
      <c r="R1369" s="2">
        <f t="shared" si="197"/>
        <v>109315.065</v>
      </c>
    </row>
    <row r="1370" spans="1:18" x14ac:dyDescent="0.3">
      <c r="A1370" s="10">
        <v>43373</v>
      </c>
      <c r="B1370" s="33">
        <v>106236.23</v>
      </c>
      <c r="C1370" s="31">
        <v>86.884516410000003</v>
      </c>
      <c r="D1370">
        <v>6.8</v>
      </c>
      <c r="E1370">
        <v>16.5</v>
      </c>
      <c r="F1370">
        <v>19.8</v>
      </c>
      <c r="G1370">
        <v>0.2</v>
      </c>
      <c r="H1370" s="1" t="str">
        <f t="shared" si="189"/>
        <v>Sunday</v>
      </c>
      <c r="I1370" s="2" t="str">
        <f t="shared" si="190"/>
        <v>September</v>
      </c>
      <c r="J1370" s="2" t="str">
        <f t="shared" si="191"/>
        <v>2018</v>
      </c>
      <c r="K1370" s="2">
        <f t="shared" si="192"/>
        <v>40</v>
      </c>
      <c r="L1370" s="2" t="str">
        <f>VLOOKUP(A1370,holidays!A:C,2,)</f>
        <v>N</v>
      </c>
      <c r="M1370" s="2" t="str">
        <f>VLOOKUP(A1370,holidays!A:C,3,FALSE)</f>
        <v>N</v>
      </c>
      <c r="N1370" s="7">
        <f t="shared" si="193"/>
        <v>9230283.468771534</v>
      </c>
      <c r="O1370" s="2" t="e">
        <f t="shared" si="194"/>
        <v>#N/A</v>
      </c>
      <c r="P1370" s="2">
        <f t="shared" si="195"/>
        <v>106236.23</v>
      </c>
      <c r="Q1370" s="2" t="e">
        <f t="shared" si="196"/>
        <v>#N/A</v>
      </c>
      <c r="R1370" s="2">
        <f t="shared" si="197"/>
        <v>106236.23</v>
      </c>
    </row>
    <row r="1371" spans="1:18" x14ac:dyDescent="0.3">
      <c r="A1371" s="10">
        <v>43374</v>
      </c>
      <c r="B1371" s="33">
        <v>114466.64</v>
      </c>
      <c r="C1371" s="31">
        <v>111.1212712</v>
      </c>
      <c r="D1371">
        <v>4.7</v>
      </c>
      <c r="E1371">
        <v>23.3</v>
      </c>
      <c r="F1371">
        <v>21.4</v>
      </c>
      <c r="G1371">
        <v>0</v>
      </c>
      <c r="H1371" s="1" t="str">
        <f t="shared" si="189"/>
        <v>Monday</v>
      </c>
      <c r="I1371" s="2" t="str">
        <f t="shared" si="190"/>
        <v>October</v>
      </c>
      <c r="J1371" s="2" t="str">
        <f t="shared" si="191"/>
        <v>2018</v>
      </c>
      <c r="K1371" s="2">
        <f t="shared" si="192"/>
        <v>40</v>
      </c>
      <c r="L1371" s="2" t="str">
        <f>VLOOKUP(A1371,holidays!A:C,2,)</f>
        <v>N</v>
      </c>
      <c r="M1371" s="2" t="str">
        <f>VLOOKUP(A1371,holidays!A:C,3,FALSE)</f>
        <v>N</v>
      </c>
      <c r="N1371" s="7">
        <f t="shared" si="193"/>
        <v>12719678.546792768</v>
      </c>
      <c r="O1371" s="2" t="e">
        <f t="shared" si="194"/>
        <v>#N/A</v>
      </c>
      <c r="P1371" s="2">
        <f t="shared" si="195"/>
        <v>114466.64</v>
      </c>
      <c r="Q1371" s="2" t="e">
        <f t="shared" si="196"/>
        <v>#N/A</v>
      </c>
      <c r="R1371" s="2">
        <f t="shared" si="197"/>
        <v>114466.64</v>
      </c>
    </row>
    <row r="1372" spans="1:18" x14ac:dyDescent="0.3">
      <c r="A1372" s="10">
        <v>43375</v>
      </c>
      <c r="B1372" s="33">
        <v>114458.205</v>
      </c>
      <c r="C1372" s="31">
        <v>104.9424003</v>
      </c>
      <c r="D1372">
        <v>11.4</v>
      </c>
      <c r="E1372">
        <v>25.8</v>
      </c>
      <c r="F1372">
        <v>13.4</v>
      </c>
      <c r="G1372">
        <v>0</v>
      </c>
      <c r="H1372" s="1" t="str">
        <f t="shared" si="189"/>
        <v>Tuesday</v>
      </c>
      <c r="I1372" s="2" t="str">
        <f t="shared" si="190"/>
        <v>October</v>
      </c>
      <c r="J1372" s="2" t="str">
        <f t="shared" si="191"/>
        <v>2018</v>
      </c>
      <c r="K1372" s="2">
        <f t="shared" si="192"/>
        <v>40</v>
      </c>
      <c r="L1372" s="2" t="str">
        <f>VLOOKUP(A1372,holidays!A:C,2,)</f>
        <v>N</v>
      </c>
      <c r="M1372" s="2" t="str">
        <f>VLOOKUP(A1372,holidays!A:C,3,FALSE)</f>
        <v>N</v>
      </c>
      <c r="N1372" s="7">
        <f t="shared" si="193"/>
        <v>12011518.766729463</v>
      </c>
      <c r="O1372" s="2" t="e">
        <f t="shared" si="194"/>
        <v>#N/A</v>
      </c>
      <c r="P1372" s="2">
        <f t="shared" si="195"/>
        <v>114458.205</v>
      </c>
      <c r="Q1372" s="2" t="e">
        <f t="shared" si="196"/>
        <v>#N/A</v>
      </c>
      <c r="R1372" s="2">
        <f t="shared" si="197"/>
        <v>114458.205</v>
      </c>
    </row>
    <row r="1373" spans="1:18" x14ac:dyDescent="0.3">
      <c r="A1373" s="10">
        <v>43376</v>
      </c>
      <c r="B1373" s="33">
        <v>115490.83500000001</v>
      </c>
      <c r="C1373" s="31">
        <v>122.0868375</v>
      </c>
      <c r="D1373">
        <v>14.7</v>
      </c>
      <c r="E1373">
        <v>18.100000000000001</v>
      </c>
      <c r="F1373">
        <v>10.9</v>
      </c>
      <c r="G1373">
        <v>0</v>
      </c>
      <c r="H1373" s="1" t="str">
        <f t="shared" si="189"/>
        <v>Wednesday</v>
      </c>
      <c r="I1373" s="2" t="str">
        <f t="shared" si="190"/>
        <v>October</v>
      </c>
      <c r="J1373" s="2" t="str">
        <f t="shared" si="191"/>
        <v>2018</v>
      </c>
      <c r="K1373" s="2">
        <f t="shared" si="192"/>
        <v>40</v>
      </c>
      <c r="L1373" s="2" t="str">
        <f>VLOOKUP(A1373,holidays!A:C,2,)</f>
        <v>N</v>
      </c>
      <c r="M1373" s="2" t="str">
        <f>VLOOKUP(A1373,holidays!A:C,3,FALSE)</f>
        <v>N</v>
      </c>
      <c r="N1373" s="7">
        <f t="shared" si="193"/>
        <v>14099910.805384314</v>
      </c>
      <c r="O1373" s="2" t="e">
        <f t="shared" si="194"/>
        <v>#N/A</v>
      </c>
      <c r="P1373" s="2">
        <f t="shared" si="195"/>
        <v>115490.83500000001</v>
      </c>
      <c r="Q1373" s="2" t="e">
        <f t="shared" si="196"/>
        <v>#N/A</v>
      </c>
      <c r="R1373" s="2">
        <f t="shared" si="197"/>
        <v>115490.83500000001</v>
      </c>
    </row>
    <row r="1374" spans="1:18" x14ac:dyDescent="0.3">
      <c r="A1374" s="10">
        <v>43377</v>
      </c>
      <c r="B1374" s="33">
        <v>115294.12</v>
      </c>
      <c r="C1374" s="31">
        <v>97.499455749999996</v>
      </c>
      <c r="D1374">
        <v>10.9</v>
      </c>
      <c r="E1374">
        <v>14.6</v>
      </c>
      <c r="F1374">
        <v>12.5</v>
      </c>
      <c r="G1374">
        <v>0</v>
      </c>
      <c r="H1374" s="1" t="str">
        <f t="shared" si="189"/>
        <v>Thursday</v>
      </c>
      <c r="I1374" s="2" t="str">
        <f t="shared" si="190"/>
        <v>October</v>
      </c>
      <c r="J1374" s="2" t="str">
        <f t="shared" si="191"/>
        <v>2018</v>
      </c>
      <c r="K1374" s="2">
        <f t="shared" si="192"/>
        <v>40</v>
      </c>
      <c r="L1374" s="2" t="str">
        <f>VLOOKUP(A1374,holidays!A:C,2,)</f>
        <v>N</v>
      </c>
      <c r="M1374" s="2" t="str">
        <f>VLOOKUP(A1374,holidays!A:C,3,FALSE)</f>
        <v>N</v>
      </c>
      <c r="N1374" s="7">
        <f t="shared" si="193"/>
        <v>11241113.951175189</v>
      </c>
      <c r="O1374" s="2" t="e">
        <f t="shared" si="194"/>
        <v>#N/A</v>
      </c>
      <c r="P1374" s="2">
        <f t="shared" si="195"/>
        <v>115294.12</v>
      </c>
      <c r="Q1374" s="2" t="e">
        <f t="shared" si="196"/>
        <v>#N/A</v>
      </c>
      <c r="R1374" s="2">
        <f t="shared" si="197"/>
        <v>115294.12</v>
      </c>
    </row>
    <row r="1375" spans="1:18" x14ac:dyDescent="0.3">
      <c r="A1375" s="10">
        <v>43378</v>
      </c>
      <c r="B1375" s="33">
        <v>112576.545</v>
      </c>
      <c r="C1375" s="31">
        <v>105.2909812</v>
      </c>
      <c r="D1375">
        <v>9.1</v>
      </c>
      <c r="E1375">
        <v>20.5</v>
      </c>
      <c r="F1375">
        <v>22.5</v>
      </c>
      <c r="G1375">
        <v>0</v>
      </c>
      <c r="H1375" s="1" t="str">
        <f t="shared" si="189"/>
        <v>Friday</v>
      </c>
      <c r="I1375" s="2" t="str">
        <f t="shared" si="190"/>
        <v>October</v>
      </c>
      <c r="J1375" s="2" t="str">
        <f t="shared" si="191"/>
        <v>2018</v>
      </c>
      <c r="K1375" s="2">
        <f t="shared" si="192"/>
        <v>40</v>
      </c>
      <c r="L1375" s="2" t="str">
        <f>VLOOKUP(A1375,holidays!A:C,2,)</f>
        <v>N</v>
      </c>
      <c r="M1375" s="2" t="str">
        <f>VLOOKUP(A1375,holidays!A:C,3,FALSE)</f>
        <v>N</v>
      </c>
      <c r="N1375" s="7">
        <f t="shared" si="193"/>
        <v>11853294.883155955</v>
      </c>
      <c r="O1375" s="2" t="e">
        <f t="shared" si="194"/>
        <v>#N/A</v>
      </c>
      <c r="P1375" s="2">
        <f t="shared" si="195"/>
        <v>112576.545</v>
      </c>
      <c r="Q1375" s="2" t="e">
        <f t="shared" si="196"/>
        <v>#N/A</v>
      </c>
      <c r="R1375" s="2">
        <f t="shared" si="197"/>
        <v>112576.545</v>
      </c>
    </row>
    <row r="1376" spans="1:18" x14ac:dyDescent="0.3">
      <c r="A1376" s="10">
        <v>43379</v>
      </c>
      <c r="B1376" s="33">
        <v>102988.145</v>
      </c>
      <c r="C1376" s="31">
        <v>100.10292629999999</v>
      </c>
      <c r="D1376">
        <v>8.3000000000000007</v>
      </c>
      <c r="E1376">
        <v>23.8</v>
      </c>
      <c r="F1376">
        <v>22.7</v>
      </c>
      <c r="G1376">
        <v>0</v>
      </c>
      <c r="H1376" s="1" t="str">
        <f t="shared" si="189"/>
        <v>Saturday</v>
      </c>
      <c r="I1376" s="2" t="str">
        <f t="shared" si="190"/>
        <v>October</v>
      </c>
      <c r="J1376" s="2" t="str">
        <f t="shared" si="191"/>
        <v>2018</v>
      </c>
      <c r="K1376" s="2">
        <f t="shared" si="192"/>
        <v>40</v>
      </c>
      <c r="L1376" s="2" t="str">
        <f>VLOOKUP(A1376,holidays!A:C,2,)</f>
        <v>N</v>
      </c>
      <c r="M1376" s="2" t="str">
        <f>VLOOKUP(A1376,holidays!A:C,3,FALSE)</f>
        <v>N</v>
      </c>
      <c r="N1376" s="7">
        <f t="shared" si="193"/>
        <v>10309414.688708713</v>
      </c>
      <c r="O1376" s="2" t="e">
        <f t="shared" si="194"/>
        <v>#N/A</v>
      </c>
      <c r="P1376" s="2">
        <f t="shared" si="195"/>
        <v>102988.145</v>
      </c>
      <c r="Q1376" s="2" t="e">
        <f t="shared" si="196"/>
        <v>#N/A</v>
      </c>
      <c r="R1376" s="2">
        <f t="shared" si="197"/>
        <v>102988.145</v>
      </c>
    </row>
    <row r="1377" spans="1:18" x14ac:dyDescent="0.3">
      <c r="A1377" s="10">
        <v>43380</v>
      </c>
      <c r="B1377" s="33">
        <v>100476.705</v>
      </c>
      <c r="C1377" s="31">
        <v>87.871654219999996</v>
      </c>
      <c r="D1377">
        <v>10.3</v>
      </c>
      <c r="E1377">
        <v>24.7</v>
      </c>
      <c r="F1377">
        <v>21.2</v>
      </c>
      <c r="G1377">
        <v>0</v>
      </c>
      <c r="H1377" s="1" t="str">
        <f t="shared" si="189"/>
        <v>Sunday</v>
      </c>
      <c r="I1377" s="2" t="str">
        <f t="shared" si="190"/>
        <v>October</v>
      </c>
      <c r="J1377" s="2" t="str">
        <f t="shared" si="191"/>
        <v>2018</v>
      </c>
      <c r="K1377" s="2">
        <f t="shared" si="192"/>
        <v>41</v>
      </c>
      <c r="L1377" s="2" t="str">
        <f>VLOOKUP(A1377,holidays!A:C,2,)</f>
        <v>N</v>
      </c>
      <c r="M1377" s="2" t="str">
        <f>VLOOKUP(A1377,holidays!A:C,3,FALSE)</f>
        <v>N</v>
      </c>
      <c r="N1377" s="7">
        <f t="shared" si="193"/>
        <v>8829054.2789249457</v>
      </c>
      <c r="O1377" s="2" t="e">
        <f t="shared" si="194"/>
        <v>#N/A</v>
      </c>
      <c r="P1377" s="2">
        <f t="shared" si="195"/>
        <v>100476.705</v>
      </c>
      <c r="Q1377" s="2" t="e">
        <f t="shared" si="196"/>
        <v>#N/A</v>
      </c>
      <c r="R1377" s="2">
        <f t="shared" si="197"/>
        <v>100476.705</v>
      </c>
    </row>
    <row r="1378" spans="1:18" x14ac:dyDescent="0.3">
      <c r="A1378" s="10">
        <v>43381</v>
      </c>
      <c r="B1378" s="33">
        <v>113945.5</v>
      </c>
      <c r="C1378" s="31">
        <v>87.101261609999995</v>
      </c>
      <c r="D1378">
        <v>13.5</v>
      </c>
      <c r="E1378">
        <v>28.2</v>
      </c>
      <c r="F1378">
        <v>22.7</v>
      </c>
      <c r="G1378">
        <v>0</v>
      </c>
      <c r="H1378" s="1" t="str">
        <f t="shared" si="189"/>
        <v>Monday</v>
      </c>
      <c r="I1378" s="2" t="str">
        <f t="shared" si="190"/>
        <v>October</v>
      </c>
      <c r="J1378" s="2" t="str">
        <f t="shared" si="191"/>
        <v>2018</v>
      </c>
      <c r="K1378" s="2">
        <f t="shared" si="192"/>
        <v>41</v>
      </c>
      <c r="L1378" s="2" t="str">
        <f>VLOOKUP(A1378,holidays!A:C,2,)</f>
        <v>N</v>
      </c>
      <c r="M1378" s="2" t="str">
        <f>VLOOKUP(A1378,holidays!A:C,3,FALSE)</f>
        <v>N</v>
      </c>
      <c r="N1378" s="7">
        <f t="shared" si="193"/>
        <v>9924796.8047822546</v>
      </c>
      <c r="O1378" s="2" t="e">
        <f t="shared" si="194"/>
        <v>#N/A</v>
      </c>
      <c r="P1378" s="2">
        <f t="shared" si="195"/>
        <v>113945.5</v>
      </c>
      <c r="Q1378" s="2" t="e">
        <f t="shared" si="196"/>
        <v>#N/A</v>
      </c>
      <c r="R1378" s="2">
        <f t="shared" si="197"/>
        <v>113945.5</v>
      </c>
    </row>
    <row r="1379" spans="1:18" x14ac:dyDescent="0.3">
      <c r="A1379" s="10">
        <v>43382</v>
      </c>
      <c r="B1379" s="33">
        <v>116449.31</v>
      </c>
      <c r="C1379" s="31">
        <v>99.00074936</v>
      </c>
      <c r="D1379">
        <v>16.100000000000001</v>
      </c>
      <c r="E1379">
        <v>17.899999999999999</v>
      </c>
      <c r="F1379">
        <v>7.2</v>
      </c>
      <c r="H1379" s="1" t="str">
        <f t="shared" si="189"/>
        <v>Tuesday</v>
      </c>
      <c r="I1379" s="2" t="str">
        <f t="shared" si="190"/>
        <v>October</v>
      </c>
      <c r="J1379" s="2" t="str">
        <f t="shared" si="191"/>
        <v>2018</v>
      </c>
      <c r="K1379" s="2">
        <f t="shared" si="192"/>
        <v>41</v>
      </c>
      <c r="L1379" s="2" t="str">
        <f>VLOOKUP(A1379,holidays!A:C,2,)</f>
        <v>Y</v>
      </c>
      <c r="M1379" s="2" t="str">
        <f>VLOOKUP(A1379,holidays!A:C,3,FALSE)</f>
        <v>N</v>
      </c>
      <c r="N1379" s="7">
        <f t="shared" si="193"/>
        <v>11528568.952454941</v>
      </c>
      <c r="O1379" s="2">
        <f t="shared" si="194"/>
        <v>116449.31</v>
      </c>
      <c r="P1379" s="2" t="e">
        <f t="shared" si="195"/>
        <v>#N/A</v>
      </c>
      <c r="Q1379" s="2" t="e">
        <f t="shared" si="196"/>
        <v>#N/A</v>
      </c>
      <c r="R1379" s="2">
        <f t="shared" si="197"/>
        <v>116449.31</v>
      </c>
    </row>
    <row r="1380" spans="1:18" x14ac:dyDescent="0.3">
      <c r="A1380" s="10">
        <v>43383</v>
      </c>
      <c r="B1380" s="33">
        <v>109551.08</v>
      </c>
      <c r="C1380" s="31">
        <v>73.539697610000005</v>
      </c>
      <c r="D1380">
        <v>10.1</v>
      </c>
      <c r="E1380">
        <v>16.5</v>
      </c>
      <c r="F1380">
        <v>20</v>
      </c>
      <c r="H1380" s="1" t="str">
        <f t="shared" si="189"/>
        <v>Wednesday</v>
      </c>
      <c r="I1380" s="2" t="str">
        <f t="shared" si="190"/>
        <v>October</v>
      </c>
      <c r="J1380" s="2" t="str">
        <f t="shared" si="191"/>
        <v>2018</v>
      </c>
      <c r="K1380" s="2">
        <f t="shared" si="192"/>
        <v>41</v>
      </c>
      <c r="L1380" s="2" t="str">
        <f>VLOOKUP(A1380,holidays!A:C,2,)</f>
        <v>Y</v>
      </c>
      <c r="M1380" s="2" t="str">
        <f>VLOOKUP(A1380,holidays!A:C,3,FALSE)</f>
        <v>N</v>
      </c>
      <c r="N1380" s="7">
        <f t="shared" si="193"/>
        <v>8056353.2960489197</v>
      </c>
      <c r="O1380" s="2">
        <f t="shared" si="194"/>
        <v>109551.08</v>
      </c>
      <c r="P1380" s="2" t="e">
        <f t="shared" si="195"/>
        <v>#N/A</v>
      </c>
      <c r="Q1380" s="2" t="e">
        <f t="shared" si="196"/>
        <v>#N/A</v>
      </c>
      <c r="R1380" s="2">
        <f t="shared" si="197"/>
        <v>109551.08</v>
      </c>
    </row>
    <row r="1381" spans="1:18" x14ac:dyDescent="0.3">
      <c r="A1381" s="10">
        <v>43384</v>
      </c>
      <c r="B1381" s="33">
        <v>110432.33</v>
      </c>
      <c r="C1381" s="31">
        <v>85.630408540000005</v>
      </c>
      <c r="D1381">
        <v>6.4</v>
      </c>
      <c r="E1381">
        <v>20.7</v>
      </c>
      <c r="F1381">
        <v>23.7</v>
      </c>
      <c r="G1381">
        <v>0</v>
      </c>
      <c r="H1381" s="1" t="str">
        <f t="shared" si="189"/>
        <v>Thursday</v>
      </c>
      <c r="I1381" s="2" t="str">
        <f t="shared" si="190"/>
        <v>October</v>
      </c>
      <c r="J1381" s="2" t="str">
        <f t="shared" si="191"/>
        <v>2018</v>
      </c>
      <c r="K1381" s="2">
        <f t="shared" si="192"/>
        <v>41</v>
      </c>
      <c r="L1381" s="2" t="str">
        <f>VLOOKUP(A1381,holidays!A:C,2,)</f>
        <v>Y</v>
      </c>
      <c r="M1381" s="2" t="str">
        <f>VLOOKUP(A1381,holidays!A:C,3,FALSE)</f>
        <v>N</v>
      </c>
      <c r="N1381" s="7">
        <f t="shared" si="193"/>
        <v>9456365.5339240991</v>
      </c>
      <c r="O1381" s="2">
        <f t="shared" si="194"/>
        <v>110432.33</v>
      </c>
      <c r="P1381" s="2" t="e">
        <f t="shared" si="195"/>
        <v>#N/A</v>
      </c>
      <c r="Q1381" s="2" t="e">
        <f t="shared" si="196"/>
        <v>#N/A</v>
      </c>
      <c r="R1381" s="2">
        <f t="shared" si="197"/>
        <v>110432.33</v>
      </c>
    </row>
    <row r="1382" spans="1:18" x14ac:dyDescent="0.3">
      <c r="A1382" s="10">
        <v>43385</v>
      </c>
      <c r="B1382" s="33">
        <v>110457.33500000001</v>
      </c>
      <c r="C1382" s="31">
        <v>88.472364569999996</v>
      </c>
      <c r="D1382">
        <v>8.6999999999999993</v>
      </c>
      <c r="E1382">
        <v>22.7</v>
      </c>
      <c r="F1382">
        <v>23.9</v>
      </c>
      <c r="G1382">
        <v>0</v>
      </c>
      <c r="H1382" s="1" t="str">
        <f t="shared" si="189"/>
        <v>Friday</v>
      </c>
      <c r="I1382" s="2" t="str">
        <f t="shared" si="190"/>
        <v>October</v>
      </c>
      <c r="J1382" s="2" t="str">
        <f t="shared" si="191"/>
        <v>2018</v>
      </c>
      <c r="K1382" s="2">
        <f t="shared" si="192"/>
        <v>41</v>
      </c>
      <c r="L1382" s="2" t="str">
        <f>VLOOKUP(A1382,holidays!A:C,2,)</f>
        <v>Y</v>
      </c>
      <c r="M1382" s="2" t="str">
        <f>VLOOKUP(A1382,holidays!A:C,3,FALSE)</f>
        <v>N</v>
      </c>
      <c r="N1382" s="7">
        <f t="shared" si="193"/>
        <v>9772421.6115506217</v>
      </c>
      <c r="O1382" s="2">
        <f t="shared" si="194"/>
        <v>110457.33500000001</v>
      </c>
      <c r="P1382" s="2" t="e">
        <f t="shared" si="195"/>
        <v>#N/A</v>
      </c>
      <c r="Q1382" s="2" t="e">
        <f t="shared" si="196"/>
        <v>#N/A</v>
      </c>
      <c r="R1382" s="2">
        <f t="shared" si="197"/>
        <v>110457.33500000001</v>
      </c>
    </row>
    <row r="1383" spans="1:18" x14ac:dyDescent="0.3">
      <c r="A1383" s="10">
        <v>43386</v>
      </c>
      <c r="B1383" s="33">
        <v>96584.744999999995</v>
      </c>
      <c r="C1383" s="31">
        <v>74.616600149999996</v>
      </c>
      <c r="D1383">
        <v>10.5</v>
      </c>
      <c r="E1383">
        <v>24.9</v>
      </c>
      <c r="F1383">
        <v>23.2</v>
      </c>
      <c r="G1383">
        <v>0</v>
      </c>
      <c r="H1383" s="1" t="str">
        <f t="shared" si="189"/>
        <v>Saturday</v>
      </c>
      <c r="I1383" s="2" t="str">
        <f t="shared" si="190"/>
        <v>October</v>
      </c>
      <c r="J1383" s="2" t="str">
        <f t="shared" si="191"/>
        <v>2018</v>
      </c>
      <c r="K1383" s="2">
        <f t="shared" si="192"/>
        <v>41</v>
      </c>
      <c r="L1383" s="2" t="str">
        <f>VLOOKUP(A1383,holidays!A:C,2,)</f>
        <v>Y</v>
      </c>
      <c r="M1383" s="2" t="str">
        <f>VLOOKUP(A1383,holidays!A:C,3,FALSE)</f>
        <v>N</v>
      </c>
      <c r="N1383" s="7">
        <f t="shared" si="193"/>
        <v>7206825.2982547106</v>
      </c>
      <c r="O1383" s="2">
        <f t="shared" si="194"/>
        <v>96584.744999999995</v>
      </c>
      <c r="P1383" s="2" t="e">
        <f t="shared" si="195"/>
        <v>#N/A</v>
      </c>
      <c r="Q1383" s="2" t="e">
        <f t="shared" si="196"/>
        <v>#N/A</v>
      </c>
      <c r="R1383" s="2">
        <f t="shared" si="197"/>
        <v>96584.744999999995</v>
      </c>
    </row>
    <row r="1384" spans="1:18" x14ac:dyDescent="0.3">
      <c r="A1384" s="10">
        <v>43387</v>
      </c>
      <c r="B1384" s="33">
        <v>90918.615000000005</v>
      </c>
      <c r="C1384" s="31">
        <v>56.864164340000002</v>
      </c>
      <c r="D1384">
        <v>12.4</v>
      </c>
      <c r="E1384">
        <v>27.3</v>
      </c>
      <c r="F1384">
        <v>22.1</v>
      </c>
      <c r="G1384">
        <v>0</v>
      </c>
      <c r="H1384" s="1" t="str">
        <f t="shared" si="189"/>
        <v>Sunday</v>
      </c>
      <c r="I1384" s="2" t="str">
        <f t="shared" si="190"/>
        <v>October</v>
      </c>
      <c r="J1384" s="2" t="str">
        <f t="shared" si="191"/>
        <v>2018</v>
      </c>
      <c r="K1384" s="2">
        <f t="shared" si="192"/>
        <v>42</v>
      </c>
      <c r="L1384" s="2" t="str">
        <f>VLOOKUP(A1384,holidays!A:C,2,)</f>
        <v>Y</v>
      </c>
      <c r="M1384" s="2" t="str">
        <f>VLOOKUP(A1384,holidays!A:C,3,FALSE)</f>
        <v>N</v>
      </c>
      <c r="N1384" s="7">
        <f t="shared" si="193"/>
        <v>5170011.0649251891</v>
      </c>
      <c r="O1384" s="2">
        <f t="shared" si="194"/>
        <v>90918.615000000005</v>
      </c>
      <c r="P1384" s="2" t="e">
        <f t="shared" si="195"/>
        <v>#N/A</v>
      </c>
      <c r="Q1384" s="2" t="e">
        <f t="shared" si="196"/>
        <v>#N/A</v>
      </c>
      <c r="R1384" s="2">
        <f t="shared" si="197"/>
        <v>90918.615000000005</v>
      </c>
    </row>
    <row r="1385" spans="1:18" x14ac:dyDescent="0.3">
      <c r="A1385" s="10">
        <v>43388</v>
      </c>
      <c r="B1385" s="33">
        <v>108070.27499999999</v>
      </c>
      <c r="C1385" s="31">
        <v>79.182454410000005</v>
      </c>
      <c r="D1385">
        <v>19.5</v>
      </c>
      <c r="E1385">
        <v>27.5</v>
      </c>
      <c r="F1385">
        <v>19.399999999999999</v>
      </c>
      <c r="G1385">
        <v>0</v>
      </c>
      <c r="H1385" s="1" t="str">
        <f t="shared" si="189"/>
        <v>Monday</v>
      </c>
      <c r="I1385" s="2" t="str">
        <f t="shared" si="190"/>
        <v>October</v>
      </c>
      <c r="J1385" s="2" t="str">
        <f t="shared" si="191"/>
        <v>2018</v>
      </c>
      <c r="K1385" s="2">
        <f t="shared" si="192"/>
        <v>42</v>
      </c>
      <c r="L1385" s="2" t="str">
        <f>VLOOKUP(A1385,holidays!A:C,2,)</f>
        <v>Y</v>
      </c>
      <c r="M1385" s="2" t="str">
        <f>VLOOKUP(A1385,holidays!A:C,3,FALSE)</f>
        <v>N</v>
      </c>
      <c r="N1385" s="7">
        <f t="shared" si="193"/>
        <v>8557269.6232636627</v>
      </c>
      <c r="O1385" s="2">
        <f t="shared" si="194"/>
        <v>108070.27499999999</v>
      </c>
      <c r="P1385" s="2" t="e">
        <f t="shared" si="195"/>
        <v>#N/A</v>
      </c>
      <c r="Q1385" s="2" t="e">
        <f t="shared" si="196"/>
        <v>#N/A</v>
      </c>
      <c r="R1385" s="2">
        <f t="shared" si="197"/>
        <v>108070.27499999999</v>
      </c>
    </row>
    <row r="1386" spans="1:18" x14ac:dyDescent="0.3">
      <c r="A1386" s="10">
        <v>43389</v>
      </c>
      <c r="B1386" s="33">
        <v>113889.41</v>
      </c>
      <c r="C1386" s="31">
        <v>89.02524597</v>
      </c>
      <c r="D1386">
        <v>20</v>
      </c>
      <c r="E1386">
        <v>23.1</v>
      </c>
      <c r="F1386">
        <v>6.1</v>
      </c>
      <c r="G1386">
        <v>0.2</v>
      </c>
      <c r="H1386" s="1" t="str">
        <f t="shared" si="189"/>
        <v>Tuesday</v>
      </c>
      <c r="I1386" s="2" t="str">
        <f t="shared" si="190"/>
        <v>October</v>
      </c>
      <c r="J1386" s="2" t="str">
        <f t="shared" si="191"/>
        <v>2018</v>
      </c>
      <c r="K1386" s="2">
        <f t="shared" si="192"/>
        <v>42</v>
      </c>
      <c r="L1386" s="2" t="str">
        <f>VLOOKUP(A1386,holidays!A:C,2,)</f>
        <v>Y</v>
      </c>
      <c r="M1386" s="2" t="str">
        <f>VLOOKUP(A1386,holidays!A:C,3,FALSE)</f>
        <v>N</v>
      </c>
      <c r="N1386" s="7">
        <f t="shared" si="193"/>
        <v>10139032.738628179</v>
      </c>
      <c r="O1386" s="2">
        <f t="shared" si="194"/>
        <v>113889.41</v>
      </c>
      <c r="P1386" s="2" t="e">
        <f t="shared" si="195"/>
        <v>#N/A</v>
      </c>
      <c r="Q1386" s="2" t="e">
        <f t="shared" si="196"/>
        <v>#N/A</v>
      </c>
      <c r="R1386" s="2">
        <f t="shared" si="197"/>
        <v>113889.41</v>
      </c>
    </row>
    <row r="1387" spans="1:18" x14ac:dyDescent="0.3">
      <c r="A1387" s="10">
        <v>43390</v>
      </c>
      <c r="B1387" s="33">
        <v>112592.26</v>
      </c>
      <c r="C1387" s="31">
        <v>122.20067</v>
      </c>
      <c r="D1387">
        <v>16.100000000000001</v>
      </c>
      <c r="E1387">
        <v>22.6</v>
      </c>
      <c r="F1387">
        <v>15.1</v>
      </c>
      <c r="G1387">
        <v>5.2</v>
      </c>
      <c r="H1387" s="1" t="str">
        <f t="shared" si="189"/>
        <v>Wednesday</v>
      </c>
      <c r="I1387" s="2" t="str">
        <f t="shared" si="190"/>
        <v>October</v>
      </c>
      <c r="J1387" s="2" t="str">
        <f t="shared" si="191"/>
        <v>2018</v>
      </c>
      <c r="K1387" s="2">
        <f t="shared" si="192"/>
        <v>42</v>
      </c>
      <c r="L1387" s="2" t="str">
        <f>VLOOKUP(A1387,holidays!A:C,2,)</f>
        <v>Y</v>
      </c>
      <c r="M1387" s="2" t="str">
        <f>VLOOKUP(A1387,holidays!A:C,3,FALSE)</f>
        <v>N</v>
      </c>
      <c r="N1387" s="7">
        <f t="shared" si="193"/>
        <v>13758849.6088142</v>
      </c>
      <c r="O1387" s="2">
        <f t="shared" si="194"/>
        <v>112592.26</v>
      </c>
      <c r="P1387" s="2" t="e">
        <f t="shared" si="195"/>
        <v>#N/A</v>
      </c>
      <c r="Q1387" s="2" t="e">
        <f t="shared" si="196"/>
        <v>#N/A</v>
      </c>
      <c r="R1387" s="2">
        <f t="shared" si="197"/>
        <v>112592.26</v>
      </c>
    </row>
    <row r="1388" spans="1:18" x14ac:dyDescent="0.3">
      <c r="A1388" s="10">
        <v>43391</v>
      </c>
      <c r="B1388" s="33">
        <v>112806.58500000001</v>
      </c>
      <c r="C1388" s="31">
        <v>165.77970980000001</v>
      </c>
      <c r="D1388">
        <v>14.7</v>
      </c>
      <c r="E1388">
        <v>20.7</v>
      </c>
      <c r="F1388">
        <v>10.5</v>
      </c>
      <c r="G1388">
        <v>2</v>
      </c>
      <c r="H1388" s="1" t="str">
        <f t="shared" si="189"/>
        <v>Thursday</v>
      </c>
      <c r="I1388" s="2" t="str">
        <f t="shared" si="190"/>
        <v>October</v>
      </c>
      <c r="J1388" s="2" t="str">
        <f t="shared" si="191"/>
        <v>2018</v>
      </c>
      <c r="K1388" s="2">
        <f t="shared" si="192"/>
        <v>42</v>
      </c>
      <c r="L1388" s="2" t="str">
        <f>VLOOKUP(A1388,holidays!A:C,2,)</f>
        <v>Y</v>
      </c>
      <c r="M1388" s="2" t="str">
        <f>VLOOKUP(A1388,holidays!A:C,3,FALSE)</f>
        <v>N</v>
      </c>
      <c r="N1388" s="7">
        <f t="shared" si="193"/>
        <v>18701042.924829036</v>
      </c>
      <c r="O1388" s="2">
        <f t="shared" si="194"/>
        <v>112806.58500000001</v>
      </c>
      <c r="P1388" s="2" t="e">
        <f t="shared" si="195"/>
        <v>#N/A</v>
      </c>
      <c r="Q1388" s="2" t="e">
        <f t="shared" si="196"/>
        <v>#N/A</v>
      </c>
      <c r="R1388" s="2">
        <f t="shared" si="197"/>
        <v>112806.58500000001</v>
      </c>
    </row>
    <row r="1389" spans="1:18" x14ac:dyDescent="0.3">
      <c r="A1389" s="10">
        <v>43392</v>
      </c>
      <c r="B1389" s="33">
        <v>107940.16</v>
      </c>
      <c r="C1389" s="31">
        <v>101.6603803</v>
      </c>
      <c r="D1389">
        <v>12.8</v>
      </c>
      <c r="E1389">
        <v>27.4</v>
      </c>
      <c r="F1389">
        <v>23</v>
      </c>
      <c r="G1389">
        <v>0</v>
      </c>
      <c r="H1389" s="1" t="str">
        <f t="shared" si="189"/>
        <v>Friday</v>
      </c>
      <c r="I1389" s="2" t="str">
        <f t="shared" si="190"/>
        <v>October</v>
      </c>
      <c r="J1389" s="2" t="str">
        <f t="shared" si="191"/>
        <v>2018</v>
      </c>
      <c r="K1389" s="2">
        <f t="shared" si="192"/>
        <v>42</v>
      </c>
      <c r="L1389" s="2" t="str">
        <f>VLOOKUP(A1389,holidays!A:C,2,)</f>
        <v>Y</v>
      </c>
      <c r="M1389" s="2" t="str">
        <f>VLOOKUP(A1389,holidays!A:C,3,FALSE)</f>
        <v>N</v>
      </c>
      <c r="N1389" s="7">
        <f t="shared" si="193"/>
        <v>10973237.715242848</v>
      </c>
      <c r="O1389" s="2">
        <f t="shared" si="194"/>
        <v>107940.16</v>
      </c>
      <c r="P1389" s="2" t="e">
        <f t="shared" si="195"/>
        <v>#N/A</v>
      </c>
      <c r="Q1389" s="2" t="e">
        <f t="shared" si="196"/>
        <v>#N/A</v>
      </c>
      <c r="R1389" s="2">
        <f t="shared" si="197"/>
        <v>107940.16</v>
      </c>
    </row>
    <row r="1390" spans="1:18" x14ac:dyDescent="0.3">
      <c r="A1390" s="10">
        <v>43393</v>
      </c>
      <c r="B1390" s="33">
        <v>99368.854999999996</v>
      </c>
      <c r="C1390" s="31">
        <v>96.292242040000005</v>
      </c>
      <c r="D1390">
        <v>11.7</v>
      </c>
      <c r="E1390">
        <v>16.100000000000001</v>
      </c>
      <c r="F1390">
        <v>9.8000000000000007</v>
      </c>
      <c r="G1390">
        <v>5</v>
      </c>
      <c r="H1390" s="1" t="str">
        <f t="shared" si="189"/>
        <v>Saturday</v>
      </c>
      <c r="I1390" s="2" t="str">
        <f t="shared" si="190"/>
        <v>October</v>
      </c>
      <c r="J1390" s="2" t="str">
        <f t="shared" si="191"/>
        <v>2018</v>
      </c>
      <c r="K1390" s="2">
        <f t="shared" si="192"/>
        <v>42</v>
      </c>
      <c r="L1390" s="2" t="str">
        <f>VLOOKUP(A1390,holidays!A:C,2,)</f>
        <v>Y</v>
      </c>
      <c r="M1390" s="2" t="str">
        <f>VLOOKUP(A1390,holidays!A:C,3,FALSE)</f>
        <v>N</v>
      </c>
      <c r="N1390" s="7">
        <f t="shared" si="193"/>
        <v>9568449.8368976638</v>
      </c>
      <c r="O1390" s="2">
        <f t="shared" si="194"/>
        <v>99368.854999999996</v>
      </c>
      <c r="P1390" s="2" t="e">
        <f t="shared" si="195"/>
        <v>#N/A</v>
      </c>
      <c r="Q1390" s="2" t="e">
        <f t="shared" si="196"/>
        <v>#N/A</v>
      </c>
      <c r="R1390" s="2">
        <f t="shared" si="197"/>
        <v>99368.854999999996</v>
      </c>
    </row>
    <row r="1391" spans="1:18" x14ac:dyDescent="0.3">
      <c r="A1391" s="10">
        <v>43394</v>
      </c>
      <c r="B1391" s="33">
        <v>98427.53</v>
      </c>
      <c r="C1391" s="31">
        <v>81.920924420000006</v>
      </c>
      <c r="D1391">
        <v>7.6</v>
      </c>
      <c r="E1391">
        <v>19.2</v>
      </c>
      <c r="F1391">
        <v>22.7</v>
      </c>
      <c r="G1391">
        <v>5.6</v>
      </c>
      <c r="H1391" s="1" t="str">
        <f t="shared" si="189"/>
        <v>Sunday</v>
      </c>
      <c r="I1391" s="2" t="str">
        <f t="shared" si="190"/>
        <v>October</v>
      </c>
      <c r="J1391" s="2" t="str">
        <f t="shared" si="191"/>
        <v>2018</v>
      </c>
      <c r="K1391" s="2">
        <f t="shared" si="192"/>
        <v>43</v>
      </c>
      <c r="L1391" s="2" t="str">
        <f>VLOOKUP(A1391,holidays!A:C,2,)</f>
        <v>Y</v>
      </c>
      <c r="M1391" s="2" t="str">
        <f>VLOOKUP(A1391,holidays!A:C,3,FALSE)</f>
        <v>N</v>
      </c>
      <c r="N1391" s="7">
        <f t="shared" si="193"/>
        <v>8063274.2459772835</v>
      </c>
      <c r="O1391" s="2">
        <f t="shared" si="194"/>
        <v>98427.53</v>
      </c>
      <c r="P1391" s="2" t="e">
        <f t="shared" si="195"/>
        <v>#N/A</v>
      </c>
      <c r="Q1391" s="2" t="e">
        <f t="shared" si="196"/>
        <v>#N/A</v>
      </c>
      <c r="R1391" s="2">
        <f t="shared" si="197"/>
        <v>98427.53</v>
      </c>
    </row>
    <row r="1392" spans="1:18" x14ac:dyDescent="0.3">
      <c r="A1392" s="10">
        <v>43395</v>
      </c>
      <c r="B1392" s="33">
        <v>105893.61500000001</v>
      </c>
      <c r="C1392" s="31">
        <v>84.175390419999999</v>
      </c>
      <c r="D1392">
        <v>8.9</v>
      </c>
      <c r="E1392">
        <v>27</v>
      </c>
      <c r="F1392">
        <v>25.7</v>
      </c>
      <c r="G1392">
        <v>0</v>
      </c>
      <c r="H1392" s="1" t="str">
        <f t="shared" si="189"/>
        <v>Monday</v>
      </c>
      <c r="I1392" s="2" t="str">
        <f t="shared" si="190"/>
        <v>October</v>
      </c>
      <c r="J1392" s="2" t="str">
        <f t="shared" si="191"/>
        <v>2018</v>
      </c>
      <c r="K1392" s="2">
        <f t="shared" si="192"/>
        <v>43</v>
      </c>
      <c r="L1392" s="2" t="str">
        <f>VLOOKUP(A1392,holidays!A:C,2,)</f>
        <v>Y</v>
      </c>
      <c r="M1392" s="2" t="str">
        <f>VLOOKUP(A1392,holidays!A:C,3,FALSE)</f>
        <v>N</v>
      </c>
      <c r="N1392" s="7">
        <f t="shared" si="193"/>
        <v>8913636.3856101688</v>
      </c>
      <c r="O1392" s="2">
        <f t="shared" si="194"/>
        <v>105893.61500000001</v>
      </c>
      <c r="P1392" s="2" t="e">
        <f t="shared" si="195"/>
        <v>#N/A</v>
      </c>
      <c r="Q1392" s="2" t="e">
        <f t="shared" si="196"/>
        <v>#N/A</v>
      </c>
      <c r="R1392" s="2">
        <f t="shared" si="197"/>
        <v>105893.61500000001</v>
      </c>
    </row>
    <row r="1393" spans="1:18" x14ac:dyDescent="0.3">
      <c r="A1393" s="10">
        <v>43396</v>
      </c>
      <c r="B1393" s="33">
        <v>109241.565</v>
      </c>
      <c r="C1393" s="31">
        <v>90.935335870000003</v>
      </c>
      <c r="D1393">
        <v>13</v>
      </c>
      <c r="E1393">
        <v>18.8</v>
      </c>
      <c r="F1393">
        <v>16.7</v>
      </c>
      <c r="G1393">
        <v>0</v>
      </c>
      <c r="H1393" s="1" t="str">
        <f t="shared" si="189"/>
        <v>Tuesday</v>
      </c>
      <c r="I1393" s="2" t="str">
        <f t="shared" si="190"/>
        <v>October</v>
      </c>
      <c r="J1393" s="2" t="str">
        <f t="shared" si="191"/>
        <v>2018</v>
      </c>
      <c r="K1393" s="2">
        <f t="shared" si="192"/>
        <v>43</v>
      </c>
      <c r="L1393" s="2" t="str">
        <f>VLOOKUP(A1393,holidays!A:C,2,)</f>
        <v>Y</v>
      </c>
      <c r="M1393" s="2" t="str">
        <f>VLOOKUP(A1393,holidays!A:C,3,FALSE)</f>
        <v>N</v>
      </c>
      <c r="N1393" s="7">
        <f t="shared" si="193"/>
        <v>9933918.4042394366</v>
      </c>
      <c r="O1393" s="2">
        <f t="shared" si="194"/>
        <v>109241.565</v>
      </c>
      <c r="P1393" s="2" t="e">
        <f t="shared" si="195"/>
        <v>#N/A</v>
      </c>
      <c r="Q1393" s="2" t="e">
        <f t="shared" si="196"/>
        <v>#N/A</v>
      </c>
      <c r="R1393" s="2">
        <f t="shared" si="197"/>
        <v>109241.565</v>
      </c>
    </row>
    <row r="1394" spans="1:18" x14ac:dyDescent="0.3">
      <c r="A1394" s="10">
        <v>43397</v>
      </c>
      <c r="B1394" s="33">
        <v>111423.36500000001</v>
      </c>
      <c r="C1394" s="31">
        <v>93.344752569999997</v>
      </c>
      <c r="D1394">
        <v>9.1999999999999993</v>
      </c>
      <c r="E1394">
        <v>15.5</v>
      </c>
      <c r="F1394">
        <v>19.7</v>
      </c>
      <c r="G1394">
        <v>0</v>
      </c>
      <c r="H1394" s="1" t="str">
        <f t="shared" si="189"/>
        <v>Wednesday</v>
      </c>
      <c r="I1394" s="2" t="str">
        <f t="shared" si="190"/>
        <v>October</v>
      </c>
      <c r="J1394" s="2" t="str">
        <f t="shared" si="191"/>
        <v>2018</v>
      </c>
      <c r="K1394" s="2">
        <f t="shared" si="192"/>
        <v>43</v>
      </c>
      <c r="L1394" s="2" t="str">
        <f>VLOOKUP(A1394,holidays!A:C,2,)</f>
        <v>Y</v>
      </c>
      <c r="M1394" s="2" t="str">
        <f>VLOOKUP(A1394,holidays!A:C,3,FALSE)</f>
        <v>N</v>
      </c>
      <c r="N1394" s="7">
        <f t="shared" si="193"/>
        <v>10400786.436441798</v>
      </c>
      <c r="O1394" s="2">
        <f t="shared" si="194"/>
        <v>111423.36500000001</v>
      </c>
      <c r="P1394" s="2" t="e">
        <f t="shared" si="195"/>
        <v>#N/A</v>
      </c>
      <c r="Q1394" s="2" t="e">
        <f t="shared" si="196"/>
        <v>#N/A</v>
      </c>
      <c r="R1394" s="2">
        <f t="shared" si="197"/>
        <v>111423.36500000001</v>
      </c>
    </row>
    <row r="1395" spans="1:18" x14ac:dyDescent="0.3">
      <c r="A1395" s="10">
        <v>43398</v>
      </c>
      <c r="B1395" s="33">
        <v>112414.39</v>
      </c>
      <c r="C1395" s="31">
        <v>115.427252</v>
      </c>
      <c r="D1395">
        <v>6.4</v>
      </c>
      <c r="E1395">
        <v>19.5</v>
      </c>
      <c r="F1395">
        <v>25</v>
      </c>
      <c r="G1395">
        <v>0</v>
      </c>
      <c r="H1395" s="1" t="str">
        <f t="shared" si="189"/>
        <v>Thursday</v>
      </c>
      <c r="I1395" s="2" t="str">
        <f t="shared" si="190"/>
        <v>October</v>
      </c>
      <c r="J1395" s="2" t="str">
        <f t="shared" si="191"/>
        <v>2018</v>
      </c>
      <c r="K1395" s="2">
        <f t="shared" si="192"/>
        <v>43</v>
      </c>
      <c r="L1395" s="2" t="str">
        <f>VLOOKUP(A1395,holidays!A:C,2,)</f>
        <v>Y</v>
      </c>
      <c r="M1395" s="2" t="str">
        <f>VLOOKUP(A1395,holidays!A:C,3,FALSE)</f>
        <v>N</v>
      </c>
      <c r="N1395" s="7">
        <f t="shared" si="193"/>
        <v>12975684.12295628</v>
      </c>
      <c r="O1395" s="2">
        <f t="shared" si="194"/>
        <v>112414.39</v>
      </c>
      <c r="P1395" s="2" t="e">
        <f t="shared" si="195"/>
        <v>#N/A</v>
      </c>
      <c r="Q1395" s="2" t="e">
        <f t="shared" si="196"/>
        <v>#N/A</v>
      </c>
      <c r="R1395" s="2">
        <f t="shared" si="197"/>
        <v>112414.39</v>
      </c>
    </row>
    <row r="1396" spans="1:18" x14ac:dyDescent="0.3">
      <c r="A1396" s="10">
        <v>43399</v>
      </c>
      <c r="B1396" s="33">
        <v>111145.12</v>
      </c>
      <c r="C1396" s="31">
        <v>111.2042443</v>
      </c>
      <c r="D1396">
        <v>9.6</v>
      </c>
      <c r="E1396">
        <v>18.3</v>
      </c>
      <c r="F1396">
        <v>23.7</v>
      </c>
      <c r="G1396">
        <v>0</v>
      </c>
      <c r="H1396" s="1" t="str">
        <f t="shared" si="189"/>
        <v>Friday</v>
      </c>
      <c r="I1396" s="2" t="str">
        <f t="shared" si="190"/>
        <v>October</v>
      </c>
      <c r="J1396" s="2" t="str">
        <f t="shared" si="191"/>
        <v>2018</v>
      </c>
      <c r="K1396" s="2">
        <f t="shared" si="192"/>
        <v>43</v>
      </c>
      <c r="L1396" s="2" t="str">
        <f>VLOOKUP(A1396,holidays!A:C,2,)</f>
        <v>Y</v>
      </c>
      <c r="M1396" s="2" t="str">
        <f>VLOOKUP(A1396,holidays!A:C,3,FALSE)</f>
        <v>N</v>
      </c>
      <c r="N1396" s="7">
        <f t="shared" si="193"/>
        <v>12359809.077232815</v>
      </c>
      <c r="O1396" s="2">
        <f t="shared" si="194"/>
        <v>111145.12</v>
      </c>
      <c r="P1396" s="2" t="e">
        <f t="shared" si="195"/>
        <v>#N/A</v>
      </c>
      <c r="Q1396" s="2" t="e">
        <f t="shared" si="196"/>
        <v>#N/A</v>
      </c>
      <c r="R1396" s="2">
        <f t="shared" si="197"/>
        <v>111145.12</v>
      </c>
    </row>
    <row r="1397" spans="1:18" x14ac:dyDescent="0.3">
      <c r="A1397" s="10">
        <v>43400</v>
      </c>
      <c r="B1397" s="33">
        <v>97973.985000000001</v>
      </c>
      <c r="C1397" s="31">
        <v>98.832267079999994</v>
      </c>
      <c r="D1397">
        <v>11.3</v>
      </c>
      <c r="E1397">
        <v>19.600000000000001</v>
      </c>
      <c r="F1397">
        <v>20.5</v>
      </c>
      <c r="G1397">
        <v>0</v>
      </c>
      <c r="H1397" s="1" t="str">
        <f t="shared" si="189"/>
        <v>Saturday</v>
      </c>
      <c r="I1397" s="2" t="str">
        <f t="shared" si="190"/>
        <v>October</v>
      </c>
      <c r="J1397" s="2" t="str">
        <f t="shared" si="191"/>
        <v>2018</v>
      </c>
      <c r="K1397" s="2">
        <f t="shared" si="192"/>
        <v>43</v>
      </c>
      <c r="L1397" s="2" t="str">
        <f>VLOOKUP(A1397,holidays!A:C,2,)</f>
        <v>Y</v>
      </c>
      <c r="M1397" s="2" t="str">
        <f>VLOOKUP(A1397,holidays!A:C,3,FALSE)</f>
        <v>N</v>
      </c>
      <c r="N1397" s="7">
        <f t="shared" si="193"/>
        <v>9682991.0524119139</v>
      </c>
      <c r="O1397" s="2">
        <f t="shared" si="194"/>
        <v>97973.985000000001</v>
      </c>
      <c r="P1397" s="2" t="e">
        <f t="shared" si="195"/>
        <v>#N/A</v>
      </c>
      <c r="Q1397" s="2" t="e">
        <f t="shared" si="196"/>
        <v>#N/A</v>
      </c>
      <c r="R1397" s="2">
        <f t="shared" si="197"/>
        <v>97973.985000000001</v>
      </c>
    </row>
    <row r="1398" spans="1:18" x14ac:dyDescent="0.3">
      <c r="A1398" s="10">
        <v>43401</v>
      </c>
      <c r="B1398" s="33">
        <v>95624.014999999999</v>
      </c>
      <c r="C1398" s="31">
        <v>110.2151781</v>
      </c>
      <c r="D1398">
        <v>9.3000000000000007</v>
      </c>
      <c r="E1398">
        <v>15.9</v>
      </c>
      <c r="F1398">
        <v>22.8</v>
      </c>
      <c r="G1398">
        <v>0</v>
      </c>
      <c r="H1398" s="1" t="str">
        <f t="shared" si="189"/>
        <v>Sunday</v>
      </c>
      <c r="I1398" s="2" t="str">
        <f t="shared" si="190"/>
        <v>October</v>
      </c>
      <c r="J1398" s="2" t="str">
        <f t="shared" si="191"/>
        <v>2018</v>
      </c>
      <c r="K1398" s="2">
        <f t="shared" si="192"/>
        <v>44</v>
      </c>
      <c r="L1398" s="2" t="str">
        <f>VLOOKUP(A1398,holidays!A:C,2,)</f>
        <v>Y</v>
      </c>
      <c r="M1398" s="2" t="str">
        <f>VLOOKUP(A1398,holidays!A:C,3,FALSE)</f>
        <v>N</v>
      </c>
      <c r="N1398" s="7">
        <f t="shared" si="193"/>
        <v>10539217.843862072</v>
      </c>
      <c r="O1398" s="2">
        <f t="shared" si="194"/>
        <v>95624.014999999999</v>
      </c>
      <c r="P1398" s="2" t="e">
        <f t="shared" si="195"/>
        <v>#N/A</v>
      </c>
      <c r="Q1398" s="2" t="e">
        <f t="shared" si="196"/>
        <v>#N/A</v>
      </c>
      <c r="R1398" s="2">
        <f t="shared" si="197"/>
        <v>95624.014999999999</v>
      </c>
    </row>
    <row r="1399" spans="1:18" x14ac:dyDescent="0.3">
      <c r="A1399" s="10">
        <v>43402</v>
      </c>
      <c r="B1399" s="33">
        <v>110196.61500000001</v>
      </c>
      <c r="C1399" s="31">
        <v>142.33806010000001</v>
      </c>
      <c r="D1399">
        <v>9.1</v>
      </c>
      <c r="E1399">
        <v>17</v>
      </c>
      <c r="F1399">
        <v>25.6</v>
      </c>
      <c r="G1399">
        <v>0</v>
      </c>
      <c r="H1399" s="1" t="str">
        <f t="shared" si="189"/>
        <v>Monday</v>
      </c>
      <c r="I1399" s="2" t="str">
        <f t="shared" si="190"/>
        <v>October</v>
      </c>
      <c r="J1399" s="2" t="str">
        <f t="shared" si="191"/>
        <v>2018</v>
      </c>
      <c r="K1399" s="2">
        <f t="shared" si="192"/>
        <v>44</v>
      </c>
      <c r="L1399" s="2" t="str">
        <f>VLOOKUP(A1399,holidays!A:C,2,)</f>
        <v>Y</v>
      </c>
      <c r="M1399" s="2" t="str">
        <f>VLOOKUP(A1399,holidays!A:C,3,FALSE)</f>
        <v>N</v>
      </c>
      <c r="N1399" s="7">
        <f t="shared" si="193"/>
        <v>15685172.408686563</v>
      </c>
      <c r="O1399" s="2">
        <f t="shared" si="194"/>
        <v>110196.61500000001</v>
      </c>
      <c r="P1399" s="2" t="e">
        <f t="shared" si="195"/>
        <v>#N/A</v>
      </c>
      <c r="Q1399" s="2" t="e">
        <f t="shared" si="196"/>
        <v>#N/A</v>
      </c>
      <c r="R1399" s="2">
        <f t="shared" si="197"/>
        <v>110196.61500000001</v>
      </c>
    </row>
    <row r="1400" spans="1:18" x14ac:dyDescent="0.3">
      <c r="A1400" s="10">
        <v>43403</v>
      </c>
      <c r="B1400" s="33">
        <v>113459.02499999999</v>
      </c>
      <c r="C1400" s="31">
        <v>149.08062029999999</v>
      </c>
      <c r="D1400">
        <v>8.3000000000000007</v>
      </c>
      <c r="E1400">
        <v>25.2</v>
      </c>
      <c r="F1400">
        <v>25.8</v>
      </c>
      <c r="G1400">
        <v>0</v>
      </c>
      <c r="H1400" s="1" t="str">
        <f t="shared" si="189"/>
        <v>Tuesday</v>
      </c>
      <c r="I1400" s="2" t="str">
        <f t="shared" si="190"/>
        <v>October</v>
      </c>
      <c r="J1400" s="2" t="str">
        <f t="shared" si="191"/>
        <v>2018</v>
      </c>
      <c r="K1400" s="2">
        <f t="shared" si="192"/>
        <v>44</v>
      </c>
      <c r="L1400" s="2" t="str">
        <f>VLOOKUP(A1400,holidays!A:C,2,)</f>
        <v>Y</v>
      </c>
      <c r="M1400" s="2" t="str">
        <f>VLOOKUP(A1400,holidays!A:C,3,FALSE)</f>
        <v>N</v>
      </c>
      <c r="N1400" s="7">
        <f t="shared" si="193"/>
        <v>16914541.825633205</v>
      </c>
      <c r="O1400" s="2">
        <f t="shared" si="194"/>
        <v>113459.02499999999</v>
      </c>
      <c r="P1400" s="2" t="e">
        <f t="shared" si="195"/>
        <v>#N/A</v>
      </c>
      <c r="Q1400" s="2" t="e">
        <f t="shared" si="196"/>
        <v>#N/A</v>
      </c>
      <c r="R1400" s="2">
        <f t="shared" si="197"/>
        <v>113459.02499999999</v>
      </c>
    </row>
    <row r="1401" spans="1:18" x14ac:dyDescent="0.3">
      <c r="A1401" s="10">
        <v>43404</v>
      </c>
      <c r="B1401" s="33">
        <v>114402.745</v>
      </c>
      <c r="C1401" s="31">
        <v>121.6154276</v>
      </c>
      <c r="D1401">
        <v>13</v>
      </c>
      <c r="E1401">
        <v>19.5</v>
      </c>
      <c r="F1401">
        <v>16.7</v>
      </c>
      <c r="G1401">
        <v>0</v>
      </c>
      <c r="H1401" s="1" t="str">
        <f t="shared" si="189"/>
        <v>Wednesday</v>
      </c>
      <c r="I1401" s="2" t="str">
        <f t="shared" si="190"/>
        <v>October</v>
      </c>
      <c r="J1401" s="2" t="str">
        <f t="shared" si="191"/>
        <v>2018</v>
      </c>
      <c r="K1401" s="2">
        <f t="shared" si="192"/>
        <v>44</v>
      </c>
      <c r="L1401" s="2" t="str">
        <f>VLOOKUP(A1401,holidays!A:C,2,)</f>
        <v>Y</v>
      </c>
      <c r="M1401" s="2" t="str">
        <f>VLOOKUP(A1401,holidays!A:C,3,FALSE)</f>
        <v>N</v>
      </c>
      <c r="N1401" s="7">
        <f t="shared" si="193"/>
        <v>13913138.751788761</v>
      </c>
      <c r="O1401" s="2">
        <f t="shared" si="194"/>
        <v>114402.745</v>
      </c>
      <c r="P1401" s="2" t="e">
        <f t="shared" si="195"/>
        <v>#N/A</v>
      </c>
      <c r="Q1401" s="2" t="e">
        <f t="shared" si="196"/>
        <v>#N/A</v>
      </c>
      <c r="R1401" s="2">
        <f t="shared" si="197"/>
        <v>114402.745</v>
      </c>
    </row>
    <row r="1402" spans="1:18" x14ac:dyDescent="0.3">
      <c r="A1402" s="10">
        <v>43405</v>
      </c>
      <c r="B1402" s="33">
        <v>119350.66499999999</v>
      </c>
      <c r="C1402" s="31">
        <v>101.7889277</v>
      </c>
      <c r="D1402">
        <v>12.8</v>
      </c>
      <c r="E1402">
        <v>34.299999999999997</v>
      </c>
      <c r="F1402">
        <v>14.2</v>
      </c>
      <c r="G1402">
        <v>0</v>
      </c>
      <c r="H1402" s="1" t="str">
        <f t="shared" si="189"/>
        <v>Thursday</v>
      </c>
      <c r="I1402" s="2" t="str">
        <f t="shared" si="190"/>
        <v>November</v>
      </c>
      <c r="J1402" s="2" t="str">
        <f t="shared" si="191"/>
        <v>2018</v>
      </c>
      <c r="K1402" s="2">
        <f t="shared" si="192"/>
        <v>44</v>
      </c>
      <c r="L1402" s="2" t="str">
        <f>VLOOKUP(A1402,holidays!A:C,2,)</f>
        <v>Y</v>
      </c>
      <c r="M1402" s="2" t="str">
        <f>VLOOKUP(A1402,holidays!A:C,3,FALSE)</f>
        <v>N</v>
      </c>
      <c r="N1402" s="7">
        <f t="shared" si="193"/>
        <v>12148576.21063192</v>
      </c>
      <c r="O1402" s="2">
        <f t="shared" si="194"/>
        <v>119350.66499999999</v>
      </c>
      <c r="P1402" s="2" t="e">
        <f t="shared" si="195"/>
        <v>#N/A</v>
      </c>
      <c r="Q1402" s="2" t="e">
        <f t="shared" si="196"/>
        <v>#N/A</v>
      </c>
      <c r="R1402" s="2">
        <f t="shared" si="197"/>
        <v>119350.66499999999</v>
      </c>
    </row>
    <row r="1403" spans="1:18" x14ac:dyDescent="0.3">
      <c r="A1403" s="10">
        <v>43406</v>
      </c>
      <c r="B1403" s="33">
        <v>116793.855</v>
      </c>
      <c r="C1403" s="31">
        <v>79.019020170000005</v>
      </c>
      <c r="D1403">
        <v>16.3</v>
      </c>
      <c r="E1403">
        <v>31.6</v>
      </c>
      <c r="F1403">
        <v>13.4</v>
      </c>
      <c r="G1403">
        <v>0</v>
      </c>
      <c r="H1403" s="1" t="str">
        <f t="shared" si="189"/>
        <v>Friday</v>
      </c>
      <c r="I1403" s="2" t="str">
        <f t="shared" si="190"/>
        <v>November</v>
      </c>
      <c r="J1403" s="2" t="str">
        <f t="shared" si="191"/>
        <v>2018</v>
      </c>
      <c r="K1403" s="2">
        <f t="shared" si="192"/>
        <v>44</v>
      </c>
      <c r="L1403" s="2" t="str">
        <f>VLOOKUP(A1403,holidays!A:C,2,)</f>
        <v>Y</v>
      </c>
      <c r="M1403" s="2" t="str">
        <f>VLOOKUP(A1403,holidays!A:C,3,FALSE)</f>
        <v>N</v>
      </c>
      <c r="N1403" s="7">
        <f t="shared" si="193"/>
        <v>9228935.9839770552</v>
      </c>
      <c r="O1403" s="2">
        <f t="shared" si="194"/>
        <v>116793.855</v>
      </c>
      <c r="P1403" s="2" t="e">
        <f t="shared" si="195"/>
        <v>#N/A</v>
      </c>
      <c r="Q1403" s="2" t="e">
        <f t="shared" si="196"/>
        <v>#N/A</v>
      </c>
      <c r="R1403" s="2">
        <f t="shared" si="197"/>
        <v>116793.855</v>
      </c>
    </row>
    <row r="1404" spans="1:18" x14ac:dyDescent="0.3">
      <c r="A1404" s="10">
        <v>43407</v>
      </c>
      <c r="B1404" s="33">
        <v>93859.285000000003</v>
      </c>
      <c r="C1404" s="31">
        <v>74.729665089999997</v>
      </c>
      <c r="D1404">
        <v>12.6</v>
      </c>
      <c r="E1404">
        <v>20.9</v>
      </c>
      <c r="F1404">
        <v>19.899999999999999</v>
      </c>
      <c r="G1404">
        <v>0.2</v>
      </c>
      <c r="H1404" s="1" t="str">
        <f t="shared" si="189"/>
        <v>Saturday</v>
      </c>
      <c r="I1404" s="2" t="str">
        <f t="shared" si="190"/>
        <v>November</v>
      </c>
      <c r="J1404" s="2" t="str">
        <f t="shared" si="191"/>
        <v>2018</v>
      </c>
      <c r="K1404" s="2">
        <f t="shared" si="192"/>
        <v>44</v>
      </c>
      <c r="L1404" s="2" t="str">
        <f>VLOOKUP(A1404,holidays!A:C,2,)</f>
        <v>Y</v>
      </c>
      <c r="M1404" s="2" t="str">
        <f>VLOOKUP(A1404,holidays!A:C,3,FALSE)</f>
        <v>N</v>
      </c>
      <c r="N1404" s="7">
        <f t="shared" si="193"/>
        <v>7014072.9336368609</v>
      </c>
      <c r="O1404" s="2">
        <f t="shared" si="194"/>
        <v>93859.285000000003</v>
      </c>
      <c r="P1404" s="2" t="e">
        <f t="shared" si="195"/>
        <v>#N/A</v>
      </c>
      <c r="Q1404" s="2" t="e">
        <f t="shared" si="196"/>
        <v>#N/A</v>
      </c>
      <c r="R1404" s="2">
        <f t="shared" si="197"/>
        <v>93859.285000000003</v>
      </c>
    </row>
    <row r="1405" spans="1:18" x14ac:dyDescent="0.3">
      <c r="A1405" s="10">
        <v>43408</v>
      </c>
      <c r="B1405" s="33">
        <v>96432.625</v>
      </c>
      <c r="C1405" s="31">
        <v>90.901472760000004</v>
      </c>
      <c r="D1405">
        <v>9.1999999999999993</v>
      </c>
      <c r="E1405">
        <v>20.9</v>
      </c>
      <c r="F1405">
        <v>19.7</v>
      </c>
      <c r="G1405">
        <v>0</v>
      </c>
      <c r="H1405" s="1" t="str">
        <f t="shared" si="189"/>
        <v>Sunday</v>
      </c>
      <c r="I1405" s="2" t="str">
        <f t="shared" si="190"/>
        <v>November</v>
      </c>
      <c r="J1405" s="2" t="str">
        <f t="shared" si="191"/>
        <v>2018</v>
      </c>
      <c r="K1405" s="2">
        <f t="shared" si="192"/>
        <v>45</v>
      </c>
      <c r="L1405" s="2" t="str">
        <f>VLOOKUP(A1405,holidays!A:C,2,)</f>
        <v>Y</v>
      </c>
      <c r="M1405" s="2" t="str">
        <f>VLOOKUP(A1405,holidays!A:C,3,FALSE)</f>
        <v>N</v>
      </c>
      <c r="N1405" s="7">
        <f t="shared" si="193"/>
        <v>8765867.634612795</v>
      </c>
      <c r="O1405" s="2">
        <f t="shared" si="194"/>
        <v>96432.625</v>
      </c>
      <c r="P1405" s="2" t="e">
        <f t="shared" si="195"/>
        <v>#N/A</v>
      </c>
      <c r="Q1405" s="2" t="e">
        <f t="shared" si="196"/>
        <v>#N/A</v>
      </c>
      <c r="R1405" s="2">
        <f t="shared" si="197"/>
        <v>96432.625</v>
      </c>
    </row>
    <row r="1406" spans="1:18" x14ac:dyDescent="0.3">
      <c r="A1406" s="10">
        <v>43409</v>
      </c>
      <c r="B1406" s="33">
        <v>107014.075</v>
      </c>
      <c r="C1406" s="31">
        <v>104.6322227</v>
      </c>
      <c r="D1406">
        <v>14.5</v>
      </c>
      <c r="E1406">
        <v>28.6</v>
      </c>
      <c r="F1406">
        <v>15.8</v>
      </c>
      <c r="G1406">
        <v>2.8</v>
      </c>
      <c r="H1406" s="1" t="str">
        <f t="shared" si="189"/>
        <v>Monday</v>
      </c>
      <c r="I1406" s="2" t="str">
        <f t="shared" si="190"/>
        <v>November</v>
      </c>
      <c r="J1406" s="2" t="str">
        <f t="shared" si="191"/>
        <v>2018</v>
      </c>
      <c r="K1406" s="2">
        <f t="shared" si="192"/>
        <v>45</v>
      </c>
      <c r="L1406" s="2" t="str">
        <f>VLOOKUP(A1406,holidays!A:C,2,)</f>
        <v>Y</v>
      </c>
      <c r="M1406" s="2" t="str">
        <f>VLOOKUP(A1406,holidays!A:C,3,FALSE)</f>
        <v>N</v>
      </c>
      <c r="N1406" s="7">
        <f t="shared" si="193"/>
        <v>11197120.527434502</v>
      </c>
      <c r="O1406" s="2">
        <f t="shared" si="194"/>
        <v>107014.075</v>
      </c>
      <c r="P1406" s="2" t="e">
        <f t="shared" si="195"/>
        <v>#N/A</v>
      </c>
      <c r="Q1406" s="2" t="e">
        <f t="shared" si="196"/>
        <v>#N/A</v>
      </c>
      <c r="R1406" s="2">
        <f t="shared" si="197"/>
        <v>107014.075</v>
      </c>
    </row>
    <row r="1407" spans="1:18" x14ac:dyDescent="0.3">
      <c r="A1407" s="10">
        <v>43410</v>
      </c>
      <c r="B1407" s="33">
        <v>100696.565</v>
      </c>
      <c r="C1407" s="31">
        <v>115.778035</v>
      </c>
      <c r="D1407">
        <v>16.3</v>
      </c>
      <c r="E1407">
        <v>21.4</v>
      </c>
      <c r="F1407">
        <v>7.8</v>
      </c>
      <c r="G1407">
        <v>4.4000000000000004</v>
      </c>
      <c r="H1407" s="1" t="str">
        <f t="shared" si="189"/>
        <v>Tuesday</v>
      </c>
      <c r="I1407" s="2" t="str">
        <f t="shared" si="190"/>
        <v>November</v>
      </c>
      <c r="J1407" s="2" t="str">
        <f t="shared" si="191"/>
        <v>2018</v>
      </c>
      <c r="K1407" s="2">
        <f t="shared" si="192"/>
        <v>45</v>
      </c>
      <c r="L1407" s="2" t="str">
        <f>VLOOKUP(A1407,holidays!A:C,2,)</f>
        <v>Y</v>
      </c>
      <c r="M1407" s="2" t="str">
        <f>VLOOKUP(A1407,holidays!A:C,3,FALSE)</f>
        <v>Y</v>
      </c>
      <c r="N1407" s="7">
        <f t="shared" si="193"/>
        <v>11658450.426949775</v>
      </c>
      <c r="O1407" s="2">
        <f t="shared" si="194"/>
        <v>100696.565</v>
      </c>
      <c r="P1407" s="2" t="e">
        <f t="shared" si="195"/>
        <v>#N/A</v>
      </c>
      <c r="Q1407" s="2">
        <f t="shared" si="196"/>
        <v>100696.565</v>
      </c>
      <c r="R1407" s="2" t="e">
        <f t="shared" si="197"/>
        <v>#N/A</v>
      </c>
    </row>
    <row r="1408" spans="1:18" x14ac:dyDescent="0.3">
      <c r="A1408" s="10">
        <v>43411</v>
      </c>
      <c r="B1408" s="33">
        <v>106387.19500000001</v>
      </c>
      <c r="C1408" s="31">
        <v>95.569564769999999</v>
      </c>
      <c r="D1408">
        <v>11.1</v>
      </c>
      <c r="E1408">
        <v>17.2</v>
      </c>
      <c r="F1408">
        <v>18.2</v>
      </c>
      <c r="G1408">
        <v>35.799999999999997</v>
      </c>
      <c r="H1408" s="1" t="str">
        <f t="shared" si="189"/>
        <v>Wednesday</v>
      </c>
      <c r="I1408" s="2" t="str">
        <f t="shared" si="190"/>
        <v>November</v>
      </c>
      <c r="J1408" s="2" t="str">
        <f t="shared" si="191"/>
        <v>2018</v>
      </c>
      <c r="K1408" s="2">
        <f t="shared" si="192"/>
        <v>45</v>
      </c>
      <c r="L1408" s="2" t="str">
        <f>VLOOKUP(A1408,holidays!A:C,2,)</f>
        <v>Y</v>
      </c>
      <c r="M1408" s="2" t="str">
        <f>VLOOKUP(A1408,holidays!A:C,3,FALSE)</f>
        <v>N</v>
      </c>
      <c r="N1408" s="7">
        <f t="shared" si="193"/>
        <v>10167377.92325112</v>
      </c>
      <c r="O1408" s="2">
        <f t="shared" si="194"/>
        <v>106387.19500000001</v>
      </c>
      <c r="P1408" s="2" t="e">
        <f t="shared" si="195"/>
        <v>#N/A</v>
      </c>
      <c r="Q1408" s="2" t="e">
        <f t="shared" si="196"/>
        <v>#N/A</v>
      </c>
      <c r="R1408" s="2">
        <f t="shared" si="197"/>
        <v>106387.19500000001</v>
      </c>
    </row>
    <row r="1409" spans="1:18" x14ac:dyDescent="0.3">
      <c r="A1409" s="10">
        <v>43412</v>
      </c>
      <c r="B1409" s="33">
        <v>109430.37</v>
      </c>
      <c r="C1409" s="31">
        <v>91.884517419999995</v>
      </c>
      <c r="D1409">
        <v>7.7</v>
      </c>
      <c r="E1409">
        <v>17</v>
      </c>
      <c r="F1409">
        <v>22.7</v>
      </c>
      <c r="G1409">
        <v>3</v>
      </c>
      <c r="H1409" s="1" t="str">
        <f t="shared" si="189"/>
        <v>Thursday</v>
      </c>
      <c r="I1409" s="2" t="str">
        <f t="shared" si="190"/>
        <v>November</v>
      </c>
      <c r="J1409" s="2" t="str">
        <f t="shared" si="191"/>
        <v>2018</v>
      </c>
      <c r="K1409" s="2">
        <f t="shared" si="192"/>
        <v>45</v>
      </c>
      <c r="L1409" s="2" t="str">
        <f>VLOOKUP(A1409,holidays!A:C,2,)</f>
        <v>Y</v>
      </c>
      <c r="M1409" s="2" t="str">
        <f>VLOOKUP(A1409,holidays!A:C,3,FALSE)</f>
        <v>N</v>
      </c>
      <c r="N1409" s="7">
        <f t="shared" si="193"/>
        <v>10054956.738542045</v>
      </c>
      <c r="O1409" s="2">
        <f t="shared" si="194"/>
        <v>109430.37</v>
      </c>
      <c r="P1409" s="2" t="e">
        <f t="shared" si="195"/>
        <v>#N/A</v>
      </c>
      <c r="Q1409" s="2" t="e">
        <f t="shared" si="196"/>
        <v>#N/A</v>
      </c>
      <c r="R1409" s="2">
        <f t="shared" si="197"/>
        <v>109430.37</v>
      </c>
    </row>
    <row r="1410" spans="1:18" x14ac:dyDescent="0.3">
      <c r="A1410" s="10">
        <v>43413</v>
      </c>
      <c r="B1410" s="33">
        <v>112506.95</v>
      </c>
      <c r="C1410" s="31">
        <v>101.7347422</v>
      </c>
      <c r="D1410">
        <v>8</v>
      </c>
      <c r="E1410">
        <v>20</v>
      </c>
      <c r="F1410">
        <v>14.8</v>
      </c>
      <c r="G1410">
        <v>0</v>
      </c>
      <c r="H1410" s="1" t="str">
        <f t="shared" si="189"/>
        <v>Friday</v>
      </c>
      <c r="I1410" s="2" t="str">
        <f t="shared" si="190"/>
        <v>November</v>
      </c>
      <c r="J1410" s="2" t="str">
        <f t="shared" si="191"/>
        <v>2018</v>
      </c>
      <c r="K1410" s="2">
        <f t="shared" si="192"/>
        <v>45</v>
      </c>
      <c r="L1410" s="2" t="str">
        <f>VLOOKUP(A1410,holidays!A:C,2,)</f>
        <v>Y</v>
      </c>
      <c r="M1410" s="2" t="str">
        <f>VLOOKUP(A1410,holidays!A:C,3,FALSE)</f>
        <v>N</v>
      </c>
      <c r="N1410" s="7">
        <f t="shared" si="193"/>
        <v>11445865.553958289</v>
      </c>
      <c r="O1410" s="2">
        <f t="shared" si="194"/>
        <v>112506.95</v>
      </c>
      <c r="P1410" s="2" t="e">
        <f t="shared" si="195"/>
        <v>#N/A</v>
      </c>
      <c r="Q1410" s="2" t="e">
        <f t="shared" si="196"/>
        <v>#N/A</v>
      </c>
      <c r="R1410" s="2">
        <f t="shared" si="197"/>
        <v>112506.95</v>
      </c>
    </row>
    <row r="1411" spans="1:18" x14ac:dyDescent="0.3">
      <c r="A1411" s="10">
        <v>43414</v>
      </c>
      <c r="B1411" s="33">
        <v>100203.55</v>
      </c>
      <c r="C1411" s="31">
        <v>86.725271390000003</v>
      </c>
      <c r="D1411">
        <v>9</v>
      </c>
      <c r="E1411">
        <v>20.3</v>
      </c>
      <c r="F1411">
        <v>27.3</v>
      </c>
      <c r="G1411">
        <v>0</v>
      </c>
      <c r="H1411" s="1" t="str">
        <f t="shared" ref="H1411:H1474" si="198">TEXT(A1411,"dddd")</f>
        <v>Saturday</v>
      </c>
      <c r="I1411" s="2" t="str">
        <f t="shared" ref="I1411:I1474" si="199">TEXT(A1411,"mmmm")</f>
        <v>November</v>
      </c>
      <c r="J1411" s="2" t="str">
        <f t="shared" ref="J1411:J1474" si="200">TEXT(A1411,"yyyy")</f>
        <v>2018</v>
      </c>
      <c r="K1411" s="2">
        <f t="shared" ref="K1411:K1474" si="201">WEEKNUM(A1411)</f>
        <v>45</v>
      </c>
      <c r="L1411" s="2" t="str">
        <f>VLOOKUP(A1411,holidays!A:C,2,)</f>
        <v>Y</v>
      </c>
      <c r="M1411" s="2" t="str">
        <f>VLOOKUP(A1411,holidays!A:C,3,FALSE)</f>
        <v>N</v>
      </c>
      <c r="N1411" s="7">
        <f t="shared" ref="N1411:N1474" si="202">B1411*C1411</f>
        <v>8690180.0679914355</v>
      </c>
      <c r="O1411" s="2">
        <f t="shared" ref="O1411:O1474" si="203">IF(L1411="Y",B1411,NA())</f>
        <v>100203.55</v>
      </c>
      <c r="P1411" s="2" t="e">
        <f t="shared" ref="P1411:P1474" si="204">IF(L1411="N",B1411,NA())</f>
        <v>#N/A</v>
      </c>
      <c r="Q1411" s="2" t="e">
        <f t="shared" ref="Q1411:Q1474" si="205">IF(M1411="Y",B1411,NA())</f>
        <v>#N/A</v>
      </c>
      <c r="R1411" s="2">
        <f t="shared" ref="R1411:R1474" si="206">IF(M1411="N",B1411,NA())</f>
        <v>100203.55</v>
      </c>
    </row>
    <row r="1412" spans="1:18" x14ac:dyDescent="0.3">
      <c r="A1412" s="10">
        <v>43415</v>
      </c>
      <c r="B1412" s="33">
        <v>94602.89</v>
      </c>
      <c r="C1412" s="31">
        <v>76.672204399999998</v>
      </c>
      <c r="D1412">
        <v>9.3000000000000007</v>
      </c>
      <c r="E1412">
        <v>19.600000000000001</v>
      </c>
      <c r="F1412">
        <v>29.1</v>
      </c>
      <c r="G1412">
        <v>0.2</v>
      </c>
      <c r="H1412" s="1" t="str">
        <f t="shared" si="198"/>
        <v>Sunday</v>
      </c>
      <c r="I1412" s="2" t="str">
        <f t="shared" si="199"/>
        <v>November</v>
      </c>
      <c r="J1412" s="2" t="str">
        <f t="shared" si="200"/>
        <v>2018</v>
      </c>
      <c r="K1412" s="2">
        <f t="shared" si="201"/>
        <v>46</v>
      </c>
      <c r="L1412" s="2" t="str">
        <f>VLOOKUP(A1412,holidays!A:C,2,)</f>
        <v>Y</v>
      </c>
      <c r="M1412" s="2" t="str">
        <f>VLOOKUP(A1412,holidays!A:C,3,FALSE)</f>
        <v>N</v>
      </c>
      <c r="N1412" s="7">
        <f t="shared" si="202"/>
        <v>7253412.1189107159</v>
      </c>
      <c r="O1412" s="2">
        <f t="shared" si="203"/>
        <v>94602.89</v>
      </c>
      <c r="P1412" s="2" t="e">
        <f t="shared" si="204"/>
        <v>#N/A</v>
      </c>
      <c r="Q1412" s="2" t="e">
        <f t="shared" si="205"/>
        <v>#N/A</v>
      </c>
      <c r="R1412" s="2">
        <f t="shared" si="206"/>
        <v>94602.89</v>
      </c>
    </row>
    <row r="1413" spans="1:18" x14ac:dyDescent="0.3">
      <c r="A1413" s="10">
        <v>43416</v>
      </c>
      <c r="B1413" s="33">
        <v>114159.595</v>
      </c>
      <c r="C1413" s="31">
        <v>105.4518321</v>
      </c>
      <c r="D1413">
        <v>10.9</v>
      </c>
      <c r="E1413">
        <v>30.2</v>
      </c>
      <c r="F1413">
        <v>17.5</v>
      </c>
      <c r="G1413">
        <v>0</v>
      </c>
      <c r="H1413" s="1" t="str">
        <f t="shared" si="198"/>
        <v>Monday</v>
      </c>
      <c r="I1413" s="2" t="str">
        <f t="shared" si="199"/>
        <v>November</v>
      </c>
      <c r="J1413" s="2" t="str">
        <f t="shared" si="200"/>
        <v>2018</v>
      </c>
      <c r="K1413" s="2">
        <f t="shared" si="201"/>
        <v>46</v>
      </c>
      <c r="L1413" s="2" t="str">
        <f>VLOOKUP(A1413,holidays!A:C,2,)</f>
        <v>Y</v>
      </c>
      <c r="M1413" s="2" t="str">
        <f>VLOOKUP(A1413,holidays!A:C,3,FALSE)</f>
        <v>N</v>
      </c>
      <c r="N1413" s="7">
        <f t="shared" si="202"/>
        <v>12038338.444544001</v>
      </c>
      <c r="O1413" s="2">
        <f t="shared" si="203"/>
        <v>114159.595</v>
      </c>
      <c r="P1413" s="2" t="e">
        <f t="shared" si="204"/>
        <v>#N/A</v>
      </c>
      <c r="Q1413" s="2" t="e">
        <f t="shared" si="205"/>
        <v>#N/A</v>
      </c>
      <c r="R1413" s="2">
        <f t="shared" si="206"/>
        <v>114159.595</v>
      </c>
    </row>
    <row r="1414" spans="1:18" x14ac:dyDescent="0.3">
      <c r="A1414" s="10">
        <v>43417</v>
      </c>
      <c r="B1414" s="33">
        <v>120185.265</v>
      </c>
      <c r="C1414" s="31">
        <v>111.5733647</v>
      </c>
      <c r="D1414">
        <v>16.899999999999999</v>
      </c>
      <c r="E1414">
        <v>30.5</v>
      </c>
      <c r="F1414">
        <v>18.399999999999999</v>
      </c>
      <c r="G1414">
        <v>0</v>
      </c>
      <c r="H1414" s="1" t="str">
        <f t="shared" si="198"/>
        <v>Tuesday</v>
      </c>
      <c r="I1414" s="2" t="str">
        <f t="shared" si="199"/>
        <v>November</v>
      </c>
      <c r="J1414" s="2" t="str">
        <f t="shared" si="200"/>
        <v>2018</v>
      </c>
      <c r="K1414" s="2">
        <f t="shared" si="201"/>
        <v>46</v>
      </c>
      <c r="L1414" s="2" t="str">
        <f>VLOOKUP(A1414,holidays!A:C,2,)</f>
        <v>Y</v>
      </c>
      <c r="M1414" s="2" t="str">
        <f>VLOOKUP(A1414,holidays!A:C,3,FALSE)</f>
        <v>N</v>
      </c>
      <c r="N1414" s="7">
        <f t="shared" si="202"/>
        <v>13409474.403411146</v>
      </c>
      <c r="O1414" s="2">
        <f t="shared" si="203"/>
        <v>120185.265</v>
      </c>
      <c r="P1414" s="2" t="e">
        <f t="shared" si="204"/>
        <v>#N/A</v>
      </c>
      <c r="Q1414" s="2" t="e">
        <f t="shared" si="205"/>
        <v>#N/A</v>
      </c>
      <c r="R1414" s="2">
        <f t="shared" si="206"/>
        <v>120185.265</v>
      </c>
    </row>
    <row r="1415" spans="1:18" x14ac:dyDescent="0.3">
      <c r="A1415" s="10">
        <v>43418</v>
      </c>
      <c r="B1415" s="33">
        <v>116487.58</v>
      </c>
      <c r="C1415" s="31">
        <v>119.62472270000001</v>
      </c>
      <c r="D1415">
        <v>14.8</v>
      </c>
      <c r="E1415">
        <v>17.3</v>
      </c>
      <c r="F1415">
        <v>7.2</v>
      </c>
      <c r="G1415">
        <v>6.2</v>
      </c>
      <c r="H1415" s="1" t="str">
        <f t="shared" si="198"/>
        <v>Wednesday</v>
      </c>
      <c r="I1415" s="2" t="str">
        <f t="shared" si="199"/>
        <v>November</v>
      </c>
      <c r="J1415" s="2" t="str">
        <f t="shared" si="200"/>
        <v>2018</v>
      </c>
      <c r="K1415" s="2">
        <f t="shared" si="201"/>
        <v>46</v>
      </c>
      <c r="L1415" s="2" t="str">
        <f>VLOOKUP(A1415,holidays!A:C,2,)</f>
        <v>Y</v>
      </c>
      <c r="M1415" s="2" t="str">
        <f>VLOOKUP(A1415,holidays!A:C,3,FALSE)</f>
        <v>N</v>
      </c>
      <c r="N1415" s="7">
        <f t="shared" si="202"/>
        <v>13934794.455494067</v>
      </c>
      <c r="O1415" s="2">
        <f t="shared" si="203"/>
        <v>116487.58</v>
      </c>
      <c r="P1415" s="2" t="e">
        <f t="shared" si="204"/>
        <v>#N/A</v>
      </c>
      <c r="Q1415" s="2" t="e">
        <f t="shared" si="205"/>
        <v>#N/A</v>
      </c>
      <c r="R1415" s="2">
        <f t="shared" si="206"/>
        <v>116487.58</v>
      </c>
    </row>
    <row r="1416" spans="1:18" x14ac:dyDescent="0.3">
      <c r="A1416" s="10">
        <v>43419</v>
      </c>
      <c r="B1416" s="33">
        <v>108628.34</v>
      </c>
      <c r="C1416" s="31">
        <v>96.501965749999997</v>
      </c>
      <c r="D1416">
        <v>13.7</v>
      </c>
      <c r="E1416">
        <v>18.100000000000001</v>
      </c>
      <c r="F1416">
        <v>23.8</v>
      </c>
      <c r="G1416">
        <v>0.2</v>
      </c>
      <c r="H1416" s="1" t="str">
        <f t="shared" si="198"/>
        <v>Thursday</v>
      </c>
      <c r="I1416" s="2" t="str">
        <f t="shared" si="199"/>
        <v>November</v>
      </c>
      <c r="J1416" s="2" t="str">
        <f t="shared" si="200"/>
        <v>2018</v>
      </c>
      <c r="K1416" s="2">
        <f t="shared" si="201"/>
        <v>46</v>
      </c>
      <c r="L1416" s="2" t="str">
        <f>VLOOKUP(A1416,holidays!A:C,2,)</f>
        <v>Y</v>
      </c>
      <c r="M1416" s="2" t="str">
        <f>VLOOKUP(A1416,holidays!A:C,3,FALSE)</f>
        <v>N</v>
      </c>
      <c r="N1416" s="7">
        <f t="shared" si="202"/>
        <v>10482848.346159354</v>
      </c>
      <c r="O1416" s="2">
        <f t="shared" si="203"/>
        <v>108628.34</v>
      </c>
      <c r="P1416" s="2" t="e">
        <f t="shared" si="204"/>
        <v>#N/A</v>
      </c>
      <c r="Q1416" s="2" t="e">
        <f t="shared" si="205"/>
        <v>#N/A</v>
      </c>
      <c r="R1416" s="2">
        <f t="shared" si="206"/>
        <v>108628.34</v>
      </c>
    </row>
    <row r="1417" spans="1:18" x14ac:dyDescent="0.3">
      <c r="A1417" s="10">
        <v>43420</v>
      </c>
      <c r="B1417" s="33">
        <v>107405.925</v>
      </c>
      <c r="C1417" s="31">
        <v>97.767081950000005</v>
      </c>
      <c r="D1417">
        <v>8.3000000000000007</v>
      </c>
      <c r="E1417">
        <v>19</v>
      </c>
      <c r="F1417">
        <v>29.8</v>
      </c>
      <c r="G1417">
        <v>0</v>
      </c>
      <c r="H1417" s="1" t="str">
        <f t="shared" si="198"/>
        <v>Friday</v>
      </c>
      <c r="I1417" s="2" t="str">
        <f t="shared" si="199"/>
        <v>November</v>
      </c>
      <c r="J1417" s="2" t="str">
        <f t="shared" si="200"/>
        <v>2018</v>
      </c>
      <c r="K1417" s="2">
        <f t="shared" si="201"/>
        <v>46</v>
      </c>
      <c r="L1417" s="2" t="str">
        <f>VLOOKUP(A1417,holidays!A:C,2,)</f>
        <v>Y</v>
      </c>
      <c r="M1417" s="2" t="str">
        <f>VLOOKUP(A1417,holidays!A:C,3,FALSE)</f>
        <v>N</v>
      </c>
      <c r="N1417" s="7">
        <f t="shared" si="202"/>
        <v>10500763.871390555</v>
      </c>
      <c r="O1417" s="2">
        <f t="shared" si="203"/>
        <v>107405.925</v>
      </c>
      <c r="P1417" s="2" t="e">
        <f t="shared" si="204"/>
        <v>#N/A</v>
      </c>
      <c r="Q1417" s="2" t="e">
        <f t="shared" si="205"/>
        <v>#N/A</v>
      </c>
      <c r="R1417" s="2">
        <f t="shared" si="206"/>
        <v>107405.925</v>
      </c>
    </row>
    <row r="1418" spans="1:18" x14ac:dyDescent="0.3">
      <c r="A1418" s="10">
        <v>43421</v>
      </c>
      <c r="B1418" s="33">
        <v>90498.92</v>
      </c>
      <c r="C1418" s="31">
        <v>83.267081379999993</v>
      </c>
      <c r="D1418">
        <v>9.6</v>
      </c>
      <c r="E1418">
        <v>18.100000000000001</v>
      </c>
      <c r="F1418">
        <v>29.9</v>
      </c>
      <c r="G1418">
        <v>0</v>
      </c>
      <c r="H1418" s="1" t="str">
        <f t="shared" si="198"/>
        <v>Saturday</v>
      </c>
      <c r="I1418" s="2" t="str">
        <f t="shared" si="199"/>
        <v>November</v>
      </c>
      <c r="J1418" s="2" t="str">
        <f t="shared" si="200"/>
        <v>2018</v>
      </c>
      <c r="K1418" s="2">
        <f t="shared" si="201"/>
        <v>46</v>
      </c>
      <c r="L1418" s="2" t="str">
        <f>VLOOKUP(A1418,holidays!A:C,2,)</f>
        <v>Y</v>
      </c>
      <c r="M1418" s="2" t="str">
        <f>VLOOKUP(A1418,holidays!A:C,3,FALSE)</f>
        <v>N</v>
      </c>
      <c r="N1418" s="7">
        <f t="shared" si="202"/>
        <v>7535580.9364421088</v>
      </c>
      <c r="O1418" s="2">
        <f t="shared" si="203"/>
        <v>90498.92</v>
      </c>
      <c r="P1418" s="2" t="e">
        <f t="shared" si="204"/>
        <v>#N/A</v>
      </c>
      <c r="Q1418" s="2" t="e">
        <f t="shared" si="205"/>
        <v>#N/A</v>
      </c>
      <c r="R1418" s="2">
        <f t="shared" si="206"/>
        <v>90498.92</v>
      </c>
    </row>
    <row r="1419" spans="1:18" x14ac:dyDescent="0.3">
      <c r="A1419" s="10">
        <v>43422</v>
      </c>
      <c r="B1419" s="33">
        <v>92043.13</v>
      </c>
      <c r="C1419" s="31">
        <v>89.24819359</v>
      </c>
      <c r="D1419">
        <v>9.8000000000000007</v>
      </c>
      <c r="E1419">
        <v>26.6</v>
      </c>
      <c r="F1419">
        <v>30.1</v>
      </c>
      <c r="G1419">
        <v>0</v>
      </c>
      <c r="H1419" s="1" t="str">
        <f t="shared" si="198"/>
        <v>Sunday</v>
      </c>
      <c r="I1419" s="2" t="str">
        <f t="shared" si="199"/>
        <v>November</v>
      </c>
      <c r="J1419" s="2" t="str">
        <f t="shared" si="200"/>
        <v>2018</v>
      </c>
      <c r="K1419" s="2">
        <f t="shared" si="201"/>
        <v>47</v>
      </c>
      <c r="L1419" s="2" t="str">
        <f>VLOOKUP(A1419,holidays!A:C,2,)</f>
        <v>Y</v>
      </c>
      <c r="M1419" s="2" t="str">
        <f>VLOOKUP(A1419,holidays!A:C,3,FALSE)</f>
        <v>N</v>
      </c>
      <c r="N1419" s="7">
        <f t="shared" si="202"/>
        <v>8214683.0848695375</v>
      </c>
      <c r="O1419" s="2">
        <f t="shared" si="203"/>
        <v>92043.13</v>
      </c>
      <c r="P1419" s="2" t="e">
        <f t="shared" si="204"/>
        <v>#N/A</v>
      </c>
      <c r="Q1419" s="2" t="e">
        <f t="shared" si="205"/>
        <v>#N/A</v>
      </c>
      <c r="R1419" s="2">
        <f t="shared" si="206"/>
        <v>92043.13</v>
      </c>
    </row>
    <row r="1420" spans="1:18" x14ac:dyDescent="0.3">
      <c r="A1420" s="10">
        <v>43423</v>
      </c>
      <c r="B1420" s="33">
        <v>113978.535</v>
      </c>
      <c r="C1420" s="31">
        <v>104.47126299999999</v>
      </c>
      <c r="D1420">
        <v>15.4</v>
      </c>
      <c r="E1420">
        <v>30.9</v>
      </c>
      <c r="F1420">
        <v>27.5</v>
      </c>
      <c r="G1420">
        <v>0</v>
      </c>
      <c r="H1420" s="1" t="str">
        <f t="shared" si="198"/>
        <v>Monday</v>
      </c>
      <c r="I1420" s="2" t="str">
        <f t="shared" si="199"/>
        <v>November</v>
      </c>
      <c r="J1420" s="2" t="str">
        <f t="shared" si="200"/>
        <v>2018</v>
      </c>
      <c r="K1420" s="2">
        <f t="shared" si="201"/>
        <v>47</v>
      </c>
      <c r="L1420" s="2" t="str">
        <f>VLOOKUP(A1420,holidays!A:C,2,)</f>
        <v>Y</v>
      </c>
      <c r="M1420" s="2" t="str">
        <f>VLOOKUP(A1420,holidays!A:C,3,FALSE)</f>
        <v>N</v>
      </c>
      <c r="N1420" s="7">
        <f t="shared" si="202"/>
        <v>11907481.506339705</v>
      </c>
      <c r="O1420" s="2">
        <f t="shared" si="203"/>
        <v>113978.535</v>
      </c>
      <c r="P1420" s="2" t="e">
        <f t="shared" si="204"/>
        <v>#N/A</v>
      </c>
      <c r="Q1420" s="2" t="e">
        <f t="shared" si="205"/>
        <v>#N/A</v>
      </c>
      <c r="R1420" s="2">
        <f t="shared" si="206"/>
        <v>113978.535</v>
      </c>
    </row>
    <row r="1421" spans="1:18" x14ac:dyDescent="0.3">
      <c r="A1421" s="10">
        <v>43424</v>
      </c>
      <c r="B1421" s="33">
        <v>118330.625</v>
      </c>
      <c r="C1421" s="31">
        <v>110.715976</v>
      </c>
      <c r="D1421">
        <v>22.5</v>
      </c>
      <c r="E1421">
        <v>27.6</v>
      </c>
      <c r="F1421">
        <v>5.5</v>
      </c>
      <c r="G1421">
        <v>0</v>
      </c>
      <c r="H1421" s="1" t="str">
        <f t="shared" si="198"/>
        <v>Tuesday</v>
      </c>
      <c r="I1421" s="2" t="str">
        <f t="shared" si="199"/>
        <v>November</v>
      </c>
      <c r="J1421" s="2" t="str">
        <f t="shared" si="200"/>
        <v>2018</v>
      </c>
      <c r="K1421" s="2">
        <f t="shared" si="201"/>
        <v>47</v>
      </c>
      <c r="L1421" s="2" t="str">
        <f>VLOOKUP(A1421,holidays!A:C,2,)</f>
        <v>Y</v>
      </c>
      <c r="M1421" s="2" t="str">
        <f>VLOOKUP(A1421,holidays!A:C,3,FALSE)</f>
        <v>N</v>
      </c>
      <c r="N1421" s="7">
        <f t="shared" si="202"/>
        <v>13101090.637565</v>
      </c>
      <c r="O1421" s="2">
        <f t="shared" si="203"/>
        <v>118330.625</v>
      </c>
      <c r="P1421" s="2" t="e">
        <f t="shared" si="204"/>
        <v>#N/A</v>
      </c>
      <c r="Q1421" s="2" t="e">
        <f t="shared" si="205"/>
        <v>#N/A</v>
      </c>
      <c r="R1421" s="2">
        <f t="shared" si="206"/>
        <v>118330.625</v>
      </c>
    </row>
    <row r="1422" spans="1:18" x14ac:dyDescent="0.3">
      <c r="A1422" s="10">
        <v>43425</v>
      </c>
      <c r="B1422" s="33">
        <v>106618.19500000001</v>
      </c>
      <c r="C1422" s="31">
        <v>100.42825310000001</v>
      </c>
      <c r="D1422">
        <v>12.3</v>
      </c>
      <c r="E1422">
        <v>23.2</v>
      </c>
      <c r="F1422">
        <v>24.2</v>
      </c>
      <c r="G1422">
        <v>24.2</v>
      </c>
      <c r="H1422" s="1" t="str">
        <f t="shared" si="198"/>
        <v>Wednesday</v>
      </c>
      <c r="I1422" s="2" t="str">
        <f t="shared" si="199"/>
        <v>November</v>
      </c>
      <c r="J1422" s="2" t="str">
        <f t="shared" si="200"/>
        <v>2018</v>
      </c>
      <c r="K1422" s="2">
        <f t="shared" si="201"/>
        <v>47</v>
      </c>
      <c r="L1422" s="2" t="str">
        <f>VLOOKUP(A1422,holidays!A:C,2,)</f>
        <v>Y</v>
      </c>
      <c r="M1422" s="2" t="str">
        <f>VLOOKUP(A1422,holidays!A:C,3,FALSE)</f>
        <v>N</v>
      </c>
      <c r="N1422" s="7">
        <f t="shared" si="202"/>
        <v>10707479.072525157</v>
      </c>
      <c r="O1422" s="2">
        <f t="shared" si="203"/>
        <v>106618.19500000001</v>
      </c>
      <c r="P1422" s="2" t="e">
        <f t="shared" si="204"/>
        <v>#N/A</v>
      </c>
      <c r="Q1422" s="2" t="e">
        <f t="shared" si="205"/>
        <v>#N/A</v>
      </c>
      <c r="R1422" s="2">
        <f t="shared" si="206"/>
        <v>106618.19500000001</v>
      </c>
    </row>
    <row r="1423" spans="1:18" x14ac:dyDescent="0.3">
      <c r="A1423" s="10">
        <v>43426</v>
      </c>
      <c r="B1423" s="33">
        <v>107278.83</v>
      </c>
      <c r="C1423" s="31">
        <v>77.208902539999997</v>
      </c>
      <c r="D1423">
        <v>9.6999999999999993</v>
      </c>
      <c r="E1423">
        <v>16.399999999999999</v>
      </c>
      <c r="F1423">
        <v>20.3</v>
      </c>
      <c r="G1423">
        <v>6.2</v>
      </c>
      <c r="H1423" s="1" t="str">
        <f t="shared" si="198"/>
        <v>Thursday</v>
      </c>
      <c r="I1423" s="2" t="str">
        <f t="shared" si="199"/>
        <v>November</v>
      </c>
      <c r="J1423" s="2" t="str">
        <f t="shared" si="200"/>
        <v>2018</v>
      </c>
      <c r="K1423" s="2">
        <f t="shared" si="201"/>
        <v>47</v>
      </c>
      <c r="L1423" s="2" t="str">
        <f>VLOOKUP(A1423,holidays!A:C,2,)</f>
        <v>Y</v>
      </c>
      <c r="M1423" s="2" t="str">
        <f>VLOOKUP(A1423,holidays!A:C,3,FALSE)</f>
        <v>N</v>
      </c>
      <c r="N1423" s="7">
        <f t="shared" si="202"/>
        <v>8282880.730075228</v>
      </c>
      <c r="O1423" s="2">
        <f t="shared" si="203"/>
        <v>107278.83</v>
      </c>
      <c r="P1423" s="2" t="e">
        <f t="shared" si="204"/>
        <v>#N/A</v>
      </c>
      <c r="Q1423" s="2" t="e">
        <f t="shared" si="205"/>
        <v>#N/A</v>
      </c>
      <c r="R1423" s="2">
        <f t="shared" si="206"/>
        <v>107278.83</v>
      </c>
    </row>
    <row r="1424" spans="1:18" x14ac:dyDescent="0.3">
      <c r="A1424" s="10">
        <v>43427</v>
      </c>
      <c r="B1424" s="33">
        <v>113582.6</v>
      </c>
      <c r="C1424" s="31">
        <v>93.528906469999995</v>
      </c>
      <c r="D1424">
        <v>11</v>
      </c>
      <c r="E1424">
        <v>14.5</v>
      </c>
      <c r="F1424">
        <v>3.5</v>
      </c>
      <c r="G1424">
        <v>6</v>
      </c>
      <c r="H1424" s="1" t="str">
        <f t="shared" si="198"/>
        <v>Friday</v>
      </c>
      <c r="I1424" s="2" t="str">
        <f t="shared" si="199"/>
        <v>November</v>
      </c>
      <c r="J1424" s="2" t="str">
        <f t="shared" si="200"/>
        <v>2018</v>
      </c>
      <c r="K1424" s="2">
        <f t="shared" si="201"/>
        <v>47</v>
      </c>
      <c r="L1424" s="2" t="str">
        <f>VLOOKUP(A1424,holidays!A:C,2,)</f>
        <v>Y</v>
      </c>
      <c r="M1424" s="2" t="str">
        <f>VLOOKUP(A1424,holidays!A:C,3,FALSE)</f>
        <v>N</v>
      </c>
      <c r="N1424" s="7">
        <f t="shared" si="202"/>
        <v>10623256.372019421</v>
      </c>
      <c r="O1424" s="2">
        <f t="shared" si="203"/>
        <v>113582.6</v>
      </c>
      <c r="P1424" s="2" t="e">
        <f t="shared" si="204"/>
        <v>#N/A</v>
      </c>
      <c r="Q1424" s="2" t="e">
        <f t="shared" si="205"/>
        <v>#N/A</v>
      </c>
      <c r="R1424" s="2">
        <f t="shared" si="206"/>
        <v>113582.6</v>
      </c>
    </row>
    <row r="1425" spans="1:18" x14ac:dyDescent="0.3">
      <c r="A1425" s="10">
        <v>43428</v>
      </c>
      <c r="B1425" s="33">
        <v>101352.12</v>
      </c>
      <c r="C1425" s="31">
        <v>110.5056773</v>
      </c>
      <c r="D1425">
        <v>11.1</v>
      </c>
      <c r="E1425">
        <v>16.899999999999999</v>
      </c>
      <c r="F1425">
        <v>15.8</v>
      </c>
      <c r="G1425">
        <v>7</v>
      </c>
      <c r="H1425" s="1" t="str">
        <f t="shared" si="198"/>
        <v>Saturday</v>
      </c>
      <c r="I1425" s="2" t="str">
        <f t="shared" si="199"/>
        <v>November</v>
      </c>
      <c r="J1425" s="2" t="str">
        <f t="shared" si="200"/>
        <v>2018</v>
      </c>
      <c r="K1425" s="2">
        <f t="shared" si="201"/>
        <v>47</v>
      </c>
      <c r="L1425" s="2" t="str">
        <f>VLOOKUP(A1425,holidays!A:C,2,)</f>
        <v>Y</v>
      </c>
      <c r="M1425" s="2" t="str">
        <f>VLOOKUP(A1425,holidays!A:C,3,FALSE)</f>
        <v>N</v>
      </c>
      <c r="N1425" s="7">
        <f t="shared" si="202"/>
        <v>11199984.666390875</v>
      </c>
      <c r="O1425" s="2">
        <f t="shared" si="203"/>
        <v>101352.12</v>
      </c>
      <c r="P1425" s="2" t="e">
        <f t="shared" si="204"/>
        <v>#N/A</v>
      </c>
      <c r="Q1425" s="2" t="e">
        <f t="shared" si="205"/>
        <v>#N/A</v>
      </c>
      <c r="R1425" s="2">
        <f t="shared" si="206"/>
        <v>101352.12</v>
      </c>
    </row>
    <row r="1426" spans="1:18" x14ac:dyDescent="0.3">
      <c r="A1426" s="10">
        <v>43429</v>
      </c>
      <c r="B1426" s="33">
        <v>96240.41</v>
      </c>
      <c r="C1426" s="31">
        <v>116.4628124</v>
      </c>
      <c r="D1426">
        <v>12.7</v>
      </c>
      <c r="E1426">
        <v>18.8</v>
      </c>
      <c r="F1426">
        <v>20.5</v>
      </c>
      <c r="G1426">
        <v>0.8</v>
      </c>
      <c r="H1426" s="1" t="str">
        <f t="shared" si="198"/>
        <v>Sunday</v>
      </c>
      <c r="I1426" s="2" t="str">
        <f t="shared" si="199"/>
        <v>November</v>
      </c>
      <c r="J1426" s="2" t="str">
        <f t="shared" si="200"/>
        <v>2018</v>
      </c>
      <c r="K1426" s="2">
        <f t="shared" si="201"/>
        <v>48</v>
      </c>
      <c r="L1426" s="2" t="str">
        <f>VLOOKUP(A1426,holidays!A:C,2,)</f>
        <v>Y</v>
      </c>
      <c r="M1426" s="2" t="str">
        <f>VLOOKUP(A1426,holidays!A:C,3,FALSE)</f>
        <v>N</v>
      </c>
      <c r="N1426" s="7">
        <f t="shared" si="202"/>
        <v>11208428.815129085</v>
      </c>
      <c r="O1426" s="2">
        <f t="shared" si="203"/>
        <v>96240.41</v>
      </c>
      <c r="P1426" s="2" t="e">
        <f t="shared" si="204"/>
        <v>#N/A</v>
      </c>
      <c r="Q1426" s="2" t="e">
        <f t="shared" si="205"/>
        <v>#N/A</v>
      </c>
      <c r="R1426" s="2">
        <f t="shared" si="206"/>
        <v>96240.41</v>
      </c>
    </row>
    <row r="1427" spans="1:18" x14ac:dyDescent="0.3">
      <c r="A1427" s="10">
        <v>43430</v>
      </c>
      <c r="B1427" s="33">
        <v>110547.605</v>
      </c>
      <c r="C1427" s="31">
        <v>112.20926300000001</v>
      </c>
      <c r="D1427">
        <v>11.9</v>
      </c>
      <c r="E1427">
        <v>18.600000000000001</v>
      </c>
      <c r="F1427">
        <v>25.5</v>
      </c>
      <c r="G1427">
        <v>0</v>
      </c>
      <c r="H1427" s="1" t="str">
        <f t="shared" si="198"/>
        <v>Monday</v>
      </c>
      <c r="I1427" s="2" t="str">
        <f t="shared" si="199"/>
        <v>November</v>
      </c>
      <c r="J1427" s="2" t="str">
        <f t="shared" si="200"/>
        <v>2018</v>
      </c>
      <c r="K1427" s="2">
        <f t="shared" si="201"/>
        <v>48</v>
      </c>
      <c r="L1427" s="2" t="str">
        <f>VLOOKUP(A1427,holidays!A:C,2,)</f>
        <v>Y</v>
      </c>
      <c r="M1427" s="2" t="str">
        <f>VLOOKUP(A1427,holidays!A:C,3,FALSE)</f>
        <v>N</v>
      </c>
      <c r="N1427" s="7">
        <f t="shared" si="202"/>
        <v>12404465.283465115</v>
      </c>
      <c r="O1427" s="2">
        <f t="shared" si="203"/>
        <v>110547.605</v>
      </c>
      <c r="P1427" s="2" t="e">
        <f t="shared" si="204"/>
        <v>#N/A</v>
      </c>
      <c r="Q1427" s="2" t="e">
        <f t="shared" si="205"/>
        <v>#N/A</v>
      </c>
      <c r="R1427" s="2">
        <f t="shared" si="206"/>
        <v>110547.605</v>
      </c>
    </row>
    <row r="1428" spans="1:18" x14ac:dyDescent="0.3">
      <c r="A1428" s="10">
        <v>43431</v>
      </c>
      <c r="B1428" s="33">
        <v>109706.42</v>
      </c>
      <c r="C1428" s="31">
        <v>109.76169760000001</v>
      </c>
      <c r="D1428">
        <v>14.4</v>
      </c>
      <c r="E1428">
        <v>20</v>
      </c>
      <c r="F1428">
        <v>23.3</v>
      </c>
      <c r="G1428">
        <v>0.2</v>
      </c>
      <c r="H1428" s="1" t="str">
        <f t="shared" si="198"/>
        <v>Tuesday</v>
      </c>
      <c r="I1428" s="2" t="str">
        <f t="shared" si="199"/>
        <v>November</v>
      </c>
      <c r="J1428" s="2" t="str">
        <f t="shared" si="200"/>
        <v>2018</v>
      </c>
      <c r="K1428" s="2">
        <f t="shared" si="201"/>
        <v>48</v>
      </c>
      <c r="L1428" s="2" t="str">
        <f>VLOOKUP(A1428,holidays!A:C,2,)</f>
        <v>Y</v>
      </c>
      <c r="M1428" s="2" t="str">
        <f>VLOOKUP(A1428,holidays!A:C,3,FALSE)</f>
        <v>N</v>
      </c>
      <c r="N1428" s="7">
        <f t="shared" si="202"/>
        <v>12041562.896818593</v>
      </c>
      <c r="O1428" s="2">
        <f t="shared" si="203"/>
        <v>109706.42</v>
      </c>
      <c r="P1428" s="2" t="e">
        <f t="shared" si="204"/>
        <v>#N/A</v>
      </c>
      <c r="Q1428" s="2" t="e">
        <f t="shared" si="205"/>
        <v>#N/A</v>
      </c>
      <c r="R1428" s="2">
        <f t="shared" si="206"/>
        <v>109706.42</v>
      </c>
    </row>
    <row r="1429" spans="1:18" x14ac:dyDescent="0.3">
      <c r="A1429" s="10">
        <v>43432</v>
      </c>
      <c r="B1429" s="33">
        <v>106684.825</v>
      </c>
      <c r="C1429" s="31">
        <v>98.178259999999995</v>
      </c>
      <c r="D1429">
        <v>14.4</v>
      </c>
      <c r="E1429">
        <v>20.8</v>
      </c>
      <c r="F1429">
        <v>18</v>
      </c>
      <c r="G1429">
        <v>0</v>
      </c>
      <c r="H1429" s="1" t="str">
        <f t="shared" si="198"/>
        <v>Wednesday</v>
      </c>
      <c r="I1429" s="2" t="str">
        <f t="shared" si="199"/>
        <v>November</v>
      </c>
      <c r="J1429" s="2" t="str">
        <f t="shared" si="200"/>
        <v>2018</v>
      </c>
      <c r="K1429" s="2">
        <f t="shared" si="201"/>
        <v>48</v>
      </c>
      <c r="L1429" s="2" t="str">
        <f>VLOOKUP(A1429,holidays!A:C,2,)</f>
        <v>Y</v>
      </c>
      <c r="M1429" s="2" t="str">
        <f>VLOOKUP(A1429,holidays!A:C,3,FALSE)</f>
        <v>N</v>
      </c>
      <c r="N1429" s="7">
        <f t="shared" si="202"/>
        <v>10474130.4869045</v>
      </c>
      <c r="O1429" s="2">
        <f t="shared" si="203"/>
        <v>106684.825</v>
      </c>
      <c r="P1429" s="2" t="e">
        <f t="shared" si="204"/>
        <v>#N/A</v>
      </c>
      <c r="Q1429" s="2" t="e">
        <f t="shared" si="205"/>
        <v>#N/A</v>
      </c>
      <c r="R1429" s="2">
        <f t="shared" si="206"/>
        <v>106684.825</v>
      </c>
    </row>
    <row r="1430" spans="1:18" x14ac:dyDescent="0.3">
      <c r="A1430" s="10">
        <v>43433</v>
      </c>
      <c r="B1430" s="33">
        <v>112586.74</v>
      </c>
      <c r="C1430" s="31">
        <v>116.3293321</v>
      </c>
      <c r="D1430">
        <v>13.9</v>
      </c>
      <c r="E1430">
        <v>18.7</v>
      </c>
      <c r="F1430">
        <v>21.1</v>
      </c>
      <c r="G1430">
        <v>0.6</v>
      </c>
      <c r="H1430" s="1" t="str">
        <f t="shared" si="198"/>
        <v>Thursday</v>
      </c>
      <c r="I1430" s="2" t="str">
        <f t="shared" si="199"/>
        <v>November</v>
      </c>
      <c r="J1430" s="2" t="str">
        <f t="shared" si="200"/>
        <v>2018</v>
      </c>
      <c r="K1430" s="2">
        <f t="shared" si="201"/>
        <v>48</v>
      </c>
      <c r="L1430" s="2" t="str">
        <f>VLOOKUP(A1430,holidays!A:C,2,)</f>
        <v>Y</v>
      </c>
      <c r="M1430" s="2" t="str">
        <f>VLOOKUP(A1430,holidays!A:C,3,FALSE)</f>
        <v>N</v>
      </c>
      <c r="N1430" s="7">
        <f t="shared" si="202"/>
        <v>13097140.267516354</v>
      </c>
      <c r="O1430" s="2">
        <f t="shared" si="203"/>
        <v>112586.74</v>
      </c>
      <c r="P1430" s="2" t="e">
        <f t="shared" si="204"/>
        <v>#N/A</v>
      </c>
      <c r="Q1430" s="2" t="e">
        <f t="shared" si="205"/>
        <v>#N/A</v>
      </c>
      <c r="R1430" s="2">
        <f t="shared" si="206"/>
        <v>112586.74</v>
      </c>
    </row>
    <row r="1431" spans="1:18" x14ac:dyDescent="0.3">
      <c r="A1431" s="10">
        <v>43434</v>
      </c>
      <c r="B1431" s="33">
        <v>110031.82</v>
      </c>
      <c r="C1431" s="31">
        <v>106.2941526</v>
      </c>
      <c r="D1431">
        <v>14.7</v>
      </c>
      <c r="E1431">
        <v>20.8</v>
      </c>
      <c r="F1431">
        <v>28</v>
      </c>
      <c r="G1431">
        <v>0</v>
      </c>
      <c r="H1431" s="1" t="str">
        <f t="shared" si="198"/>
        <v>Friday</v>
      </c>
      <c r="I1431" s="2" t="str">
        <f t="shared" si="199"/>
        <v>November</v>
      </c>
      <c r="J1431" s="2" t="str">
        <f t="shared" si="200"/>
        <v>2018</v>
      </c>
      <c r="K1431" s="2">
        <f t="shared" si="201"/>
        <v>48</v>
      </c>
      <c r="L1431" s="2" t="str">
        <f>VLOOKUP(A1431,holidays!A:C,2,)</f>
        <v>Y</v>
      </c>
      <c r="M1431" s="2" t="str">
        <f>VLOOKUP(A1431,holidays!A:C,3,FALSE)</f>
        <v>N</v>
      </c>
      <c r="N1431" s="7">
        <f t="shared" si="202"/>
        <v>11695739.065935733</v>
      </c>
      <c r="O1431" s="2">
        <f t="shared" si="203"/>
        <v>110031.82</v>
      </c>
      <c r="P1431" s="2" t="e">
        <f t="shared" si="204"/>
        <v>#N/A</v>
      </c>
      <c r="Q1431" s="2" t="e">
        <f t="shared" si="205"/>
        <v>#N/A</v>
      </c>
      <c r="R1431" s="2">
        <f t="shared" si="206"/>
        <v>110031.82</v>
      </c>
    </row>
    <row r="1432" spans="1:18" x14ac:dyDescent="0.3">
      <c r="A1432" s="10">
        <v>43435</v>
      </c>
      <c r="B1432" s="33">
        <v>100725.24</v>
      </c>
      <c r="C1432" s="31">
        <v>71.104740500000005</v>
      </c>
      <c r="D1432">
        <v>10.3</v>
      </c>
      <c r="E1432">
        <v>31.7</v>
      </c>
      <c r="F1432">
        <v>30.8</v>
      </c>
      <c r="G1432">
        <v>0</v>
      </c>
      <c r="H1432" s="1" t="str">
        <f t="shared" si="198"/>
        <v>Saturday</v>
      </c>
      <c r="I1432" s="2" t="str">
        <f t="shared" si="199"/>
        <v>December</v>
      </c>
      <c r="J1432" s="2" t="str">
        <f t="shared" si="200"/>
        <v>2018</v>
      </c>
      <c r="K1432" s="2">
        <f t="shared" si="201"/>
        <v>48</v>
      </c>
      <c r="L1432" s="2" t="str">
        <f>VLOOKUP(A1432,holidays!A:C,2,)</f>
        <v>Y</v>
      </c>
      <c r="M1432" s="2" t="str">
        <f>VLOOKUP(A1432,holidays!A:C,3,FALSE)</f>
        <v>N</v>
      </c>
      <c r="N1432" s="7">
        <f t="shared" si="202"/>
        <v>7162042.0520002209</v>
      </c>
      <c r="O1432" s="2">
        <f t="shared" si="203"/>
        <v>100725.24</v>
      </c>
      <c r="P1432" s="2" t="e">
        <f t="shared" si="204"/>
        <v>#N/A</v>
      </c>
      <c r="Q1432" s="2" t="e">
        <f t="shared" si="205"/>
        <v>#N/A</v>
      </c>
      <c r="R1432" s="2">
        <f t="shared" si="206"/>
        <v>100725.24</v>
      </c>
    </row>
    <row r="1433" spans="1:18" x14ac:dyDescent="0.3">
      <c r="A1433" s="10">
        <v>43436</v>
      </c>
      <c r="B1433" s="33">
        <v>88903.065000000002</v>
      </c>
      <c r="C1433" s="31">
        <v>24.455382029999999</v>
      </c>
      <c r="D1433">
        <v>12.2</v>
      </c>
      <c r="E1433">
        <v>19.5</v>
      </c>
      <c r="F1433">
        <v>18.899999999999999</v>
      </c>
      <c r="G1433">
        <v>10.4</v>
      </c>
      <c r="H1433" s="1" t="str">
        <f t="shared" si="198"/>
        <v>Sunday</v>
      </c>
      <c r="I1433" s="2" t="str">
        <f t="shared" si="199"/>
        <v>December</v>
      </c>
      <c r="J1433" s="2" t="str">
        <f t="shared" si="200"/>
        <v>2018</v>
      </c>
      <c r="K1433" s="2">
        <f t="shared" si="201"/>
        <v>49</v>
      </c>
      <c r="L1433" s="2" t="str">
        <f>VLOOKUP(A1433,holidays!A:C,2,)</f>
        <v>Y</v>
      </c>
      <c r="M1433" s="2" t="str">
        <f>VLOOKUP(A1433,holidays!A:C,3,FALSE)</f>
        <v>N</v>
      </c>
      <c r="N1433" s="7">
        <f t="shared" si="202"/>
        <v>2174158.4182129218</v>
      </c>
      <c r="O1433" s="2">
        <f t="shared" si="203"/>
        <v>88903.065000000002</v>
      </c>
      <c r="P1433" s="2" t="e">
        <f t="shared" si="204"/>
        <v>#N/A</v>
      </c>
      <c r="Q1433" s="2" t="e">
        <f t="shared" si="205"/>
        <v>#N/A</v>
      </c>
      <c r="R1433" s="2">
        <f t="shared" si="206"/>
        <v>88903.065000000002</v>
      </c>
    </row>
    <row r="1434" spans="1:18" x14ac:dyDescent="0.3">
      <c r="A1434" s="10">
        <v>43437</v>
      </c>
      <c r="B1434" s="33">
        <v>107666.30499999999</v>
      </c>
      <c r="C1434" s="31">
        <v>71.126198709999997</v>
      </c>
      <c r="D1434">
        <v>13.3</v>
      </c>
      <c r="E1434">
        <v>23.6</v>
      </c>
      <c r="F1434">
        <v>13.4</v>
      </c>
      <c r="G1434">
        <v>0</v>
      </c>
      <c r="H1434" s="1" t="str">
        <f t="shared" si="198"/>
        <v>Monday</v>
      </c>
      <c r="I1434" s="2" t="str">
        <f t="shared" si="199"/>
        <v>December</v>
      </c>
      <c r="J1434" s="2" t="str">
        <f t="shared" si="200"/>
        <v>2018</v>
      </c>
      <c r="K1434" s="2">
        <f t="shared" si="201"/>
        <v>49</v>
      </c>
      <c r="L1434" s="2" t="str">
        <f>VLOOKUP(A1434,holidays!A:C,2,)</f>
        <v>Y</v>
      </c>
      <c r="M1434" s="2" t="str">
        <f>VLOOKUP(A1434,holidays!A:C,3,FALSE)</f>
        <v>N</v>
      </c>
      <c r="N1434" s="7">
        <f t="shared" si="202"/>
        <v>7657895.003801466</v>
      </c>
      <c r="O1434" s="2">
        <f t="shared" si="203"/>
        <v>107666.30499999999</v>
      </c>
      <c r="P1434" s="2" t="e">
        <f t="shared" si="204"/>
        <v>#N/A</v>
      </c>
      <c r="Q1434" s="2" t="e">
        <f t="shared" si="205"/>
        <v>#N/A</v>
      </c>
      <c r="R1434" s="2">
        <f t="shared" si="206"/>
        <v>107666.30499999999</v>
      </c>
    </row>
    <row r="1435" spans="1:18" x14ac:dyDescent="0.3">
      <c r="A1435" s="10">
        <v>43438</v>
      </c>
      <c r="B1435" s="33">
        <v>111718.075</v>
      </c>
      <c r="C1435" s="31">
        <v>92.945548959999996</v>
      </c>
      <c r="D1435">
        <v>13.4</v>
      </c>
      <c r="E1435">
        <v>20.5</v>
      </c>
      <c r="F1435">
        <v>28.2</v>
      </c>
      <c r="G1435">
        <v>0</v>
      </c>
      <c r="H1435" s="1" t="str">
        <f t="shared" si="198"/>
        <v>Tuesday</v>
      </c>
      <c r="I1435" s="2" t="str">
        <f t="shared" si="199"/>
        <v>December</v>
      </c>
      <c r="J1435" s="2" t="str">
        <f t="shared" si="200"/>
        <v>2018</v>
      </c>
      <c r="K1435" s="2">
        <f t="shared" si="201"/>
        <v>49</v>
      </c>
      <c r="L1435" s="2" t="str">
        <f>VLOOKUP(A1435,holidays!A:C,2,)</f>
        <v>Y</v>
      </c>
      <c r="M1435" s="2" t="str">
        <f>VLOOKUP(A1435,holidays!A:C,3,FALSE)</f>
        <v>N</v>
      </c>
      <c r="N1435" s="7">
        <f t="shared" si="202"/>
        <v>10383697.809629451</v>
      </c>
      <c r="O1435" s="2">
        <f t="shared" si="203"/>
        <v>111718.075</v>
      </c>
      <c r="P1435" s="2" t="e">
        <f t="shared" si="204"/>
        <v>#N/A</v>
      </c>
      <c r="Q1435" s="2" t="e">
        <f t="shared" si="205"/>
        <v>#N/A</v>
      </c>
      <c r="R1435" s="2">
        <f t="shared" si="206"/>
        <v>111718.075</v>
      </c>
    </row>
    <row r="1436" spans="1:18" x14ac:dyDescent="0.3">
      <c r="A1436" s="10">
        <v>43439</v>
      </c>
      <c r="B1436" s="33">
        <v>114225.12</v>
      </c>
      <c r="C1436" s="31">
        <v>86.814999110000002</v>
      </c>
      <c r="D1436">
        <v>13.4</v>
      </c>
      <c r="E1436">
        <v>25.2</v>
      </c>
      <c r="F1436">
        <v>31.1</v>
      </c>
      <c r="G1436">
        <v>0</v>
      </c>
      <c r="H1436" s="1" t="str">
        <f t="shared" si="198"/>
        <v>Wednesday</v>
      </c>
      <c r="I1436" s="2" t="str">
        <f t="shared" si="199"/>
        <v>December</v>
      </c>
      <c r="J1436" s="2" t="str">
        <f t="shared" si="200"/>
        <v>2018</v>
      </c>
      <c r="K1436" s="2">
        <f t="shared" si="201"/>
        <v>49</v>
      </c>
      <c r="L1436" s="2" t="str">
        <f>VLOOKUP(A1436,holidays!A:C,2,)</f>
        <v>Y</v>
      </c>
      <c r="M1436" s="2" t="str">
        <f>VLOOKUP(A1436,holidays!A:C,3,FALSE)</f>
        <v>N</v>
      </c>
      <c r="N1436" s="7">
        <f t="shared" si="202"/>
        <v>9916453.6911396421</v>
      </c>
      <c r="O1436" s="2">
        <f t="shared" si="203"/>
        <v>114225.12</v>
      </c>
      <c r="P1436" s="2" t="e">
        <f t="shared" si="204"/>
        <v>#N/A</v>
      </c>
      <c r="Q1436" s="2" t="e">
        <f t="shared" si="205"/>
        <v>#N/A</v>
      </c>
      <c r="R1436" s="2">
        <f t="shared" si="206"/>
        <v>114225.12</v>
      </c>
    </row>
    <row r="1437" spans="1:18" x14ac:dyDescent="0.3">
      <c r="A1437" s="10">
        <v>43440</v>
      </c>
      <c r="B1437" s="33">
        <v>135452.26</v>
      </c>
      <c r="C1437" s="31">
        <v>125.30810839999999</v>
      </c>
      <c r="D1437">
        <v>14.5</v>
      </c>
      <c r="E1437">
        <v>35.5</v>
      </c>
      <c r="F1437">
        <v>31.3</v>
      </c>
      <c r="G1437">
        <v>0</v>
      </c>
      <c r="H1437" s="1" t="str">
        <f t="shared" si="198"/>
        <v>Thursday</v>
      </c>
      <c r="I1437" s="2" t="str">
        <f t="shared" si="199"/>
        <v>December</v>
      </c>
      <c r="J1437" s="2" t="str">
        <f t="shared" si="200"/>
        <v>2018</v>
      </c>
      <c r="K1437" s="2">
        <f t="shared" si="201"/>
        <v>49</v>
      </c>
      <c r="L1437" s="2" t="str">
        <f>VLOOKUP(A1437,holidays!A:C,2,)</f>
        <v>Y</v>
      </c>
      <c r="M1437" s="2" t="str">
        <f>VLOOKUP(A1437,holidays!A:C,3,FALSE)</f>
        <v>N</v>
      </c>
      <c r="N1437" s="7">
        <f t="shared" si="202"/>
        <v>16973266.479104985</v>
      </c>
      <c r="O1437" s="2">
        <f t="shared" si="203"/>
        <v>135452.26</v>
      </c>
      <c r="P1437" s="2" t="e">
        <f t="shared" si="204"/>
        <v>#N/A</v>
      </c>
      <c r="Q1437" s="2" t="e">
        <f t="shared" si="205"/>
        <v>#N/A</v>
      </c>
      <c r="R1437" s="2">
        <f t="shared" si="206"/>
        <v>135452.26</v>
      </c>
    </row>
    <row r="1438" spans="1:18" x14ac:dyDescent="0.3">
      <c r="A1438" s="10">
        <v>43441</v>
      </c>
      <c r="B1438" s="33">
        <v>156648.405</v>
      </c>
      <c r="C1438" s="31">
        <v>177.86181680000001</v>
      </c>
      <c r="D1438">
        <v>25.1</v>
      </c>
      <c r="E1438">
        <v>38</v>
      </c>
      <c r="F1438">
        <v>27.1</v>
      </c>
      <c r="G1438">
        <v>0</v>
      </c>
      <c r="H1438" s="1" t="str">
        <f t="shared" si="198"/>
        <v>Friday</v>
      </c>
      <c r="I1438" s="2" t="str">
        <f t="shared" si="199"/>
        <v>December</v>
      </c>
      <c r="J1438" s="2" t="str">
        <f t="shared" si="200"/>
        <v>2018</v>
      </c>
      <c r="K1438" s="2">
        <f t="shared" si="201"/>
        <v>49</v>
      </c>
      <c r="L1438" s="2" t="str">
        <f>VLOOKUP(A1438,holidays!A:C,2,)</f>
        <v>Y</v>
      </c>
      <c r="M1438" s="2" t="str">
        <f>VLOOKUP(A1438,holidays!A:C,3,FALSE)</f>
        <v>N</v>
      </c>
      <c r="N1438" s="7">
        <f t="shared" si="202"/>
        <v>27861769.912122205</v>
      </c>
      <c r="O1438" s="2">
        <f t="shared" si="203"/>
        <v>156648.405</v>
      </c>
      <c r="P1438" s="2" t="e">
        <f t="shared" si="204"/>
        <v>#N/A</v>
      </c>
      <c r="Q1438" s="2" t="e">
        <f t="shared" si="205"/>
        <v>#N/A</v>
      </c>
      <c r="R1438" s="2">
        <f t="shared" si="206"/>
        <v>156648.405</v>
      </c>
    </row>
    <row r="1439" spans="1:18" x14ac:dyDescent="0.3">
      <c r="A1439" s="10">
        <v>43442</v>
      </c>
      <c r="B1439" s="33">
        <v>121237.47</v>
      </c>
      <c r="C1439" s="31">
        <v>113.36703300000001</v>
      </c>
      <c r="D1439">
        <v>22.7</v>
      </c>
      <c r="E1439">
        <v>30.3</v>
      </c>
      <c r="F1439">
        <v>11</v>
      </c>
      <c r="G1439">
        <v>0</v>
      </c>
      <c r="H1439" s="1" t="str">
        <f t="shared" si="198"/>
        <v>Saturday</v>
      </c>
      <c r="I1439" s="2" t="str">
        <f t="shared" si="199"/>
        <v>December</v>
      </c>
      <c r="J1439" s="2" t="str">
        <f t="shared" si="200"/>
        <v>2018</v>
      </c>
      <c r="K1439" s="2">
        <f t="shared" si="201"/>
        <v>49</v>
      </c>
      <c r="L1439" s="2" t="str">
        <f>VLOOKUP(A1439,holidays!A:C,2,)</f>
        <v>Y</v>
      </c>
      <c r="M1439" s="2" t="str">
        <f>VLOOKUP(A1439,holidays!A:C,3,FALSE)</f>
        <v>N</v>
      </c>
      <c r="N1439" s="7">
        <f t="shared" si="202"/>
        <v>13744332.262326511</v>
      </c>
      <c r="O1439" s="2">
        <f t="shared" si="203"/>
        <v>121237.47</v>
      </c>
      <c r="P1439" s="2" t="e">
        <f t="shared" si="204"/>
        <v>#N/A</v>
      </c>
      <c r="Q1439" s="2" t="e">
        <f t="shared" si="205"/>
        <v>#N/A</v>
      </c>
      <c r="R1439" s="2">
        <f t="shared" si="206"/>
        <v>121237.47</v>
      </c>
    </row>
    <row r="1440" spans="1:18" x14ac:dyDescent="0.3">
      <c r="A1440" s="10">
        <v>43443</v>
      </c>
      <c r="B1440" s="33">
        <v>102161.11500000001</v>
      </c>
      <c r="C1440" s="31">
        <v>80.188787649999995</v>
      </c>
      <c r="D1440">
        <v>16</v>
      </c>
      <c r="E1440">
        <v>20.100000000000001</v>
      </c>
      <c r="F1440">
        <v>11.8</v>
      </c>
      <c r="G1440">
        <v>1.2</v>
      </c>
      <c r="H1440" s="1" t="str">
        <f t="shared" si="198"/>
        <v>Sunday</v>
      </c>
      <c r="I1440" s="2" t="str">
        <f t="shared" si="199"/>
        <v>December</v>
      </c>
      <c r="J1440" s="2" t="str">
        <f t="shared" si="200"/>
        <v>2018</v>
      </c>
      <c r="K1440" s="2">
        <f t="shared" si="201"/>
        <v>50</v>
      </c>
      <c r="L1440" s="2" t="str">
        <f>VLOOKUP(A1440,holidays!A:C,2,)</f>
        <v>Y</v>
      </c>
      <c r="M1440" s="2" t="str">
        <f>VLOOKUP(A1440,holidays!A:C,3,FALSE)</f>
        <v>N</v>
      </c>
      <c r="N1440" s="7">
        <f t="shared" si="202"/>
        <v>8192175.9568222295</v>
      </c>
      <c r="O1440" s="2">
        <f t="shared" si="203"/>
        <v>102161.11500000001</v>
      </c>
      <c r="P1440" s="2" t="e">
        <f t="shared" si="204"/>
        <v>#N/A</v>
      </c>
      <c r="Q1440" s="2" t="e">
        <f t="shared" si="205"/>
        <v>#N/A</v>
      </c>
      <c r="R1440" s="2">
        <f t="shared" si="206"/>
        <v>102161.11500000001</v>
      </c>
    </row>
    <row r="1441" spans="1:18" x14ac:dyDescent="0.3">
      <c r="A1441" s="10">
        <v>43444</v>
      </c>
      <c r="B1441" s="33">
        <v>110803.765</v>
      </c>
      <c r="C1441" s="31">
        <v>95.225723139999999</v>
      </c>
      <c r="D1441">
        <v>15.8</v>
      </c>
      <c r="E1441">
        <v>20.6</v>
      </c>
      <c r="F1441">
        <v>28.5</v>
      </c>
      <c r="G1441">
        <v>0</v>
      </c>
      <c r="H1441" s="1" t="str">
        <f t="shared" si="198"/>
        <v>Monday</v>
      </c>
      <c r="I1441" s="2" t="str">
        <f t="shared" si="199"/>
        <v>December</v>
      </c>
      <c r="J1441" s="2" t="str">
        <f t="shared" si="200"/>
        <v>2018</v>
      </c>
      <c r="K1441" s="2">
        <f t="shared" si="201"/>
        <v>50</v>
      </c>
      <c r="L1441" s="2" t="str">
        <f>VLOOKUP(A1441,holidays!A:C,2,)</f>
        <v>Y</v>
      </c>
      <c r="M1441" s="2" t="str">
        <f>VLOOKUP(A1441,holidays!A:C,3,FALSE)</f>
        <v>N</v>
      </c>
      <c r="N1441" s="7">
        <f t="shared" si="202"/>
        <v>10551368.648759622</v>
      </c>
      <c r="O1441" s="2">
        <f t="shared" si="203"/>
        <v>110803.765</v>
      </c>
      <c r="P1441" s="2" t="e">
        <f t="shared" si="204"/>
        <v>#N/A</v>
      </c>
      <c r="Q1441" s="2" t="e">
        <f t="shared" si="205"/>
        <v>#N/A</v>
      </c>
      <c r="R1441" s="2">
        <f t="shared" si="206"/>
        <v>110803.765</v>
      </c>
    </row>
    <row r="1442" spans="1:18" x14ac:dyDescent="0.3">
      <c r="A1442" s="10">
        <v>43445</v>
      </c>
      <c r="B1442" s="33">
        <v>114413.785</v>
      </c>
      <c r="C1442" s="31">
        <v>118.6444142</v>
      </c>
      <c r="D1442">
        <v>13</v>
      </c>
      <c r="E1442">
        <v>23.6</v>
      </c>
      <c r="F1442">
        <v>31.6</v>
      </c>
      <c r="G1442">
        <v>0</v>
      </c>
      <c r="H1442" s="1" t="str">
        <f t="shared" si="198"/>
        <v>Tuesday</v>
      </c>
      <c r="I1442" s="2" t="str">
        <f t="shared" si="199"/>
        <v>December</v>
      </c>
      <c r="J1442" s="2" t="str">
        <f t="shared" si="200"/>
        <v>2018</v>
      </c>
      <c r="K1442" s="2">
        <f t="shared" si="201"/>
        <v>50</v>
      </c>
      <c r="L1442" s="2" t="str">
        <f>VLOOKUP(A1442,holidays!A:C,2,)</f>
        <v>Y</v>
      </c>
      <c r="M1442" s="2" t="str">
        <f>VLOOKUP(A1442,holidays!A:C,3,FALSE)</f>
        <v>N</v>
      </c>
      <c r="N1442" s="7">
        <f t="shared" si="202"/>
        <v>13574556.497729747</v>
      </c>
      <c r="O1442" s="2">
        <f t="shared" si="203"/>
        <v>114413.785</v>
      </c>
      <c r="P1442" s="2" t="e">
        <f t="shared" si="204"/>
        <v>#N/A</v>
      </c>
      <c r="Q1442" s="2" t="e">
        <f t="shared" si="205"/>
        <v>#N/A</v>
      </c>
      <c r="R1442" s="2">
        <f t="shared" si="206"/>
        <v>114413.785</v>
      </c>
    </row>
    <row r="1443" spans="1:18" x14ac:dyDescent="0.3">
      <c r="A1443" s="10">
        <v>43446</v>
      </c>
      <c r="B1443" s="33">
        <v>129715.465</v>
      </c>
      <c r="C1443" s="31">
        <v>199.184327</v>
      </c>
      <c r="D1443">
        <v>16</v>
      </c>
      <c r="E1443">
        <v>33.6</v>
      </c>
      <c r="F1443">
        <v>29.4</v>
      </c>
      <c r="G1443">
        <v>0</v>
      </c>
      <c r="H1443" s="1" t="str">
        <f t="shared" si="198"/>
        <v>Wednesday</v>
      </c>
      <c r="I1443" s="2" t="str">
        <f t="shared" si="199"/>
        <v>December</v>
      </c>
      <c r="J1443" s="2" t="str">
        <f t="shared" si="200"/>
        <v>2018</v>
      </c>
      <c r="K1443" s="2">
        <f t="shared" si="201"/>
        <v>50</v>
      </c>
      <c r="L1443" s="2" t="str">
        <f>VLOOKUP(A1443,holidays!A:C,2,)</f>
        <v>Y</v>
      </c>
      <c r="M1443" s="2" t="str">
        <f>VLOOKUP(A1443,holidays!A:C,3,FALSE)</f>
        <v>N</v>
      </c>
      <c r="N1443" s="7">
        <f t="shared" si="202"/>
        <v>25837287.597517055</v>
      </c>
      <c r="O1443" s="2">
        <f t="shared" si="203"/>
        <v>129715.465</v>
      </c>
      <c r="P1443" s="2" t="e">
        <f t="shared" si="204"/>
        <v>#N/A</v>
      </c>
      <c r="Q1443" s="2" t="e">
        <f t="shared" si="205"/>
        <v>#N/A</v>
      </c>
      <c r="R1443" s="2">
        <f t="shared" si="206"/>
        <v>129715.465</v>
      </c>
    </row>
    <row r="1444" spans="1:18" x14ac:dyDescent="0.3">
      <c r="A1444" s="10">
        <v>43447</v>
      </c>
      <c r="B1444" s="33">
        <v>114986.33</v>
      </c>
      <c r="C1444" s="31">
        <v>101.8597212</v>
      </c>
      <c r="D1444">
        <v>16.899999999999999</v>
      </c>
      <c r="E1444">
        <v>21.1</v>
      </c>
      <c r="F1444">
        <v>6</v>
      </c>
      <c r="G1444">
        <v>16.2</v>
      </c>
      <c r="H1444" s="1" t="str">
        <f t="shared" si="198"/>
        <v>Thursday</v>
      </c>
      <c r="I1444" s="2" t="str">
        <f t="shared" si="199"/>
        <v>December</v>
      </c>
      <c r="J1444" s="2" t="str">
        <f t="shared" si="200"/>
        <v>2018</v>
      </c>
      <c r="K1444" s="2">
        <f t="shared" si="201"/>
        <v>50</v>
      </c>
      <c r="L1444" s="2" t="str">
        <f>VLOOKUP(A1444,holidays!A:C,2,)</f>
        <v>Y</v>
      </c>
      <c r="M1444" s="2" t="str">
        <f>VLOOKUP(A1444,holidays!A:C,3,FALSE)</f>
        <v>N</v>
      </c>
      <c r="N1444" s="7">
        <f t="shared" si="202"/>
        <v>11712475.515611196</v>
      </c>
      <c r="O1444" s="2">
        <f t="shared" si="203"/>
        <v>114986.33</v>
      </c>
      <c r="P1444" s="2" t="e">
        <f t="shared" si="204"/>
        <v>#N/A</v>
      </c>
      <c r="Q1444" s="2" t="e">
        <f t="shared" si="205"/>
        <v>#N/A</v>
      </c>
      <c r="R1444" s="2">
        <f t="shared" si="206"/>
        <v>114986.33</v>
      </c>
    </row>
    <row r="1445" spans="1:18" x14ac:dyDescent="0.3">
      <c r="A1445" s="10">
        <v>43448</v>
      </c>
      <c r="B1445" s="33">
        <v>110025.465</v>
      </c>
      <c r="C1445" s="31">
        <v>92.958029269999997</v>
      </c>
      <c r="D1445">
        <v>16.399999999999999</v>
      </c>
      <c r="E1445">
        <v>22.7</v>
      </c>
      <c r="F1445">
        <v>13.7</v>
      </c>
      <c r="G1445">
        <v>16.600000000000001</v>
      </c>
      <c r="H1445" s="1" t="str">
        <f t="shared" si="198"/>
        <v>Friday</v>
      </c>
      <c r="I1445" s="2" t="str">
        <f t="shared" si="199"/>
        <v>December</v>
      </c>
      <c r="J1445" s="2" t="str">
        <f t="shared" si="200"/>
        <v>2018</v>
      </c>
      <c r="K1445" s="2">
        <f t="shared" si="201"/>
        <v>50</v>
      </c>
      <c r="L1445" s="2" t="str">
        <f>VLOOKUP(A1445,holidays!A:C,2,)</f>
        <v>Y</v>
      </c>
      <c r="M1445" s="2" t="str">
        <f>VLOOKUP(A1445,holidays!A:C,3,FALSE)</f>
        <v>N</v>
      </c>
      <c r="N1445" s="7">
        <f t="shared" si="202"/>
        <v>10227750.395915359</v>
      </c>
      <c r="O1445" s="2">
        <f t="shared" si="203"/>
        <v>110025.465</v>
      </c>
      <c r="P1445" s="2" t="e">
        <f t="shared" si="204"/>
        <v>#N/A</v>
      </c>
      <c r="Q1445" s="2" t="e">
        <f t="shared" si="205"/>
        <v>#N/A</v>
      </c>
      <c r="R1445" s="2">
        <f t="shared" si="206"/>
        <v>110025.465</v>
      </c>
    </row>
    <row r="1446" spans="1:18" x14ac:dyDescent="0.3">
      <c r="A1446" s="10">
        <v>43449</v>
      </c>
      <c r="B1446" s="33">
        <v>102577.145</v>
      </c>
      <c r="C1446" s="31">
        <v>101.632949</v>
      </c>
      <c r="D1446">
        <v>17.2</v>
      </c>
      <c r="E1446">
        <v>24.8</v>
      </c>
      <c r="F1446">
        <v>17.5</v>
      </c>
      <c r="G1446">
        <v>41.2</v>
      </c>
      <c r="H1446" s="1" t="str">
        <f t="shared" si="198"/>
        <v>Saturday</v>
      </c>
      <c r="I1446" s="2" t="str">
        <f t="shared" si="199"/>
        <v>December</v>
      </c>
      <c r="J1446" s="2" t="str">
        <f t="shared" si="200"/>
        <v>2018</v>
      </c>
      <c r="K1446" s="2">
        <f t="shared" si="201"/>
        <v>50</v>
      </c>
      <c r="L1446" s="2" t="str">
        <f>VLOOKUP(A1446,holidays!A:C,2,)</f>
        <v>Y</v>
      </c>
      <c r="M1446" s="2" t="str">
        <f>VLOOKUP(A1446,holidays!A:C,3,FALSE)</f>
        <v>N</v>
      </c>
      <c r="N1446" s="7">
        <f t="shared" si="202"/>
        <v>10425217.746350605</v>
      </c>
      <c r="O1446" s="2">
        <f t="shared" si="203"/>
        <v>102577.145</v>
      </c>
      <c r="P1446" s="2" t="e">
        <f t="shared" si="204"/>
        <v>#N/A</v>
      </c>
      <c r="Q1446" s="2" t="e">
        <f t="shared" si="205"/>
        <v>#N/A</v>
      </c>
      <c r="R1446" s="2">
        <f t="shared" si="206"/>
        <v>102577.145</v>
      </c>
    </row>
    <row r="1447" spans="1:18" x14ac:dyDescent="0.3">
      <c r="A1447" s="10">
        <v>43450</v>
      </c>
      <c r="B1447" s="33">
        <v>99110.774999999994</v>
      </c>
      <c r="C1447" s="31">
        <v>101.4492327</v>
      </c>
      <c r="D1447">
        <v>15.8</v>
      </c>
      <c r="E1447">
        <v>23.5</v>
      </c>
      <c r="F1447">
        <v>16.3</v>
      </c>
      <c r="G1447">
        <v>3.8</v>
      </c>
      <c r="H1447" s="1" t="str">
        <f t="shared" si="198"/>
        <v>Sunday</v>
      </c>
      <c r="I1447" s="2" t="str">
        <f t="shared" si="199"/>
        <v>December</v>
      </c>
      <c r="J1447" s="2" t="str">
        <f t="shared" si="200"/>
        <v>2018</v>
      </c>
      <c r="K1447" s="2">
        <f t="shared" si="201"/>
        <v>51</v>
      </c>
      <c r="L1447" s="2" t="str">
        <f>VLOOKUP(A1447,holidays!A:C,2,)</f>
        <v>Y</v>
      </c>
      <c r="M1447" s="2" t="str">
        <f>VLOOKUP(A1447,holidays!A:C,3,FALSE)</f>
        <v>N</v>
      </c>
      <c r="N1447" s="7">
        <f t="shared" si="202"/>
        <v>10054712.076052342</v>
      </c>
      <c r="O1447" s="2">
        <f t="shared" si="203"/>
        <v>99110.774999999994</v>
      </c>
      <c r="P1447" s="2" t="e">
        <f t="shared" si="204"/>
        <v>#N/A</v>
      </c>
      <c r="Q1447" s="2" t="e">
        <f t="shared" si="205"/>
        <v>#N/A</v>
      </c>
      <c r="R1447" s="2">
        <f t="shared" si="206"/>
        <v>99110.774999999994</v>
      </c>
    </row>
    <row r="1448" spans="1:18" x14ac:dyDescent="0.3">
      <c r="A1448" s="10">
        <v>43451</v>
      </c>
      <c r="B1448" s="33">
        <v>112804.4</v>
      </c>
      <c r="C1448" s="31">
        <v>101.40388849999999</v>
      </c>
      <c r="D1448">
        <v>15.6</v>
      </c>
      <c r="E1448">
        <v>21.8</v>
      </c>
      <c r="F1448">
        <v>23.2</v>
      </c>
      <c r="G1448">
        <v>2</v>
      </c>
      <c r="H1448" s="1" t="str">
        <f t="shared" si="198"/>
        <v>Monday</v>
      </c>
      <c r="I1448" s="2" t="str">
        <f t="shared" si="199"/>
        <v>December</v>
      </c>
      <c r="J1448" s="2" t="str">
        <f t="shared" si="200"/>
        <v>2018</v>
      </c>
      <c r="K1448" s="2">
        <f t="shared" si="201"/>
        <v>51</v>
      </c>
      <c r="L1448" s="2" t="str">
        <f>VLOOKUP(A1448,holidays!A:C,2,)</f>
        <v>Y</v>
      </c>
      <c r="M1448" s="2" t="str">
        <f>VLOOKUP(A1448,holidays!A:C,3,FALSE)</f>
        <v>N</v>
      </c>
      <c r="N1448" s="7">
        <f t="shared" si="202"/>
        <v>11438804.799909398</v>
      </c>
      <c r="O1448" s="2">
        <f t="shared" si="203"/>
        <v>112804.4</v>
      </c>
      <c r="P1448" s="2" t="e">
        <f t="shared" si="204"/>
        <v>#N/A</v>
      </c>
      <c r="Q1448" s="2" t="e">
        <f t="shared" si="205"/>
        <v>#N/A</v>
      </c>
      <c r="R1448" s="2">
        <f t="shared" si="206"/>
        <v>112804.4</v>
      </c>
    </row>
    <row r="1449" spans="1:18" x14ac:dyDescent="0.3">
      <c r="A1449" s="10">
        <v>43452</v>
      </c>
      <c r="B1449" s="33">
        <v>113485.105</v>
      </c>
      <c r="C1449" s="31">
        <v>104.7225562</v>
      </c>
      <c r="D1449">
        <v>16.7</v>
      </c>
      <c r="E1449">
        <v>20.8</v>
      </c>
      <c r="F1449">
        <v>21.1</v>
      </c>
      <c r="G1449">
        <v>0</v>
      </c>
      <c r="H1449" s="1" t="str">
        <f t="shared" si="198"/>
        <v>Tuesday</v>
      </c>
      <c r="I1449" s="2" t="str">
        <f t="shared" si="199"/>
        <v>December</v>
      </c>
      <c r="J1449" s="2" t="str">
        <f t="shared" si="200"/>
        <v>2018</v>
      </c>
      <c r="K1449" s="2">
        <f t="shared" si="201"/>
        <v>51</v>
      </c>
      <c r="L1449" s="2" t="str">
        <f>VLOOKUP(A1449,holidays!A:C,2,)</f>
        <v>Y</v>
      </c>
      <c r="M1449" s="2" t="str">
        <f>VLOOKUP(A1449,holidays!A:C,3,FALSE)</f>
        <v>N</v>
      </c>
      <c r="N1449" s="7">
        <f t="shared" si="202"/>
        <v>11884450.286225401</v>
      </c>
      <c r="O1449" s="2">
        <f t="shared" si="203"/>
        <v>113485.105</v>
      </c>
      <c r="P1449" s="2" t="e">
        <f t="shared" si="204"/>
        <v>#N/A</v>
      </c>
      <c r="Q1449" s="2" t="e">
        <f t="shared" si="205"/>
        <v>#N/A</v>
      </c>
      <c r="R1449" s="2">
        <f t="shared" si="206"/>
        <v>113485.105</v>
      </c>
    </row>
    <row r="1450" spans="1:18" x14ac:dyDescent="0.3">
      <c r="A1450" s="10">
        <v>43453</v>
      </c>
      <c r="B1450" s="33">
        <v>119907.245</v>
      </c>
      <c r="C1450" s="31">
        <v>117.70772239999999</v>
      </c>
      <c r="D1450">
        <v>16.8</v>
      </c>
      <c r="E1450">
        <v>26.9</v>
      </c>
      <c r="F1450">
        <v>16.600000000000001</v>
      </c>
      <c r="G1450">
        <v>0</v>
      </c>
      <c r="H1450" s="1" t="str">
        <f t="shared" si="198"/>
        <v>Wednesday</v>
      </c>
      <c r="I1450" s="2" t="str">
        <f t="shared" si="199"/>
        <v>December</v>
      </c>
      <c r="J1450" s="2" t="str">
        <f t="shared" si="200"/>
        <v>2018</v>
      </c>
      <c r="K1450" s="2">
        <f t="shared" si="201"/>
        <v>51</v>
      </c>
      <c r="L1450" s="2" t="str">
        <f>VLOOKUP(A1450,holidays!A:C,2,)</f>
        <v>Y</v>
      </c>
      <c r="M1450" s="2" t="str">
        <f>VLOOKUP(A1450,holidays!A:C,3,FALSE)</f>
        <v>N</v>
      </c>
      <c r="N1450" s="7">
        <f t="shared" si="202"/>
        <v>14114008.708208786</v>
      </c>
      <c r="O1450" s="2">
        <f t="shared" si="203"/>
        <v>119907.245</v>
      </c>
      <c r="P1450" s="2" t="e">
        <f t="shared" si="204"/>
        <v>#N/A</v>
      </c>
      <c r="Q1450" s="2" t="e">
        <f t="shared" si="205"/>
        <v>#N/A</v>
      </c>
      <c r="R1450" s="2">
        <f t="shared" si="206"/>
        <v>119907.245</v>
      </c>
    </row>
    <row r="1451" spans="1:18" x14ac:dyDescent="0.3">
      <c r="A1451" s="10">
        <v>43454</v>
      </c>
      <c r="B1451" s="33">
        <v>111880.52499999999</v>
      </c>
      <c r="C1451" s="31">
        <v>75.555462689999999</v>
      </c>
      <c r="D1451">
        <v>16.899999999999999</v>
      </c>
      <c r="E1451">
        <v>21.2</v>
      </c>
      <c r="F1451">
        <v>14.8</v>
      </c>
      <c r="G1451">
        <v>0</v>
      </c>
      <c r="H1451" s="1" t="str">
        <f t="shared" si="198"/>
        <v>Thursday</v>
      </c>
      <c r="I1451" s="2" t="str">
        <f t="shared" si="199"/>
        <v>December</v>
      </c>
      <c r="J1451" s="2" t="str">
        <f t="shared" si="200"/>
        <v>2018</v>
      </c>
      <c r="K1451" s="2">
        <f t="shared" si="201"/>
        <v>51</v>
      </c>
      <c r="L1451" s="2" t="str">
        <f>VLOOKUP(A1451,holidays!A:C,2,)</f>
        <v>Y</v>
      </c>
      <c r="M1451" s="2" t="str">
        <f>VLOOKUP(A1451,holidays!A:C,3,FALSE)</f>
        <v>N</v>
      </c>
      <c r="N1451" s="7">
        <f t="shared" si="202"/>
        <v>8453184.8323751111</v>
      </c>
      <c r="O1451" s="2">
        <f t="shared" si="203"/>
        <v>111880.52499999999</v>
      </c>
      <c r="P1451" s="2" t="e">
        <f t="shared" si="204"/>
        <v>#N/A</v>
      </c>
      <c r="Q1451" s="2" t="e">
        <f t="shared" si="205"/>
        <v>#N/A</v>
      </c>
      <c r="R1451" s="2">
        <f t="shared" si="206"/>
        <v>111880.52499999999</v>
      </c>
    </row>
    <row r="1452" spans="1:18" x14ac:dyDescent="0.3">
      <c r="A1452" s="10">
        <v>43455</v>
      </c>
      <c r="B1452" s="33">
        <v>102075.925</v>
      </c>
      <c r="C1452" s="31">
        <v>65.932437969999995</v>
      </c>
      <c r="D1452">
        <v>15.4</v>
      </c>
      <c r="E1452">
        <v>20.9</v>
      </c>
      <c r="F1452">
        <v>9.6</v>
      </c>
      <c r="G1452">
        <v>1</v>
      </c>
      <c r="H1452" s="1" t="str">
        <f t="shared" si="198"/>
        <v>Friday</v>
      </c>
      <c r="I1452" s="2" t="str">
        <f t="shared" si="199"/>
        <v>December</v>
      </c>
      <c r="J1452" s="2" t="str">
        <f t="shared" si="200"/>
        <v>2018</v>
      </c>
      <c r="K1452" s="2">
        <f t="shared" si="201"/>
        <v>51</v>
      </c>
      <c r="L1452" s="2" t="str">
        <f>VLOOKUP(A1452,holidays!A:C,2,)</f>
        <v>N</v>
      </c>
      <c r="M1452" s="2" t="str">
        <f>VLOOKUP(A1452,holidays!A:C,3,FALSE)</f>
        <v>N</v>
      </c>
      <c r="N1452" s="7">
        <f t="shared" si="202"/>
        <v>6730114.5932928715</v>
      </c>
      <c r="O1452" s="2" t="e">
        <f t="shared" si="203"/>
        <v>#N/A</v>
      </c>
      <c r="P1452" s="2">
        <f t="shared" si="204"/>
        <v>102075.925</v>
      </c>
      <c r="Q1452" s="2" t="e">
        <f t="shared" si="205"/>
        <v>#N/A</v>
      </c>
      <c r="R1452" s="2">
        <f t="shared" si="206"/>
        <v>102075.925</v>
      </c>
    </row>
    <row r="1453" spans="1:18" x14ac:dyDescent="0.3">
      <c r="A1453" s="10">
        <v>43456</v>
      </c>
      <c r="B1453" s="33">
        <v>92725.74</v>
      </c>
      <c r="C1453" s="31">
        <v>69.250457960000006</v>
      </c>
      <c r="D1453">
        <v>14.1</v>
      </c>
      <c r="E1453">
        <v>19.100000000000001</v>
      </c>
      <c r="F1453">
        <v>27.8</v>
      </c>
      <c r="G1453">
        <v>9.8000000000000007</v>
      </c>
      <c r="H1453" s="1" t="str">
        <f t="shared" si="198"/>
        <v>Saturday</v>
      </c>
      <c r="I1453" s="2" t="str">
        <f t="shared" si="199"/>
        <v>December</v>
      </c>
      <c r="J1453" s="2" t="str">
        <f t="shared" si="200"/>
        <v>2018</v>
      </c>
      <c r="K1453" s="2">
        <f t="shared" si="201"/>
        <v>51</v>
      </c>
      <c r="L1453" s="2" t="str">
        <f>VLOOKUP(A1453,holidays!A:C,2,)</f>
        <v>N</v>
      </c>
      <c r="M1453" s="2" t="str">
        <f>VLOOKUP(A1453,holidays!A:C,3,FALSE)</f>
        <v>N</v>
      </c>
      <c r="N1453" s="7">
        <f t="shared" si="202"/>
        <v>6421299.9596798914</v>
      </c>
      <c r="O1453" s="2" t="e">
        <f t="shared" si="203"/>
        <v>#N/A</v>
      </c>
      <c r="P1453" s="2">
        <f t="shared" si="204"/>
        <v>92725.74</v>
      </c>
      <c r="Q1453" s="2" t="e">
        <f t="shared" si="205"/>
        <v>#N/A</v>
      </c>
      <c r="R1453" s="2">
        <f t="shared" si="206"/>
        <v>92725.74</v>
      </c>
    </row>
    <row r="1454" spans="1:18" x14ac:dyDescent="0.3">
      <c r="A1454" s="10">
        <v>43457</v>
      </c>
      <c r="B1454" s="33">
        <v>94938.395000000004</v>
      </c>
      <c r="C1454" s="31">
        <v>65.612248190000003</v>
      </c>
      <c r="D1454">
        <v>11.5</v>
      </c>
      <c r="E1454">
        <v>26.9</v>
      </c>
      <c r="F1454">
        <v>32.299999999999997</v>
      </c>
      <c r="G1454">
        <v>0</v>
      </c>
      <c r="H1454" s="1" t="str">
        <f t="shared" si="198"/>
        <v>Sunday</v>
      </c>
      <c r="I1454" s="2" t="str">
        <f t="shared" si="199"/>
        <v>December</v>
      </c>
      <c r="J1454" s="2" t="str">
        <f t="shared" si="200"/>
        <v>2018</v>
      </c>
      <c r="K1454" s="2">
        <f t="shared" si="201"/>
        <v>52</v>
      </c>
      <c r="L1454" s="2" t="str">
        <f>VLOOKUP(A1454,holidays!A:C,2,)</f>
        <v>N</v>
      </c>
      <c r="M1454" s="2" t="str">
        <f>VLOOKUP(A1454,holidays!A:C,3,FALSE)</f>
        <v>N</v>
      </c>
      <c r="N1454" s="7">
        <f t="shared" si="202"/>
        <v>6229121.5355002554</v>
      </c>
      <c r="O1454" s="2" t="e">
        <f t="shared" si="203"/>
        <v>#N/A</v>
      </c>
      <c r="P1454" s="2">
        <f t="shared" si="204"/>
        <v>94938.395000000004</v>
      </c>
      <c r="Q1454" s="2" t="e">
        <f t="shared" si="205"/>
        <v>#N/A</v>
      </c>
      <c r="R1454" s="2">
        <f t="shared" si="206"/>
        <v>94938.395000000004</v>
      </c>
    </row>
    <row r="1455" spans="1:18" x14ac:dyDescent="0.3">
      <c r="A1455" s="10">
        <v>43458</v>
      </c>
      <c r="B1455" s="33">
        <v>112358.815</v>
      </c>
      <c r="C1455" s="31">
        <v>96.817179359999997</v>
      </c>
      <c r="D1455">
        <v>14.3</v>
      </c>
      <c r="E1455">
        <v>34.200000000000003</v>
      </c>
      <c r="F1455">
        <v>32.299999999999997</v>
      </c>
      <c r="G1455">
        <v>0</v>
      </c>
      <c r="H1455" s="1" t="str">
        <f t="shared" si="198"/>
        <v>Monday</v>
      </c>
      <c r="I1455" s="2" t="str">
        <f t="shared" si="199"/>
        <v>December</v>
      </c>
      <c r="J1455" s="2" t="str">
        <f t="shared" si="200"/>
        <v>2018</v>
      </c>
      <c r="K1455" s="2">
        <f t="shared" si="201"/>
        <v>52</v>
      </c>
      <c r="L1455" s="2" t="str">
        <f>VLOOKUP(A1455,holidays!A:C,2,)</f>
        <v>N</v>
      </c>
      <c r="M1455" s="2" t="str">
        <f>VLOOKUP(A1455,holidays!A:C,3,FALSE)</f>
        <v>N</v>
      </c>
      <c r="N1455" s="7">
        <f t="shared" si="202"/>
        <v>10878263.544532059</v>
      </c>
      <c r="O1455" s="2" t="e">
        <f t="shared" si="203"/>
        <v>#N/A</v>
      </c>
      <c r="P1455" s="2">
        <f t="shared" si="204"/>
        <v>112358.815</v>
      </c>
      <c r="Q1455" s="2" t="e">
        <f t="shared" si="205"/>
        <v>#N/A</v>
      </c>
      <c r="R1455" s="2">
        <f t="shared" si="206"/>
        <v>112358.815</v>
      </c>
    </row>
    <row r="1456" spans="1:18" x14ac:dyDescent="0.3">
      <c r="A1456" s="10">
        <v>43459</v>
      </c>
      <c r="B1456" s="33">
        <v>98191.654999999999</v>
      </c>
      <c r="C1456" s="31">
        <v>55.238545299999998</v>
      </c>
      <c r="D1456">
        <v>15.8</v>
      </c>
      <c r="E1456">
        <v>23.9</v>
      </c>
      <c r="F1456">
        <v>32.200000000000003</v>
      </c>
      <c r="G1456">
        <v>0</v>
      </c>
      <c r="H1456" s="1" t="str">
        <f t="shared" si="198"/>
        <v>Tuesday</v>
      </c>
      <c r="I1456" s="2" t="str">
        <f t="shared" si="199"/>
        <v>December</v>
      </c>
      <c r="J1456" s="2" t="str">
        <f t="shared" si="200"/>
        <v>2018</v>
      </c>
      <c r="K1456" s="2">
        <f t="shared" si="201"/>
        <v>52</v>
      </c>
      <c r="L1456" s="2" t="str">
        <f>VLOOKUP(A1456,holidays!A:C,2,)</f>
        <v>N</v>
      </c>
      <c r="M1456" s="2" t="str">
        <f>VLOOKUP(A1456,holidays!A:C,3,FALSE)</f>
        <v>Y</v>
      </c>
      <c r="N1456" s="7">
        <f t="shared" si="202"/>
        <v>5423964.1827994715</v>
      </c>
      <c r="O1456" s="2" t="e">
        <f t="shared" si="203"/>
        <v>#N/A</v>
      </c>
      <c r="P1456" s="2">
        <f t="shared" si="204"/>
        <v>98191.654999999999</v>
      </c>
      <c r="Q1456" s="2">
        <f t="shared" si="205"/>
        <v>98191.654999999999</v>
      </c>
      <c r="R1456" s="2" t="e">
        <f t="shared" si="206"/>
        <v>#N/A</v>
      </c>
    </row>
    <row r="1457" spans="1:18" x14ac:dyDescent="0.3">
      <c r="A1457" s="10">
        <v>43460</v>
      </c>
      <c r="B1457" s="33">
        <v>100017.19500000001</v>
      </c>
      <c r="C1457" s="31">
        <v>77.578354779999998</v>
      </c>
      <c r="D1457">
        <v>13.3</v>
      </c>
      <c r="E1457">
        <v>23.8</v>
      </c>
      <c r="F1457">
        <v>32.299999999999997</v>
      </c>
      <c r="G1457">
        <v>0</v>
      </c>
      <c r="H1457" s="1" t="str">
        <f t="shared" si="198"/>
        <v>Wednesday</v>
      </c>
      <c r="I1457" s="2" t="str">
        <f t="shared" si="199"/>
        <v>December</v>
      </c>
      <c r="J1457" s="2" t="str">
        <f t="shared" si="200"/>
        <v>2018</v>
      </c>
      <c r="K1457" s="2">
        <f t="shared" si="201"/>
        <v>52</v>
      </c>
      <c r="L1457" s="2" t="str">
        <f>VLOOKUP(A1457,holidays!A:C,2,)</f>
        <v>N</v>
      </c>
      <c r="M1457" s="2" t="str">
        <f>VLOOKUP(A1457,holidays!A:C,3,FALSE)</f>
        <v>Y</v>
      </c>
      <c r="N1457" s="7">
        <f t="shared" si="202"/>
        <v>7759169.4378104424</v>
      </c>
      <c r="O1457" s="2" t="e">
        <f t="shared" si="203"/>
        <v>#N/A</v>
      </c>
      <c r="P1457" s="2">
        <f t="shared" si="204"/>
        <v>100017.19500000001</v>
      </c>
      <c r="Q1457" s="2">
        <f t="shared" si="205"/>
        <v>100017.19500000001</v>
      </c>
      <c r="R1457" s="2" t="e">
        <f t="shared" si="206"/>
        <v>#N/A</v>
      </c>
    </row>
    <row r="1458" spans="1:18" x14ac:dyDescent="0.3">
      <c r="A1458" s="10">
        <v>43461</v>
      </c>
      <c r="B1458" s="33">
        <v>129749.14</v>
      </c>
      <c r="C1458" s="31">
        <v>102.3108963</v>
      </c>
      <c r="D1458">
        <v>16.2</v>
      </c>
      <c r="E1458">
        <v>37.4</v>
      </c>
      <c r="F1458">
        <v>29.3</v>
      </c>
      <c r="G1458">
        <v>0</v>
      </c>
      <c r="H1458" s="1" t="str">
        <f t="shared" si="198"/>
        <v>Thursday</v>
      </c>
      <c r="I1458" s="2" t="str">
        <f t="shared" si="199"/>
        <v>December</v>
      </c>
      <c r="J1458" s="2" t="str">
        <f t="shared" si="200"/>
        <v>2018</v>
      </c>
      <c r="K1458" s="2">
        <f t="shared" si="201"/>
        <v>52</v>
      </c>
      <c r="L1458" s="2" t="str">
        <f>VLOOKUP(A1458,holidays!A:C,2,)</f>
        <v>N</v>
      </c>
      <c r="M1458" s="2" t="str">
        <f>VLOOKUP(A1458,holidays!A:C,3,FALSE)</f>
        <v>N</v>
      </c>
      <c r="N1458" s="7">
        <f t="shared" si="202"/>
        <v>13274750.807554182</v>
      </c>
      <c r="O1458" s="2" t="e">
        <f t="shared" si="203"/>
        <v>#N/A</v>
      </c>
      <c r="P1458" s="2">
        <f t="shared" si="204"/>
        <v>129749.14</v>
      </c>
      <c r="Q1458" s="2" t="e">
        <f t="shared" si="205"/>
        <v>#N/A</v>
      </c>
      <c r="R1458" s="2">
        <f t="shared" si="206"/>
        <v>129749.14</v>
      </c>
    </row>
    <row r="1459" spans="1:18" x14ac:dyDescent="0.3">
      <c r="A1459" s="10">
        <v>43462</v>
      </c>
      <c r="B1459" s="33">
        <v>133831.375</v>
      </c>
      <c r="C1459" s="31">
        <v>121.46071910000001</v>
      </c>
      <c r="D1459">
        <v>21.9</v>
      </c>
      <c r="E1459">
        <v>36.4</v>
      </c>
      <c r="F1459">
        <v>19.100000000000001</v>
      </c>
      <c r="G1459">
        <v>0</v>
      </c>
      <c r="H1459" s="1" t="str">
        <f t="shared" si="198"/>
        <v>Friday</v>
      </c>
      <c r="I1459" s="2" t="str">
        <f t="shared" si="199"/>
        <v>December</v>
      </c>
      <c r="J1459" s="2" t="str">
        <f t="shared" si="200"/>
        <v>2018</v>
      </c>
      <c r="K1459" s="2">
        <f t="shared" si="201"/>
        <v>52</v>
      </c>
      <c r="L1459" s="2" t="str">
        <f>VLOOKUP(A1459,holidays!A:C,2,)</f>
        <v>N</v>
      </c>
      <c r="M1459" s="2" t="str">
        <f>VLOOKUP(A1459,holidays!A:C,3,FALSE)</f>
        <v>N</v>
      </c>
      <c r="N1459" s="7">
        <f t="shared" si="202"/>
        <v>16255255.045641763</v>
      </c>
      <c r="O1459" s="2" t="e">
        <f t="shared" si="203"/>
        <v>#N/A</v>
      </c>
      <c r="P1459" s="2">
        <f t="shared" si="204"/>
        <v>133831.375</v>
      </c>
      <c r="Q1459" s="2" t="e">
        <f t="shared" si="205"/>
        <v>#N/A</v>
      </c>
      <c r="R1459" s="2">
        <f t="shared" si="206"/>
        <v>133831.375</v>
      </c>
    </row>
    <row r="1460" spans="1:18" x14ac:dyDescent="0.3">
      <c r="A1460" s="10">
        <v>43463</v>
      </c>
      <c r="B1460" s="33">
        <v>108290.11</v>
      </c>
      <c r="C1460" s="31">
        <v>91.7235266</v>
      </c>
      <c r="D1460">
        <v>21</v>
      </c>
      <c r="E1460">
        <v>23.9</v>
      </c>
      <c r="F1460">
        <v>5.7</v>
      </c>
      <c r="G1460">
        <v>1.2</v>
      </c>
      <c r="H1460" s="1" t="str">
        <f t="shared" si="198"/>
        <v>Saturday</v>
      </c>
      <c r="I1460" s="2" t="str">
        <f t="shared" si="199"/>
        <v>December</v>
      </c>
      <c r="J1460" s="2" t="str">
        <f t="shared" si="200"/>
        <v>2018</v>
      </c>
      <c r="K1460" s="2">
        <f t="shared" si="201"/>
        <v>52</v>
      </c>
      <c r="L1460" s="2" t="str">
        <f>VLOOKUP(A1460,holidays!A:C,2,)</f>
        <v>N</v>
      </c>
      <c r="M1460" s="2" t="str">
        <f>VLOOKUP(A1460,holidays!A:C,3,FALSE)</f>
        <v>N</v>
      </c>
      <c r="N1460" s="7">
        <f t="shared" si="202"/>
        <v>9932750.785101926</v>
      </c>
      <c r="O1460" s="2" t="e">
        <f t="shared" si="203"/>
        <v>#N/A</v>
      </c>
      <c r="P1460" s="2">
        <f t="shared" si="204"/>
        <v>108290.11</v>
      </c>
      <c r="Q1460" s="2" t="e">
        <f t="shared" si="205"/>
        <v>#N/A</v>
      </c>
      <c r="R1460" s="2">
        <f t="shared" si="206"/>
        <v>108290.11</v>
      </c>
    </row>
    <row r="1461" spans="1:18" x14ac:dyDescent="0.3">
      <c r="A1461" s="10">
        <v>43464</v>
      </c>
      <c r="B1461" s="33">
        <v>99613.865000000005</v>
      </c>
      <c r="C1461" s="31">
        <v>84.166495269999999</v>
      </c>
      <c r="D1461">
        <v>18.2</v>
      </c>
      <c r="E1461">
        <v>22.7</v>
      </c>
      <c r="F1461">
        <v>9.9</v>
      </c>
      <c r="G1461">
        <v>0.6</v>
      </c>
      <c r="H1461" s="1" t="str">
        <f t="shared" si="198"/>
        <v>Sunday</v>
      </c>
      <c r="I1461" s="2" t="str">
        <f t="shared" si="199"/>
        <v>December</v>
      </c>
      <c r="J1461" s="2" t="str">
        <f t="shared" si="200"/>
        <v>2018</v>
      </c>
      <c r="K1461" s="2">
        <f t="shared" si="201"/>
        <v>53</v>
      </c>
      <c r="L1461" s="2" t="str">
        <f>VLOOKUP(A1461,holidays!A:C,2,)</f>
        <v>N</v>
      </c>
      <c r="M1461" s="2" t="str">
        <f>VLOOKUP(A1461,holidays!A:C,3,FALSE)</f>
        <v>N</v>
      </c>
      <c r="N1461" s="7">
        <f t="shared" si="202"/>
        <v>8384149.897348919</v>
      </c>
      <c r="O1461" s="2" t="e">
        <f t="shared" si="203"/>
        <v>#N/A</v>
      </c>
      <c r="P1461" s="2">
        <f t="shared" si="204"/>
        <v>99613.865000000005</v>
      </c>
      <c r="Q1461" s="2" t="e">
        <f t="shared" si="205"/>
        <v>#N/A</v>
      </c>
      <c r="R1461" s="2">
        <f t="shared" si="206"/>
        <v>99613.865000000005</v>
      </c>
    </row>
    <row r="1462" spans="1:18" x14ac:dyDescent="0.3">
      <c r="A1462" s="10">
        <v>43465</v>
      </c>
      <c r="B1462" s="33">
        <v>103381.91499999999</v>
      </c>
      <c r="C1462" s="31">
        <v>84.897997059999994</v>
      </c>
      <c r="D1462">
        <v>17.3</v>
      </c>
      <c r="E1462">
        <v>23.5</v>
      </c>
      <c r="F1462">
        <v>31.3</v>
      </c>
      <c r="G1462">
        <v>0.8</v>
      </c>
      <c r="H1462" s="1" t="str">
        <f t="shared" si="198"/>
        <v>Monday</v>
      </c>
      <c r="I1462" s="2" t="str">
        <f t="shared" si="199"/>
        <v>December</v>
      </c>
      <c r="J1462" s="2" t="str">
        <f t="shared" si="200"/>
        <v>2018</v>
      </c>
      <c r="K1462" s="2">
        <f t="shared" si="201"/>
        <v>53</v>
      </c>
      <c r="L1462" s="2" t="str">
        <f>VLOOKUP(A1462,holidays!A:C,2,)</f>
        <v>N</v>
      </c>
      <c r="M1462" s="2" t="str">
        <f>VLOOKUP(A1462,holidays!A:C,3,FALSE)</f>
        <v>N</v>
      </c>
      <c r="N1462" s="7">
        <f t="shared" si="202"/>
        <v>8776917.5157271679</v>
      </c>
      <c r="O1462" s="2" t="e">
        <f t="shared" si="203"/>
        <v>#N/A</v>
      </c>
      <c r="P1462" s="2">
        <f t="shared" si="204"/>
        <v>103381.91499999999</v>
      </c>
      <c r="Q1462" s="2" t="e">
        <f t="shared" si="205"/>
        <v>#N/A</v>
      </c>
      <c r="R1462" s="2">
        <f t="shared" si="206"/>
        <v>103381.91499999999</v>
      </c>
    </row>
    <row r="1463" spans="1:18" x14ac:dyDescent="0.3">
      <c r="A1463" s="10">
        <v>43466</v>
      </c>
      <c r="B1463" s="33">
        <v>98933.06</v>
      </c>
      <c r="C1463" s="31">
        <v>78.560978969999994</v>
      </c>
      <c r="D1463">
        <v>15.5</v>
      </c>
      <c r="E1463">
        <v>26.2</v>
      </c>
      <c r="F1463">
        <v>31.7</v>
      </c>
      <c r="G1463">
        <v>0</v>
      </c>
      <c r="H1463" s="1" t="str">
        <f t="shared" si="198"/>
        <v>Tuesday</v>
      </c>
      <c r="I1463" s="2" t="str">
        <f t="shared" si="199"/>
        <v>January</v>
      </c>
      <c r="J1463" s="2" t="str">
        <f t="shared" si="200"/>
        <v>2019</v>
      </c>
      <c r="K1463" s="2">
        <f t="shared" si="201"/>
        <v>1</v>
      </c>
      <c r="L1463" s="2" t="str">
        <f>VLOOKUP(A1463,holidays!A:C,2,)</f>
        <v>N</v>
      </c>
      <c r="M1463" s="2" t="str">
        <f>VLOOKUP(A1463,holidays!A:C,3,FALSE)</f>
        <v>Y</v>
      </c>
      <c r="N1463" s="7">
        <f t="shared" si="202"/>
        <v>7772278.0460977471</v>
      </c>
      <c r="O1463" s="2" t="e">
        <f t="shared" si="203"/>
        <v>#N/A</v>
      </c>
      <c r="P1463" s="2">
        <f t="shared" si="204"/>
        <v>98933.06</v>
      </c>
      <c r="Q1463" s="2">
        <f t="shared" si="205"/>
        <v>98933.06</v>
      </c>
      <c r="R1463" s="2" t="e">
        <f t="shared" si="206"/>
        <v>#N/A</v>
      </c>
    </row>
    <row r="1464" spans="1:18" x14ac:dyDescent="0.3">
      <c r="A1464" s="10">
        <v>43467</v>
      </c>
      <c r="B1464" s="33">
        <v>106470.675</v>
      </c>
      <c r="C1464" s="31">
        <v>92.202011200000001</v>
      </c>
      <c r="D1464">
        <v>18.399999999999999</v>
      </c>
      <c r="E1464">
        <v>22.2</v>
      </c>
      <c r="F1464">
        <v>26.3</v>
      </c>
      <c r="G1464">
        <v>0</v>
      </c>
      <c r="H1464" s="1" t="str">
        <f t="shared" si="198"/>
        <v>Wednesday</v>
      </c>
      <c r="I1464" s="2" t="str">
        <f t="shared" si="199"/>
        <v>January</v>
      </c>
      <c r="J1464" s="2" t="str">
        <f t="shared" si="200"/>
        <v>2019</v>
      </c>
      <c r="K1464" s="2">
        <f t="shared" si="201"/>
        <v>1</v>
      </c>
      <c r="L1464" s="2" t="str">
        <f>VLOOKUP(A1464,holidays!A:C,2,)</f>
        <v>N</v>
      </c>
      <c r="M1464" s="2" t="str">
        <f>VLOOKUP(A1464,holidays!A:C,3,FALSE)</f>
        <v>N</v>
      </c>
      <c r="N1464" s="7">
        <f t="shared" si="202"/>
        <v>9816810.3688215595</v>
      </c>
      <c r="O1464" s="2" t="e">
        <f t="shared" si="203"/>
        <v>#N/A</v>
      </c>
      <c r="P1464" s="2">
        <f t="shared" si="204"/>
        <v>106470.675</v>
      </c>
      <c r="Q1464" s="2" t="e">
        <f t="shared" si="205"/>
        <v>#N/A</v>
      </c>
      <c r="R1464" s="2">
        <f t="shared" si="206"/>
        <v>106470.675</v>
      </c>
    </row>
    <row r="1465" spans="1:18" x14ac:dyDescent="0.3">
      <c r="A1465" s="10">
        <v>43468</v>
      </c>
      <c r="B1465" s="33">
        <v>118789.605</v>
      </c>
      <c r="C1465" s="31">
        <v>127.38030259999999</v>
      </c>
      <c r="D1465">
        <v>15.9</v>
      </c>
      <c r="E1465">
        <v>29.5</v>
      </c>
      <c r="F1465">
        <v>27.6</v>
      </c>
      <c r="G1465">
        <v>0</v>
      </c>
      <c r="H1465" s="1" t="str">
        <f t="shared" si="198"/>
        <v>Thursday</v>
      </c>
      <c r="I1465" s="2" t="str">
        <f t="shared" si="199"/>
        <v>January</v>
      </c>
      <c r="J1465" s="2" t="str">
        <f t="shared" si="200"/>
        <v>2019</v>
      </c>
      <c r="K1465" s="2">
        <f t="shared" si="201"/>
        <v>1</v>
      </c>
      <c r="L1465" s="2" t="str">
        <f>VLOOKUP(A1465,holidays!A:C,2,)</f>
        <v>N</v>
      </c>
      <c r="M1465" s="2" t="str">
        <f>VLOOKUP(A1465,holidays!A:C,3,FALSE)</f>
        <v>N</v>
      </c>
      <c r="N1465" s="7">
        <f t="shared" si="202"/>
        <v>15131455.830634471</v>
      </c>
      <c r="O1465" s="2" t="e">
        <f t="shared" si="203"/>
        <v>#N/A</v>
      </c>
      <c r="P1465" s="2">
        <f t="shared" si="204"/>
        <v>118789.605</v>
      </c>
      <c r="Q1465" s="2" t="e">
        <f t="shared" si="205"/>
        <v>#N/A</v>
      </c>
      <c r="R1465" s="2">
        <f t="shared" si="206"/>
        <v>118789.605</v>
      </c>
    </row>
    <row r="1466" spans="1:18" x14ac:dyDescent="0.3">
      <c r="A1466" s="10">
        <v>43469</v>
      </c>
      <c r="B1466" s="33">
        <v>133288.46</v>
      </c>
      <c r="C1466" s="31">
        <v>121.0209967</v>
      </c>
      <c r="D1466">
        <v>18</v>
      </c>
      <c r="E1466">
        <v>42.6</v>
      </c>
      <c r="F1466">
        <v>27.4</v>
      </c>
      <c r="G1466">
        <v>0</v>
      </c>
      <c r="H1466" s="1" t="str">
        <f t="shared" si="198"/>
        <v>Friday</v>
      </c>
      <c r="I1466" s="2" t="str">
        <f t="shared" si="199"/>
        <v>January</v>
      </c>
      <c r="J1466" s="2" t="str">
        <f t="shared" si="200"/>
        <v>2019</v>
      </c>
      <c r="K1466" s="2">
        <f t="shared" si="201"/>
        <v>1</v>
      </c>
      <c r="L1466" s="2" t="str">
        <f>VLOOKUP(A1466,holidays!A:C,2,)</f>
        <v>N</v>
      </c>
      <c r="M1466" s="2" t="str">
        <f>VLOOKUP(A1466,holidays!A:C,3,FALSE)</f>
        <v>N</v>
      </c>
      <c r="N1466" s="7">
        <f t="shared" si="202"/>
        <v>16130702.277808081</v>
      </c>
      <c r="O1466" s="2" t="e">
        <f t="shared" si="203"/>
        <v>#N/A</v>
      </c>
      <c r="P1466" s="2">
        <f t="shared" si="204"/>
        <v>133288.46</v>
      </c>
      <c r="Q1466" s="2" t="e">
        <f t="shared" si="205"/>
        <v>#N/A</v>
      </c>
      <c r="R1466" s="2">
        <f t="shared" si="206"/>
        <v>133288.46</v>
      </c>
    </row>
    <row r="1467" spans="1:18" x14ac:dyDescent="0.3">
      <c r="A1467" s="10">
        <v>43470</v>
      </c>
      <c r="B1467" s="33">
        <v>97262.79</v>
      </c>
      <c r="C1467" s="31">
        <v>83.493520489999995</v>
      </c>
      <c r="D1467">
        <v>17.399999999999999</v>
      </c>
      <c r="E1467">
        <v>21.2</v>
      </c>
      <c r="F1467">
        <v>12.9</v>
      </c>
      <c r="G1467">
        <v>0.4</v>
      </c>
      <c r="H1467" s="1" t="str">
        <f t="shared" si="198"/>
        <v>Saturday</v>
      </c>
      <c r="I1467" s="2" t="str">
        <f t="shared" si="199"/>
        <v>January</v>
      </c>
      <c r="J1467" s="2" t="str">
        <f t="shared" si="200"/>
        <v>2019</v>
      </c>
      <c r="K1467" s="2">
        <f t="shared" si="201"/>
        <v>1</v>
      </c>
      <c r="L1467" s="2" t="str">
        <f>VLOOKUP(A1467,holidays!A:C,2,)</f>
        <v>N</v>
      </c>
      <c r="M1467" s="2" t="str">
        <f>VLOOKUP(A1467,holidays!A:C,3,FALSE)</f>
        <v>N</v>
      </c>
      <c r="N1467" s="7">
        <f t="shared" si="202"/>
        <v>8120812.7497795662</v>
      </c>
      <c r="O1467" s="2" t="e">
        <f t="shared" si="203"/>
        <v>#N/A</v>
      </c>
      <c r="P1467" s="2">
        <f t="shared" si="204"/>
        <v>97262.79</v>
      </c>
      <c r="Q1467" s="2" t="e">
        <f t="shared" si="205"/>
        <v>#N/A</v>
      </c>
      <c r="R1467" s="2">
        <f t="shared" si="206"/>
        <v>97262.79</v>
      </c>
    </row>
    <row r="1468" spans="1:18" x14ac:dyDescent="0.3">
      <c r="A1468" s="10">
        <v>43471</v>
      </c>
      <c r="B1468" s="33">
        <v>93606.214999999997</v>
      </c>
      <c r="C1468" s="31">
        <v>65.766406979999999</v>
      </c>
      <c r="D1468">
        <v>14.6</v>
      </c>
      <c r="E1468">
        <v>22.1</v>
      </c>
      <c r="F1468">
        <v>30.9</v>
      </c>
      <c r="G1468">
        <v>1.4</v>
      </c>
      <c r="H1468" s="1" t="str">
        <f t="shared" si="198"/>
        <v>Sunday</v>
      </c>
      <c r="I1468" s="2" t="str">
        <f t="shared" si="199"/>
        <v>January</v>
      </c>
      <c r="J1468" s="2" t="str">
        <f t="shared" si="200"/>
        <v>2019</v>
      </c>
      <c r="K1468" s="2">
        <f t="shared" si="201"/>
        <v>2</v>
      </c>
      <c r="L1468" s="2" t="str">
        <f>VLOOKUP(A1468,holidays!A:C,2,)</f>
        <v>N</v>
      </c>
      <c r="M1468" s="2" t="str">
        <f>VLOOKUP(A1468,holidays!A:C,3,FALSE)</f>
        <v>N</v>
      </c>
      <c r="N1468" s="7">
        <f t="shared" si="202"/>
        <v>6156144.4315473801</v>
      </c>
      <c r="O1468" s="2" t="e">
        <f t="shared" si="203"/>
        <v>#N/A</v>
      </c>
      <c r="P1468" s="2">
        <f t="shared" si="204"/>
        <v>93606.214999999997</v>
      </c>
      <c r="Q1468" s="2" t="e">
        <f t="shared" si="205"/>
        <v>#N/A</v>
      </c>
      <c r="R1468" s="2">
        <f t="shared" si="206"/>
        <v>93606.214999999997</v>
      </c>
    </row>
    <row r="1469" spans="1:18" x14ac:dyDescent="0.3">
      <c r="A1469" s="10">
        <v>43472</v>
      </c>
      <c r="B1469" s="33">
        <v>109874.9</v>
      </c>
      <c r="C1469" s="31">
        <v>85.07795745</v>
      </c>
      <c r="D1469">
        <v>17.100000000000001</v>
      </c>
      <c r="E1469">
        <v>23.1</v>
      </c>
      <c r="F1469">
        <v>30.2</v>
      </c>
      <c r="G1469">
        <v>0</v>
      </c>
      <c r="H1469" s="1" t="str">
        <f t="shared" si="198"/>
        <v>Monday</v>
      </c>
      <c r="I1469" s="2" t="str">
        <f t="shared" si="199"/>
        <v>January</v>
      </c>
      <c r="J1469" s="2" t="str">
        <f t="shared" si="200"/>
        <v>2019</v>
      </c>
      <c r="K1469" s="2">
        <f t="shared" si="201"/>
        <v>2</v>
      </c>
      <c r="L1469" s="2" t="str">
        <f>VLOOKUP(A1469,holidays!A:C,2,)</f>
        <v>N</v>
      </c>
      <c r="M1469" s="2" t="str">
        <f>VLOOKUP(A1469,holidays!A:C,3,FALSE)</f>
        <v>N</v>
      </c>
      <c r="N1469" s="7">
        <f t="shared" si="202"/>
        <v>9347932.0670230053</v>
      </c>
      <c r="O1469" s="2" t="e">
        <f t="shared" si="203"/>
        <v>#N/A</v>
      </c>
      <c r="P1469" s="2">
        <f t="shared" si="204"/>
        <v>109874.9</v>
      </c>
      <c r="Q1469" s="2" t="e">
        <f t="shared" si="205"/>
        <v>#N/A</v>
      </c>
      <c r="R1469" s="2">
        <f t="shared" si="206"/>
        <v>109874.9</v>
      </c>
    </row>
    <row r="1470" spans="1:18" x14ac:dyDescent="0.3">
      <c r="A1470" s="10">
        <v>43473</v>
      </c>
      <c r="B1470" s="33">
        <v>113446.1</v>
      </c>
      <c r="C1470" s="31">
        <v>104.9077815</v>
      </c>
      <c r="D1470">
        <v>16.7</v>
      </c>
      <c r="E1470">
        <v>24.1</v>
      </c>
      <c r="F1470">
        <v>28.9</v>
      </c>
      <c r="G1470">
        <v>0</v>
      </c>
      <c r="H1470" s="1" t="str">
        <f t="shared" si="198"/>
        <v>Tuesday</v>
      </c>
      <c r="I1470" s="2" t="str">
        <f t="shared" si="199"/>
        <v>January</v>
      </c>
      <c r="J1470" s="2" t="str">
        <f t="shared" si="200"/>
        <v>2019</v>
      </c>
      <c r="K1470" s="2">
        <f t="shared" si="201"/>
        <v>2</v>
      </c>
      <c r="L1470" s="2" t="str">
        <f>VLOOKUP(A1470,holidays!A:C,2,)</f>
        <v>N</v>
      </c>
      <c r="M1470" s="2" t="str">
        <f>VLOOKUP(A1470,holidays!A:C,3,FALSE)</f>
        <v>N</v>
      </c>
      <c r="N1470" s="7">
        <f t="shared" si="202"/>
        <v>11901378.67082715</v>
      </c>
      <c r="O1470" s="2" t="e">
        <f t="shared" si="203"/>
        <v>#N/A</v>
      </c>
      <c r="P1470" s="2">
        <f t="shared" si="204"/>
        <v>113446.1</v>
      </c>
      <c r="Q1470" s="2" t="e">
        <f t="shared" si="205"/>
        <v>#N/A</v>
      </c>
      <c r="R1470" s="2">
        <f t="shared" si="206"/>
        <v>113446.1</v>
      </c>
    </row>
    <row r="1471" spans="1:18" x14ac:dyDescent="0.3">
      <c r="A1471" s="10">
        <v>43474</v>
      </c>
      <c r="B1471" s="33">
        <v>105483.435</v>
      </c>
      <c r="C1471" s="31">
        <v>91.851546720000002</v>
      </c>
      <c r="D1471">
        <v>16.100000000000001</v>
      </c>
      <c r="E1471">
        <v>20.5</v>
      </c>
      <c r="F1471">
        <v>28.4</v>
      </c>
      <c r="G1471">
        <v>0.6</v>
      </c>
      <c r="H1471" s="1" t="str">
        <f t="shared" si="198"/>
        <v>Wednesday</v>
      </c>
      <c r="I1471" s="2" t="str">
        <f t="shared" si="199"/>
        <v>January</v>
      </c>
      <c r="J1471" s="2" t="str">
        <f t="shared" si="200"/>
        <v>2019</v>
      </c>
      <c r="K1471" s="2">
        <f t="shared" si="201"/>
        <v>2</v>
      </c>
      <c r="L1471" s="2" t="str">
        <f>VLOOKUP(A1471,holidays!A:C,2,)</f>
        <v>N</v>
      </c>
      <c r="M1471" s="2" t="str">
        <f>VLOOKUP(A1471,holidays!A:C,3,FALSE)</f>
        <v>N</v>
      </c>
      <c r="N1471" s="7">
        <f t="shared" si="202"/>
        <v>9688816.6580885835</v>
      </c>
      <c r="O1471" s="2" t="e">
        <f t="shared" si="203"/>
        <v>#N/A</v>
      </c>
      <c r="P1471" s="2">
        <f t="shared" si="204"/>
        <v>105483.435</v>
      </c>
      <c r="Q1471" s="2" t="e">
        <f t="shared" si="205"/>
        <v>#N/A</v>
      </c>
      <c r="R1471" s="2">
        <f t="shared" si="206"/>
        <v>105483.435</v>
      </c>
    </row>
    <row r="1472" spans="1:18" x14ac:dyDescent="0.3">
      <c r="A1472" s="10">
        <v>43475</v>
      </c>
      <c r="B1472" s="33">
        <v>108078.69500000001</v>
      </c>
      <c r="C1472" s="31">
        <v>96.413742569999997</v>
      </c>
      <c r="D1472">
        <v>13.5</v>
      </c>
      <c r="E1472">
        <v>21.4</v>
      </c>
      <c r="F1472">
        <v>25.8</v>
      </c>
      <c r="G1472">
        <v>0</v>
      </c>
      <c r="H1472" s="1" t="str">
        <f t="shared" si="198"/>
        <v>Thursday</v>
      </c>
      <c r="I1472" s="2" t="str">
        <f t="shared" si="199"/>
        <v>January</v>
      </c>
      <c r="J1472" s="2" t="str">
        <f t="shared" si="200"/>
        <v>2019</v>
      </c>
      <c r="K1472" s="2">
        <f t="shared" si="201"/>
        <v>2</v>
      </c>
      <c r="L1472" s="2" t="str">
        <f>VLOOKUP(A1472,holidays!A:C,2,)</f>
        <v>N</v>
      </c>
      <c r="M1472" s="2" t="str">
        <f>VLOOKUP(A1472,holidays!A:C,3,FALSE)</f>
        <v>N</v>
      </c>
      <c r="N1472" s="7">
        <f t="shared" si="202"/>
        <v>10420271.477031546</v>
      </c>
      <c r="O1472" s="2" t="e">
        <f t="shared" si="203"/>
        <v>#N/A</v>
      </c>
      <c r="P1472" s="2">
        <f t="shared" si="204"/>
        <v>108078.69500000001</v>
      </c>
      <c r="Q1472" s="2" t="e">
        <f t="shared" si="205"/>
        <v>#N/A</v>
      </c>
      <c r="R1472" s="2">
        <f t="shared" si="206"/>
        <v>108078.69500000001</v>
      </c>
    </row>
    <row r="1473" spans="1:18" x14ac:dyDescent="0.3">
      <c r="A1473" s="10">
        <v>43476</v>
      </c>
      <c r="B1473" s="33">
        <v>119728.63499999999</v>
      </c>
      <c r="C1473" s="31">
        <v>116.3056708</v>
      </c>
      <c r="D1473">
        <v>12.9</v>
      </c>
      <c r="E1473">
        <v>30.4</v>
      </c>
      <c r="F1473">
        <v>31.5</v>
      </c>
      <c r="G1473">
        <v>0</v>
      </c>
      <c r="H1473" s="1" t="str">
        <f t="shared" si="198"/>
        <v>Friday</v>
      </c>
      <c r="I1473" s="2" t="str">
        <f t="shared" si="199"/>
        <v>January</v>
      </c>
      <c r="J1473" s="2" t="str">
        <f t="shared" si="200"/>
        <v>2019</v>
      </c>
      <c r="K1473" s="2">
        <f t="shared" si="201"/>
        <v>2</v>
      </c>
      <c r="L1473" s="2" t="str">
        <f>VLOOKUP(A1473,holidays!A:C,2,)</f>
        <v>N</v>
      </c>
      <c r="M1473" s="2" t="str">
        <f>VLOOKUP(A1473,holidays!A:C,3,FALSE)</f>
        <v>N</v>
      </c>
      <c r="N1473" s="7">
        <f t="shared" si="202"/>
        <v>13925119.207643358</v>
      </c>
      <c r="O1473" s="2" t="e">
        <f t="shared" si="203"/>
        <v>#N/A</v>
      </c>
      <c r="P1473" s="2">
        <f t="shared" si="204"/>
        <v>119728.63499999999</v>
      </c>
      <c r="Q1473" s="2" t="e">
        <f t="shared" si="205"/>
        <v>#N/A</v>
      </c>
      <c r="R1473" s="2">
        <f t="shared" si="206"/>
        <v>119728.63499999999</v>
      </c>
    </row>
    <row r="1474" spans="1:18" x14ac:dyDescent="0.3">
      <c r="A1474" s="10">
        <v>43477</v>
      </c>
      <c r="B1474" s="33">
        <v>108628.96</v>
      </c>
      <c r="C1474" s="31">
        <v>88.996642809999997</v>
      </c>
      <c r="D1474">
        <v>17.7</v>
      </c>
      <c r="E1474">
        <v>24.7</v>
      </c>
      <c r="F1474">
        <v>28.6</v>
      </c>
      <c r="G1474">
        <v>0</v>
      </c>
      <c r="H1474" s="1" t="str">
        <f t="shared" si="198"/>
        <v>Saturday</v>
      </c>
      <c r="I1474" s="2" t="str">
        <f t="shared" si="199"/>
        <v>January</v>
      </c>
      <c r="J1474" s="2" t="str">
        <f t="shared" si="200"/>
        <v>2019</v>
      </c>
      <c r="K1474" s="2">
        <f t="shared" si="201"/>
        <v>2</v>
      </c>
      <c r="L1474" s="2" t="str">
        <f>VLOOKUP(A1474,holidays!A:C,2,)</f>
        <v>N</v>
      </c>
      <c r="M1474" s="2" t="str">
        <f>VLOOKUP(A1474,holidays!A:C,3,FALSE)</f>
        <v>N</v>
      </c>
      <c r="N1474" s="7">
        <f t="shared" si="202"/>
        <v>9667612.7519417778</v>
      </c>
      <c r="O1474" s="2" t="e">
        <f t="shared" si="203"/>
        <v>#N/A</v>
      </c>
      <c r="P1474" s="2">
        <f t="shared" si="204"/>
        <v>108628.96</v>
      </c>
      <c r="Q1474" s="2" t="e">
        <f t="shared" si="205"/>
        <v>#N/A</v>
      </c>
      <c r="R1474" s="2">
        <f t="shared" si="206"/>
        <v>108628.96</v>
      </c>
    </row>
    <row r="1475" spans="1:18" x14ac:dyDescent="0.3">
      <c r="A1475" s="10">
        <v>43478</v>
      </c>
      <c r="B1475" s="33">
        <v>101853.24</v>
      </c>
      <c r="C1475" s="31">
        <v>75.273023879999997</v>
      </c>
      <c r="D1475">
        <v>14.4</v>
      </c>
      <c r="E1475">
        <v>30.5</v>
      </c>
      <c r="F1475">
        <v>31.3</v>
      </c>
      <c r="G1475">
        <v>0</v>
      </c>
      <c r="H1475" s="1" t="str">
        <f t="shared" ref="H1475:H1538" si="207">TEXT(A1475,"dddd")</f>
        <v>Sunday</v>
      </c>
      <c r="I1475" s="2" t="str">
        <f t="shared" ref="I1475:I1538" si="208">TEXT(A1475,"mmmm")</f>
        <v>January</v>
      </c>
      <c r="J1475" s="2" t="str">
        <f t="shared" ref="J1475:J1538" si="209">TEXT(A1475,"yyyy")</f>
        <v>2019</v>
      </c>
      <c r="K1475" s="2">
        <f t="shared" ref="K1475:K1538" si="210">WEEKNUM(A1475)</f>
        <v>3</v>
      </c>
      <c r="L1475" s="2" t="str">
        <f>VLOOKUP(A1475,holidays!A:C,2,)</f>
        <v>N</v>
      </c>
      <c r="M1475" s="2" t="str">
        <f>VLOOKUP(A1475,holidays!A:C,3,FALSE)</f>
        <v>N</v>
      </c>
      <c r="N1475" s="7">
        <f t="shared" ref="N1475:N1538" si="211">B1475*C1475</f>
        <v>7666801.3667753711</v>
      </c>
      <c r="O1475" s="2" t="e">
        <f t="shared" ref="O1475:O1538" si="212">IF(L1475="Y",B1475,NA())</f>
        <v>#N/A</v>
      </c>
      <c r="P1475" s="2">
        <f t="shared" ref="P1475:P1538" si="213">IF(L1475="N",B1475,NA())</f>
        <v>101853.24</v>
      </c>
      <c r="Q1475" s="2" t="e">
        <f t="shared" ref="Q1475:Q1538" si="214">IF(M1475="Y",B1475,NA())</f>
        <v>#N/A</v>
      </c>
      <c r="R1475" s="2">
        <f t="shared" ref="R1475:R1538" si="215">IF(M1475="N",B1475,NA())</f>
        <v>101853.24</v>
      </c>
    </row>
    <row r="1476" spans="1:18" x14ac:dyDescent="0.3">
      <c r="A1476" s="10">
        <v>43479</v>
      </c>
      <c r="B1476" s="33">
        <v>147070.535</v>
      </c>
      <c r="C1476" s="31">
        <v>188.19764950000001</v>
      </c>
      <c r="D1476">
        <v>18.7</v>
      </c>
      <c r="E1476">
        <v>32.299999999999997</v>
      </c>
      <c r="F1476">
        <v>31.1</v>
      </c>
      <c r="G1476">
        <v>0</v>
      </c>
      <c r="H1476" s="1" t="str">
        <f t="shared" si="207"/>
        <v>Monday</v>
      </c>
      <c r="I1476" s="2" t="str">
        <f t="shared" si="208"/>
        <v>January</v>
      </c>
      <c r="J1476" s="2" t="str">
        <f t="shared" si="209"/>
        <v>2019</v>
      </c>
      <c r="K1476" s="2">
        <f t="shared" si="210"/>
        <v>3</v>
      </c>
      <c r="L1476" s="2" t="str">
        <f>VLOOKUP(A1476,holidays!A:C,2,)</f>
        <v>N</v>
      </c>
      <c r="M1476" s="2" t="str">
        <f>VLOOKUP(A1476,holidays!A:C,3,FALSE)</f>
        <v>N</v>
      </c>
      <c r="N1476" s="7">
        <f t="shared" si="211"/>
        <v>27678328.997707486</v>
      </c>
      <c r="O1476" s="2" t="e">
        <f t="shared" si="212"/>
        <v>#N/A</v>
      </c>
      <c r="P1476" s="2">
        <f t="shared" si="213"/>
        <v>147070.535</v>
      </c>
      <c r="Q1476" s="2" t="e">
        <f t="shared" si="214"/>
        <v>#N/A</v>
      </c>
      <c r="R1476" s="2">
        <f t="shared" si="215"/>
        <v>147070.535</v>
      </c>
    </row>
    <row r="1477" spans="1:18" x14ac:dyDescent="0.3">
      <c r="A1477" s="10">
        <v>43480</v>
      </c>
      <c r="B1477" s="33">
        <v>152496.245</v>
      </c>
      <c r="C1477" s="31">
        <v>222.43841900000001</v>
      </c>
      <c r="D1477">
        <v>19.399999999999999</v>
      </c>
      <c r="E1477">
        <v>30.4</v>
      </c>
      <c r="F1477">
        <v>22.3</v>
      </c>
      <c r="G1477">
        <v>0</v>
      </c>
      <c r="H1477" s="1" t="str">
        <f t="shared" si="207"/>
        <v>Tuesday</v>
      </c>
      <c r="I1477" s="2" t="str">
        <f t="shared" si="208"/>
        <v>January</v>
      </c>
      <c r="J1477" s="2" t="str">
        <f t="shared" si="209"/>
        <v>2019</v>
      </c>
      <c r="K1477" s="2">
        <f t="shared" si="210"/>
        <v>3</v>
      </c>
      <c r="L1477" s="2" t="str">
        <f>VLOOKUP(A1477,holidays!A:C,2,)</f>
        <v>N</v>
      </c>
      <c r="M1477" s="2" t="str">
        <f>VLOOKUP(A1477,holidays!A:C,3,FALSE)</f>
        <v>N</v>
      </c>
      <c r="N1477" s="7">
        <f t="shared" si="211"/>
        <v>33921023.641236655</v>
      </c>
      <c r="O1477" s="2" t="e">
        <f t="shared" si="212"/>
        <v>#N/A</v>
      </c>
      <c r="P1477" s="2">
        <f t="shared" si="213"/>
        <v>152496.245</v>
      </c>
      <c r="Q1477" s="2" t="e">
        <f t="shared" si="214"/>
        <v>#N/A</v>
      </c>
      <c r="R1477" s="2">
        <f t="shared" si="215"/>
        <v>152496.245</v>
      </c>
    </row>
    <row r="1478" spans="1:18" x14ac:dyDescent="0.3">
      <c r="A1478" s="10">
        <v>43481</v>
      </c>
      <c r="B1478" s="33">
        <v>136971.755</v>
      </c>
      <c r="C1478" s="31">
        <v>178.07967540000001</v>
      </c>
      <c r="D1478">
        <v>19.8</v>
      </c>
      <c r="E1478">
        <v>26.7</v>
      </c>
      <c r="F1478">
        <v>17.5</v>
      </c>
      <c r="G1478">
        <v>0</v>
      </c>
      <c r="H1478" s="1" t="str">
        <f t="shared" si="207"/>
        <v>Wednesday</v>
      </c>
      <c r="I1478" s="2" t="str">
        <f t="shared" si="208"/>
        <v>January</v>
      </c>
      <c r="J1478" s="2" t="str">
        <f t="shared" si="209"/>
        <v>2019</v>
      </c>
      <c r="K1478" s="2">
        <f t="shared" si="210"/>
        <v>3</v>
      </c>
      <c r="L1478" s="2" t="str">
        <f>VLOOKUP(A1478,holidays!A:C,2,)</f>
        <v>N</v>
      </c>
      <c r="M1478" s="2" t="str">
        <f>VLOOKUP(A1478,holidays!A:C,3,FALSE)</f>
        <v>N</v>
      </c>
      <c r="N1478" s="7">
        <f t="shared" si="211"/>
        <v>24391885.66936833</v>
      </c>
      <c r="O1478" s="2" t="e">
        <f t="shared" si="212"/>
        <v>#N/A</v>
      </c>
      <c r="P1478" s="2">
        <f t="shared" si="213"/>
        <v>136971.755</v>
      </c>
      <c r="Q1478" s="2" t="e">
        <f t="shared" si="214"/>
        <v>#N/A</v>
      </c>
      <c r="R1478" s="2">
        <f t="shared" si="215"/>
        <v>136971.755</v>
      </c>
    </row>
    <row r="1479" spans="1:18" x14ac:dyDescent="0.3">
      <c r="A1479" s="10">
        <v>43482</v>
      </c>
      <c r="B1479" s="33">
        <v>145211.49</v>
      </c>
      <c r="C1479" s="31">
        <v>175.35289299999999</v>
      </c>
      <c r="D1479">
        <v>20.7</v>
      </c>
      <c r="E1479">
        <v>32.5</v>
      </c>
      <c r="F1479">
        <v>6</v>
      </c>
      <c r="G1479">
        <v>0</v>
      </c>
      <c r="H1479" s="1" t="str">
        <f t="shared" si="207"/>
        <v>Thursday</v>
      </c>
      <c r="I1479" s="2" t="str">
        <f t="shared" si="208"/>
        <v>January</v>
      </c>
      <c r="J1479" s="2" t="str">
        <f t="shared" si="209"/>
        <v>2019</v>
      </c>
      <c r="K1479" s="2">
        <f t="shared" si="210"/>
        <v>3</v>
      </c>
      <c r="L1479" s="2" t="str">
        <f>VLOOKUP(A1479,holidays!A:C,2,)</f>
        <v>N</v>
      </c>
      <c r="M1479" s="2" t="str">
        <f>VLOOKUP(A1479,holidays!A:C,3,FALSE)</f>
        <v>N</v>
      </c>
      <c r="N1479" s="7">
        <f t="shared" si="211"/>
        <v>25463254.868340567</v>
      </c>
      <c r="O1479" s="2" t="e">
        <f t="shared" si="212"/>
        <v>#N/A</v>
      </c>
      <c r="P1479" s="2">
        <f t="shared" si="213"/>
        <v>145211.49</v>
      </c>
      <c r="Q1479" s="2" t="e">
        <f t="shared" si="214"/>
        <v>#N/A</v>
      </c>
      <c r="R1479" s="2">
        <f t="shared" si="215"/>
        <v>145211.49</v>
      </c>
    </row>
    <row r="1480" spans="1:18" x14ac:dyDescent="0.3">
      <c r="A1480" s="10">
        <v>43483</v>
      </c>
      <c r="B1480" s="33">
        <v>134898.21</v>
      </c>
      <c r="C1480" s="31">
        <v>137.8500262</v>
      </c>
      <c r="D1480">
        <v>22.3</v>
      </c>
      <c r="E1480">
        <v>28.7</v>
      </c>
      <c r="F1480">
        <v>2.6</v>
      </c>
      <c r="G1480">
        <v>0.2</v>
      </c>
      <c r="H1480" s="1" t="str">
        <f t="shared" si="207"/>
        <v>Friday</v>
      </c>
      <c r="I1480" s="2" t="str">
        <f t="shared" si="208"/>
        <v>January</v>
      </c>
      <c r="J1480" s="2" t="str">
        <f t="shared" si="209"/>
        <v>2019</v>
      </c>
      <c r="K1480" s="2">
        <f t="shared" si="210"/>
        <v>3</v>
      </c>
      <c r="L1480" s="2" t="str">
        <f>VLOOKUP(A1480,holidays!A:C,2,)</f>
        <v>N</v>
      </c>
      <c r="M1480" s="2" t="str">
        <f>VLOOKUP(A1480,holidays!A:C,3,FALSE)</f>
        <v>N</v>
      </c>
      <c r="N1480" s="7">
        <f t="shared" si="211"/>
        <v>18595721.782833099</v>
      </c>
      <c r="O1480" s="2" t="e">
        <f t="shared" si="212"/>
        <v>#N/A</v>
      </c>
      <c r="P1480" s="2">
        <f t="shared" si="213"/>
        <v>134898.21</v>
      </c>
      <c r="Q1480" s="2" t="e">
        <f t="shared" si="214"/>
        <v>#N/A</v>
      </c>
      <c r="R1480" s="2">
        <f t="shared" si="215"/>
        <v>134898.21</v>
      </c>
    </row>
    <row r="1481" spans="1:18" x14ac:dyDescent="0.3">
      <c r="A1481" s="10">
        <v>43484</v>
      </c>
      <c r="B1481" s="33">
        <v>101692.45</v>
      </c>
      <c r="C1481" s="31">
        <v>80.786252489999995</v>
      </c>
      <c r="D1481">
        <v>16.5</v>
      </c>
      <c r="E1481">
        <v>23.5</v>
      </c>
      <c r="F1481">
        <v>30.2</v>
      </c>
      <c r="G1481">
        <v>2</v>
      </c>
      <c r="H1481" s="1" t="str">
        <f t="shared" si="207"/>
        <v>Saturday</v>
      </c>
      <c r="I1481" s="2" t="str">
        <f t="shared" si="208"/>
        <v>January</v>
      </c>
      <c r="J1481" s="2" t="str">
        <f t="shared" si="209"/>
        <v>2019</v>
      </c>
      <c r="K1481" s="2">
        <f t="shared" si="210"/>
        <v>3</v>
      </c>
      <c r="L1481" s="2" t="str">
        <f>VLOOKUP(A1481,holidays!A:C,2,)</f>
        <v>N</v>
      </c>
      <c r="M1481" s="2" t="str">
        <f>VLOOKUP(A1481,holidays!A:C,3,FALSE)</f>
        <v>N</v>
      </c>
      <c r="N1481" s="7">
        <f t="shared" si="211"/>
        <v>8215351.9420266999</v>
      </c>
      <c r="O1481" s="2" t="e">
        <f t="shared" si="212"/>
        <v>#N/A</v>
      </c>
      <c r="P1481" s="2">
        <f t="shared" si="213"/>
        <v>101692.45</v>
      </c>
      <c r="Q1481" s="2" t="e">
        <f t="shared" si="214"/>
        <v>#N/A</v>
      </c>
      <c r="R1481" s="2">
        <f t="shared" si="215"/>
        <v>101692.45</v>
      </c>
    </row>
    <row r="1482" spans="1:18" x14ac:dyDescent="0.3">
      <c r="A1482" s="10">
        <v>43485</v>
      </c>
      <c r="B1482" s="33">
        <v>102283.13</v>
      </c>
      <c r="C1482" s="31">
        <v>86.607900729999997</v>
      </c>
      <c r="D1482">
        <v>15.2</v>
      </c>
      <c r="E1482">
        <v>22.9</v>
      </c>
      <c r="F1482">
        <v>29.2</v>
      </c>
      <c r="G1482">
        <v>0</v>
      </c>
      <c r="H1482" s="1" t="str">
        <f t="shared" si="207"/>
        <v>Sunday</v>
      </c>
      <c r="I1482" s="2" t="str">
        <f t="shared" si="208"/>
        <v>January</v>
      </c>
      <c r="J1482" s="2" t="str">
        <f t="shared" si="209"/>
        <v>2019</v>
      </c>
      <c r="K1482" s="2">
        <f t="shared" si="210"/>
        <v>4</v>
      </c>
      <c r="L1482" s="2" t="str">
        <f>VLOOKUP(A1482,holidays!A:C,2,)</f>
        <v>N</v>
      </c>
      <c r="M1482" s="2" t="str">
        <f>VLOOKUP(A1482,holidays!A:C,3,FALSE)</f>
        <v>N</v>
      </c>
      <c r="N1482" s="7">
        <f t="shared" si="211"/>
        <v>8858527.1693936847</v>
      </c>
      <c r="O1482" s="2" t="e">
        <f t="shared" si="212"/>
        <v>#N/A</v>
      </c>
      <c r="P1482" s="2">
        <f t="shared" si="213"/>
        <v>102283.13</v>
      </c>
      <c r="Q1482" s="2" t="e">
        <f t="shared" si="214"/>
        <v>#N/A</v>
      </c>
      <c r="R1482" s="2">
        <f t="shared" si="215"/>
        <v>102283.13</v>
      </c>
    </row>
    <row r="1483" spans="1:18" x14ac:dyDescent="0.3">
      <c r="A1483" s="10">
        <v>43486</v>
      </c>
      <c r="B1483" s="33">
        <v>130517.97</v>
      </c>
      <c r="C1483" s="31">
        <v>176.68995000000001</v>
      </c>
      <c r="D1483">
        <v>18.399999999999999</v>
      </c>
      <c r="E1483">
        <v>25.1</v>
      </c>
      <c r="F1483">
        <v>28.2</v>
      </c>
      <c r="G1483">
        <v>0</v>
      </c>
      <c r="H1483" s="1" t="str">
        <f t="shared" si="207"/>
        <v>Monday</v>
      </c>
      <c r="I1483" s="2" t="str">
        <f t="shared" si="208"/>
        <v>January</v>
      </c>
      <c r="J1483" s="2" t="str">
        <f t="shared" si="209"/>
        <v>2019</v>
      </c>
      <c r="K1483" s="2">
        <f t="shared" si="210"/>
        <v>4</v>
      </c>
      <c r="L1483" s="2" t="str">
        <f>VLOOKUP(A1483,holidays!A:C,2,)</f>
        <v>N</v>
      </c>
      <c r="M1483" s="2" t="str">
        <f>VLOOKUP(A1483,holidays!A:C,3,FALSE)</f>
        <v>N</v>
      </c>
      <c r="N1483" s="7">
        <f t="shared" si="211"/>
        <v>23061213.593401503</v>
      </c>
      <c r="O1483" s="2" t="e">
        <f t="shared" si="212"/>
        <v>#N/A</v>
      </c>
      <c r="P1483" s="2">
        <f t="shared" si="213"/>
        <v>130517.97</v>
      </c>
      <c r="Q1483" s="2" t="e">
        <f t="shared" si="214"/>
        <v>#N/A</v>
      </c>
      <c r="R1483" s="2">
        <f t="shared" si="215"/>
        <v>130517.97</v>
      </c>
    </row>
    <row r="1484" spans="1:18" x14ac:dyDescent="0.3">
      <c r="A1484" s="10">
        <v>43487</v>
      </c>
      <c r="B1484" s="33">
        <v>141444.78</v>
      </c>
      <c r="C1484" s="31">
        <v>278.77774349999999</v>
      </c>
      <c r="D1484">
        <v>19</v>
      </c>
      <c r="E1484">
        <v>26.8</v>
      </c>
      <c r="F1484">
        <v>29.3</v>
      </c>
      <c r="G1484">
        <v>0</v>
      </c>
      <c r="H1484" s="1" t="str">
        <f t="shared" si="207"/>
        <v>Tuesday</v>
      </c>
      <c r="I1484" s="2" t="str">
        <f t="shared" si="208"/>
        <v>January</v>
      </c>
      <c r="J1484" s="2" t="str">
        <f t="shared" si="209"/>
        <v>2019</v>
      </c>
      <c r="K1484" s="2">
        <f t="shared" si="210"/>
        <v>4</v>
      </c>
      <c r="L1484" s="2" t="str">
        <f>VLOOKUP(A1484,holidays!A:C,2,)</f>
        <v>N</v>
      </c>
      <c r="M1484" s="2" t="str">
        <f>VLOOKUP(A1484,holidays!A:C,3,FALSE)</f>
        <v>N</v>
      </c>
      <c r="N1484" s="7">
        <f t="shared" si="211"/>
        <v>39431656.598253928</v>
      </c>
      <c r="O1484" s="2" t="e">
        <f t="shared" si="212"/>
        <v>#N/A</v>
      </c>
      <c r="P1484" s="2">
        <f t="shared" si="213"/>
        <v>141444.78</v>
      </c>
      <c r="Q1484" s="2" t="e">
        <f t="shared" si="214"/>
        <v>#N/A</v>
      </c>
      <c r="R1484" s="2">
        <f t="shared" si="215"/>
        <v>141444.78</v>
      </c>
    </row>
    <row r="1485" spans="1:18" x14ac:dyDescent="0.3">
      <c r="A1485" s="10">
        <v>43488</v>
      </c>
      <c r="B1485" s="33">
        <v>125501.15</v>
      </c>
      <c r="C1485" s="31">
        <v>154.47314489999999</v>
      </c>
      <c r="D1485">
        <v>18.7</v>
      </c>
      <c r="E1485">
        <v>23.9</v>
      </c>
      <c r="F1485">
        <v>27.4</v>
      </c>
      <c r="G1485">
        <v>0</v>
      </c>
      <c r="H1485" s="1" t="str">
        <f t="shared" si="207"/>
        <v>Wednesday</v>
      </c>
      <c r="I1485" s="2" t="str">
        <f t="shared" si="208"/>
        <v>January</v>
      </c>
      <c r="J1485" s="2" t="str">
        <f t="shared" si="209"/>
        <v>2019</v>
      </c>
      <c r="K1485" s="2">
        <f t="shared" si="210"/>
        <v>4</v>
      </c>
      <c r="L1485" s="2" t="str">
        <f>VLOOKUP(A1485,holidays!A:C,2,)</f>
        <v>N</v>
      </c>
      <c r="M1485" s="2" t="str">
        <f>VLOOKUP(A1485,holidays!A:C,3,FALSE)</f>
        <v>N</v>
      </c>
      <c r="N1485" s="7">
        <f t="shared" si="211"/>
        <v>19386557.329066634</v>
      </c>
      <c r="O1485" s="2" t="e">
        <f t="shared" si="212"/>
        <v>#N/A</v>
      </c>
      <c r="P1485" s="2">
        <f t="shared" si="213"/>
        <v>125501.15</v>
      </c>
      <c r="Q1485" s="2" t="e">
        <f t="shared" si="214"/>
        <v>#N/A</v>
      </c>
      <c r="R1485" s="2">
        <f t="shared" si="215"/>
        <v>125501.15</v>
      </c>
    </row>
    <row r="1486" spans="1:18" x14ac:dyDescent="0.3">
      <c r="A1486" s="10">
        <v>43489</v>
      </c>
      <c r="B1486" s="33">
        <v>155891.345</v>
      </c>
      <c r="C1486" s="31">
        <v>4549.6451049999996</v>
      </c>
      <c r="D1486">
        <v>17.3</v>
      </c>
      <c r="E1486">
        <v>40.799999999999997</v>
      </c>
      <c r="F1486">
        <v>30</v>
      </c>
      <c r="G1486">
        <v>0</v>
      </c>
      <c r="H1486" s="1" t="str">
        <f t="shared" si="207"/>
        <v>Thursday</v>
      </c>
      <c r="I1486" s="2" t="str">
        <f t="shared" si="208"/>
        <v>January</v>
      </c>
      <c r="J1486" s="2" t="str">
        <f t="shared" si="209"/>
        <v>2019</v>
      </c>
      <c r="K1486" s="2">
        <f t="shared" si="210"/>
        <v>4</v>
      </c>
      <c r="L1486" s="2" t="str">
        <f>VLOOKUP(A1486,holidays!A:C,2,)</f>
        <v>N</v>
      </c>
      <c r="M1486" s="2" t="str">
        <f>VLOOKUP(A1486,holidays!A:C,3,FALSE)</f>
        <v>N</v>
      </c>
      <c r="N1486" s="7">
        <f t="shared" si="211"/>
        <v>709250294.69111621</v>
      </c>
      <c r="O1486" s="2" t="e">
        <f t="shared" si="212"/>
        <v>#N/A</v>
      </c>
      <c r="P1486" s="2">
        <f t="shared" si="213"/>
        <v>155891.345</v>
      </c>
      <c r="Q1486" s="2" t="e">
        <f t="shared" si="214"/>
        <v>#N/A</v>
      </c>
      <c r="R1486" s="2">
        <f t="shared" si="215"/>
        <v>155891.345</v>
      </c>
    </row>
    <row r="1487" spans="1:18" x14ac:dyDescent="0.3">
      <c r="A1487" s="10">
        <v>43490</v>
      </c>
      <c r="B1487" s="33">
        <v>168894.845</v>
      </c>
      <c r="C1487" s="31">
        <v>906.43723230000001</v>
      </c>
      <c r="D1487">
        <v>21.1</v>
      </c>
      <c r="E1487">
        <v>42.8</v>
      </c>
      <c r="F1487">
        <v>25.3</v>
      </c>
      <c r="G1487">
        <v>0</v>
      </c>
      <c r="H1487" s="1" t="str">
        <f t="shared" si="207"/>
        <v>Friday</v>
      </c>
      <c r="I1487" s="2" t="str">
        <f t="shared" si="208"/>
        <v>January</v>
      </c>
      <c r="J1487" s="2" t="str">
        <f t="shared" si="209"/>
        <v>2019</v>
      </c>
      <c r="K1487" s="2">
        <f t="shared" si="210"/>
        <v>4</v>
      </c>
      <c r="L1487" s="2" t="str">
        <f>VLOOKUP(A1487,holidays!A:C,2,)</f>
        <v>N</v>
      </c>
      <c r="M1487" s="2" t="str">
        <f>VLOOKUP(A1487,holidays!A:C,3,FALSE)</f>
        <v>N</v>
      </c>
      <c r="N1487" s="7">
        <f t="shared" si="211"/>
        <v>153092575.8515375</v>
      </c>
      <c r="O1487" s="2" t="e">
        <f t="shared" si="212"/>
        <v>#N/A</v>
      </c>
      <c r="P1487" s="2">
        <f t="shared" si="213"/>
        <v>168894.845</v>
      </c>
      <c r="Q1487" s="2" t="e">
        <f t="shared" si="214"/>
        <v>#N/A</v>
      </c>
      <c r="R1487" s="2">
        <f t="shared" si="215"/>
        <v>168894.845</v>
      </c>
    </row>
    <row r="1488" spans="1:18" x14ac:dyDescent="0.3">
      <c r="A1488" s="10">
        <v>43491</v>
      </c>
      <c r="B1488" s="33">
        <v>114818.66499999999</v>
      </c>
      <c r="C1488" s="31">
        <v>163.73362520000001</v>
      </c>
      <c r="D1488">
        <v>19.899999999999999</v>
      </c>
      <c r="E1488">
        <v>26.1</v>
      </c>
      <c r="F1488">
        <v>27.7</v>
      </c>
      <c r="G1488">
        <v>0</v>
      </c>
      <c r="H1488" s="1" t="str">
        <f t="shared" si="207"/>
        <v>Saturday</v>
      </c>
      <c r="I1488" s="2" t="str">
        <f t="shared" si="208"/>
        <v>January</v>
      </c>
      <c r="J1488" s="2" t="str">
        <f t="shared" si="209"/>
        <v>2019</v>
      </c>
      <c r="K1488" s="2">
        <f t="shared" si="210"/>
        <v>4</v>
      </c>
      <c r="L1488" s="2" t="str">
        <f>VLOOKUP(A1488,holidays!A:C,2,)</f>
        <v>N</v>
      </c>
      <c r="M1488" s="2" t="str">
        <f>VLOOKUP(A1488,holidays!A:C,3,FALSE)</f>
        <v>Y</v>
      </c>
      <c r="N1488" s="7">
        <f t="shared" si="211"/>
        <v>18799676.261074357</v>
      </c>
      <c r="O1488" s="2" t="e">
        <f t="shared" si="212"/>
        <v>#N/A</v>
      </c>
      <c r="P1488" s="2">
        <f t="shared" si="213"/>
        <v>114818.66499999999</v>
      </c>
      <c r="Q1488" s="2">
        <f t="shared" si="214"/>
        <v>114818.66499999999</v>
      </c>
      <c r="R1488" s="2" t="e">
        <f t="shared" si="215"/>
        <v>#N/A</v>
      </c>
    </row>
    <row r="1489" spans="1:18" x14ac:dyDescent="0.3">
      <c r="A1489" s="10">
        <v>43492</v>
      </c>
      <c r="B1489" s="33">
        <v>99801.574999999997</v>
      </c>
      <c r="C1489" s="31">
        <v>86.396224309999994</v>
      </c>
      <c r="D1489">
        <v>18.399999999999999</v>
      </c>
      <c r="E1489">
        <v>27.8</v>
      </c>
      <c r="F1489">
        <v>21.1</v>
      </c>
      <c r="G1489">
        <v>0</v>
      </c>
      <c r="H1489" s="1" t="str">
        <f t="shared" si="207"/>
        <v>Sunday</v>
      </c>
      <c r="I1489" s="2" t="str">
        <f t="shared" si="208"/>
        <v>January</v>
      </c>
      <c r="J1489" s="2" t="str">
        <f t="shared" si="209"/>
        <v>2019</v>
      </c>
      <c r="K1489" s="2">
        <f t="shared" si="210"/>
        <v>5</v>
      </c>
      <c r="L1489" s="2" t="str">
        <f>VLOOKUP(A1489,holidays!A:C,2,)</f>
        <v>N</v>
      </c>
      <c r="M1489" s="2" t="str">
        <f>VLOOKUP(A1489,holidays!A:C,3,FALSE)</f>
        <v>N</v>
      </c>
      <c r="N1489" s="7">
        <f t="shared" si="211"/>
        <v>8622479.2601912878</v>
      </c>
      <c r="O1489" s="2" t="e">
        <f t="shared" si="212"/>
        <v>#N/A</v>
      </c>
      <c r="P1489" s="2">
        <f t="shared" si="213"/>
        <v>99801.574999999997</v>
      </c>
      <c r="Q1489" s="2" t="e">
        <f t="shared" si="214"/>
        <v>#N/A</v>
      </c>
      <c r="R1489" s="2">
        <f t="shared" si="215"/>
        <v>99801.574999999997</v>
      </c>
    </row>
    <row r="1490" spans="1:18" x14ac:dyDescent="0.3">
      <c r="A1490" s="10">
        <v>43493</v>
      </c>
      <c r="B1490" s="33">
        <v>112374.63</v>
      </c>
      <c r="C1490" s="31">
        <v>150.94848010000001</v>
      </c>
      <c r="D1490">
        <v>15.5</v>
      </c>
      <c r="E1490">
        <v>34.5</v>
      </c>
      <c r="F1490">
        <v>29.4</v>
      </c>
      <c r="G1490">
        <v>0</v>
      </c>
      <c r="H1490" s="1" t="str">
        <f t="shared" si="207"/>
        <v>Monday</v>
      </c>
      <c r="I1490" s="2" t="str">
        <f t="shared" si="208"/>
        <v>January</v>
      </c>
      <c r="J1490" s="2" t="str">
        <f t="shared" si="209"/>
        <v>2019</v>
      </c>
      <c r="K1490" s="2">
        <f t="shared" si="210"/>
        <v>5</v>
      </c>
      <c r="L1490" s="2" t="str">
        <f>VLOOKUP(A1490,holidays!A:C,2,)</f>
        <v>N</v>
      </c>
      <c r="M1490" s="2" t="str">
        <f>VLOOKUP(A1490,holidays!A:C,3,FALSE)</f>
        <v>Y</v>
      </c>
      <c r="N1490" s="7">
        <f t="shared" si="211"/>
        <v>16962779.600299865</v>
      </c>
      <c r="O1490" s="2" t="e">
        <f t="shared" si="212"/>
        <v>#N/A</v>
      </c>
      <c r="P1490" s="2">
        <f t="shared" si="213"/>
        <v>112374.63</v>
      </c>
      <c r="Q1490" s="2">
        <f t="shared" si="214"/>
        <v>112374.63</v>
      </c>
      <c r="R1490" s="2" t="e">
        <f t="shared" si="215"/>
        <v>#N/A</v>
      </c>
    </row>
    <row r="1491" spans="1:18" x14ac:dyDescent="0.3">
      <c r="A1491" s="10">
        <v>43494</v>
      </c>
      <c r="B1491" s="33">
        <v>138455.45499999999</v>
      </c>
      <c r="C1491" s="31">
        <v>183.4002093</v>
      </c>
      <c r="D1491">
        <v>17.5</v>
      </c>
      <c r="E1491">
        <v>36.799999999999997</v>
      </c>
      <c r="F1491">
        <v>27.7</v>
      </c>
      <c r="G1491">
        <v>0</v>
      </c>
      <c r="H1491" s="1" t="str">
        <f t="shared" si="207"/>
        <v>Tuesday</v>
      </c>
      <c r="I1491" s="2" t="str">
        <f t="shared" si="208"/>
        <v>January</v>
      </c>
      <c r="J1491" s="2" t="str">
        <f t="shared" si="209"/>
        <v>2019</v>
      </c>
      <c r="K1491" s="2">
        <f t="shared" si="210"/>
        <v>5</v>
      </c>
      <c r="L1491" s="2" t="str">
        <f>VLOOKUP(A1491,holidays!A:C,2,)</f>
        <v>N</v>
      </c>
      <c r="M1491" s="2" t="str">
        <f>VLOOKUP(A1491,holidays!A:C,3,FALSE)</f>
        <v>N</v>
      </c>
      <c r="N1491" s="7">
        <f t="shared" si="211"/>
        <v>25392759.42572673</v>
      </c>
      <c r="O1491" s="2" t="e">
        <f t="shared" si="212"/>
        <v>#N/A</v>
      </c>
      <c r="P1491" s="2">
        <f t="shared" si="213"/>
        <v>138455.45499999999</v>
      </c>
      <c r="Q1491" s="2" t="e">
        <f t="shared" si="214"/>
        <v>#N/A</v>
      </c>
      <c r="R1491" s="2">
        <f t="shared" si="215"/>
        <v>138455.45499999999</v>
      </c>
    </row>
    <row r="1492" spans="1:18" x14ac:dyDescent="0.3">
      <c r="A1492" s="10">
        <v>43495</v>
      </c>
      <c r="B1492" s="33">
        <v>142113.375</v>
      </c>
      <c r="C1492" s="31">
        <v>188.74241950000001</v>
      </c>
      <c r="D1492">
        <v>18</v>
      </c>
      <c r="E1492">
        <v>38.1</v>
      </c>
      <c r="F1492">
        <v>19.899999999999999</v>
      </c>
      <c r="G1492">
        <v>0</v>
      </c>
      <c r="H1492" s="1" t="str">
        <f t="shared" si="207"/>
        <v>Wednesday</v>
      </c>
      <c r="I1492" s="2" t="str">
        <f t="shared" si="208"/>
        <v>January</v>
      </c>
      <c r="J1492" s="2" t="str">
        <f t="shared" si="209"/>
        <v>2019</v>
      </c>
      <c r="K1492" s="2">
        <f t="shared" si="210"/>
        <v>5</v>
      </c>
      <c r="L1492" s="2" t="str">
        <f>VLOOKUP(A1492,holidays!A:C,2,)</f>
        <v>N</v>
      </c>
      <c r="M1492" s="2" t="str">
        <f>VLOOKUP(A1492,holidays!A:C,3,FALSE)</f>
        <v>N</v>
      </c>
      <c r="N1492" s="7">
        <f t="shared" si="211"/>
        <v>26822822.240810815</v>
      </c>
      <c r="O1492" s="2" t="e">
        <f t="shared" si="212"/>
        <v>#N/A</v>
      </c>
      <c r="P1492" s="2">
        <f t="shared" si="213"/>
        <v>142113.375</v>
      </c>
      <c r="Q1492" s="2" t="e">
        <f t="shared" si="214"/>
        <v>#N/A</v>
      </c>
      <c r="R1492" s="2">
        <f t="shared" si="215"/>
        <v>142113.375</v>
      </c>
    </row>
    <row r="1493" spans="1:18" x14ac:dyDescent="0.3">
      <c r="A1493" s="10">
        <v>43496</v>
      </c>
      <c r="B1493" s="33">
        <v>110277.21</v>
      </c>
      <c r="C1493" s="31">
        <v>107.5212334</v>
      </c>
      <c r="D1493">
        <v>17.2</v>
      </c>
      <c r="E1493">
        <v>21.5</v>
      </c>
      <c r="F1493">
        <v>27.8</v>
      </c>
      <c r="G1493">
        <v>6.6</v>
      </c>
      <c r="H1493" s="1" t="str">
        <f t="shared" si="207"/>
        <v>Thursday</v>
      </c>
      <c r="I1493" s="2" t="str">
        <f t="shared" si="208"/>
        <v>January</v>
      </c>
      <c r="J1493" s="2" t="str">
        <f t="shared" si="209"/>
        <v>2019</v>
      </c>
      <c r="K1493" s="2">
        <f t="shared" si="210"/>
        <v>5</v>
      </c>
      <c r="L1493" s="2" t="str">
        <f>VLOOKUP(A1493,holidays!A:C,2,)</f>
        <v>Y</v>
      </c>
      <c r="M1493" s="2" t="str">
        <f>VLOOKUP(A1493,holidays!A:C,3,FALSE)</f>
        <v>N</v>
      </c>
      <c r="N1493" s="7">
        <f t="shared" si="211"/>
        <v>11857141.635110814</v>
      </c>
      <c r="O1493" s="2">
        <f t="shared" si="212"/>
        <v>110277.21</v>
      </c>
      <c r="P1493" s="2" t="e">
        <f t="shared" si="213"/>
        <v>#N/A</v>
      </c>
      <c r="Q1493" s="2" t="e">
        <f t="shared" si="214"/>
        <v>#N/A</v>
      </c>
      <c r="R1493" s="2">
        <f t="shared" si="215"/>
        <v>110277.21</v>
      </c>
    </row>
    <row r="1494" spans="1:18" x14ac:dyDescent="0.3">
      <c r="A1494" s="10">
        <v>43497</v>
      </c>
      <c r="B1494" s="33">
        <v>104422.79</v>
      </c>
      <c r="C1494" s="31">
        <v>117.68273910000001</v>
      </c>
      <c r="D1494">
        <v>12.6</v>
      </c>
      <c r="E1494">
        <v>24.2</v>
      </c>
      <c r="F1494">
        <v>28.8</v>
      </c>
      <c r="G1494">
        <v>0</v>
      </c>
      <c r="H1494" s="1" t="str">
        <f t="shared" si="207"/>
        <v>Friday</v>
      </c>
      <c r="I1494" s="2" t="str">
        <f t="shared" si="208"/>
        <v>February</v>
      </c>
      <c r="J1494" s="2" t="str">
        <f t="shared" si="209"/>
        <v>2019</v>
      </c>
      <c r="K1494" s="2">
        <f t="shared" si="210"/>
        <v>5</v>
      </c>
      <c r="L1494" s="2" t="str">
        <f>VLOOKUP(A1494,holidays!A:C,2,)</f>
        <v>Y</v>
      </c>
      <c r="M1494" s="2" t="str">
        <f>VLOOKUP(A1494,holidays!A:C,3,FALSE)</f>
        <v>N</v>
      </c>
      <c r="N1494" s="7">
        <f t="shared" si="211"/>
        <v>12288759.951664088</v>
      </c>
      <c r="O1494" s="2">
        <f t="shared" si="212"/>
        <v>104422.79</v>
      </c>
      <c r="P1494" s="2" t="e">
        <f t="shared" si="213"/>
        <v>#N/A</v>
      </c>
      <c r="Q1494" s="2" t="e">
        <f t="shared" si="214"/>
        <v>#N/A</v>
      </c>
      <c r="R1494" s="2">
        <f t="shared" si="215"/>
        <v>104422.79</v>
      </c>
    </row>
    <row r="1495" spans="1:18" x14ac:dyDescent="0.3">
      <c r="A1495" s="10">
        <v>43498</v>
      </c>
      <c r="B1495" s="33">
        <v>124749.065</v>
      </c>
      <c r="C1495" s="31">
        <v>240.9545239</v>
      </c>
      <c r="D1495">
        <v>15</v>
      </c>
      <c r="E1495">
        <v>34.4</v>
      </c>
      <c r="F1495">
        <v>27.5</v>
      </c>
      <c r="G1495">
        <v>0</v>
      </c>
      <c r="H1495" s="1" t="str">
        <f t="shared" si="207"/>
        <v>Saturday</v>
      </c>
      <c r="I1495" s="2" t="str">
        <f t="shared" si="208"/>
        <v>February</v>
      </c>
      <c r="J1495" s="2" t="str">
        <f t="shared" si="209"/>
        <v>2019</v>
      </c>
      <c r="K1495" s="2">
        <f t="shared" si="210"/>
        <v>5</v>
      </c>
      <c r="L1495" s="2" t="str">
        <f>VLOOKUP(A1495,holidays!A:C,2,)</f>
        <v>Y</v>
      </c>
      <c r="M1495" s="2" t="str">
        <f>VLOOKUP(A1495,holidays!A:C,3,FALSE)</f>
        <v>N</v>
      </c>
      <c r="N1495" s="7">
        <f t="shared" si="211"/>
        <v>30058851.564045154</v>
      </c>
      <c r="O1495" s="2">
        <f t="shared" si="212"/>
        <v>124749.065</v>
      </c>
      <c r="P1495" s="2" t="e">
        <f t="shared" si="213"/>
        <v>#N/A</v>
      </c>
      <c r="Q1495" s="2" t="e">
        <f t="shared" si="214"/>
        <v>#N/A</v>
      </c>
      <c r="R1495" s="2">
        <f t="shared" si="215"/>
        <v>124749.065</v>
      </c>
    </row>
    <row r="1496" spans="1:18" x14ac:dyDescent="0.3">
      <c r="A1496" s="10">
        <v>43499</v>
      </c>
      <c r="B1496" s="33">
        <v>133287.58499999999</v>
      </c>
      <c r="C1496" s="31">
        <v>186.91763220000001</v>
      </c>
      <c r="D1496">
        <v>19.100000000000001</v>
      </c>
      <c r="E1496">
        <v>38.200000000000003</v>
      </c>
      <c r="F1496">
        <v>26.1</v>
      </c>
      <c r="G1496">
        <v>0</v>
      </c>
      <c r="H1496" s="1" t="str">
        <f t="shared" si="207"/>
        <v>Sunday</v>
      </c>
      <c r="I1496" s="2" t="str">
        <f t="shared" si="208"/>
        <v>February</v>
      </c>
      <c r="J1496" s="2" t="str">
        <f t="shared" si="209"/>
        <v>2019</v>
      </c>
      <c r="K1496" s="2">
        <f t="shared" si="210"/>
        <v>6</v>
      </c>
      <c r="L1496" s="2" t="str">
        <f>VLOOKUP(A1496,holidays!A:C,2,)</f>
        <v>Y</v>
      </c>
      <c r="M1496" s="2" t="str">
        <f>VLOOKUP(A1496,holidays!A:C,3,FALSE)</f>
        <v>N</v>
      </c>
      <c r="N1496" s="7">
        <f t="shared" si="211"/>
        <v>24913799.789856236</v>
      </c>
      <c r="O1496" s="2">
        <f t="shared" si="212"/>
        <v>133287.58499999999</v>
      </c>
      <c r="P1496" s="2" t="e">
        <f t="shared" si="213"/>
        <v>#N/A</v>
      </c>
      <c r="Q1496" s="2" t="e">
        <f t="shared" si="214"/>
        <v>#N/A</v>
      </c>
      <c r="R1496" s="2">
        <f t="shared" si="215"/>
        <v>133287.58499999999</v>
      </c>
    </row>
    <row r="1497" spans="1:18" x14ac:dyDescent="0.3">
      <c r="A1497" s="10">
        <v>43500</v>
      </c>
      <c r="B1497" s="33">
        <v>119168.96000000001</v>
      </c>
      <c r="C1497" s="31">
        <v>110.1512267</v>
      </c>
      <c r="D1497">
        <v>20</v>
      </c>
      <c r="E1497">
        <v>22.7</v>
      </c>
      <c r="F1497">
        <v>9.3000000000000007</v>
      </c>
      <c r="G1497">
        <v>0</v>
      </c>
      <c r="H1497" s="1" t="str">
        <f t="shared" si="207"/>
        <v>Monday</v>
      </c>
      <c r="I1497" s="2" t="str">
        <f t="shared" si="208"/>
        <v>February</v>
      </c>
      <c r="J1497" s="2" t="str">
        <f t="shared" si="209"/>
        <v>2019</v>
      </c>
      <c r="K1497" s="2">
        <f t="shared" si="210"/>
        <v>6</v>
      </c>
      <c r="L1497" s="2" t="str">
        <f>VLOOKUP(A1497,holidays!A:C,2,)</f>
        <v>Y</v>
      </c>
      <c r="M1497" s="2" t="str">
        <f>VLOOKUP(A1497,holidays!A:C,3,FALSE)</f>
        <v>N</v>
      </c>
      <c r="N1497" s="7">
        <f t="shared" si="211"/>
        <v>13126607.128563233</v>
      </c>
      <c r="O1497" s="2">
        <f t="shared" si="212"/>
        <v>119168.96000000001</v>
      </c>
      <c r="P1497" s="2" t="e">
        <f t="shared" si="213"/>
        <v>#N/A</v>
      </c>
      <c r="Q1497" s="2" t="e">
        <f t="shared" si="214"/>
        <v>#N/A</v>
      </c>
      <c r="R1497" s="2">
        <f t="shared" si="215"/>
        <v>119168.96000000001</v>
      </c>
    </row>
    <row r="1498" spans="1:18" x14ac:dyDescent="0.3">
      <c r="A1498" s="10">
        <v>43501</v>
      </c>
      <c r="B1498" s="33">
        <v>119702.045</v>
      </c>
      <c r="C1498" s="31">
        <v>92.701339529999998</v>
      </c>
      <c r="D1498">
        <v>17.7</v>
      </c>
      <c r="E1498">
        <v>26.9</v>
      </c>
      <c r="F1498">
        <v>14.6</v>
      </c>
      <c r="G1498">
        <v>0</v>
      </c>
      <c r="H1498" s="1" t="str">
        <f t="shared" si="207"/>
        <v>Tuesday</v>
      </c>
      <c r="I1498" s="2" t="str">
        <f t="shared" si="208"/>
        <v>February</v>
      </c>
      <c r="J1498" s="2" t="str">
        <f t="shared" si="209"/>
        <v>2019</v>
      </c>
      <c r="K1498" s="2">
        <f t="shared" si="210"/>
        <v>6</v>
      </c>
      <c r="L1498" s="2" t="str">
        <f>VLOOKUP(A1498,holidays!A:C,2,)</f>
        <v>Y</v>
      </c>
      <c r="M1498" s="2" t="str">
        <f>VLOOKUP(A1498,holidays!A:C,3,FALSE)</f>
        <v>N</v>
      </c>
      <c r="N1498" s="7">
        <f t="shared" si="211"/>
        <v>11096539.915980339</v>
      </c>
      <c r="O1498" s="2">
        <f t="shared" si="212"/>
        <v>119702.045</v>
      </c>
      <c r="P1498" s="2" t="e">
        <f t="shared" si="213"/>
        <v>#N/A</v>
      </c>
      <c r="Q1498" s="2" t="e">
        <f t="shared" si="214"/>
        <v>#N/A</v>
      </c>
      <c r="R1498" s="2">
        <f t="shared" si="215"/>
        <v>119702.045</v>
      </c>
    </row>
    <row r="1499" spans="1:18" x14ac:dyDescent="0.3">
      <c r="A1499" s="10">
        <v>43502</v>
      </c>
      <c r="B1499" s="33">
        <v>140497.815</v>
      </c>
      <c r="C1499" s="31">
        <v>143.45505610000001</v>
      </c>
      <c r="D1499">
        <v>18.5</v>
      </c>
      <c r="E1499">
        <v>34.700000000000003</v>
      </c>
      <c r="F1499">
        <v>22.8</v>
      </c>
      <c r="G1499">
        <v>0</v>
      </c>
      <c r="H1499" s="1" t="str">
        <f t="shared" si="207"/>
        <v>Wednesday</v>
      </c>
      <c r="I1499" s="2" t="str">
        <f t="shared" si="208"/>
        <v>February</v>
      </c>
      <c r="J1499" s="2" t="str">
        <f t="shared" si="209"/>
        <v>2019</v>
      </c>
      <c r="K1499" s="2">
        <f t="shared" si="210"/>
        <v>6</v>
      </c>
      <c r="L1499" s="2" t="str">
        <f>VLOOKUP(A1499,holidays!A:C,2,)</f>
        <v>Y</v>
      </c>
      <c r="M1499" s="2" t="str">
        <f>VLOOKUP(A1499,holidays!A:C,3,FALSE)</f>
        <v>N</v>
      </c>
      <c r="N1499" s="7">
        <f t="shared" si="211"/>
        <v>20155121.932752423</v>
      </c>
      <c r="O1499" s="2">
        <f t="shared" si="212"/>
        <v>140497.815</v>
      </c>
      <c r="P1499" s="2" t="e">
        <f t="shared" si="213"/>
        <v>#N/A</v>
      </c>
      <c r="Q1499" s="2" t="e">
        <f t="shared" si="214"/>
        <v>#N/A</v>
      </c>
      <c r="R1499" s="2">
        <f t="shared" si="215"/>
        <v>140497.815</v>
      </c>
    </row>
    <row r="1500" spans="1:18" x14ac:dyDescent="0.3">
      <c r="A1500" s="10">
        <v>43503</v>
      </c>
      <c r="B1500" s="33">
        <v>141593.54500000001</v>
      </c>
      <c r="C1500" s="31">
        <v>147.68790949999999</v>
      </c>
      <c r="D1500">
        <v>20.7</v>
      </c>
      <c r="E1500">
        <v>28.3</v>
      </c>
      <c r="F1500">
        <v>25.1</v>
      </c>
      <c r="G1500">
        <v>11</v>
      </c>
      <c r="H1500" s="1" t="str">
        <f t="shared" si="207"/>
        <v>Thursday</v>
      </c>
      <c r="I1500" s="2" t="str">
        <f t="shared" si="208"/>
        <v>February</v>
      </c>
      <c r="J1500" s="2" t="str">
        <f t="shared" si="209"/>
        <v>2019</v>
      </c>
      <c r="K1500" s="2">
        <f t="shared" si="210"/>
        <v>6</v>
      </c>
      <c r="L1500" s="2" t="str">
        <f>VLOOKUP(A1500,holidays!A:C,2,)</f>
        <v>Y</v>
      </c>
      <c r="M1500" s="2" t="str">
        <f>VLOOKUP(A1500,holidays!A:C,3,FALSE)</f>
        <v>N</v>
      </c>
      <c r="N1500" s="7">
        <f t="shared" si="211"/>
        <v>20911654.659744177</v>
      </c>
      <c r="O1500" s="2">
        <f t="shared" si="212"/>
        <v>141593.54500000001</v>
      </c>
      <c r="P1500" s="2" t="e">
        <f t="shared" si="213"/>
        <v>#N/A</v>
      </c>
      <c r="Q1500" s="2" t="e">
        <f t="shared" si="214"/>
        <v>#N/A</v>
      </c>
      <c r="R1500" s="2">
        <f t="shared" si="215"/>
        <v>141593.54500000001</v>
      </c>
    </row>
    <row r="1501" spans="1:18" x14ac:dyDescent="0.3">
      <c r="A1501" s="10">
        <v>43504</v>
      </c>
      <c r="B1501" s="33">
        <v>117327.495</v>
      </c>
      <c r="C1501" s="31">
        <v>107.8491587</v>
      </c>
      <c r="D1501">
        <v>18.100000000000001</v>
      </c>
      <c r="E1501">
        <v>23.1</v>
      </c>
      <c r="F1501">
        <v>21.1</v>
      </c>
      <c r="G1501">
        <v>0</v>
      </c>
      <c r="H1501" s="1" t="str">
        <f t="shared" si="207"/>
        <v>Friday</v>
      </c>
      <c r="I1501" s="2" t="str">
        <f t="shared" si="208"/>
        <v>February</v>
      </c>
      <c r="J1501" s="2" t="str">
        <f t="shared" si="209"/>
        <v>2019</v>
      </c>
      <c r="K1501" s="2">
        <f t="shared" si="210"/>
        <v>6</v>
      </c>
      <c r="L1501" s="2" t="str">
        <f>VLOOKUP(A1501,holidays!A:C,2,)</f>
        <v>Y</v>
      </c>
      <c r="M1501" s="2" t="str">
        <f>VLOOKUP(A1501,holidays!A:C,3,FALSE)</f>
        <v>N</v>
      </c>
      <c r="N1501" s="7">
        <f t="shared" si="211"/>
        <v>12653671.628128456</v>
      </c>
      <c r="O1501" s="2">
        <f t="shared" si="212"/>
        <v>117327.495</v>
      </c>
      <c r="P1501" s="2" t="e">
        <f t="shared" si="213"/>
        <v>#N/A</v>
      </c>
      <c r="Q1501" s="2" t="e">
        <f t="shared" si="214"/>
        <v>#N/A</v>
      </c>
      <c r="R1501" s="2">
        <f t="shared" si="215"/>
        <v>117327.495</v>
      </c>
    </row>
    <row r="1502" spans="1:18" x14ac:dyDescent="0.3">
      <c r="A1502" s="10">
        <v>43505</v>
      </c>
      <c r="B1502" s="33">
        <v>95668.77</v>
      </c>
      <c r="C1502" s="31">
        <v>44.176311859999998</v>
      </c>
      <c r="D1502">
        <v>14.6</v>
      </c>
      <c r="E1502">
        <v>19.7</v>
      </c>
      <c r="F1502">
        <v>13.6</v>
      </c>
      <c r="G1502">
        <v>0</v>
      </c>
      <c r="H1502" s="1" t="str">
        <f t="shared" si="207"/>
        <v>Saturday</v>
      </c>
      <c r="I1502" s="2" t="str">
        <f t="shared" si="208"/>
        <v>February</v>
      </c>
      <c r="J1502" s="2" t="str">
        <f t="shared" si="209"/>
        <v>2019</v>
      </c>
      <c r="K1502" s="2">
        <f t="shared" si="210"/>
        <v>6</v>
      </c>
      <c r="L1502" s="2" t="str">
        <f>VLOOKUP(A1502,holidays!A:C,2,)</f>
        <v>Y</v>
      </c>
      <c r="M1502" s="2" t="str">
        <f>VLOOKUP(A1502,holidays!A:C,3,FALSE)</f>
        <v>N</v>
      </c>
      <c r="N1502" s="7">
        <f t="shared" si="211"/>
        <v>4226293.4187826123</v>
      </c>
      <c r="O1502" s="2">
        <f t="shared" si="212"/>
        <v>95668.77</v>
      </c>
      <c r="P1502" s="2" t="e">
        <f t="shared" si="213"/>
        <v>#N/A</v>
      </c>
      <c r="Q1502" s="2" t="e">
        <f t="shared" si="214"/>
        <v>#N/A</v>
      </c>
      <c r="R1502" s="2">
        <f t="shared" si="215"/>
        <v>95668.77</v>
      </c>
    </row>
    <row r="1503" spans="1:18" x14ac:dyDescent="0.3">
      <c r="A1503" s="10">
        <v>43506</v>
      </c>
      <c r="B1503" s="33">
        <v>94786.72</v>
      </c>
      <c r="C1503" s="31">
        <v>86.435775870000001</v>
      </c>
      <c r="D1503">
        <v>13</v>
      </c>
      <c r="E1503">
        <v>23.3</v>
      </c>
      <c r="F1503">
        <v>23.5</v>
      </c>
      <c r="G1503">
        <v>4.8</v>
      </c>
      <c r="H1503" s="1" t="str">
        <f t="shared" si="207"/>
        <v>Sunday</v>
      </c>
      <c r="I1503" s="2" t="str">
        <f t="shared" si="208"/>
        <v>February</v>
      </c>
      <c r="J1503" s="2" t="str">
        <f t="shared" si="209"/>
        <v>2019</v>
      </c>
      <c r="K1503" s="2">
        <f t="shared" si="210"/>
        <v>7</v>
      </c>
      <c r="L1503" s="2" t="str">
        <f>VLOOKUP(A1503,holidays!A:C,2,)</f>
        <v>Y</v>
      </c>
      <c r="M1503" s="2" t="str">
        <f>VLOOKUP(A1503,holidays!A:C,3,FALSE)</f>
        <v>N</v>
      </c>
      <c r="N1503" s="7">
        <f t="shared" si="211"/>
        <v>8192963.6853724467</v>
      </c>
      <c r="O1503" s="2">
        <f t="shared" si="212"/>
        <v>94786.72</v>
      </c>
      <c r="P1503" s="2" t="e">
        <f t="shared" si="213"/>
        <v>#N/A</v>
      </c>
      <c r="Q1503" s="2" t="e">
        <f t="shared" si="214"/>
        <v>#N/A</v>
      </c>
      <c r="R1503" s="2">
        <f t="shared" si="215"/>
        <v>94786.72</v>
      </c>
    </row>
    <row r="1504" spans="1:18" x14ac:dyDescent="0.3">
      <c r="A1504" s="10">
        <v>43507</v>
      </c>
      <c r="B1504" s="33">
        <v>114085.645</v>
      </c>
      <c r="C1504" s="31">
        <v>97.715089509999999</v>
      </c>
      <c r="D1504">
        <v>14.4</v>
      </c>
      <c r="E1504">
        <v>27.5</v>
      </c>
      <c r="F1504">
        <v>18.600000000000001</v>
      </c>
      <c r="G1504">
        <v>0</v>
      </c>
      <c r="H1504" s="1" t="str">
        <f t="shared" si="207"/>
        <v>Monday</v>
      </c>
      <c r="I1504" s="2" t="str">
        <f t="shared" si="208"/>
        <v>February</v>
      </c>
      <c r="J1504" s="2" t="str">
        <f t="shared" si="209"/>
        <v>2019</v>
      </c>
      <c r="K1504" s="2">
        <f t="shared" si="210"/>
        <v>7</v>
      </c>
      <c r="L1504" s="2" t="str">
        <f>VLOOKUP(A1504,holidays!A:C,2,)</f>
        <v>Y</v>
      </c>
      <c r="M1504" s="2" t="str">
        <f>VLOOKUP(A1504,holidays!A:C,3,FALSE)</f>
        <v>N</v>
      </c>
      <c r="N1504" s="7">
        <f t="shared" si="211"/>
        <v>11147889.012981085</v>
      </c>
      <c r="O1504" s="2">
        <f t="shared" si="212"/>
        <v>114085.645</v>
      </c>
      <c r="P1504" s="2" t="e">
        <f t="shared" si="213"/>
        <v>#N/A</v>
      </c>
      <c r="Q1504" s="2" t="e">
        <f t="shared" si="214"/>
        <v>#N/A</v>
      </c>
      <c r="R1504" s="2">
        <f t="shared" si="215"/>
        <v>114085.645</v>
      </c>
    </row>
    <row r="1505" spans="1:18" x14ac:dyDescent="0.3">
      <c r="A1505" s="10">
        <v>43508</v>
      </c>
      <c r="B1505" s="33">
        <v>107697.205</v>
      </c>
      <c r="C1505" s="31">
        <v>57.338211940000001</v>
      </c>
      <c r="D1505">
        <v>18.399999999999999</v>
      </c>
      <c r="E1505">
        <v>21.5</v>
      </c>
      <c r="F1505">
        <v>12.4</v>
      </c>
      <c r="G1505">
        <v>0</v>
      </c>
      <c r="H1505" s="1" t="str">
        <f t="shared" si="207"/>
        <v>Tuesday</v>
      </c>
      <c r="I1505" s="2" t="str">
        <f t="shared" si="208"/>
        <v>February</v>
      </c>
      <c r="J1505" s="2" t="str">
        <f t="shared" si="209"/>
        <v>2019</v>
      </c>
      <c r="K1505" s="2">
        <f t="shared" si="210"/>
        <v>7</v>
      </c>
      <c r="L1505" s="2" t="str">
        <f>VLOOKUP(A1505,holidays!A:C,2,)</f>
        <v>Y</v>
      </c>
      <c r="M1505" s="2" t="str">
        <f>VLOOKUP(A1505,holidays!A:C,3,FALSE)</f>
        <v>N</v>
      </c>
      <c r="N1505" s="7">
        <f t="shared" si="211"/>
        <v>6175165.1656356277</v>
      </c>
      <c r="O1505" s="2">
        <f t="shared" si="212"/>
        <v>107697.205</v>
      </c>
      <c r="P1505" s="2" t="e">
        <f t="shared" si="213"/>
        <v>#N/A</v>
      </c>
      <c r="Q1505" s="2" t="e">
        <f t="shared" si="214"/>
        <v>#N/A</v>
      </c>
      <c r="R1505" s="2">
        <f t="shared" si="215"/>
        <v>107697.205</v>
      </c>
    </row>
    <row r="1506" spans="1:18" x14ac:dyDescent="0.3">
      <c r="A1506" s="10">
        <v>43509</v>
      </c>
      <c r="B1506" s="33">
        <v>106692.845</v>
      </c>
      <c r="C1506" s="31">
        <v>85.981483069999996</v>
      </c>
      <c r="D1506">
        <v>11.8</v>
      </c>
      <c r="E1506">
        <v>19.2</v>
      </c>
      <c r="F1506">
        <v>23.7</v>
      </c>
      <c r="G1506">
        <v>2.8</v>
      </c>
      <c r="H1506" s="1" t="str">
        <f t="shared" si="207"/>
        <v>Wednesday</v>
      </c>
      <c r="I1506" s="2" t="str">
        <f t="shared" si="208"/>
        <v>February</v>
      </c>
      <c r="J1506" s="2" t="str">
        <f t="shared" si="209"/>
        <v>2019</v>
      </c>
      <c r="K1506" s="2">
        <f t="shared" si="210"/>
        <v>7</v>
      </c>
      <c r="L1506" s="2" t="str">
        <f>VLOOKUP(A1506,holidays!A:C,2,)</f>
        <v>Y</v>
      </c>
      <c r="M1506" s="2" t="str">
        <f>VLOOKUP(A1506,holidays!A:C,3,FALSE)</f>
        <v>N</v>
      </c>
      <c r="N1506" s="7">
        <f t="shared" si="211"/>
        <v>9173609.0460576341</v>
      </c>
      <c r="O1506" s="2">
        <f t="shared" si="212"/>
        <v>106692.845</v>
      </c>
      <c r="P1506" s="2" t="e">
        <f t="shared" si="213"/>
        <v>#N/A</v>
      </c>
      <c r="Q1506" s="2" t="e">
        <f t="shared" si="214"/>
        <v>#N/A</v>
      </c>
      <c r="R1506" s="2">
        <f t="shared" si="215"/>
        <v>106692.845</v>
      </c>
    </row>
    <row r="1507" spans="1:18" x14ac:dyDescent="0.3">
      <c r="A1507" s="10">
        <v>43510</v>
      </c>
      <c r="B1507" s="33">
        <v>107655.08</v>
      </c>
      <c r="C1507" s="31">
        <v>108.29071519999999</v>
      </c>
      <c r="D1507">
        <v>12.3</v>
      </c>
      <c r="E1507">
        <v>23.2</v>
      </c>
      <c r="F1507">
        <v>24.2</v>
      </c>
      <c r="G1507">
        <v>0</v>
      </c>
      <c r="H1507" s="1" t="str">
        <f t="shared" si="207"/>
        <v>Thursday</v>
      </c>
      <c r="I1507" s="2" t="str">
        <f t="shared" si="208"/>
        <v>February</v>
      </c>
      <c r="J1507" s="2" t="str">
        <f t="shared" si="209"/>
        <v>2019</v>
      </c>
      <c r="K1507" s="2">
        <f t="shared" si="210"/>
        <v>7</v>
      </c>
      <c r="L1507" s="2" t="str">
        <f>VLOOKUP(A1507,holidays!A:C,2,)</f>
        <v>Y</v>
      </c>
      <c r="M1507" s="2" t="str">
        <f>VLOOKUP(A1507,holidays!A:C,3,FALSE)</f>
        <v>N</v>
      </c>
      <c r="N1507" s="7">
        <f t="shared" si="211"/>
        <v>11658045.608113216</v>
      </c>
      <c r="O1507" s="2">
        <f t="shared" si="212"/>
        <v>107655.08</v>
      </c>
      <c r="P1507" s="2" t="e">
        <f t="shared" si="213"/>
        <v>#N/A</v>
      </c>
      <c r="Q1507" s="2" t="e">
        <f t="shared" si="214"/>
        <v>#N/A</v>
      </c>
      <c r="R1507" s="2">
        <f t="shared" si="215"/>
        <v>107655.08</v>
      </c>
    </row>
    <row r="1508" spans="1:18" x14ac:dyDescent="0.3">
      <c r="A1508" s="10">
        <v>43511</v>
      </c>
      <c r="B1508" s="33">
        <v>113910.46</v>
      </c>
      <c r="C1508" s="31">
        <v>114.7685038</v>
      </c>
      <c r="D1508">
        <v>14.8</v>
      </c>
      <c r="E1508">
        <v>22.8</v>
      </c>
      <c r="F1508">
        <v>23.1</v>
      </c>
      <c r="G1508">
        <v>0</v>
      </c>
      <c r="H1508" s="1" t="str">
        <f t="shared" si="207"/>
        <v>Friday</v>
      </c>
      <c r="I1508" s="2" t="str">
        <f t="shared" si="208"/>
        <v>February</v>
      </c>
      <c r="J1508" s="2" t="str">
        <f t="shared" si="209"/>
        <v>2019</v>
      </c>
      <c r="K1508" s="2">
        <f t="shared" si="210"/>
        <v>7</v>
      </c>
      <c r="L1508" s="2" t="str">
        <f>VLOOKUP(A1508,holidays!A:C,2,)</f>
        <v>Y</v>
      </c>
      <c r="M1508" s="2" t="str">
        <f>VLOOKUP(A1508,holidays!A:C,3,FALSE)</f>
        <v>N</v>
      </c>
      <c r="N1508" s="7">
        <f t="shared" si="211"/>
        <v>13073333.061369749</v>
      </c>
      <c r="O1508" s="2">
        <f t="shared" si="212"/>
        <v>113910.46</v>
      </c>
      <c r="P1508" s="2" t="e">
        <f t="shared" si="213"/>
        <v>#N/A</v>
      </c>
      <c r="Q1508" s="2" t="e">
        <f t="shared" si="214"/>
        <v>#N/A</v>
      </c>
      <c r="R1508" s="2">
        <f t="shared" si="215"/>
        <v>113910.46</v>
      </c>
    </row>
    <row r="1509" spans="1:18" x14ac:dyDescent="0.3">
      <c r="A1509" s="10">
        <v>43512</v>
      </c>
      <c r="B1509" s="33">
        <v>106467.235</v>
      </c>
      <c r="C1509" s="31">
        <v>127.4802754</v>
      </c>
      <c r="D1509">
        <v>16.100000000000001</v>
      </c>
      <c r="E1509">
        <v>23.2</v>
      </c>
      <c r="F1509">
        <v>24.2</v>
      </c>
      <c r="G1509">
        <v>0</v>
      </c>
      <c r="H1509" s="1" t="str">
        <f t="shared" si="207"/>
        <v>Saturday</v>
      </c>
      <c r="I1509" s="2" t="str">
        <f t="shared" si="208"/>
        <v>February</v>
      </c>
      <c r="J1509" s="2" t="str">
        <f t="shared" si="209"/>
        <v>2019</v>
      </c>
      <c r="K1509" s="2">
        <f t="shared" si="210"/>
        <v>7</v>
      </c>
      <c r="L1509" s="2" t="str">
        <f>VLOOKUP(A1509,holidays!A:C,2,)</f>
        <v>Y</v>
      </c>
      <c r="M1509" s="2" t="str">
        <f>VLOOKUP(A1509,holidays!A:C,3,FALSE)</f>
        <v>N</v>
      </c>
      <c r="N1509" s="7">
        <f t="shared" si="211"/>
        <v>13572472.438876519</v>
      </c>
      <c r="O1509" s="2">
        <f t="shared" si="212"/>
        <v>106467.235</v>
      </c>
      <c r="P1509" s="2" t="e">
        <f t="shared" si="213"/>
        <v>#N/A</v>
      </c>
      <c r="Q1509" s="2" t="e">
        <f t="shared" si="214"/>
        <v>#N/A</v>
      </c>
      <c r="R1509" s="2">
        <f t="shared" si="215"/>
        <v>106467.235</v>
      </c>
    </row>
    <row r="1510" spans="1:18" x14ac:dyDescent="0.3">
      <c r="A1510" s="10">
        <v>43513</v>
      </c>
      <c r="B1510" s="33">
        <v>108470.925</v>
      </c>
      <c r="C1510" s="31">
        <v>110.4895928</v>
      </c>
      <c r="D1510">
        <v>15</v>
      </c>
      <c r="E1510">
        <v>29</v>
      </c>
      <c r="F1510">
        <v>20</v>
      </c>
      <c r="G1510">
        <v>0</v>
      </c>
      <c r="H1510" s="1" t="str">
        <f t="shared" si="207"/>
        <v>Sunday</v>
      </c>
      <c r="I1510" s="2" t="str">
        <f t="shared" si="208"/>
        <v>February</v>
      </c>
      <c r="J1510" s="2" t="str">
        <f t="shared" si="209"/>
        <v>2019</v>
      </c>
      <c r="K1510" s="2">
        <f t="shared" si="210"/>
        <v>8</v>
      </c>
      <c r="L1510" s="2" t="str">
        <f>VLOOKUP(A1510,holidays!A:C,2,)</f>
        <v>Y</v>
      </c>
      <c r="M1510" s="2" t="str">
        <f>VLOOKUP(A1510,holidays!A:C,3,FALSE)</f>
        <v>N</v>
      </c>
      <c r="N1510" s="7">
        <f t="shared" si="211"/>
        <v>11984908.333889339</v>
      </c>
      <c r="O1510" s="2">
        <f t="shared" si="212"/>
        <v>108470.925</v>
      </c>
      <c r="P1510" s="2" t="e">
        <f t="shared" si="213"/>
        <v>#N/A</v>
      </c>
      <c r="Q1510" s="2" t="e">
        <f t="shared" si="214"/>
        <v>#N/A</v>
      </c>
      <c r="R1510" s="2">
        <f t="shared" si="215"/>
        <v>108470.925</v>
      </c>
    </row>
    <row r="1511" spans="1:18" x14ac:dyDescent="0.3">
      <c r="A1511" s="10">
        <v>43514</v>
      </c>
      <c r="B1511" s="33">
        <v>116995.065</v>
      </c>
      <c r="C1511" s="31">
        <v>104.4634554</v>
      </c>
      <c r="D1511">
        <v>18</v>
      </c>
      <c r="E1511">
        <v>23.6</v>
      </c>
      <c r="F1511">
        <v>16.899999999999999</v>
      </c>
      <c r="G1511">
        <v>0</v>
      </c>
      <c r="H1511" s="1" t="str">
        <f t="shared" si="207"/>
        <v>Monday</v>
      </c>
      <c r="I1511" s="2" t="str">
        <f t="shared" si="208"/>
        <v>February</v>
      </c>
      <c r="J1511" s="2" t="str">
        <f t="shared" si="209"/>
        <v>2019</v>
      </c>
      <c r="K1511" s="2">
        <f t="shared" si="210"/>
        <v>8</v>
      </c>
      <c r="L1511" s="2" t="str">
        <f>VLOOKUP(A1511,holidays!A:C,2,)</f>
        <v>Y</v>
      </c>
      <c r="M1511" s="2" t="str">
        <f>VLOOKUP(A1511,holidays!A:C,3,FALSE)</f>
        <v>N</v>
      </c>
      <c r="N1511" s="7">
        <f t="shared" si="211"/>
        <v>12221708.754647601</v>
      </c>
      <c r="O1511" s="2">
        <f t="shared" si="212"/>
        <v>116995.065</v>
      </c>
      <c r="P1511" s="2" t="e">
        <f t="shared" si="213"/>
        <v>#N/A</v>
      </c>
      <c r="Q1511" s="2" t="e">
        <f t="shared" si="214"/>
        <v>#N/A</v>
      </c>
      <c r="R1511" s="2">
        <f t="shared" si="215"/>
        <v>116995.065</v>
      </c>
    </row>
    <row r="1512" spans="1:18" x14ac:dyDescent="0.3">
      <c r="A1512" s="10">
        <v>43515</v>
      </c>
      <c r="B1512" s="33">
        <v>110531.6</v>
      </c>
      <c r="C1512" s="31">
        <v>105.09817820000001</v>
      </c>
      <c r="D1512">
        <v>13.7</v>
      </c>
      <c r="E1512">
        <v>20.2</v>
      </c>
      <c r="F1512">
        <v>21.4</v>
      </c>
      <c r="G1512">
        <v>0</v>
      </c>
      <c r="H1512" s="1" t="str">
        <f t="shared" si="207"/>
        <v>Tuesday</v>
      </c>
      <c r="I1512" s="2" t="str">
        <f t="shared" si="208"/>
        <v>February</v>
      </c>
      <c r="J1512" s="2" t="str">
        <f t="shared" si="209"/>
        <v>2019</v>
      </c>
      <c r="K1512" s="2">
        <f t="shared" si="210"/>
        <v>8</v>
      </c>
      <c r="L1512" s="2" t="str">
        <f>VLOOKUP(A1512,holidays!A:C,2,)</f>
        <v>Y</v>
      </c>
      <c r="M1512" s="2" t="str">
        <f>VLOOKUP(A1512,holidays!A:C,3,FALSE)</f>
        <v>N</v>
      </c>
      <c r="N1512" s="7">
        <f t="shared" si="211"/>
        <v>11616669.793531122</v>
      </c>
      <c r="O1512" s="2">
        <f t="shared" si="212"/>
        <v>110531.6</v>
      </c>
      <c r="P1512" s="2" t="e">
        <f t="shared" si="213"/>
        <v>#N/A</v>
      </c>
      <c r="Q1512" s="2" t="e">
        <f t="shared" si="214"/>
        <v>#N/A</v>
      </c>
      <c r="R1512" s="2">
        <f t="shared" si="215"/>
        <v>110531.6</v>
      </c>
    </row>
    <row r="1513" spans="1:18" x14ac:dyDescent="0.3">
      <c r="A1513" s="10">
        <v>43516</v>
      </c>
      <c r="B1513" s="33">
        <v>108972.30499999999</v>
      </c>
      <c r="C1513" s="31">
        <v>111.0460243</v>
      </c>
      <c r="D1513">
        <v>13.5</v>
      </c>
      <c r="E1513">
        <v>23.2</v>
      </c>
      <c r="F1513">
        <v>20.8</v>
      </c>
      <c r="G1513">
        <v>0</v>
      </c>
      <c r="H1513" s="1" t="str">
        <f t="shared" si="207"/>
        <v>Wednesday</v>
      </c>
      <c r="I1513" s="2" t="str">
        <f t="shared" si="208"/>
        <v>February</v>
      </c>
      <c r="J1513" s="2" t="str">
        <f t="shared" si="209"/>
        <v>2019</v>
      </c>
      <c r="K1513" s="2">
        <f t="shared" si="210"/>
        <v>8</v>
      </c>
      <c r="L1513" s="2" t="str">
        <f>VLOOKUP(A1513,holidays!A:C,2,)</f>
        <v>Y</v>
      </c>
      <c r="M1513" s="2" t="str">
        <f>VLOOKUP(A1513,holidays!A:C,3,FALSE)</f>
        <v>N</v>
      </c>
      <c r="N1513" s="7">
        <f t="shared" si="211"/>
        <v>12100941.22905701</v>
      </c>
      <c r="O1513" s="2">
        <f t="shared" si="212"/>
        <v>108972.30499999999</v>
      </c>
      <c r="P1513" s="2" t="e">
        <f t="shared" si="213"/>
        <v>#N/A</v>
      </c>
      <c r="Q1513" s="2" t="e">
        <f t="shared" si="214"/>
        <v>#N/A</v>
      </c>
      <c r="R1513" s="2">
        <f t="shared" si="215"/>
        <v>108972.30499999999</v>
      </c>
    </row>
    <row r="1514" spans="1:18" x14ac:dyDescent="0.3">
      <c r="A1514" s="10">
        <v>43517</v>
      </c>
      <c r="B1514" s="33">
        <v>110235.33500000001</v>
      </c>
      <c r="C1514" s="31">
        <v>114.360572</v>
      </c>
      <c r="D1514">
        <v>14</v>
      </c>
      <c r="E1514">
        <v>20.399999999999999</v>
      </c>
      <c r="F1514">
        <v>16.2</v>
      </c>
      <c r="G1514">
        <v>0</v>
      </c>
      <c r="H1514" s="1" t="str">
        <f t="shared" si="207"/>
        <v>Thursday</v>
      </c>
      <c r="I1514" s="2" t="str">
        <f t="shared" si="208"/>
        <v>February</v>
      </c>
      <c r="J1514" s="2" t="str">
        <f t="shared" si="209"/>
        <v>2019</v>
      </c>
      <c r="K1514" s="2">
        <f t="shared" si="210"/>
        <v>8</v>
      </c>
      <c r="L1514" s="2" t="str">
        <f>VLOOKUP(A1514,holidays!A:C,2,)</f>
        <v>Y</v>
      </c>
      <c r="M1514" s="2" t="str">
        <f>VLOOKUP(A1514,holidays!A:C,3,FALSE)</f>
        <v>N</v>
      </c>
      <c r="N1514" s="7">
        <f t="shared" si="211"/>
        <v>12606575.965211621</v>
      </c>
      <c r="O1514" s="2">
        <f t="shared" si="212"/>
        <v>110235.33500000001</v>
      </c>
      <c r="P1514" s="2" t="e">
        <f t="shared" si="213"/>
        <v>#N/A</v>
      </c>
      <c r="Q1514" s="2" t="e">
        <f t="shared" si="214"/>
        <v>#N/A</v>
      </c>
      <c r="R1514" s="2">
        <f t="shared" si="215"/>
        <v>110235.33500000001</v>
      </c>
    </row>
    <row r="1515" spans="1:18" x14ac:dyDescent="0.3">
      <c r="A1515" s="10">
        <v>43518</v>
      </c>
      <c r="B1515" s="33">
        <v>109901.75999999999</v>
      </c>
      <c r="C1515" s="31">
        <v>103.0440629</v>
      </c>
      <c r="D1515">
        <v>15.5</v>
      </c>
      <c r="E1515">
        <v>21.2</v>
      </c>
      <c r="F1515">
        <v>23.9</v>
      </c>
      <c r="G1515">
        <v>0</v>
      </c>
      <c r="H1515" s="1" t="str">
        <f t="shared" si="207"/>
        <v>Friday</v>
      </c>
      <c r="I1515" s="2" t="str">
        <f t="shared" si="208"/>
        <v>February</v>
      </c>
      <c r="J1515" s="2" t="str">
        <f t="shared" si="209"/>
        <v>2019</v>
      </c>
      <c r="K1515" s="2">
        <f t="shared" si="210"/>
        <v>8</v>
      </c>
      <c r="L1515" s="2" t="str">
        <f>VLOOKUP(A1515,holidays!A:C,2,)</f>
        <v>Y</v>
      </c>
      <c r="M1515" s="2" t="str">
        <f>VLOOKUP(A1515,holidays!A:C,3,FALSE)</f>
        <v>N</v>
      </c>
      <c r="N1515" s="7">
        <f t="shared" si="211"/>
        <v>11324723.870260704</v>
      </c>
      <c r="O1515" s="2">
        <f t="shared" si="212"/>
        <v>109901.75999999999</v>
      </c>
      <c r="P1515" s="2" t="e">
        <f t="shared" si="213"/>
        <v>#N/A</v>
      </c>
      <c r="Q1515" s="2" t="e">
        <f t="shared" si="214"/>
        <v>#N/A</v>
      </c>
      <c r="R1515" s="2">
        <f t="shared" si="215"/>
        <v>109901.75999999999</v>
      </c>
    </row>
    <row r="1516" spans="1:18" x14ac:dyDescent="0.3">
      <c r="A1516" s="10">
        <v>43519</v>
      </c>
      <c r="B1516" s="33">
        <v>99890.25</v>
      </c>
      <c r="C1516" s="31">
        <v>77.031403220000001</v>
      </c>
      <c r="D1516">
        <v>16.399999999999999</v>
      </c>
      <c r="E1516">
        <v>25.8</v>
      </c>
      <c r="F1516">
        <v>24</v>
      </c>
      <c r="G1516">
        <v>0</v>
      </c>
      <c r="H1516" s="1" t="str">
        <f t="shared" si="207"/>
        <v>Saturday</v>
      </c>
      <c r="I1516" s="2" t="str">
        <f t="shared" si="208"/>
        <v>February</v>
      </c>
      <c r="J1516" s="2" t="str">
        <f t="shared" si="209"/>
        <v>2019</v>
      </c>
      <c r="K1516" s="2">
        <f t="shared" si="210"/>
        <v>8</v>
      </c>
      <c r="L1516" s="2" t="str">
        <f>VLOOKUP(A1516,holidays!A:C,2,)</f>
        <v>Y</v>
      </c>
      <c r="M1516" s="2" t="str">
        <f>VLOOKUP(A1516,holidays!A:C,3,FALSE)</f>
        <v>N</v>
      </c>
      <c r="N1516" s="7">
        <f t="shared" si="211"/>
        <v>7694686.1254966054</v>
      </c>
      <c r="O1516" s="2">
        <f t="shared" si="212"/>
        <v>99890.25</v>
      </c>
      <c r="P1516" s="2" t="e">
        <f t="shared" si="213"/>
        <v>#N/A</v>
      </c>
      <c r="Q1516" s="2" t="e">
        <f t="shared" si="214"/>
        <v>#N/A</v>
      </c>
      <c r="R1516" s="2">
        <f t="shared" si="215"/>
        <v>99890.25</v>
      </c>
    </row>
    <row r="1517" spans="1:18" x14ac:dyDescent="0.3">
      <c r="A1517" s="10">
        <v>43520</v>
      </c>
      <c r="B1517" s="33">
        <v>106877.86500000001</v>
      </c>
      <c r="C1517" s="31">
        <v>87.180913380000007</v>
      </c>
      <c r="D1517">
        <v>13.8</v>
      </c>
      <c r="E1517">
        <v>32.9</v>
      </c>
      <c r="F1517">
        <v>24.6</v>
      </c>
      <c r="G1517">
        <v>0</v>
      </c>
      <c r="H1517" s="1" t="str">
        <f t="shared" si="207"/>
        <v>Sunday</v>
      </c>
      <c r="I1517" s="2" t="str">
        <f t="shared" si="208"/>
        <v>February</v>
      </c>
      <c r="J1517" s="2" t="str">
        <f t="shared" si="209"/>
        <v>2019</v>
      </c>
      <c r="K1517" s="2">
        <f t="shared" si="210"/>
        <v>9</v>
      </c>
      <c r="L1517" s="2" t="str">
        <f>VLOOKUP(A1517,holidays!A:C,2,)</f>
        <v>Y</v>
      </c>
      <c r="M1517" s="2" t="str">
        <f>VLOOKUP(A1517,holidays!A:C,3,FALSE)</f>
        <v>N</v>
      </c>
      <c r="N1517" s="7">
        <f t="shared" si="211"/>
        <v>9317709.8908043355</v>
      </c>
      <c r="O1517" s="2">
        <f t="shared" si="212"/>
        <v>106877.86500000001</v>
      </c>
      <c r="P1517" s="2" t="e">
        <f t="shared" si="213"/>
        <v>#N/A</v>
      </c>
      <c r="Q1517" s="2" t="e">
        <f t="shared" si="214"/>
        <v>#N/A</v>
      </c>
      <c r="R1517" s="2">
        <f t="shared" si="215"/>
        <v>106877.86500000001</v>
      </c>
    </row>
    <row r="1518" spans="1:18" x14ac:dyDescent="0.3">
      <c r="A1518" s="10">
        <v>43521</v>
      </c>
      <c r="B1518" s="33">
        <v>133476.60500000001</v>
      </c>
      <c r="C1518" s="31">
        <v>139.95597699999999</v>
      </c>
      <c r="D1518">
        <v>18</v>
      </c>
      <c r="E1518">
        <v>34.200000000000003</v>
      </c>
      <c r="F1518">
        <v>24.4</v>
      </c>
      <c r="G1518">
        <v>0</v>
      </c>
      <c r="H1518" s="1" t="str">
        <f t="shared" si="207"/>
        <v>Monday</v>
      </c>
      <c r="I1518" s="2" t="str">
        <f t="shared" si="208"/>
        <v>February</v>
      </c>
      <c r="J1518" s="2" t="str">
        <f t="shared" si="209"/>
        <v>2019</v>
      </c>
      <c r="K1518" s="2">
        <f t="shared" si="210"/>
        <v>9</v>
      </c>
      <c r="L1518" s="2" t="str">
        <f>VLOOKUP(A1518,holidays!A:C,2,)</f>
        <v>Y</v>
      </c>
      <c r="M1518" s="2" t="str">
        <f>VLOOKUP(A1518,holidays!A:C,3,FALSE)</f>
        <v>N</v>
      </c>
      <c r="N1518" s="7">
        <f t="shared" si="211"/>
        <v>18680848.659418084</v>
      </c>
      <c r="O1518" s="2">
        <f t="shared" si="212"/>
        <v>133476.60500000001</v>
      </c>
      <c r="P1518" s="2" t="e">
        <f t="shared" si="213"/>
        <v>#N/A</v>
      </c>
      <c r="Q1518" s="2" t="e">
        <f t="shared" si="214"/>
        <v>#N/A</v>
      </c>
      <c r="R1518" s="2">
        <f t="shared" si="215"/>
        <v>133476.60500000001</v>
      </c>
    </row>
    <row r="1519" spans="1:18" x14ac:dyDescent="0.3">
      <c r="A1519" s="10">
        <v>43522</v>
      </c>
      <c r="B1519" s="33">
        <v>123114.11500000001</v>
      </c>
      <c r="C1519" s="31">
        <v>115.9396033</v>
      </c>
      <c r="D1519">
        <v>17.899999999999999</v>
      </c>
      <c r="E1519">
        <v>22.3</v>
      </c>
      <c r="F1519">
        <v>21</v>
      </c>
      <c r="G1519">
        <v>0</v>
      </c>
      <c r="H1519" s="1" t="str">
        <f t="shared" si="207"/>
        <v>Tuesday</v>
      </c>
      <c r="I1519" s="2" t="str">
        <f t="shared" si="208"/>
        <v>February</v>
      </c>
      <c r="J1519" s="2" t="str">
        <f t="shared" si="209"/>
        <v>2019</v>
      </c>
      <c r="K1519" s="2">
        <f t="shared" si="210"/>
        <v>9</v>
      </c>
      <c r="L1519" s="2" t="str">
        <f>VLOOKUP(A1519,holidays!A:C,2,)</f>
        <v>Y</v>
      </c>
      <c r="M1519" s="2" t="str">
        <f>VLOOKUP(A1519,holidays!A:C,3,FALSE)</f>
        <v>N</v>
      </c>
      <c r="N1519" s="7">
        <f t="shared" si="211"/>
        <v>14273801.653730581</v>
      </c>
      <c r="O1519" s="2">
        <f t="shared" si="212"/>
        <v>123114.11500000001</v>
      </c>
      <c r="P1519" s="2" t="e">
        <f t="shared" si="213"/>
        <v>#N/A</v>
      </c>
      <c r="Q1519" s="2" t="e">
        <f t="shared" si="214"/>
        <v>#N/A</v>
      </c>
      <c r="R1519" s="2">
        <f t="shared" si="215"/>
        <v>123114.11500000001</v>
      </c>
    </row>
    <row r="1520" spans="1:18" x14ac:dyDescent="0.3">
      <c r="A1520" s="10">
        <v>43523</v>
      </c>
      <c r="B1520" s="33">
        <v>125272.27</v>
      </c>
      <c r="C1520" s="31">
        <v>123.7875391</v>
      </c>
      <c r="D1520">
        <v>12.9</v>
      </c>
      <c r="E1520">
        <v>25.7</v>
      </c>
      <c r="F1520">
        <v>24</v>
      </c>
      <c r="G1520">
        <v>0</v>
      </c>
      <c r="H1520" s="1" t="str">
        <f t="shared" si="207"/>
        <v>Wednesday</v>
      </c>
      <c r="I1520" s="2" t="str">
        <f t="shared" si="208"/>
        <v>February</v>
      </c>
      <c r="J1520" s="2" t="str">
        <f t="shared" si="209"/>
        <v>2019</v>
      </c>
      <c r="K1520" s="2">
        <f t="shared" si="210"/>
        <v>9</v>
      </c>
      <c r="L1520" s="2" t="str">
        <f>VLOOKUP(A1520,holidays!A:C,2,)</f>
        <v>Y</v>
      </c>
      <c r="M1520" s="2" t="str">
        <f>VLOOKUP(A1520,holidays!A:C,3,FALSE)</f>
        <v>N</v>
      </c>
      <c r="N1520" s="7">
        <f t="shared" si="211"/>
        <v>15507146.020770758</v>
      </c>
      <c r="O1520" s="2">
        <f t="shared" si="212"/>
        <v>125272.27</v>
      </c>
      <c r="P1520" s="2" t="e">
        <f t="shared" si="213"/>
        <v>#N/A</v>
      </c>
      <c r="Q1520" s="2" t="e">
        <f t="shared" si="214"/>
        <v>#N/A</v>
      </c>
      <c r="R1520" s="2">
        <f t="shared" si="215"/>
        <v>125272.27</v>
      </c>
    </row>
    <row r="1521" spans="1:18" x14ac:dyDescent="0.3">
      <c r="A1521" s="10">
        <v>43524</v>
      </c>
      <c r="B1521" s="33">
        <v>150472.255</v>
      </c>
      <c r="C1521" s="31">
        <v>160.93844870000001</v>
      </c>
      <c r="D1521">
        <v>16.3</v>
      </c>
      <c r="E1521">
        <v>36.799999999999997</v>
      </c>
      <c r="F1521">
        <v>23.4</v>
      </c>
      <c r="G1521">
        <v>0</v>
      </c>
      <c r="H1521" s="1" t="str">
        <f t="shared" si="207"/>
        <v>Thursday</v>
      </c>
      <c r="I1521" s="2" t="str">
        <f t="shared" si="208"/>
        <v>February</v>
      </c>
      <c r="J1521" s="2" t="str">
        <f t="shared" si="209"/>
        <v>2019</v>
      </c>
      <c r="K1521" s="2">
        <f t="shared" si="210"/>
        <v>9</v>
      </c>
      <c r="L1521" s="2" t="str">
        <f>VLOOKUP(A1521,holidays!A:C,2,)</f>
        <v>Y</v>
      </c>
      <c r="M1521" s="2" t="str">
        <f>VLOOKUP(A1521,holidays!A:C,3,FALSE)</f>
        <v>N</v>
      </c>
      <c r="N1521" s="7">
        <f t="shared" si="211"/>
        <v>24216771.292090822</v>
      </c>
      <c r="O1521" s="2">
        <f t="shared" si="212"/>
        <v>150472.255</v>
      </c>
      <c r="P1521" s="2" t="e">
        <f t="shared" si="213"/>
        <v>#N/A</v>
      </c>
      <c r="Q1521" s="2" t="e">
        <f t="shared" si="214"/>
        <v>#N/A</v>
      </c>
      <c r="R1521" s="2">
        <f t="shared" si="215"/>
        <v>150472.255</v>
      </c>
    </row>
    <row r="1522" spans="1:18" x14ac:dyDescent="0.3">
      <c r="A1522" s="10">
        <v>43525</v>
      </c>
      <c r="B1522" s="33">
        <v>163682.04</v>
      </c>
      <c r="C1522" s="31">
        <v>1284.799876</v>
      </c>
      <c r="D1522">
        <v>22.6</v>
      </c>
      <c r="E1522">
        <v>38.1</v>
      </c>
      <c r="F1522">
        <v>22.3</v>
      </c>
      <c r="G1522">
        <v>0</v>
      </c>
      <c r="H1522" s="1" t="str">
        <f t="shared" si="207"/>
        <v>Friday</v>
      </c>
      <c r="I1522" s="2" t="str">
        <f t="shared" si="208"/>
        <v>March</v>
      </c>
      <c r="J1522" s="2" t="str">
        <f t="shared" si="209"/>
        <v>2019</v>
      </c>
      <c r="K1522" s="2">
        <f t="shared" si="210"/>
        <v>9</v>
      </c>
      <c r="L1522" s="2" t="str">
        <f>VLOOKUP(A1522,holidays!A:C,2,)</f>
        <v>Y</v>
      </c>
      <c r="M1522" s="2" t="str">
        <f>VLOOKUP(A1522,holidays!A:C,3,FALSE)</f>
        <v>N</v>
      </c>
      <c r="N1522" s="7">
        <f t="shared" si="211"/>
        <v>210298664.69542706</v>
      </c>
      <c r="O1522" s="2">
        <f t="shared" si="212"/>
        <v>163682.04</v>
      </c>
      <c r="P1522" s="2" t="e">
        <f t="shared" si="213"/>
        <v>#N/A</v>
      </c>
      <c r="Q1522" s="2" t="e">
        <f t="shared" si="214"/>
        <v>#N/A</v>
      </c>
      <c r="R1522" s="2">
        <f t="shared" si="215"/>
        <v>163682.04</v>
      </c>
    </row>
    <row r="1523" spans="1:18" x14ac:dyDescent="0.3">
      <c r="A1523" s="10">
        <v>43526</v>
      </c>
      <c r="B1523" s="33">
        <v>146265.11499999999</v>
      </c>
      <c r="C1523" s="31">
        <v>132.49259040000001</v>
      </c>
      <c r="D1523">
        <v>22.3</v>
      </c>
      <c r="E1523">
        <v>36.299999999999997</v>
      </c>
      <c r="F1523">
        <v>23.4</v>
      </c>
      <c r="G1523">
        <v>0</v>
      </c>
      <c r="H1523" s="1" t="str">
        <f t="shared" si="207"/>
        <v>Saturday</v>
      </c>
      <c r="I1523" s="2" t="str">
        <f t="shared" si="208"/>
        <v>March</v>
      </c>
      <c r="J1523" s="2" t="str">
        <f t="shared" si="209"/>
        <v>2019</v>
      </c>
      <c r="K1523" s="2">
        <f t="shared" si="210"/>
        <v>9</v>
      </c>
      <c r="L1523" s="2" t="str">
        <f>VLOOKUP(A1523,holidays!A:C,2,)</f>
        <v>Y</v>
      </c>
      <c r="M1523" s="2" t="str">
        <f>VLOOKUP(A1523,holidays!A:C,3,FALSE)</f>
        <v>N</v>
      </c>
      <c r="N1523" s="7">
        <f t="shared" si="211"/>
        <v>19379043.971503895</v>
      </c>
      <c r="O1523" s="2">
        <f t="shared" si="212"/>
        <v>146265.11499999999</v>
      </c>
      <c r="P1523" s="2" t="e">
        <f t="shared" si="213"/>
        <v>#N/A</v>
      </c>
      <c r="Q1523" s="2" t="e">
        <f t="shared" si="214"/>
        <v>#N/A</v>
      </c>
      <c r="R1523" s="2">
        <f t="shared" si="215"/>
        <v>146265.11499999999</v>
      </c>
    </row>
    <row r="1524" spans="1:18" x14ac:dyDescent="0.3">
      <c r="A1524" s="10">
        <v>43527</v>
      </c>
      <c r="B1524" s="33">
        <v>138597.69</v>
      </c>
      <c r="C1524" s="31">
        <v>153.7842958</v>
      </c>
      <c r="D1524">
        <v>25.1</v>
      </c>
      <c r="E1524">
        <v>36</v>
      </c>
      <c r="F1524">
        <v>14.4</v>
      </c>
      <c r="G1524">
        <v>0</v>
      </c>
      <c r="H1524" s="1" t="str">
        <f t="shared" si="207"/>
        <v>Sunday</v>
      </c>
      <c r="I1524" s="2" t="str">
        <f t="shared" si="208"/>
        <v>March</v>
      </c>
      <c r="J1524" s="2" t="str">
        <f t="shared" si="209"/>
        <v>2019</v>
      </c>
      <c r="K1524" s="2">
        <f t="shared" si="210"/>
        <v>10</v>
      </c>
      <c r="L1524" s="2" t="str">
        <f>VLOOKUP(A1524,holidays!A:C,2,)</f>
        <v>Y</v>
      </c>
      <c r="M1524" s="2" t="str">
        <f>VLOOKUP(A1524,holidays!A:C,3,FALSE)</f>
        <v>N</v>
      </c>
      <c r="N1524" s="7">
        <f t="shared" si="211"/>
        <v>21314148.1561567</v>
      </c>
      <c r="O1524" s="2">
        <f t="shared" si="212"/>
        <v>138597.69</v>
      </c>
      <c r="P1524" s="2" t="e">
        <f t="shared" si="213"/>
        <v>#N/A</v>
      </c>
      <c r="Q1524" s="2" t="e">
        <f t="shared" si="214"/>
        <v>#N/A</v>
      </c>
      <c r="R1524" s="2">
        <f t="shared" si="215"/>
        <v>138597.69</v>
      </c>
    </row>
    <row r="1525" spans="1:18" x14ac:dyDescent="0.3">
      <c r="A1525" s="10">
        <v>43528</v>
      </c>
      <c r="B1525" s="33">
        <v>136528.81</v>
      </c>
      <c r="C1525" s="31">
        <v>135.2064474</v>
      </c>
      <c r="D1525">
        <v>19</v>
      </c>
      <c r="E1525">
        <v>24.6</v>
      </c>
      <c r="F1525">
        <v>21.8</v>
      </c>
      <c r="G1525">
        <v>0</v>
      </c>
      <c r="H1525" s="1" t="str">
        <f t="shared" si="207"/>
        <v>Monday</v>
      </c>
      <c r="I1525" s="2" t="str">
        <f t="shared" si="208"/>
        <v>March</v>
      </c>
      <c r="J1525" s="2" t="str">
        <f t="shared" si="209"/>
        <v>2019</v>
      </c>
      <c r="K1525" s="2">
        <f t="shared" si="210"/>
        <v>10</v>
      </c>
      <c r="L1525" s="2" t="str">
        <f>VLOOKUP(A1525,holidays!A:C,2,)</f>
        <v>Y</v>
      </c>
      <c r="M1525" s="2" t="str">
        <f>VLOOKUP(A1525,holidays!A:C,3,FALSE)</f>
        <v>N</v>
      </c>
      <c r="N1525" s="7">
        <f t="shared" si="211"/>
        <v>18459575.367849592</v>
      </c>
      <c r="O1525" s="2">
        <f t="shared" si="212"/>
        <v>136528.81</v>
      </c>
      <c r="P1525" s="2" t="e">
        <f t="shared" si="213"/>
        <v>#N/A</v>
      </c>
      <c r="Q1525" s="2" t="e">
        <f t="shared" si="214"/>
        <v>#N/A</v>
      </c>
      <c r="R1525" s="2">
        <f t="shared" si="215"/>
        <v>136528.81</v>
      </c>
    </row>
    <row r="1526" spans="1:18" x14ac:dyDescent="0.3">
      <c r="A1526" s="10">
        <v>43529</v>
      </c>
      <c r="B1526" s="33">
        <v>126073.53</v>
      </c>
      <c r="C1526" s="31">
        <v>118.26194460000001</v>
      </c>
      <c r="D1526">
        <v>18</v>
      </c>
      <c r="E1526">
        <v>24.3</v>
      </c>
      <c r="F1526">
        <v>15.5</v>
      </c>
      <c r="G1526">
        <v>0</v>
      </c>
      <c r="H1526" s="1" t="str">
        <f t="shared" si="207"/>
        <v>Tuesday</v>
      </c>
      <c r="I1526" s="2" t="str">
        <f t="shared" si="208"/>
        <v>March</v>
      </c>
      <c r="J1526" s="2" t="str">
        <f t="shared" si="209"/>
        <v>2019</v>
      </c>
      <c r="K1526" s="2">
        <f t="shared" si="210"/>
        <v>10</v>
      </c>
      <c r="L1526" s="2" t="str">
        <f>VLOOKUP(A1526,holidays!A:C,2,)</f>
        <v>Y</v>
      </c>
      <c r="M1526" s="2" t="str">
        <f>VLOOKUP(A1526,holidays!A:C,3,FALSE)</f>
        <v>N</v>
      </c>
      <c r="N1526" s="7">
        <f t="shared" si="211"/>
        <v>14909700.82038644</v>
      </c>
      <c r="O1526" s="2">
        <f t="shared" si="212"/>
        <v>126073.53</v>
      </c>
      <c r="P1526" s="2" t="e">
        <f t="shared" si="213"/>
        <v>#N/A</v>
      </c>
      <c r="Q1526" s="2" t="e">
        <f t="shared" si="214"/>
        <v>#N/A</v>
      </c>
      <c r="R1526" s="2">
        <f t="shared" si="215"/>
        <v>126073.53</v>
      </c>
    </row>
    <row r="1527" spans="1:18" x14ac:dyDescent="0.3">
      <c r="A1527" s="10">
        <v>43530</v>
      </c>
      <c r="B1527" s="33">
        <v>108723.61500000001</v>
      </c>
      <c r="C1527" s="31">
        <v>75.981191370000005</v>
      </c>
      <c r="D1527">
        <v>13.2</v>
      </c>
      <c r="E1527">
        <v>17.2</v>
      </c>
      <c r="F1527">
        <v>19.5</v>
      </c>
      <c r="G1527">
        <v>1.6</v>
      </c>
      <c r="H1527" s="1" t="str">
        <f t="shared" si="207"/>
        <v>Wednesday</v>
      </c>
      <c r="I1527" s="2" t="str">
        <f t="shared" si="208"/>
        <v>March</v>
      </c>
      <c r="J1527" s="2" t="str">
        <f t="shared" si="209"/>
        <v>2019</v>
      </c>
      <c r="K1527" s="2">
        <f t="shared" si="210"/>
        <v>10</v>
      </c>
      <c r="L1527" s="2" t="str">
        <f>VLOOKUP(A1527,holidays!A:C,2,)</f>
        <v>Y</v>
      </c>
      <c r="M1527" s="2" t="str">
        <f>VLOOKUP(A1527,holidays!A:C,3,FALSE)</f>
        <v>N</v>
      </c>
      <c r="N1527" s="7">
        <f t="shared" si="211"/>
        <v>8260949.7977532037</v>
      </c>
      <c r="O1527" s="2">
        <f t="shared" si="212"/>
        <v>108723.61500000001</v>
      </c>
      <c r="P1527" s="2" t="e">
        <f t="shared" si="213"/>
        <v>#N/A</v>
      </c>
      <c r="Q1527" s="2" t="e">
        <f t="shared" si="214"/>
        <v>#N/A</v>
      </c>
      <c r="R1527" s="2">
        <f t="shared" si="215"/>
        <v>108723.61500000001</v>
      </c>
    </row>
    <row r="1528" spans="1:18" x14ac:dyDescent="0.3">
      <c r="A1528" s="10">
        <v>43531</v>
      </c>
      <c r="B1528" s="33">
        <v>114519.86500000001</v>
      </c>
      <c r="C1528" s="31">
        <v>103.1975585</v>
      </c>
      <c r="D1528">
        <v>9.6999999999999993</v>
      </c>
      <c r="E1528">
        <v>22.1</v>
      </c>
      <c r="F1528">
        <v>21.2</v>
      </c>
      <c r="G1528">
        <v>2</v>
      </c>
      <c r="H1528" s="1" t="str">
        <f t="shared" si="207"/>
        <v>Thursday</v>
      </c>
      <c r="I1528" s="2" t="str">
        <f t="shared" si="208"/>
        <v>March</v>
      </c>
      <c r="J1528" s="2" t="str">
        <f t="shared" si="209"/>
        <v>2019</v>
      </c>
      <c r="K1528" s="2">
        <f t="shared" si="210"/>
        <v>10</v>
      </c>
      <c r="L1528" s="2" t="str">
        <f>VLOOKUP(A1528,holidays!A:C,2,)</f>
        <v>Y</v>
      </c>
      <c r="M1528" s="2" t="str">
        <f>VLOOKUP(A1528,holidays!A:C,3,FALSE)</f>
        <v>N</v>
      </c>
      <c r="N1528" s="7">
        <f t="shared" si="211"/>
        <v>11818170.467749603</v>
      </c>
      <c r="O1528" s="2">
        <f t="shared" si="212"/>
        <v>114519.86500000001</v>
      </c>
      <c r="P1528" s="2" t="e">
        <f t="shared" si="213"/>
        <v>#N/A</v>
      </c>
      <c r="Q1528" s="2" t="e">
        <f t="shared" si="214"/>
        <v>#N/A</v>
      </c>
      <c r="R1528" s="2">
        <f t="shared" si="215"/>
        <v>114519.86500000001</v>
      </c>
    </row>
    <row r="1529" spans="1:18" x14ac:dyDescent="0.3">
      <c r="A1529" s="10">
        <v>43532</v>
      </c>
      <c r="B1529" s="33">
        <v>117281.2</v>
      </c>
      <c r="C1529" s="31">
        <v>106.9388027</v>
      </c>
      <c r="D1529">
        <v>11.3</v>
      </c>
      <c r="E1529">
        <v>26.8</v>
      </c>
      <c r="F1529">
        <v>10.199999999999999</v>
      </c>
      <c r="G1529">
        <v>0</v>
      </c>
      <c r="H1529" s="1" t="str">
        <f t="shared" si="207"/>
        <v>Friday</v>
      </c>
      <c r="I1529" s="2" t="str">
        <f t="shared" si="208"/>
        <v>March</v>
      </c>
      <c r="J1529" s="2" t="str">
        <f t="shared" si="209"/>
        <v>2019</v>
      </c>
      <c r="K1529" s="2">
        <f t="shared" si="210"/>
        <v>10</v>
      </c>
      <c r="L1529" s="2" t="str">
        <f>VLOOKUP(A1529,holidays!A:C,2,)</f>
        <v>Y</v>
      </c>
      <c r="M1529" s="2" t="str">
        <f>VLOOKUP(A1529,holidays!A:C,3,FALSE)</f>
        <v>N</v>
      </c>
      <c r="N1529" s="7">
        <f t="shared" si="211"/>
        <v>12541911.10721924</v>
      </c>
      <c r="O1529" s="2">
        <f t="shared" si="212"/>
        <v>117281.2</v>
      </c>
      <c r="P1529" s="2" t="e">
        <f t="shared" si="213"/>
        <v>#N/A</v>
      </c>
      <c r="Q1529" s="2" t="e">
        <f t="shared" si="214"/>
        <v>#N/A</v>
      </c>
      <c r="R1529" s="2">
        <f t="shared" si="215"/>
        <v>117281.2</v>
      </c>
    </row>
    <row r="1530" spans="1:18" x14ac:dyDescent="0.3">
      <c r="A1530" s="10">
        <v>43533</v>
      </c>
      <c r="B1530" s="33">
        <v>106854.935</v>
      </c>
      <c r="C1530" s="31">
        <v>95.078424589999997</v>
      </c>
      <c r="D1530">
        <v>13.9</v>
      </c>
      <c r="E1530">
        <v>24.7</v>
      </c>
      <c r="F1530">
        <v>20</v>
      </c>
      <c r="G1530">
        <v>0</v>
      </c>
      <c r="H1530" s="1" t="str">
        <f t="shared" si="207"/>
        <v>Saturday</v>
      </c>
      <c r="I1530" s="2" t="str">
        <f t="shared" si="208"/>
        <v>March</v>
      </c>
      <c r="J1530" s="2" t="str">
        <f t="shared" si="209"/>
        <v>2019</v>
      </c>
      <c r="K1530" s="2">
        <f t="shared" si="210"/>
        <v>10</v>
      </c>
      <c r="L1530" s="2" t="str">
        <f>VLOOKUP(A1530,holidays!A:C,2,)</f>
        <v>Y</v>
      </c>
      <c r="M1530" s="2" t="str">
        <f>VLOOKUP(A1530,holidays!A:C,3,FALSE)</f>
        <v>N</v>
      </c>
      <c r="N1530" s="7">
        <f t="shared" si="211"/>
        <v>10159598.87946685</v>
      </c>
      <c r="O1530" s="2">
        <f t="shared" si="212"/>
        <v>106854.935</v>
      </c>
      <c r="P1530" s="2" t="e">
        <f t="shared" si="213"/>
        <v>#N/A</v>
      </c>
      <c r="Q1530" s="2" t="e">
        <f t="shared" si="214"/>
        <v>#N/A</v>
      </c>
      <c r="R1530" s="2">
        <f t="shared" si="215"/>
        <v>106854.935</v>
      </c>
    </row>
    <row r="1531" spans="1:18" x14ac:dyDescent="0.3">
      <c r="A1531" s="10">
        <v>43534</v>
      </c>
      <c r="B1531" s="33">
        <v>101994.05499999999</v>
      </c>
      <c r="C1531" s="31">
        <v>74.374932029999997</v>
      </c>
      <c r="D1531">
        <v>14.3</v>
      </c>
      <c r="E1531">
        <v>23.7</v>
      </c>
      <c r="F1531">
        <v>10.1</v>
      </c>
      <c r="G1531">
        <v>0</v>
      </c>
      <c r="H1531" s="1" t="str">
        <f t="shared" si="207"/>
        <v>Sunday</v>
      </c>
      <c r="I1531" s="2" t="str">
        <f t="shared" si="208"/>
        <v>March</v>
      </c>
      <c r="J1531" s="2" t="str">
        <f t="shared" si="209"/>
        <v>2019</v>
      </c>
      <c r="K1531" s="2">
        <f t="shared" si="210"/>
        <v>11</v>
      </c>
      <c r="L1531" s="2" t="str">
        <f>VLOOKUP(A1531,holidays!A:C,2,)</f>
        <v>Y</v>
      </c>
      <c r="M1531" s="2" t="str">
        <f>VLOOKUP(A1531,holidays!A:C,3,FALSE)</f>
        <v>N</v>
      </c>
      <c r="N1531" s="7">
        <f t="shared" si="211"/>
        <v>7585800.9080890808</v>
      </c>
      <c r="O1531" s="2">
        <f t="shared" si="212"/>
        <v>101994.05499999999</v>
      </c>
      <c r="P1531" s="2" t="e">
        <f t="shared" si="213"/>
        <v>#N/A</v>
      </c>
      <c r="Q1531" s="2" t="e">
        <f t="shared" si="214"/>
        <v>#N/A</v>
      </c>
      <c r="R1531" s="2">
        <f t="shared" si="215"/>
        <v>101994.05499999999</v>
      </c>
    </row>
    <row r="1532" spans="1:18" x14ac:dyDescent="0.3">
      <c r="A1532" s="10">
        <v>43535</v>
      </c>
      <c r="B1532" s="33">
        <v>103219.08</v>
      </c>
      <c r="C1532" s="31">
        <v>81.472040070000006</v>
      </c>
      <c r="D1532">
        <v>15.9</v>
      </c>
      <c r="E1532">
        <v>21.8</v>
      </c>
      <c r="F1532">
        <v>18.600000000000001</v>
      </c>
      <c r="G1532">
        <v>0.2</v>
      </c>
      <c r="H1532" s="1" t="str">
        <f t="shared" si="207"/>
        <v>Monday</v>
      </c>
      <c r="I1532" s="2" t="str">
        <f t="shared" si="208"/>
        <v>March</v>
      </c>
      <c r="J1532" s="2" t="str">
        <f t="shared" si="209"/>
        <v>2019</v>
      </c>
      <c r="K1532" s="2">
        <f t="shared" si="210"/>
        <v>11</v>
      </c>
      <c r="L1532" s="2" t="str">
        <f>VLOOKUP(A1532,holidays!A:C,2,)</f>
        <v>Y</v>
      </c>
      <c r="M1532" s="2" t="str">
        <f>VLOOKUP(A1532,holidays!A:C,3,FALSE)</f>
        <v>Y</v>
      </c>
      <c r="N1532" s="7">
        <f t="shared" si="211"/>
        <v>8409469.0217485372</v>
      </c>
      <c r="O1532" s="2">
        <f t="shared" si="212"/>
        <v>103219.08</v>
      </c>
      <c r="P1532" s="2" t="e">
        <f t="shared" si="213"/>
        <v>#N/A</v>
      </c>
      <c r="Q1532" s="2">
        <f t="shared" si="214"/>
        <v>103219.08</v>
      </c>
      <c r="R1532" s="2" t="e">
        <f t="shared" si="215"/>
        <v>#N/A</v>
      </c>
    </row>
    <row r="1533" spans="1:18" x14ac:dyDescent="0.3">
      <c r="A1533" s="10">
        <v>43536</v>
      </c>
      <c r="B1533" s="33">
        <v>110086.7</v>
      </c>
      <c r="C1533" s="31">
        <v>76.971547959999995</v>
      </c>
      <c r="D1533">
        <v>15.8</v>
      </c>
      <c r="E1533">
        <v>19.2</v>
      </c>
      <c r="F1533">
        <v>10.8</v>
      </c>
      <c r="G1533">
        <v>0</v>
      </c>
      <c r="H1533" s="1" t="str">
        <f t="shared" si="207"/>
        <v>Tuesday</v>
      </c>
      <c r="I1533" s="2" t="str">
        <f t="shared" si="208"/>
        <v>March</v>
      </c>
      <c r="J1533" s="2" t="str">
        <f t="shared" si="209"/>
        <v>2019</v>
      </c>
      <c r="K1533" s="2">
        <f t="shared" si="210"/>
        <v>11</v>
      </c>
      <c r="L1533" s="2" t="str">
        <f>VLOOKUP(A1533,holidays!A:C,2,)</f>
        <v>Y</v>
      </c>
      <c r="M1533" s="2" t="str">
        <f>VLOOKUP(A1533,holidays!A:C,3,FALSE)</f>
        <v>N</v>
      </c>
      <c r="N1533" s="7">
        <f t="shared" si="211"/>
        <v>8473543.7088081315</v>
      </c>
      <c r="O1533" s="2">
        <f t="shared" si="212"/>
        <v>110086.7</v>
      </c>
      <c r="P1533" s="2" t="e">
        <f t="shared" si="213"/>
        <v>#N/A</v>
      </c>
      <c r="Q1533" s="2" t="e">
        <f t="shared" si="214"/>
        <v>#N/A</v>
      </c>
      <c r="R1533" s="2">
        <f t="shared" si="215"/>
        <v>110086.7</v>
      </c>
    </row>
    <row r="1534" spans="1:18" x14ac:dyDescent="0.3">
      <c r="A1534" s="10">
        <v>43537</v>
      </c>
      <c r="B1534" s="33">
        <v>114740.52</v>
      </c>
      <c r="C1534" s="31">
        <v>122.2385811</v>
      </c>
      <c r="D1534">
        <v>11.9</v>
      </c>
      <c r="E1534">
        <v>18.600000000000001</v>
      </c>
      <c r="F1534">
        <v>15.1</v>
      </c>
      <c r="G1534">
        <v>0</v>
      </c>
      <c r="H1534" s="1" t="str">
        <f t="shared" si="207"/>
        <v>Wednesday</v>
      </c>
      <c r="I1534" s="2" t="str">
        <f t="shared" si="208"/>
        <v>March</v>
      </c>
      <c r="J1534" s="2" t="str">
        <f t="shared" si="209"/>
        <v>2019</v>
      </c>
      <c r="K1534" s="2">
        <f t="shared" si="210"/>
        <v>11</v>
      </c>
      <c r="L1534" s="2" t="str">
        <f>VLOOKUP(A1534,holidays!A:C,2,)</f>
        <v>Y</v>
      </c>
      <c r="M1534" s="2" t="str">
        <f>VLOOKUP(A1534,holidays!A:C,3,FALSE)</f>
        <v>N</v>
      </c>
      <c r="N1534" s="7">
        <f t="shared" si="211"/>
        <v>14025718.359476173</v>
      </c>
      <c r="O1534" s="2">
        <f t="shared" si="212"/>
        <v>114740.52</v>
      </c>
      <c r="P1534" s="2" t="e">
        <f t="shared" si="213"/>
        <v>#N/A</v>
      </c>
      <c r="Q1534" s="2" t="e">
        <f t="shared" si="214"/>
        <v>#N/A</v>
      </c>
      <c r="R1534" s="2">
        <f t="shared" si="215"/>
        <v>114740.52</v>
      </c>
    </row>
    <row r="1535" spans="1:18" x14ac:dyDescent="0.3">
      <c r="A1535" s="10">
        <v>43538</v>
      </c>
      <c r="B1535" s="33">
        <v>112785.78</v>
      </c>
      <c r="C1535" s="31">
        <v>126.7859571</v>
      </c>
      <c r="D1535">
        <v>12.1</v>
      </c>
      <c r="E1535">
        <v>20.8</v>
      </c>
      <c r="F1535">
        <v>20.6</v>
      </c>
      <c r="G1535">
        <v>0.2</v>
      </c>
      <c r="H1535" s="1" t="str">
        <f t="shared" si="207"/>
        <v>Thursday</v>
      </c>
      <c r="I1535" s="2" t="str">
        <f t="shared" si="208"/>
        <v>March</v>
      </c>
      <c r="J1535" s="2" t="str">
        <f t="shared" si="209"/>
        <v>2019</v>
      </c>
      <c r="K1535" s="2">
        <f t="shared" si="210"/>
        <v>11</v>
      </c>
      <c r="L1535" s="2" t="str">
        <f>VLOOKUP(A1535,holidays!A:C,2,)</f>
        <v>Y</v>
      </c>
      <c r="M1535" s="2" t="str">
        <f>VLOOKUP(A1535,holidays!A:C,3,FALSE)</f>
        <v>N</v>
      </c>
      <c r="N1535" s="7">
        <f t="shared" si="211"/>
        <v>14299653.064570038</v>
      </c>
      <c r="O1535" s="2">
        <f t="shared" si="212"/>
        <v>112785.78</v>
      </c>
      <c r="P1535" s="2" t="e">
        <f t="shared" si="213"/>
        <v>#N/A</v>
      </c>
      <c r="Q1535" s="2" t="e">
        <f t="shared" si="214"/>
        <v>#N/A</v>
      </c>
      <c r="R1535" s="2">
        <f t="shared" si="215"/>
        <v>112785.78</v>
      </c>
    </row>
    <row r="1536" spans="1:18" x14ac:dyDescent="0.3">
      <c r="A1536" s="10">
        <v>43539</v>
      </c>
      <c r="B1536" s="33">
        <v>111179.125</v>
      </c>
      <c r="C1536" s="31">
        <v>102.60851510000001</v>
      </c>
      <c r="D1536">
        <v>11.7</v>
      </c>
      <c r="E1536">
        <v>22.2</v>
      </c>
      <c r="F1536">
        <v>18.7</v>
      </c>
      <c r="G1536">
        <v>0</v>
      </c>
      <c r="H1536" s="1" t="str">
        <f t="shared" si="207"/>
        <v>Friday</v>
      </c>
      <c r="I1536" s="2" t="str">
        <f t="shared" si="208"/>
        <v>March</v>
      </c>
      <c r="J1536" s="2" t="str">
        <f t="shared" si="209"/>
        <v>2019</v>
      </c>
      <c r="K1536" s="2">
        <f t="shared" si="210"/>
        <v>11</v>
      </c>
      <c r="L1536" s="2" t="str">
        <f>VLOOKUP(A1536,holidays!A:C,2,)</f>
        <v>Y</v>
      </c>
      <c r="M1536" s="2" t="str">
        <f>VLOOKUP(A1536,holidays!A:C,3,FALSE)</f>
        <v>N</v>
      </c>
      <c r="N1536" s="7">
        <f t="shared" si="211"/>
        <v>11407924.926367288</v>
      </c>
      <c r="O1536" s="2">
        <f t="shared" si="212"/>
        <v>111179.125</v>
      </c>
      <c r="P1536" s="2" t="e">
        <f t="shared" si="213"/>
        <v>#N/A</v>
      </c>
      <c r="Q1536" s="2" t="e">
        <f t="shared" si="214"/>
        <v>#N/A</v>
      </c>
      <c r="R1536" s="2">
        <f t="shared" si="215"/>
        <v>111179.125</v>
      </c>
    </row>
    <row r="1537" spans="1:18" x14ac:dyDescent="0.3">
      <c r="A1537" s="10">
        <v>43540</v>
      </c>
      <c r="B1537" s="33">
        <v>105119.48</v>
      </c>
      <c r="C1537" s="31">
        <v>95.251187810000005</v>
      </c>
      <c r="D1537">
        <v>12.2</v>
      </c>
      <c r="E1537">
        <v>25.6</v>
      </c>
      <c r="F1537">
        <v>20.100000000000001</v>
      </c>
      <c r="G1537">
        <v>0</v>
      </c>
      <c r="H1537" s="1" t="str">
        <f t="shared" si="207"/>
        <v>Saturday</v>
      </c>
      <c r="I1537" s="2" t="str">
        <f t="shared" si="208"/>
        <v>March</v>
      </c>
      <c r="J1537" s="2" t="str">
        <f t="shared" si="209"/>
        <v>2019</v>
      </c>
      <c r="K1537" s="2">
        <f t="shared" si="210"/>
        <v>11</v>
      </c>
      <c r="L1537" s="2" t="str">
        <f>VLOOKUP(A1537,holidays!A:C,2,)</f>
        <v>Y</v>
      </c>
      <c r="M1537" s="2" t="str">
        <f>VLOOKUP(A1537,holidays!A:C,3,FALSE)</f>
        <v>N</v>
      </c>
      <c r="N1537" s="7">
        <f t="shared" si="211"/>
        <v>10012755.331969539</v>
      </c>
      <c r="O1537" s="2">
        <f t="shared" si="212"/>
        <v>105119.48</v>
      </c>
      <c r="P1537" s="2" t="e">
        <f t="shared" si="213"/>
        <v>#N/A</v>
      </c>
      <c r="Q1537" s="2" t="e">
        <f t="shared" si="214"/>
        <v>#N/A</v>
      </c>
      <c r="R1537" s="2">
        <f t="shared" si="215"/>
        <v>105119.48</v>
      </c>
    </row>
    <row r="1538" spans="1:18" x14ac:dyDescent="0.3">
      <c r="A1538" s="10">
        <v>43541</v>
      </c>
      <c r="B1538" s="33">
        <v>105669.045</v>
      </c>
      <c r="C1538" s="31">
        <v>103.9571924</v>
      </c>
      <c r="D1538">
        <v>14.2</v>
      </c>
      <c r="E1538">
        <v>25.6</v>
      </c>
      <c r="F1538">
        <v>19.2</v>
      </c>
      <c r="G1538">
        <v>0</v>
      </c>
      <c r="H1538" s="1" t="str">
        <f t="shared" si="207"/>
        <v>Sunday</v>
      </c>
      <c r="I1538" s="2" t="str">
        <f t="shared" si="208"/>
        <v>March</v>
      </c>
      <c r="J1538" s="2" t="str">
        <f t="shared" si="209"/>
        <v>2019</v>
      </c>
      <c r="K1538" s="2">
        <f t="shared" si="210"/>
        <v>12</v>
      </c>
      <c r="L1538" s="2" t="str">
        <f>VLOOKUP(A1538,holidays!A:C,2,)</f>
        <v>Y</v>
      </c>
      <c r="M1538" s="2" t="str">
        <f>VLOOKUP(A1538,holidays!A:C,3,FALSE)</f>
        <v>N</v>
      </c>
      <c r="N1538" s="7">
        <f t="shared" si="211"/>
        <v>10985057.241789257</v>
      </c>
      <c r="O1538" s="2">
        <f t="shared" si="212"/>
        <v>105669.045</v>
      </c>
      <c r="P1538" s="2" t="e">
        <f t="shared" si="213"/>
        <v>#N/A</v>
      </c>
      <c r="Q1538" s="2" t="e">
        <f t="shared" si="214"/>
        <v>#N/A</v>
      </c>
      <c r="R1538" s="2">
        <f t="shared" si="215"/>
        <v>105669.045</v>
      </c>
    </row>
    <row r="1539" spans="1:18" x14ac:dyDescent="0.3">
      <c r="A1539" s="10">
        <v>43542</v>
      </c>
      <c r="B1539" s="33">
        <v>121954.38499999999</v>
      </c>
      <c r="C1539" s="31">
        <v>111.14979460000001</v>
      </c>
      <c r="D1539">
        <v>16.5</v>
      </c>
      <c r="E1539">
        <v>28.2</v>
      </c>
      <c r="F1539">
        <v>18.899999999999999</v>
      </c>
      <c r="G1539">
        <v>0</v>
      </c>
      <c r="H1539" s="1" t="str">
        <f t="shared" ref="H1539:H1602" si="216">TEXT(A1539,"dddd")</f>
        <v>Monday</v>
      </c>
      <c r="I1539" s="2" t="str">
        <f t="shared" ref="I1539:I1602" si="217">TEXT(A1539,"mmmm")</f>
        <v>March</v>
      </c>
      <c r="J1539" s="2" t="str">
        <f t="shared" ref="J1539:J1602" si="218">TEXT(A1539,"yyyy")</f>
        <v>2019</v>
      </c>
      <c r="K1539" s="2">
        <f t="shared" ref="K1539:K1602" si="219">WEEKNUM(A1539)</f>
        <v>12</v>
      </c>
      <c r="L1539" s="2" t="str">
        <f>VLOOKUP(A1539,holidays!A:C,2,)</f>
        <v>Y</v>
      </c>
      <c r="M1539" s="2" t="str">
        <f>VLOOKUP(A1539,holidays!A:C,3,FALSE)</f>
        <v>N</v>
      </c>
      <c r="N1539" s="7">
        <f t="shared" ref="N1539:N1602" si="220">B1539*C1539</f>
        <v>13555204.843319321</v>
      </c>
      <c r="O1539" s="2">
        <f t="shared" ref="O1539:O1602" si="221">IF(L1539="Y",B1539,NA())</f>
        <v>121954.38499999999</v>
      </c>
      <c r="P1539" s="2" t="e">
        <f t="shared" ref="P1539:P1602" si="222">IF(L1539="N",B1539,NA())</f>
        <v>#N/A</v>
      </c>
      <c r="Q1539" s="2" t="e">
        <f t="shared" ref="Q1539:Q1602" si="223">IF(M1539="Y",B1539,NA())</f>
        <v>#N/A</v>
      </c>
      <c r="R1539" s="2">
        <f t="shared" ref="R1539:R1602" si="224">IF(M1539="N",B1539,NA())</f>
        <v>121954.38499999999</v>
      </c>
    </row>
    <row r="1540" spans="1:18" x14ac:dyDescent="0.3">
      <c r="A1540" s="10">
        <v>43543</v>
      </c>
      <c r="B1540" s="33">
        <v>123290.83500000001</v>
      </c>
      <c r="C1540" s="31">
        <v>113.64477429999999</v>
      </c>
      <c r="D1540">
        <v>16.899999999999999</v>
      </c>
      <c r="E1540">
        <v>23.4</v>
      </c>
      <c r="F1540">
        <v>12.7</v>
      </c>
      <c r="G1540">
        <v>0</v>
      </c>
      <c r="H1540" s="1" t="str">
        <f t="shared" si="216"/>
        <v>Tuesday</v>
      </c>
      <c r="I1540" s="2" t="str">
        <f t="shared" si="217"/>
        <v>March</v>
      </c>
      <c r="J1540" s="2" t="str">
        <f t="shared" si="218"/>
        <v>2019</v>
      </c>
      <c r="K1540" s="2">
        <f t="shared" si="219"/>
        <v>12</v>
      </c>
      <c r="L1540" s="2" t="str">
        <f>VLOOKUP(A1540,holidays!A:C,2,)</f>
        <v>Y</v>
      </c>
      <c r="M1540" s="2" t="str">
        <f>VLOOKUP(A1540,holidays!A:C,3,FALSE)</f>
        <v>N</v>
      </c>
      <c r="N1540" s="7">
        <f t="shared" si="220"/>
        <v>14011359.11683354</v>
      </c>
      <c r="O1540" s="2">
        <f t="shared" si="221"/>
        <v>123290.83500000001</v>
      </c>
      <c r="P1540" s="2" t="e">
        <f t="shared" si="222"/>
        <v>#N/A</v>
      </c>
      <c r="Q1540" s="2" t="e">
        <f t="shared" si="223"/>
        <v>#N/A</v>
      </c>
      <c r="R1540" s="2">
        <f t="shared" si="224"/>
        <v>123290.83500000001</v>
      </c>
    </row>
    <row r="1541" spans="1:18" x14ac:dyDescent="0.3">
      <c r="A1541" s="10">
        <v>43544</v>
      </c>
      <c r="B1541" s="33">
        <v>123994.3</v>
      </c>
      <c r="C1541" s="31">
        <v>127.27659920000001</v>
      </c>
      <c r="D1541">
        <v>19.3</v>
      </c>
      <c r="E1541">
        <v>23.4</v>
      </c>
      <c r="F1541">
        <v>11.1</v>
      </c>
      <c r="G1541">
        <v>0</v>
      </c>
      <c r="H1541" s="1" t="str">
        <f t="shared" si="216"/>
        <v>Wednesday</v>
      </c>
      <c r="I1541" s="2" t="str">
        <f t="shared" si="217"/>
        <v>March</v>
      </c>
      <c r="J1541" s="2" t="str">
        <f t="shared" si="218"/>
        <v>2019</v>
      </c>
      <c r="K1541" s="2">
        <f t="shared" si="219"/>
        <v>12</v>
      </c>
      <c r="L1541" s="2" t="str">
        <f>VLOOKUP(A1541,holidays!A:C,2,)</f>
        <v>Y</v>
      </c>
      <c r="M1541" s="2" t="str">
        <f>VLOOKUP(A1541,holidays!A:C,3,FALSE)</f>
        <v>N</v>
      </c>
      <c r="N1541" s="7">
        <f t="shared" si="220"/>
        <v>15781572.824184561</v>
      </c>
      <c r="O1541" s="2">
        <f t="shared" si="221"/>
        <v>123994.3</v>
      </c>
      <c r="P1541" s="2" t="e">
        <f t="shared" si="222"/>
        <v>#N/A</v>
      </c>
      <c r="Q1541" s="2" t="e">
        <f t="shared" si="223"/>
        <v>#N/A</v>
      </c>
      <c r="R1541" s="2">
        <f t="shared" si="224"/>
        <v>123994.3</v>
      </c>
    </row>
    <row r="1542" spans="1:18" x14ac:dyDescent="0.3">
      <c r="A1542" s="10">
        <v>43545</v>
      </c>
      <c r="B1542" s="33">
        <v>124181.405</v>
      </c>
      <c r="C1542" s="31">
        <v>115.460165</v>
      </c>
      <c r="D1542">
        <v>18.2</v>
      </c>
      <c r="E1542">
        <v>24.3</v>
      </c>
      <c r="F1542">
        <v>12.5</v>
      </c>
      <c r="G1542">
        <v>0</v>
      </c>
      <c r="H1542" s="1" t="str">
        <f t="shared" si="216"/>
        <v>Thursday</v>
      </c>
      <c r="I1542" s="2" t="str">
        <f t="shared" si="217"/>
        <v>March</v>
      </c>
      <c r="J1542" s="2" t="str">
        <f t="shared" si="218"/>
        <v>2019</v>
      </c>
      <c r="K1542" s="2">
        <f t="shared" si="219"/>
        <v>12</v>
      </c>
      <c r="L1542" s="2" t="str">
        <f>VLOOKUP(A1542,holidays!A:C,2,)</f>
        <v>Y</v>
      </c>
      <c r="M1542" s="2" t="str">
        <f>VLOOKUP(A1542,holidays!A:C,3,FALSE)</f>
        <v>N</v>
      </c>
      <c r="N1542" s="7">
        <f t="shared" si="220"/>
        <v>14338005.511231825</v>
      </c>
      <c r="O1542" s="2">
        <f t="shared" si="221"/>
        <v>124181.405</v>
      </c>
      <c r="P1542" s="2" t="e">
        <f t="shared" si="222"/>
        <v>#N/A</v>
      </c>
      <c r="Q1542" s="2" t="e">
        <f t="shared" si="223"/>
        <v>#N/A</v>
      </c>
      <c r="R1542" s="2">
        <f t="shared" si="224"/>
        <v>124181.405</v>
      </c>
    </row>
    <row r="1543" spans="1:18" x14ac:dyDescent="0.3">
      <c r="A1543" s="10">
        <v>43546</v>
      </c>
      <c r="B1543" s="33">
        <v>128305.64</v>
      </c>
      <c r="C1543" s="31">
        <v>111.2407066</v>
      </c>
      <c r="D1543">
        <v>18.7</v>
      </c>
      <c r="E1543">
        <v>28.6</v>
      </c>
      <c r="F1543">
        <v>15.3</v>
      </c>
      <c r="G1543">
        <v>0</v>
      </c>
      <c r="H1543" s="1" t="str">
        <f t="shared" si="216"/>
        <v>Friday</v>
      </c>
      <c r="I1543" s="2" t="str">
        <f t="shared" si="217"/>
        <v>March</v>
      </c>
      <c r="J1543" s="2" t="str">
        <f t="shared" si="218"/>
        <v>2019</v>
      </c>
      <c r="K1543" s="2">
        <f t="shared" si="219"/>
        <v>12</v>
      </c>
      <c r="L1543" s="2" t="str">
        <f>VLOOKUP(A1543,holidays!A:C,2,)</f>
        <v>Y</v>
      </c>
      <c r="M1543" s="2" t="str">
        <f>VLOOKUP(A1543,holidays!A:C,3,FALSE)</f>
        <v>N</v>
      </c>
      <c r="N1543" s="7">
        <f t="shared" si="220"/>
        <v>14272810.054365223</v>
      </c>
      <c r="O1543" s="2">
        <f t="shared" si="221"/>
        <v>128305.64</v>
      </c>
      <c r="P1543" s="2" t="e">
        <f t="shared" si="222"/>
        <v>#N/A</v>
      </c>
      <c r="Q1543" s="2" t="e">
        <f t="shared" si="223"/>
        <v>#N/A</v>
      </c>
      <c r="R1543" s="2">
        <f t="shared" si="224"/>
        <v>128305.64</v>
      </c>
    </row>
    <row r="1544" spans="1:18" x14ac:dyDescent="0.3">
      <c r="A1544" s="10">
        <v>43547</v>
      </c>
      <c r="B1544" s="33">
        <v>109147.65</v>
      </c>
      <c r="C1544" s="31">
        <v>98.954731719999998</v>
      </c>
      <c r="D1544">
        <v>19.899999999999999</v>
      </c>
      <c r="E1544">
        <v>31.3</v>
      </c>
      <c r="F1544">
        <v>13.6</v>
      </c>
      <c r="G1544">
        <v>1.8</v>
      </c>
      <c r="H1544" s="1" t="str">
        <f t="shared" si="216"/>
        <v>Saturday</v>
      </c>
      <c r="I1544" s="2" t="str">
        <f t="shared" si="217"/>
        <v>March</v>
      </c>
      <c r="J1544" s="2" t="str">
        <f t="shared" si="218"/>
        <v>2019</v>
      </c>
      <c r="K1544" s="2">
        <f t="shared" si="219"/>
        <v>12</v>
      </c>
      <c r="L1544" s="2" t="str">
        <f>VLOOKUP(A1544,holidays!A:C,2,)</f>
        <v>Y</v>
      </c>
      <c r="M1544" s="2" t="str">
        <f>VLOOKUP(A1544,holidays!A:C,3,FALSE)</f>
        <v>N</v>
      </c>
      <c r="N1544" s="7">
        <f t="shared" si="220"/>
        <v>10800676.423618456</v>
      </c>
      <c r="O1544" s="2">
        <f t="shared" si="221"/>
        <v>109147.65</v>
      </c>
      <c r="P1544" s="2" t="e">
        <f t="shared" si="222"/>
        <v>#N/A</v>
      </c>
      <c r="Q1544" s="2" t="e">
        <f t="shared" si="223"/>
        <v>#N/A</v>
      </c>
      <c r="R1544" s="2">
        <f t="shared" si="224"/>
        <v>109147.65</v>
      </c>
    </row>
    <row r="1545" spans="1:18" x14ac:dyDescent="0.3">
      <c r="A1545" s="10">
        <v>43548</v>
      </c>
      <c r="B1545" s="33">
        <v>104226.83</v>
      </c>
      <c r="C1545" s="31">
        <v>97.857599649999997</v>
      </c>
      <c r="D1545">
        <v>16.5</v>
      </c>
      <c r="E1545">
        <v>29.3</v>
      </c>
      <c r="F1545">
        <v>16.899999999999999</v>
      </c>
      <c r="G1545">
        <v>2</v>
      </c>
      <c r="H1545" s="1" t="str">
        <f t="shared" si="216"/>
        <v>Sunday</v>
      </c>
      <c r="I1545" s="2" t="str">
        <f t="shared" si="217"/>
        <v>March</v>
      </c>
      <c r="J1545" s="2" t="str">
        <f t="shared" si="218"/>
        <v>2019</v>
      </c>
      <c r="K1545" s="2">
        <f t="shared" si="219"/>
        <v>13</v>
      </c>
      <c r="L1545" s="2" t="str">
        <f>VLOOKUP(A1545,holidays!A:C,2,)</f>
        <v>Y</v>
      </c>
      <c r="M1545" s="2" t="str">
        <f>VLOOKUP(A1545,holidays!A:C,3,FALSE)</f>
        <v>N</v>
      </c>
      <c r="N1545" s="7">
        <f t="shared" si="220"/>
        <v>10199387.402928609</v>
      </c>
      <c r="O1545" s="2">
        <f t="shared" si="221"/>
        <v>104226.83</v>
      </c>
      <c r="P1545" s="2" t="e">
        <f t="shared" si="222"/>
        <v>#N/A</v>
      </c>
      <c r="Q1545" s="2" t="e">
        <f t="shared" si="223"/>
        <v>#N/A</v>
      </c>
      <c r="R1545" s="2">
        <f t="shared" si="224"/>
        <v>104226.83</v>
      </c>
    </row>
    <row r="1546" spans="1:18" x14ac:dyDescent="0.3">
      <c r="A1546" s="10">
        <v>43549</v>
      </c>
      <c r="B1546" s="33">
        <v>107583.935</v>
      </c>
      <c r="C1546" s="31">
        <v>80.292927370000001</v>
      </c>
      <c r="D1546">
        <v>14.8</v>
      </c>
      <c r="E1546">
        <v>19</v>
      </c>
      <c r="F1546">
        <v>13.6</v>
      </c>
      <c r="G1546">
        <v>0.2</v>
      </c>
      <c r="H1546" s="1" t="str">
        <f t="shared" si="216"/>
        <v>Monday</v>
      </c>
      <c r="I1546" s="2" t="str">
        <f t="shared" si="217"/>
        <v>March</v>
      </c>
      <c r="J1546" s="2" t="str">
        <f t="shared" si="218"/>
        <v>2019</v>
      </c>
      <c r="K1546" s="2">
        <f t="shared" si="219"/>
        <v>13</v>
      </c>
      <c r="L1546" s="2" t="str">
        <f>VLOOKUP(A1546,holidays!A:C,2,)</f>
        <v>Y</v>
      </c>
      <c r="M1546" s="2" t="str">
        <f>VLOOKUP(A1546,holidays!A:C,3,FALSE)</f>
        <v>N</v>
      </c>
      <c r="N1546" s="7">
        <f t="shared" si="220"/>
        <v>8638229.0791338012</v>
      </c>
      <c r="O1546" s="2">
        <f t="shared" si="221"/>
        <v>107583.935</v>
      </c>
      <c r="P1546" s="2" t="e">
        <f t="shared" si="222"/>
        <v>#N/A</v>
      </c>
      <c r="Q1546" s="2" t="e">
        <f t="shared" si="223"/>
        <v>#N/A</v>
      </c>
      <c r="R1546" s="2">
        <f t="shared" si="224"/>
        <v>107583.935</v>
      </c>
    </row>
    <row r="1547" spans="1:18" x14ac:dyDescent="0.3">
      <c r="A1547" s="10">
        <v>43550</v>
      </c>
      <c r="B1547" s="33">
        <v>108840.18</v>
      </c>
      <c r="C1547" s="31">
        <v>95.567893560000002</v>
      </c>
      <c r="D1547">
        <v>12.3</v>
      </c>
      <c r="E1547">
        <v>20.3</v>
      </c>
      <c r="F1547">
        <v>15.9</v>
      </c>
      <c r="G1547">
        <v>0</v>
      </c>
      <c r="H1547" s="1" t="str">
        <f t="shared" si="216"/>
        <v>Tuesday</v>
      </c>
      <c r="I1547" s="2" t="str">
        <f t="shared" si="217"/>
        <v>March</v>
      </c>
      <c r="J1547" s="2" t="str">
        <f t="shared" si="218"/>
        <v>2019</v>
      </c>
      <c r="K1547" s="2">
        <f t="shared" si="219"/>
        <v>13</v>
      </c>
      <c r="L1547" s="2" t="str">
        <f>VLOOKUP(A1547,holidays!A:C,2,)</f>
        <v>Y</v>
      </c>
      <c r="M1547" s="2" t="str">
        <f>VLOOKUP(A1547,holidays!A:C,3,FALSE)</f>
        <v>N</v>
      </c>
      <c r="N1547" s="7">
        <f t="shared" si="220"/>
        <v>10401626.737291241</v>
      </c>
      <c r="O1547" s="2">
        <f t="shared" si="221"/>
        <v>108840.18</v>
      </c>
      <c r="P1547" s="2" t="e">
        <f t="shared" si="222"/>
        <v>#N/A</v>
      </c>
      <c r="Q1547" s="2" t="e">
        <f t="shared" si="223"/>
        <v>#N/A</v>
      </c>
      <c r="R1547" s="2">
        <f t="shared" si="224"/>
        <v>108840.18</v>
      </c>
    </row>
    <row r="1548" spans="1:18" x14ac:dyDescent="0.3">
      <c r="A1548" s="10">
        <v>43551</v>
      </c>
      <c r="B1548" s="33">
        <v>113307.595</v>
      </c>
      <c r="C1548" s="31">
        <v>114.1613715</v>
      </c>
      <c r="D1548">
        <v>11.1</v>
      </c>
      <c r="E1548">
        <v>21.7</v>
      </c>
      <c r="F1548">
        <v>17.8</v>
      </c>
      <c r="G1548">
        <v>0</v>
      </c>
      <c r="H1548" s="1" t="str">
        <f t="shared" si="216"/>
        <v>Wednesday</v>
      </c>
      <c r="I1548" s="2" t="str">
        <f t="shared" si="217"/>
        <v>March</v>
      </c>
      <c r="J1548" s="2" t="str">
        <f t="shared" si="218"/>
        <v>2019</v>
      </c>
      <c r="K1548" s="2">
        <f t="shared" si="219"/>
        <v>13</v>
      </c>
      <c r="L1548" s="2" t="str">
        <f>VLOOKUP(A1548,holidays!A:C,2,)</f>
        <v>Y</v>
      </c>
      <c r="M1548" s="2" t="str">
        <f>VLOOKUP(A1548,holidays!A:C,3,FALSE)</f>
        <v>N</v>
      </c>
      <c r="N1548" s="7">
        <f t="shared" si="220"/>
        <v>12935350.446566543</v>
      </c>
      <c r="O1548" s="2">
        <f t="shared" si="221"/>
        <v>113307.595</v>
      </c>
      <c r="P1548" s="2" t="e">
        <f t="shared" si="222"/>
        <v>#N/A</v>
      </c>
      <c r="Q1548" s="2" t="e">
        <f t="shared" si="223"/>
        <v>#N/A</v>
      </c>
      <c r="R1548" s="2">
        <f t="shared" si="224"/>
        <v>113307.595</v>
      </c>
    </row>
    <row r="1549" spans="1:18" x14ac:dyDescent="0.3">
      <c r="A1549" s="10">
        <v>43552</v>
      </c>
      <c r="B1549" s="33">
        <v>113923.16</v>
      </c>
      <c r="C1549" s="31">
        <v>108.460275</v>
      </c>
      <c r="D1549">
        <v>11.6</v>
      </c>
      <c r="E1549">
        <v>27.9</v>
      </c>
      <c r="F1549">
        <v>17.8</v>
      </c>
      <c r="G1549">
        <v>0</v>
      </c>
      <c r="H1549" s="1" t="str">
        <f t="shared" si="216"/>
        <v>Thursday</v>
      </c>
      <c r="I1549" s="2" t="str">
        <f t="shared" si="217"/>
        <v>March</v>
      </c>
      <c r="J1549" s="2" t="str">
        <f t="shared" si="218"/>
        <v>2019</v>
      </c>
      <c r="K1549" s="2">
        <f t="shared" si="219"/>
        <v>13</v>
      </c>
      <c r="L1549" s="2" t="str">
        <f>VLOOKUP(A1549,holidays!A:C,2,)</f>
        <v>Y</v>
      </c>
      <c r="M1549" s="2" t="str">
        <f>VLOOKUP(A1549,holidays!A:C,3,FALSE)</f>
        <v>N</v>
      </c>
      <c r="N1549" s="7">
        <f t="shared" si="220"/>
        <v>12356137.262468999</v>
      </c>
      <c r="O1549" s="2">
        <f t="shared" si="221"/>
        <v>113923.16</v>
      </c>
      <c r="P1549" s="2" t="e">
        <f t="shared" si="222"/>
        <v>#N/A</v>
      </c>
      <c r="Q1549" s="2" t="e">
        <f t="shared" si="223"/>
        <v>#N/A</v>
      </c>
      <c r="R1549" s="2">
        <f t="shared" si="224"/>
        <v>113923.16</v>
      </c>
    </row>
    <row r="1550" spans="1:18" x14ac:dyDescent="0.3">
      <c r="A1550" s="10">
        <v>43553</v>
      </c>
      <c r="B1550" s="33">
        <v>110768.285</v>
      </c>
      <c r="C1550" s="31">
        <v>83.989537740000003</v>
      </c>
      <c r="D1550">
        <v>14.6</v>
      </c>
      <c r="E1550">
        <v>28.5</v>
      </c>
      <c r="F1550">
        <v>4.9000000000000004</v>
      </c>
      <c r="G1550">
        <v>0</v>
      </c>
      <c r="H1550" s="1" t="str">
        <f t="shared" si="216"/>
        <v>Friday</v>
      </c>
      <c r="I1550" s="2" t="str">
        <f t="shared" si="217"/>
        <v>March</v>
      </c>
      <c r="J1550" s="2" t="str">
        <f t="shared" si="218"/>
        <v>2019</v>
      </c>
      <c r="K1550" s="2">
        <f t="shared" si="219"/>
        <v>13</v>
      </c>
      <c r="L1550" s="2" t="str">
        <f>VLOOKUP(A1550,holidays!A:C,2,)</f>
        <v>Y</v>
      </c>
      <c r="M1550" s="2" t="str">
        <f>VLOOKUP(A1550,holidays!A:C,3,FALSE)</f>
        <v>N</v>
      </c>
      <c r="N1550" s="7">
        <f t="shared" si="220"/>
        <v>9303377.0534025766</v>
      </c>
      <c r="O1550" s="2">
        <f t="shared" si="221"/>
        <v>110768.285</v>
      </c>
      <c r="P1550" s="2" t="e">
        <f t="shared" si="222"/>
        <v>#N/A</v>
      </c>
      <c r="Q1550" s="2" t="e">
        <f t="shared" si="223"/>
        <v>#N/A</v>
      </c>
      <c r="R1550" s="2">
        <f t="shared" si="224"/>
        <v>110768.285</v>
      </c>
    </row>
    <row r="1551" spans="1:18" x14ac:dyDescent="0.3">
      <c r="A1551" s="10">
        <v>43554</v>
      </c>
      <c r="B1551" s="33">
        <v>101262.655</v>
      </c>
      <c r="C1551" s="31">
        <v>85.165934859999993</v>
      </c>
      <c r="D1551">
        <v>9.1</v>
      </c>
      <c r="E1551">
        <v>15.6</v>
      </c>
      <c r="F1551">
        <v>11.4</v>
      </c>
      <c r="G1551">
        <v>1.8</v>
      </c>
      <c r="H1551" s="1" t="str">
        <f t="shared" si="216"/>
        <v>Saturday</v>
      </c>
      <c r="I1551" s="2" t="str">
        <f t="shared" si="217"/>
        <v>March</v>
      </c>
      <c r="J1551" s="2" t="str">
        <f t="shared" si="218"/>
        <v>2019</v>
      </c>
      <c r="K1551" s="2">
        <f t="shared" si="219"/>
        <v>13</v>
      </c>
      <c r="L1551" s="2" t="str">
        <f>VLOOKUP(A1551,holidays!A:C,2,)</f>
        <v>Y</v>
      </c>
      <c r="M1551" s="2" t="str">
        <f>VLOOKUP(A1551,holidays!A:C,3,FALSE)</f>
        <v>N</v>
      </c>
      <c r="N1551" s="7">
        <f t="shared" si="220"/>
        <v>8624128.6794806533</v>
      </c>
      <c r="O1551" s="2">
        <f t="shared" si="221"/>
        <v>101262.655</v>
      </c>
      <c r="P1551" s="2" t="e">
        <f t="shared" si="222"/>
        <v>#N/A</v>
      </c>
      <c r="Q1551" s="2" t="e">
        <f t="shared" si="223"/>
        <v>#N/A</v>
      </c>
      <c r="R1551" s="2">
        <f t="shared" si="224"/>
        <v>101262.655</v>
      </c>
    </row>
    <row r="1552" spans="1:18" x14ac:dyDescent="0.3">
      <c r="A1552" s="10">
        <v>43555</v>
      </c>
      <c r="B1552" s="33">
        <v>101119.83500000001</v>
      </c>
      <c r="C1552" s="31">
        <v>94.389588230000001</v>
      </c>
      <c r="D1552">
        <v>9.4</v>
      </c>
      <c r="E1552">
        <v>18.5</v>
      </c>
      <c r="F1552">
        <v>8</v>
      </c>
      <c r="G1552">
        <v>2.2000000000000002</v>
      </c>
      <c r="H1552" s="1" t="str">
        <f t="shared" si="216"/>
        <v>Sunday</v>
      </c>
      <c r="I1552" s="2" t="str">
        <f t="shared" si="217"/>
        <v>March</v>
      </c>
      <c r="J1552" s="2" t="str">
        <f t="shared" si="218"/>
        <v>2019</v>
      </c>
      <c r="K1552" s="2">
        <f t="shared" si="219"/>
        <v>14</v>
      </c>
      <c r="L1552" s="2" t="str">
        <f>VLOOKUP(A1552,holidays!A:C,2,)</f>
        <v>Y</v>
      </c>
      <c r="M1552" s="2" t="str">
        <f>VLOOKUP(A1552,holidays!A:C,3,FALSE)</f>
        <v>N</v>
      </c>
      <c r="N1552" s="7">
        <f t="shared" si="220"/>
        <v>9544659.5875355434</v>
      </c>
      <c r="O1552" s="2">
        <f t="shared" si="221"/>
        <v>101119.83500000001</v>
      </c>
      <c r="P1552" s="2" t="e">
        <f t="shared" si="222"/>
        <v>#N/A</v>
      </c>
      <c r="Q1552" s="2" t="e">
        <f t="shared" si="223"/>
        <v>#N/A</v>
      </c>
      <c r="R1552" s="2">
        <f t="shared" si="224"/>
        <v>101119.83500000001</v>
      </c>
    </row>
    <row r="1553" spans="1:18" x14ac:dyDescent="0.3">
      <c r="A1553" s="10">
        <v>43556</v>
      </c>
      <c r="B1553" s="33">
        <v>116817.43</v>
      </c>
      <c r="C1553" s="31">
        <v>131.3335309</v>
      </c>
      <c r="D1553">
        <v>13</v>
      </c>
      <c r="E1553">
        <v>17.100000000000001</v>
      </c>
      <c r="F1553">
        <v>6.6</v>
      </c>
      <c r="G1553">
        <v>0.2</v>
      </c>
      <c r="H1553" s="1" t="str">
        <f t="shared" si="216"/>
        <v>Monday</v>
      </c>
      <c r="I1553" s="2" t="str">
        <f t="shared" si="217"/>
        <v>April</v>
      </c>
      <c r="J1553" s="2" t="str">
        <f t="shared" si="218"/>
        <v>2019</v>
      </c>
      <c r="K1553" s="2">
        <f t="shared" si="219"/>
        <v>14</v>
      </c>
      <c r="L1553" s="2" t="str">
        <f>VLOOKUP(A1553,holidays!A:C,2,)</f>
        <v>Y</v>
      </c>
      <c r="M1553" s="2" t="str">
        <f>VLOOKUP(A1553,holidays!A:C,3,FALSE)</f>
        <v>N</v>
      </c>
      <c r="N1553" s="7">
        <f t="shared" si="220"/>
        <v>15342045.552563585</v>
      </c>
      <c r="O1553" s="2">
        <f t="shared" si="221"/>
        <v>116817.43</v>
      </c>
      <c r="P1553" s="2" t="e">
        <f t="shared" si="222"/>
        <v>#N/A</v>
      </c>
      <c r="Q1553" s="2" t="e">
        <f t="shared" si="223"/>
        <v>#N/A</v>
      </c>
      <c r="R1553" s="2">
        <f t="shared" si="224"/>
        <v>116817.43</v>
      </c>
    </row>
    <row r="1554" spans="1:18" x14ac:dyDescent="0.3">
      <c r="A1554" s="10">
        <v>43557</v>
      </c>
      <c r="B1554" s="33">
        <v>114927.205</v>
      </c>
      <c r="C1554" s="31">
        <v>119.3975507</v>
      </c>
      <c r="D1554">
        <v>7.4</v>
      </c>
      <c r="E1554">
        <v>25.9</v>
      </c>
      <c r="F1554">
        <v>16.600000000000001</v>
      </c>
      <c r="G1554">
        <v>0</v>
      </c>
      <c r="H1554" s="1" t="str">
        <f t="shared" si="216"/>
        <v>Tuesday</v>
      </c>
      <c r="I1554" s="2" t="str">
        <f t="shared" si="217"/>
        <v>April</v>
      </c>
      <c r="J1554" s="2" t="str">
        <f t="shared" si="218"/>
        <v>2019</v>
      </c>
      <c r="K1554" s="2">
        <f t="shared" si="219"/>
        <v>14</v>
      </c>
      <c r="L1554" s="2" t="str">
        <f>VLOOKUP(A1554,holidays!A:C,2,)</f>
        <v>Y</v>
      </c>
      <c r="M1554" s="2" t="str">
        <f>VLOOKUP(A1554,holidays!A:C,3,FALSE)</f>
        <v>N</v>
      </c>
      <c r="N1554" s="7">
        <f t="shared" si="220"/>
        <v>13722026.785796793</v>
      </c>
      <c r="O1554" s="2">
        <f t="shared" si="221"/>
        <v>114927.205</v>
      </c>
      <c r="P1554" s="2" t="e">
        <f t="shared" si="222"/>
        <v>#N/A</v>
      </c>
      <c r="Q1554" s="2" t="e">
        <f t="shared" si="223"/>
        <v>#N/A</v>
      </c>
      <c r="R1554" s="2">
        <f t="shared" si="224"/>
        <v>114927.205</v>
      </c>
    </row>
    <row r="1555" spans="1:18" x14ac:dyDescent="0.3">
      <c r="A1555" s="10">
        <v>43558</v>
      </c>
      <c r="B1555" s="33">
        <v>115188.76</v>
      </c>
      <c r="C1555" s="31">
        <v>112.9080676</v>
      </c>
      <c r="D1555">
        <v>9.4</v>
      </c>
      <c r="E1555">
        <v>24.7</v>
      </c>
      <c r="F1555">
        <v>10.9</v>
      </c>
      <c r="G1555">
        <v>0</v>
      </c>
      <c r="H1555" s="1" t="str">
        <f t="shared" si="216"/>
        <v>Wednesday</v>
      </c>
      <c r="I1555" s="2" t="str">
        <f t="shared" si="217"/>
        <v>April</v>
      </c>
      <c r="J1555" s="2" t="str">
        <f t="shared" si="218"/>
        <v>2019</v>
      </c>
      <c r="K1555" s="2">
        <f t="shared" si="219"/>
        <v>14</v>
      </c>
      <c r="L1555" s="2" t="str">
        <f>VLOOKUP(A1555,holidays!A:C,2,)</f>
        <v>Y</v>
      </c>
      <c r="M1555" s="2" t="str">
        <f>VLOOKUP(A1555,holidays!A:C,3,FALSE)</f>
        <v>N</v>
      </c>
      <c r="N1555" s="7">
        <f t="shared" si="220"/>
        <v>13005740.300840175</v>
      </c>
      <c r="O1555" s="2">
        <f t="shared" si="221"/>
        <v>115188.76</v>
      </c>
      <c r="P1555" s="2" t="e">
        <f t="shared" si="222"/>
        <v>#N/A</v>
      </c>
      <c r="Q1555" s="2" t="e">
        <f t="shared" si="223"/>
        <v>#N/A</v>
      </c>
      <c r="R1555" s="2">
        <f t="shared" si="224"/>
        <v>115188.76</v>
      </c>
    </row>
    <row r="1556" spans="1:18" x14ac:dyDescent="0.3">
      <c r="A1556" s="10">
        <v>43559</v>
      </c>
      <c r="B1556" s="33">
        <v>113763.83500000001</v>
      </c>
      <c r="C1556" s="31">
        <v>116.75648839999999</v>
      </c>
      <c r="D1556">
        <v>13.3</v>
      </c>
      <c r="E1556">
        <v>21.9</v>
      </c>
      <c r="F1556">
        <v>13.9</v>
      </c>
      <c r="G1556">
        <v>0</v>
      </c>
      <c r="H1556" s="1" t="str">
        <f t="shared" si="216"/>
        <v>Thursday</v>
      </c>
      <c r="I1556" s="2" t="str">
        <f t="shared" si="217"/>
        <v>April</v>
      </c>
      <c r="J1556" s="2" t="str">
        <f t="shared" si="218"/>
        <v>2019</v>
      </c>
      <c r="K1556" s="2">
        <f t="shared" si="219"/>
        <v>14</v>
      </c>
      <c r="L1556" s="2" t="str">
        <f>VLOOKUP(A1556,holidays!A:C,2,)</f>
        <v>Y</v>
      </c>
      <c r="M1556" s="2" t="str">
        <f>VLOOKUP(A1556,holidays!A:C,3,FALSE)</f>
        <v>N</v>
      </c>
      <c r="N1556" s="7">
        <f t="shared" si="220"/>
        <v>13282665.881517014</v>
      </c>
      <c r="O1556" s="2">
        <f t="shared" si="221"/>
        <v>113763.83500000001</v>
      </c>
      <c r="P1556" s="2" t="e">
        <f t="shared" si="222"/>
        <v>#N/A</v>
      </c>
      <c r="Q1556" s="2" t="e">
        <f t="shared" si="223"/>
        <v>#N/A</v>
      </c>
      <c r="R1556" s="2">
        <f t="shared" si="224"/>
        <v>113763.83500000001</v>
      </c>
    </row>
    <row r="1557" spans="1:18" x14ac:dyDescent="0.3">
      <c r="A1557" s="10">
        <v>43560</v>
      </c>
      <c r="B1557" s="33">
        <v>111484.73</v>
      </c>
      <c r="C1557" s="31">
        <v>98.530301969999996</v>
      </c>
      <c r="D1557">
        <v>14.4</v>
      </c>
      <c r="E1557">
        <v>28.5</v>
      </c>
      <c r="F1557">
        <v>15.3</v>
      </c>
      <c r="G1557">
        <v>0</v>
      </c>
      <c r="H1557" s="1" t="str">
        <f t="shared" si="216"/>
        <v>Friday</v>
      </c>
      <c r="I1557" s="2" t="str">
        <f t="shared" si="217"/>
        <v>April</v>
      </c>
      <c r="J1557" s="2" t="str">
        <f t="shared" si="218"/>
        <v>2019</v>
      </c>
      <c r="K1557" s="2">
        <f t="shared" si="219"/>
        <v>14</v>
      </c>
      <c r="L1557" s="2" t="str">
        <f>VLOOKUP(A1557,holidays!A:C,2,)</f>
        <v>N</v>
      </c>
      <c r="M1557" s="2" t="str">
        <f>VLOOKUP(A1557,holidays!A:C,3,FALSE)</f>
        <v>N</v>
      </c>
      <c r="N1557" s="7">
        <f t="shared" si="220"/>
        <v>10984624.111943917</v>
      </c>
      <c r="O1557" s="2" t="e">
        <f t="shared" si="221"/>
        <v>#N/A</v>
      </c>
      <c r="P1557" s="2">
        <f t="shared" si="222"/>
        <v>111484.73</v>
      </c>
      <c r="Q1557" s="2" t="e">
        <f t="shared" si="223"/>
        <v>#N/A</v>
      </c>
      <c r="R1557" s="2">
        <f t="shared" si="224"/>
        <v>111484.73</v>
      </c>
    </row>
    <row r="1558" spans="1:18" x14ac:dyDescent="0.3">
      <c r="A1558" s="10">
        <v>43561</v>
      </c>
      <c r="B1558" s="33">
        <v>102229.645</v>
      </c>
      <c r="C1558" s="31">
        <v>103.2729949</v>
      </c>
      <c r="D1558">
        <v>16.5</v>
      </c>
      <c r="E1558">
        <v>20.100000000000001</v>
      </c>
      <c r="F1558">
        <v>12.4</v>
      </c>
      <c r="G1558">
        <v>0</v>
      </c>
      <c r="H1558" s="1" t="str">
        <f t="shared" si="216"/>
        <v>Saturday</v>
      </c>
      <c r="I1558" s="2" t="str">
        <f t="shared" si="217"/>
        <v>April</v>
      </c>
      <c r="J1558" s="2" t="str">
        <f t="shared" si="218"/>
        <v>2019</v>
      </c>
      <c r="K1558" s="2">
        <f t="shared" si="219"/>
        <v>14</v>
      </c>
      <c r="L1558" s="2" t="str">
        <f>VLOOKUP(A1558,holidays!A:C,2,)</f>
        <v>N</v>
      </c>
      <c r="M1558" s="2" t="str">
        <f>VLOOKUP(A1558,holidays!A:C,3,FALSE)</f>
        <v>N</v>
      </c>
      <c r="N1558" s="7">
        <f t="shared" si="220"/>
        <v>10557561.606713811</v>
      </c>
      <c r="O1558" s="2" t="e">
        <f t="shared" si="221"/>
        <v>#N/A</v>
      </c>
      <c r="P1558" s="2">
        <f t="shared" si="222"/>
        <v>102229.645</v>
      </c>
      <c r="Q1558" s="2" t="e">
        <f t="shared" si="223"/>
        <v>#N/A</v>
      </c>
      <c r="R1558" s="2">
        <f t="shared" si="224"/>
        <v>102229.645</v>
      </c>
    </row>
    <row r="1559" spans="1:18" x14ac:dyDescent="0.3">
      <c r="A1559" s="10">
        <v>43562</v>
      </c>
      <c r="B1559" s="33">
        <v>93590.425000000003</v>
      </c>
      <c r="C1559" s="31">
        <v>86.802686010000002</v>
      </c>
      <c r="D1559">
        <v>9.5</v>
      </c>
      <c r="E1559">
        <v>26.5</v>
      </c>
      <c r="F1559">
        <v>15.9</v>
      </c>
      <c r="G1559">
        <v>0</v>
      </c>
      <c r="H1559" s="1" t="str">
        <f t="shared" si="216"/>
        <v>Sunday</v>
      </c>
      <c r="I1559" s="2" t="str">
        <f t="shared" si="217"/>
        <v>April</v>
      </c>
      <c r="J1559" s="2" t="str">
        <f t="shared" si="218"/>
        <v>2019</v>
      </c>
      <c r="K1559" s="2">
        <f t="shared" si="219"/>
        <v>15</v>
      </c>
      <c r="L1559" s="2" t="str">
        <f>VLOOKUP(A1559,holidays!A:C,2,)</f>
        <v>N</v>
      </c>
      <c r="M1559" s="2" t="str">
        <f>VLOOKUP(A1559,holidays!A:C,3,FALSE)</f>
        <v>N</v>
      </c>
      <c r="N1559" s="7">
        <f t="shared" si="220"/>
        <v>8123900.2748174546</v>
      </c>
      <c r="O1559" s="2" t="e">
        <f t="shared" si="221"/>
        <v>#N/A</v>
      </c>
      <c r="P1559" s="2">
        <f t="shared" si="222"/>
        <v>93590.425000000003</v>
      </c>
      <c r="Q1559" s="2" t="e">
        <f t="shared" si="223"/>
        <v>#N/A</v>
      </c>
      <c r="R1559" s="2">
        <f t="shared" si="224"/>
        <v>93590.425000000003</v>
      </c>
    </row>
    <row r="1560" spans="1:18" x14ac:dyDescent="0.3">
      <c r="A1560" s="10">
        <v>43563</v>
      </c>
      <c r="B1560" s="33">
        <v>108543.63499999999</v>
      </c>
      <c r="C1560" s="31">
        <v>113.1340539</v>
      </c>
      <c r="D1560">
        <v>12.5</v>
      </c>
      <c r="E1560">
        <v>23.1</v>
      </c>
      <c r="F1560">
        <v>9</v>
      </c>
      <c r="G1560">
        <v>0</v>
      </c>
      <c r="H1560" s="1" t="str">
        <f t="shared" si="216"/>
        <v>Monday</v>
      </c>
      <c r="I1560" s="2" t="str">
        <f t="shared" si="217"/>
        <v>April</v>
      </c>
      <c r="J1560" s="2" t="str">
        <f t="shared" si="218"/>
        <v>2019</v>
      </c>
      <c r="K1560" s="2">
        <f t="shared" si="219"/>
        <v>15</v>
      </c>
      <c r="L1560" s="2" t="str">
        <f>VLOOKUP(A1560,holidays!A:C,2,)</f>
        <v>N</v>
      </c>
      <c r="M1560" s="2" t="str">
        <f>VLOOKUP(A1560,holidays!A:C,3,FALSE)</f>
        <v>N</v>
      </c>
      <c r="N1560" s="7">
        <f t="shared" si="220"/>
        <v>12279981.452591926</v>
      </c>
      <c r="O1560" s="2" t="e">
        <f t="shared" si="221"/>
        <v>#N/A</v>
      </c>
      <c r="P1560" s="2">
        <f t="shared" si="222"/>
        <v>108543.63499999999</v>
      </c>
      <c r="Q1560" s="2" t="e">
        <f t="shared" si="223"/>
        <v>#N/A</v>
      </c>
      <c r="R1560" s="2">
        <f t="shared" si="224"/>
        <v>108543.63499999999</v>
      </c>
    </row>
    <row r="1561" spans="1:18" x14ac:dyDescent="0.3">
      <c r="A1561" s="10">
        <v>43564</v>
      </c>
      <c r="B1561" s="33">
        <v>111999.03999999999</v>
      </c>
      <c r="C1561" s="31">
        <v>106.3359468</v>
      </c>
      <c r="D1561">
        <v>11.1</v>
      </c>
      <c r="E1561">
        <v>16.3</v>
      </c>
      <c r="F1561">
        <v>13.9</v>
      </c>
      <c r="G1561">
        <v>1.6</v>
      </c>
      <c r="H1561" s="1" t="str">
        <f t="shared" si="216"/>
        <v>Tuesday</v>
      </c>
      <c r="I1561" s="2" t="str">
        <f t="shared" si="217"/>
        <v>April</v>
      </c>
      <c r="J1561" s="2" t="str">
        <f t="shared" si="218"/>
        <v>2019</v>
      </c>
      <c r="K1561" s="2">
        <f t="shared" si="219"/>
        <v>15</v>
      </c>
      <c r="L1561" s="2" t="str">
        <f>VLOOKUP(A1561,holidays!A:C,2,)</f>
        <v>N</v>
      </c>
      <c r="M1561" s="2" t="str">
        <f>VLOOKUP(A1561,holidays!A:C,3,FALSE)</f>
        <v>N</v>
      </c>
      <c r="N1561" s="7">
        <f t="shared" si="220"/>
        <v>11909523.959091071</v>
      </c>
      <c r="O1561" s="2" t="e">
        <f t="shared" si="221"/>
        <v>#N/A</v>
      </c>
      <c r="P1561" s="2">
        <f t="shared" si="222"/>
        <v>111999.03999999999</v>
      </c>
      <c r="Q1561" s="2" t="e">
        <f t="shared" si="223"/>
        <v>#N/A</v>
      </c>
      <c r="R1561" s="2">
        <f t="shared" si="224"/>
        <v>111999.03999999999</v>
      </c>
    </row>
    <row r="1562" spans="1:18" x14ac:dyDescent="0.3">
      <c r="A1562" s="10">
        <v>43565</v>
      </c>
      <c r="B1562" s="33">
        <v>120858.98</v>
      </c>
      <c r="C1562" s="31">
        <v>121.87513629999999</v>
      </c>
      <c r="D1562">
        <v>10.7</v>
      </c>
      <c r="E1562">
        <v>15.8</v>
      </c>
      <c r="F1562">
        <v>4.8</v>
      </c>
      <c r="G1562">
        <v>1.4</v>
      </c>
      <c r="H1562" s="1" t="str">
        <f t="shared" si="216"/>
        <v>Wednesday</v>
      </c>
      <c r="I1562" s="2" t="str">
        <f t="shared" si="217"/>
        <v>April</v>
      </c>
      <c r="J1562" s="2" t="str">
        <f t="shared" si="218"/>
        <v>2019</v>
      </c>
      <c r="K1562" s="2">
        <f t="shared" si="219"/>
        <v>15</v>
      </c>
      <c r="L1562" s="2" t="str">
        <f>VLOOKUP(A1562,holidays!A:C,2,)</f>
        <v>N</v>
      </c>
      <c r="M1562" s="2" t="str">
        <f>VLOOKUP(A1562,holidays!A:C,3,FALSE)</f>
        <v>N</v>
      </c>
      <c r="N1562" s="7">
        <f t="shared" si="220"/>
        <v>14729704.660578974</v>
      </c>
      <c r="O1562" s="2" t="e">
        <f t="shared" si="221"/>
        <v>#N/A</v>
      </c>
      <c r="P1562" s="2">
        <f t="shared" si="222"/>
        <v>120858.98</v>
      </c>
      <c r="Q1562" s="2" t="e">
        <f t="shared" si="223"/>
        <v>#N/A</v>
      </c>
      <c r="R1562" s="2">
        <f t="shared" si="224"/>
        <v>120858.98</v>
      </c>
    </row>
    <row r="1563" spans="1:18" x14ac:dyDescent="0.3">
      <c r="A1563" s="10">
        <v>43566</v>
      </c>
      <c r="B1563" s="33">
        <v>116890.61</v>
      </c>
      <c r="C1563" s="31">
        <v>126.8896051</v>
      </c>
      <c r="D1563">
        <v>11.3</v>
      </c>
      <c r="E1563">
        <v>17.3</v>
      </c>
      <c r="F1563">
        <v>14.4</v>
      </c>
      <c r="G1563">
        <v>0</v>
      </c>
      <c r="H1563" s="1" t="str">
        <f t="shared" si="216"/>
        <v>Thursday</v>
      </c>
      <c r="I1563" s="2" t="str">
        <f t="shared" si="217"/>
        <v>April</v>
      </c>
      <c r="J1563" s="2" t="str">
        <f t="shared" si="218"/>
        <v>2019</v>
      </c>
      <c r="K1563" s="2">
        <f t="shared" si="219"/>
        <v>15</v>
      </c>
      <c r="L1563" s="2" t="str">
        <f>VLOOKUP(A1563,holidays!A:C,2,)</f>
        <v>N</v>
      </c>
      <c r="M1563" s="2" t="str">
        <f>VLOOKUP(A1563,holidays!A:C,3,FALSE)</f>
        <v>N</v>
      </c>
      <c r="N1563" s="7">
        <f t="shared" si="220"/>
        <v>14832203.34279811</v>
      </c>
      <c r="O1563" s="2" t="e">
        <f t="shared" si="221"/>
        <v>#N/A</v>
      </c>
      <c r="P1563" s="2">
        <f t="shared" si="222"/>
        <v>116890.61</v>
      </c>
      <c r="Q1563" s="2" t="e">
        <f t="shared" si="223"/>
        <v>#N/A</v>
      </c>
      <c r="R1563" s="2">
        <f t="shared" si="224"/>
        <v>116890.61</v>
      </c>
    </row>
    <row r="1564" spans="1:18" x14ac:dyDescent="0.3">
      <c r="A1564" s="10">
        <v>43567</v>
      </c>
      <c r="B1564" s="33">
        <v>114848.77</v>
      </c>
      <c r="C1564" s="31">
        <v>128.7232047</v>
      </c>
      <c r="D1564">
        <v>6.7</v>
      </c>
      <c r="E1564">
        <v>24.9</v>
      </c>
      <c r="F1564">
        <v>15.3</v>
      </c>
      <c r="G1564">
        <v>0.2</v>
      </c>
      <c r="H1564" s="1" t="str">
        <f t="shared" si="216"/>
        <v>Friday</v>
      </c>
      <c r="I1564" s="2" t="str">
        <f t="shared" si="217"/>
        <v>April</v>
      </c>
      <c r="J1564" s="2" t="str">
        <f t="shared" si="218"/>
        <v>2019</v>
      </c>
      <c r="K1564" s="2">
        <f t="shared" si="219"/>
        <v>15</v>
      </c>
      <c r="L1564" s="2" t="str">
        <f>VLOOKUP(A1564,holidays!A:C,2,)</f>
        <v>N</v>
      </c>
      <c r="M1564" s="2" t="str">
        <f>VLOOKUP(A1564,holidays!A:C,3,FALSE)</f>
        <v>N</v>
      </c>
      <c r="N1564" s="7">
        <f t="shared" si="220"/>
        <v>14783701.73025322</v>
      </c>
      <c r="O1564" s="2" t="e">
        <f t="shared" si="221"/>
        <v>#N/A</v>
      </c>
      <c r="P1564" s="2">
        <f t="shared" si="222"/>
        <v>114848.77</v>
      </c>
      <c r="Q1564" s="2" t="e">
        <f t="shared" si="223"/>
        <v>#N/A</v>
      </c>
      <c r="R1564" s="2">
        <f t="shared" si="224"/>
        <v>114848.77</v>
      </c>
    </row>
    <row r="1565" spans="1:18" x14ac:dyDescent="0.3">
      <c r="A1565" s="10">
        <v>43568</v>
      </c>
      <c r="B1565" s="33">
        <v>105963.55499999999</v>
      </c>
      <c r="C1565" s="31">
        <v>122.44216059999999</v>
      </c>
      <c r="D1565">
        <v>10.5</v>
      </c>
      <c r="E1565">
        <v>20.7</v>
      </c>
      <c r="F1565">
        <v>10</v>
      </c>
      <c r="G1565">
        <v>0</v>
      </c>
      <c r="H1565" s="1" t="str">
        <f t="shared" si="216"/>
        <v>Saturday</v>
      </c>
      <c r="I1565" s="2" t="str">
        <f t="shared" si="217"/>
        <v>April</v>
      </c>
      <c r="J1565" s="2" t="str">
        <f t="shared" si="218"/>
        <v>2019</v>
      </c>
      <c r="K1565" s="2">
        <f t="shared" si="219"/>
        <v>15</v>
      </c>
      <c r="L1565" s="2" t="str">
        <f>VLOOKUP(A1565,holidays!A:C,2,)</f>
        <v>N</v>
      </c>
      <c r="M1565" s="2" t="str">
        <f>VLOOKUP(A1565,holidays!A:C,3,FALSE)</f>
        <v>N</v>
      </c>
      <c r="N1565" s="7">
        <f t="shared" si="220"/>
        <v>12974406.619056931</v>
      </c>
      <c r="O1565" s="2" t="e">
        <f t="shared" si="221"/>
        <v>#N/A</v>
      </c>
      <c r="P1565" s="2">
        <f t="shared" si="222"/>
        <v>105963.55499999999</v>
      </c>
      <c r="Q1565" s="2" t="e">
        <f t="shared" si="223"/>
        <v>#N/A</v>
      </c>
      <c r="R1565" s="2">
        <f t="shared" si="224"/>
        <v>105963.55499999999</v>
      </c>
    </row>
    <row r="1566" spans="1:18" x14ac:dyDescent="0.3">
      <c r="A1566" s="10">
        <v>43569</v>
      </c>
      <c r="B1566" s="33">
        <v>98680</v>
      </c>
      <c r="C1566" s="31">
        <v>111.731646</v>
      </c>
      <c r="D1566">
        <v>11.8</v>
      </c>
      <c r="E1566">
        <v>22.5</v>
      </c>
      <c r="F1566">
        <v>14.4</v>
      </c>
      <c r="G1566">
        <v>0</v>
      </c>
      <c r="H1566" s="1" t="str">
        <f t="shared" si="216"/>
        <v>Sunday</v>
      </c>
      <c r="I1566" s="2" t="str">
        <f t="shared" si="217"/>
        <v>April</v>
      </c>
      <c r="J1566" s="2" t="str">
        <f t="shared" si="218"/>
        <v>2019</v>
      </c>
      <c r="K1566" s="2">
        <f t="shared" si="219"/>
        <v>16</v>
      </c>
      <c r="L1566" s="2" t="str">
        <f>VLOOKUP(A1566,holidays!A:C,2,)</f>
        <v>N</v>
      </c>
      <c r="M1566" s="2" t="str">
        <f>VLOOKUP(A1566,holidays!A:C,3,FALSE)</f>
        <v>N</v>
      </c>
      <c r="N1566" s="7">
        <f t="shared" si="220"/>
        <v>11025678.82728</v>
      </c>
      <c r="O1566" s="2" t="e">
        <f t="shared" si="221"/>
        <v>#N/A</v>
      </c>
      <c r="P1566" s="2">
        <f t="shared" si="222"/>
        <v>98680</v>
      </c>
      <c r="Q1566" s="2" t="e">
        <f t="shared" si="223"/>
        <v>#N/A</v>
      </c>
      <c r="R1566" s="2">
        <f t="shared" si="224"/>
        <v>98680</v>
      </c>
    </row>
    <row r="1567" spans="1:18" x14ac:dyDescent="0.3">
      <c r="A1567" s="10">
        <v>43570</v>
      </c>
      <c r="B1567" s="33">
        <v>114194.955</v>
      </c>
      <c r="C1567" s="31">
        <v>113.1121728</v>
      </c>
      <c r="D1567">
        <v>12.9</v>
      </c>
      <c r="E1567">
        <v>27.4</v>
      </c>
      <c r="F1567">
        <v>10.9</v>
      </c>
      <c r="G1567">
        <v>0</v>
      </c>
      <c r="H1567" s="1" t="str">
        <f t="shared" si="216"/>
        <v>Monday</v>
      </c>
      <c r="I1567" s="2" t="str">
        <f t="shared" si="217"/>
        <v>April</v>
      </c>
      <c r="J1567" s="2" t="str">
        <f t="shared" si="218"/>
        <v>2019</v>
      </c>
      <c r="K1567" s="2">
        <f t="shared" si="219"/>
        <v>16</v>
      </c>
      <c r="L1567" s="2" t="str">
        <f>VLOOKUP(A1567,holidays!A:C,2,)</f>
        <v>N</v>
      </c>
      <c r="M1567" s="2" t="str">
        <f>VLOOKUP(A1567,holidays!A:C,3,FALSE)</f>
        <v>N</v>
      </c>
      <c r="N1567" s="7">
        <f t="shared" si="220"/>
        <v>12916839.482848223</v>
      </c>
      <c r="O1567" s="2" t="e">
        <f t="shared" si="221"/>
        <v>#N/A</v>
      </c>
      <c r="P1567" s="2">
        <f t="shared" si="222"/>
        <v>114194.955</v>
      </c>
      <c r="Q1567" s="2" t="e">
        <f t="shared" si="223"/>
        <v>#N/A</v>
      </c>
      <c r="R1567" s="2">
        <f t="shared" si="224"/>
        <v>114194.955</v>
      </c>
    </row>
    <row r="1568" spans="1:18" x14ac:dyDescent="0.3">
      <c r="A1568" s="10">
        <v>43571</v>
      </c>
      <c r="B1568" s="33">
        <v>115392.875</v>
      </c>
      <c r="C1568" s="31">
        <v>100.00561740000001</v>
      </c>
      <c r="D1568">
        <v>17.100000000000001</v>
      </c>
      <c r="E1568">
        <v>30.3</v>
      </c>
      <c r="F1568">
        <v>14.4</v>
      </c>
      <c r="G1568">
        <v>0</v>
      </c>
      <c r="H1568" s="1" t="str">
        <f t="shared" si="216"/>
        <v>Tuesday</v>
      </c>
      <c r="I1568" s="2" t="str">
        <f t="shared" si="217"/>
        <v>April</v>
      </c>
      <c r="J1568" s="2" t="str">
        <f t="shared" si="218"/>
        <v>2019</v>
      </c>
      <c r="K1568" s="2">
        <f t="shared" si="219"/>
        <v>16</v>
      </c>
      <c r="L1568" s="2" t="str">
        <f>VLOOKUP(A1568,holidays!A:C,2,)</f>
        <v>N</v>
      </c>
      <c r="M1568" s="2" t="str">
        <f>VLOOKUP(A1568,holidays!A:C,3,FALSE)</f>
        <v>N</v>
      </c>
      <c r="N1568" s="7">
        <f t="shared" si="220"/>
        <v>11539935.707936026</v>
      </c>
      <c r="O1568" s="2" t="e">
        <f t="shared" si="221"/>
        <v>#N/A</v>
      </c>
      <c r="P1568" s="2">
        <f t="shared" si="222"/>
        <v>115392.875</v>
      </c>
      <c r="Q1568" s="2" t="e">
        <f t="shared" si="223"/>
        <v>#N/A</v>
      </c>
      <c r="R1568" s="2">
        <f t="shared" si="224"/>
        <v>115392.875</v>
      </c>
    </row>
    <row r="1569" spans="1:18" x14ac:dyDescent="0.3">
      <c r="A1569" s="10">
        <v>43572</v>
      </c>
      <c r="B1569" s="33">
        <v>117281.13</v>
      </c>
      <c r="C1569" s="31">
        <v>100.1096387</v>
      </c>
      <c r="D1569">
        <v>22.1</v>
      </c>
      <c r="E1569">
        <v>30</v>
      </c>
      <c r="F1569">
        <v>12.8</v>
      </c>
      <c r="G1569">
        <v>0</v>
      </c>
      <c r="H1569" s="1" t="str">
        <f t="shared" si="216"/>
        <v>Wednesday</v>
      </c>
      <c r="I1569" s="2" t="str">
        <f t="shared" si="217"/>
        <v>April</v>
      </c>
      <c r="J1569" s="2" t="str">
        <f t="shared" si="218"/>
        <v>2019</v>
      </c>
      <c r="K1569" s="2">
        <f t="shared" si="219"/>
        <v>16</v>
      </c>
      <c r="L1569" s="2" t="str">
        <f>VLOOKUP(A1569,holidays!A:C,2,)</f>
        <v>N</v>
      </c>
      <c r="M1569" s="2" t="str">
        <f>VLOOKUP(A1569,holidays!A:C,3,FALSE)</f>
        <v>N</v>
      </c>
      <c r="N1569" s="7">
        <f t="shared" si="220"/>
        <v>11740971.550627733</v>
      </c>
      <c r="O1569" s="2" t="e">
        <f t="shared" si="221"/>
        <v>#N/A</v>
      </c>
      <c r="P1569" s="2">
        <f t="shared" si="222"/>
        <v>117281.13</v>
      </c>
      <c r="Q1569" s="2" t="e">
        <f t="shared" si="223"/>
        <v>#N/A</v>
      </c>
      <c r="R1569" s="2">
        <f t="shared" si="224"/>
        <v>117281.13</v>
      </c>
    </row>
    <row r="1570" spans="1:18" x14ac:dyDescent="0.3">
      <c r="A1570" s="10">
        <v>43573</v>
      </c>
      <c r="B1570" s="33">
        <v>111360.065</v>
      </c>
      <c r="C1570" s="31">
        <v>84.833863710000003</v>
      </c>
      <c r="D1570">
        <v>13.2</v>
      </c>
      <c r="E1570">
        <v>17.7</v>
      </c>
      <c r="F1570">
        <v>12.8</v>
      </c>
      <c r="G1570">
        <v>0</v>
      </c>
      <c r="H1570" s="1" t="str">
        <f t="shared" si="216"/>
        <v>Thursday</v>
      </c>
      <c r="I1570" s="2" t="str">
        <f t="shared" si="217"/>
        <v>April</v>
      </c>
      <c r="J1570" s="2" t="str">
        <f t="shared" si="218"/>
        <v>2019</v>
      </c>
      <c r="K1570" s="2">
        <f t="shared" si="219"/>
        <v>16</v>
      </c>
      <c r="L1570" s="2" t="str">
        <f>VLOOKUP(A1570,holidays!A:C,2,)</f>
        <v>N</v>
      </c>
      <c r="M1570" s="2" t="str">
        <f>VLOOKUP(A1570,holidays!A:C,3,FALSE)</f>
        <v>N</v>
      </c>
      <c r="N1570" s="7">
        <f t="shared" si="220"/>
        <v>9447104.576946741</v>
      </c>
      <c r="O1570" s="2" t="e">
        <f t="shared" si="221"/>
        <v>#N/A</v>
      </c>
      <c r="P1570" s="2">
        <f t="shared" si="222"/>
        <v>111360.065</v>
      </c>
      <c r="Q1570" s="2" t="e">
        <f t="shared" si="223"/>
        <v>#N/A</v>
      </c>
      <c r="R1570" s="2">
        <f t="shared" si="224"/>
        <v>111360.065</v>
      </c>
    </row>
    <row r="1571" spans="1:18" x14ac:dyDescent="0.3">
      <c r="A1571" s="10">
        <v>43574</v>
      </c>
      <c r="B1571" s="33">
        <v>95967.404999999999</v>
      </c>
      <c r="C1571" s="31">
        <v>78.14244558</v>
      </c>
      <c r="D1571">
        <v>8.6</v>
      </c>
      <c r="E1571">
        <v>22.1</v>
      </c>
      <c r="F1571">
        <v>14</v>
      </c>
      <c r="G1571">
        <v>0</v>
      </c>
      <c r="H1571" s="1" t="str">
        <f t="shared" si="216"/>
        <v>Friday</v>
      </c>
      <c r="I1571" s="2" t="str">
        <f t="shared" si="217"/>
        <v>April</v>
      </c>
      <c r="J1571" s="2" t="str">
        <f t="shared" si="218"/>
        <v>2019</v>
      </c>
      <c r="K1571" s="2">
        <f t="shared" si="219"/>
        <v>16</v>
      </c>
      <c r="L1571" s="2" t="str">
        <f>VLOOKUP(A1571,holidays!A:C,2,)</f>
        <v>N</v>
      </c>
      <c r="M1571" s="2" t="str">
        <f>VLOOKUP(A1571,holidays!A:C,3,FALSE)</f>
        <v>Y</v>
      </c>
      <c r="N1571" s="7">
        <f t="shared" si="220"/>
        <v>7499127.7226663195</v>
      </c>
      <c r="O1571" s="2" t="e">
        <f t="shared" si="221"/>
        <v>#N/A</v>
      </c>
      <c r="P1571" s="2">
        <f t="shared" si="222"/>
        <v>95967.404999999999</v>
      </c>
      <c r="Q1571" s="2">
        <f t="shared" si="223"/>
        <v>95967.404999999999</v>
      </c>
      <c r="R1571" s="2" t="e">
        <f t="shared" si="224"/>
        <v>#N/A</v>
      </c>
    </row>
    <row r="1572" spans="1:18" x14ac:dyDescent="0.3">
      <c r="A1572" s="10">
        <v>43575</v>
      </c>
      <c r="B1572" s="33">
        <v>95654.36</v>
      </c>
      <c r="C1572" s="31">
        <v>66.874813889999999</v>
      </c>
      <c r="D1572">
        <v>10.199999999999999</v>
      </c>
      <c r="E1572">
        <v>30.2</v>
      </c>
      <c r="F1572">
        <v>13.9</v>
      </c>
      <c r="G1572">
        <v>0</v>
      </c>
      <c r="H1572" s="1" t="str">
        <f t="shared" si="216"/>
        <v>Saturday</v>
      </c>
      <c r="I1572" s="2" t="str">
        <f t="shared" si="217"/>
        <v>April</v>
      </c>
      <c r="J1572" s="2" t="str">
        <f t="shared" si="218"/>
        <v>2019</v>
      </c>
      <c r="K1572" s="2">
        <f t="shared" si="219"/>
        <v>16</v>
      </c>
      <c r="L1572" s="2" t="str">
        <f>VLOOKUP(A1572,holidays!A:C,2,)</f>
        <v>N</v>
      </c>
      <c r="M1572" s="2" t="str">
        <f>VLOOKUP(A1572,holidays!A:C,3,FALSE)</f>
        <v>Y</v>
      </c>
      <c r="N1572" s="7">
        <f t="shared" si="220"/>
        <v>6396867.5227670604</v>
      </c>
      <c r="O1572" s="2" t="e">
        <f t="shared" si="221"/>
        <v>#N/A</v>
      </c>
      <c r="P1572" s="2">
        <f t="shared" si="222"/>
        <v>95654.36</v>
      </c>
      <c r="Q1572" s="2">
        <f t="shared" si="223"/>
        <v>95654.36</v>
      </c>
      <c r="R1572" s="2" t="e">
        <f t="shared" si="224"/>
        <v>#N/A</v>
      </c>
    </row>
    <row r="1573" spans="1:18" x14ac:dyDescent="0.3">
      <c r="A1573" s="10">
        <v>43576</v>
      </c>
      <c r="B1573" s="33">
        <v>94810.664999999994</v>
      </c>
      <c r="C1573" s="31">
        <v>80.076258480000007</v>
      </c>
      <c r="D1573">
        <v>14.8</v>
      </c>
      <c r="E1573">
        <v>27</v>
      </c>
      <c r="F1573">
        <v>7.5</v>
      </c>
      <c r="G1573">
        <v>0</v>
      </c>
      <c r="H1573" s="1" t="str">
        <f t="shared" si="216"/>
        <v>Sunday</v>
      </c>
      <c r="I1573" s="2" t="str">
        <f t="shared" si="217"/>
        <v>April</v>
      </c>
      <c r="J1573" s="2" t="str">
        <f t="shared" si="218"/>
        <v>2019</v>
      </c>
      <c r="K1573" s="2">
        <f t="shared" si="219"/>
        <v>17</v>
      </c>
      <c r="L1573" s="2" t="str">
        <f>VLOOKUP(A1573,holidays!A:C,2,)</f>
        <v>N</v>
      </c>
      <c r="M1573" s="2" t="str">
        <f>VLOOKUP(A1573,holidays!A:C,3,FALSE)</f>
        <v>Y</v>
      </c>
      <c r="N1573" s="7">
        <f t="shared" si="220"/>
        <v>7592083.3172006896</v>
      </c>
      <c r="O1573" s="2" t="e">
        <f t="shared" si="221"/>
        <v>#N/A</v>
      </c>
      <c r="P1573" s="2">
        <f t="shared" si="222"/>
        <v>94810.664999999994</v>
      </c>
      <c r="Q1573" s="2">
        <f t="shared" si="223"/>
        <v>94810.664999999994</v>
      </c>
      <c r="R1573" s="2" t="e">
        <f t="shared" si="224"/>
        <v>#N/A</v>
      </c>
    </row>
    <row r="1574" spans="1:18" x14ac:dyDescent="0.3">
      <c r="A1574" s="10">
        <v>43577</v>
      </c>
      <c r="B1574" s="33">
        <v>100246.51</v>
      </c>
      <c r="C1574" s="31">
        <v>95.107386919999996</v>
      </c>
      <c r="D1574">
        <v>13.7</v>
      </c>
      <c r="E1574">
        <v>17.600000000000001</v>
      </c>
      <c r="F1574">
        <v>6</v>
      </c>
      <c r="G1574">
        <v>0.8</v>
      </c>
      <c r="H1574" s="1" t="str">
        <f t="shared" si="216"/>
        <v>Monday</v>
      </c>
      <c r="I1574" s="2" t="str">
        <f t="shared" si="217"/>
        <v>April</v>
      </c>
      <c r="J1574" s="2" t="str">
        <f t="shared" si="218"/>
        <v>2019</v>
      </c>
      <c r="K1574" s="2">
        <f t="shared" si="219"/>
        <v>17</v>
      </c>
      <c r="L1574" s="2" t="str">
        <f>VLOOKUP(A1574,holidays!A:C,2,)</f>
        <v>N</v>
      </c>
      <c r="M1574" s="2" t="str">
        <f>VLOOKUP(A1574,holidays!A:C,3,FALSE)</f>
        <v>Y</v>
      </c>
      <c r="N1574" s="7">
        <f t="shared" si="220"/>
        <v>9534183.613949649</v>
      </c>
      <c r="O1574" s="2" t="e">
        <f t="shared" si="221"/>
        <v>#N/A</v>
      </c>
      <c r="P1574" s="2">
        <f t="shared" si="222"/>
        <v>100246.51</v>
      </c>
      <c r="Q1574" s="2">
        <f t="shared" si="223"/>
        <v>100246.51</v>
      </c>
      <c r="R1574" s="2" t="e">
        <f t="shared" si="224"/>
        <v>#N/A</v>
      </c>
    </row>
    <row r="1575" spans="1:18" x14ac:dyDescent="0.3">
      <c r="A1575" s="10">
        <v>43578</v>
      </c>
      <c r="B1575" s="33">
        <v>114240.88499999999</v>
      </c>
      <c r="C1575" s="31">
        <v>89.628985839999999</v>
      </c>
      <c r="D1575">
        <v>11.1</v>
      </c>
      <c r="E1575">
        <v>18.5</v>
      </c>
      <c r="F1575">
        <v>8</v>
      </c>
      <c r="G1575">
        <v>0</v>
      </c>
      <c r="H1575" s="1" t="str">
        <f t="shared" si="216"/>
        <v>Tuesday</v>
      </c>
      <c r="I1575" s="2" t="str">
        <f t="shared" si="217"/>
        <v>April</v>
      </c>
      <c r="J1575" s="2" t="str">
        <f t="shared" si="218"/>
        <v>2019</v>
      </c>
      <c r="K1575" s="2">
        <f t="shared" si="219"/>
        <v>17</v>
      </c>
      <c r="L1575" s="2" t="str">
        <f>VLOOKUP(A1575,holidays!A:C,2,)</f>
        <v>N</v>
      </c>
      <c r="M1575" s="2" t="str">
        <f>VLOOKUP(A1575,holidays!A:C,3,FALSE)</f>
        <v>N</v>
      </c>
      <c r="N1575" s="7">
        <f t="shared" si="220"/>
        <v>10239294.664014068</v>
      </c>
      <c r="O1575" s="2" t="e">
        <f t="shared" si="221"/>
        <v>#N/A</v>
      </c>
      <c r="P1575" s="2">
        <f t="shared" si="222"/>
        <v>114240.88499999999</v>
      </c>
      <c r="Q1575" s="2" t="e">
        <f t="shared" si="223"/>
        <v>#N/A</v>
      </c>
      <c r="R1575" s="2">
        <f t="shared" si="224"/>
        <v>114240.88499999999</v>
      </c>
    </row>
    <row r="1576" spans="1:18" x14ac:dyDescent="0.3">
      <c r="A1576" s="10">
        <v>43579</v>
      </c>
      <c r="B1576" s="33">
        <v>113264.23</v>
      </c>
      <c r="C1576" s="31">
        <v>86.749292839999995</v>
      </c>
      <c r="D1576">
        <v>14.6</v>
      </c>
      <c r="E1576">
        <v>23.2</v>
      </c>
      <c r="F1576">
        <v>8.1999999999999993</v>
      </c>
      <c r="G1576">
        <v>0</v>
      </c>
      <c r="H1576" s="1" t="str">
        <f t="shared" si="216"/>
        <v>Wednesday</v>
      </c>
      <c r="I1576" s="2" t="str">
        <f t="shared" si="217"/>
        <v>April</v>
      </c>
      <c r="J1576" s="2" t="str">
        <f t="shared" si="218"/>
        <v>2019</v>
      </c>
      <c r="K1576" s="2">
        <f t="shared" si="219"/>
        <v>17</v>
      </c>
      <c r="L1576" s="2" t="str">
        <f>VLOOKUP(A1576,holidays!A:C,2,)</f>
        <v>Y</v>
      </c>
      <c r="M1576" s="2" t="str">
        <f>VLOOKUP(A1576,holidays!A:C,3,FALSE)</f>
        <v>N</v>
      </c>
      <c r="N1576" s="7">
        <f t="shared" si="220"/>
        <v>9825591.8565671127</v>
      </c>
      <c r="O1576" s="2">
        <f t="shared" si="221"/>
        <v>113264.23</v>
      </c>
      <c r="P1576" s="2" t="e">
        <f t="shared" si="222"/>
        <v>#N/A</v>
      </c>
      <c r="Q1576" s="2" t="e">
        <f t="shared" si="223"/>
        <v>#N/A</v>
      </c>
      <c r="R1576" s="2">
        <f t="shared" si="224"/>
        <v>113264.23</v>
      </c>
    </row>
    <row r="1577" spans="1:18" x14ac:dyDescent="0.3">
      <c r="A1577" s="10">
        <v>43580</v>
      </c>
      <c r="B1577" s="33">
        <v>98112.464999999997</v>
      </c>
      <c r="C1577" s="31">
        <v>62.60573067</v>
      </c>
      <c r="D1577">
        <v>10.199999999999999</v>
      </c>
      <c r="E1577">
        <v>21.5</v>
      </c>
      <c r="F1577">
        <v>10.6</v>
      </c>
      <c r="G1577">
        <v>0</v>
      </c>
      <c r="H1577" s="1" t="str">
        <f t="shared" si="216"/>
        <v>Thursday</v>
      </c>
      <c r="I1577" s="2" t="str">
        <f t="shared" si="217"/>
        <v>April</v>
      </c>
      <c r="J1577" s="2" t="str">
        <f t="shared" si="218"/>
        <v>2019</v>
      </c>
      <c r="K1577" s="2">
        <f t="shared" si="219"/>
        <v>17</v>
      </c>
      <c r="L1577" s="2" t="str">
        <f>VLOOKUP(A1577,holidays!A:C,2,)</f>
        <v>Y</v>
      </c>
      <c r="M1577" s="2" t="str">
        <f>VLOOKUP(A1577,holidays!A:C,3,FALSE)</f>
        <v>Y</v>
      </c>
      <c r="N1577" s="7">
        <f t="shared" si="220"/>
        <v>6142402.5591598013</v>
      </c>
      <c r="O1577" s="2">
        <f t="shared" si="221"/>
        <v>98112.464999999997</v>
      </c>
      <c r="P1577" s="2" t="e">
        <f t="shared" si="222"/>
        <v>#N/A</v>
      </c>
      <c r="Q1577" s="2">
        <f t="shared" si="223"/>
        <v>98112.464999999997</v>
      </c>
      <c r="R1577" s="2" t="e">
        <f t="shared" si="224"/>
        <v>#N/A</v>
      </c>
    </row>
    <row r="1578" spans="1:18" x14ac:dyDescent="0.3">
      <c r="A1578" s="10">
        <v>43581</v>
      </c>
      <c r="B1578" s="33">
        <v>107226.59</v>
      </c>
      <c r="C1578" s="31">
        <v>60.918382540000003</v>
      </c>
      <c r="D1578">
        <v>11.9</v>
      </c>
      <c r="E1578">
        <v>15.8</v>
      </c>
      <c r="F1578">
        <v>6.9</v>
      </c>
      <c r="G1578">
        <v>3</v>
      </c>
      <c r="H1578" s="1" t="str">
        <f t="shared" si="216"/>
        <v>Friday</v>
      </c>
      <c r="I1578" s="2" t="str">
        <f t="shared" si="217"/>
        <v>April</v>
      </c>
      <c r="J1578" s="2" t="str">
        <f t="shared" si="218"/>
        <v>2019</v>
      </c>
      <c r="K1578" s="2">
        <f t="shared" si="219"/>
        <v>17</v>
      </c>
      <c r="L1578" s="2" t="str">
        <f>VLOOKUP(A1578,holidays!A:C,2,)</f>
        <v>Y</v>
      </c>
      <c r="M1578" s="2" t="str">
        <f>VLOOKUP(A1578,holidays!A:C,3,FALSE)</f>
        <v>N</v>
      </c>
      <c r="N1578" s="7">
        <f t="shared" si="220"/>
        <v>6532070.4280797383</v>
      </c>
      <c r="O1578" s="2">
        <f t="shared" si="221"/>
        <v>107226.59</v>
      </c>
      <c r="P1578" s="2" t="e">
        <f t="shared" si="222"/>
        <v>#N/A</v>
      </c>
      <c r="Q1578" s="2" t="e">
        <f t="shared" si="223"/>
        <v>#N/A</v>
      </c>
      <c r="R1578" s="2">
        <f t="shared" si="224"/>
        <v>107226.59</v>
      </c>
    </row>
    <row r="1579" spans="1:18" x14ac:dyDescent="0.3">
      <c r="A1579" s="10">
        <v>43582</v>
      </c>
      <c r="B1579" s="33">
        <v>105374.93</v>
      </c>
      <c r="C1579" s="31">
        <v>79.620085979999999</v>
      </c>
      <c r="D1579">
        <v>8.6999999999999993</v>
      </c>
      <c r="E1579">
        <v>16.2</v>
      </c>
      <c r="F1579">
        <v>8.5</v>
      </c>
      <c r="G1579">
        <v>0</v>
      </c>
      <c r="H1579" s="1" t="str">
        <f t="shared" si="216"/>
        <v>Saturday</v>
      </c>
      <c r="I1579" s="2" t="str">
        <f t="shared" si="217"/>
        <v>April</v>
      </c>
      <c r="J1579" s="2" t="str">
        <f t="shared" si="218"/>
        <v>2019</v>
      </c>
      <c r="K1579" s="2">
        <f t="shared" si="219"/>
        <v>17</v>
      </c>
      <c r="L1579" s="2" t="str">
        <f>VLOOKUP(A1579,holidays!A:C,2,)</f>
        <v>Y</v>
      </c>
      <c r="M1579" s="2" t="str">
        <f>VLOOKUP(A1579,holidays!A:C,3,FALSE)</f>
        <v>N</v>
      </c>
      <c r="N1579" s="7">
        <f t="shared" si="220"/>
        <v>8389960.9867364801</v>
      </c>
      <c r="O1579" s="2">
        <f t="shared" si="221"/>
        <v>105374.93</v>
      </c>
      <c r="P1579" s="2" t="e">
        <f t="shared" si="222"/>
        <v>#N/A</v>
      </c>
      <c r="Q1579" s="2" t="e">
        <f t="shared" si="223"/>
        <v>#N/A</v>
      </c>
      <c r="R1579" s="2">
        <f t="shared" si="224"/>
        <v>105374.93</v>
      </c>
    </row>
    <row r="1580" spans="1:18" x14ac:dyDescent="0.3">
      <c r="A1580" s="10">
        <v>43583</v>
      </c>
      <c r="B1580" s="33">
        <v>101057.43</v>
      </c>
      <c r="C1580" s="31">
        <v>86.022860620000003</v>
      </c>
      <c r="D1580">
        <v>12.4</v>
      </c>
      <c r="E1580">
        <v>17.399999999999999</v>
      </c>
      <c r="F1580">
        <v>5.2</v>
      </c>
      <c r="G1580">
        <v>0</v>
      </c>
      <c r="H1580" s="1" t="str">
        <f t="shared" si="216"/>
        <v>Sunday</v>
      </c>
      <c r="I1580" s="2" t="str">
        <f t="shared" si="217"/>
        <v>April</v>
      </c>
      <c r="J1580" s="2" t="str">
        <f t="shared" si="218"/>
        <v>2019</v>
      </c>
      <c r="K1580" s="2">
        <f t="shared" si="219"/>
        <v>18</v>
      </c>
      <c r="L1580" s="2" t="str">
        <f>VLOOKUP(A1580,holidays!A:C,2,)</f>
        <v>Y</v>
      </c>
      <c r="M1580" s="2" t="str">
        <f>VLOOKUP(A1580,holidays!A:C,3,FALSE)</f>
        <v>N</v>
      </c>
      <c r="N1580" s="7">
        <f t="shared" si="220"/>
        <v>8693249.2155054063</v>
      </c>
      <c r="O1580" s="2">
        <f t="shared" si="221"/>
        <v>101057.43</v>
      </c>
      <c r="P1580" s="2" t="e">
        <f t="shared" si="222"/>
        <v>#N/A</v>
      </c>
      <c r="Q1580" s="2" t="e">
        <f t="shared" si="223"/>
        <v>#N/A</v>
      </c>
      <c r="R1580" s="2">
        <f t="shared" si="224"/>
        <v>101057.43</v>
      </c>
    </row>
    <row r="1581" spans="1:18" x14ac:dyDescent="0.3">
      <c r="A1581" s="10">
        <v>43584</v>
      </c>
      <c r="B1581" s="33">
        <v>118307.52499999999</v>
      </c>
      <c r="C1581" s="31">
        <v>121.0296417</v>
      </c>
      <c r="D1581">
        <v>11.5</v>
      </c>
      <c r="E1581">
        <v>18.100000000000001</v>
      </c>
      <c r="F1581">
        <v>8.4</v>
      </c>
      <c r="G1581">
        <v>0</v>
      </c>
      <c r="H1581" s="1" t="str">
        <f t="shared" si="216"/>
        <v>Monday</v>
      </c>
      <c r="I1581" s="2" t="str">
        <f t="shared" si="217"/>
        <v>April</v>
      </c>
      <c r="J1581" s="2" t="str">
        <f t="shared" si="218"/>
        <v>2019</v>
      </c>
      <c r="K1581" s="2">
        <f t="shared" si="219"/>
        <v>18</v>
      </c>
      <c r="L1581" s="2" t="str">
        <f>VLOOKUP(A1581,holidays!A:C,2,)</f>
        <v>Y</v>
      </c>
      <c r="M1581" s="2" t="str">
        <f>VLOOKUP(A1581,holidays!A:C,3,FALSE)</f>
        <v>N</v>
      </c>
      <c r="N1581" s="7">
        <f t="shared" si="220"/>
        <v>14318717.361163791</v>
      </c>
      <c r="O1581" s="2">
        <f t="shared" si="221"/>
        <v>118307.52499999999</v>
      </c>
      <c r="P1581" s="2" t="e">
        <f t="shared" si="222"/>
        <v>#N/A</v>
      </c>
      <c r="Q1581" s="2" t="e">
        <f t="shared" si="223"/>
        <v>#N/A</v>
      </c>
      <c r="R1581" s="2">
        <f t="shared" si="224"/>
        <v>118307.52499999999</v>
      </c>
    </row>
    <row r="1582" spans="1:18" x14ac:dyDescent="0.3">
      <c r="A1582" s="10">
        <v>43585</v>
      </c>
      <c r="B1582" s="33">
        <v>110515.6</v>
      </c>
      <c r="C1582" s="31">
        <v>96.951705770000004</v>
      </c>
      <c r="D1582">
        <v>7.9</v>
      </c>
      <c r="E1582">
        <v>23.1</v>
      </c>
      <c r="F1582">
        <v>11.7</v>
      </c>
      <c r="G1582">
        <v>0</v>
      </c>
      <c r="H1582" s="1" t="str">
        <f t="shared" si="216"/>
        <v>Tuesday</v>
      </c>
      <c r="I1582" s="2" t="str">
        <f t="shared" si="217"/>
        <v>April</v>
      </c>
      <c r="J1582" s="2" t="str">
        <f t="shared" si="218"/>
        <v>2019</v>
      </c>
      <c r="K1582" s="2">
        <f t="shared" si="219"/>
        <v>18</v>
      </c>
      <c r="L1582" s="2" t="str">
        <f>VLOOKUP(A1582,holidays!A:C,2,)</f>
        <v>Y</v>
      </c>
      <c r="M1582" s="2" t="str">
        <f>VLOOKUP(A1582,holidays!A:C,3,FALSE)</f>
        <v>N</v>
      </c>
      <c r="N1582" s="7">
        <f t="shared" si="220"/>
        <v>10714675.934195014</v>
      </c>
      <c r="O1582" s="2">
        <f t="shared" si="221"/>
        <v>110515.6</v>
      </c>
      <c r="P1582" s="2" t="e">
        <f t="shared" si="222"/>
        <v>#N/A</v>
      </c>
      <c r="Q1582" s="2" t="e">
        <f t="shared" si="223"/>
        <v>#N/A</v>
      </c>
      <c r="R1582" s="2">
        <f t="shared" si="224"/>
        <v>110515.6</v>
      </c>
    </row>
    <row r="1583" spans="1:18" x14ac:dyDescent="0.3">
      <c r="A1583" s="10">
        <v>43586</v>
      </c>
      <c r="B1583" s="33">
        <v>111462.38499999999</v>
      </c>
      <c r="C1583" s="31">
        <v>90.563836899999998</v>
      </c>
      <c r="D1583">
        <v>15.6</v>
      </c>
      <c r="E1583">
        <v>22.8</v>
      </c>
      <c r="F1583">
        <v>7.8</v>
      </c>
      <c r="G1583">
        <v>0</v>
      </c>
      <c r="H1583" s="1" t="str">
        <f t="shared" si="216"/>
        <v>Wednesday</v>
      </c>
      <c r="I1583" s="2" t="str">
        <f t="shared" si="217"/>
        <v>May</v>
      </c>
      <c r="J1583" s="2" t="str">
        <f t="shared" si="218"/>
        <v>2019</v>
      </c>
      <c r="K1583" s="2">
        <f t="shared" si="219"/>
        <v>18</v>
      </c>
      <c r="L1583" s="2" t="str">
        <f>VLOOKUP(A1583,holidays!A:C,2,)</f>
        <v>Y</v>
      </c>
      <c r="M1583" s="2" t="str">
        <f>VLOOKUP(A1583,holidays!A:C,3,FALSE)</f>
        <v>N</v>
      </c>
      <c r="N1583" s="7">
        <f t="shared" si="220"/>
        <v>10094461.255625006</v>
      </c>
      <c r="O1583" s="2">
        <f t="shared" si="221"/>
        <v>111462.38499999999</v>
      </c>
      <c r="P1583" s="2" t="e">
        <f t="shared" si="222"/>
        <v>#N/A</v>
      </c>
      <c r="Q1583" s="2" t="e">
        <f t="shared" si="223"/>
        <v>#N/A</v>
      </c>
      <c r="R1583" s="2">
        <f t="shared" si="224"/>
        <v>111462.38499999999</v>
      </c>
    </row>
    <row r="1584" spans="1:18" x14ac:dyDescent="0.3">
      <c r="A1584" s="10">
        <v>43587</v>
      </c>
      <c r="B1584" s="33">
        <v>112948.4</v>
      </c>
      <c r="C1584" s="31">
        <v>103.58661480000001</v>
      </c>
      <c r="D1584">
        <v>17.100000000000001</v>
      </c>
      <c r="E1584">
        <v>20.2</v>
      </c>
      <c r="F1584">
        <v>6.2</v>
      </c>
      <c r="G1584">
        <v>3.6</v>
      </c>
      <c r="H1584" s="1" t="str">
        <f t="shared" si="216"/>
        <v>Thursday</v>
      </c>
      <c r="I1584" s="2" t="str">
        <f t="shared" si="217"/>
        <v>May</v>
      </c>
      <c r="J1584" s="2" t="str">
        <f t="shared" si="218"/>
        <v>2019</v>
      </c>
      <c r="K1584" s="2">
        <f t="shared" si="219"/>
        <v>18</v>
      </c>
      <c r="L1584" s="2" t="str">
        <f>VLOOKUP(A1584,holidays!A:C,2,)</f>
        <v>Y</v>
      </c>
      <c r="M1584" s="2" t="str">
        <f>VLOOKUP(A1584,holidays!A:C,3,FALSE)</f>
        <v>N</v>
      </c>
      <c r="N1584" s="7">
        <f t="shared" si="220"/>
        <v>11699942.403076321</v>
      </c>
      <c r="O1584" s="2">
        <f t="shared" si="221"/>
        <v>112948.4</v>
      </c>
      <c r="P1584" s="2" t="e">
        <f t="shared" si="222"/>
        <v>#N/A</v>
      </c>
      <c r="Q1584" s="2" t="e">
        <f t="shared" si="223"/>
        <v>#N/A</v>
      </c>
      <c r="R1584" s="2">
        <f t="shared" si="224"/>
        <v>112948.4</v>
      </c>
    </row>
    <row r="1585" spans="1:18" x14ac:dyDescent="0.3">
      <c r="A1585" s="10">
        <v>43588</v>
      </c>
      <c r="B1585" s="33">
        <v>110902.185</v>
      </c>
      <c r="C1585" s="31">
        <v>101.1629982</v>
      </c>
      <c r="D1585">
        <v>11.8</v>
      </c>
      <c r="E1585">
        <v>20.7</v>
      </c>
      <c r="F1585">
        <v>9</v>
      </c>
      <c r="G1585">
        <v>0.2</v>
      </c>
      <c r="H1585" s="1" t="str">
        <f t="shared" si="216"/>
        <v>Friday</v>
      </c>
      <c r="I1585" s="2" t="str">
        <f t="shared" si="217"/>
        <v>May</v>
      </c>
      <c r="J1585" s="2" t="str">
        <f t="shared" si="218"/>
        <v>2019</v>
      </c>
      <c r="K1585" s="2">
        <f t="shared" si="219"/>
        <v>18</v>
      </c>
      <c r="L1585" s="2" t="str">
        <f>VLOOKUP(A1585,holidays!A:C,2,)</f>
        <v>Y</v>
      </c>
      <c r="M1585" s="2" t="str">
        <f>VLOOKUP(A1585,holidays!A:C,3,FALSE)</f>
        <v>N</v>
      </c>
      <c r="N1585" s="7">
        <f t="shared" si="220"/>
        <v>11219197.541531067</v>
      </c>
      <c r="O1585" s="2">
        <f t="shared" si="221"/>
        <v>110902.185</v>
      </c>
      <c r="P1585" s="2" t="e">
        <f t="shared" si="222"/>
        <v>#N/A</v>
      </c>
      <c r="Q1585" s="2" t="e">
        <f t="shared" si="223"/>
        <v>#N/A</v>
      </c>
      <c r="R1585" s="2">
        <f t="shared" si="224"/>
        <v>110902.185</v>
      </c>
    </row>
    <row r="1586" spans="1:18" x14ac:dyDescent="0.3">
      <c r="A1586" s="10">
        <v>43589</v>
      </c>
      <c r="B1586" s="33">
        <v>103616.145</v>
      </c>
      <c r="C1586" s="31">
        <v>103.38349669999999</v>
      </c>
      <c r="D1586">
        <v>13</v>
      </c>
      <c r="E1586">
        <v>16.399999999999999</v>
      </c>
      <c r="F1586">
        <v>8.1999999999999993</v>
      </c>
      <c r="G1586">
        <v>0.2</v>
      </c>
      <c r="H1586" s="1" t="str">
        <f t="shared" si="216"/>
        <v>Saturday</v>
      </c>
      <c r="I1586" s="2" t="str">
        <f t="shared" si="217"/>
        <v>May</v>
      </c>
      <c r="J1586" s="2" t="str">
        <f t="shared" si="218"/>
        <v>2019</v>
      </c>
      <c r="K1586" s="2">
        <f t="shared" si="219"/>
        <v>18</v>
      </c>
      <c r="L1586" s="2" t="str">
        <f>VLOOKUP(A1586,holidays!A:C,2,)</f>
        <v>Y</v>
      </c>
      <c r="M1586" s="2" t="str">
        <f>VLOOKUP(A1586,holidays!A:C,3,FALSE)</f>
        <v>N</v>
      </c>
      <c r="N1586" s="7">
        <f t="shared" si="220"/>
        <v>10712199.384674221</v>
      </c>
      <c r="O1586" s="2">
        <f t="shared" si="221"/>
        <v>103616.145</v>
      </c>
      <c r="P1586" s="2" t="e">
        <f t="shared" si="222"/>
        <v>#N/A</v>
      </c>
      <c r="Q1586" s="2" t="e">
        <f t="shared" si="223"/>
        <v>#N/A</v>
      </c>
      <c r="R1586" s="2">
        <f t="shared" si="224"/>
        <v>103616.145</v>
      </c>
    </row>
    <row r="1587" spans="1:18" x14ac:dyDescent="0.3">
      <c r="A1587" s="10">
        <v>43590</v>
      </c>
      <c r="B1587" s="33">
        <v>104770.705</v>
      </c>
      <c r="C1587" s="31">
        <v>108.09555589999999</v>
      </c>
      <c r="D1587">
        <v>11.3</v>
      </c>
      <c r="E1587">
        <v>16.3</v>
      </c>
      <c r="F1587">
        <v>6.5</v>
      </c>
      <c r="G1587">
        <v>2</v>
      </c>
      <c r="H1587" s="1" t="str">
        <f t="shared" si="216"/>
        <v>Sunday</v>
      </c>
      <c r="I1587" s="2" t="str">
        <f t="shared" si="217"/>
        <v>May</v>
      </c>
      <c r="J1587" s="2" t="str">
        <f t="shared" si="218"/>
        <v>2019</v>
      </c>
      <c r="K1587" s="2">
        <f t="shared" si="219"/>
        <v>19</v>
      </c>
      <c r="L1587" s="2" t="str">
        <f>VLOOKUP(A1587,holidays!A:C,2,)</f>
        <v>Y</v>
      </c>
      <c r="M1587" s="2" t="str">
        <f>VLOOKUP(A1587,holidays!A:C,3,FALSE)</f>
        <v>N</v>
      </c>
      <c r="N1587" s="7">
        <f t="shared" si="220"/>
        <v>11325247.599009909</v>
      </c>
      <c r="O1587" s="2">
        <f t="shared" si="221"/>
        <v>104770.705</v>
      </c>
      <c r="P1587" s="2" t="e">
        <f t="shared" si="222"/>
        <v>#N/A</v>
      </c>
      <c r="Q1587" s="2" t="e">
        <f t="shared" si="223"/>
        <v>#N/A</v>
      </c>
      <c r="R1587" s="2">
        <f t="shared" si="224"/>
        <v>104770.705</v>
      </c>
    </row>
    <row r="1588" spans="1:18" x14ac:dyDescent="0.3">
      <c r="A1588" s="10">
        <v>43591</v>
      </c>
      <c r="B1588" s="33">
        <v>121535.485</v>
      </c>
      <c r="C1588" s="31">
        <v>112.50558460000001</v>
      </c>
      <c r="D1588">
        <v>11.7</v>
      </c>
      <c r="E1588">
        <v>16.7</v>
      </c>
      <c r="F1588">
        <v>8.5</v>
      </c>
      <c r="G1588">
        <v>0.2</v>
      </c>
      <c r="H1588" s="1" t="str">
        <f t="shared" si="216"/>
        <v>Monday</v>
      </c>
      <c r="I1588" s="2" t="str">
        <f t="shared" si="217"/>
        <v>May</v>
      </c>
      <c r="J1588" s="2" t="str">
        <f t="shared" si="218"/>
        <v>2019</v>
      </c>
      <c r="K1588" s="2">
        <f t="shared" si="219"/>
        <v>19</v>
      </c>
      <c r="L1588" s="2" t="str">
        <f>VLOOKUP(A1588,holidays!A:C,2,)</f>
        <v>Y</v>
      </c>
      <c r="M1588" s="2" t="str">
        <f>VLOOKUP(A1588,holidays!A:C,3,FALSE)</f>
        <v>N</v>
      </c>
      <c r="N1588" s="7">
        <f t="shared" si="220"/>
        <v>13673420.789569532</v>
      </c>
      <c r="O1588" s="2">
        <f t="shared" si="221"/>
        <v>121535.485</v>
      </c>
      <c r="P1588" s="2" t="e">
        <f t="shared" si="222"/>
        <v>#N/A</v>
      </c>
      <c r="Q1588" s="2" t="e">
        <f t="shared" si="223"/>
        <v>#N/A</v>
      </c>
      <c r="R1588" s="2">
        <f t="shared" si="224"/>
        <v>121535.485</v>
      </c>
    </row>
    <row r="1589" spans="1:18" x14ac:dyDescent="0.3">
      <c r="A1589" s="10">
        <v>43592</v>
      </c>
      <c r="B1589" s="33">
        <v>116318.435</v>
      </c>
      <c r="C1589" s="31">
        <v>94.753714479999999</v>
      </c>
      <c r="D1589">
        <v>7.4</v>
      </c>
      <c r="E1589">
        <v>18.7</v>
      </c>
      <c r="F1589">
        <v>11.7</v>
      </c>
      <c r="G1589">
        <v>0</v>
      </c>
      <c r="H1589" s="1" t="str">
        <f t="shared" si="216"/>
        <v>Tuesday</v>
      </c>
      <c r="I1589" s="2" t="str">
        <f t="shared" si="217"/>
        <v>May</v>
      </c>
      <c r="J1589" s="2" t="str">
        <f t="shared" si="218"/>
        <v>2019</v>
      </c>
      <c r="K1589" s="2">
        <f t="shared" si="219"/>
        <v>19</v>
      </c>
      <c r="L1589" s="2" t="str">
        <f>VLOOKUP(A1589,holidays!A:C,2,)</f>
        <v>Y</v>
      </c>
      <c r="M1589" s="2" t="str">
        <f>VLOOKUP(A1589,holidays!A:C,3,FALSE)</f>
        <v>N</v>
      </c>
      <c r="N1589" s="7">
        <f t="shared" si="220"/>
        <v>11021603.778750438</v>
      </c>
      <c r="O1589" s="2">
        <f t="shared" si="221"/>
        <v>116318.435</v>
      </c>
      <c r="P1589" s="2" t="e">
        <f t="shared" si="222"/>
        <v>#N/A</v>
      </c>
      <c r="Q1589" s="2" t="e">
        <f t="shared" si="223"/>
        <v>#N/A</v>
      </c>
      <c r="R1589" s="2">
        <f t="shared" si="224"/>
        <v>116318.435</v>
      </c>
    </row>
    <row r="1590" spans="1:18" x14ac:dyDescent="0.3">
      <c r="A1590" s="10">
        <v>43593</v>
      </c>
      <c r="B1590" s="33">
        <v>118801.84</v>
      </c>
      <c r="C1590" s="31">
        <v>114.5284513</v>
      </c>
      <c r="D1590">
        <v>10.3</v>
      </c>
      <c r="E1590">
        <v>17.399999999999999</v>
      </c>
      <c r="F1590">
        <v>7.3</v>
      </c>
      <c r="G1590">
        <v>5.2</v>
      </c>
      <c r="H1590" s="1" t="str">
        <f t="shared" si="216"/>
        <v>Wednesday</v>
      </c>
      <c r="I1590" s="2" t="str">
        <f t="shared" si="217"/>
        <v>May</v>
      </c>
      <c r="J1590" s="2" t="str">
        <f t="shared" si="218"/>
        <v>2019</v>
      </c>
      <c r="K1590" s="2">
        <f t="shared" si="219"/>
        <v>19</v>
      </c>
      <c r="L1590" s="2" t="str">
        <f>VLOOKUP(A1590,holidays!A:C,2,)</f>
        <v>Y</v>
      </c>
      <c r="M1590" s="2" t="str">
        <f>VLOOKUP(A1590,holidays!A:C,3,FALSE)</f>
        <v>N</v>
      </c>
      <c r="N1590" s="7">
        <f t="shared" si="220"/>
        <v>13606190.746790392</v>
      </c>
      <c r="O1590" s="2">
        <f t="shared" si="221"/>
        <v>118801.84</v>
      </c>
      <c r="P1590" s="2" t="e">
        <f t="shared" si="222"/>
        <v>#N/A</v>
      </c>
      <c r="Q1590" s="2" t="e">
        <f t="shared" si="223"/>
        <v>#N/A</v>
      </c>
      <c r="R1590" s="2">
        <f t="shared" si="224"/>
        <v>118801.84</v>
      </c>
    </row>
    <row r="1591" spans="1:18" x14ac:dyDescent="0.3">
      <c r="A1591" s="10">
        <v>43594</v>
      </c>
      <c r="B1591" s="33">
        <v>122003.33500000001</v>
      </c>
      <c r="C1591" s="31">
        <v>113.6303305</v>
      </c>
      <c r="D1591">
        <v>9.6999999999999993</v>
      </c>
      <c r="E1591">
        <v>16.2</v>
      </c>
      <c r="F1591">
        <v>5.3</v>
      </c>
      <c r="G1591">
        <v>0.6</v>
      </c>
      <c r="H1591" s="1" t="str">
        <f t="shared" si="216"/>
        <v>Thursday</v>
      </c>
      <c r="I1591" s="2" t="str">
        <f t="shared" si="217"/>
        <v>May</v>
      </c>
      <c r="J1591" s="2" t="str">
        <f t="shared" si="218"/>
        <v>2019</v>
      </c>
      <c r="K1591" s="2">
        <f t="shared" si="219"/>
        <v>19</v>
      </c>
      <c r="L1591" s="2" t="str">
        <f>VLOOKUP(A1591,holidays!A:C,2,)</f>
        <v>Y</v>
      </c>
      <c r="M1591" s="2" t="str">
        <f>VLOOKUP(A1591,holidays!A:C,3,FALSE)</f>
        <v>N</v>
      </c>
      <c r="N1591" s="7">
        <f t="shared" si="220"/>
        <v>13863279.278152218</v>
      </c>
      <c r="O1591" s="2">
        <f t="shared" si="221"/>
        <v>122003.33500000001</v>
      </c>
      <c r="P1591" s="2" t="e">
        <f t="shared" si="222"/>
        <v>#N/A</v>
      </c>
      <c r="Q1591" s="2" t="e">
        <f t="shared" si="223"/>
        <v>#N/A</v>
      </c>
      <c r="R1591" s="2">
        <f t="shared" si="224"/>
        <v>122003.33500000001</v>
      </c>
    </row>
    <row r="1592" spans="1:18" x14ac:dyDescent="0.3">
      <c r="A1592" s="10">
        <v>43595</v>
      </c>
      <c r="B1592" s="33">
        <v>123850.86</v>
      </c>
      <c r="C1592" s="31">
        <v>93.135276869999998</v>
      </c>
      <c r="D1592">
        <v>10.199999999999999</v>
      </c>
      <c r="E1592">
        <v>14.2</v>
      </c>
      <c r="F1592">
        <v>2.8</v>
      </c>
      <c r="G1592">
        <v>7.2</v>
      </c>
      <c r="H1592" s="1" t="str">
        <f t="shared" si="216"/>
        <v>Friday</v>
      </c>
      <c r="I1592" s="2" t="str">
        <f t="shared" si="217"/>
        <v>May</v>
      </c>
      <c r="J1592" s="2" t="str">
        <f t="shared" si="218"/>
        <v>2019</v>
      </c>
      <c r="K1592" s="2">
        <f t="shared" si="219"/>
        <v>19</v>
      </c>
      <c r="L1592" s="2" t="str">
        <f>VLOOKUP(A1592,holidays!A:C,2,)</f>
        <v>Y</v>
      </c>
      <c r="M1592" s="2" t="str">
        <f>VLOOKUP(A1592,holidays!A:C,3,FALSE)</f>
        <v>N</v>
      </c>
      <c r="N1592" s="7">
        <f t="shared" si="220"/>
        <v>11534884.136687608</v>
      </c>
      <c r="O1592" s="2">
        <f t="shared" si="221"/>
        <v>123850.86</v>
      </c>
      <c r="P1592" s="2" t="e">
        <f t="shared" si="222"/>
        <v>#N/A</v>
      </c>
      <c r="Q1592" s="2" t="e">
        <f t="shared" si="223"/>
        <v>#N/A</v>
      </c>
      <c r="R1592" s="2">
        <f t="shared" si="224"/>
        <v>123850.86</v>
      </c>
    </row>
    <row r="1593" spans="1:18" x14ac:dyDescent="0.3">
      <c r="A1593" s="10">
        <v>43596</v>
      </c>
      <c r="B1593" s="33">
        <v>113186.735</v>
      </c>
      <c r="C1593" s="31">
        <v>87.036533050000003</v>
      </c>
      <c r="D1593">
        <v>10.199999999999999</v>
      </c>
      <c r="E1593">
        <v>16.399999999999999</v>
      </c>
      <c r="F1593">
        <v>7.7</v>
      </c>
      <c r="G1593">
        <v>8.1999999999999993</v>
      </c>
      <c r="H1593" s="1" t="str">
        <f t="shared" si="216"/>
        <v>Saturday</v>
      </c>
      <c r="I1593" s="2" t="str">
        <f t="shared" si="217"/>
        <v>May</v>
      </c>
      <c r="J1593" s="2" t="str">
        <f t="shared" si="218"/>
        <v>2019</v>
      </c>
      <c r="K1593" s="2">
        <f t="shared" si="219"/>
        <v>19</v>
      </c>
      <c r="L1593" s="2" t="str">
        <f>VLOOKUP(A1593,holidays!A:C,2,)</f>
        <v>Y</v>
      </c>
      <c r="M1593" s="2" t="str">
        <f>VLOOKUP(A1593,holidays!A:C,3,FALSE)</f>
        <v>N</v>
      </c>
      <c r="N1593" s="7">
        <f t="shared" si="220"/>
        <v>9851381.0016490929</v>
      </c>
      <c r="O1593" s="2">
        <f t="shared" si="221"/>
        <v>113186.735</v>
      </c>
      <c r="P1593" s="2" t="e">
        <f t="shared" si="222"/>
        <v>#N/A</v>
      </c>
      <c r="Q1593" s="2" t="e">
        <f t="shared" si="223"/>
        <v>#N/A</v>
      </c>
      <c r="R1593" s="2">
        <f t="shared" si="224"/>
        <v>113186.735</v>
      </c>
    </row>
    <row r="1594" spans="1:18" x14ac:dyDescent="0.3">
      <c r="A1594" s="10">
        <v>43597</v>
      </c>
      <c r="B1594" s="33">
        <v>110416.88</v>
      </c>
      <c r="C1594" s="31">
        <v>87.377381740000004</v>
      </c>
      <c r="D1594">
        <v>12.2</v>
      </c>
      <c r="E1594">
        <v>17.7</v>
      </c>
      <c r="F1594">
        <v>6.6</v>
      </c>
      <c r="G1594">
        <v>0</v>
      </c>
      <c r="H1594" s="1" t="str">
        <f t="shared" si="216"/>
        <v>Sunday</v>
      </c>
      <c r="I1594" s="2" t="str">
        <f t="shared" si="217"/>
        <v>May</v>
      </c>
      <c r="J1594" s="2" t="str">
        <f t="shared" si="218"/>
        <v>2019</v>
      </c>
      <c r="K1594" s="2">
        <f t="shared" si="219"/>
        <v>20</v>
      </c>
      <c r="L1594" s="2" t="str">
        <f>VLOOKUP(A1594,holidays!A:C,2,)</f>
        <v>Y</v>
      </c>
      <c r="M1594" s="2" t="str">
        <f>VLOOKUP(A1594,holidays!A:C,3,FALSE)</f>
        <v>N</v>
      </c>
      <c r="N1594" s="7">
        <f t="shared" si="220"/>
        <v>9647937.8742997721</v>
      </c>
      <c r="O1594" s="2">
        <f t="shared" si="221"/>
        <v>110416.88</v>
      </c>
      <c r="P1594" s="2" t="e">
        <f t="shared" si="222"/>
        <v>#N/A</v>
      </c>
      <c r="Q1594" s="2" t="e">
        <f t="shared" si="223"/>
        <v>#N/A</v>
      </c>
      <c r="R1594" s="2">
        <f t="shared" si="224"/>
        <v>110416.88</v>
      </c>
    </row>
    <row r="1595" spans="1:18" x14ac:dyDescent="0.3">
      <c r="A1595" s="10">
        <v>43598</v>
      </c>
      <c r="B1595" s="33">
        <v>119598.605</v>
      </c>
      <c r="C1595" s="31">
        <v>77.157376979999995</v>
      </c>
      <c r="D1595">
        <v>12.7</v>
      </c>
      <c r="E1595">
        <v>18.100000000000001</v>
      </c>
      <c r="F1595">
        <v>8.3000000000000007</v>
      </c>
      <c r="G1595">
        <v>0</v>
      </c>
      <c r="H1595" s="1" t="str">
        <f t="shared" si="216"/>
        <v>Monday</v>
      </c>
      <c r="I1595" s="2" t="str">
        <f t="shared" si="217"/>
        <v>May</v>
      </c>
      <c r="J1595" s="2" t="str">
        <f t="shared" si="218"/>
        <v>2019</v>
      </c>
      <c r="K1595" s="2">
        <f t="shared" si="219"/>
        <v>20</v>
      </c>
      <c r="L1595" s="2" t="str">
        <f>VLOOKUP(A1595,holidays!A:C,2,)</f>
        <v>Y</v>
      </c>
      <c r="M1595" s="2" t="str">
        <f>VLOOKUP(A1595,holidays!A:C,3,FALSE)</f>
        <v>N</v>
      </c>
      <c r="N1595" s="7">
        <f t="shared" si="220"/>
        <v>9227914.6522671115</v>
      </c>
      <c r="O1595" s="2">
        <f t="shared" si="221"/>
        <v>119598.605</v>
      </c>
      <c r="P1595" s="2" t="e">
        <f t="shared" si="222"/>
        <v>#N/A</v>
      </c>
      <c r="Q1595" s="2" t="e">
        <f t="shared" si="223"/>
        <v>#N/A</v>
      </c>
      <c r="R1595" s="2">
        <f t="shared" si="224"/>
        <v>119598.605</v>
      </c>
    </row>
    <row r="1596" spans="1:18" x14ac:dyDescent="0.3">
      <c r="A1596" s="10">
        <v>43599</v>
      </c>
      <c r="B1596" s="33">
        <v>123005.31</v>
      </c>
      <c r="C1596" s="31">
        <v>89.82269178</v>
      </c>
      <c r="D1596">
        <v>11.3</v>
      </c>
      <c r="E1596">
        <v>20.2</v>
      </c>
      <c r="F1596">
        <v>9</v>
      </c>
      <c r="G1596">
        <v>0</v>
      </c>
      <c r="H1596" s="1" t="str">
        <f t="shared" si="216"/>
        <v>Tuesday</v>
      </c>
      <c r="I1596" s="2" t="str">
        <f t="shared" si="217"/>
        <v>May</v>
      </c>
      <c r="J1596" s="2" t="str">
        <f t="shared" si="218"/>
        <v>2019</v>
      </c>
      <c r="K1596" s="2">
        <f t="shared" si="219"/>
        <v>20</v>
      </c>
      <c r="L1596" s="2" t="str">
        <f>VLOOKUP(A1596,holidays!A:C,2,)</f>
        <v>Y</v>
      </c>
      <c r="M1596" s="2" t="str">
        <f>VLOOKUP(A1596,holidays!A:C,3,FALSE)</f>
        <v>N</v>
      </c>
      <c r="N1596" s="7">
        <f t="shared" si="220"/>
        <v>11048668.047433352</v>
      </c>
      <c r="O1596" s="2">
        <f t="shared" si="221"/>
        <v>123005.31</v>
      </c>
      <c r="P1596" s="2" t="e">
        <f t="shared" si="222"/>
        <v>#N/A</v>
      </c>
      <c r="Q1596" s="2" t="e">
        <f t="shared" si="223"/>
        <v>#N/A</v>
      </c>
      <c r="R1596" s="2">
        <f t="shared" si="224"/>
        <v>123005.31</v>
      </c>
    </row>
    <row r="1597" spans="1:18" x14ac:dyDescent="0.3">
      <c r="A1597" s="10">
        <v>43600</v>
      </c>
      <c r="B1597" s="33">
        <v>126264.77499999999</v>
      </c>
      <c r="C1597" s="31">
        <v>100.6447738</v>
      </c>
      <c r="D1597">
        <v>12</v>
      </c>
      <c r="E1597">
        <v>15.8</v>
      </c>
      <c r="F1597">
        <v>8</v>
      </c>
      <c r="G1597">
        <v>0</v>
      </c>
      <c r="H1597" s="1" t="str">
        <f t="shared" si="216"/>
        <v>Wednesday</v>
      </c>
      <c r="I1597" s="2" t="str">
        <f t="shared" si="217"/>
        <v>May</v>
      </c>
      <c r="J1597" s="2" t="str">
        <f t="shared" si="218"/>
        <v>2019</v>
      </c>
      <c r="K1597" s="2">
        <f t="shared" si="219"/>
        <v>20</v>
      </c>
      <c r="L1597" s="2" t="str">
        <f>VLOOKUP(A1597,holidays!A:C,2,)</f>
        <v>Y</v>
      </c>
      <c r="M1597" s="2" t="str">
        <f>VLOOKUP(A1597,holidays!A:C,3,FALSE)</f>
        <v>N</v>
      </c>
      <c r="N1597" s="7">
        <f t="shared" si="220"/>
        <v>12707889.718782894</v>
      </c>
      <c r="O1597" s="2">
        <f t="shared" si="221"/>
        <v>126264.77499999999</v>
      </c>
      <c r="P1597" s="2" t="e">
        <f t="shared" si="222"/>
        <v>#N/A</v>
      </c>
      <c r="Q1597" s="2" t="e">
        <f t="shared" si="223"/>
        <v>#N/A</v>
      </c>
      <c r="R1597" s="2">
        <f t="shared" si="224"/>
        <v>126264.77499999999</v>
      </c>
    </row>
    <row r="1598" spans="1:18" x14ac:dyDescent="0.3">
      <c r="A1598" s="10">
        <v>43601</v>
      </c>
      <c r="B1598" s="33">
        <v>127389.485</v>
      </c>
      <c r="C1598" s="31">
        <v>98.942964329999995</v>
      </c>
      <c r="D1598">
        <v>10.5</v>
      </c>
      <c r="E1598">
        <v>16.100000000000001</v>
      </c>
      <c r="F1598">
        <v>9.8000000000000007</v>
      </c>
      <c r="G1598">
        <v>0</v>
      </c>
      <c r="H1598" s="1" t="str">
        <f t="shared" si="216"/>
        <v>Thursday</v>
      </c>
      <c r="I1598" s="2" t="str">
        <f t="shared" si="217"/>
        <v>May</v>
      </c>
      <c r="J1598" s="2" t="str">
        <f t="shared" si="218"/>
        <v>2019</v>
      </c>
      <c r="K1598" s="2">
        <f t="shared" si="219"/>
        <v>20</v>
      </c>
      <c r="L1598" s="2" t="str">
        <f>VLOOKUP(A1598,holidays!A:C,2,)</f>
        <v>Y</v>
      </c>
      <c r="M1598" s="2" t="str">
        <f>VLOOKUP(A1598,holidays!A:C,3,FALSE)</f>
        <v>N</v>
      </c>
      <c r="N1598" s="7">
        <f t="shared" si="220"/>
        <v>12604293.27037207</v>
      </c>
      <c r="O1598" s="2">
        <f t="shared" si="221"/>
        <v>127389.485</v>
      </c>
      <c r="P1598" s="2" t="e">
        <f t="shared" si="222"/>
        <v>#N/A</v>
      </c>
      <c r="Q1598" s="2" t="e">
        <f t="shared" si="223"/>
        <v>#N/A</v>
      </c>
      <c r="R1598" s="2">
        <f t="shared" si="224"/>
        <v>127389.485</v>
      </c>
    </row>
    <row r="1599" spans="1:18" x14ac:dyDescent="0.3">
      <c r="A1599" s="10">
        <v>43602</v>
      </c>
      <c r="B1599" s="33">
        <v>126934.24</v>
      </c>
      <c r="C1599" s="31">
        <v>96.783858859999995</v>
      </c>
      <c r="D1599">
        <v>6.5</v>
      </c>
      <c r="E1599">
        <v>18.600000000000001</v>
      </c>
      <c r="F1599">
        <v>10.7</v>
      </c>
      <c r="G1599">
        <v>0</v>
      </c>
      <c r="H1599" s="1" t="str">
        <f t="shared" si="216"/>
        <v>Friday</v>
      </c>
      <c r="I1599" s="2" t="str">
        <f t="shared" si="217"/>
        <v>May</v>
      </c>
      <c r="J1599" s="2" t="str">
        <f t="shared" si="218"/>
        <v>2019</v>
      </c>
      <c r="K1599" s="2">
        <f t="shared" si="219"/>
        <v>20</v>
      </c>
      <c r="L1599" s="2" t="str">
        <f>VLOOKUP(A1599,holidays!A:C,2,)</f>
        <v>Y</v>
      </c>
      <c r="M1599" s="2" t="str">
        <f>VLOOKUP(A1599,holidays!A:C,3,FALSE)</f>
        <v>N</v>
      </c>
      <c r="N1599" s="7">
        <f t="shared" si="220"/>
        <v>12285185.568661366</v>
      </c>
      <c r="O1599" s="2">
        <f t="shared" si="221"/>
        <v>126934.24</v>
      </c>
      <c r="P1599" s="2" t="e">
        <f t="shared" si="222"/>
        <v>#N/A</v>
      </c>
      <c r="Q1599" s="2" t="e">
        <f t="shared" si="223"/>
        <v>#N/A</v>
      </c>
      <c r="R1599" s="2">
        <f t="shared" si="224"/>
        <v>126934.24</v>
      </c>
    </row>
    <row r="1600" spans="1:18" x14ac:dyDescent="0.3">
      <c r="A1600" s="10">
        <v>43603</v>
      </c>
      <c r="B1600" s="33">
        <v>112990.63499999999</v>
      </c>
      <c r="C1600" s="31">
        <v>86.441785100000004</v>
      </c>
      <c r="D1600">
        <v>6.2</v>
      </c>
      <c r="E1600">
        <v>21.5</v>
      </c>
      <c r="F1600">
        <v>10.6</v>
      </c>
      <c r="G1600">
        <v>0</v>
      </c>
      <c r="H1600" s="1" t="str">
        <f t="shared" si="216"/>
        <v>Saturday</v>
      </c>
      <c r="I1600" s="2" t="str">
        <f t="shared" si="217"/>
        <v>May</v>
      </c>
      <c r="J1600" s="2" t="str">
        <f t="shared" si="218"/>
        <v>2019</v>
      </c>
      <c r="K1600" s="2">
        <f t="shared" si="219"/>
        <v>20</v>
      </c>
      <c r="L1600" s="2" t="str">
        <f>VLOOKUP(A1600,holidays!A:C,2,)</f>
        <v>Y</v>
      </c>
      <c r="M1600" s="2" t="str">
        <f>VLOOKUP(A1600,holidays!A:C,3,FALSE)</f>
        <v>N</v>
      </c>
      <c r="N1600" s="7">
        <f t="shared" si="220"/>
        <v>9767112.1889825389</v>
      </c>
      <c r="O1600" s="2">
        <f t="shared" si="221"/>
        <v>112990.63499999999</v>
      </c>
      <c r="P1600" s="2" t="e">
        <f t="shared" si="222"/>
        <v>#N/A</v>
      </c>
      <c r="Q1600" s="2" t="e">
        <f t="shared" si="223"/>
        <v>#N/A</v>
      </c>
      <c r="R1600" s="2">
        <f t="shared" si="224"/>
        <v>112990.63499999999</v>
      </c>
    </row>
    <row r="1601" spans="1:18" x14ac:dyDescent="0.3">
      <c r="A1601" s="10">
        <v>43604</v>
      </c>
      <c r="B1601" s="33">
        <v>104054.85</v>
      </c>
      <c r="C1601" s="31">
        <v>76.294168089999999</v>
      </c>
      <c r="D1601">
        <v>8.9</v>
      </c>
      <c r="E1601">
        <v>21.8</v>
      </c>
      <c r="F1601">
        <v>10</v>
      </c>
      <c r="G1601">
        <v>0.2</v>
      </c>
      <c r="H1601" s="1" t="str">
        <f t="shared" si="216"/>
        <v>Sunday</v>
      </c>
      <c r="I1601" s="2" t="str">
        <f t="shared" si="217"/>
        <v>May</v>
      </c>
      <c r="J1601" s="2" t="str">
        <f t="shared" si="218"/>
        <v>2019</v>
      </c>
      <c r="K1601" s="2">
        <f t="shared" si="219"/>
        <v>21</v>
      </c>
      <c r="L1601" s="2" t="str">
        <f>VLOOKUP(A1601,holidays!A:C,2,)</f>
        <v>Y</v>
      </c>
      <c r="M1601" s="2" t="str">
        <f>VLOOKUP(A1601,holidays!A:C,3,FALSE)</f>
        <v>N</v>
      </c>
      <c r="N1601" s="7">
        <f t="shared" si="220"/>
        <v>7938778.2164797373</v>
      </c>
      <c r="O1601" s="2">
        <f t="shared" si="221"/>
        <v>104054.85</v>
      </c>
      <c r="P1601" s="2" t="e">
        <f t="shared" si="222"/>
        <v>#N/A</v>
      </c>
      <c r="Q1601" s="2" t="e">
        <f t="shared" si="223"/>
        <v>#N/A</v>
      </c>
      <c r="R1601" s="2">
        <f t="shared" si="224"/>
        <v>104054.85</v>
      </c>
    </row>
    <row r="1602" spans="1:18" x14ac:dyDescent="0.3">
      <c r="A1602" s="10">
        <v>43605</v>
      </c>
      <c r="B1602" s="33">
        <v>118733.42</v>
      </c>
      <c r="C1602" s="31">
        <v>93.344364299999995</v>
      </c>
      <c r="D1602">
        <v>12</v>
      </c>
      <c r="E1602">
        <v>19.600000000000001</v>
      </c>
      <c r="F1602">
        <v>3.1</v>
      </c>
      <c r="G1602">
        <v>0.4</v>
      </c>
      <c r="H1602" s="1" t="str">
        <f t="shared" si="216"/>
        <v>Monday</v>
      </c>
      <c r="I1602" s="2" t="str">
        <f t="shared" si="217"/>
        <v>May</v>
      </c>
      <c r="J1602" s="2" t="str">
        <f t="shared" si="218"/>
        <v>2019</v>
      </c>
      <c r="K1602" s="2">
        <f t="shared" si="219"/>
        <v>21</v>
      </c>
      <c r="L1602" s="2" t="str">
        <f>VLOOKUP(A1602,holidays!A:C,2,)</f>
        <v>Y</v>
      </c>
      <c r="M1602" s="2" t="str">
        <f>VLOOKUP(A1602,holidays!A:C,3,FALSE)</f>
        <v>N</v>
      </c>
      <c r="N1602" s="7">
        <f t="shared" si="220"/>
        <v>11083095.611064905</v>
      </c>
      <c r="O1602" s="2">
        <f t="shared" si="221"/>
        <v>118733.42</v>
      </c>
      <c r="P1602" s="2" t="e">
        <f t="shared" si="222"/>
        <v>#N/A</v>
      </c>
      <c r="Q1602" s="2" t="e">
        <f t="shared" si="223"/>
        <v>#N/A</v>
      </c>
      <c r="R1602" s="2">
        <f t="shared" si="224"/>
        <v>118733.42</v>
      </c>
    </row>
    <row r="1603" spans="1:18" x14ac:dyDescent="0.3">
      <c r="A1603" s="10">
        <v>43606</v>
      </c>
      <c r="B1603" s="33">
        <v>121766.77</v>
      </c>
      <c r="C1603" s="31">
        <v>104.5578083</v>
      </c>
      <c r="D1603">
        <v>11.1</v>
      </c>
      <c r="E1603">
        <v>20.399999999999999</v>
      </c>
      <c r="F1603">
        <v>6.9</v>
      </c>
      <c r="G1603">
        <v>0.4</v>
      </c>
      <c r="H1603" s="1" t="str">
        <f t="shared" ref="H1603:H1666" si="225">TEXT(A1603,"dddd")</f>
        <v>Tuesday</v>
      </c>
      <c r="I1603" s="2" t="str">
        <f t="shared" ref="I1603:I1666" si="226">TEXT(A1603,"mmmm")</f>
        <v>May</v>
      </c>
      <c r="J1603" s="2" t="str">
        <f t="shared" ref="J1603:J1666" si="227">TEXT(A1603,"yyyy")</f>
        <v>2019</v>
      </c>
      <c r="K1603" s="2">
        <f t="shared" ref="K1603:K1666" si="228">WEEKNUM(A1603)</f>
        <v>21</v>
      </c>
      <c r="L1603" s="2" t="str">
        <f>VLOOKUP(A1603,holidays!A:C,2,)</f>
        <v>Y</v>
      </c>
      <c r="M1603" s="2" t="str">
        <f>VLOOKUP(A1603,holidays!A:C,3,FALSE)</f>
        <v>N</v>
      </c>
      <c r="N1603" s="7">
        <f t="shared" ref="N1603:N1666" si="229">B1603*C1603</f>
        <v>12731666.594970193</v>
      </c>
      <c r="O1603" s="2">
        <f t="shared" ref="O1603:O1666" si="230">IF(L1603="Y",B1603,NA())</f>
        <v>121766.77</v>
      </c>
      <c r="P1603" s="2" t="e">
        <f t="shared" ref="P1603:P1666" si="231">IF(L1603="N",B1603,NA())</f>
        <v>#N/A</v>
      </c>
      <c r="Q1603" s="2" t="e">
        <f t="shared" ref="Q1603:Q1666" si="232">IF(M1603="Y",B1603,NA())</f>
        <v>#N/A</v>
      </c>
      <c r="R1603" s="2">
        <f t="shared" ref="R1603:R1666" si="233">IF(M1603="N",B1603,NA())</f>
        <v>121766.77</v>
      </c>
    </row>
    <row r="1604" spans="1:18" x14ac:dyDescent="0.3">
      <c r="A1604" s="10">
        <v>43607</v>
      </c>
      <c r="B1604" s="33">
        <v>122015.59</v>
      </c>
      <c r="C1604" s="31">
        <v>115.8944559</v>
      </c>
      <c r="D1604">
        <v>10.7</v>
      </c>
      <c r="E1604">
        <v>22.3</v>
      </c>
      <c r="F1604">
        <v>10.3</v>
      </c>
      <c r="G1604">
        <v>0</v>
      </c>
      <c r="H1604" s="1" t="str">
        <f t="shared" si="225"/>
        <v>Wednesday</v>
      </c>
      <c r="I1604" s="2" t="str">
        <f t="shared" si="226"/>
        <v>May</v>
      </c>
      <c r="J1604" s="2" t="str">
        <f t="shared" si="227"/>
        <v>2019</v>
      </c>
      <c r="K1604" s="2">
        <f t="shared" si="228"/>
        <v>21</v>
      </c>
      <c r="L1604" s="2" t="str">
        <f>VLOOKUP(A1604,holidays!A:C,2,)</f>
        <v>Y</v>
      </c>
      <c r="M1604" s="2" t="str">
        <f>VLOOKUP(A1604,holidays!A:C,3,FALSE)</f>
        <v>N</v>
      </c>
      <c r="N1604" s="7">
        <f t="shared" si="229"/>
        <v>14140930.41436748</v>
      </c>
      <c r="O1604" s="2">
        <f t="shared" si="230"/>
        <v>122015.59</v>
      </c>
      <c r="P1604" s="2" t="e">
        <f t="shared" si="231"/>
        <v>#N/A</v>
      </c>
      <c r="Q1604" s="2" t="e">
        <f t="shared" si="232"/>
        <v>#N/A</v>
      </c>
      <c r="R1604" s="2">
        <f t="shared" si="233"/>
        <v>122015.59</v>
      </c>
    </row>
    <row r="1605" spans="1:18" x14ac:dyDescent="0.3">
      <c r="A1605" s="10">
        <v>43608</v>
      </c>
      <c r="B1605" s="33">
        <v>119118.11</v>
      </c>
      <c r="C1605" s="31">
        <v>88.387136190000007</v>
      </c>
      <c r="D1605">
        <v>9.9</v>
      </c>
      <c r="E1605">
        <v>21.3</v>
      </c>
      <c r="F1605">
        <v>10.199999999999999</v>
      </c>
      <c r="G1605">
        <v>0</v>
      </c>
      <c r="H1605" s="1" t="str">
        <f t="shared" si="225"/>
        <v>Thursday</v>
      </c>
      <c r="I1605" s="2" t="str">
        <f t="shared" si="226"/>
        <v>May</v>
      </c>
      <c r="J1605" s="2" t="str">
        <f t="shared" si="227"/>
        <v>2019</v>
      </c>
      <c r="K1605" s="2">
        <f t="shared" si="228"/>
        <v>21</v>
      </c>
      <c r="L1605" s="2" t="str">
        <f>VLOOKUP(A1605,holidays!A:C,2,)</f>
        <v>Y</v>
      </c>
      <c r="M1605" s="2" t="str">
        <f>VLOOKUP(A1605,holidays!A:C,3,FALSE)</f>
        <v>N</v>
      </c>
      <c r="N1605" s="7">
        <f t="shared" si="229"/>
        <v>10528508.611265402</v>
      </c>
      <c r="O1605" s="2">
        <f t="shared" si="230"/>
        <v>119118.11</v>
      </c>
      <c r="P1605" s="2" t="e">
        <f t="shared" si="231"/>
        <v>#N/A</v>
      </c>
      <c r="Q1605" s="2" t="e">
        <f t="shared" si="232"/>
        <v>#N/A</v>
      </c>
      <c r="R1605" s="2">
        <f t="shared" si="233"/>
        <v>119118.11</v>
      </c>
    </row>
    <row r="1606" spans="1:18" x14ac:dyDescent="0.3">
      <c r="A1606" s="10">
        <v>43609</v>
      </c>
      <c r="B1606" s="33">
        <v>118924.765</v>
      </c>
      <c r="C1606" s="31">
        <v>91.547124490000002</v>
      </c>
      <c r="D1606">
        <v>13.8</v>
      </c>
      <c r="E1606">
        <v>20.2</v>
      </c>
      <c r="F1606">
        <v>4.4000000000000004</v>
      </c>
      <c r="G1606">
        <v>0</v>
      </c>
      <c r="H1606" s="1" t="str">
        <f t="shared" si="225"/>
        <v>Friday</v>
      </c>
      <c r="I1606" s="2" t="str">
        <f t="shared" si="226"/>
        <v>May</v>
      </c>
      <c r="J1606" s="2" t="str">
        <f t="shared" si="227"/>
        <v>2019</v>
      </c>
      <c r="K1606" s="2">
        <f t="shared" si="228"/>
        <v>21</v>
      </c>
      <c r="L1606" s="2" t="str">
        <f>VLOOKUP(A1606,holidays!A:C,2,)</f>
        <v>Y</v>
      </c>
      <c r="M1606" s="2" t="str">
        <f>VLOOKUP(A1606,holidays!A:C,3,FALSE)</f>
        <v>N</v>
      </c>
      <c r="N1606" s="7">
        <f t="shared" si="229"/>
        <v>10887220.266398994</v>
      </c>
      <c r="O1606" s="2">
        <f t="shared" si="230"/>
        <v>118924.765</v>
      </c>
      <c r="P1606" s="2" t="e">
        <f t="shared" si="231"/>
        <v>#N/A</v>
      </c>
      <c r="Q1606" s="2" t="e">
        <f t="shared" si="232"/>
        <v>#N/A</v>
      </c>
      <c r="R1606" s="2">
        <f t="shared" si="233"/>
        <v>118924.765</v>
      </c>
    </row>
    <row r="1607" spans="1:18" x14ac:dyDescent="0.3">
      <c r="A1607" s="10">
        <v>43610</v>
      </c>
      <c r="B1607" s="33">
        <v>104949.95</v>
      </c>
      <c r="C1607" s="31">
        <v>74.262935119999995</v>
      </c>
      <c r="D1607">
        <v>13.7</v>
      </c>
      <c r="E1607">
        <v>19.8</v>
      </c>
      <c r="F1607">
        <v>9.1</v>
      </c>
      <c r="G1607">
        <v>1.6</v>
      </c>
      <c r="H1607" s="1" t="str">
        <f t="shared" si="225"/>
        <v>Saturday</v>
      </c>
      <c r="I1607" s="2" t="str">
        <f t="shared" si="226"/>
        <v>May</v>
      </c>
      <c r="J1607" s="2" t="str">
        <f t="shared" si="227"/>
        <v>2019</v>
      </c>
      <c r="K1607" s="2">
        <f t="shared" si="228"/>
        <v>21</v>
      </c>
      <c r="L1607" s="2" t="str">
        <f>VLOOKUP(A1607,holidays!A:C,2,)</f>
        <v>Y</v>
      </c>
      <c r="M1607" s="2" t="str">
        <f>VLOOKUP(A1607,holidays!A:C,3,FALSE)</f>
        <v>N</v>
      </c>
      <c r="N1607" s="7">
        <f t="shared" si="229"/>
        <v>7793891.3276972435</v>
      </c>
      <c r="O1607" s="2">
        <f t="shared" si="230"/>
        <v>104949.95</v>
      </c>
      <c r="P1607" s="2" t="e">
        <f t="shared" si="231"/>
        <v>#N/A</v>
      </c>
      <c r="Q1607" s="2" t="e">
        <f t="shared" si="232"/>
        <v>#N/A</v>
      </c>
      <c r="R1607" s="2">
        <f t="shared" si="233"/>
        <v>104949.95</v>
      </c>
    </row>
    <row r="1608" spans="1:18" x14ac:dyDescent="0.3">
      <c r="A1608" s="10">
        <v>43611</v>
      </c>
      <c r="B1608" s="33">
        <v>106153.43</v>
      </c>
      <c r="C1608" s="31">
        <v>63.903082140000002</v>
      </c>
      <c r="D1608">
        <v>9.5</v>
      </c>
      <c r="E1608">
        <v>15.1</v>
      </c>
      <c r="F1608">
        <v>8.6</v>
      </c>
      <c r="G1608">
        <v>6.6</v>
      </c>
      <c r="H1608" s="1" t="str">
        <f t="shared" si="225"/>
        <v>Sunday</v>
      </c>
      <c r="I1608" s="2" t="str">
        <f t="shared" si="226"/>
        <v>May</v>
      </c>
      <c r="J1608" s="2" t="str">
        <f t="shared" si="227"/>
        <v>2019</v>
      </c>
      <c r="K1608" s="2">
        <f t="shared" si="228"/>
        <v>22</v>
      </c>
      <c r="L1608" s="2" t="str">
        <f>VLOOKUP(A1608,holidays!A:C,2,)</f>
        <v>Y</v>
      </c>
      <c r="M1608" s="2" t="str">
        <f>VLOOKUP(A1608,holidays!A:C,3,FALSE)</f>
        <v>N</v>
      </c>
      <c r="N1608" s="7">
        <f t="shared" si="229"/>
        <v>6783531.3567327401</v>
      </c>
      <c r="O1608" s="2">
        <f t="shared" si="230"/>
        <v>106153.43</v>
      </c>
      <c r="P1608" s="2" t="e">
        <f t="shared" si="231"/>
        <v>#N/A</v>
      </c>
      <c r="Q1608" s="2" t="e">
        <f t="shared" si="232"/>
        <v>#N/A</v>
      </c>
      <c r="R1608" s="2">
        <f t="shared" si="233"/>
        <v>106153.43</v>
      </c>
    </row>
    <row r="1609" spans="1:18" x14ac:dyDescent="0.3">
      <c r="A1609" s="10">
        <v>43612</v>
      </c>
      <c r="B1609" s="33">
        <v>130229.295</v>
      </c>
      <c r="C1609" s="31">
        <v>87.611014030000007</v>
      </c>
      <c r="D1609">
        <v>7.8</v>
      </c>
      <c r="E1609">
        <v>14</v>
      </c>
      <c r="F1609">
        <v>7.2</v>
      </c>
      <c r="G1609">
        <v>8.1999999999999993</v>
      </c>
      <c r="H1609" s="1" t="str">
        <f t="shared" si="225"/>
        <v>Monday</v>
      </c>
      <c r="I1609" s="2" t="str">
        <f t="shared" si="226"/>
        <v>May</v>
      </c>
      <c r="J1609" s="2" t="str">
        <f t="shared" si="227"/>
        <v>2019</v>
      </c>
      <c r="K1609" s="2">
        <f t="shared" si="228"/>
        <v>22</v>
      </c>
      <c r="L1609" s="2" t="str">
        <f>VLOOKUP(A1609,holidays!A:C,2,)</f>
        <v>Y</v>
      </c>
      <c r="M1609" s="2" t="str">
        <f>VLOOKUP(A1609,holidays!A:C,3,FALSE)</f>
        <v>N</v>
      </c>
      <c r="N1609" s="7">
        <f t="shared" si="229"/>
        <v>11409520.591362009</v>
      </c>
      <c r="O1609" s="2">
        <f t="shared" si="230"/>
        <v>130229.295</v>
      </c>
      <c r="P1609" s="2" t="e">
        <f t="shared" si="231"/>
        <v>#N/A</v>
      </c>
      <c r="Q1609" s="2" t="e">
        <f t="shared" si="232"/>
        <v>#N/A</v>
      </c>
      <c r="R1609" s="2">
        <f t="shared" si="233"/>
        <v>130229.295</v>
      </c>
    </row>
    <row r="1610" spans="1:18" x14ac:dyDescent="0.3">
      <c r="A1610" s="10">
        <v>43613</v>
      </c>
      <c r="B1610" s="33">
        <v>133799.655</v>
      </c>
      <c r="C1610" s="31">
        <v>79.964774539999993</v>
      </c>
      <c r="D1610">
        <v>8.1999999999999993</v>
      </c>
      <c r="E1610">
        <v>15.7</v>
      </c>
      <c r="F1610">
        <v>3.3</v>
      </c>
      <c r="G1610">
        <v>0.2</v>
      </c>
      <c r="H1610" s="1" t="str">
        <f t="shared" si="225"/>
        <v>Tuesday</v>
      </c>
      <c r="I1610" s="2" t="str">
        <f t="shared" si="226"/>
        <v>May</v>
      </c>
      <c r="J1610" s="2" t="str">
        <f t="shared" si="227"/>
        <v>2019</v>
      </c>
      <c r="K1610" s="2">
        <f t="shared" si="228"/>
        <v>22</v>
      </c>
      <c r="L1610" s="2" t="str">
        <f>VLOOKUP(A1610,holidays!A:C,2,)</f>
        <v>Y</v>
      </c>
      <c r="M1610" s="2" t="str">
        <f>VLOOKUP(A1610,holidays!A:C,3,FALSE)</f>
        <v>N</v>
      </c>
      <c r="N1610" s="7">
        <f t="shared" si="229"/>
        <v>10699259.245604783</v>
      </c>
      <c r="O1610" s="2">
        <f t="shared" si="230"/>
        <v>133799.655</v>
      </c>
      <c r="P1610" s="2" t="e">
        <f t="shared" si="231"/>
        <v>#N/A</v>
      </c>
      <c r="Q1610" s="2" t="e">
        <f t="shared" si="232"/>
        <v>#N/A</v>
      </c>
      <c r="R1610" s="2">
        <f t="shared" si="233"/>
        <v>133799.655</v>
      </c>
    </row>
    <row r="1611" spans="1:18" x14ac:dyDescent="0.3">
      <c r="A1611" s="10">
        <v>43614</v>
      </c>
      <c r="B1611" s="33">
        <v>136301.49</v>
      </c>
      <c r="C1611" s="31">
        <v>85.003942199999997</v>
      </c>
      <c r="D1611">
        <v>8.6999999999999993</v>
      </c>
      <c r="E1611">
        <v>10.6</v>
      </c>
      <c r="F1611">
        <v>7.9</v>
      </c>
      <c r="G1611">
        <v>1.2</v>
      </c>
      <c r="H1611" s="1" t="str">
        <f t="shared" si="225"/>
        <v>Wednesday</v>
      </c>
      <c r="I1611" s="2" t="str">
        <f t="shared" si="226"/>
        <v>May</v>
      </c>
      <c r="J1611" s="2" t="str">
        <f t="shared" si="227"/>
        <v>2019</v>
      </c>
      <c r="K1611" s="2">
        <f t="shared" si="228"/>
        <v>22</v>
      </c>
      <c r="L1611" s="2" t="str">
        <f>VLOOKUP(A1611,holidays!A:C,2,)</f>
        <v>Y</v>
      </c>
      <c r="M1611" s="2" t="str">
        <f>VLOOKUP(A1611,holidays!A:C,3,FALSE)</f>
        <v>N</v>
      </c>
      <c r="N1611" s="7">
        <f t="shared" si="229"/>
        <v>11586163.977733877</v>
      </c>
      <c r="O1611" s="2">
        <f t="shared" si="230"/>
        <v>136301.49</v>
      </c>
      <c r="P1611" s="2" t="e">
        <f t="shared" si="231"/>
        <v>#N/A</v>
      </c>
      <c r="Q1611" s="2" t="e">
        <f t="shared" si="232"/>
        <v>#N/A</v>
      </c>
      <c r="R1611" s="2">
        <f t="shared" si="233"/>
        <v>136301.49</v>
      </c>
    </row>
    <row r="1612" spans="1:18" x14ac:dyDescent="0.3">
      <c r="A1612" s="10">
        <v>43615</v>
      </c>
      <c r="B1612" s="33">
        <v>138857.13500000001</v>
      </c>
      <c r="C1612" s="31">
        <v>100.0150103</v>
      </c>
      <c r="D1612">
        <v>6.7</v>
      </c>
      <c r="E1612">
        <v>13.3</v>
      </c>
      <c r="F1612">
        <v>5.8</v>
      </c>
      <c r="G1612">
        <v>5.8</v>
      </c>
      <c r="H1612" s="1" t="str">
        <f t="shared" si="225"/>
        <v>Thursday</v>
      </c>
      <c r="I1612" s="2" t="str">
        <f t="shared" si="226"/>
        <v>May</v>
      </c>
      <c r="J1612" s="2" t="str">
        <f t="shared" si="227"/>
        <v>2019</v>
      </c>
      <c r="K1612" s="2">
        <f t="shared" si="228"/>
        <v>22</v>
      </c>
      <c r="L1612" s="2" t="str">
        <f>VLOOKUP(A1612,holidays!A:C,2,)</f>
        <v>Y</v>
      </c>
      <c r="M1612" s="2" t="str">
        <f>VLOOKUP(A1612,holidays!A:C,3,FALSE)</f>
        <v>N</v>
      </c>
      <c r="N1612" s="7">
        <f t="shared" si="229"/>
        <v>13887797.787253492</v>
      </c>
      <c r="O1612" s="2">
        <f t="shared" si="230"/>
        <v>138857.13500000001</v>
      </c>
      <c r="P1612" s="2" t="e">
        <f t="shared" si="231"/>
        <v>#N/A</v>
      </c>
      <c r="Q1612" s="2" t="e">
        <f t="shared" si="232"/>
        <v>#N/A</v>
      </c>
      <c r="R1612" s="2">
        <f t="shared" si="233"/>
        <v>138857.13500000001</v>
      </c>
    </row>
    <row r="1613" spans="1:18" x14ac:dyDescent="0.3">
      <c r="A1613" s="10">
        <v>43616</v>
      </c>
      <c r="B1613" s="33">
        <v>133869.14000000001</v>
      </c>
      <c r="C1613" s="31">
        <v>100.7077503</v>
      </c>
      <c r="D1613">
        <v>8.5</v>
      </c>
      <c r="E1613">
        <v>14.3</v>
      </c>
      <c r="F1613">
        <v>5.7</v>
      </c>
      <c r="G1613">
        <v>1.4</v>
      </c>
      <c r="H1613" s="1" t="str">
        <f t="shared" si="225"/>
        <v>Friday</v>
      </c>
      <c r="I1613" s="2" t="str">
        <f t="shared" si="226"/>
        <v>May</v>
      </c>
      <c r="J1613" s="2" t="str">
        <f t="shared" si="227"/>
        <v>2019</v>
      </c>
      <c r="K1613" s="2">
        <f t="shared" si="228"/>
        <v>22</v>
      </c>
      <c r="L1613" s="2" t="str">
        <f>VLOOKUP(A1613,holidays!A:C,2,)</f>
        <v>Y</v>
      </c>
      <c r="M1613" s="2" t="str">
        <f>VLOOKUP(A1613,holidays!A:C,3,FALSE)</f>
        <v>N</v>
      </c>
      <c r="N1613" s="7">
        <f t="shared" si="229"/>
        <v>13481659.923995743</v>
      </c>
      <c r="O1613" s="2">
        <f t="shared" si="230"/>
        <v>133869.14000000001</v>
      </c>
      <c r="P1613" s="2" t="e">
        <f t="shared" si="231"/>
        <v>#N/A</v>
      </c>
      <c r="Q1613" s="2" t="e">
        <f t="shared" si="232"/>
        <v>#N/A</v>
      </c>
      <c r="R1613" s="2">
        <f t="shared" si="233"/>
        <v>133869.14000000001</v>
      </c>
    </row>
    <row r="1614" spans="1:18" x14ac:dyDescent="0.3">
      <c r="A1614" s="10">
        <v>43617</v>
      </c>
      <c r="B1614" s="33">
        <v>120653.435</v>
      </c>
      <c r="C1614" s="31">
        <v>113.2446372</v>
      </c>
      <c r="D1614">
        <v>11.7</v>
      </c>
      <c r="E1614">
        <v>14.6</v>
      </c>
      <c r="F1614">
        <v>5.8</v>
      </c>
      <c r="G1614">
        <v>2.4</v>
      </c>
      <c r="H1614" s="1" t="str">
        <f t="shared" si="225"/>
        <v>Saturday</v>
      </c>
      <c r="I1614" s="2" t="str">
        <f t="shared" si="226"/>
        <v>June</v>
      </c>
      <c r="J1614" s="2" t="str">
        <f t="shared" si="227"/>
        <v>2019</v>
      </c>
      <c r="K1614" s="2">
        <f t="shared" si="228"/>
        <v>22</v>
      </c>
      <c r="L1614" s="2" t="str">
        <f>VLOOKUP(A1614,holidays!A:C,2,)</f>
        <v>Y</v>
      </c>
      <c r="M1614" s="2" t="str">
        <f>VLOOKUP(A1614,holidays!A:C,3,FALSE)</f>
        <v>N</v>
      </c>
      <c r="N1614" s="7">
        <f t="shared" si="229"/>
        <v>13663354.473508781</v>
      </c>
      <c r="O1614" s="2">
        <f t="shared" si="230"/>
        <v>120653.435</v>
      </c>
      <c r="P1614" s="2" t="e">
        <f t="shared" si="231"/>
        <v>#N/A</v>
      </c>
      <c r="Q1614" s="2" t="e">
        <f t="shared" si="232"/>
        <v>#N/A</v>
      </c>
      <c r="R1614" s="2">
        <f t="shared" si="233"/>
        <v>120653.435</v>
      </c>
    </row>
    <row r="1615" spans="1:18" x14ac:dyDescent="0.3">
      <c r="A1615" s="10">
        <v>43618</v>
      </c>
      <c r="B1615" s="33">
        <v>118086.93</v>
      </c>
      <c r="C1615" s="31">
        <v>108.9225857</v>
      </c>
      <c r="D1615">
        <v>11</v>
      </c>
      <c r="E1615">
        <v>14.5</v>
      </c>
      <c r="F1615">
        <v>6.7</v>
      </c>
      <c r="G1615">
        <v>0</v>
      </c>
      <c r="H1615" s="1" t="str">
        <f t="shared" si="225"/>
        <v>Sunday</v>
      </c>
      <c r="I1615" s="2" t="str">
        <f t="shared" si="226"/>
        <v>June</v>
      </c>
      <c r="J1615" s="2" t="str">
        <f t="shared" si="227"/>
        <v>2019</v>
      </c>
      <c r="K1615" s="2">
        <f t="shared" si="228"/>
        <v>23</v>
      </c>
      <c r="L1615" s="2" t="str">
        <f>VLOOKUP(A1615,holidays!A:C,2,)</f>
        <v>Y</v>
      </c>
      <c r="M1615" s="2" t="str">
        <f>VLOOKUP(A1615,holidays!A:C,3,FALSE)</f>
        <v>N</v>
      </c>
      <c r="N1615" s="7">
        <f t="shared" si="229"/>
        <v>12862333.752974899</v>
      </c>
      <c r="O1615" s="2">
        <f t="shared" si="230"/>
        <v>118086.93</v>
      </c>
      <c r="P1615" s="2" t="e">
        <f t="shared" si="231"/>
        <v>#N/A</v>
      </c>
      <c r="Q1615" s="2" t="e">
        <f t="shared" si="232"/>
        <v>#N/A</v>
      </c>
      <c r="R1615" s="2">
        <f t="shared" si="233"/>
        <v>118086.93</v>
      </c>
    </row>
    <row r="1616" spans="1:18" x14ac:dyDescent="0.3">
      <c r="A1616" s="10">
        <v>43619</v>
      </c>
      <c r="B1616" s="33">
        <v>135437.85</v>
      </c>
      <c r="C1616" s="31">
        <v>115.7252699</v>
      </c>
      <c r="D1616">
        <v>8.1999999999999993</v>
      </c>
      <c r="E1616">
        <v>12</v>
      </c>
      <c r="F1616">
        <v>3.8</v>
      </c>
      <c r="G1616">
        <v>15.4</v>
      </c>
      <c r="H1616" s="1" t="str">
        <f t="shared" si="225"/>
        <v>Monday</v>
      </c>
      <c r="I1616" s="2" t="str">
        <f t="shared" si="226"/>
        <v>June</v>
      </c>
      <c r="J1616" s="2" t="str">
        <f t="shared" si="227"/>
        <v>2019</v>
      </c>
      <c r="K1616" s="2">
        <f t="shared" si="228"/>
        <v>23</v>
      </c>
      <c r="L1616" s="2" t="str">
        <f>VLOOKUP(A1616,holidays!A:C,2,)</f>
        <v>Y</v>
      </c>
      <c r="M1616" s="2" t="str">
        <f>VLOOKUP(A1616,holidays!A:C,3,FALSE)</f>
        <v>N</v>
      </c>
      <c r="N1616" s="7">
        <f t="shared" si="229"/>
        <v>15673581.745925715</v>
      </c>
      <c r="O1616" s="2">
        <f t="shared" si="230"/>
        <v>135437.85</v>
      </c>
      <c r="P1616" s="2" t="e">
        <f t="shared" si="231"/>
        <v>#N/A</v>
      </c>
      <c r="Q1616" s="2" t="e">
        <f t="shared" si="232"/>
        <v>#N/A</v>
      </c>
      <c r="R1616" s="2">
        <f t="shared" si="233"/>
        <v>135437.85</v>
      </c>
    </row>
    <row r="1617" spans="1:18" x14ac:dyDescent="0.3">
      <c r="A1617" s="10">
        <v>43620</v>
      </c>
      <c r="B1617" s="33">
        <v>136149.125</v>
      </c>
      <c r="C1617" s="31">
        <v>149.11844379999999</v>
      </c>
      <c r="D1617">
        <v>8.4</v>
      </c>
      <c r="E1617">
        <v>12.9</v>
      </c>
      <c r="F1617">
        <v>7.9</v>
      </c>
      <c r="G1617">
        <v>3.2</v>
      </c>
      <c r="H1617" s="1" t="str">
        <f t="shared" si="225"/>
        <v>Tuesday</v>
      </c>
      <c r="I1617" s="2" t="str">
        <f t="shared" si="226"/>
        <v>June</v>
      </c>
      <c r="J1617" s="2" t="str">
        <f t="shared" si="227"/>
        <v>2019</v>
      </c>
      <c r="K1617" s="2">
        <f t="shared" si="228"/>
        <v>23</v>
      </c>
      <c r="L1617" s="2" t="str">
        <f>VLOOKUP(A1617,holidays!A:C,2,)</f>
        <v>Y</v>
      </c>
      <c r="M1617" s="2" t="str">
        <f>VLOOKUP(A1617,holidays!A:C,3,FALSE)</f>
        <v>N</v>
      </c>
      <c r="N1617" s="7">
        <f t="shared" si="229"/>
        <v>20302345.644731674</v>
      </c>
      <c r="O1617" s="2">
        <f t="shared" si="230"/>
        <v>136149.125</v>
      </c>
      <c r="P1617" s="2" t="e">
        <f t="shared" si="231"/>
        <v>#N/A</v>
      </c>
      <c r="Q1617" s="2" t="e">
        <f t="shared" si="232"/>
        <v>#N/A</v>
      </c>
      <c r="R1617" s="2">
        <f t="shared" si="233"/>
        <v>136149.125</v>
      </c>
    </row>
    <row r="1618" spans="1:18" x14ac:dyDescent="0.3">
      <c r="A1618" s="10">
        <v>43621</v>
      </c>
      <c r="B1618" s="33">
        <v>137844.815</v>
      </c>
      <c r="C1618" s="31">
        <v>155.98832920000001</v>
      </c>
      <c r="D1618">
        <v>8.6</v>
      </c>
      <c r="E1618">
        <v>13</v>
      </c>
      <c r="F1618">
        <v>5.7</v>
      </c>
      <c r="G1618">
        <v>0</v>
      </c>
      <c r="H1618" s="1" t="str">
        <f t="shared" si="225"/>
        <v>Wednesday</v>
      </c>
      <c r="I1618" s="2" t="str">
        <f t="shared" si="226"/>
        <v>June</v>
      </c>
      <c r="J1618" s="2" t="str">
        <f t="shared" si="227"/>
        <v>2019</v>
      </c>
      <c r="K1618" s="2">
        <f t="shared" si="228"/>
        <v>23</v>
      </c>
      <c r="L1618" s="2" t="str">
        <f>VLOOKUP(A1618,holidays!A:C,2,)</f>
        <v>Y</v>
      </c>
      <c r="M1618" s="2" t="str">
        <f>VLOOKUP(A1618,holidays!A:C,3,FALSE)</f>
        <v>N</v>
      </c>
      <c r="N1618" s="7">
        <f t="shared" si="229"/>
        <v>21502182.380733099</v>
      </c>
      <c r="O1618" s="2">
        <f t="shared" si="230"/>
        <v>137844.815</v>
      </c>
      <c r="P1618" s="2" t="e">
        <f t="shared" si="231"/>
        <v>#N/A</v>
      </c>
      <c r="Q1618" s="2" t="e">
        <f t="shared" si="232"/>
        <v>#N/A</v>
      </c>
      <c r="R1618" s="2">
        <f t="shared" si="233"/>
        <v>137844.815</v>
      </c>
    </row>
    <row r="1619" spans="1:18" x14ac:dyDescent="0.3">
      <c r="A1619" s="10">
        <v>43622</v>
      </c>
      <c r="B1619" s="33">
        <v>134971.77499999999</v>
      </c>
      <c r="C1619" s="31">
        <v>162.49199490000001</v>
      </c>
      <c r="D1619">
        <v>10.199999999999999</v>
      </c>
      <c r="E1619">
        <v>14.8</v>
      </c>
      <c r="F1619">
        <v>7.9</v>
      </c>
      <c r="G1619">
        <v>0</v>
      </c>
      <c r="H1619" s="1" t="str">
        <f t="shared" si="225"/>
        <v>Thursday</v>
      </c>
      <c r="I1619" s="2" t="str">
        <f t="shared" si="226"/>
        <v>June</v>
      </c>
      <c r="J1619" s="2" t="str">
        <f t="shared" si="227"/>
        <v>2019</v>
      </c>
      <c r="K1619" s="2">
        <f t="shared" si="228"/>
        <v>23</v>
      </c>
      <c r="L1619" s="2" t="str">
        <f>VLOOKUP(A1619,holidays!A:C,2,)</f>
        <v>Y</v>
      </c>
      <c r="M1619" s="2" t="str">
        <f>VLOOKUP(A1619,holidays!A:C,3,FALSE)</f>
        <v>N</v>
      </c>
      <c r="N1619" s="7">
        <f t="shared" si="229"/>
        <v>21931832.974943947</v>
      </c>
      <c r="O1619" s="2">
        <f t="shared" si="230"/>
        <v>134971.77499999999</v>
      </c>
      <c r="P1619" s="2" t="e">
        <f t="shared" si="231"/>
        <v>#N/A</v>
      </c>
      <c r="Q1619" s="2" t="e">
        <f t="shared" si="232"/>
        <v>#N/A</v>
      </c>
      <c r="R1619" s="2">
        <f t="shared" si="233"/>
        <v>134971.77499999999</v>
      </c>
    </row>
    <row r="1620" spans="1:18" x14ac:dyDescent="0.3">
      <c r="A1620" s="10">
        <v>43623</v>
      </c>
      <c r="B1620" s="33">
        <v>132003.44</v>
      </c>
      <c r="C1620" s="31">
        <v>139.20081619999999</v>
      </c>
      <c r="D1620">
        <v>11.7</v>
      </c>
      <c r="E1620">
        <v>16.600000000000001</v>
      </c>
      <c r="F1620">
        <v>8</v>
      </c>
      <c r="G1620">
        <v>0</v>
      </c>
      <c r="H1620" s="1" t="str">
        <f t="shared" si="225"/>
        <v>Friday</v>
      </c>
      <c r="I1620" s="2" t="str">
        <f t="shared" si="226"/>
        <v>June</v>
      </c>
      <c r="J1620" s="2" t="str">
        <f t="shared" si="227"/>
        <v>2019</v>
      </c>
      <c r="K1620" s="2">
        <f t="shared" si="228"/>
        <v>23</v>
      </c>
      <c r="L1620" s="2" t="str">
        <f>VLOOKUP(A1620,holidays!A:C,2,)</f>
        <v>Y</v>
      </c>
      <c r="M1620" s="2" t="str">
        <f>VLOOKUP(A1620,holidays!A:C,3,FALSE)</f>
        <v>N</v>
      </c>
      <c r="N1620" s="7">
        <f t="shared" si="229"/>
        <v>18374986.589207727</v>
      </c>
      <c r="O1620" s="2">
        <f t="shared" si="230"/>
        <v>132003.44</v>
      </c>
      <c r="P1620" s="2" t="e">
        <f t="shared" si="231"/>
        <v>#N/A</v>
      </c>
      <c r="Q1620" s="2" t="e">
        <f t="shared" si="232"/>
        <v>#N/A</v>
      </c>
      <c r="R1620" s="2">
        <f t="shared" si="233"/>
        <v>132003.44</v>
      </c>
    </row>
    <row r="1621" spans="1:18" x14ac:dyDescent="0.3">
      <c r="A1621" s="10">
        <v>43624</v>
      </c>
      <c r="B1621" s="33">
        <v>117243.63</v>
      </c>
      <c r="C1621" s="31">
        <v>102.4160856</v>
      </c>
      <c r="D1621">
        <v>6.7</v>
      </c>
      <c r="E1621">
        <v>18.7</v>
      </c>
      <c r="F1621">
        <v>9.3000000000000007</v>
      </c>
      <c r="G1621">
        <v>0</v>
      </c>
      <c r="H1621" s="1" t="str">
        <f t="shared" si="225"/>
        <v>Saturday</v>
      </c>
      <c r="I1621" s="2" t="str">
        <f t="shared" si="226"/>
        <v>June</v>
      </c>
      <c r="J1621" s="2" t="str">
        <f t="shared" si="227"/>
        <v>2019</v>
      </c>
      <c r="K1621" s="2">
        <f t="shared" si="228"/>
        <v>23</v>
      </c>
      <c r="L1621" s="2" t="str">
        <f>VLOOKUP(A1621,holidays!A:C,2,)</f>
        <v>Y</v>
      </c>
      <c r="M1621" s="2" t="str">
        <f>VLOOKUP(A1621,holidays!A:C,3,FALSE)</f>
        <v>N</v>
      </c>
      <c r="N1621" s="7">
        <f t="shared" si="229"/>
        <v>12007633.646134729</v>
      </c>
      <c r="O1621" s="2">
        <f t="shared" si="230"/>
        <v>117243.63</v>
      </c>
      <c r="P1621" s="2" t="e">
        <f t="shared" si="231"/>
        <v>#N/A</v>
      </c>
      <c r="Q1621" s="2" t="e">
        <f t="shared" si="232"/>
        <v>#N/A</v>
      </c>
      <c r="R1621" s="2">
        <f t="shared" si="233"/>
        <v>117243.63</v>
      </c>
    </row>
    <row r="1622" spans="1:18" x14ac:dyDescent="0.3">
      <c r="A1622" s="10">
        <v>43625</v>
      </c>
      <c r="B1622" s="33">
        <v>110669.42</v>
      </c>
      <c r="C1622" s="31">
        <v>69.561305970000006</v>
      </c>
      <c r="D1622">
        <v>7.8</v>
      </c>
      <c r="E1622">
        <v>18</v>
      </c>
      <c r="F1622">
        <v>8</v>
      </c>
      <c r="G1622">
        <v>0</v>
      </c>
      <c r="H1622" s="1" t="str">
        <f t="shared" si="225"/>
        <v>Sunday</v>
      </c>
      <c r="I1622" s="2" t="str">
        <f t="shared" si="226"/>
        <v>June</v>
      </c>
      <c r="J1622" s="2" t="str">
        <f t="shared" si="227"/>
        <v>2019</v>
      </c>
      <c r="K1622" s="2">
        <f t="shared" si="228"/>
        <v>24</v>
      </c>
      <c r="L1622" s="2" t="str">
        <f>VLOOKUP(A1622,holidays!A:C,2,)</f>
        <v>Y</v>
      </c>
      <c r="M1622" s="2" t="str">
        <f>VLOOKUP(A1622,holidays!A:C,3,FALSE)</f>
        <v>N</v>
      </c>
      <c r="N1622" s="7">
        <f t="shared" si="229"/>
        <v>7698309.3861424383</v>
      </c>
      <c r="O1622" s="2">
        <f t="shared" si="230"/>
        <v>110669.42</v>
      </c>
      <c r="P1622" s="2" t="e">
        <f t="shared" si="231"/>
        <v>#N/A</v>
      </c>
      <c r="Q1622" s="2" t="e">
        <f t="shared" si="232"/>
        <v>#N/A</v>
      </c>
      <c r="R1622" s="2">
        <f t="shared" si="233"/>
        <v>110669.42</v>
      </c>
    </row>
    <row r="1623" spans="1:18" x14ac:dyDescent="0.3">
      <c r="A1623" s="10">
        <v>43626</v>
      </c>
      <c r="B1623" s="33">
        <v>108133.03</v>
      </c>
      <c r="C1623" s="31">
        <v>47.487874040000001</v>
      </c>
      <c r="D1623">
        <v>12</v>
      </c>
      <c r="E1623">
        <v>19.2</v>
      </c>
      <c r="F1623">
        <v>7.6</v>
      </c>
      <c r="G1623">
        <v>3</v>
      </c>
      <c r="H1623" s="1" t="str">
        <f t="shared" si="225"/>
        <v>Monday</v>
      </c>
      <c r="I1623" s="2" t="str">
        <f t="shared" si="226"/>
        <v>June</v>
      </c>
      <c r="J1623" s="2" t="str">
        <f t="shared" si="227"/>
        <v>2019</v>
      </c>
      <c r="K1623" s="2">
        <f t="shared" si="228"/>
        <v>24</v>
      </c>
      <c r="L1623" s="2" t="str">
        <f>VLOOKUP(A1623,holidays!A:C,2,)</f>
        <v>Y</v>
      </c>
      <c r="M1623" s="2" t="str">
        <f>VLOOKUP(A1623,holidays!A:C,3,FALSE)</f>
        <v>Y</v>
      </c>
      <c r="N1623" s="7">
        <f t="shared" si="229"/>
        <v>5135007.7082035411</v>
      </c>
      <c r="O1623" s="2">
        <f t="shared" si="230"/>
        <v>108133.03</v>
      </c>
      <c r="P1623" s="2" t="e">
        <f t="shared" si="231"/>
        <v>#N/A</v>
      </c>
      <c r="Q1623" s="2">
        <f t="shared" si="232"/>
        <v>108133.03</v>
      </c>
      <c r="R1623" s="2" t="e">
        <f t="shared" si="233"/>
        <v>#N/A</v>
      </c>
    </row>
    <row r="1624" spans="1:18" x14ac:dyDescent="0.3">
      <c r="A1624" s="10">
        <v>43627</v>
      </c>
      <c r="B1624" s="33">
        <v>122760.92</v>
      </c>
      <c r="C1624" s="31">
        <v>73.078081710000006</v>
      </c>
      <c r="D1624">
        <v>9.6</v>
      </c>
      <c r="E1624">
        <v>17.899999999999999</v>
      </c>
      <c r="F1624">
        <v>9.1999999999999993</v>
      </c>
      <c r="G1624">
        <v>0</v>
      </c>
      <c r="H1624" s="1" t="str">
        <f t="shared" si="225"/>
        <v>Tuesday</v>
      </c>
      <c r="I1624" s="2" t="str">
        <f t="shared" si="226"/>
        <v>June</v>
      </c>
      <c r="J1624" s="2" t="str">
        <f t="shared" si="227"/>
        <v>2019</v>
      </c>
      <c r="K1624" s="2">
        <f t="shared" si="228"/>
        <v>24</v>
      </c>
      <c r="L1624" s="2" t="str">
        <f>VLOOKUP(A1624,holidays!A:C,2,)</f>
        <v>Y</v>
      </c>
      <c r="M1624" s="2" t="str">
        <f>VLOOKUP(A1624,holidays!A:C,3,FALSE)</f>
        <v>N</v>
      </c>
      <c r="N1624" s="7">
        <f t="shared" si="229"/>
        <v>8971132.5425547734</v>
      </c>
      <c r="O1624" s="2">
        <f t="shared" si="230"/>
        <v>122760.92</v>
      </c>
      <c r="P1624" s="2" t="e">
        <f t="shared" si="231"/>
        <v>#N/A</v>
      </c>
      <c r="Q1624" s="2" t="e">
        <f t="shared" si="232"/>
        <v>#N/A</v>
      </c>
      <c r="R1624" s="2">
        <f t="shared" si="233"/>
        <v>122760.92</v>
      </c>
    </row>
    <row r="1625" spans="1:18" x14ac:dyDescent="0.3">
      <c r="A1625" s="10">
        <v>43628</v>
      </c>
      <c r="B1625" s="33">
        <v>128127.75</v>
      </c>
      <c r="C1625" s="31">
        <v>85.792690070000006</v>
      </c>
      <c r="D1625">
        <v>11.9</v>
      </c>
      <c r="E1625">
        <v>16.5</v>
      </c>
      <c r="F1625">
        <v>1.3</v>
      </c>
      <c r="G1625">
        <v>0.6</v>
      </c>
      <c r="H1625" s="1" t="str">
        <f t="shared" si="225"/>
        <v>Wednesday</v>
      </c>
      <c r="I1625" s="2" t="str">
        <f t="shared" si="226"/>
        <v>June</v>
      </c>
      <c r="J1625" s="2" t="str">
        <f t="shared" si="227"/>
        <v>2019</v>
      </c>
      <c r="K1625" s="2">
        <f t="shared" si="228"/>
        <v>24</v>
      </c>
      <c r="L1625" s="2" t="str">
        <f>VLOOKUP(A1625,holidays!A:C,2,)</f>
        <v>Y</v>
      </c>
      <c r="M1625" s="2" t="str">
        <f>VLOOKUP(A1625,holidays!A:C,3,FALSE)</f>
        <v>N</v>
      </c>
      <c r="N1625" s="7">
        <f t="shared" si="229"/>
        <v>10992424.345116444</v>
      </c>
      <c r="O1625" s="2">
        <f t="shared" si="230"/>
        <v>128127.75</v>
      </c>
      <c r="P1625" s="2" t="e">
        <f t="shared" si="231"/>
        <v>#N/A</v>
      </c>
      <c r="Q1625" s="2" t="e">
        <f t="shared" si="232"/>
        <v>#N/A</v>
      </c>
      <c r="R1625" s="2">
        <f t="shared" si="233"/>
        <v>128127.75</v>
      </c>
    </row>
    <row r="1626" spans="1:18" x14ac:dyDescent="0.3">
      <c r="A1626" s="10">
        <v>43629</v>
      </c>
      <c r="B1626" s="33">
        <v>128535.19</v>
      </c>
      <c r="C1626" s="31">
        <v>79.516251400000002</v>
      </c>
      <c r="D1626">
        <v>8.8000000000000007</v>
      </c>
      <c r="E1626">
        <v>17.399999999999999</v>
      </c>
      <c r="F1626">
        <v>8.9</v>
      </c>
      <c r="G1626">
        <v>2.6</v>
      </c>
      <c r="H1626" s="1" t="str">
        <f t="shared" si="225"/>
        <v>Thursday</v>
      </c>
      <c r="I1626" s="2" t="str">
        <f t="shared" si="226"/>
        <v>June</v>
      </c>
      <c r="J1626" s="2" t="str">
        <f t="shared" si="227"/>
        <v>2019</v>
      </c>
      <c r="K1626" s="2">
        <f t="shared" si="228"/>
        <v>24</v>
      </c>
      <c r="L1626" s="2" t="str">
        <f>VLOOKUP(A1626,holidays!A:C,2,)</f>
        <v>Y</v>
      </c>
      <c r="M1626" s="2" t="str">
        <f>VLOOKUP(A1626,holidays!A:C,3,FALSE)</f>
        <v>N</v>
      </c>
      <c r="N1626" s="7">
        <f t="shared" si="229"/>
        <v>10220636.481786767</v>
      </c>
      <c r="O1626" s="2">
        <f t="shared" si="230"/>
        <v>128535.19</v>
      </c>
      <c r="P1626" s="2" t="e">
        <f t="shared" si="231"/>
        <v>#N/A</v>
      </c>
      <c r="Q1626" s="2" t="e">
        <f t="shared" si="232"/>
        <v>#N/A</v>
      </c>
      <c r="R1626" s="2">
        <f t="shared" si="233"/>
        <v>128535.19</v>
      </c>
    </row>
    <row r="1627" spans="1:18" x14ac:dyDescent="0.3">
      <c r="A1627" s="10">
        <v>43630</v>
      </c>
      <c r="B1627" s="33">
        <v>128153.19500000001</v>
      </c>
      <c r="C1627" s="31">
        <v>86.655464210000005</v>
      </c>
      <c r="D1627">
        <v>10</v>
      </c>
      <c r="E1627">
        <v>17.3</v>
      </c>
      <c r="F1627">
        <v>7</v>
      </c>
      <c r="G1627">
        <v>2.2000000000000002</v>
      </c>
      <c r="H1627" s="1" t="str">
        <f t="shared" si="225"/>
        <v>Friday</v>
      </c>
      <c r="I1627" s="2" t="str">
        <f t="shared" si="226"/>
        <v>June</v>
      </c>
      <c r="J1627" s="2" t="str">
        <f t="shared" si="227"/>
        <v>2019</v>
      </c>
      <c r="K1627" s="2">
        <f t="shared" si="228"/>
        <v>24</v>
      </c>
      <c r="L1627" s="2" t="str">
        <f>VLOOKUP(A1627,holidays!A:C,2,)</f>
        <v>Y</v>
      </c>
      <c r="M1627" s="2" t="str">
        <f>VLOOKUP(A1627,holidays!A:C,3,FALSE)</f>
        <v>N</v>
      </c>
      <c r="N1627" s="7">
        <f t="shared" si="229"/>
        <v>11105174.602719652</v>
      </c>
      <c r="O1627" s="2">
        <f t="shared" si="230"/>
        <v>128153.19500000001</v>
      </c>
      <c r="P1627" s="2" t="e">
        <f t="shared" si="231"/>
        <v>#N/A</v>
      </c>
      <c r="Q1627" s="2" t="e">
        <f t="shared" si="232"/>
        <v>#N/A</v>
      </c>
      <c r="R1627" s="2">
        <f t="shared" si="233"/>
        <v>128153.19500000001</v>
      </c>
    </row>
    <row r="1628" spans="1:18" x14ac:dyDescent="0.3">
      <c r="A1628" s="10">
        <v>43631</v>
      </c>
      <c r="B1628" s="33">
        <v>121097.845</v>
      </c>
      <c r="C1628" s="31">
        <v>104.43185029999999</v>
      </c>
      <c r="D1628">
        <v>9</v>
      </c>
      <c r="E1628">
        <v>15.2</v>
      </c>
      <c r="F1628">
        <v>6.4</v>
      </c>
      <c r="G1628">
        <v>2.6</v>
      </c>
      <c r="H1628" s="1" t="str">
        <f t="shared" si="225"/>
        <v>Saturday</v>
      </c>
      <c r="I1628" s="2" t="str">
        <f t="shared" si="226"/>
        <v>June</v>
      </c>
      <c r="J1628" s="2" t="str">
        <f t="shared" si="227"/>
        <v>2019</v>
      </c>
      <c r="K1628" s="2">
        <f t="shared" si="228"/>
        <v>24</v>
      </c>
      <c r="L1628" s="2" t="str">
        <f>VLOOKUP(A1628,holidays!A:C,2,)</f>
        <v>Y</v>
      </c>
      <c r="M1628" s="2" t="str">
        <f>VLOOKUP(A1628,holidays!A:C,3,FALSE)</f>
        <v>N</v>
      </c>
      <c r="N1628" s="7">
        <f t="shared" si="229"/>
        <v>12646472.020692604</v>
      </c>
      <c r="O1628" s="2">
        <f t="shared" si="230"/>
        <v>121097.845</v>
      </c>
      <c r="P1628" s="2" t="e">
        <f t="shared" si="231"/>
        <v>#N/A</v>
      </c>
      <c r="Q1628" s="2" t="e">
        <f t="shared" si="232"/>
        <v>#N/A</v>
      </c>
      <c r="R1628" s="2">
        <f t="shared" si="233"/>
        <v>121097.845</v>
      </c>
    </row>
    <row r="1629" spans="1:18" x14ac:dyDescent="0.3">
      <c r="A1629" s="10">
        <v>43632</v>
      </c>
      <c r="B1629" s="33">
        <v>116811.39</v>
      </c>
      <c r="C1629" s="31">
        <v>111.2767338</v>
      </c>
      <c r="D1629">
        <v>8.6</v>
      </c>
      <c r="E1629">
        <v>16.7</v>
      </c>
      <c r="F1629">
        <v>7.5</v>
      </c>
      <c r="G1629">
        <v>0</v>
      </c>
      <c r="H1629" s="1" t="str">
        <f t="shared" si="225"/>
        <v>Sunday</v>
      </c>
      <c r="I1629" s="2" t="str">
        <f t="shared" si="226"/>
        <v>June</v>
      </c>
      <c r="J1629" s="2" t="str">
        <f t="shared" si="227"/>
        <v>2019</v>
      </c>
      <c r="K1629" s="2">
        <f t="shared" si="228"/>
        <v>25</v>
      </c>
      <c r="L1629" s="2" t="str">
        <f>VLOOKUP(A1629,holidays!A:C,2,)</f>
        <v>Y</v>
      </c>
      <c r="M1629" s="2" t="str">
        <f>VLOOKUP(A1629,holidays!A:C,3,FALSE)</f>
        <v>N</v>
      </c>
      <c r="N1629" s="7">
        <f t="shared" si="229"/>
        <v>12998389.949837983</v>
      </c>
      <c r="O1629" s="2">
        <f t="shared" si="230"/>
        <v>116811.39</v>
      </c>
      <c r="P1629" s="2" t="e">
        <f t="shared" si="231"/>
        <v>#N/A</v>
      </c>
      <c r="Q1629" s="2" t="e">
        <f t="shared" si="232"/>
        <v>#N/A</v>
      </c>
      <c r="R1629" s="2">
        <f t="shared" si="233"/>
        <v>116811.39</v>
      </c>
    </row>
    <row r="1630" spans="1:18" x14ac:dyDescent="0.3">
      <c r="A1630" s="10">
        <v>43633</v>
      </c>
      <c r="B1630" s="33">
        <v>129972.91499999999</v>
      </c>
      <c r="C1630" s="31">
        <v>108.7466958</v>
      </c>
      <c r="D1630">
        <v>6.3</v>
      </c>
      <c r="E1630">
        <v>17.899999999999999</v>
      </c>
      <c r="F1630">
        <v>8.6</v>
      </c>
      <c r="G1630">
        <v>3.4</v>
      </c>
      <c r="H1630" s="1" t="str">
        <f t="shared" si="225"/>
        <v>Monday</v>
      </c>
      <c r="I1630" s="2" t="str">
        <f t="shared" si="226"/>
        <v>June</v>
      </c>
      <c r="J1630" s="2" t="str">
        <f t="shared" si="227"/>
        <v>2019</v>
      </c>
      <c r="K1630" s="2">
        <f t="shared" si="228"/>
        <v>25</v>
      </c>
      <c r="L1630" s="2" t="str">
        <f>VLOOKUP(A1630,holidays!A:C,2,)</f>
        <v>Y</v>
      </c>
      <c r="M1630" s="2" t="str">
        <f>VLOOKUP(A1630,holidays!A:C,3,FALSE)</f>
        <v>N</v>
      </c>
      <c r="N1630" s="7">
        <f t="shared" si="229"/>
        <v>14134125.049744256</v>
      </c>
      <c r="O1630" s="2">
        <f t="shared" si="230"/>
        <v>129972.91499999999</v>
      </c>
      <c r="P1630" s="2" t="e">
        <f t="shared" si="231"/>
        <v>#N/A</v>
      </c>
      <c r="Q1630" s="2" t="e">
        <f t="shared" si="232"/>
        <v>#N/A</v>
      </c>
      <c r="R1630" s="2">
        <f t="shared" si="233"/>
        <v>129972.91499999999</v>
      </c>
    </row>
    <row r="1631" spans="1:18" x14ac:dyDescent="0.3">
      <c r="A1631" s="10">
        <v>43634</v>
      </c>
      <c r="B1631" s="33">
        <v>137922.22</v>
      </c>
      <c r="C1631" s="31">
        <v>101.3953781</v>
      </c>
      <c r="D1631">
        <v>8</v>
      </c>
      <c r="E1631">
        <v>13.7</v>
      </c>
      <c r="F1631">
        <v>5.2</v>
      </c>
      <c r="G1631">
        <v>0</v>
      </c>
      <c r="H1631" s="1" t="str">
        <f t="shared" si="225"/>
        <v>Tuesday</v>
      </c>
      <c r="I1631" s="2" t="str">
        <f t="shared" si="226"/>
        <v>June</v>
      </c>
      <c r="J1631" s="2" t="str">
        <f t="shared" si="227"/>
        <v>2019</v>
      </c>
      <c r="K1631" s="2">
        <f t="shared" si="228"/>
        <v>25</v>
      </c>
      <c r="L1631" s="2" t="str">
        <f>VLOOKUP(A1631,holidays!A:C,2,)</f>
        <v>Y</v>
      </c>
      <c r="M1631" s="2" t="str">
        <f>VLOOKUP(A1631,holidays!A:C,3,FALSE)</f>
        <v>N</v>
      </c>
      <c r="N1631" s="7">
        <f t="shared" si="229"/>
        <v>13984675.645291382</v>
      </c>
      <c r="O1631" s="2">
        <f t="shared" si="230"/>
        <v>137922.22</v>
      </c>
      <c r="P1631" s="2" t="e">
        <f t="shared" si="231"/>
        <v>#N/A</v>
      </c>
      <c r="Q1631" s="2" t="e">
        <f t="shared" si="232"/>
        <v>#N/A</v>
      </c>
      <c r="R1631" s="2">
        <f t="shared" si="233"/>
        <v>137922.22</v>
      </c>
    </row>
    <row r="1632" spans="1:18" x14ac:dyDescent="0.3">
      <c r="A1632" s="10">
        <v>43635</v>
      </c>
      <c r="B1632" s="33">
        <v>144737.12</v>
      </c>
      <c r="C1632" s="31">
        <v>157.02604099999999</v>
      </c>
      <c r="D1632">
        <v>6.6</v>
      </c>
      <c r="E1632">
        <v>11.9</v>
      </c>
      <c r="F1632">
        <v>7</v>
      </c>
      <c r="G1632">
        <v>0.8</v>
      </c>
      <c r="H1632" s="1" t="str">
        <f t="shared" si="225"/>
        <v>Wednesday</v>
      </c>
      <c r="I1632" s="2" t="str">
        <f t="shared" si="226"/>
        <v>June</v>
      </c>
      <c r="J1632" s="2" t="str">
        <f t="shared" si="227"/>
        <v>2019</v>
      </c>
      <c r="K1632" s="2">
        <f t="shared" si="228"/>
        <v>25</v>
      </c>
      <c r="L1632" s="2" t="str">
        <f>VLOOKUP(A1632,holidays!A:C,2,)</f>
        <v>Y</v>
      </c>
      <c r="M1632" s="2" t="str">
        <f>VLOOKUP(A1632,holidays!A:C,3,FALSE)</f>
        <v>N</v>
      </c>
      <c r="N1632" s="7">
        <f t="shared" si="229"/>
        <v>22727496.939341918</v>
      </c>
      <c r="O1632" s="2">
        <f t="shared" si="230"/>
        <v>144737.12</v>
      </c>
      <c r="P1632" s="2" t="e">
        <f t="shared" si="231"/>
        <v>#N/A</v>
      </c>
      <c r="Q1632" s="2" t="e">
        <f t="shared" si="232"/>
        <v>#N/A</v>
      </c>
      <c r="R1632" s="2">
        <f t="shared" si="233"/>
        <v>144737.12</v>
      </c>
    </row>
    <row r="1633" spans="1:18" x14ac:dyDescent="0.3">
      <c r="A1633" s="10">
        <v>43636</v>
      </c>
      <c r="B1633" s="33">
        <v>148609.595</v>
      </c>
      <c r="C1633" s="31">
        <v>141.97958589999999</v>
      </c>
      <c r="D1633">
        <v>6.4</v>
      </c>
      <c r="E1633">
        <v>11.3</v>
      </c>
      <c r="F1633">
        <v>6.4</v>
      </c>
      <c r="G1633">
        <v>1.6</v>
      </c>
      <c r="H1633" s="1" t="str">
        <f t="shared" si="225"/>
        <v>Thursday</v>
      </c>
      <c r="I1633" s="2" t="str">
        <f t="shared" si="226"/>
        <v>June</v>
      </c>
      <c r="J1633" s="2" t="str">
        <f t="shared" si="227"/>
        <v>2019</v>
      </c>
      <c r="K1633" s="2">
        <f t="shared" si="228"/>
        <v>25</v>
      </c>
      <c r="L1633" s="2" t="str">
        <f>VLOOKUP(A1633,holidays!A:C,2,)</f>
        <v>Y</v>
      </c>
      <c r="M1633" s="2" t="str">
        <f>VLOOKUP(A1633,holidays!A:C,3,FALSE)</f>
        <v>N</v>
      </c>
      <c r="N1633" s="7">
        <f t="shared" si="229"/>
        <v>21099528.758866709</v>
      </c>
      <c r="O1633" s="2">
        <f t="shared" si="230"/>
        <v>148609.595</v>
      </c>
      <c r="P1633" s="2" t="e">
        <f t="shared" si="231"/>
        <v>#N/A</v>
      </c>
      <c r="Q1633" s="2" t="e">
        <f t="shared" si="232"/>
        <v>#N/A</v>
      </c>
      <c r="R1633" s="2">
        <f t="shared" si="233"/>
        <v>148609.595</v>
      </c>
    </row>
    <row r="1634" spans="1:18" x14ac:dyDescent="0.3">
      <c r="A1634" s="10">
        <v>43637</v>
      </c>
      <c r="B1634" s="33">
        <v>144504.32999999999</v>
      </c>
      <c r="C1634" s="31">
        <v>123.80971169999999</v>
      </c>
      <c r="D1634">
        <v>6.5</v>
      </c>
      <c r="E1634">
        <v>12.6</v>
      </c>
      <c r="F1634">
        <v>8.5</v>
      </c>
      <c r="G1634">
        <v>3</v>
      </c>
      <c r="H1634" s="1" t="str">
        <f t="shared" si="225"/>
        <v>Friday</v>
      </c>
      <c r="I1634" s="2" t="str">
        <f t="shared" si="226"/>
        <v>June</v>
      </c>
      <c r="J1634" s="2" t="str">
        <f t="shared" si="227"/>
        <v>2019</v>
      </c>
      <c r="K1634" s="2">
        <f t="shared" si="228"/>
        <v>25</v>
      </c>
      <c r="L1634" s="2" t="str">
        <f>VLOOKUP(A1634,holidays!A:C,2,)</f>
        <v>Y</v>
      </c>
      <c r="M1634" s="2" t="str">
        <f>VLOOKUP(A1634,holidays!A:C,3,FALSE)</f>
        <v>N</v>
      </c>
      <c r="N1634" s="7">
        <f t="shared" si="229"/>
        <v>17891039.436701659</v>
      </c>
      <c r="O1634" s="2">
        <f t="shared" si="230"/>
        <v>144504.32999999999</v>
      </c>
      <c r="P1634" s="2" t="e">
        <f t="shared" si="231"/>
        <v>#N/A</v>
      </c>
      <c r="Q1634" s="2" t="e">
        <f t="shared" si="232"/>
        <v>#N/A</v>
      </c>
      <c r="R1634" s="2">
        <f t="shared" si="233"/>
        <v>144504.32999999999</v>
      </c>
    </row>
    <row r="1635" spans="1:18" x14ac:dyDescent="0.3">
      <c r="A1635" s="10">
        <v>43638</v>
      </c>
      <c r="B1635" s="33">
        <v>132829.29</v>
      </c>
      <c r="C1635" s="31">
        <v>111.60986149999999</v>
      </c>
      <c r="D1635">
        <v>6.8</v>
      </c>
      <c r="E1635">
        <v>11.8</v>
      </c>
      <c r="F1635">
        <v>7.3</v>
      </c>
      <c r="G1635">
        <v>0.4</v>
      </c>
      <c r="H1635" s="1" t="str">
        <f t="shared" si="225"/>
        <v>Saturday</v>
      </c>
      <c r="I1635" s="2" t="str">
        <f t="shared" si="226"/>
        <v>June</v>
      </c>
      <c r="J1635" s="2" t="str">
        <f t="shared" si="227"/>
        <v>2019</v>
      </c>
      <c r="K1635" s="2">
        <f t="shared" si="228"/>
        <v>25</v>
      </c>
      <c r="L1635" s="2" t="str">
        <f>VLOOKUP(A1635,holidays!A:C,2,)</f>
        <v>Y</v>
      </c>
      <c r="M1635" s="2" t="str">
        <f>VLOOKUP(A1635,holidays!A:C,3,FALSE)</f>
        <v>N</v>
      </c>
      <c r="N1635" s="7">
        <f t="shared" si="229"/>
        <v>14825058.660043335</v>
      </c>
      <c r="O1635" s="2">
        <f t="shared" si="230"/>
        <v>132829.29</v>
      </c>
      <c r="P1635" s="2" t="e">
        <f t="shared" si="231"/>
        <v>#N/A</v>
      </c>
      <c r="Q1635" s="2" t="e">
        <f t="shared" si="232"/>
        <v>#N/A</v>
      </c>
      <c r="R1635" s="2">
        <f t="shared" si="233"/>
        <v>132829.29</v>
      </c>
    </row>
    <row r="1636" spans="1:18" x14ac:dyDescent="0.3">
      <c r="A1636" s="10">
        <v>43639</v>
      </c>
      <c r="B1636" s="33">
        <v>133525.32</v>
      </c>
      <c r="C1636" s="31">
        <v>127.6019028</v>
      </c>
      <c r="D1636">
        <v>3.6</v>
      </c>
      <c r="E1636">
        <v>9.6</v>
      </c>
      <c r="F1636">
        <v>5.9</v>
      </c>
      <c r="G1636">
        <v>1.2</v>
      </c>
      <c r="H1636" s="1" t="str">
        <f t="shared" si="225"/>
        <v>Sunday</v>
      </c>
      <c r="I1636" s="2" t="str">
        <f t="shared" si="226"/>
        <v>June</v>
      </c>
      <c r="J1636" s="2" t="str">
        <f t="shared" si="227"/>
        <v>2019</v>
      </c>
      <c r="K1636" s="2">
        <f t="shared" si="228"/>
        <v>26</v>
      </c>
      <c r="L1636" s="2" t="str">
        <f>VLOOKUP(A1636,holidays!A:C,2,)</f>
        <v>Y</v>
      </c>
      <c r="M1636" s="2" t="str">
        <f>VLOOKUP(A1636,holidays!A:C,3,FALSE)</f>
        <v>N</v>
      </c>
      <c r="N1636" s="7">
        <f t="shared" si="229"/>
        <v>17038084.903978899</v>
      </c>
      <c r="O1636" s="2">
        <f t="shared" si="230"/>
        <v>133525.32</v>
      </c>
      <c r="P1636" s="2" t="e">
        <f t="shared" si="231"/>
        <v>#N/A</v>
      </c>
      <c r="Q1636" s="2" t="e">
        <f t="shared" si="232"/>
        <v>#N/A</v>
      </c>
      <c r="R1636" s="2">
        <f t="shared" si="233"/>
        <v>133525.32</v>
      </c>
    </row>
    <row r="1637" spans="1:18" x14ac:dyDescent="0.3">
      <c r="A1637" s="10">
        <v>43640</v>
      </c>
      <c r="B1637" s="33">
        <v>146856.79999999999</v>
      </c>
      <c r="C1637" s="31">
        <v>117.51896069999999</v>
      </c>
      <c r="D1637">
        <v>4.2</v>
      </c>
      <c r="E1637">
        <v>16</v>
      </c>
      <c r="F1637">
        <v>9</v>
      </c>
      <c r="G1637">
        <v>0</v>
      </c>
      <c r="H1637" s="1" t="str">
        <f t="shared" si="225"/>
        <v>Monday</v>
      </c>
      <c r="I1637" s="2" t="str">
        <f t="shared" si="226"/>
        <v>June</v>
      </c>
      <c r="J1637" s="2" t="str">
        <f t="shared" si="227"/>
        <v>2019</v>
      </c>
      <c r="K1637" s="2">
        <f t="shared" si="228"/>
        <v>26</v>
      </c>
      <c r="L1637" s="2" t="str">
        <f>VLOOKUP(A1637,holidays!A:C,2,)</f>
        <v>Y</v>
      </c>
      <c r="M1637" s="2" t="str">
        <f>VLOOKUP(A1637,holidays!A:C,3,FALSE)</f>
        <v>N</v>
      </c>
      <c r="N1637" s="7">
        <f t="shared" si="229"/>
        <v>17258458.507727757</v>
      </c>
      <c r="O1637" s="2">
        <f t="shared" si="230"/>
        <v>146856.79999999999</v>
      </c>
      <c r="P1637" s="2" t="e">
        <f t="shared" si="231"/>
        <v>#N/A</v>
      </c>
      <c r="Q1637" s="2" t="e">
        <f t="shared" si="232"/>
        <v>#N/A</v>
      </c>
      <c r="R1637" s="2">
        <f t="shared" si="233"/>
        <v>146856.79999999999</v>
      </c>
    </row>
    <row r="1638" spans="1:18" x14ac:dyDescent="0.3">
      <c r="A1638" s="10">
        <v>43641</v>
      </c>
      <c r="B1638" s="33">
        <v>145807.25</v>
      </c>
      <c r="C1638" s="31">
        <v>124.05127779999999</v>
      </c>
      <c r="D1638">
        <v>3.5</v>
      </c>
      <c r="E1638">
        <v>17</v>
      </c>
      <c r="F1638">
        <v>8.9</v>
      </c>
      <c r="G1638">
        <v>0</v>
      </c>
      <c r="H1638" s="1" t="str">
        <f t="shared" si="225"/>
        <v>Tuesday</v>
      </c>
      <c r="I1638" s="2" t="str">
        <f t="shared" si="226"/>
        <v>June</v>
      </c>
      <c r="J1638" s="2" t="str">
        <f t="shared" si="227"/>
        <v>2019</v>
      </c>
      <c r="K1638" s="2">
        <f t="shared" si="228"/>
        <v>26</v>
      </c>
      <c r="L1638" s="2" t="str">
        <f>VLOOKUP(A1638,holidays!A:C,2,)</f>
        <v>Y</v>
      </c>
      <c r="M1638" s="2" t="str">
        <f>VLOOKUP(A1638,holidays!A:C,3,FALSE)</f>
        <v>N</v>
      </c>
      <c r="N1638" s="7">
        <f t="shared" si="229"/>
        <v>18087575.67500405</v>
      </c>
      <c r="O1638" s="2">
        <f t="shared" si="230"/>
        <v>145807.25</v>
      </c>
      <c r="P1638" s="2" t="e">
        <f t="shared" si="231"/>
        <v>#N/A</v>
      </c>
      <c r="Q1638" s="2" t="e">
        <f t="shared" si="232"/>
        <v>#N/A</v>
      </c>
      <c r="R1638" s="2">
        <f t="shared" si="233"/>
        <v>145807.25</v>
      </c>
    </row>
    <row r="1639" spans="1:18" x14ac:dyDescent="0.3">
      <c r="A1639" s="10">
        <v>43642</v>
      </c>
      <c r="B1639" s="33">
        <v>139351.56</v>
      </c>
      <c r="C1639" s="31">
        <v>106.19914</v>
      </c>
      <c r="D1639">
        <v>4.5999999999999996</v>
      </c>
      <c r="E1639">
        <v>18</v>
      </c>
      <c r="F1639">
        <v>9.1999999999999993</v>
      </c>
      <c r="G1639">
        <v>0.2</v>
      </c>
      <c r="H1639" s="1" t="str">
        <f t="shared" si="225"/>
        <v>Wednesday</v>
      </c>
      <c r="I1639" s="2" t="str">
        <f t="shared" si="226"/>
        <v>June</v>
      </c>
      <c r="J1639" s="2" t="str">
        <f t="shared" si="227"/>
        <v>2019</v>
      </c>
      <c r="K1639" s="2">
        <f t="shared" si="228"/>
        <v>26</v>
      </c>
      <c r="L1639" s="2" t="str">
        <f>VLOOKUP(A1639,holidays!A:C,2,)</f>
        <v>Y</v>
      </c>
      <c r="M1639" s="2" t="str">
        <f>VLOOKUP(A1639,holidays!A:C,3,FALSE)</f>
        <v>N</v>
      </c>
      <c r="N1639" s="7">
        <f t="shared" si="229"/>
        <v>14799015.8296584</v>
      </c>
      <c r="O1639" s="2">
        <f t="shared" si="230"/>
        <v>139351.56</v>
      </c>
      <c r="P1639" s="2" t="e">
        <f t="shared" si="231"/>
        <v>#N/A</v>
      </c>
      <c r="Q1639" s="2" t="e">
        <f t="shared" si="232"/>
        <v>#N/A</v>
      </c>
      <c r="R1639" s="2">
        <f t="shared" si="233"/>
        <v>139351.56</v>
      </c>
    </row>
    <row r="1640" spans="1:18" x14ac:dyDescent="0.3">
      <c r="A1640" s="10">
        <v>43643</v>
      </c>
      <c r="B1640" s="33">
        <v>131023.66</v>
      </c>
      <c r="C1640" s="31">
        <v>77.671129440000001</v>
      </c>
      <c r="D1640">
        <v>5.9</v>
      </c>
      <c r="E1640">
        <v>17.5</v>
      </c>
      <c r="F1640">
        <v>9.1999999999999993</v>
      </c>
      <c r="G1640">
        <v>0</v>
      </c>
      <c r="H1640" s="1" t="str">
        <f t="shared" si="225"/>
        <v>Thursday</v>
      </c>
      <c r="I1640" s="2" t="str">
        <f t="shared" si="226"/>
        <v>June</v>
      </c>
      <c r="J1640" s="2" t="str">
        <f t="shared" si="227"/>
        <v>2019</v>
      </c>
      <c r="K1640" s="2">
        <f t="shared" si="228"/>
        <v>26</v>
      </c>
      <c r="L1640" s="2" t="str">
        <f>VLOOKUP(A1640,holidays!A:C,2,)</f>
        <v>Y</v>
      </c>
      <c r="M1640" s="2" t="str">
        <f>VLOOKUP(A1640,holidays!A:C,3,FALSE)</f>
        <v>N</v>
      </c>
      <c r="N1640" s="7">
        <f t="shared" si="229"/>
        <v>10176755.655562552</v>
      </c>
      <c r="O1640" s="2">
        <f t="shared" si="230"/>
        <v>131023.66</v>
      </c>
      <c r="P1640" s="2" t="e">
        <f t="shared" si="231"/>
        <v>#N/A</v>
      </c>
      <c r="Q1640" s="2" t="e">
        <f t="shared" si="232"/>
        <v>#N/A</v>
      </c>
      <c r="R1640" s="2">
        <f t="shared" si="233"/>
        <v>131023.66</v>
      </c>
    </row>
    <row r="1641" spans="1:18" x14ac:dyDescent="0.3">
      <c r="A1641" s="10">
        <v>43644</v>
      </c>
      <c r="B1641" s="33">
        <v>123546.62</v>
      </c>
      <c r="C1641" s="31">
        <v>61.815155930000003</v>
      </c>
      <c r="D1641">
        <v>10.7</v>
      </c>
      <c r="E1641">
        <v>19.5</v>
      </c>
      <c r="F1641">
        <v>9.1999999999999993</v>
      </c>
      <c r="G1641">
        <v>0</v>
      </c>
      <c r="H1641" s="1" t="str">
        <f t="shared" si="225"/>
        <v>Friday</v>
      </c>
      <c r="I1641" s="2" t="str">
        <f t="shared" si="226"/>
        <v>June</v>
      </c>
      <c r="J1641" s="2" t="str">
        <f t="shared" si="227"/>
        <v>2019</v>
      </c>
      <c r="K1641" s="2">
        <f t="shared" si="228"/>
        <v>26</v>
      </c>
      <c r="L1641" s="2" t="str">
        <f>VLOOKUP(A1641,holidays!A:C,2,)</f>
        <v>N</v>
      </c>
      <c r="M1641" s="2" t="str">
        <f>VLOOKUP(A1641,holidays!A:C,3,FALSE)</f>
        <v>N</v>
      </c>
      <c r="N1641" s="7">
        <f t="shared" si="229"/>
        <v>7637053.5799244568</v>
      </c>
      <c r="O1641" s="2" t="e">
        <f t="shared" si="230"/>
        <v>#N/A</v>
      </c>
      <c r="P1641" s="2">
        <f t="shared" si="231"/>
        <v>123546.62</v>
      </c>
      <c r="Q1641" s="2" t="e">
        <f t="shared" si="232"/>
        <v>#N/A</v>
      </c>
      <c r="R1641" s="2">
        <f t="shared" si="233"/>
        <v>123546.62</v>
      </c>
    </row>
    <row r="1642" spans="1:18" x14ac:dyDescent="0.3">
      <c r="A1642" s="10">
        <v>43645</v>
      </c>
      <c r="B1642" s="33">
        <v>117924.13</v>
      </c>
      <c r="C1642" s="31">
        <v>52.91240414</v>
      </c>
      <c r="D1642">
        <v>13</v>
      </c>
      <c r="E1642">
        <v>17.600000000000001</v>
      </c>
      <c r="F1642">
        <v>2.6</v>
      </c>
      <c r="G1642">
        <v>0.8</v>
      </c>
      <c r="H1642" s="1" t="str">
        <f t="shared" si="225"/>
        <v>Saturday</v>
      </c>
      <c r="I1642" s="2" t="str">
        <f t="shared" si="226"/>
        <v>June</v>
      </c>
      <c r="J1642" s="2" t="str">
        <f t="shared" si="227"/>
        <v>2019</v>
      </c>
      <c r="K1642" s="2">
        <f t="shared" si="228"/>
        <v>26</v>
      </c>
      <c r="L1642" s="2" t="str">
        <f>VLOOKUP(A1642,holidays!A:C,2,)</f>
        <v>N</v>
      </c>
      <c r="M1642" s="2" t="str">
        <f>VLOOKUP(A1642,holidays!A:C,3,FALSE)</f>
        <v>N</v>
      </c>
      <c r="N1642" s="7">
        <f t="shared" si="229"/>
        <v>6239649.2244178988</v>
      </c>
      <c r="O1642" s="2" t="e">
        <f t="shared" si="230"/>
        <v>#N/A</v>
      </c>
      <c r="P1642" s="2">
        <f t="shared" si="231"/>
        <v>117924.13</v>
      </c>
      <c r="Q1642" s="2" t="e">
        <f t="shared" si="232"/>
        <v>#N/A</v>
      </c>
      <c r="R1642" s="2">
        <f t="shared" si="233"/>
        <v>117924.13</v>
      </c>
    </row>
    <row r="1643" spans="1:18" x14ac:dyDescent="0.3">
      <c r="A1643" s="10">
        <v>43646</v>
      </c>
      <c r="B1643" s="33">
        <v>116150.91499999999</v>
      </c>
      <c r="C1643" s="31">
        <v>51.901149879999998</v>
      </c>
      <c r="D1643">
        <v>8.1</v>
      </c>
      <c r="E1643">
        <v>14.5</v>
      </c>
      <c r="F1643">
        <v>8.5</v>
      </c>
      <c r="G1643">
        <v>6.4</v>
      </c>
      <c r="H1643" s="1" t="str">
        <f t="shared" si="225"/>
        <v>Sunday</v>
      </c>
      <c r="I1643" s="2" t="str">
        <f t="shared" si="226"/>
        <v>June</v>
      </c>
      <c r="J1643" s="2" t="str">
        <f t="shared" si="227"/>
        <v>2019</v>
      </c>
      <c r="K1643" s="2">
        <f t="shared" si="228"/>
        <v>27</v>
      </c>
      <c r="L1643" s="2" t="str">
        <f>VLOOKUP(A1643,holidays!A:C,2,)</f>
        <v>N</v>
      </c>
      <c r="M1643" s="2" t="str">
        <f>VLOOKUP(A1643,holidays!A:C,3,FALSE)</f>
        <v>N</v>
      </c>
      <c r="N1643" s="7">
        <f t="shared" si="229"/>
        <v>6028366.0481141396</v>
      </c>
      <c r="O1643" s="2" t="e">
        <f t="shared" si="230"/>
        <v>#N/A</v>
      </c>
      <c r="P1643" s="2">
        <f t="shared" si="231"/>
        <v>116150.91499999999</v>
      </c>
      <c r="Q1643" s="2" t="e">
        <f t="shared" si="232"/>
        <v>#N/A</v>
      </c>
      <c r="R1643" s="2">
        <f t="shared" si="233"/>
        <v>116150.91499999999</v>
      </c>
    </row>
    <row r="1644" spans="1:18" x14ac:dyDescent="0.3">
      <c r="A1644" s="10">
        <v>43647</v>
      </c>
      <c r="B1644" s="33">
        <v>130565.58</v>
      </c>
      <c r="C1644" s="31">
        <v>67.195464610000002</v>
      </c>
      <c r="D1644">
        <v>9.5</v>
      </c>
      <c r="E1644">
        <v>14.1</v>
      </c>
      <c r="F1644">
        <v>8.3000000000000007</v>
      </c>
      <c r="G1644">
        <v>0</v>
      </c>
      <c r="H1644" s="1" t="str">
        <f t="shared" si="225"/>
        <v>Monday</v>
      </c>
      <c r="I1644" s="2" t="str">
        <f t="shared" si="226"/>
        <v>July</v>
      </c>
      <c r="J1644" s="2" t="str">
        <f t="shared" si="227"/>
        <v>2019</v>
      </c>
      <c r="K1644" s="2">
        <f t="shared" si="228"/>
        <v>27</v>
      </c>
      <c r="L1644" s="2" t="str">
        <f>VLOOKUP(A1644,holidays!A:C,2,)</f>
        <v>N</v>
      </c>
      <c r="M1644" s="2" t="str">
        <f>VLOOKUP(A1644,holidays!A:C,3,FALSE)</f>
        <v>N</v>
      </c>
      <c r="N1644" s="7">
        <f t="shared" si="229"/>
        <v>8773414.8101741243</v>
      </c>
      <c r="O1644" s="2" t="e">
        <f t="shared" si="230"/>
        <v>#N/A</v>
      </c>
      <c r="P1644" s="2">
        <f t="shared" si="231"/>
        <v>130565.58</v>
      </c>
      <c r="Q1644" s="2" t="e">
        <f t="shared" si="232"/>
        <v>#N/A</v>
      </c>
      <c r="R1644" s="2">
        <f t="shared" si="233"/>
        <v>130565.58</v>
      </c>
    </row>
    <row r="1645" spans="1:18" x14ac:dyDescent="0.3">
      <c r="A1645" s="10">
        <v>43648</v>
      </c>
      <c r="B1645" s="33">
        <v>135866.75</v>
      </c>
      <c r="C1645" s="31">
        <v>93.110674299999999</v>
      </c>
      <c r="D1645">
        <v>8.6</v>
      </c>
      <c r="E1645">
        <v>15.9</v>
      </c>
      <c r="F1645">
        <v>6.6</v>
      </c>
      <c r="G1645">
        <v>0</v>
      </c>
      <c r="H1645" s="1" t="str">
        <f t="shared" si="225"/>
        <v>Tuesday</v>
      </c>
      <c r="I1645" s="2" t="str">
        <f t="shared" si="226"/>
        <v>July</v>
      </c>
      <c r="J1645" s="2" t="str">
        <f t="shared" si="227"/>
        <v>2019</v>
      </c>
      <c r="K1645" s="2">
        <f t="shared" si="228"/>
        <v>27</v>
      </c>
      <c r="L1645" s="2" t="str">
        <f>VLOOKUP(A1645,holidays!A:C,2,)</f>
        <v>N</v>
      </c>
      <c r="M1645" s="2" t="str">
        <f>VLOOKUP(A1645,holidays!A:C,3,FALSE)</f>
        <v>N</v>
      </c>
      <c r="N1645" s="7">
        <f t="shared" si="229"/>
        <v>12650644.707449526</v>
      </c>
      <c r="O1645" s="2" t="e">
        <f t="shared" si="230"/>
        <v>#N/A</v>
      </c>
      <c r="P1645" s="2">
        <f t="shared" si="231"/>
        <v>135866.75</v>
      </c>
      <c r="Q1645" s="2" t="e">
        <f t="shared" si="232"/>
        <v>#N/A</v>
      </c>
      <c r="R1645" s="2">
        <f t="shared" si="233"/>
        <v>135866.75</v>
      </c>
    </row>
    <row r="1646" spans="1:18" x14ac:dyDescent="0.3">
      <c r="A1646" s="10">
        <v>43649</v>
      </c>
      <c r="B1646" s="33">
        <v>137327.70000000001</v>
      </c>
      <c r="C1646" s="31">
        <v>97.287999810000002</v>
      </c>
      <c r="D1646">
        <v>8.1999999999999993</v>
      </c>
      <c r="E1646">
        <v>13.7</v>
      </c>
      <c r="F1646">
        <v>7.5</v>
      </c>
      <c r="G1646">
        <v>0</v>
      </c>
      <c r="H1646" s="1" t="str">
        <f t="shared" si="225"/>
        <v>Wednesday</v>
      </c>
      <c r="I1646" s="2" t="str">
        <f t="shared" si="226"/>
        <v>July</v>
      </c>
      <c r="J1646" s="2" t="str">
        <f t="shared" si="227"/>
        <v>2019</v>
      </c>
      <c r="K1646" s="2">
        <f t="shared" si="228"/>
        <v>27</v>
      </c>
      <c r="L1646" s="2" t="str">
        <f>VLOOKUP(A1646,holidays!A:C,2,)</f>
        <v>N</v>
      </c>
      <c r="M1646" s="2" t="str">
        <f>VLOOKUP(A1646,holidays!A:C,3,FALSE)</f>
        <v>N</v>
      </c>
      <c r="N1646" s="7">
        <f t="shared" si="229"/>
        <v>13360337.251507739</v>
      </c>
      <c r="O1646" s="2" t="e">
        <f t="shared" si="230"/>
        <v>#N/A</v>
      </c>
      <c r="P1646" s="2">
        <f t="shared" si="231"/>
        <v>137327.70000000001</v>
      </c>
      <c r="Q1646" s="2" t="e">
        <f t="shared" si="232"/>
        <v>#N/A</v>
      </c>
      <c r="R1646" s="2">
        <f t="shared" si="233"/>
        <v>137327.70000000001</v>
      </c>
    </row>
    <row r="1647" spans="1:18" x14ac:dyDescent="0.3">
      <c r="A1647" s="10">
        <v>43650</v>
      </c>
      <c r="B1647" s="33">
        <v>135182.72500000001</v>
      </c>
      <c r="C1647" s="31">
        <v>85.901782639999993</v>
      </c>
      <c r="D1647">
        <v>5.3</v>
      </c>
      <c r="E1647">
        <v>13.5</v>
      </c>
      <c r="F1647">
        <v>6.9</v>
      </c>
      <c r="G1647">
        <v>0</v>
      </c>
      <c r="H1647" s="1" t="str">
        <f t="shared" si="225"/>
        <v>Thursday</v>
      </c>
      <c r="I1647" s="2" t="str">
        <f t="shared" si="226"/>
        <v>July</v>
      </c>
      <c r="J1647" s="2" t="str">
        <f t="shared" si="227"/>
        <v>2019</v>
      </c>
      <c r="K1647" s="2">
        <f t="shared" si="228"/>
        <v>27</v>
      </c>
      <c r="L1647" s="2" t="str">
        <f>VLOOKUP(A1647,holidays!A:C,2,)</f>
        <v>N</v>
      </c>
      <c r="M1647" s="2" t="str">
        <f>VLOOKUP(A1647,holidays!A:C,3,FALSE)</f>
        <v>N</v>
      </c>
      <c r="N1647" s="7">
        <f t="shared" si="229"/>
        <v>11612437.059632894</v>
      </c>
      <c r="O1647" s="2" t="e">
        <f t="shared" si="230"/>
        <v>#N/A</v>
      </c>
      <c r="P1647" s="2">
        <f t="shared" si="231"/>
        <v>135182.72500000001</v>
      </c>
      <c r="Q1647" s="2" t="e">
        <f t="shared" si="232"/>
        <v>#N/A</v>
      </c>
      <c r="R1647" s="2">
        <f t="shared" si="233"/>
        <v>135182.72500000001</v>
      </c>
    </row>
    <row r="1648" spans="1:18" x14ac:dyDescent="0.3">
      <c r="A1648" s="10">
        <v>43651</v>
      </c>
      <c r="B1648" s="33">
        <v>132774.29500000001</v>
      </c>
      <c r="C1648" s="31">
        <v>78.719066029999993</v>
      </c>
      <c r="D1648">
        <v>3.5</v>
      </c>
      <c r="E1648">
        <v>19.100000000000001</v>
      </c>
      <c r="F1648">
        <v>9</v>
      </c>
      <c r="G1648">
        <v>0</v>
      </c>
      <c r="H1648" s="1" t="str">
        <f t="shared" si="225"/>
        <v>Friday</v>
      </c>
      <c r="I1648" s="2" t="str">
        <f t="shared" si="226"/>
        <v>July</v>
      </c>
      <c r="J1648" s="2" t="str">
        <f t="shared" si="227"/>
        <v>2019</v>
      </c>
      <c r="K1648" s="2">
        <f t="shared" si="228"/>
        <v>27</v>
      </c>
      <c r="L1648" s="2" t="str">
        <f>VLOOKUP(A1648,holidays!A:C,2,)</f>
        <v>N</v>
      </c>
      <c r="M1648" s="2" t="str">
        <f>VLOOKUP(A1648,holidays!A:C,3,FALSE)</f>
        <v>N</v>
      </c>
      <c r="N1648" s="7">
        <f t="shared" si="229"/>
        <v>10451868.495191699</v>
      </c>
      <c r="O1648" s="2" t="e">
        <f t="shared" si="230"/>
        <v>#N/A</v>
      </c>
      <c r="P1648" s="2">
        <f t="shared" si="231"/>
        <v>132774.29500000001</v>
      </c>
      <c r="Q1648" s="2" t="e">
        <f t="shared" si="232"/>
        <v>#N/A</v>
      </c>
      <c r="R1648" s="2">
        <f t="shared" si="233"/>
        <v>132774.29500000001</v>
      </c>
    </row>
    <row r="1649" spans="1:18" x14ac:dyDescent="0.3">
      <c r="A1649" s="10">
        <v>43652</v>
      </c>
      <c r="B1649" s="33">
        <v>114660.9</v>
      </c>
      <c r="C1649" s="31">
        <v>64.992904050000007</v>
      </c>
      <c r="D1649">
        <v>6</v>
      </c>
      <c r="E1649">
        <v>19.399999999999999</v>
      </c>
      <c r="F1649">
        <v>9.3000000000000007</v>
      </c>
      <c r="G1649">
        <v>0</v>
      </c>
      <c r="H1649" s="1" t="str">
        <f t="shared" si="225"/>
        <v>Saturday</v>
      </c>
      <c r="I1649" s="2" t="str">
        <f t="shared" si="226"/>
        <v>July</v>
      </c>
      <c r="J1649" s="2" t="str">
        <f t="shared" si="227"/>
        <v>2019</v>
      </c>
      <c r="K1649" s="2">
        <f t="shared" si="228"/>
        <v>27</v>
      </c>
      <c r="L1649" s="2" t="str">
        <f>VLOOKUP(A1649,holidays!A:C,2,)</f>
        <v>N</v>
      </c>
      <c r="M1649" s="2" t="str">
        <f>VLOOKUP(A1649,holidays!A:C,3,FALSE)</f>
        <v>N</v>
      </c>
      <c r="N1649" s="7">
        <f t="shared" si="229"/>
        <v>7452144.8719866453</v>
      </c>
      <c r="O1649" s="2" t="e">
        <f t="shared" si="230"/>
        <v>#N/A</v>
      </c>
      <c r="P1649" s="2">
        <f t="shared" si="231"/>
        <v>114660.9</v>
      </c>
      <c r="Q1649" s="2" t="e">
        <f t="shared" si="232"/>
        <v>#N/A</v>
      </c>
      <c r="R1649" s="2">
        <f t="shared" si="233"/>
        <v>114660.9</v>
      </c>
    </row>
    <row r="1650" spans="1:18" x14ac:dyDescent="0.3">
      <c r="A1650" s="10">
        <v>43653</v>
      </c>
      <c r="B1650" s="33">
        <v>114469.88</v>
      </c>
      <c r="C1650" s="31">
        <v>87.747186549999995</v>
      </c>
      <c r="D1650">
        <v>9</v>
      </c>
      <c r="E1650">
        <v>18.2</v>
      </c>
      <c r="F1650">
        <v>6.1</v>
      </c>
      <c r="G1650">
        <v>0.2</v>
      </c>
      <c r="H1650" s="1" t="str">
        <f t="shared" si="225"/>
        <v>Sunday</v>
      </c>
      <c r="I1650" s="2" t="str">
        <f t="shared" si="226"/>
        <v>July</v>
      </c>
      <c r="J1650" s="2" t="str">
        <f t="shared" si="227"/>
        <v>2019</v>
      </c>
      <c r="K1650" s="2">
        <f t="shared" si="228"/>
        <v>28</v>
      </c>
      <c r="L1650" s="2" t="str">
        <f>VLOOKUP(A1650,holidays!A:C,2,)</f>
        <v>N</v>
      </c>
      <c r="M1650" s="2" t="str">
        <f>VLOOKUP(A1650,holidays!A:C,3,FALSE)</f>
        <v>N</v>
      </c>
      <c r="N1650" s="7">
        <f t="shared" si="229"/>
        <v>10044409.914716113</v>
      </c>
      <c r="O1650" s="2" t="e">
        <f t="shared" si="230"/>
        <v>#N/A</v>
      </c>
      <c r="P1650" s="2">
        <f t="shared" si="231"/>
        <v>114469.88</v>
      </c>
      <c r="Q1650" s="2" t="e">
        <f t="shared" si="232"/>
        <v>#N/A</v>
      </c>
      <c r="R1650" s="2">
        <f t="shared" si="233"/>
        <v>114469.88</v>
      </c>
    </row>
    <row r="1651" spans="1:18" x14ac:dyDescent="0.3">
      <c r="A1651" s="10">
        <v>43654</v>
      </c>
      <c r="B1651" s="33">
        <v>127307.26</v>
      </c>
      <c r="C1651" s="31">
        <v>101.94417129999999</v>
      </c>
      <c r="D1651">
        <v>11</v>
      </c>
      <c r="E1651">
        <v>16</v>
      </c>
      <c r="F1651">
        <v>8.1999999999999993</v>
      </c>
      <c r="G1651">
        <v>5.2</v>
      </c>
      <c r="H1651" s="1" t="str">
        <f t="shared" si="225"/>
        <v>Monday</v>
      </c>
      <c r="I1651" s="2" t="str">
        <f t="shared" si="226"/>
        <v>July</v>
      </c>
      <c r="J1651" s="2" t="str">
        <f t="shared" si="227"/>
        <v>2019</v>
      </c>
      <c r="K1651" s="2">
        <f t="shared" si="228"/>
        <v>28</v>
      </c>
      <c r="L1651" s="2" t="str">
        <f>VLOOKUP(A1651,holidays!A:C,2,)</f>
        <v>N</v>
      </c>
      <c r="M1651" s="2" t="str">
        <f>VLOOKUP(A1651,holidays!A:C,3,FALSE)</f>
        <v>N</v>
      </c>
      <c r="N1651" s="7">
        <f t="shared" si="229"/>
        <v>12978233.121173637</v>
      </c>
      <c r="O1651" s="2" t="e">
        <f t="shared" si="230"/>
        <v>#N/A</v>
      </c>
      <c r="P1651" s="2">
        <f t="shared" si="231"/>
        <v>127307.26</v>
      </c>
      <c r="Q1651" s="2" t="e">
        <f t="shared" si="232"/>
        <v>#N/A</v>
      </c>
      <c r="R1651" s="2">
        <f t="shared" si="233"/>
        <v>127307.26</v>
      </c>
    </row>
    <row r="1652" spans="1:18" x14ac:dyDescent="0.3">
      <c r="A1652" s="10">
        <v>43655</v>
      </c>
      <c r="B1652" s="33">
        <v>133803.98499999999</v>
      </c>
      <c r="C1652" s="31">
        <v>125.0990315</v>
      </c>
      <c r="D1652">
        <v>6.8</v>
      </c>
      <c r="E1652">
        <v>15</v>
      </c>
      <c r="F1652">
        <v>7.2</v>
      </c>
      <c r="G1652">
        <v>0.2</v>
      </c>
      <c r="H1652" s="1" t="str">
        <f t="shared" si="225"/>
        <v>Tuesday</v>
      </c>
      <c r="I1652" s="2" t="str">
        <f t="shared" si="226"/>
        <v>July</v>
      </c>
      <c r="J1652" s="2" t="str">
        <f t="shared" si="227"/>
        <v>2019</v>
      </c>
      <c r="K1652" s="2">
        <f t="shared" si="228"/>
        <v>28</v>
      </c>
      <c r="L1652" s="2" t="str">
        <f>VLOOKUP(A1652,holidays!A:C,2,)</f>
        <v>N</v>
      </c>
      <c r="M1652" s="2" t="str">
        <f>VLOOKUP(A1652,holidays!A:C,3,FALSE)</f>
        <v>N</v>
      </c>
      <c r="N1652" s="7">
        <f t="shared" si="229"/>
        <v>16738748.934340525</v>
      </c>
      <c r="O1652" s="2" t="e">
        <f t="shared" si="230"/>
        <v>#N/A</v>
      </c>
      <c r="P1652" s="2">
        <f t="shared" si="231"/>
        <v>133803.98499999999</v>
      </c>
      <c r="Q1652" s="2" t="e">
        <f t="shared" si="232"/>
        <v>#N/A</v>
      </c>
      <c r="R1652" s="2">
        <f t="shared" si="233"/>
        <v>133803.98499999999</v>
      </c>
    </row>
    <row r="1653" spans="1:18" x14ac:dyDescent="0.3">
      <c r="A1653" s="10">
        <v>43656</v>
      </c>
      <c r="B1653" s="33">
        <v>127092.715</v>
      </c>
      <c r="C1653" s="31">
        <v>84.780694909999994</v>
      </c>
      <c r="D1653">
        <v>9.5</v>
      </c>
      <c r="E1653">
        <v>15.4</v>
      </c>
      <c r="F1653">
        <v>6.7</v>
      </c>
      <c r="G1653">
        <v>0.2</v>
      </c>
      <c r="H1653" s="1" t="str">
        <f t="shared" si="225"/>
        <v>Wednesday</v>
      </c>
      <c r="I1653" s="2" t="str">
        <f t="shared" si="226"/>
        <v>July</v>
      </c>
      <c r="J1653" s="2" t="str">
        <f t="shared" si="227"/>
        <v>2019</v>
      </c>
      <c r="K1653" s="2">
        <f t="shared" si="228"/>
        <v>28</v>
      </c>
      <c r="L1653" s="2" t="str">
        <f>VLOOKUP(A1653,holidays!A:C,2,)</f>
        <v>N</v>
      </c>
      <c r="M1653" s="2" t="str">
        <f>VLOOKUP(A1653,holidays!A:C,3,FALSE)</f>
        <v>N</v>
      </c>
      <c r="N1653" s="7">
        <f t="shared" si="229"/>
        <v>10775008.69569858</v>
      </c>
      <c r="O1653" s="2" t="e">
        <f t="shared" si="230"/>
        <v>#N/A</v>
      </c>
      <c r="P1653" s="2">
        <f t="shared" si="231"/>
        <v>127092.715</v>
      </c>
      <c r="Q1653" s="2" t="e">
        <f t="shared" si="232"/>
        <v>#N/A</v>
      </c>
      <c r="R1653" s="2">
        <f t="shared" si="233"/>
        <v>127092.715</v>
      </c>
    </row>
    <row r="1654" spans="1:18" x14ac:dyDescent="0.3">
      <c r="A1654" s="10">
        <v>43657</v>
      </c>
      <c r="B1654" s="33">
        <v>133131.51999999999</v>
      </c>
      <c r="C1654" s="31">
        <v>89.217705280000004</v>
      </c>
      <c r="D1654">
        <v>7.8</v>
      </c>
      <c r="E1654">
        <v>14.3</v>
      </c>
      <c r="F1654">
        <v>4.5999999999999996</v>
      </c>
      <c r="G1654">
        <v>6.4</v>
      </c>
      <c r="H1654" s="1" t="str">
        <f t="shared" si="225"/>
        <v>Thursday</v>
      </c>
      <c r="I1654" s="2" t="str">
        <f t="shared" si="226"/>
        <v>July</v>
      </c>
      <c r="J1654" s="2" t="str">
        <f t="shared" si="227"/>
        <v>2019</v>
      </c>
      <c r="K1654" s="2">
        <f t="shared" si="228"/>
        <v>28</v>
      </c>
      <c r="L1654" s="2" t="str">
        <f>VLOOKUP(A1654,holidays!A:C,2,)</f>
        <v>N</v>
      </c>
      <c r="M1654" s="2" t="str">
        <f>VLOOKUP(A1654,holidays!A:C,3,FALSE)</f>
        <v>N</v>
      </c>
      <c r="N1654" s="7">
        <f t="shared" si="229"/>
        <v>11877688.714838425</v>
      </c>
      <c r="O1654" s="2" t="e">
        <f t="shared" si="230"/>
        <v>#N/A</v>
      </c>
      <c r="P1654" s="2">
        <f t="shared" si="231"/>
        <v>133131.51999999999</v>
      </c>
      <c r="Q1654" s="2" t="e">
        <f t="shared" si="232"/>
        <v>#N/A</v>
      </c>
      <c r="R1654" s="2">
        <f t="shared" si="233"/>
        <v>133131.51999999999</v>
      </c>
    </row>
    <row r="1655" spans="1:18" x14ac:dyDescent="0.3">
      <c r="A1655" s="10">
        <v>43658</v>
      </c>
      <c r="B1655" s="33">
        <v>128384.14</v>
      </c>
      <c r="C1655" s="31">
        <v>90.969699500000004</v>
      </c>
      <c r="D1655">
        <v>10.1</v>
      </c>
      <c r="E1655">
        <v>15.7</v>
      </c>
      <c r="F1655">
        <v>6.2</v>
      </c>
      <c r="G1655">
        <v>2.4</v>
      </c>
      <c r="H1655" s="1" t="str">
        <f t="shared" si="225"/>
        <v>Friday</v>
      </c>
      <c r="I1655" s="2" t="str">
        <f t="shared" si="226"/>
        <v>July</v>
      </c>
      <c r="J1655" s="2" t="str">
        <f t="shared" si="227"/>
        <v>2019</v>
      </c>
      <c r="K1655" s="2">
        <f t="shared" si="228"/>
        <v>28</v>
      </c>
      <c r="L1655" s="2" t="str">
        <f>VLOOKUP(A1655,holidays!A:C,2,)</f>
        <v>N</v>
      </c>
      <c r="M1655" s="2" t="str">
        <f>VLOOKUP(A1655,holidays!A:C,3,FALSE)</f>
        <v>N</v>
      </c>
      <c r="N1655" s="7">
        <f t="shared" si="229"/>
        <v>11679066.63636593</v>
      </c>
      <c r="O1655" s="2" t="e">
        <f t="shared" si="230"/>
        <v>#N/A</v>
      </c>
      <c r="P1655" s="2">
        <f t="shared" si="231"/>
        <v>128384.14</v>
      </c>
      <c r="Q1655" s="2" t="e">
        <f t="shared" si="232"/>
        <v>#N/A</v>
      </c>
      <c r="R1655" s="2">
        <f t="shared" si="233"/>
        <v>128384.14</v>
      </c>
    </row>
    <row r="1656" spans="1:18" x14ac:dyDescent="0.3">
      <c r="A1656" s="10">
        <v>43659</v>
      </c>
      <c r="B1656" s="33">
        <v>123954.31</v>
      </c>
      <c r="C1656" s="31">
        <v>82.190068789999998</v>
      </c>
      <c r="D1656">
        <v>7</v>
      </c>
      <c r="E1656">
        <v>12</v>
      </c>
      <c r="F1656">
        <v>8.3000000000000007</v>
      </c>
      <c r="G1656">
        <v>4.4000000000000004</v>
      </c>
      <c r="H1656" s="1" t="str">
        <f t="shared" si="225"/>
        <v>Saturday</v>
      </c>
      <c r="I1656" s="2" t="str">
        <f t="shared" si="226"/>
        <v>July</v>
      </c>
      <c r="J1656" s="2" t="str">
        <f t="shared" si="227"/>
        <v>2019</v>
      </c>
      <c r="K1656" s="2">
        <f t="shared" si="228"/>
        <v>28</v>
      </c>
      <c r="L1656" s="2" t="str">
        <f>VLOOKUP(A1656,holidays!A:C,2,)</f>
        <v>N</v>
      </c>
      <c r="M1656" s="2" t="str">
        <f>VLOOKUP(A1656,holidays!A:C,3,FALSE)</f>
        <v>N</v>
      </c>
      <c r="N1656" s="7">
        <f t="shared" si="229"/>
        <v>10187813.265716985</v>
      </c>
      <c r="O1656" s="2" t="e">
        <f t="shared" si="230"/>
        <v>#N/A</v>
      </c>
      <c r="P1656" s="2">
        <f t="shared" si="231"/>
        <v>123954.31</v>
      </c>
      <c r="Q1656" s="2" t="e">
        <f t="shared" si="232"/>
        <v>#N/A</v>
      </c>
      <c r="R1656" s="2">
        <f t="shared" si="233"/>
        <v>123954.31</v>
      </c>
    </row>
    <row r="1657" spans="1:18" x14ac:dyDescent="0.3">
      <c r="A1657" s="10">
        <v>43660</v>
      </c>
      <c r="B1657" s="33">
        <v>123740.265</v>
      </c>
      <c r="C1657" s="31">
        <v>81.784996430000007</v>
      </c>
      <c r="D1657">
        <v>7.1</v>
      </c>
      <c r="E1657">
        <v>13.1</v>
      </c>
      <c r="F1657">
        <v>3.8</v>
      </c>
      <c r="G1657">
        <v>0.8</v>
      </c>
      <c r="H1657" s="1" t="str">
        <f t="shared" si="225"/>
        <v>Sunday</v>
      </c>
      <c r="I1657" s="2" t="str">
        <f t="shared" si="226"/>
        <v>July</v>
      </c>
      <c r="J1657" s="2" t="str">
        <f t="shared" si="227"/>
        <v>2019</v>
      </c>
      <c r="K1657" s="2">
        <f t="shared" si="228"/>
        <v>29</v>
      </c>
      <c r="L1657" s="2" t="str">
        <f>VLOOKUP(A1657,holidays!A:C,2,)</f>
        <v>N</v>
      </c>
      <c r="M1657" s="2" t="str">
        <f>VLOOKUP(A1657,holidays!A:C,3,FALSE)</f>
        <v>N</v>
      </c>
      <c r="N1657" s="7">
        <f t="shared" si="229"/>
        <v>10120097.131272255</v>
      </c>
      <c r="O1657" s="2" t="e">
        <f t="shared" si="230"/>
        <v>#N/A</v>
      </c>
      <c r="P1657" s="2">
        <f t="shared" si="231"/>
        <v>123740.265</v>
      </c>
      <c r="Q1657" s="2" t="e">
        <f t="shared" si="232"/>
        <v>#N/A</v>
      </c>
      <c r="R1657" s="2">
        <f t="shared" si="233"/>
        <v>123740.265</v>
      </c>
    </row>
    <row r="1658" spans="1:18" x14ac:dyDescent="0.3">
      <c r="A1658" s="10">
        <v>43661</v>
      </c>
      <c r="B1658" s="33">
        <v>131739.20000000001</v>
      </c>
      <c r="C1658" s="31">
        <v>92.269993139999997</v>
      </c>
      <c r="D1658">
        <v>8.9</v>
      </c>
      <c r="E1658">
        <v>14.3</v>
      </c>
      <c r="F1658">
        <v>7.6</v>
      </c>
      <c r="G1658">
        <v>4.4000000000000004</v>
      </c>
      <c r="H1658" s="1" t="str">
        <f t="shared" si="225"/>
        <v>Monday</v>
      </c>
      <c r="I1658" s="2" t="str">
        <f t="shared" si="226"/>
        <v>July</v>
      </c>
      <c r="J1658" s="2" t="str">
        <f t="shared" si="227"/>
        <v>2019</v>
      </c>
      <c r="K1658" s="2">
        <f t="shared" si="228"/>
        <v>29</v>
      </c>
      <c r="L1658" s="2" t="str">
        <f>VLOOKUP(A1658,holidays!A:C,2,)</f>
        <v>N</v>
      </c>
      <c r="M1658" s="2" t="str">
        <f>VLOOKUP(A1658,holidays!A:C,3,FALSE)</f>
        <v>N</v>
      </c>
      <c r="N1658" s="7">
        <f t="shared" si="229"/>
        <v>12155575.080269089</v>
      </c>
      <c r="O1658" s="2" t="e">
        <f t="shared" si="230"/>
        <v>#N/A</v>
      </c>
      <c r="P1658" s="2">
        <f t="shared" si="231"/>
        <v>131739.20000000001</v>
      </c>
      <c r="Q1658" s="2" t="e">
        <f t="shared" si="232"/>
        <v>#N/A</v>
      </c>
      <c r="R1658" s="2">
        <f t="shared" si="233"/>
        <v>131739.20000000001</v>
      </c>
    </row>
    <row r="1659" spans="1:18" x14ac:dyDescent="0.3">
      <c r="A1659" s="10">
        <v>43662</v>
      </c>
      <c r="B1659" s="33">
        <v>132941.76999999999</v>
      </c>
      <c r="C1659" s="31">
        <v>114.6004499</v>
      </c>
      <c r="D1659">
        <v>9.9</v>
      </c>
      <c r="E1659">
        <v>13.9</v>
      </c>
      <c r="F1659">
        <v>6.4</v>
      </c>
      <c r="G1659">
        <v>1.8</v>
      </c>
      <c r="H1659" s="1" t="str">
        <f t="shared" si="225"/>
        <v>Tuesday</v>
      </c>
      <c r="I1659" s="2" t="str">
        <f t="shared" si="226"/>
        <v>July</v>
      </c>
      <c r="J1659" s="2" t="str">
        <f t="shared" si="227"/>
        <v>2019</v>
      </c>
      <c r="K1659" s="2">
        <f t="shared" si="228"/>
        <v>29</v>
      </c>
      <c r="L1659" s="2" t="str">
        <f>VLOOKUP(A1659,holidays!A:C,2,)</f>
        <v>Y</v>
      </c>
      <c r="M1659" s="2" t="str">
        <f>VLOOKUP(A1659,holidays!A:C,3,FALSE)</f>
        <v>N</v>
      </c>
      <c r="N1659" s="7">
        <f t="shared" si="229"/>
        <v>15235186.652502323</v>
      </c>
      <c r="O1659" s="2">
        <f t="shared" si="230"/>
        <v>132941.76999999999</v>
      </c>
      <c r="P1659" s="2" t="e">
        <f t="shared" si="231"/>
        <v>#N/A</v>
      </c>
      <c r="Q1659" s="2" t="e">
        <f t="shared" si="232"/>
        <v>#N/A</v>
      </c>
      <c r="R1659" s="2">
        <f t="shared" si="233"/>
        <v>132941.76999999999</v>
      </c>
    </row>
    <row r="1660" spans="1:18" x14ac:dyDescent="0.3">
      <c r="A1660" s="10">
        <v>43663</v>
      </c>
      <c r="B1660" s="33">
        <v>135339.82</v>
      </c>
      <c r="C1660" s="31">
        <v>91.545886449999998</v>
      </c>
      <c r="D1660">
        <v>9.6999999999999993</v>
      </c>
      <c r="E1660">
        <v>13.7</v>
      </c>
      <c r="F1660">
        <v>3.6</v>
      </c>
      <c r="G1660">
        <v>0</v>
      </c>
      <c r="H1660" s="1" t="str">
        <f t="shared" si="225"/>
        <v>Wednesday</v>
      </c>
      <c r="I1660" s="2" t="str">
        <f t="shared" si="226"/>
        <v>July</v>
      </c>
      <c r="J1660" s="2" t="str">
        <f t="shared" si="227"/>
        <v>2019</v>
      </c>
      <c r="K1660" s="2">
        <f t="shared" si="228"/>
        <v>29</v>
      </c>
      <c r="L1660" s="2" t="str">
        <f>VLOOKUP(A1660,holidays!A:C,2,)</f>
        <v>Y</v>
      </c>
      <c r="M1660" s="2" t="str">
        <f>VLOOKUP(A1660,holidays!A:C,3,FALSE)</f>
        <v>N</v>
      </c>
      <c r="N1660" s="7">
        <f t="shared" si="229"/>
        <v>12389803.793883439</v>
      </c>
      <c r="O1660" s="2">
        <f t="shared" si="230"/>
        <v>135339.82</v>
      </c>
      <c r="P1660" s="2" t="e">
        <f t="shared" si="231"/>
        <v>#N/A</v>
      </c>
      <c r="Q1660" s="2" t="e">
        <f t="shared" si="232"/>
        <v>#N/A</v>
      </c>
      <c r="R1660" s="2">
        <f t="shared" si="233"/>
        <v>135339.82</v>
      </c>
    </row>
    <row r="1661" spans="1:18" x14ac:dyDescent="0.3">
      <c r="A1661" s="10">
        <v>43664</v>
      </c>
      <c r="B1661" s="33">
        <v>134119.14000000001</v>
      </c>
      <c r="C1661" s="31">
        <v>85.918878829999997</v>
      </c>
      <c r="D1661">
        <v>9</v>
      </c>
      <c r="E1661">
        <v>14.3</v>
      </c>
      <c r="F1661">
        <v>7.9</v>
      </c>
      <c r="G1661">
        <v>0.4</v>
      </c>
      <c r="H1661" s="1" t="str">
        <f t="shared" si="225"/>
        <v>Thursday</v>
      </c>
      <c r="I1661" s="2" t="str">
        <f t="shared" si="226"/>
        <v>July</v>
      </c>
      <c r="J1661" s="2" t="str">
        <f t="shared" si="227"/>
        <v>2019</v>
      </c>
      <c r="K1661" s="2">
        <f t="shared" si="228"/>
        <v>29</v>
      </c>
      <c r="L1661" s="2" t="str">
        <f>VLOOKUP(A1661,holidays!A:C,2,)</f>
        <v>Y</v>
      </c>
      <c r="M1661" s="2" t="str">
        <f>VLOOKUP(A1661,holidays!A:C,3,FALSE)</f>
        <v>N</v>
      </c>
      <c r="N1661" s="7">
        <f t="shared" si="229"/>
        <v>11523366.138443807</v>
      </c>
      <c r="O1661" s="2">
        <f t="shared" si="230"/>
        <v>134119.14000000001</v>
      </c>
      <c r="P1661" s="2" t="e">
        <f t="shared" si="231"/>
        <v>#N/A</v>
      </c>
      <c r="Q1661" s="2" t="e">
        <f t="shared" si="232"/>
        <v>#N/A</v>
      </c>
      <c r="R1661" s="2">
        <f t="shared" si="233"/>
        <v>134119.14000000001</v>
      </c>
    </row>
    <row r="1662" spans="1:18" x14ac:dyDescent="0.3">
      <c r="A1662" s="10">
        <v>43665</v>
      </c>
      <c r="B1662" s="33">
        <v>132101.85999999999</v>
      </c>
      <c r="C1662" s="31">
        <v>101.5731984</v>
      </c>
      <c r="D1662">
        <v>7.5</v>
      </c>
      <c r="E1662">
        <v>15.7</v>
      </c>
      <c r="F1662">
        <v>9.6</v>
      </c>
      <c r="G1662">
        <v>1.6</v>
      </c>
      <c r="H1662" s="1" t="str">
        <f t="shared" si="225"/>
        <v>Friday</v>
      </c>
      <c r="I1662" s="2" t="str">
        <f t="shared" si="226"/>
        <v>July</v>
      </c>
      <c r="J1662" s="2" t="str">
        <f t="shared" si="227"/>
        <v>2019</v>
      </c>
      <c r="K1662" s="2">
        <f t="shared" si="228"/>
        <v>29</v>
      </c>
      <c r="L1662" s="2" t="str">
        <f>VLOOKUP(A1662,holidays!A:C,2,)</f>
        <v>Y</v>
      </c>
      <c r="M1662" s="2" t="str">
        <f>VLOOKUP(A1662,holidays!A:C,3,FALSE)</f>
        <v>N</v>
      </c>
      <c r="N1662" s="7">
        <f t="shared" si="229"/>
        <v>13418008.434789022</v>
      </c>
      <c r="O1662" s="2">
        <f t="shared" si="230"/>
        <v>132101.85999999999</v>
      </c>
      <c r="P1662" s="2" t="e">
        <f t="shared" si="231"/>
        <v>#N/A</v>
      </c>
      <c r="Q1662" s="2" t="e">
        <f t="shared" si="232"/>
        <v>#N/A</v>
      </c>
      <c r="R1662" s="2">
        <f t="shared" si="233"/>
        <v>132101.85999999999</v>
      </c>
    </row>
    <row r="1663" spans="1:18" x14ac:dyDescent="0.3">
      <c r="A1663" s="10">
        <v>43666</v>
      </c>
      <c r="B1663" s="33">
        <v>111288.905</v>
      </c>
      <c r="C1663" s="31">
        <v>52.5253199</v>
      </c>
      <c r="D1663">
        <v>8</v>
      </c>
      <c r="E1663">
        <v>17.100000000000001</v>
      </c>
      <c r="F1663">
        <v>10.3</v>
      </c>
      <c r="G1663">
        <v>0</v>
      </c>
      <c r="H1663" s="1" t="str">
        <f t="shared" si="225"/>
        <v>Saturday</v>
      </c>
      <c r="I1663" s="2" t="str">
        <f t="shared" si="226"/>
        <v>July</v>
      </c>
      <c r="J1663" s="2" t="str">
        <f t="shared" si="227"/>
        <v>2019</v>
      </c>
      <c r="K1663" s="2">
        <f t="shared" si="228"/>
        <v>29</v>
      </c>
      <c r="L1663" s="2" t="str">
        <f>VLOOKUP(A1663,holidays!A:C,2,)</f>
        <v>Y</v>
      </c>
      <c r="M1663" s="2" t="str">
        <f>VLOOKUP(A1663,holidays!A:C,3,FALSE)</f>
        <v>N</v>
      </c>
      <c r="N1663" s="7">
        <f t="shared" si="229"/>
        <v>5845485.3364457097</v>
      </c>
      <c r="O1663" s="2">
        <f t="shared" si="230"/>
        <v>111288.905</v>
      </c>
      <c r="P1663" s="2" t="e">
        <f t="shared" si="231"/>
        <v>#N/A</v>
      </c>
      <c r="Q1663" s="2" t="e">
        <f t="shared" si="232"/>
        <v>#N/A</v>
      </c>
      <c r="R1663" s="2">
        <f t="shared" si="233"/>
        <v>111288.905</v>
      </c>
    </row>
    <row r="1664" spans="1:18" x14ac:dyDescent="0.3">
      <c r="A1664" s="10">
        <v>43667</v>
      </c>
      <c r="B1664" s="33">
        <v>111293.15</v>
      </c>
      <c r="C1664" s="31">
        <v>60.156590430000001</v>
      </c>
      <c r="D1664">
        <v>11.3</v>
      </c>
      <c r="E1664">
        <v>16.600000000000001</v>
      </c>
      <c r="F1664">
        <v>8.1</v>
      </c>
      <c r="G1664">
        <v>0</v>
      </c>
      <c r="H1664" s="1" t="str">
        <f t="shared" si="225"/>
        <v>Sunday</v>
      </c>
      <c r="I1664" s="2" t="str">
        <f t="shared" si="226"/>
        <v>July</v>
      </c>
      <c r="J1664" s="2" t="str">
        <f t="shared" si="227"/>
        <v>2019</v>
      </c>
      <c r="K1664" s="2">
        <f t="shared" si="228"/>
        <v>30</v>
      </c>
      <c r="L1664" s="2" t="str">
        <f>VLOOKUP(A1664,holidays!A:C,2,)</f>
        <v>Y</v>
      </c>
      <c r="M1664" s="2" t="str">
        <f>VLOOKUP(A1664,holidays!A:C,3,FALSE)</f>
        <v>N</v>
      </c>
      <c r="N1664" s="7">
        <f t="shared" si="229"/>
        <v>6695016.4422145542</v>
      </c>
      <c r="O1664" s="2">
        <f t="shared" si="230"/>
        <v>111293.15</v>
      </c>
      <c r="P1664" s="2" t="e">
        <f t="shared" si="231"/>
        <v>#N/A</v>
      </c>
      <c r="Q1664" s="2" t="e">
        <f t="shared" si="232"/>
        <v>#N/A</v>
      </c>
      <c r="R1664" s="2">
        <f t="shared" si="233"/>
        <v>111293.15</v>
      </c>
    </row>
    <row r="1665" spans="1:18" x14ac:dyDescent="0.3">
      <c r="A1665" s="10">
        <v>43668</v>
      </c>
      <c r="B1665" s="33">
        <v>123618.42</v>
      </c>
      <c r="C1665" s="31">
        <v>64.585343089999995</v>
      </c>
      <c r="D1665">
        <v>7.9</v>
      </c>
      <c r="E1665">
        <v>15.6</v>
      </c>
      <c r="F1665">
        <v>10.6</v>
      </c>
      <c r="G1665">
        <v>0</v>
      </c>
      <c r="H1665" s="1" t="str">
        <f t="shared" si="225"/>
        <v>Monday</v>
      </c>
      <c r="I1665" s="2" t="str">
        <f t="shared" si="226"/>
        <v>July</v>
      </c>
      <c r="J1665" s="2" t="str">
        <f t="shared" si="227"/>
        <v>2019</v>
      </c>
      <c r="K1665" s="2">
        <f t="shared" si="228"/>
        <v>30</v>
      </c>
      <c r="L1665" s="2" t="str">
        <f>VLOOKUP(A1665,holidays!A:C,2,)</f>
        <v>Y</v>
      </c>
      <c r="M1665" s="2" t="str">
        <f>VLOOKUP(A1665,holidays!A:C,3,FALSE)</f>
        <v>N</v>
      </c>
      <c r="N1665" s="7">
        <f t="shared" si="229"/>
        <v>7983938.0679437174</v>
      </c>
      <c r="O1665" s="2">
        <f t="shared" si="230"/>
        <v>123618.42</v>
      </c>
      <c r="P1665" s="2" t="e">
        <f t="shared" si="231"/>
        <v>#N/A</v>
      </c>
      <c r="Q1665" s="2" t="e">
        <f t="shared" si="232"/>
        <v>#N/A</v>
      </c>
      <c r="R1665" s="2">
        <f t="shared" si="233"/>
        <v>123618.42</v>
      </c>
    </row>
    <row r="1666" spans="1:18" x14ac:dyDescent="0.3">
      <c r="A1666" s="10">
        <v>43669</v>
      </c>
      <c r="B1666" s="33">
        <v>129008.62</v>
      </c>
      <c r="C1666" s="31">
        <v>69.864795830000006</v>
      </c>
      <c r="D1666">
        <v>9.9</v>
      </c>
      <c r="E1666">
        <v>15.2</v>
      </c>
      <c r="F1666">
        <v>8.1999999999999993</v>
      </c>
      <c r="G1666">
        <v>1.6</v>
      </c>
      <c r="H1666" s="1" t="str">
        <f t="shared" si="225"/>
        <v>Tuesday</v>
      </c>
      <c r="I1666" s="2" t="str">
        <f t="shared" si="226"/>
        <v>July</v>
      </c>
      <c r="J1666" s="2" t="str">
        <f t="shared" si="227"/>
        <v>2019</v>
      </c>
      <c r="K1666" s="2">
        <f t="shared" si="228"/>
        <v>30</v>
      </c>
      <c r="L1666" s="2" t="str">
        <f>VLOOKUP(A1666,holidays!A:C,2,)</f>
        <v>Y</v>
      </c>
      <c r="M1666" s="2" t="str">
        <f>VLOOKUP(A1666,holidays!A:C,3,FALSE)</f>
        <v>N</v>
      </c>
      <c r="N1666" s="7">
        <f t="shared" si="229"/>
        <v>9013160.8966100551</v>
      </c>
      <c r="O1666" s="2">
        <f t="shared" si="230"/>
        <v>129008.62</v>
      </c>
      <c r="P1666" s="2" t="e">
        <f t="shared" si="231"/>
        <v>#N/A</v>
      </c>
      <c r="Q1666" s="2" t="e">
        <f t="shared" si="232"/>
        <v>#N/A</v>
      </c>
      <c r="R1666" s="2">
        <f t="shared" si="233"/>
        <v>129008.62</v>
      </c>
    </row>
    <row r="1667" spans="1:18" x14ac:dyDescent="0.3">
      <c r="A1667" s="10">
        <v>43670</v>
      </c>
      <c r="B1667" s="33">
        <v>135782.54500000001</v>
      </c>
      <c r="C1667" s="31">
        <v>87.256299299999995</v>
      </c>
      <c r="D1667">
        <v>7</v>
      </c>
      <c r="E1667">
        <v>14.4</v>
      </c>
      <c r="F1667">
        <v>7.8</v>
      </c>
      <c r="G1667">
        <v>8</v>
      </c>
      <c r="H1667" s="1" t="str">
        <f t="shared" ref="H1667:H1730" si="234">TEXT(A1667,"dddd")</f>
        <v>Wednesday</v>
      </c>
      <c r="I1667" s="2" t="str">
        <f t="shared" ref="I1667:I1730" si="235">TEXT(A1667,"mmmm")</f>
        <v>July</v>
      </c>
      <c r="J1667" s="2" t="str">
        <f t="shared" ref="J1667:J1730" si="236">TEXT(A1667,"yyyy")</f>
        <v>2019</v>
      </c>
      <c r="K1667" s="2">
        <f t="shared" ref="K1667:K1730" si="237">WEEKNUM(A1667)</f>
        <v>30</v>
      </c>
      <c r="L1667" s="2" t="str">
        <f>VLOOKUP(A1667,holidays!A:C,2,)</f>
        <v>Y</v>
      </c>
      <c r="M1667" s="2" t="str">
        <f>VLOOKUP(A1667,holidays!A:C,3,FALSE)</f>
        <v>N</v>
      </c>
      <c r="N1667" s="7">
        <f t="shared" ref="N1667:N1730" si="238">B1667*C1667</f>
        <v>11847882.38623572</v>
      </c>
      <c r="O1667" s="2">
        <f t="shared" ref="O1667:O1730" si="239">IF(L1667="Y",B1667,NA())</f>
        <v>135782.54500000001</v>
      </c>
      <c r="P1667" s="2" t="e">
        <f t="shared" ref="P1667:P1730" si="240">IF(L1667="N",B1667,NA())</f>
        <v>#N/A</v>
      </c>
      <c r="Q1667" s="2" t="e">
        <f t="shared" ref="Q1667:Q1730" si="241">IF(M1667="Y",B1667,NA())</f>
        <v>#N/A</v>
      </c>
      <c r="R1667" s="2">
        <f t="shared" ref="R1667:R1730" si="242">IF(M1667="N",B1667,NA())</f>
        <v>135782.54500000001</v>
      </c>
    </row>
    <row r="1668" spans="1:18" x14ac:dyDescent="0.3">
      <c r="A1668" s="10">
        <v>43671</v>
      </c>
      <c r="B1668" s="33">
        <v>132940.63</v>
      </c>
      <c r="C1668" s="31">
        <v>84.076210110000005</v>
      </c>
      <c r="D1668">
        <v>9.1999999999999993</v>
      </c>
      <c r="E1668">
        <v>14.8</v>
      </c>
      <c r="F1668">
        <v>5.2</v>
      </c>
      <c r="G1668">
        <v>0</v>
      </c>
      <c r="H1668" s="1" t="str">
        <f t="shared" si="234"/>
        <v>Thursday</v>
      </c>
      <c r="I1668" s="2" t="str">
        <f t="shared" si="235"/>
        <v>July</v>
      </c>
      <c r="J1668" s="2" t="str">
        <f t="shared" si="236"/>
        <v>2019</v>
      </c>
      <c r="K1668" s="2">
        <f t="shared" si="237"/>
        <v>30</v>
      </c>
      <c r="L1668" s="2" t="str">
        <f>VLOOKUP(A1668,holidays!A:C,2,)</f>
        <v>Y</v>
      </c>
      <c r="M1668" s="2" t="str">
        <f>VLOOKUP(A1668,holidays!A:C,3,FALSE)</f>
        <v>N</v>
      </c>
      <c r="N1668" s="7">
        <f t="shared" si="238"/>
        <v>11177144.34003577</v>
      </c>
      <c r="O1668" s="2">
        <f t="shared" si="239"/>
        <v>132940.63</v>
      </c>
      <c r="P1668" s="2" t="e">
        <f t="shared" si="240"/>
        <v>#N/A</v>
      </c>
      <c r="Q1668" s="2" t="e">
        <f t="shared" si="241"/>
        <v>#N/A</v>
      </c>
      <c r="R1668" s="2">
        <f t="shared" si="242"/>
        <v>132940.63</v>
      </c>
    </row>
    <row r="1669" spans="1:18" x14ac:dyDescent="0.3">
      <c r="A1669" s="10">
        <v>43672</v>
      </c>
      <c r="B1669" s="33">
        <v>136493.13</v>
      </c>
      <c r="C1669" s="31">
        <v>95.233217850000003</v>
      </c>
      <c r="D1669">
        <v>11</v>
      </c>
      <c r="E1669">
        <v>14</v>
      </c>
      <c r="F1669">
        <v>5.9</v>
      </c>
      <c r="G1669">
        <v>0</v>
      </c>
      <c r="H1669" s="1" t="str">
        <f t="shared" si="234"/>
        <v>Friday</v>
      </c>
      <c r="I1669" s="2" t="str">
        <f t="shared" si="235"/>
        <v>July</v>
      </c>
      <c r="J1669" s="2" t="str">
        <f t="shared" si="236"/>
        <v>2019</v>
      </c>
      <c r="K1669" s="2">
        <f t="shared" si="237"/>
        <v>30</v>
      </c>
      <c r="L1669" s="2" t="str">
        <f>VLOOKUP(A1669,holidays!A:C,2,)</f>
        <v>Y</v>
      </c>
      <c r="M1669" s="2" t="str">
        <f>VLOOKUP(A1669,holidays!A:C,3,FALSE)</f>
        <v>N</v>
      </c>
      <c r="N1669" s="7">
        <f t="shared" si="238"/>
        <v>12998679.984318372</v>
      </c>
      <c r="O1669" s="2">
        <f t="shared" si="239"/>
        <v>136493.13</v>
      </c>
      <c r="P1669" s="2" t="e">
        <f t="shared" si="240"/>
        <v>#N/A</v>
      </c>
      <c r="Q1669" s="2" t="e">
        <f t="shared" si="241"/>
        <v>#N/A</v>
      </c>
      <c r="R1669" s="2">
        <f t="shared" si="242"/>
        <v>136493.13</v>
      </c>
    </row>
    <row r="1670" spans="1:18" x14ac:dyDescent="0.3">
      <c r="A1670" s="10">
        <v>43673</v>
      </c>
      <c r="B1670" s="33">
        <v>121958.69</v>
      </c>
      <c r="C1670" s="31">
        <v>94.375867150000005</v>
      </c>
      <c r="D1670">
        <v>9.8000000000000007</v>
      </c>
      <c r="E1670">
        <v>15.3</v>
      </c>
      <c r="F1670">
        <v>8.6999999999999993</v>
      </c>
      <c r="G1670">
        <v>6.8</v>
      </c>
      <c r="H1670" s="1" t="str">
        <f t="shared" si="234"/>
        <v>Saturday</v>
      </c>
      <c r="I1670" s="2" t="str">
        <f t="shared" si="235"/>
        <v>July</v>
      </c>
      <c r="J1670" s="2" t="str">
        <f t="shared" si="236"/>
        <v>2019</v>
      </c>
      <c r="K1670" s="2">
        <f t="shared" si="237"/>
        <v>30</v>
      </c>
      <c r="L1670" s="2" t="str">
        <f>VLOOKUP(A1670,holidays!A:C,2,)</f>
        <v>Y</v>
      </c>
      <c r="M1670" s="2" t="str">
        <f>VLOOKUP(A1670,holidays!A:C,3,FALSE)</f>
        <v>N</v>
      </c>
      <c r="N1670" s="7">
        <f t="shared" si="238"/>
        <v>11509957.125228034</v>
      </c>
      <c r="O1670" s="2">
        <f t="shared" si="239"/>
        <v>121958.69</v>
      </c>
      <c r="P1670" s="2" t="e">
        <f t="shared" si="240"/>
        <v>#N/A</v>
      </c>
      <c r="Q1670" s="2" t="e">
        <f t="shared" si="241"/>
        <v>#N/A</v>
      </c>
      <c r="R1670" s="2">
        <f t="shared" si="242"/>
        <v>121958.69</v>
      </c>
    </row>
    <row r="1671" spans="1:18" x14ac:dyDescent="0.3">
      <c r="A1671" s="10">
        <v>43674</v>
      </c>
      <c r="B1671" s="33">
        <v>118413.13499999999</v>
      </c>
      <c r="C1671" s="31">
        <v>85.712073040000007</v>
      </c>
      <c r="D1671">
        <v>6.6</v>
      </c>
      <c r="E1671">
        <v>15.1</v>
      </c>
      <c r="F1671">
        <v>10.199999999999999</v>
      </c>
      <c r="G1671">
        <v>0</v>
      </c>
      <c r="H1671" s="1" t="str">
        <f t="shared" si="234"/>
        <v>Sunday</v>
      </c>
      <c r="I1671" s="2" t="str">
        <f t="shared" si="235"/>
        <v>July</v>
      </c>
      <c r="J1671" s="2" t="str">
        <f t="shared" si="236"/>
        <v>2019</v>
      </c>
      <c r="K1671" s="2">
        <f t="shared" si="237"/>
        <v>31</v>
      </c>
      <c r="L1671" s="2" t="str">
        <f>VLOOKUP(A1671,holidays!A:C,2,)</f>
        <v>Y</v>
      </c>
      <c r="M1671" s="2" t="str">
        <f>VLOOKUP(A1671,holidays!A:C,3,FALSE)</f>
        <v>N</v>
      </c>
      <c r="N1671" s="7">
        <f t="shared" si="238"/>
        <v>10149435.27601538</v>
      </c>
      <c r="O1671" s="2">
        <f t="shared" si="239"/>
        <v>118413.13499999999</v>
      </c>
      <c r="P1671" s="2" t="e">
        <f t="shared" si="240"/>
        <v>#N/A</v>
      </c>
      <c r="Q1671" s="2" t="e">
        <f t="shared" si="241"/>
        <v>#N/A</v>
      </c>
      <c r="R1671" s="2">
        <f t="shared" si="242"/>
        <v>118413.13499999999</v>
      </c>
    </row>
    <row r="1672" spans="1:18" x14ac:dyDescent="0.3">
      <c r="A1672" s="10">
        <v>43675</v>
      </c>
      <c r="B1672" s="33">
        <v>133205.18</v>
      </c>
      <c r="C1672" s="31">
        <v>95.873752800000005</v>
      </c>
      <c r="D1672">
        <v>8.9</v>
      </c>
      <c r="E1672">
        <v>14.6</v>
      </c>
      <c r="F1672">
        <v>9.9</v>
      </c>
      <c r="G1672">
        <v>0</v>
      </c>
      <c r="H1672" s="1" t="str">
        <f t="shared" si="234"/>
        <v>Monday</v>
      </c>
      <c r="I1672" s="2" t="str">
        <f t="shared" si="235"/>
        <v>July</v>
      </c>
      <c r="J1672" s="2" t="str">
        <f t="shared" si="236"/>
        <v>2019</v>
      </c>
      <c r="K1672" s="2">
        <f t="shared" si="237"/>
        <v>31</v>
      </c>
      <c r="L1672" s="2" t="str">
        <f>VLOOKUP(A1672,holidays!A:C,2,)</f>
        <v>Y</v>
      </c>
      <c r="M1672" s="2" t="str">
        <f>VLOOKUP(A1672,holidays!A:C,3,FALSE)</f>
        <v>N</v>
      </c>
      <c r="N1672" s="7">
        <f t="shared" si="238"/>
        <v>12770880.498999504</v>
      </c>
      <c r="O1672" s="2">
        <f t="shared" si="239"/>
        <v>133205.18</v>
      </c>
      <c r="P1672" s="2" t="e">
        <f t="shared" si="240"/>
        <v>#N/A</v>
      </c>
      <c r="Q1672" s="2" t="e">
        <f t="shared" si="241"/>
        <v>#N/A</v>
      </c>
      <c r="R1672" s="2">
        <f t="shared" si="242"/>
        <v>133205.18</v>
      </c>
    </row>
    <row r="1673" spans="1:18" x14ac:dyDescent="0.3">
      <c r="A1673" s="10">
        <v>43676</v>
      </c>
      <c r="B1673" s="33">
        <v>138858.04500000001</v>
      </c>
      <c r="C1673" s="31">
        <v>110.4700594</v>
      </c>
      <c r="D1673">
        <v>7.9</v>
      </c>
      <c r="E1673">
        <v>12.5</v>
      </c>
      <c r="F1673">
        <v>8.6999999999999993</v>
      </c>
      <c r="G1673">
        <v>0.8</v>
      </c>
      <c r="H1673" s="1" t="str">
        <f t="shared" si="234"/>
        <v>Tuesday</v>
      </c>
      <c r="I1673" s="2" t="str">
        <f t="shared" si="235"/>
        <v>July</v>
      </c>
      <c r="J1673" s="2" t="str">
        <f t="shared" si="236"/>
        <v>2019</v>
      </c>
      <c r="K1673" s="2">
        <f t="shared" si="237"/>
        <v>31</v>
      </c>
      <c r="L1673" s="2" t="str">
        <f>VLOOKUP(A1673,holidays!A:C,2,)</f>
        <v>Y</v>
      </c>
      <c r="M1673" s="2" t="str">
        <f>VLOOKUP(A1673,holidays!A:C,3,FALSE)</f>
        <v>N</v>
      </c>
      <c r="N1673" s="7">
        <f t="shared" si="238"/>
        <v>15339656.479317874</v>
      </c>
      <c r="O1673" s="2">
        <f t="shared" si="239"/>
        <v>138858.04500000001</v>
      </c>
      <c r="P1673" s="2" t="e">
        <f t="shared" si="240"/>
        <v>#N/A</v>
      </c>
      <c r="Q1673" s="2" t="e">
        <f t="shared" si="241"/>
        <v>#N/A</v>
      </c>
      <c r="R1673" s="2">
        <f t="shared" si="242"/>
        <v>138858.04500000001</v>
      </c>
    </row>
    <row r="1674" spans="1:18" x14ac:dyDescent="0.3">
      <c r="A1674" s="10">
        <v>43677</v>
      </c>
      <c r="B1674" s="33">
        <v>140275.82999999999</v>
      </c>
      <c r="C1674" s="31">
        <v>153.26684940000001</v>
      </c>
      <c r="D1674">
        <v>3</v>
      </c>
      <c r="E1674">
        <v>12.5</v>
      </c>
      <c r="F1674">
        <v>11.3</v>
      </c>
      <c r="G1674">
        <v>0</v>
      </c>
      <c r="H1674" s="1" t="str">
        <f t="shared" si="234"/>
        <v>Wednesday</v>
      </c>
      <c r="I1674" s="2" t="str">
        <f t="shared" si="235"/>
        <v>July</v>
      </c>
      <c r="J1674" s="2" t="str">
        <f t="shared" si="236"/>
        <v>2019</v>
      </c>
      <c r="K1674" s="2">
        <f t="shared" si="237"/>
        <v>31</v>
      </c>
      <c r="L1674" s="2" t="str">
        <f>VLOOKUP(A1674,holidays!A:C,2,)</f>
        <v>Y</v>
      </c>
      <c r="M1674" s="2" t="str">
        <f>VLOOKUP(A1674,holidays!A:C,3,FALSE)</f>
        <v>N</v>
      </c>
      <c r="N1674" s="7">
        <f t="shared" si="238"/>
        <v>21499634.511070002</v>
      </c>
      <c r="O1674" s="2">
        <f t="shared" si="239"/>
        <v>140275.82999999999</v>
      </c>
      <c r="P1674" s="2" t="e">
        <f t="shared" si="240"/>
        <v>#N/A</v>
      </c>
      <c r="Q1674" s="2" t="e">
        <f t="shared" si="241"/>
        <v>#N/A</v>
      </c>
      <c r="R1674" s="2">
        <f t="shared" si="242"/>
        <v>140275.82999999999</v>
      </c>
    </row>
    <row r="1675" spans="1:18" x14ac:dyDescent="0.3">
      <c r="A1675" s="10">
        <v>43678</v>
      </c>
      <c r="B1675" s="33">
        <v>137651.13500000001</v>
      </c>
      <c r="C1675" s="31">
        <v>98.967005540000002</v>
      </c>
      <c r="D1675">
        <v>5.8</v>
      </c>
      <c r="E1675">
        <v>13.8</v>
      </c>
      <c r="F1675">
        <v>8.6</v>
      </c>
      <c r="G1675">
        <v>0</v>
      </c>
      <c r="H1675" s="1" t="str">
        <f t="shared" si="234"/>
        <v>Thursday</v>
      </c>
      <c r="I1675" s="2" t="str">
        <f t="shared" si="235"/>
        <v>August</v>
      </c>
      <c r="J1675" s="2" t="str">
        <f t="shared" si="236"/>
        <v>2019</v>
      </c>
      <c r="K1675" s="2">
        <f t="shared" si="237"/>
        <v>31</v>
      </c>
      <c r="L1675" s="2" t="str">
        <f>VLOOKUP(A1675,holidays!A:C,2,)</f>
        <v>Y</v>
      </c>
      <c r="M1675" s="2" t="str">
        <f>VLOOKUP(A1675,holidays!A:C,3,FALSE)</f>
        <v>N</v>
      </c>
      <c r="N1675" s="7">
        <f t="shared" si="238"/>
        <v>13622920.640132289</v>
      </c>
      <c r="O1675" s="2">
        <f t="shared" si="239"/>
        <v>137651.13500000001</v>
      </c>
      <c r="P1675" s="2" t="e">
        <f t="shared" si="240"/>
        <v>#N/A</v>
      </c>
      <c r="Q1675" s="2" t="e">
        <f t="shared" si="241"/>
        <v>#N/A</v>
      </c>
      <c r="R1675" s="2">
        <f t="shared" si="242"/>
        <v>137651.13500000001</v>
      </c>
    </row>
    <row r="1676" spans="1:18" x14ac:dyDescent="0.3">
      <c r="A1676" s="10">
        <v>43679</v>
      </c>
      <c r="B1676" s="33">
        <v>135633.89000000001</v>
      </c>
      <c r="C1676" s="31">
        <v>106.56821669999999</v>
      </c>
      <c r="D1676">
        <v>9.6999999999999993</v>
      </c>
      <c r="E1676">
        <v>12.7</v>
      </c>
      <c r="F1676">
        <v>7.4</v>
      </c>
      <c r="G1676">
        <v>0.4</v>
      </c>
      <c r="H1676" s="1" t="str">
        <f t="shared" si="234"/>
        <v>Friday</v>
      </c>
      <c r="I1676" s="2" t="str">
        <f t="shared" si="235"/>
        <v>August</v>
      </c>
      <c r="J1676" s="2" t="str">
        <f t="shared" si="236"/>
        <v>2019</v>
      </c>
      <c r="K1676" s="2">
        <f t="shared" si="237"/>
        <v>31</v>
      </c>
      <c r="L1676" s="2" t="str">
        <f>VLOOKUP(A1676,holidays!A:C,2,)</f>
        <v>Y</v>
      </c>
      <c r="M1676" s="2" t="str">
        <f>VLOOKUP(A1676,holidays!A:C,3,FALSE)</f>
        <v>N</v>
      </c>
      <c r="N1676" s="7">
        <f t="shared" si="238"/>
        <v>14454261.781383963</v>
      </c>
      <c r="O1676" s="2">
        <f t="shared" si="239"/>
        <v>135633.89000000001</v>
      </c>
      <c r="P1676" s="2" t="e">
        <f t="shared" si="240"/>
        <v>#N/A</v>
      </c>
      <c r="Q1676" s="2" t="e">
        <f t="shared" si="241"/>
        <v>#N/A</v>
      </c>
      <c r="R1676" s="2">
        <f t="shared" si="242"/>
        <v>135633.89000000001</v>
      </c>
    </row>
    <row r="1677" spans="1:18" x14ac:dyDescent="0.3">
      <c r="A1677" s="10">
        <v>43680</v>
      </c>
      <c r="B1677" s="33">
        <v>119933.7</v>
      </c>
      <c r="C1677" s="31">
        <v>121.53235650000001</v>
      </c>
      <c r="D1677">
        <v>10</v>
      </c>
      <c r="E1677">
        <v>13.9</v>
      </c>
      <c r="F1677">
        <v>6.2</v>
      </c>
      <c r="G1677">
        <v>0</v>
      </c>
      <c r="H1677" s="1" t="str">
        <f t="shared" si="234"/>
        <v>Saturday</v>
      </c>
      <c r="I1677" s="2" t="str">
        <f t="shared" si="235"/>
        <v>August</v>
      </c>
      <c r="J1677" s="2" t="str">
        <f t="shared" si="236"/>
        <v>2019</v>
      </c>
      <c r="K1677" s="2">
        <f t="shared" si="237"/>
        <v>31</v>
      </c>
      <c r="L1677" s="2" t="str">
        <f>VLOOKUP(A1677,holidays!A:C,2,)</f>
        <v>Y</v>
      </c>
      <c r="M1677" s="2" t="str">
        <f>VLOOKUP(A1677,holidays!A:C,3,FALSE)</f>
        <v>N</v>
      </c>
      <c r="N1677" s="7">
        <f t="shared" si="238"/>
        <v>14575825.18476405</v>
      </c>
      <c r="O1677" s="2">
        <f t="shared" si="239"/>
        <v>119933.7</v>
      </c>
      <c r="P1677" s="2" t="e">
        <f t="shared" si="240"/>
        <v>#N/A</v>
      </c>
      <c r="Q1677" s="2" t="e">
        <f t="shared" si="241"/>
        <v>#N/A</v>
      </c>
      <c r="R1677" s="2">
        <f t="shared" si="242"/>
        <v>119933.7</v>
      </c>
    </row>
    <row r="1678" spans="1:18" x14ac:dyDescent="0.3">
      <c r="A1678" s="10">
        <v>43681</v>
      </c>
      <c r="B1678" s="33">
        <v>120350.215</v>
      </c>
      <c r="C1678" s="31">
        <v>127.8811699</v>
      </c>
      <c r="D1678">
        <v>9.1999999999999993</v>
      </c>
      <c r="E1678">
        <v>13.1</v>
      </c>
      <c r="F1678">
        <v>7.2</v>
      </c>
      <c r="G1678">
        <v>1</v>
      </c>
      <c r="H1678" s="1" t="str">
        <f t="shared" si="234"/>
        <v>Sunday</v>
      </c>
      <c r="I1678" s="2" t="str">
        <f t="shared" si="235"/>
        <v>August</v>
      </c>
      <c r="J1678" s="2" t="str">
        <f t="shared" si="236"/>
        <v>2019</v>
      </c>
      <c r="K1678" s="2">
        <f t="shared" si="237"/>
        <v>32</v>
      </c>
      <c r="L1678" s="2" t="str">
        <f>VLOOKUP(A1678,holidays!A:C,2,)</f>
        <v>Y</v>
      </c>
      <c r="M1678" s="2" t="str">
        <f>VLOOKUP(A1678,holidays!A:C,3,FALSE)</f>
        <v>N</v>
      </c>
      <c r="N1678" s="7">
        <f t="shared" si="238"/>
        <v>15390526.291916529</v>
      </c>
      <c r="O1678" s="2">
        <f t="shared" si="239"/>
        <v>120350.215</v>
      </c>
      <c r="P1678" s="2" t="e">
        <f t="shared" si="240"/>
        <v>#N/A</v>
      </c>
      <c r="Q1678" s="2" t="e">
        <f t="shared" si="241"/>
        <v>#N/A</v>
      </c>
      <c r="R1678" s="2">
        <f t="shared" si="242"/>
        <v>120350.215</v>
      </c>
    </row>
    <row r="1679" spans="1:18" x14ac:dyDescent="0.3">
      <c r="A1679" s="10">
        <v>43682</v>
      </c>
      <c r="B1679" s="33">
        <v>125652.05499999999</v>
      </c>
      <c r="C1679" s="31">
        <v>108.4969239</v>
      </c>
      <c r="D1679">
        <v>10</v>
      </c>
      <c r="E1679">
        <v>15.8</v>
      </c>
      <c r="F1679">
        <v>10.7</v>
      </c>
      <c r="G1679">
        <v>0</v>
      </c>
      <c r="H1679" s="1" t="str">
        <f t="shared" si="234"/>
        <v>Monday</v>
      </c>
      <c r="I1679" s="2" t="str">
        <f t="shared" si="235"/>
        <v>August</v>
      </c>
      <c r="J1679" s="2" t="str">
        <f t="shared" si="236"/>
        <v>2019</v>
      </c>
      <c r="K1679" s="2">
        <f t="shared" si="237"/>
        <v>32</v>
      </c>
      <c r="L1679" s="2" t="str">
        <f>VLOOKUP(A1679,holidays!A:C,2,)</f>
        <v>Y</v>
      </c>
      <c r="M1679" s="2" t="str">
        <f>VLOOKUP(A1679,holidays!A:C,3,FALSE)</f>
        <v>N</v>
      </c>
      <c r="N1679" s="7">
        <f t="shared" si="238"/>
        <v>13632861.449213613</v>
      </c>
      <c r="O1679" s="2">
        <f t="shared" si="239"/>
        <v>125652.05499999999</v>
      </c>
      <c r="P1679" s="2" t="e">
        <f t="shared" si="240"/>
        <v>#N/A</v>
      </c>
      <c r="Q1679" s="2" t="e">
        <f t="shared" si="241"/>
        <v>#N/A</v>
      </c>
      <c r="R1679" s="2">
        <f t="shared" si="242"/>
        <v>125652.05499999999</v>
      </c>
    </row>
    <row r="1680" spans="1:18" x14ac:dyDescent="0.3">
      <c r="A1680" s="10">
        <v>43683</v>
      </c>
      <c r="B1680" s="33">
        <v>132120.39000000001</v>
      </c>
      <c r="C1680" s="31">
        <v>89.427805109999994</v>
      </c>
      <c r="D1680">
        <v>9.1</v>
      </c>
      <c r="E1680">
        <v>13.5</v>
      </c>
      <c r="F1680">
        <v>4.5</v>
      </c>
      <c r="G1680">
        <v>0.4</v>
      </c>
      <c r="H1680" s="1" t="str">
        <f t="shared" si="234"/>
        <v>Tuesday</v>
      </c>
      <c r="I1680" s="2" t="str">
        <f t="shared" si="235"/>
        <v>August</v>
      </c>
      <c r="J1680" s="2" t="str">
        <f t="shared" si="236"/>
        <v>2019</v>
      </c>
      <c r="K1680" s="2">
        <f t="shared" si="237"/>
        <v>32</v>
      </c>
      <c r="L1680" s="2" t="str">
        <f>VLOOKUP(A1680,holidays!A:C,2,)</f>
        <v>Y</v>
      </c>
      <c r="M1680" s="2" t="str">
        <f>VLOOKUP(A1680,holidays!A:C,3,FALSE)</f>
        <v>N</v>
      </c>
      <c r="N1680" s="7">
        <f t="shared" si="238"/>
        <v>11815236.487977194</v>
      </c>
      <c r="O1680" s="2">
        <f t="shared" si="239"/>
        <v>132120.39000000001</v>
      </c>
      <c r="P1680" s="2" t="e">
        <f t="shared" si="240"/>
        <v>#N/A</v>
      </c>
      <c r="Q1680" s="2" t="e">
        <f t="shared" si="241"/>
        <v>#N/A</v>
      </c>
      <c r="R1680" s="2">
        <f t="shared" si="242"/>
        <v>132120.39000000001</v>
      </c>
    </row>
    <row r="1681" spans="1:18" x14ac:dyDescent="0.3">
      <c r="A1681" s="10">
        <v>43684</v>
      </c>
      <c r="B1681" s="33">
        <v>136315.38</v>
      </c>
      <c r="C1681" s="31">
        <v>129.26252919999999</v>
      </c>
      <c r="D1681">
        <v>9.3000000000000007</v>
      </c>
      <c r="E1681">
        <v>14.1</v>
      </c>
      <c r="F1681">
        <v>7.5</v>
      </c>
      <c r="G1681">
        <v>0</v>
      </c>
      <c r="H1681" s="1" t="str">
        <f t="shared" si="234"/>
        <v>Wednesday</v>
      </c>
      <c r="I1681" s="2" t="str">
        <f t="shared" si="235"/>
        <v>August</v>
      </c>
      <c r="J1681" s="2" t="str">
        <f t="shared" si="236"/>
        <v>2019</v>
      </c>
      <c r="K1681" s="2">
        <f t="shared" si="237"/>
        <v>32</v>
      </c>
      <c r="L1681" s="2" t="str">
        <f>VLOOKUP(A1681,holidays!A:C,2,)</f>
        <v>Y</v>
      </c>
      <c r="M1681" s="2" t="str">
        <f>VLOOKUP(A1681,holidays!A:C,3,FALSE)</f>
        <v>N</v>
      </c>
      <c r="N1681" s="7">
        <f t="shared" si="238"/>
        <v>17620470.787659094</v>
      </c>
      <c r="O1681" s="2">
        <f t="shared" si="239"/>
        <v>136315.38</v>
      </c>
      <c r="P1681" s="2" t="e">
        <f t="shared" si="240"/>
        <v>#N/A</v>
      </c>
      <c r="Q1681" s="2" t="e">
        <f t="shared" si="241"/>
        <v>#N/A</v>
      </c>
      <c r="R1681" s="2">
        <f t="shared" si="242"/>
        <v>136315.38</v>
      </c>
    </row>
    <row r="1682" spans="1:18" x14ac:dyDescent="0.3">
      <c r="A1682" s="10">
        <v>43685</v>
      </c>
      <c r="B1682" s="33">
        <v>133004.73000000001</v>
      </c>
      <c r="C1682" s="31">
        <v>95.454195279999993</v>
      </c>
      <c r="D1682">
        <v>6.7</v>
      </c>
      <c r="E1682">
        <v>13.9</v>
      </c>
      <c r="F1682">
        <v>9.6</v>
      </c>
      <c r="G1682">
        <v>10.8</v>
      </c>
      <c r="H1682" s="1" t="str">
        <f t="shared" si="234"/>
        <v>Thursday</v>
      </c>
      <c r="I1682" s="2" t="str">
        <f t="shared" si="235"/>
        <v>August</v>
      </c>
      <c r="J1682" s="2" t="str">
        <f t="shared" si="236"/>
        <v>2019</v>
      </c>
      <c r="K1682" s="2">
        <f t="shared" si="237"/>
        <v>32</v>
      </c>
      <c r="L1682" s="2" t="str">
        <f>VLOOKUP(A1682,holidays!A:C,2,)</f>
        <v>Y</v>
      </c>
      <c r="M1682" s="2" t="str">
        <f>VLOOKUP(A1682,holidays!A:C,3,FALSE)</f>
        <v>N</v>
      </c>
      <c r="N1682" s="7">
        <f t="shared" si="238"/>
        <v>12695859.470583675</v>
      </c>
      <c r="O1682" s="2">
        <f t="shared" si="239"/>
        <v>133004.73000000001</v>
      </c>
      <c r="P1682" s="2" t="e">
        <f t="shared" si="240"/>
        <v>#N/A</v>
      </c>
      <c r="Q1682" s="2" t="e">
        <f t="shared" si="241"/>
        <v>#N/A</v>
      </c>
      <c r="R1682" s="2">
        <f t="shared" si="242"/>
        <v>133004.73000000001</v>
      </c>
    </row>
    <row r="1683" spans="1:18" x14ac:dyDescent="0.3">
      <c r="A1683" s="10">
        <v>43686</v>
      </c>
      <c r="B1683" s="33">
        <v>142555.10500000001</v>
      </c>
      <c r="C1683" s="31">
        <v>119.9574815</v>
      </c>
      <c r="D1683">
        <v>7.8</v>
      </c>
      <c r="E1683">
        <v>10.1</v>
      </c>
      <c r="F1683">
        <v>7.3</v>
      </c>
      <c r="G1683">
        <v>2</v>
      </c>
      <c r="H1683" s="1" t="str">
        <f t="shared" si="234"/>
        <v>Friday</v>
      </c>
      <c r="I1683" s="2" t="str">
        <f t="shared" si="235"/>
        <v>August</v>
      </c>
      <c r="J1683" s="2" t="str">
        <f t="shared" si="236"/>
        <v>2019</v>
      </c>
      <c r="K1683" s="2">
        <f t="shared" si="237"/>
        <v>32</v>
      </c>
      <c r="L1683" s="2" t="str">
        <f>VLOOKUP(A1683,holidays!A:C,2,)</f>
        <v>Y</v>
      </c>
      <c r="M1683" s="2" t="str">
        <f>VLOOKUP(A1683,holidays!A:C,3,FALSE)</f>
        <v>N</v>
      </c>
      <c r="N1683" s="7">
        <f t="shared" si="238"/>
        <v>17100551.370768059</v>
      </c>
      <c r="O1683" s="2">
        <f t="shared" si="239"/>
        <v>142555.10500000001</v>
      </c>
      <c r="P1683" s="2" t="e">
        <f t="shared" si="240"/>
        <v>#N/A</v>
      </c>
      <c r="Q1683" s="2" t="e">
        <f t="shared" si="241"/>
        <v>#N/A</v>
      </c>
      <c r="R1683" s="2">
        <f t="shared" si="242"/>
        <v>142555.10500000001</v>
      </c>
    </row>
    <row r="1684" spans="1:18" x14ac:dyDescent="0.3">
      <c r="A1684" s="10">
        <v>43687</v>
      </c>
      <c r="B1684" s="33">
        <v>128554.605</v>
      </c>
      <c r="C1684" s="31">
        <v>94.668808780000006</v>
      </c>
      <c r="D1684">
        <v>5.2</v>
      </c>
      <c r="E1684">
        <v>12.5</v>
      </c>
      <c r="F1684">
        <v>6.6</v>
      </c>
      <c r="G1684">
        <v>4.2</v>
      </c>
      <c r="H1684" s="1" t="str">
        <f t="shared" si="234"/>
        <v>Saturday</v>
      </c>
      <c r="I1684" s="2" t="str">
        <f t="shared" si="235"/>
        <v>August</v>
      </c>
      <c r="J1684" s="2" t="str">
        <f t="shared" si="236"/>
        <v>2019</v>
      </c>
      <c r="K1684" s="2">
        <f t="shared" si="237"/>
        <v>32</v>
      </c>
      <c r="L1684" s="2" t="str">
        <f>VLOOKUP(A1684,holidays!A:C,2,)</f>
        <v>Y</v>
      </c>
      <c r="M1684" s="2" t="str">
        <f>VLOOKUP(A1684,holidays!A:C,3,FALSE)</f>
        <v>N</v>
      </c>
      <c r="N1684" s="7">
        <f t="shared" si="238"/>
        <v>12170111.318533432</v>
      </c>
      <c r="O1684" s="2">
        <f t="shared" si="239"/>
        <v>128554.605</v>
      </c>
      <c r="P1684" s="2" t="e">
        <f t="shared" si="240"/>
        <v>#N/A</v>
      </c>
      <c r="Q1684" s="2" t="e">
        <f t="shared" si="241"/>
        <v>#N/A</v>
      </c>
      <c r="R1684" s="2">
        <f t="shared" si="242"/>
        <v>128554.605</v>
      </c>
    </row>
    <row r="1685" spans="1:18" x14ac:dyDescent="0.3">
      <c r="A1685" s="10">
        <v>43688</v>
      </c>
      <c r="B1685" s="33">
        <v>121028.325</v>
      </c>
      <c r="C1685" s="31">
        <v>98.101093950000006</v>
      </c>
      <c r="D1685">
        <v>4.8</v>
      </c>
      <c r="E1685">
        <v>12.9</v>
      </c>
      <c r="F1685">
        <v>11.4</v>
      </c>
      <c r="G1685">
        <v>6</v>
      </c>
      <c r="H1685" s="1" t="str">
        <f t="shared" si="234"/>
        <v>Sunday</v>
      </c>
      <c r="I1685" s="2" t="str">
        <f t="shared" si="235"/>
        <v>August</v>
      </c>
      <c r="J1685" s="2" t="str">
        <f t="shared" si="236"/>
        <v>2019</v>
      </c>
      <c r="K1685" s="2">
        <f t="shared" si="237"/>
        <v>33</v>
      </c>
      <c r="L1685" s="2" t="str">
        <f>VLOOKUP(A1685,holidays!A:C,2,)</f>
        <v>Y</v>
      </c>
      <c r="M1685" s="2" t="str">
        <f>VLOOKUP(A1685,holidays!A:C,3,FALSE)</f>
        <v>N</v>
      </c>
      <c r="N1685" s="7">
        <f t="shared" si="238"/>
        <v>11873011.081436135</v>
      </c>
      <c r="O1685" s="2">
        <f t="shared" si="239"/>
        <v>121028.325</v>
      </c>
      <c r="P1685" s="2" t="e">
        <f t="shared" si="240"/>
        <v>#N/A</v>
      </c>
      <c r="Q1685" s="2" t="e">
        <f t="shared" si="241"/>
        <v>#N/A</v>
      </c>
      <c r="R1685" s="2">
        <f t="shared" si="242"/>
        <v>121028.325</v>
      </c>
    </row>
    <row r="1686" spans="1:18" x14ac:dyDescent="0.3">
      <c r="A1686" s="10">
        <v>43689</v>
      </c>
      <c r="B1686" s="33">
        <v>136683.4</v>
      </c>
      <c r="C1686" s="31">
        <v>163.36163669999999</v>
      </c>
      <c r="D1686">
        <v>6.3</v>
      </c>
      <c r="E1686">
        <v>12</v>
      </c>
      <c r="F1686">
        <v>9.9</v>
      </c>
      <c r="G1686">
        <v>8.8000000000000007</v>
      </c>
      <c r="H1686" s="1" t="str">
        <f t="shared" si="234"/>
        <v>Monday</v>
      </c>
      <c r="I1686" s="2" t="str">
        <f t="shared" si="235"/>
        <v>August</v>
      </c>
      <c r="J1686" s="2" t="str">
        <f t="shared" si="236"/>
        <v>2019</v>
      </c>
      <c r="K1686" s="2">
        <f t="shared" si="237"/>
        <v>33</v>
      </c>
      <c r="L1686" s="2" t="str">
        <f>VLOOKUP(A1686,holidays!A:C,2,)</f>
        <v>Y</v>
      </c>
      <c r="M1686" s="2" t="str">
        <f>VLOOKUP(A1686,holidays!A:C,3,FALSE)</f>
        <v>N</v>
      </c>
      <c r="N1686" s="7">
        <f t="shared" si="238"/>
        <v>22328823.933720779</v>
      </c>
      <c r="O1686" s="2">
        <f t="shared" si="239"/>
        <v>136683.4</v>
      </c>
      <c r="P1686" s="2" t="e">
        <f t="shared" si="240"/>
        <v>#N/A</v>
      </c>
      <c r="Q1686" s="2" t="e">
        <f t="shared" si="241"/>
        <v>#N/A</v>
      </c>
      <c r="R1686" s="2">
        <f t="shared" si="242"/>
        <v>136683.4</v>
      </c>
    </row>
    <row r="1687" spans="1:18" x14ac:dyDescent="0.3">
      <c r="A1687" s="10">
        <v>43690</v>
      </c>
      <c r="B1687" s="33">
        <v>141474.26500000001</v>
      </c>
      <c r="C1687" s="31">
        <v>267.34764990000002</v>
      </c>
      <c r="D1687">
        <v>8.8000000000000007</v>
      </c>
      <c r="E1687">
        <v>13.1</v>
      </c>
      <c r="F1687">
        <v>7</v>
      </c>
      <c r="G1687">
        <v>0</v>
      </c>
      <c r="H1687" s="1" t="str">
        <f t="shared" si="234"/>
        <v>Tuesday</v>
      </c>
      <c r="I1687" s="2" t="str">
        <f t="shared" si="235"/>
        <v>August</v>
      </c>
      <c r="J1687" s="2" t="str">
        <f t="shared" si="236"/>
        <v>2019</v>
      </c>
      <c r="K1687" s="2">
        <f t="shared" si="237"/>
        <v>33</v>
      </c>
      <c r="L1687" s="2" t="str">
        <f>VLOOKUP(A1687,holidays!A:C,2,)</f>
        <v>Y</v>
      </c>
      <c r="M1687" s="2" t="str">
        <f>VLOOKUP(A1687,holidays!A:C,3,FALSE)</f>
        <v>N</v>
      </c>
      <c r="N1687" s="7">
        <f t="shared" si="238"/>
        <v>37822812.269079827</v>
      </c>
      <c r="O1687" s="2">
        <f t="shared" si="239"/>
        <v>141474.26500000001</v>
      </c>
      <c r="P1687" s="2" t="e">
        <f t="shared" si="240"/>
        <v>#N/A</v>
      </c>
      <c r="Q1687" s="2" t="e">
        <f t="shared" si="241"/>
        <v>#N/A</v>
      </c>
      <c r="R1687" s="2">
        <f t="shared" si="242"/>
        <v>141474.26500000001</v>
      </c>
    </row>
    <row r="1688" spans="1:18" x14ac:dyDescent="0.3">
      <c r="A1688" s="10">
        <v>43691</v>
      </c>
      <c r="B1688" s="33">
        <v>134681.435</v>
      </c>
      <c r="C1688" s="31">
        <v>123.8521422</v>
      </c>
      <c r="D1688">
        <v>9.1</v>
      </c>
      <c r="E1688">
        <v>13.8</v>
      </c>
      <c r="F1688">
        <v>6.7</v>
      </c>
      <c r="G1688">
        <v>0.2</v>
      </c>
      <c r="H1688" s="1" t="str">
        <f t="shared" si="234"/>
        <v>Wednesday</v>
      </c>
      <c r="I1688" s="2" t="str">
        <f t="shared" si="235"/>
        <v>August</v>
      </c>
      <c r="J1688" s="2" t="str">
        <f t="shared" si="236"/>
        <v>2019</v>
      </c>
      <c r="K1688" s="2">
        <f t="shared" si="237"/>
        <v>33</v>
      </c>
      <c r="L1688" s="2" t="str">
        <f>VLOOKUP(A1688,holidays!A:C,2,)</f>
        <v>Y</v>
      </c>
      <c r="M1688" s="2" t="str">
        <f>VLOOKUP(A1688,holidays!A:C,3,FALSE)</f>
        <v>N</v>
      </c>
      <c r="N1688" s="7">
        <f t="shared" si="238"/>
        <v>16680584.239320057</v>
      </c>
      <c r="O1688" s="2">
        <f t="shared" si="239"/>
        <v>134681.435</v>
      </c>
      <c r="P1688" s="2" t="e">
        <f t="shared" si="240"/>
        <v>#N/A</v>
      </c>
      <c r="Q1688" s="2" t="e">
        <f t="shared" si="241"/>
        <v>#N/A</v>
      </c>
      <c r="R1688" s="2">
        <f t="shared" si="242"/>
        <v>134681.435</v>
      </c>
    </row>
    <row r="1689" spans="1:18" x14ac:dyDescent="0.3">
      <c r="A1689" s="10">
        <v>43692</v>
      </c>
      <c r="B1689" s="33">
        <v>128119.715</v>
      </c>
      <c r="C1689" s="31">
        <v>76.350980870000001</v>
      </c>
      <c r="D1689">
        <v>7.3</v>
      </c>
      <c r="E1689">
        <v>16.2</v>
      </c>
      <c r="F1689">
        <v>10.5</v>
      </c>
      <c r="G1689">
        <v>0</v>
      </c>
      <c r="H1689" s="1" t="str">
        <f t="shared" si="234"/>
        <v>Thursday</v>
      </c>
      <c r="I1689" s="2" t="str">
        <f t="shared" si="235"/>
        <v>August</v>
      </c>
      <c r="J1689" s="2" t="str">
        <f t="shared" si="236"/>
        <v>2019</v>
      </c>
      <c r="K1689" s="2">
        <f t="shared" si="237"/>
        <v>33</v>
      </c>
      <c r="L1689" s="2" t="str">
        <f>VLOOKUP(A1689,holidays!A:C,2,)</f>
        <v>Y</v>
      </c>
      <c r="M1689" s="2" t="str">
        <f>VLOOKUP(A1689,holidays!A:C,3,FALSE)</f>
        <v>N</v>
      </c>
      <c r="N1689" s="7">
        <f t="shared" si="238"/>
        <v>9782065.9090348519</v>
      </c>
      <c r="O1689" s="2">
        <f t="shared" si="239"/>
        <v>128119.715</v>
      </c>
      <c r="P1689" s="2" t="e">
        <f t="shared" si="240"/>
        <v>#N/A</v>
      </c>
      <c r="Q1689" s="2" t="e">
        <f t="shared" si="241"/>
        <v>#N/A</v>
      </c>
      <c r="R1689" s="2">
        <f t="shared" si="242"/>
        <v>128119.715</v>
      </c>
    </row>
    <row r="1690" spans="1:18" x14ac:dyDescent="0.3">
      <c r="A1690" s="10">
        <v>43693</v>
      </c>
      <c r="B1690" s="33">
        <v>129781.155</v>
      </c>
      <c r="C1690" s="31">
        <v>100.0115921</v>
      </c>
      <c r="D1690">
        <v>10.6</v>
      </c>
      <c r="E1690">
        <v>16.899999999999999</v>
      </c>
      <c r="F1690">
        <v>6.3</v>
      </c>
      <c r="G1690">
        <v>0</v>
      </c>
      <c r="H1690" s="1" t="str">
        <f t="shared" si="234"/>
        <v>Friday</v>
      </c>
      <c r="I1690" s="2" t="str">
        <f t="shared" si="235"/>
        <v>August</v>
      </c>
      <c r="J1690" s="2" t="str">
        <f t="shared" si="236"/>
        <v>2019</v>
      </c>
      <c r="K1690" s="2">
        <f t="shared" si="237"/>
        <v>33</v>
      </c>
      <c r="L1690" s="2" t="str">
        <f>VLOOKUP(A1690,holidays!A:C,2,)</f>
        <v>Y</v>
      </c>
      <c r="M1690" s="2" t="str">
        <f>VLOOKUP(A1690,holidays!A:C,3,FALSE)</f>
        <v>N</v>
      </c>
      <c r="N1690" s="7">
        <f t="shared" si="238"/>
        <v>12979619.936126875</v>
      </c>
      <c r="O1690" s="2">
        <f t="shared" si="239"/>
        <v>129781.155</v>
      </c>
      <c r="P1690" s="2" t="e">
        <f t="shared" si="240"/>
        <v>#N/A</v>
      </c>
      <c r="Q1690" s="2" t="e">
        <f t="shared" si="241"/>
        <v>#N/A</v>
      </c>
      <c r="R1690" s="2">
        <f t="shared" si="242"/>
        <v>129781.155</v>
      </c>
    </row>
    <row r="1691" spans="1:18" x14ac:dyDescent="0.3">
      <c r="A1691" s="10">
        <v>43694</v>
      </c>
      <c r="B1691" s="33">
        <v>115460.6</v>
      </c>
      <c r="C1691" s="31">
        <v>75.491413320000007</v>
      </c>
      <c r="D1691">
        <v>7</v>
      </c>
      <c r="E1691">
        <v>16.5</v>
      </c>
      <c r="F1691">
        <v>13.4</v>
      </c>
      <c r="G1691">
        <v>3.8</v>
      </c>
      <c r="H1691" s="1" t="str">
        <f t="shared" si="234"/>
        <v>Saturday</v>
      </c>
      <c r="I1691" s="2" t="str">
        <f t="shared" si="235"/>
        <v>August</v>
      </c>
      <c r="J1691" s="2" t="str">
        <f t="shared" si="236"/>
        <v>2019</v>
      </c>
      <c r="K1691" s="2">
        <f t="shared" si="237"/>
        <v>33</v>
      </c>
      <c r="L1691" s="2" t="str">
        <f>VLOOKUP(A1691,holidays!A:C,2,)</f>
        <v>Y</v>
      </c>
      <c r="M1691" s="2" t="str">
        <f>VLOOKUP(A1691,holidays!A:C,3,FALSE)</f>
        <v>N</v>
      </c>
      <c r="N1691" s="7">
        <f t="shared" si="238"/>
        <v>8716283.876775194</v>
      </c>
      <c r="O1691" s="2">
        <f t="shared" si="239"/>
        <v>115460.6</v>
      </c>
      <c r="P1691" s="2" t="e">
        <f t="shared" si="240"/>
        <v>#N/A</v>
      </c>
      <c r="Q1691" s="2" t="e">
        <f t="shared" si="241"/>
        <v>#N/A</v>
      </c>
      <c r="R1691" s="2">
        <f t="shared" si="242"/>
        <v>115460.6</v>
      </c>
    </row>
    <row r="1692" spans="1:18" x14ac:dyDescent="0.3">
      <c r="A1692" s="10">
        <v>43695</v>
      </c>
      <c r="B1692" s="33">
        <v>110816.375</v>
      </c>
      <c r="C1692" s="31">
        <v>52.024492690000002</v>
      </c>
      <c r="D1692">
        <v>8.8000000000000007</v>
      </c>
      <c r="E1692">
        <v>19.399999999999999</v>
      </c>
      <c r="F1692">
        <v>9.3000000000000007</v>
      </c>
      <c r="G1692">
        <v>0</v>
      </c>
      <c r="H1692" s="1" t="str">
        <f t="shared" si="234"/>
        <v>Sunday</v>
      </c>
      <c r="I1692" s="2" t="str">
        <f t="shared" si="235"/>
        <v>August</v>
      </c>
      <c r="J1692" s="2" t="str">
        <f t="shared" si="236"/>
        <v>2019</v>
      </c>
      <c r="K1692" s="2">
        <f t="shared" si="237"/>
        <v>34</v>
      </c>
      <c r="L1692" s="2" t="str">
        <f>VLOOKUP(A1692,holidays!A:C,2,)</f>
        <v>Y</v>
      </c>
      <c r="M1692" s="2" t="str">
        <f>VLOOKUP(A1692,holidays!A:C,3,FALSE)</f>
        <v>N</v>
      </c>
      <c r="N1692" s="7">
        <f t="shared" si="238"/>
        <v>5765165.6911197994</v>
      </c>
      <c r="O1692" s="2">
        <f t="shared" si="239"/>
        <v>110816.375</v>
      </c>
      <c r="P1692" s="2" t="e">
        <f t="shared" si="240"/>
        <v>#N/A</v>
      </c>
      <c r="Q1692" s="2" t="e">
        <f t="shared" si="241"/>
        <v>#N/A</v>
      </c>
      <c r="R1692" s="2">
        <f t="shared" si="242"/>
        <v>110816.375</v>
      </c>
    </row>
    <row r="1693" spans="1:18" x14ac:dyDescent="0.3">
      <c r="A1693" s="10">
        <v>43696</v>
      </c>
      <c r="B1693" s="33">
        <v>131067.25</v>
      </c>
      <c r="C1693" s="31">
        <v>81.723625240000004</v>
      </c>
      <c r="D1693">
        <v>5.8</v>
      </c>
      <c r="E1693">
        <v>12.3</v>
      </c>
      <c r="F1693">
        <v>12.8</v>
      </c>
      <c r="G1693">
        <v>4</v>
      </c>
      <c r="H1693" s="1" t="str">
        <f t="shared" si="234"/>
        <v>Monday</v>
      </c>
      <c r="I1693" s="2" t="str">
        <f t="shared" si="235"/>
        <v>August</v>
      </c>
      <c r="J1693" s="2" t="str">
        <f t="shared" si="236"/>
        <v>2019</v>
      </c>
      <c r="K1693" s="2">
        <f t="shared" si="237"/>
        <v>34</v>
      </c>
      <c r="L1693" s="2" t="str">
        <f>VLOOKUP(A1693,holidays!A:C,2,)</f>
        <v>Y</v>
      </c>
      <c r="M1693" s="2" t="str">
        <f>VLOOKUP(A1693,holidays!A:C,3,FALSE)</f>
        <v>N</v>
      </c>
      <c r="N1693" s="7">
        <f t="shared" si="238"/>
        <v>10711290.820237391</v>
      </c>
      <c r="O1693" s="2">
        <f t="shared" si="239"/>
        <v>131067.25</v>
      </c>
      <c r="P1693" s="2" t="e">
        <f t="shared" si="240"/>
        <v>#N/A</v>
      </c>
      <c r="Q1693" s="2" t="e">
        <f t="shared" si="241"/>
        <v>#N/A</v>
      </c>
      <c r="R1693" s="2">
        <f t="shared" si="242"/>
        <v>131067.25</v>
      </c>
    </row>
    <row r="1694" spans="1:18" x14ac:dyDescent="0.3">
      <c r="A1694" s="10">
        <v>43697</v>
      </c>
      <c r="B1694" s="33">
        <v>131438.54999999999</v>
      </c>
      <c r="C1694" s="31">
        <v>61.926547419999999</v>
      </c>
      <c r="D1694">
        <v>7.6</v>
      </c>
      <c r="E1694">
        <v>17</v>
      </c>
      <c r="F1694">
        <v>7.2</v>
      </c>
      <c r="G1694">
        <v>0.4</v>
      </c>
      <c r="H1694" s="1" t="str">
        <f t="shared" si="234"/>
        <v>Tuesday</v>
      </c>
      <c r="I1694" s="2" t="str">
        <f t="shared" si="235"/>
        <v>August</v>
      </c>
      <c r="J1694" s="2" t="str">
        <f t="shared" si="236"/>
        <v>2019</v>
      </c>
      <c r="K1694" s="2">
        <f t="shared" si="237"/>
        <v>34</v>
      </c>
      <c r="L1694" s="2" t="str">
        <f>VLOOKUP(A1694,holidays!A:C,2,)</f>
        <v>Y</v>
      </c>
      <c r="M1694" s="2" t="str">
        <f>VLOOKUP(A1694,holidays!A:C,3,FALSE)</f>
        <v>N</v>
      </c>
      <c r="N1694" s="7">
        <f t="shared" si="238"/>
        <v>8139535.5993910404</v>
      </c>
      <c r="O1694" s="2">
        <f t="shared" si="239"/>
        <v>131438.54999999999</v>
      </c>
      <c r="P1694" s="2" t="e">
        <f t="shared" si="240"/>
        <v>#N/A</v>
      </c>
      <c r="Q1694" s="2" t="e">
        <f t="shared" si="241"/>
        <v>#N/A</v>
      </c>
      <c r="R1694" s="2">
        <f t="shared" si="242"/>
        <v>131438.54999999999</v>
      </c>
    </row>
    <row r="1695" spans="1:18" x14ac:dyDescent="0.3">
      <c r="A1695" s="10">
        <v>43698</v>
      </c>
      <c r="B1695" s="33">
        <v>120747.08</v>
      </c>
      <c r="C1695" s="31">
        <v>54.386880320000003</v>
      </c>
      <c r="D1695">
        <v>11.5</v>
      </c>
      <c r="E1695">
        <v>16.600000000000001</v>
      </c>
      <c r="F1695">
        <v>11.5</v>
      </c>
      <c r="G1695">
        <v>0.2</v>
      </c>
      <c r="H1695" s="1" t="str">
        <f t="shared" si="234"/>
        <v>Wednesday</v>
      </c>
      <c r="I1695" s="2" t="str">
        <f t="shared" si="235"/>
        <v>August</v>
      </c>
      <c r="J1695" s="2" t="str">
        <f t="shared" si="236"/>
        <v>2019</v>
      </c>
      <c r="K1695" s="2">
        <f t="shared" si="237"/>
        <v>34</v>
      </c>
      <c r="L1695" s="2" t="str">
        <f>VLOOKUP(A1695,holidays!A:C,2,)</f>
        <v>Y</v>
      </c>
      <c r="M1695" s="2" t="str">
        <f>VLOOKUP(A1695,holidays!A:C,3,FALSE)</f>
        <v>N</v>
      </c>
      <c r="N1695" s="7">
        <f t="shared" si="238"/>
        <v>6567056.9889494665</v>
      </c>
      <c r="O1695" s="2">
        <f t="shared" si="239"/>
        <v>120747.08</v>
      </c>
      <c r="P1695" s="2" t="e">
        <f t="shared" si="240"/>
        <v>#N/A</v>
      </c>
      <c r="Q1695" s="2" t="e">
        <f t="shared" si="241"/>
        <v>#N/A</v>
      </c>
      <c r="R1695" s="2">
        <f t="shared" si="242"/>
        <v>120747.08</v>
      </c>
    </row>
    <row r="1696" spans="1:18" x14ac:dyDescent="0.3">
      <c r="A1696" s="10">
        <v>43699</v>
      </c>
      <c r="B1696" s="33">
        <v>127697.99</v>
      </c>
      <c r="C1696" s="31">
        <v>89.139147589999993</v>
      </c>
      <c r="D1696">
        <v>9.6</v>
      </c>
      <c r="E1696">
        <v>13</v>
      </c>
      <c r="F1696">
        <v>11.3</v>
      </c>
      <c r="G1696">
        <v>1.6</v>
      </c>
      <c r="H1696" s="1" t="str">
        <f t="shared" si="234"/>
        <v>Thursday</v>
      </c>
      <c r="I1696" s="2" t="str">
        <f t="shared" si="235"/>
        <v>August</v>
      </c>
      <c r="J1696" s="2" t="str">
        <f t="shared" si="236"/>
        <v>2019</v>
      </c>
      <c r="K1696" s="2">
        <f t="shared" si="237"/>
        <v>34</v>
      </c>
      <c r="L1696" s="2" t="str">
        <f>VLOOKUP(A1696,holidays!A:C,2,)</f>
        <v>Y</v>
      </c>
      <c r="M1696" s="2" t="str">
        <f>VLOOKUP(A1696,holidays!A:C,3,FALSE)</f>
        <v>N</v>
      </c>
      <c r="N1696" s="7">
        <f t="shared" si="238"/>
        <v>11382889.977556344</v>
      </c>
      <c r="O1696" s="2">
        <f t="shared" si="239"/>
        <v>127697.99</v>
      </c>
      <c r="P1696" s="2" t="e">
        <f t="shared" si="240"/>
        <v>#N/A</v>
      </c>
      <c r="Q1696" s="2" t="e">
        <f t="shared" si="241"/>
        <v>#N/A</v>
      </c>
      <c r="R1696" s="2">
        <f t="shared" si="242"/>
        <v>127697.99</v>
      </c>
    </row>
    <row r="1697" spans="1:18" x14ac:dyDescent="0.3">
      <c r="A1697" s="10">
        <v>43700</v>
      </c>
      <c r="B1697" s="33">
        <v>126763.36500000001</v>
      </c>
      <c r="C1697" s="31">
        <v>91.098931109999995</v>
      </c>
      <c r="D1697">
        <v>3.8</v>
      </c>
      <c r="E1697">
        <v>15.1</v>
      </c>
      <c r="F1697">
        <v>14.5</v>
      </c>
      <c r="G1697">
        <v>0</v>
      </c>
      <c r="H1697" s="1" t="str">
        <f t="shared" si="234"/>
        <v>Friday</v>
      </c>
      <c r="I1697" s="2" t="str">
        <f t="shared" si="235"/>
        <v>August</v>
      </c>
      <c r="J1697" s="2" t="str">
        <f t="shared" si="236"/>
        <v>2019</v>
      </c>
      <c r="K1697" s="2">
        <f t="shared" si="237"/>
        <v>34</v>
      </c>
      <c r="L1697" s="2" t="str">
        <f>VLOOKUP(A1697,holidays!A:C,2,)</f>
        <v>Y</v>
      </c>
      <c r="M1697" s="2" t="str">
        <f>VLOOKUP(A1697,holidays!A:C,3,FALSE)</f>
        <v>N</v>
      </c>
      <c r="N1697" s="7">
        <f t="shared" si="238"/>
        <v>11548007.055406785</v>
      </c>
      <c r="O1697" s="2">
        <f t="shared" si="239"/>
        <v>126763.36500000001</v>
      </c>
      <c r="P1697" s="2" t="e">
        <f t="shared" si="240"/>
        <v>#N/A</v>
      </c>
      <c r="Q1697" s="2" t="e">
        <f t="shared" si="241"/>
        <v>#N/A</v>
      </c>
      <c r="R1697" s="2">
        <f t="shared" si="242"/>
        <v>126763.36500000001</v>
      </c>
    </row>
    <row r="1698" spans="1:18" x14ac:dyDescent="0.3">
      <c r="A1698" s="10">
        <v>43701</v>
      </c>
      <c r="B1698" s="33">
        <v>107303.47500000001</v>
      </c>
      <c r="C1698" s="31">
        <v>55.149898819999997</v>
      </c>
      <c r="D1698">
        <v>7.9</v>
      </c>
      <c r="E1698">
        <v>18</v>
      </c>
      <c r="F1698">
        <v>13</v>
      </c>
      <c r="G1698">
        <v>0</v>
      </c>
      <c r="H1698" s="1" t="str">
        <f t="shared" si="234"/>
        <v>Saturday</v>
      </c>
      <c r="I1698" s="2" t="str">
        <f t="shared" si="235"/>
        <v>August</v>
      </c>
      <c r="J1698" s="2" t="str">
        <f t="shared" si="236"/>
        <v>2019</v>
      </c>
      <c r="K1698" s="2">
        <f t="shared" si="237"/>
        <v>34</v>
      </c>
      <c r="L1698" s="2" t="str">
        <f>VLOOKUP(A1698,holidays!A:C,2,)</f>
        <v>Y</v>
      </c>
      <c r="M1698" s="2" t="str">
        <f>VLOOKUP(A1698,holidays!A:C,3,FALSE)</f>
        <v>N</v>
      </c>
      <c r="N1698" s="7">
        <f t="shared" si="238"/>
        <v>5917775.7892843997</v>
      </c>
      <c r="O1698" s="2">
        <f t="shared" si="239"/>
        <v>107303.47500000001</v>
      </c>
      <c r="P1698" s="2" t="e">
        <f t="shared" si="240"/>
        <v>#N/A</v>
      </c>
      <c r="Q1698" s="2" t="e">
        <f t="shared" si="241"/>
        <v>#N/A</v>
      </c>
      <c r="R1698" s="2">
        <f t="shared" si="242"/>
        <v>107303.47500000001</v>
      </c>
    </row>
    <row r="1699" spans="1:18" x14ac:dyDescent="0.3">
      <c r="A1699" s="10">
        <v>43702</v>
      </c>
      <c r="B1699" s="33">
        <v>113980.3</v>
      </c>
      <c r="C1699" s="31">
        <v>119.3055933</v>
      </c>
      <c r="D1699">
        <v>6.5</v>
      </c>
      <c r="E1699">
        <v>12.9</v>
      </c>
      <c r="F1699">
        <v>13.9</v>
      </c>
      <c r="G1699">
        <v>1.2</v>
      </c>
      <c r="H1699" s="1" t="str">
        <f t="shared" si="234"/>
        <v>Sunday</v>
      </c>
      <c r="I1699" s="2" t="str">
        <f t="shared" si="235"/>
        <v>August</v>
      </c>
      <c r="J1699" s="2" t="str">
        <f t="shared" si="236"/>
        <v>2019</v>
      </c>
      <c r="K1699" s="2">
        <f t="shared" si="237"/>
        <v>35</v>
      </c>
      <c r="L1699" s="2" t="str">
        <f>VLOOKUP(A1699,holidays!A:C,2,)</f>
        <v>Y</v>
      </c>
      <c r="M1699" s="2" t="str">
        <f>VLOOKUP(A1699,holidays!A:C,3,FALSE)</f>
        <v>N</v>
      </c>
      <c r="N1699" s="7">
        <f t="shared" si="238"/>
        <v>13598487.316011989</v>
      </c>
      <c r="O1699" s="2">
        <f t="shared" si="239"/>
        <v>113980.3</v>
      </c>
      <c r="P1699" s="2" t="e">
        <f t="shared" si="240"/>
        <v>#N/A</v>
      </c>
      <c r="Q1699" s="2" t="e">
        <f t="shared" si="241"/>
        <v>#N/A</v>
      </c>
      <c r="R1699" s="2">
        <f t="shared" si="242"/>
        <v>113980.3</v>
      </c>
    </row>
    <row r="1700" spans="1:18" x14ac:dyDescent="0.3">
      <c r="A1700" s="10">
        <v>43703</v>
      </c>
      <c r="B1700" s="33">
        <v>132704.36499999999</v>
      </c>
      <c r="C1700" s="31">
        <v>142.18481030000001</v>
      </c>
      <c r="D1700">
        <v>5.3</v>
      </c>
      <c r="E1700">
        <v>14.4</v>
      </c>
      <c r="F1700">
        <v>14.7</v>
      </c>
      <c r="G1700">
        <v>0</v>
      </c>
      <c r="H1700" s="1" t="str">
        <f t="shared" si="234"/>
        <v>Monday</v>
      </c>
      <c r="I1700" s="2" t="str">
        <f t="shared" si="235"/>
        <v>August</v>
      </c>
      <c r="J1700" s="2" t="str">
        <f t="shared" si="236"/>
        <v>2019</v>
      </c>
      <c r="K1700" s="2">
        <f t="shared" si="237"/>
        <v>35</v>
      </c>
      <c r="L1700" s="2" t="str">
        <f>VLOOKUP(A1700,holidays!A:C,2,)</f>
        <v>Y</v>
      </c>
      <c r="M1700" s="2" t="str">
        <f>VLOOKUP(A1700,holidays!A:C,3,FALSE)</f>
        <v>N</v>
      </c>
      <c r="N1700" s="7">
        <f t="shared" si="238"/>
        <v>18868544.963506959</v>
      </c>
      <c r="O1700" s="2">
        <f t="shared" si="239"/>
        <v>132704.36499999999</v>
      </c>
      <c r="P1700" s="2" t="e">
        <f t="shared" si="240"/>
        <v>#N/A</v>
      </c>
      <c r="Q1700" s="2" t="e">
        <f t="shared" si="241"/>
        <v>#N/A</v>
      </c>
      <c r="R1700" s="2">
        <f t="shared" si="242"/>
        <v>132704.36499999999</v>
      </c>
    </row>
    <row r="1701" spans="1:18" x14ac:dyDescent="0.3">
      <c r="A1701" s="10">
        <v>43704</v>
      </c>
      <c r="B1701" s="33">
        <v>130964.88499999999</v>
      </c>
      <c r="C1701" s="31">
        <v>131.1074194</v>
      </c>
      <c r="D1701">
        <v>4.2</v>
      </c>
      <c r="E1701">
        <v>15.3</v>
      </c>
      <c r="F1701">
        <v>12.9</v>
      </c>
      <c r="G1701">
        <v>0</v>
      </c>
      <c r="H1701" s="1" t="str">
        <f t="shared" si="234"/>
        <v>Tuesday</v>
      </c>
      <c r="I1701" s="2" t="str">
        <f t="shared" si="235"/>
        <v>August</v>
      </c>
      <c r="J1701" s="2" t="str">
        <f t="shared" si="236"/>
        <v>2019</v>
      </c>
      <c r="K1701" s="2">
        <f t="shared" si="237"/>
        <v>35</v>
      </c>
      <c r="L1701" s="2" t="str">
        <f>VLOOKUP(A1701,holidays!A:C,2,)</f>
        <v>Y</v>
      </c>
      <c r="M1701" s="2" t="str">
        <f>VLOOKUP(A1701,holidays!A:C,3,FALSE)</f>
        <v>N</v>
      </c>
      <c r="N1701" s="7">
        <f t="shared" si="238"/>
        <v>17170468.104367767</v>
      </c>
      <c r="O1701" s="2">
        <f t="shared" si="239"/>
        <v>130964.88499999999</v>
      </c>
      <c r="P1701" s="2" t="e">
        <f t="shared" si="240"/>
        <v>#N/A</v>
      </c>
      <c r="Q1701" s="2" t="e">
        <f t="shared" si="241"/>
        <v>#N/A</v>
      </c>
      <c r="R1701" s="2">
        <f t="shared" si="242"/>
        <v>130964.88499999999</v>
      </c>
    </row>
    <row r="1702" spans="1:18" x14ac:dyDescent="0.3">
      <c r="A1702" s="10">
        <v>43705</v>
      </c>
      <c r="B1702" s="33">
        <v>137660.94</v>
      </c>
      <c r="C1702" s="31">
        <v>140.94202110000001</v>
      </c>
      <c r="D1702">
        <v>8.3000000000000007</v>
      </c>
      <c r="E1702">
        <v>13.4</v>
      </c>
      <c r="F1702">
        <v>5</v>
      </c>
      <c r="G1702">
        <v>0</v>
      </c>
      <c r="H1702" s="1" t="str">
        <f t="shared" si="234"/>
        <v>Wednesday</v>
      </c>
      <c r="I1702" s="2" t="str">
        <f t="shared" si="235"/>
        <v>August</v>
      </c>
      <c r="J1702" s="2" t="str">
        <f t="shared" si="236"/>
        <v>2019</v>
      </c>
      <c r="K1702" s="2">
        <f t="shared" si="237"/>
        <v>35</v>
      </c>
      <c r="L1702" s="2" t="str">
        <f>VLOOKUP(A1702,holidays!A:C,2,)</f>
        <v>Y</v>
      </c>
      <c r="M1702" s="2" t="str">
        <f>VLOOKUP(A1702,holidays!A:C,3,FALSE)</f>
        <v>N</v>
      </c>
      <c r="N1702" s="7">
        <f t="shared" si="238"/>
        <v>19402211.110125836</v>
      </c>
      <c r="O1702" s="2">
        <f t="shared" si="239"/>
        <v>137660.94</v>
      </c>
      <c r="P1702" s="2" t="e">
        <f t="shared" si="240"/>
        <v>#N/A</v>
      </c>
      <c r="Q1702" s="2" t="e">
        <f t="shared" si="241"/>
        <v>#N/A</v>
      </c>
      <c r="R1702" s="2">
        <f t="shared" si="242"/>
        <v>137660.94</v>
      </c>
    </row>
    <row r="1703" spans="1:18" x14ac:dyDescent="0.3">
      <c r="A1703" s="10">
        <v>43706</v>
      </c>
      <c r="B1703" s="33">
        <v>134233.345</v>
      </c>
      <c r="C1703" s="31">
        <v>135.2468604</v>
      </c>
      <c r="D1703">
        <v>6.1</v>
      </c>
      <c r="E1703">
        <v>13</v>
      </c>
      <c r="F1703">
        <v>13.2</v>
      </c>
      <c r="G1703">
        <v>6.2</v>
      </c>
      <c r="H1703" s="1" t="str">
        <f t="shared" si="234"/>
        <v>Thursday</v>
      </c>
      <c r="I1703" s="2" t="str">
        <f t="shared" si="235"/>
        <v>August</v>
      </c>
      <c r="J1703" s="2" t="str">
        <f t="shared" si="236"/>
        <v>2019</v>
      </c>
      <c r="K1703" s="2">
        <f t="shared" si="237"/>
        <v>35</v>
      </c>
      <c r="L1703" s="2" t="str">
        <f>VLOOKUP(A1703,holidays!A:C,2,)</f>
        <v>Y</v>
      </c>
      <c r="M1703" s="2" t="str">
        <f>VLOOKUP(A1703,holidays!A:C,3,FALSE)</f>
        <v>N</v>
      </c>
      <c r="N1703" s="7">
        <f t="shared" si="238"/>
        <v>18154638.472240038</v>
      </c>
      <c r="O1703" s="2">
        <f t="shared" si="239"/>
        <v>134233.345</v>
      </c>
      <c r="P1703" s="2" t="e">
        <f t="shared" si="240"/>
        <v>#N/A</v>
      </c>
      <c r="Q1703" s="2" t="e">
        <f t="shared" si="241"/>
        <v>#N/A</v>
      </c>
      <c r="R1703" s="2">
        <f t="shared" si="242"/>
        <v>134233.345</v>
      </c>
    </row>
    <row r="1704" spans="1:18" x14ac:dyDescent="0.3">
      <c r="A1704" s="10">
        <v>43707</v>
      </c>
      <c r="B1704" s="33">
        <v>131871.07999999999</v>
      </c>
      <c r="C1704" s="31">
        <v>185.2052836</v>
      </c>
      <c r="D1704">
        <v>2.2999999999999998</v>
      </c>
      <c r="E1704">
        <v>15.3</v>
      </c>
      <c r="F1704">
        <v>15.6</v>
      </c>
      <c r="G1704">
        <v>0.2</v>
      </c>
      <c r="H1704" s="1" t="str">
        <f t="shared" si="234"/>
        <v>Friday</v>
      </c>
      <c r="I1704" s="2" t="str">
        <f t="shared" si="235"/>
        <v>August</v>
      </c>
      <c r="J1704" s="2" t="str">
        <f t="shared" si="236"/>
        <v>2019</v>
      </c>
      <c r="K1704" s="2">
        <f t="shared" si="237"/>
        <v>35</v>
      </c>
      <c r="L1704" s="2" t="str">
        <f>VLOOKUP(A1704,holidays!A:C,2,)</f>
        <v>Y</v>
      </c>
      <c r="M1704" s="2" t="str">
        <f>VLOOKUP(A1704,holidays!A:C,3,FALSE)</f>
        <v>N</v>
      </c>
      <c r="N1704" s="7">
        <f t="shared" si="238"/>
        <v>24423220.770038284</v>
      </c>
      <c r="O1704" s="2">
        <f t="shared" si="239"/>
        <v>131871.07999999999</v>
      </c>
      <c r="P1704" s="2" t="e">
        <f t="shared" si="240"/>
        <v>#N/A</v>
      </c>
      <c r="Q1704" s="2" t="e">
        <f t="shared" si="241"/>
        <v>#N/A</v>
      </c>
      <c r="R1704" s="2">
        <f t="shared" si="242"/>
        <v>131871.07999999999</v>
      </c>
    </row>
    <row r="1705" spans="1:18" x14ac:dyDescent="0.3">
      <c r="A1705" s="10">
        <v>43708</v>
      </c>
      <c r="B1705" s="33">
        <v>107616.03</v>
      </c>
      <c r="C1705" s="31">
        <v>79.347198370000001</v>
      </c>
      <c r="D1705">
        <v>5</v>
      </c>
      <c r="E1705">
        <v>18.2</v>
      </c>
      <c r="F1705">
        <v>15.8</v>
      </c>
      <c r="G1705">
        <v>0</v>
      </c>
      <c r="H1705" s="1" t="str">
        <f t="shared" si="234"/>
        <v>Saturday</v>
      </c>
      <c r="I1705" s="2" t="str">
        <f t="shared" si="235"/>
        <v>August</v>
      </c>
      <c r="J1705" s="2" t="str">
        <f t="shared" si="236"/>
        <v>2019</v>
      </c>
      <c r="K1705" s="2">
        <f t="shared" si="237"/>
        <v>35</v>
      </c>
      <c r="L1705" s="2" t="str">
        <f>VLOOKUP(A1705,holidays!A:C,2,)</f>
        <v>Y</v>
      </c>
      <c r="M1705" s="2" t="str">
        <f>VLOOKUP(A1705,holidays!A:C,3,FALSE)</f>
        <v>N</v>
      </c>
      <c r="N1705" s="7">
        <f t="shared" si="238"/>
        <v>8539030.4802018702</v>
      </c>
      <c r="O1705" s="2">
        <f t="shared" si="239"/>
        <v>107616.03</v>
      </c>
      <c r="P1705" s="2" t="e">
        <f t="shared" si="240"/>
        <v>#N/A</v>
      </c>
      <c r="Q1705" s="2" t="e">
        <f t="shared" si="241"/>
        <v>#N/A</v>
      </c>
      <c r="R1705" s="2">
        <f t="shared" si="242"/>
        <v>107616.03</v>
      </c>
    </row>
    <row r="1706" spans="1:18" x14ac:dyDescent="0.3">
      <c r="A1706" s="10">
        <v>43709</v>
      </c>
      <c r="B1706" s="33">
        <v>106779.47500000001</v>
      </c>
      <c r="C1706" s="31">
        <v>75.512741539999993</v>
      </c>
      <c r="D1706">
        <v>11.1</v>
      </c>
      <c r="E1706">
        <v>19.600000000000001</v>
      </c>
      <c r="F1706">
        <v>9.4</v>
      </c>
      <c r="G1706">
        <v>0</v>
      </c>
      <c r="H1706" s="1" t="str">
        <f t="shared" si="234"/>
        <v>Sunday</v>
      </c>
      <c r="I1706" s="2" t="str">
        <f t="shared" si="235"/>
        <v>September</v>
      </c>
      <c r="J1706" s="2" t="str">
        <f t="shared" si="236"/>
        <v>2019</v>
      </c>
      <c r="K1706" s="2">
        <f t="shared" si="237"/>
        <v>36</v>
      </c>
      <c r="L1706" s="2" t="str">
        <f>VLOOKUP(A1706,holidays!A:C,2,)</f>
        <v>Y</v>
      </c>
      <c r="M1706" s="2" t="str">
        <f>VLOOKUP(A1706,holidays!A:C,3,FALSE)</f>
        <v>N</v>
      </c>
      <c r="N1706" s="7">
        <f t="shared" si="238"/>
        <v>8063210.8974518916</v>
      </c>
      <c r="O1706" s="2">
        <f t="shared" si="239"/>
        <v>106779.47500000001</v>
      </c>
      <c r="P1706" s="2" t="e">
        <f t="shared" si="240"/>
        <v>#N/A</v>
      </c>
      <c r="Q1706" s="2" t="e">
        <f t="shared" si="241"/>
        <v>#N/A</v>
      </c>
      <c r="R1706" s="2">
        <f t="shared" si="242"/>
        <v>106779.47500000001</v>
      </c>
    </row>
    <row r="1707" spans="1:18" x14ac:dyDescent="0.3">
      <c r="A1707" s="10">
        <v>43710</v>
      </c>
      <c r="B1707" s="33">
        <v>121697.38</v>
      </c>
      <c r="C1707" s="31">
        <v>92.691088919999999</v>
      </c>
      <c r="D1707">
        <v>10.199999999999999</v>
      </c>
      <c r="E1707">
        <v>17.600000000000001</v>
      </c>
      <c r="F1707">
        <v>13.8</v>
      </c>
      <c r="G1707">
        <v>2.4</v>
      </c>
      <c r="H1707" s="1" t="str">
        <f t="shared" si="234"/>
        <v>Monday</v>
      </c>
      <c r="I1707" s="2" t="str">
        <f t="shared" si="235"/>
        <v>September</v>
      </c>
      <c r="J1707" s="2" t="str">
        <f t="shared" si="236"/>
        <v>2019</v>
      </c>
      <c r="K1707" s="2">
        <f t="shared" si="237"/>
        <v>36</v>
      </c>
      <c r="L1707" s="2" t="str">
        <f>VLOOKUP(A1707,holidays!A:C,2,)</f>
        <v>Y</v>
      </c>
      <c r="M1707" s="2" t="str">
        <f>VLOOKUP(A1707,holidays!A:C,3,FALSE)</f>
        <v>N</v>
      </c>
      <c r="N1707" s="7">
        <f t="shared" si="238"/>
        <v>11280262.670911029</v>
      </c>
      <c r="O1707" s="2">
        <f t="shared" si="239"/>
        <v>121697.38</v>
      </c>
      <c r="P1707" s="2" t="e">
        <f t="shared" si="240"/>
        <v>#N/A</v>
      </c>
      <c r="Q1707" s="2" t="e">
        <f t="shared" si="241"/>
        <v>#N/A</v>
      </c>
      <c r="R1707" s="2">
        <f t="shared" si="242"/>
        <v>121697.38</v>
      </c>
    </row>
    <row r="1708" spans="1:18" x14ac:dyDescent="0.3">
      <c r="A1708" s="10">
        <v>43711</v>
      </c>
      <c r="B1708" s="33">
        <v>118871.215</v>
      </c>
      <c r="C1708" s="31">
        <v>114.88625949999999</v>
      </c>
      <c r="D1708">
        <v>9.1999999999999993</v>
      </c>
      <c r="E1708">
        <v>19.600000000000001</v>
      </c>
      <c r="F1708">
        <v>16.399999999999999</v>
      </c>
      <c r="G1708">
        <v>0.6</v>
      </c>
      <c r="H1708" s="1" t="str">
        <f t="shared" si="234"/>
        <v>Tuesday</v>
      </c>
      <c r="I1708" s="2" t="str">
        <f t="shared" si="235"/>
        <v>September</v>
      </c>
      <c r="J1708" s="2" t="str">
        <f t="shared" si="236"/>
        <v>2019</v>
      </c>
      <c r="K1708" s="2">
        <f t="shared" si="237"/>
        <v>36</v>
      </c>
      <c r="L1708" s="2" t="str">
        <f>VLOOKUP(A1708,holidays!A:C,2,)</f>
        <v>Y</v>
      </c>
      <c r="M1708" s="2" t="str">
        <f>VLOOKUP(A1708,holidays!A:C,3,FALSE)</f>
        <v>N</v>
      </c>
      <c r="N1708" s="7">
        <f t="shared" si="238"/>
        <v>13656669.253570292</v>
      </c>
      <c r="O1708" s="2">
        <f t="shared" si="239"/>
        <v>118871.215</v>
      </c>
      <c r="P1708" s="2" t="e">
        <f t="shared" si="240"/>
        <v>#N/A</v>
      </c>
      <c r="Q1708" s="2" t="e">
        <f t="shared" si="241"/>
        <v>#N/A</v>
      </c>
      <c r="R1708" s="2">
        <f t="shared" si="242"/>
        <v>118871.215</v>
      </c>
    </row>
    <row r="1709" spans="1:18" x14ac:dyDescent="0.3">
      <c r="A1709" s="10">
        <v>43712</v>
      </c>
      <c r="B1709" s="33">
        <v>122652.81</v>
      </c>
      <c r="C1709" s="31">
        <v>144.39343450000001</v>
      </c>
      <c r="D1709">
        <v>8.1999999999999993</v>
      </c>
      <c r="E1709">
        <v>18.7</v>
      </c>
      <c r="F1709">
        <v>15.1</v>
      </c>
      <c r="G1709">
        <v>0</v>
      </c>
      <c r="H1709" s="1" t="str">
        <f t="shared" si="234"/>
        <v>Wednesday</v>
      </c>
      <c r="I1709" s="2" t="str">
        <f t="shared" si="235"/>
        <v>September</v>
      </c>
      <c r="J1709" s="2" t="str">
        <f t="shared" si="236"/>
        <v>2019</v>
      </c>
      <c r="K1709" s="2">
        <f t="shared" si="237"/>
        <v>36</v>
      </c>
      <c r="L1709" s="2" t="str">
        <f>VLOOKUP(A1709,holidays!A:C,2,)</f>
        <v>Y</v>
      </c>
      <c r="M1709" s="2" t="str">
        <f>VLOOKUP(A1709,holidays!A:C,3,FALSE)</f>
        <v>N</v>
      </c>
      <c r="N1709" s="7">
        <f t="shared" si="238"/>
        <v>17710260.486975946</v>
      </c>
      <c r="O1709" s="2">
        <f t="shared" si="239"/>
        <v>122652.81</v>
      </c>
      <c r="P1709" s="2" t="e">
        <f t="shared" si="240"/>
        <v>#N/A</v>
      </c>
      <c r="Q1709" s="2" t="e">
        <f t="shared" si="241"/>
        <v>#N/A</v>
      </c>
      <c r="R1709" s="2">
        <f t="shared" si="242"/>
        <v>122652.81</v>
      </c>
    </row>
    <row r="1710" spans="1:18" x14ac:dyDescent="0.3">
      <c r="A1710" s="10">
        <v>43713</v>
      </c>
      <c r="B1710" s="33">
        <v>120223.175</v>
      </c>
      <c r="C1710" s="31">
        <v>99.345443470000006</v>
      </c>
      <c r="D1710">
        <v>8.6999999999999993</v>
      </c>
      <c r="E1710">
        <v>21.2</v>
      </c>
      <c r="F1710">
        <v>14.8</v>
      </c>
      <c r="G1710">
        <v>3.4</v>
      </c>
      <c r="H1710" s="1" t="str">
        <f t="shared" si="234"/>
        <v>Thursday</v>
      </c>
      <c r="I1710" s="2" t="str">
        <f t="shared" si="235"/>
        <v>September</v>
      </c>
      <c r="J1710" s="2" t="str">
        <f t="shared" si="236"/>
        <v>2019</v>
      </c>
      <c r="K1710" s="2">
        <f t="shared" si="237"/>
        <v>36</v>
      </c>
      <c r="L1710" s="2" t="str">
        <f>VLOOKUP(A1710,holidays!A:C,2,)</f>
        <v>Y</v>
      </c>
      <c r="M1710" s="2" t="str">
        <f>VLOOKUP(A1710,holidays!A:C,3,FALSE)</f>
        <v>N</v>
      </c>
      <c r="N1710" s="7">
        <f t="shared" si="238"/>
        <v>11943624.635746418</v>
      </c>
      <c r="O1710" s="2">
        <f t="shared" si="239"/>
        <v>120223.175</v>
      </c>
      <c r="P1710" s="2" t="e">
        <f t="shared" si="240"/>
        <v>#N/A</v>
      </c>
      <c r="Q1710" s="2" t="e">
        <f t="shared" si="241"/>
        <v>#N/A</v>
      </c>
      <c r="R1710" s="2">
        <f t="shared" si="242"/>
        <v>120223.175</v>
      </c>
    </row>
    <row r="1711" spans="1:18" x14ac:dyDescent="0.3">
      <c r="A1711" s="10">
        <v>43714</v>
      </c>
      <c r="B1711" s="33">
        <v>122222.69</v>
      </c>
      <c r="C1711" s="31">
        <v>67.972754190000003</v>
      </c>
      <c r="D1711">
        <v>11.3</v>
      </c>
      <c r="E1711">
        <v>16</v>
      </c>
      <c r="F1711">
        <v>10.4</v>
      </c>
      <c r="G1711">
        <v>2</v>
      </c>
      <c r="H1711" s="1" t="str">
        <f t="shared" si="234"/>
        <v>Friday</v>
      </c>
      <c r="I1711" s="2" t="str">
        <f t="shared" si="235"/>
        <v>September</v>
      </c>
      <c r="J1711" s="2" t="str">
        <f t="shared" si="236"/>
        <v>2019</v>
      </c>
      <c r="K1711" s="2">
        <f t="shared" si="237"/>
        <v>36</v>
      </c>
      <c r="L1711" s="2" t="str">
        <f>VLOOKUP(A1711,holidays!A:C,2,)</f>
        <v>Y</v>
      </c>
      <c r="M1711" s="2" t="str">
        <f>VLOOKUP(A1711,holidays!A:C,3,FALSE)</f>
        <v>N</v>
      </c>
      <c r="N1711" s="7">
        <f t="shared" si="238"/>
        <v>8307812.8638105718</v>
      </c>
      <c r="O1711" s="2">
        <f t="shared" si="239"/>
        <v>122222.69</v>
      </c>
      <c r="P1711" s="2" t="e">
        <f t="shared" si="240"/>
        <v>#N/A</v>
      </c>
      <c r="Q1711" s="2" t="e">
        <f t="shared" si="241"/>
        <v>#N/A</v>
      </c>
      <c r="R1711" s="2">
        <f t="shared" si="242"/>
        <v>122222.69</v>
      </c>
    </row>
    <row r="1712" spans="1:18" x14ac:dyDescent="0.3">
      <c r="A1712" s="10">
        <v>43715</v>
      </c>
      <c r="B1712" s="33">
        <v>115200.19</v>
      </c>
      <c r="C1712" s="31">
        <v>73.467962999999997</v>
      </c>
      <c r="D1712">
        <v>8.8000000000000007</v>
      </c>
      <c r="E1712">
        <v>12.9</v>
      </c>
      <c r="F1712">
        <v>11.3</v>
      </c>
      <c r="G1712">
        <v>1</v>
      </c>
      <c r="H1712" s="1" t="str">
        <f t="shared" si="234"/>
        <v>Saturday</v>
      </c>
      <c r="I1712" s="2" t="str">
        <f t="shared" si="235"/>
        <v>September</v>
      </c>
      <c r="J1712" s="2" t="str">
        <f t="shared" si="236"/>
        <v>2019</v>
      </c>
      <c r="K1712" s="2">
        <f t="shared" si="237"/>
        <v>36</v>
      </c>
      <c r="L1712" s="2" t="str">
        <f>VLOOKUP(A1712,holidays!A:C,2,)</f>
        <v>Y</v>
      </c>
      <c r="M1712" s="2" t="str">
        <f>VLOOKUP(A1712,holidays!A:C,3,FALSE)</f>
        <v>N</v>
      </c>
      <c r="N1712" s="7">
        <f t="shared" si="238"/>
        <v>8463523.2965129707</v>
      </c>
      <c r="O1712" s="2">
        <f t="shared" si="239"/>
        <v>115200.19</v>
      </c>
      <c r="P1712" s="2" t="e">
        <f t="shared" si="240"/>
        <v>#N/A</v>
      </c>
      <c r="Q1712" s="2" t="e">
        <f t="shared" si="241"/>
        <v>#N/A</v>
      </c>
      <c r="R1712" s="2">
        <f t="shared" si="242"/>
        <v>115200.19</v>
      </c>
    </row>
    <row r="1713" spans="1:18" x14ac:dyDescent="0.3">
      <c r="A1713" s="10">
        <v>43716</v>
      </c>
      <c r="B1713" s="33">
        <v>116999.07</v>
      </c>
      <c r="C1713" s="31">
        <v>65.376438919999998</v>
      </c>
      <c r="D1713">
        <v>8.1999999999999993</v>
      </c>
      <c r="E1713">
        <v>15.1</v>
      </c>
      <c r="F1713">
        <v>9.5</v>
      </c>
      <c r="G1713">
        <v>0.6</v>
      </c>
      <c r="H1713" s="1" t="str">
        <f t="shared" si="234"/>
        <v>Sunday</v>
      </c>
      <c r="I1713" s="2" t="str">
        <f t="shared" si="235"/>
        <v>September</v>
      </c>
      <c r="J1713" s="2" t="str">
        <f t="shared" si="236"/>
        <v>2019</v>
      </c>
      <c r="K1713" s="2">
        <f t="shared" si="237"/>
        <v>37</v>
      </c>
      <c r="L1713" s="2" t="str">
        <f>VLOOKUP(A1713,holidays!A:C,2,)</f>
        <v>Y</v>
      </c>
      <c r="M1713" s="2" t="str">
        <f>VLOOKUP(A1713,holidays!A:C,3,FALSE)</f>
        <v>N</v>
      </c>
      <c r="N1713" s="7">
        <f t="shared" si="238"/>
        <v>7648982.5535518043</v>
      </c>
      <c r="O1713" s="2">
        <f t="shared" si="239"/>
        <v>116999.07</v>
      </c>
      <c r="P1713" s="2" t="e">
        <f t="shared" si="240"/>
        <v>#N/A</v>
      </c>
      <c r="Q1713" s="2" t="e">
        <f t="shared" si="241"/>
        <v>#N/A</v>
      </c>
      <c r="R1713" s="2">
        <f t="shared" si="242"/>
        <v>116999.07</v>
      </c>
    </row>
    <row r="1714" spans="1:18" x14ac:dyDescent="0.3">
      <c r="A1714" s="10">
        <v>43717</v>
      </c>
      <c r="B1714" s="33">
        <v>130448.11500000001</v>
      </c>
      <c r="C1714" s="31">
        <v>92.613968850000006</v>
      </c>
      <c r="D1714">
        <v>6.8</v>
      </c>
      <c r="E1714">
        <v>12.8</v>
      </c>
      <c r="F1714">
        <v>14.4</v>
      </c>
      <c r="G1714">
        <v>5.6</v>
      </c>
      <c r="H1714" s="1" t="str">
        <f t="shared" si="234"/>
        <v>Monday</v>
      </c>
      <c r="I1714" s="2" t="str">
        <f t="shared" si="235"/>
        <v>September</v>
      </c>
      <c r="J1714" s="2" t="str">
        <f t="shared" si="236"/>
        <v>2019</v>
      </c>
      <c r="K1714" s="2">
        <f t="shared" si="237"/>
        <v>37</v>
      </c>
      <c r="L1714" s="2" t="str">
        <f>VLOOKUP(A1714,holidays!A:C,2,)</f>
        <v>Y</v>
      </c>
      <c r="M1714" s="2" t="str">
        <f>VLOOKUP(A1714,holidays!A:C,3,FALSE)</f>
        <v>N</v>
      </c>
      <c r="N1714" s="7">
        <f t="shared" si="238"/>
        <v>12081317.659151219</v>
      </c>
      <c r="O1714" s="2">
        <f t="shared" si="239"/>
        <v>130448.11500000001</v>
      </c>
      <c r="P1714" s="2" t="e">
        <f t="shared" si="240"/>
        <v>#N/A</v>
      </c>
      <c r="Q1714" s="2" t="e">
        <f t="shared" si="241"/>
        <v>#N/A</v>
      </c>
      <c r="R1714" s="2">
        <f t="shared" si="242"/>
        <v>130448.11500000001</v>
      </c>
    </row>
    <row r="1715" spans="1:18" x14ac:dyDescent="0.3">
      <c r="A1715" s="10">
        <v>43718</v>
      </c>
      <c r="B1715" s="33">
        <v>131665.01500000001</v>
      </c>
      <c r="C1715" s="31">
        <v>150.02796119999999</v>
      </c>
      <c r="D1715">
        <v>7.7</v>
      </c>
      <c r="E1715">
        <v>14.8</v>
      </c>
      <c r="F1715">
        <v>16.100000000000001</v>
      </c>
      <c r="G1715">
        <v>2.6</v>
      </c>
      <c r="H1715" s="1" t="str">
        <f t="shared" si="234"/>
        <v>Tuesday</v>
      </c>
      <c r="I1715" s="2" t="str">
        <f t="shared" si="235"/>
        <v>September</v>
      </c>
      <c r="J1715" s="2" t="str">
        <f t="shared" si="236"/>
        <v>2019</v>
      </c>
      <c r="K1715" s="2">
        <f t="shared" si="237"/>
        <v>37</v>
      </c>
      <c r="L1715" s="2" t="str">
        <f>VLOOKUP(A1715,holidays!A:C,2,)</f>
        <v>Y</v>
      </c>
      <c r="M1715" s="2" t="str">
        <f>VLOOKUP(A1715,holidays!A:C,3,FALSE)</f>
        <v>N</v>
      </c>
      <c r="N1715" s="7">
        <f t="shared" si="238"/>
        <v>19753433.761817418</v>
      </c>
      <c r="O1715" s="2">
        <f t="shared" si="239"/>
        <v>131665.01500000001</v>
      </c>
      <c r="P1715" s="2" t="e">
        <f t="shared" si="240"/>
        <v>#N/A</v>
      </c>
      <c r="Q1715" s="2" t="e">
        <f t="shared" si="241"/>
        <v>#N/A</v>
      </c>
      <c r="R1715" s="2">
        <f t="shared" si="242"/>
        <v>131665.01500000001</v>
      </c>
    </row>
    <row r="1716" spans="1:18" x14ac:dyDescent="0.3">
      <c r="A1716" s="10">
        <v>43719</v>
      </c>
      <c r="B1716" s="33">
        <v>121100.045</v>
      </c>
      <c r="C1716" s="31">
        <v>83.052148279999997</v>
      </c>
      <c r="D1716">
        <v>5</v>
      </c>
      <c r="E1716">
        <v>20.8</v>
      </c>
      <c r="F1716">
        <v>17.8</v>
      </c>
      <c r="G1716">
        <v>0</v>
      </c>
      <c r="H1716" s="1" t="str">
        <f t="shared" si="234"/>
        <v>Wednesday</v>
      </c>
      <c r="I1716" s="2" t="str">
        <f t="shared" si="235"/>
        <v>September</v>
      </c>
      <c r="J1716" s="2" t="str">
        <f t="shared" si="236"/>
        <v>2019</v>
      </c>
      <c r="K1716" s="2">
        <f t="shared" si="237"/>
        <v>37</v>
      </c>
      <c r="L1716" s="2" t="str">
        <f>VLOOKUP(A1716,holidays!A:C,2,)</f>
        <v>Y</v>
      </c>
      <c r="M1716" s="2" t="str">
        <f>VLOOKUP(A1716,holidays!A:C,3,FALSE)</f>
        <v>N</v>
      </c>
      <c r="N1716" s="7">
        <f t="shared" si="238"/>
        <v>10057618.894054672</v>
      </c>
      <c r="O1716" s="2">
        <f t="shared" si="239"/>
        <v>121100.045</v>
      </c>
      <c r="P1716" s="2" t="e">
        <f t="shared" si="240"/>
        <v>#N/A</v>
      </c>
      <c r="Q1716" s="2" t="e">
        <f t="shared" si="241"/>
        <v>#N/A</v>
      </c>
      <c r="R1716" s="2">
        <f t="shared" si="242"/>
        <v>121100.045</v>
      </c>
    </row>
    <row r="1717" spans="1:18" x14ac:dyDescent="0.3">
      <c r="A1717" s="10">
        <v>43720</v>
      </c>
      <c r="B1717" s="33">
        <v>118723.07</v>
      </c>
      <c r="C1717" s="31">
        <v>76.526618920000004</v>
      </c>
      <c r="D1717">
        <v>11.1</v>
      </c>
      <c r="E1717">
        <v>20.8</v>
      </c>
      <c r="F1717">
        <v>11.8</v>
      </c>
      <c r="G1717">
        <v>0</v>
      </c>
      <c r="H1717" s="1" t="str">
        <f t="shared" si="234"/>
        <v>Thursday</v>
      </c>
      <c r="I1717" s="2" t="str">
        <f t="shared" si="235"/>
        <v>September</v>
      </c>
      <c r="J1717" s="2" t="str">
        <f t="shared" si="236"/>
        <v>2019</v>
      </c>
      <c r="K1717" s="2">
        <f t="shared" si="237"/>
        <v>37</v>
      </c>
      <c r="L1717" s="2" t="str">
        <f>VLOOKUP(A1717,holidays!A:C,2,)</f>
        <v>Y</v>
      </c>
      <c r="M1717" s="2" t="str">
        <f>VLOOKUP(A1717,holidays!A:C,3,FALSE)</f>
        <v>N</v>
      </c>
      <c r="N1717" s="7">
        <f t="shared" si="238"/>
        <v>9085475.1349024847</v>
      </c>
      <c r="O1717" s="2">
        <f t="shared" si="239"/>
        <v>118723.07</v>
      </c>
      <c r="P1717" s="2" t="e">
        <f t="shared" si="240"/>
        <v>#N/A</v>
      </c>
      <c r="Q1717" s="2" t="e">
        <f t="shared" si="241"/>
        <v>#N/A</v>
      </c>
      <c r="R1717" s="2">
        <f t="shared" si="242"/>
        <v>118723.07</v>
      </c>
    </row>
    <row r="1718" spans="1:18" x14ac:dyDescent="0.3">
      <c r="A1718" s="10">
        <v>43721</v>
      </c>
      <c r="B1718" s="33">
        <v>120349.015</v>
      </c>
      <c r="C1718" s="31">
        <v>108.21402329999999</v>
      </c>
      <c r="D1718">
        <v>7.7</v>
      </c>
      <c r="E1718">
        <v>18.600000000000001</v>
      </c>
      <c r="F1718">
        <v>14</v>
      </c>
      <c r="G1718">
        <v>0</v>
      </c>
      <c r="H1718" s="1" t="str">
        <f t="shared" si="234"/>
        <v>Friday</v>
      </c>
      <c r="I1718" s="2" t="str">
        <f t="shared" si="235"/>
        <v>September</v>
      </c>
      <c r="J1718" s="2" t="str">
        <f t="shared" si="236"/>
        <v>2019</v>
      </c>
      <c r="K1718" s="2">
        <f t="shared" si="237"/>
        <v>37</v>
      </c>
      <c r="L1718" s="2" t="str">
        <f>VLOOKUP(A1718,holidays!A:C,2,)</f>
        <v>Y</v>
      </c>
      <c r="M1718" s="2" t="str">
        <f>VLOOKUP(A1718,holidays!A:C,3,FALSE)</f>
        <v>N</v>
      </c>
      <c r="N1718" s="7">
        <f t="shared" si="238"/>
        <v>13023451.113342049</v>
      </c>
      <c r="O1718" s="2">
        <f t="shared" si="239"/>
        <v>120349.015</v>
      </c>
      <c r="P1718" s="2" t="e">
        <f t="shared" si="240"/>
        <v>#N/A</v>
      </c>
      <c r="Q1718" s="2" t="e">
        <f t="shared" si="241"/>
        <v>#N/A</v>
      </c>
      <c r="R1718" s="2">
        <f t="shared" si="242"/>
        <v>120349.015</v>
      </c>
    </row>
    <row r="1719" spans="1:18" x14ac:dyDescent="0.3">
      <c r="A1719" s="10">
        <v>43722</v>
      </c>
      <c r="B1719" s="33">
        <v>103500.955</v>
      </c>
      <c r="C1719" s="31">
        <v>106.46105230000001</v>
      </c>
      <c r="D1719">
        <v>9.3000000000000007</v>
      </c>
      <c r="E1719">
        <v>20</v>
      </c>
      <c r="F1719">
        <v>18.3</v>
      </c>
      <c r="G1719">
        <v>0</v>
      </c>
      <c r="H1719" s="1" t="str">
        <f t="shared" si="234"/>
        <v>Saturday</v>
      </c>
      <c r="I1719" s="2" t="str">
        <f t="shared" si="235"/>
        <v>September</v>
      </c>
      <c r="J1719" s="2" t="str">
        <f t="shared" si="236"/>
        <v>2019</v>
      </c>
      <c r="K1719" s="2">
        <f t="shared" si="237"/>
        <v>37</v>
      </c>
      <c r="L1719" s="2" t="str">
        <f>VLOOKUP(A1719,holidays!A:C,2,)</f>
        <v>Y</v>
      </c>
      <c r="M1719" s="2" t="str">
        <f>VLOOKUP(A1719,holidays!A:C,3,FALSE)</f>
        <v>N</v>
      </c>
      <c r="N1719" s="7">
        <f t="shared" si="238"/>
        <v>11018820.583354948</v>
      </c>
      <c r="O1719" s="2">
        <f t="shared" si="239"/>
        <v>103500.955</v>
      </c>
      <c r="P1719" s="2" t="e">
        <f t="shared" si="240"/>
        <v>#N/A</v>
      </c>
      <c r="Q1719" s="2" t="e">
        <f t="shared" si="241"/>
        <v>#N/A</v>
      </c>
      <c r="R1719" s="2">
        <f t="shared" si="242"/>
        <v>103500.955</v>
      </c>
    </row>
    <row r="1720" spans="1:18" x14ac:dyDescent="0.3">
      <c r="A1720" s="10">
        <v>43723</v>
      </c>
      <c r="B1720" s="33">
        <v>105149.02</v>
      </c>
      <c r="C1720" s="31">
        <v>87.630074989999997</v>
      </c>
      <c r="D1720">
        <v>12.4</v>
      </c>
      <c r="E1720">
        <v>21.8</v>
      </c>
      <c r="F1720">
        <v>8.4</v>
      </c>
      <c r="G1720">
        <v>1.6</v>
      </c>
      <c r="H1720" s="1" t="str">
        <f t="shared" si="234"/>
        <v>Sunday</v>
      </c>
      <c r="I1720" s="2" t="str">
        <f t="shared" si="235"/>
        <v>September</v>
      </c>
      <c r="J1720" s="2" t="str">
        <f t="shared" si="236"/>
        <v>2019</v>
      </c>
      <c r="K1720" s="2">
        <f t="shared" si="237"/>
        <v>38</v>
      </c>
      <c r="L1720" s="2" t="str">
        <f>VLOOKUP(A1720,holidays!A:C,2,)</f>
        <v>Y</v>
      </c>
      <c r="M1720" s="2" t="str">
        <f>VLOOKUP(A1720,holidays!A:C,3,FALSE)</f>
        <v>N</v>
      </c>
      <c r="N1720" s="7">
        <f t="shared" si="238"/>
        <v>9214216.5077250097</v>
      </c>
      <c r="O1720" s="2">
        <f t="shared" si="239"/>
        <v>105149.02</v>
      </c>
      <c r="P1720" s="2" t="e">
        <f t="shared" si="240"/>
        <v>#N/A</v>
      </c>
      <c r="Q1720" s="2" t="e">
        <f t="shared" si="241"/>
        <v>#N/A</v>
      </c>
      <c r="R1720" s="2">
        <f t="shared" si="242"/>
        <v>105149.02</v>
      </c>
    </row>
    <row r="1721" spans="1:18" x14ac:dyDescent="0.3">
      <c r="A1721" s="10">
        <v>43724</v>
      </c>
      <c r="B1721" s="33">
        <v>119362.235</v>
      </c>
      <c r="C1721" s="31">
        <v>137.46735670000001</v>
      </c>
      <c r="D1721">
        <v>9.6999999999999993</v>
      </c>
      <c r="E1721">
        <v>12.8</v>
      </c>
      <c r="F1721">
        <v>17.7</v>
      </c>
      <c r="G1721">
        <v>13</v>
      </c>
      <c r="H1721" s="1" t="str">
        <f t="shared" si="234"/>
        <v>Monday</v>
      </c>
      <c r="I1721" s="2" t="str">
        <f t="shared" si="235"/>
        <v>September</v>
      </c>
      <c r="J1721" s="2" t="str">
        <f t="shared" si="236"/>
        <v>2019</v>
      </c>
      <c r="K1721" s="2">
        <f t="shared" si="237"/>
        <v>38</v>
      </c>
      <c r="L1721" s="2" t="str">
        <f>VLOOKUP(A1721,holidays!A:C,2,)</f>
        <v>Y</v>
      </c>
      <c r="M1721" s="2" t="str">
        <f>VLOOKUP(A1721,holidays!A:C,3,FALSE)</f>
        <v>N</v>
      </c>
      <c r="N1721" s="7">
        <f t="shared" si="238"/>
        <v>16408410.935254226</v>
      </c>
      <c r="O1721" s="2">
        <f t="shared" si="239"/>
        <v>119362.235</v>
      </c>
      <c r="P1721" s="2" t="e">
        <f t="shared" si="240"/>
        <v>#N/A</v>
      </c>
      <c r="Q1721" s="2" t="e">
        <f t="shared" si="241"/>
        <v>#N/A</v>
      </c>
      <c r="R1721" s="2">
        <f t="shared" si="242"/>
        <v>119362.235</v>
      </c>
    </row>
    <row r="1722" spans="1:18" x14ac:dyDescent="0.3">
      <c r="A1722" s="10">
        <v>43725</v>
      </c>
      <c r="B1722" s="33">
        <v>124129.44</v>
      </c>
      <c r="C1722" s="31">
        <v>149.599176</v>
      </c>
      <c r="D1722">
        <v>3.6</v>
      </c>
      <c r="E1722">
        <v>14.8</v>
      </c>
      <c r="F1722">
        <v>19</v>
      </c>
      <c r="G1722">
        <v>0</v>
      </c>
      <c r="H1722" s="1" t="str">
        <f t="shared" si="234"/>
        <v>Tuesday</v>
      </c>
      <c r="I1722" s="2" t="str">
        <f t="shared" si="235"/>
        <v>September</v>
      </c>
      <c r="J1722" s="2" t="str">
        <f t="shared" si="236"/>
        <v>2019</v>
      </c>
      <c r="K1722" s="2">
        <f t="shared" si="237"/>
        <v>38</v>
      </c>
      <c r="L1722" s="2" t="str">
        <f>VLOOKUP(A1722,holidays!A:C,2,)</f>
        <v>Y</v>
      </c>
      <c r="M1722" s="2" t="str">
        <f>VLOOKUP(A1722,holidays!A:C,3,FALSE)</f>
        <v>N</v>
      </c>
      <c r="N1722" s="7">
        <f t="shared" si="238"/>
        <v>18569661.941341441</v>
      </c>
      <c r="O1722" s="2">
        <f t="shared" si="239"/>
        <v>124129.44</v>
      </c>
      <c r="P1722" s="2" t="e">
        <f t="shared" si="240"/>
        <v>#N/A</v>
      </c>
      <c r="Q1722" s="2" t="e">
        <f t="shared" si="241"/>
        <v>#N/A</v>
      </c>
      <c r="R1722" s="2">
        <f t="shared" si="242"/>
        <v>124129.44</v>
      </c>
    </row>
    <row r="1723" spans="1:18" x14ac:dyDescent="0.3">
      <c r="A1723" s="10">
        <v>43726</v>
      </c>
      <c r="B1723" s="33">
        <v>119715.705</v>
      </c>
      <c r="C1723" s="31">
        <v>151.2558046</v>
      </c>
      <c r="D1723">
        <v>4.3</v>
      </c>
      <c r="E1723">
        <v>18.899999999999999</v>
      </c>
      <c r="F1723">
        <v>19.2</v>
      </c>
      <c r="G1723">
        <v>0</v>
      </c>
      <c r="H1723" s="1" t="str">
        <f t="shared" si="234"/>
        <v>Wednesday</v>
      </c>
      <c r="I1723" s="2" t="str">
        <f t="shared" si="235"/>
        <v>September</v>
      </c>
      <c r="J1723" s="2" t="str">
        <f t="shared" si="236"/>
        <v>2019</v>
      </c>
      <c r="K1723" s="2">
        <f t="shared" si="237"/>
        <v>38</v>
      </c>
      <c r="L1723" s="2" t="str">
        <f>VLOOKUP(A1723,holidays!A:C,2,)</f>
        <v>Y</v>
      </c>
      <c r="M1723" s="2" t="str">
        <f>VLOOKUP(A1723,holidays!A:C,3,FALSE)</f>
        <v>N</v>
      </c>
      <c r="N1723" s="7">
        <f t="shared" si="238"/>
        <v>18107695.283031244</v>
      </c>
      <c r="O1723" s="2">
        <f t="shared" si="239"/>
        <v>119715.705</v>
      </c>
      <c r="P1723" s="2" t="e">
        <f t="shared" si="240"/>
        <v>#N/A</v>
      </c>
      <c r="Q1723" s="2" t="e">
        <f t="shared" si="241"/>
        <v>#N/A</v>
      </c>
      <c r="R1723" s="2">
        <f t="shared" si="242"/>
        <v>119715.705</v>
      </c>
    </row>
    <row r="1724" spans="1:18" x14ac:dyDescent="0.3">
      <c r="A1724" s="10">
        <v>43727</v>
      </c>
      <c r="B1724" s="33">
        <v>108102.56</v>
      </c>
      <c r="C1724" s="31">
        <v>82.43824146</v>
      </c>
      <c r="D1724">
        <v>8.1999999999999993</v>
      </c>
      <c r="E1724">
        <v>24</v>
      </c>
      <c r="F1724">
        <v>19.399999999999999</v>
      </c>
      <c r="G1724">
        <v>0</v>
      </c>
      <c r="H1724" s="1" t="str">
        <f t="shared" si="234"/>
        <v>Thursday</v>
      </c>
      <c r="I1724" s="2" t="str">
        <f t="shared" si="235"/>
        <v>September</v>
      </c>
      <c r="J1724" s="2" t="str">
        <f t="shared" si="236"/>
        <v>2019</v>
      </c>
      <c r="K1724" s="2">
        <f t="shared" si="237"/>
        <v>38</v>
      </c>
      <c r="L1724" s="2" t="str">
        <f>VLOOKUP(A1724,holidays!A:C,2,)</f>
        <v>Y</v>
      </c>
      <c r="M1724" s="2" t="str">
        <f>VLOOKUP(A1724,holidays!A:C,3,FALSE)</f>
        <v>N</v>
      </c>
      <c r="N1724" s="7">
        <f t="shared" si="238"/>
        <v>8911784.9437241368</v>
      </c>
      <c r="O1724" s="2">
        <f t="shared" si="239"/>
        <v>108102.56</v>
      </c>
      <c r="P1724" s="2" t="e">
        <f t="shared" si="240"/>
        <v>#N/A</v>
      </c>
      <c r="Q1724" s="2" t="e">
        <f t="shared" si="241"/>
        <v>#N/A</v>
      </c>
      <c r="R1724" s="2">
        <f t="shared" si="242"/>
        <v>108102.56</v>
      </c>
    </row>
    <row r="1725" spans="1:18" x14ac:dyDescent="0.3">
      <c r="A1725" s="10">
        <v>43728</v>
      </c>
      <c r="B1725" s="33">
        <v>107222.345</v>
      </c>
      <c r="C1725" s="31">
        <v>106.2793137</v>
      </c>
      <c r="D1725">
        <v>15.7</v>
      </c>
      <c r="E1725">
        <v>26.2</v>
      </c>
      <c r="F1725">
        <v>14.4</v>
      </c>
      <c r="G1725">
        <v>0</v>
      </c>
      <c r="H1725" s="1" t="str">
        <f t="shared" si="234"/>
        <v>Friday</v>
      </c>
      <c r="I1725" s="2" t="str">
        <f t="shared" si="235"/>
        <v>September</v>
      </c>
      <c r="J1725" s="2" t="str">
        <f t="shared" si="236"/>
        <v>2019</v>
      </c>
      <c r="K1725" s="2">
        <f t="shared" si="237"/>
        <v>38</v>
      </c>
      <c r="L1725" s="2" t="str">
        <f>VLOOKUP(A1725,holidays!A:C,2,)</f>
        <v>N</v>
      </c>
      <c r="M1725" s="2" t="str">
        <f>VLOOKUP(A1725,holidays!A:C,3,FALSE)</f>
        <v>N</v>
      </c>
      <c r="N1725" s="7">
        <f t="shared" si="238"/>
        <v>11395517.239904627</v>
      </c>
      <c r="O1725" s="2" t="e">
        <f t="shared" si="239"/>
        <v>#N/A</v>
      </c>
      <c r="P1725" s="2">
        <f t="shared" si="240"/>
        <v>107222.345</v>
      </c>
      <c r="Q1725" s="2" t="e">
        <f t="shared" si="241"/>
        <v>#N/A</v>
      </c>
      <c r="R1725" s="2">
        <f t="shared" si="242"/>
        <v>107222.345</v>
      </c>
    </row>
    <row r="1726" spans="1:18" x14ac:dyDescent="0.3">
      <c r="A1726" s="10">
        <v>43729</v>
      </c>
      <c r="B1726" s="33">
        <v>101348.35</v>
      </c>
      <c r="C1726" s="31">
        <v>112.25774509999999</v>
      </c>
      <c r="D1726">
        <v>14.5</v>
      </c>
      <c r="E1726">
        <v>19.399999999999999</v>
      </c>
      <c r="F1726">
        <v>10.5</v>
      </c>
      <c r="G1726">
        <v>0</v>
      </c>
      <c r="H1726" s="1" t="str">
        <f t="shared" si="234"/>
        <v>Saturday</v>
      </c>
      <c r="I1726" s="2" t="str">
        <f t="shared" si="235"/>
        <v>September</v>
      </c>
      <c r="J1726" s="2" t="str">
        <f t="shared" si="236"/>
        <v>2019</v>
      </c>
      <c r="K1726" s="2">
        <f t="shared" si="237"/>
        <v>38</v>
      </c>
      <c r="L1726" s="2" t="str">
        <f>VLOOKUP(A1726,holidays!A:C,2,)</f>
        <v>N</v>
      </c>
      <c r="M1726" s="2" t="str">
        <f>VLOOKUP(A1726,holidays!A:C,3,FALSE)</f>
        <v>N</v>
      </c>
      <c r="N1726" s="7">
        <f t="shared" si="238"/>
        <v>11377137.240605585</v>
      </c>
      <c r="O1726" s="2" t="e">
        <f t="shared" si="239"/>
        <v>#N/A</v>
      </c>
      <c r="P1726" s="2">
        <f t="shared" si="240"/>
        <v>101348.35</v>
      </c>
      <c r="Q1726" s="2" t="e">
        <f t="shared" si="241"/>
        <v>#N/A</v>
      </c>
      <c r="R1726" s="2">
        <f t="shared" si="242"/>
        <v>101348.35</v>
      </c>
    </row>
    <row r="1727" spans="1:18" x14ac:dyDescent="0.3">
      <c r="A1727" s="10">
        <v>43730</v>
      </c>
      <c r="B1727" s="33">
        <v>102386.52499999999</v>
      </c>
      <c r="C1727" s="31">
        <v>103.2310155</v>
      </c>
      <c r="D1727">
        <v>7.9</v>
      </c>
      <c r="E1727">
        <v>15.5</v>
      </c>
      <c r="F1727">
        <v>13.6</v>
      </c>
      <c r="G1727">
        <v>4.5999999999999996</v>
      </c>
      <c r="H1727" s="1" t="str">
        <f t="shared" si="234"/>
        <v>Sunday</v>
      </c>
      <c r="I1727" s="2" t="str">
        <f t="shared" si="235"/>
        <v>September</v>
      </c>
      <c r="J1727" s="2" t="str">
        <f t="shared" si="236"/>
        <v>2019</v>
      </c>
      <c r="K1727" s="2">
        <f t="shared" si="237"/>
        <v>39</v>
      </c>
      <c r="L1727" s="2" t="str">
        <f>VLOOKUP(A1727,holidays!A:C,2,)</f>
        <v>N</v>
      </c>
      <c r="M1727" s="2" t="str">
        <f>VLOOKUP(A1727,holidays!A:C,3,FALSE)</f>
        <v>N</v>
      </c>
      <c r="N1727" s="7">
        <f t="shared" si="238"/>
        <v>10569464.949266138</v>
      </c>
      <c r="O1727" s="2" t="e">
        <f t="shared" si="239"/>
        <v>#N/A</v>
      </c>
      <c r="P1727" s="2">
        <f t="shared" si="240"/>
        <v>102386.52499999999</v>
      </c>
      <c r="Q1727" s="2" t="e">
        <f t="shared" si="241"/>
        <v>#N/A</v>
      </c>
      <c r="R1727" s="2">
        <f t="shared" si="242"/>
        <v>102386.52499999999</v>
      </c>
    </row>
    <row r="1728" spans="1:18" x14ac:dyDescent="0.3">
      <c r="A1728" s="10">
        <v>43731</v>
      </c>
      <c r="B1728" s="33">
        <v>121862.88499999999</v>
      </c>
      <c r="C1728" s="31">
        <v>109.7326738</v>
      </c>
      <c r="D1728">
        <v>8.9</v>
      </c>
      <c r="E1728">
        <v>15.2</v>
      </c>
      <c r="F1728">
        <v>13.9</v>
      </c>
      <c r="G1728">
        <v>2</v>
      </c>
      <c r="H1728" s="1" t="str">
        <f t="shared" si="234"/>
        <v>Monday</v>
      </c>
      <c r="I1728" s="2" t="str">
        <f t="shared" si="235"/>
        <v>September</v>
      </c>
      <c r="J1728" s="2" t="str">
        <f t="shared" si="236"/>
        <v>2019</v>
      </c>
      <c r="K1728" s="2">
        <f t="shared" si="237"/>
        <v>39</v>
      </c>
      <c r="L1728" s="2" t="str">
        <f>VLOOKUP(A1728,holidays!A:C,2,)</f>
        <v>N</v>
      </c>
      <c r="M1728" s="2" t="str">
        <f>VLOOKUP(A1728,holidays!A:C,3,FALSE)</f>
        <v>N</v>
      </c>
      <c r="N1728" s="7">
        <f t="shared" si="238"/>
        <v>13372340.208031913</v>
      </c>
      <c r="O1728" s="2" t="e">
        <f t="shared" si="239"/>
        <v>#N/A</v>
      </c>
      <c r="P1728" s="2">
        <f t="shared" si="240"/>
        <v>121862.88499999999</v>
      </c>
      <c r="Q1728" s="2" t="e">
        <f t="shared" si="241"/>
        <v>#N/A</v>
      </c>
      <c r="R1728" s="2">
        <f t="shared" si="242"/>
        <v>121862.88499999999</v>
      </c>
    </row>
    <row r="1729" spans="1:18" x14ac:dyDescent="0.3">
      <c r="A1729" s="10">
        <v>43732</v>
      </c>
      <c r="B1729" s="33">
        <v>125787.33</v>
      </c>
      <c r="C1729" s="31">
        <v>148.22983249999999</v>
      </c>
      <c r="D1729">
        <v>8.3000000000000007</v>
      </c>
      <c r="E1729">
        <v>15.1</v>
      </c>
      <c r="F1729">
        <v>13.3</v>
      </c>
      <c r="G1729">
        <v>1.4</v>
      </c>
      <c r="H1729" s="1" t="str">
        <f t="shared" si="234"/>
        <v>Tuesday</v>
      </c>
      <c r="I1729" s="2" t="str">
        <f t="shared" si="235"/>
        <v>September</v>
      </c>
      <c r="J1729" s="2" t="str">
        <f t="shared" si="236"/>
        <v>2019</v>
      </c>
      <c r="K1729" s="2">
        <f t="shared" si="237"/>
        <v>39</v>
      </c>
      <c r="L1729" s="2" t="str">
        <f>VLOOKUP(A1729,holidays!A:C,2,)</f>
        <v>N</v>
      </c>
      <c r="M1729" s="2" t="str">
        <f>VLOOKUP(A1729,holidays!A:C,3,FALSE)</f>
        <v>N</v>
      </c>
      <c r="N1729" s="7">
        <f t="shared" si="238"/>
        <v>18645434.856522225</v>
      </c>
      <c r="O1729" s="2" t="e">
        <f t="shared" si="239"/>
        <v>#N/A</v>
      </c>
      <c r="P1729" s="2">
        <f t="shared" si="240"/>
        <v>125787.33</v>
      </c>
      <c r="Q1729" s="2" t="e">
        <f t="shared" si="241"/>
        <v>#N/A</v>
      </c>
      <c r="R1729" s="2">
        <f t="shared" si="242"/>
        <v>125787.33</v>
      </c>
    </row>
    <row r="1730" spans="1:18" x14ac:dyDescent="0.3">
      <c r="A1730" s="10">
        <v>43733</v>
      </c>
      <c r="B1730" s="33">
        <v>124302.93</v>
      </c>
      <c r="C1730" s="31">
        <v>192.4850347</v>
      </c>
      <c r="D1730">
        <v>8.6999999999999993</v>
      </c>
      <c r="E1730">
        <v>16.600000000000001</v>
      </c>
      <c r="F1730">
        <v>13.1</v>
      </c>
      <c r="G1730">
        <v>0</v>
      </c>
      <c r="H1730" s="1" t="str">
        <f t="shared" si="234"/>
        <v>Wednesday</v>
      </c>
      <c r="I1730" s="2" t="str">
        <f t="shared" si="235"/>
        <v>September</v>
      </c>
      <c r="J1730" s="2" t="str">
        <f t="shared" si="236"/>
        <v>2019</v>
      </c>
      <c r="K1730" s="2">
        <f t="shared" si="237"/>
        <v>39</v>
      </c>
      <c r="L1730" s="2" t="str">
        <f>VLOOKUP(A1730,holidays!A:C,2,)</f>
        <v>N</v>
      </c>
      <c r="M1730" s="2" t="str">
        <f>VLOOKUP(A1730,holidays!A:C,3,FALSE)</f>
        <v>N</v>
      </c>
      <c r="N1730" s="7">
        <f t="shared" si="238"/>
        <v>23926453.79436167</v>
      </c>
      <c r="O1730" s="2" t="e">
        <f t="shared" si="239"/>
        <v>#N/A</v>
      </c>
      <c r="P1730" s="2">
        <f t="shared" si="240"/>
        <v>124302.93</v>
      </c>
      <c r="Q1730" s="2" t="e">
        <f t="shared" si="241"/>
        <v>#N/A</v>
      </c>
      <c r="R1730" s="2">
        <f t="shared" si="242"/>
        <v>124302.93</v>
      </c>
    </row>
    <row r="1731" spans="1:18" x14ac:dyDescent="0.3">
      <c r="A1731" s="10">
        <v>43734</v>
      </c>
      <c r="B1731" s="33">
        <v>117320.175</v>
      </c>
      <c r="C1731" s="31">
        <v>139.4994437</v>
      </c>
      <c r="D1731">
        <v>8.3000000000000007</v>
      </c>
      <c r="E1731">
        <v>20.3</v>
      </c>
      <c r="F1731">
        <v>19.600000000000001</v>
      </c>
      <c r="G1731">
        <v>0</v>
      </c>
      <c r="H1731" s="1" t="str">
        <f t="shared" ref="H1731:H1794" si="243">TEXT(A1731,"dddd")</f>
        <v>Thursday</v>
      </c>
      <c r="I1731" s="2" t="str">
        <f t="shared" ref="I1731:I1794" si="244">TEXT(A1731,"mmmm")</f>
        <v>September</v>
      </c>
      <c r="J1731" s="2" t="str">
        <f t="shared" ref="J1731:J1794" si="245">TEXT(A1731,"yyyy")</f>
        <v>2019</v>
      </c>
      <c r="K1731" s="2">
        <f t="shared" ref="K1731:K1794" si="246">WEEKNUM(A1731)</f>
        <v>39</v>
      </c>
      <c r="L1731" s="2" t="str">
        <f>VLOOKUP(A1731,holidays!A:C,2,)</f>
        <v>N</v>
      </c>
      <c r="M1731" s="2" t="str">
        <f>VLOOKUP(A1731,holidays!A:C,3,FALSE)</f>
        <v>N</v>
      </c>
      <c r="N1731" s="7">
        <f t="shared" ref="N1731:N1794" si="247">B1731*C1731</f>
        <v>16366099.147286648</v>
      </c>
      <c r="O1731" s="2" t="e">
        <f t="shared" ref="O1731:O1794" si="248">IF(L1731="Y",B1731,NA())</f>
        <v>#N/A</v>
      </c>
      <c r="P1731" s="2">
        <f t="shared" ref="P1731:P1794" si="249">IF(L1731="N",B1731,NA())</f>
        <v>117320.175</v>
      </c>
      <c r="Q1731" s="2" t="e">
        <f t="shared" ref="Q1731:Q1794" si="250">IF(M1731="Y",B1731,NA())</f>
        <v>#N/A</v>
      </c>
      <c r="R1731" s="2">
        <f t="shared" ref="R1731:R1794" si="251">IF(M1731="N",B1731,NA())</f>
        <v>117320.175</v>
      </c>
    </row>
    <row r="1732" spans="1:18" x14ac:dyDescent="0.3">
      <c r="A1732" s="10">
        <v>43735</v>
      </c>
      <c r="B1732" s="33">
        <v>106043.02</v>
      </c>
      <c r="C1732" s="31">
        <v>69.640959690000003</v>
      </c>
      <c r="D1732">
        <v>12.3</v>
      </c>
      <c r="E1732">
        <v>18.8</v>
      </c>
      <c r="F1732">
        <v>7.4</v>
      </c>
      <c r="G1732">
        <v>0</v>
      </c>
      <c r="H1732" s="1" t="str">
        <f t="shared" si="243"/>
        <v>Friday</v>
      </c>
      <c r="I1732" s="2" t="str">
        <f t="shared" si="244"/>
        <v>September</v>
      </c>
      <c r="J1732" s="2" t="str">
        <f t="shared" si="245"/>
        <v>2019</v>
      </c>
      <c r="K1732" s="2">
        <f t="shared" si="246"/>
        <v>39</v>
      </c>
      <c r="L1732" s="2" t="str">
        <f>VLOOKUP(A1732,holidays!A:C,2,)</f>
        <v>N</v>
      </c>
      <c r="M1732" s="2" t="str">
        <f>VLOOKUP(A1732,holidays!A:C,3,FALSE)</f>
        <v>Y</v>
      </c>
      <c r="N1732" s="7">
        <f t="shared" si="247"/>
        <v>7384937.6812258642</v>
      </c>
      <c r="O1732" s="2" t="e">
        <f t="shared" si="248"/>
        <v>#N/A</v>
      </c>
      <c r="P1732" s="2">
        <f t="shared" si="249"/>
        <v>106043.02</v>
      </c>
      <c r="Q1732" s="2">
        <f t="shared" si="250"/>
        <v>106043.02</v>
      </c>
      <c r="R1732" s="2" t="e">
        <f t="shared" si="251"/>
        <v>#N/A</v>
      </c>
    </row>
    <row r="1733" spans="1:18" x14ac:dyDescent="0.3">
      <c r="A1733" s="10">
        <v>43736</v>
      </c>
      <c r="B1733" s="33">
        <v>108762.31</v>
      </c>
      <c r="C1733" s="31">
        <v>132.2621226</v>
      </c>
      <c r="D1733">
        <v>7.2</v>
      </c>
      <c r="E1733">
        <v>14.9</v>
      </c>
      <c r="F1733">
        <v>17.7</v>
      </c>
      <c r="G1733">
        <v>0.2</v>
      </c>
      <c r="H1733" s="1" t="str">
        <f t="shared" si="243"/>
        <v>Saturday</v>
      </c>
      <c r="I1733" s="2" t="str">
        <f t="shared" si="244"/>
        <v>September</v>
      </c>
      <c r="J1733" s="2" t="str">
        <f t="shared" si="245"/>
        <v>2019</v>
      </c>
      <c r="K1733" s="2">
        <f t="shared" si="246"/>
        <v>39</v>
      </c>
      <c r="L1733" s="2" t="str">
        <f>VLOOKUP(A1733,holidays!A:C,2,)</f>
        <v>N</v>
      </c>
      <c r="M1733" s="2" t="str">
        <f>VLOOKUP(A1733,holidays!A:C,3,FALSE)</f>
        <v>N</v>
      </c>
      <c r="N1733" s="7">
        <f t="shared" si="247"/>
        <v>14385133.979479205</v>
      </c>
      <c r="O1733" s="2" t="e">
        <f t="shared" si="248"/>
        <v>#N/A</v>
      </c>
      <c r="P1733" s="2">
        <f t="shared" si="249"/>
        <v>108762.31</v>
      </c>
      <c r="Q1733" s="2" t="e">
        <f t="shared" si="250"/>
        <v>#N/A</v>
      </c>
      <c r="R1733" s="2">
        <f t="shared" si="251"/>
        <v>108762.31</v>
      </c>
    </row>
    <row r="1734" spans="1:18" x14ac:dyDescent="0.3">
      <c r="A1734" s="10">
        <v>43737</v>
      </c>
      <c r="B1734" s="33">
        <v>104804.09</v>
      </c>
      <c r="C1734" s="31">
        <v>90.401320499999997</v>
      </c>
      <c r="D1734">
        <v>9.1</v>
      </c>
      <c r="E1734">
        <v>15.8</v>
      </c>
      <c r="F1734">
        <v>19</v>
      </c>
      <c r="G1734">
        <v>0</v>
      </c>
      <c r="H1734" s="1" t="str">
        <f t="shared" si="243"/>
        <v>Sunday</v>
      </c>
      <c r="I1734" s="2" t="str">
        <f t="shared" si="244"/>
        <v>September</v>
      </c>
      <c r="J1734" s="2" t="str">
        <f t="shared" si="245"/>
        <v>2019</v>
      </c>
      <c r="K1734" s="2">
        <f t="shared" si="246"/>
        <v>40</v>
      </c>
      <c r="L1734" s="2" t="str">
        <f>VLOOKUP(A1734,holidays!A:C,2,)</f>
        <v>N</v>
      </c>
      <c r="M1734" s="2" t="str">
        <f>VLOOKUP(A1734,holidays!A:C,3,FALSE)</f>
        <v>N</v>
      </c>
      <c r="N1734" s="7">
        <f t="shared" si="247"/>
        <v>9474428.1298008449</v>
      </c>
      <c r="O1734" s="2" t="e">
        <f t="shared" si="248"/>
        <v>#N/A</v>
      </c>
      <c r="P1734" s="2">
        <f t="shared" si="249"/>
        <v>104804.09</v>
      </c>
      <c r="Q1734" s="2" t="e">
        <f t="shared" si="250"/>
        <v>#N/A</v>
      </c>
      <c r="R1734" s="2">
        <f t="shared" si="251"/>
        <v>104804.09</v>
      </c>
    </row>
    <row r="1735" spans="1:18" x14ac:dyDescent="0.3">
      <c r="A1735" s="10">
        <v>43738</v>
      </c>
      <c r="B1735" s="33">
        <v>121770.82</v>
      </c>
      <c r="C1735" s="31">
        <v>107.8227368</v>
      </c>
      <c r="D1735">
        <v>10.1</v>
      </c>
      <c r="E1735">
        <v>14.1</v>
      </c>
      <c r="F1735">
        <v>14.4</v>
      </c>
      <c r="G1735">
        <v>0</v>
      </c>
      <c r="H1735" s="1" t="str">
        <f t="shared" si="243"/>
        <v>Monday</v>
      </c>
      <c r="I1735" s="2" t="str">
        <f t="shared" si="244"/>
        <v>September</v>
      </c>
      <c r="J1735" s="2" t="str">
        <f t="shared" si="245"/>
        <v>2019</v>
      </c>
      <c r="K1735" s="2">
        <f t="shared" si="246"/>
        <v>40</v>
      </c>
      <c r="L1735" s="2" t="str">
        <f>VLOOKUP(A1735,holidays!A:C,2,)</f>
        <v>N</v>
      </c>
      <c r="M1735" s="2" t="str">
        <f>VLOOKUP(A1735,holidays!A:C,3,FALSE)</f>
        <v>N</v>
      </c>
      <c r="N1735" s="7">
        <f t="shared" si="247"/>
        <v>13129663.074780177</v>
      </c>
      <c r="O1735" s="2" t="e">
        <f t="shared" si="248"/>
        <v>#N/A</v>
      </c>
      <c r="P1735" s="2">
        <f t="shared" si="249"/>
        <v>121770.82</v>
      </c>
      <c r="Q1735" s="2" t="e">
        <f t="shared" si="250"/>
        <v>#N/A</v>
      </c>
      <c r="R1735" s="2">
        <f t="shared" si="251"/>
        <v>121770.82</v>
      </c>
    </row>
    <row r="1736" spans="1:18" x14ac:dyDescent="0.3">
      <c r="A1736" s="10">
        <v>43739</v>
      </c>
      <c r="B1736" s="33">
        <v>117265.27499999999</v>
      </c>
      <c r="C1736" s="31">
        <v>121.3908912</v>
      </c>
      <c r="D1736">
        <v>4.2</v>
      </c>
      <c r="E1736">
        <v>20.5</v>
      </c>
      <c r="F1736">
        <v>21.7</v>
      </c>
      <c r="G1736">
        <v>0</v>
      </c>
      <c r="H1736" s="1" t="str">
        <f t="shared" si="243"/>
        <v>Tuesday</v>
      </c>
      <c r="I1736" s="2" t="str">
        <f t="shared" si="244"/>
        <v>October</v>
      </c>
      <c r="J1736" s="2" t="str">
        <f t="shared" si="245"/>
        <v>2019</v>
      </c>
      <c r="K1736" s="2">
        <f t="shared" si="246"/>
        <v>40</v>
      </c>
      <c r="L1736" s="2" t="str">
        <f>VLOOKUP(A1736,holidays!A:C,2,)</f>
        <v>N</v>
      </c>
      <c r="M1736" s="2" t="str">
        <f>VLOOKUP(A1736,holidays!A:C,3,FALSE)</f>
        <v>N</v>
      </c>
      <c r="N1736" s="7">
        <f t="shared" si="247"/>
        <v>14234936.239063079</v>
      </c>
      <c r="O1736" s="2" t="e">
        <f t="shared" si="248"/>
        <v>#N/A</v>
      </c>
      <c r="P1736" s="2">
        <f t="shared" si="249"/>
        <v>117265.27499999999</v>
      </c>
      <c r="Q1736" s="2" t="e">
        <f t="shared" si="250"/>
        <v>#N/A</v>
      </c>
      <c r="R1736" s="2">
        <f t="shared" si="251"/>
        <v>117265.27499999999</v>
      </c>
    </row>
    <row r="1737" spans="1:18" x14ac:dyDescent="0.3">
      <c r="A1737" s="10">
        <v>43740</v>
      </c>
      <c r="B1737" s="33">
        <v>110760.825</v>
      </c>
      <c r="C1737" s="31">
        <v>108.66167660000001</v>
      </c>
      <c r="D1737">
        <v>9.3000000000000007</v>
      </c>
      <c r="E1737">
        <v>26.5</v>
      </c>
      <c r="F1737">
        <v>18.5</v>
      </c>
      <c r="G1737">
        <v>0</v>
      </c>
      <c r="H1737" s="1" t="str">
        <f t="shared" si="243"/>
        <v>Wednesday</v>
      </c>
      <c r="I1737" s="2" t="str">
        <f t="shared" si="244"/>
        <v>October</v>
      </c>
      <c r="J1737" s="2" t="str">
        <f t="shared" si="245"/>
        <v>2019</v>
      </c>
      <c r="K1737" s="2">
        <f t="shared" si="246"/>
        <v>40</v>
      </c>
      <c r="L1737" s="2" t="str">
        <f>VLOOKUP(A1737,holidays!A:C,2,)</f>
        <v>N</v>
      </c>
      <c r="M1737" s="2" t="str">
        <f>VLOOKUP(A1737,holidays!A:C,3,FALSE)</f>
        <v>N</v>
      </c>
      <c r="N1737" s="7">
        <f t="shared" si="247"/>
        <v>12035456.946099196</v>
      </c>
      <c r="O1737" s="2" t="e">
        <f t="shared" si="248"/>
        <v>#N/A</v>
      </c>
      <c r="P1737" s="2">
        <f t="shared" si="249"/>
        <v>110760.825</v>
      </c>
      <c r="Q1737" s="2" t="e">
        <f t="shared" si="250"/>
        <v>#N/A</v>
      </c>
      <c r="R1737" s="2">
        <f t="shared" si="251"/>
        <v>110760.825</v>
      </c>
    </row>
    <row r="1738" spans="1:18" x14ac:dyDescent="0.3">
      <c r="A1738" s="10">
        <v>43741</v>
      </c>
      <c r="B1738" s="33">
        <v>109312.85</v>
      </c>
      <c r="C1738" s="31">
        <v>108.8439126</v>
      </c>
      <c r="D1738">
        <v>15.1</v>
      </c>
      <c r="E1738">
        <v>29.7</v>
      </c>
      <c r="F1738">
        <v>22</v>
      </c>
      <c r="G1738">
        <v>0</v>
      </c>
      <c r="H1738" s="1" t="str">
        <f t="shared" si="243"/>
        <v>Thursday</v>
      </c>
      <c r="I1738" s="2" t="str">
        <f t="shared" si="244"/>
        <v>October</v>
      </c>
      <c r="J1738" s="2" t="str">
        <f t="shared" si="245"/>
        <v>2019</v>
      </c>
      <c r="K1738" s="2">
        <f t="shared" si="246"/>
        <v>40</v>
      </c>
      <c r="L1738" s="2" t="str">
        <f>VLOOKUP(A1738,holidays!A:C,2,)</f>
        <v>N</v>
      </c>
      <c r="M1738" s="2" t="str">
        <f>VLOOKUP(A1738,holidays!A:C,3,FALSE)</f>
        <v>N</v>
      </c>
      <c r="N1738" s="7">
        <f t="shared" si="247"/>
        <v>11898038.29145691</v>
      </c>
      <c r="O1738" s="2" t="e">
        <f t="shared" si="248"/>
        <v>#N/A</v>
      </c>
      <c r="P1738" s="2">
        <f t="shared" si="249"/>
        <v>109312.85</v>
      </c>
      <c r="Q1738" s="2" t="e">
        <f t="shared" si="250"/>
        <v>#N/A</v>
      </c>
      <c r="R1738" s="2">
        <f t="shared" si="251"/>
        <v>109312.85</v>
      </c>
    </row>
    <row r="1739" spans="1:18" x14ac:dyDescent="0.3">
      <c r="A1739" s="10">
        <v>43742</v>
      </c>
      <c r="B1739" s="33">
        <v>117512.56</v>
      </c>
      <c r="C1739" s="31">
        <v>136.3619947</v>
      </c>
      <c r="D1739">
        <v>12.5</v>
      </c>
      <c r="E1739">
        <v>15.2</v>
      </c>
      <c r="F1739">
        <v>11</v>
      </c>
      <c r="G1739">
        <v>0</v>
      </c>
      <c r="H1739" s="1" t="str">
        <f t="shared" si="243"/>
        <v>Friday</v>
      </c>
      <c r="I1739" s="2" t="str">
        <f t="shared" si="244"/>
        <v>October</v>
      </c>
      <c r="J1739" s="2" t="str">
        <f t="shared" si="245"/>
        <v>2019</v>
      </c>
      <c r="K1739" s="2">
        <f t="shared" si="246"/>
        <v>40</v>
      </c>
      <c r="L1739" s="2" t="str">
        <f>VLOOKUP(A1739,holidays!A:C,2,)</f>
        <v>N</v>
      </c>
      <c r="M1739" s="2" t="str">
        <f>VLOOKUP(A1739,holidays!A:C,3,FALSE)</f>
        <v>N</v>
      </c>
      <c r="N1739" s="7">
        <f t="shared" si="247"/>
        <v>16024247.083903432</v>
      </c>
      <c r="O1739" s="2" t="e">
        <f t="shared" si="248"/>
        <v>#N/A</v>
      </c>
      <c r="P1739" s="2">
        <f t="shared" si="249"/>
        <v>117512.56</v>
      </c>
      <c r="Q1739" s="2" t="e">
        <f t="shared" si="250"/>
        <v>#N/A</v>
      </c>
      <c r="R1739" s="2">
        <f t="shared" si="251"/>
        <v>117512.56</v>
      </c>
    </row>
    <row r="1740" spans="1:18" x14ac:dyDescent="0.3">
      <c r="A1740" s="10">
        <v>43743</v>
      </c>
      <c r="B1740" s="33">
        <v>101386.01</v>
      </c>
      <c r="C1740" s="31">
        <v>88.049062890000002</v>
      </c>
      <c r="D1740">
        <v>7.6</v>
      </c>
      <c r="E1740">
        <v>24.3</v>
      </c>
      <c r="F1740">
        <v>17.399999999999999</v>
      </c>
      <c r="G1740">
        <v>1.8</v>
      </c>
      <c r="H1740" s="1" t="str">
        <f t="shared" si="243"/>
        <v>Saturday</v>
      </c>
      <c r="I1740" s="2" t="str">
        <f t="shared" si="244"/>
        <v>October</v>
      </c>
      <c r="J1740" s="2" t="str">
        <f t="shared" si="245"/>
        <v>2019</v>
      </c>
      <c r="K1740" s="2">
        <f t="shared" si="246"/>
        <v>40</v>
      </c>
      <c r="L1740" s="2" t="str">
        <f>VLOOKUP(A1740,holidays!A:C,2,)</f>
        <v>N</v>
      </c>
      <c r="M1740" s="2" t="str">
        <f>VLOOKUP(A1740,holidays!A:C,3,FALSE)</f>
        <v>N</v>
      </c>
      <c r="N1740" s="7">
        <f t="shared" si="247"/>
        <v>8926943.1706561688</v>
      </c>
      <c r="O1740" s="2" t="e">
        <f t="shared" si="248"/>
        <v>#N/A</v>
      </c>
      <c r="P1740" s="2">
        <f t="shared" si="249"/>
        <v>101386.01</v>
      </c>
      <c r="Q1740" s="2" t="e">
        <f t="shared" si="250"/>
        <v>#N/A</v>
      </c>
      <c r="R1740" s="2">
        <f t="shared" si="251"/>
        <v>101386.01</v>
      </c>
    </row>
    <row r="1741" spans="1:18" x14ac:dyDescent="0.3">
      <c r="A1741" s="10">
        <v>43744</v>
      </c>
      <c r="B1741" s="33">
        <v>93011.345000000001</v>
      </c>
      <c r="C1741" s="31">
        <v>54.720114539999997</v>
      </c>
      <c r="D1741">
        <v>12.9</v>
      </c>
      <c r="E1741">
        <v>24.8</v>
      </c>
      <c r="F1741">
        <v>17.399999999999999</v>
      </c>
      <c r="G1741">
        <v>0</v>
      </c>
      <c r="H1741" s="1" t="str">
        <f t="shared" si="243"/>
        <v>Sunday</v>
      </c>
      <c r="I1741" s="2" t="str">
        <f t="shared" si="244"/>
        <v>October</v>
      </c>
      <c r="J1741" s="2" t="str">
        <f t="shared" si="245"/>
        <v>2019</v>
      </c>
      <c r="K1741" s="2">
        <f t="shared" si="246"/>
        <v>41</v>
      </c>
      <c r="L1741" s="2" t="str">
        <f>VLOOKUP(A1741,holidays!A:C,2,)</f>
        <v>N</v>
      </c>
      <c r="M1741" s="2" t="str">
        <f>VLOOKUP(A1741,holidays!A:C,3,FALSE)</f>
        <v>N</v>
      </c>
      <c r="N1741" s="7">
        <f t="shared" si="247"/>
        <v>5089591.451919456</v>
      </c>
      <c r="O1741" s="2" t="e">
        <f t="shared" si="248"/>
        <v>#N/A</v>
      </c>
      <c r="P1741" s="2">
        <f t="shared" si="249"/>
        <v>93011.345000000001</v>
      </c>
      <c r="Q1741" s="2" t="e">
        <f t="shared" si="250"/>
        <v>#N/A</v>
      </c>
      <c r="R1741" s="2">
        <f t="shared" si="251"/>
        <v>93011.345000000001</v>
      </c>
    </row>
    <row r="1742" spans="1:18" x14ac:dyDescent="0.3">
      <c r="A1742" s="10">
        <v>43745</v>
      </c>
      <c r="B1742" s="33">
        <v>113296.31</v>
      </c>
      <c r="C1742" s="31">
        <v>112.07559550000001</v>
      </c>
      <c r="D1742">
        <v>11.6</v>
      </c>
      <c r="E1742">
        <v>16.399999999999999</v>
      </c>
      <c r="F1742">
        <v>15.1</v>
      </c>
      <c r="G1742">
        <v>0</v>
      </c>
      <c r="H1742" s="1" t="str">
        <f t="shared" si="243"/>
        <v>Monday</v>
      </c>
      <c r="I1742" s="2" t="str">
        <f t="shared" si="244"/>
        <v>October</v>
      </c>
      <c r="J1742" s="2" t="str">
        <f t="shared" si="245"/>
        <v>2019</v>
      </c>
      <c r="K1742" s="2">
        <f t="shared" si="246"/>
        <v>41</v>
      </c>
      <c r="L1742" s="2" t="str">
        <f>VLOOKUP(A1742,holidays!A:C,2,)</f>
        <v>N</v>
      </c>
      <c r="M1742" s="2" t="str">
        <f>VLOOKUP(A1742,holidays!A:C,3,FALSE)</f>
        <v>N</v>
      </c>
      <c r="N1742" s="7">
        <f t="shared" si="247"/>
        <v>12697751.411202606</v>
      </c>
      <c r="O1742" s="2" t="e">
        <f t="shared" si="248"/>
        <v>#N/A</v>
      </c>
      <c r="P1742" s="2">
        <f t="shared" si="249"/>
        <v>113296.31</v>
      </c>
      <c r="Q1742" s="2" t="e">
        <f t="shared" si="250"/>
        <v>#N/A</v>
      </c>
      <c r="R1742" s="2">
        <f t="shared" si="251"/>
        <v>113296.31</v>
      </c>
    </row>
    <row r="1743" spans="1:18" x14ac:dyDescent="0.3">
      <c r="A1743" s="10">
        <v>43746</v>
      </c>
      <c r="B1743" s="33">
        <v>117504.77499999999</v>
      </c>
      <c r="C1743" s="31">
        <v>130.67182529999999</v>
      </c>
      <c r="D1743">
        <v>9.5</v>
      </c>
      <c r="E1743">
        <v>14.2</v>
      </c>
      <c r="F1743">
        <v>17</v>
      </c>
      <c r="G1743">
        <v>2.6</v>
      </c>
      <c r="H1743" s="1" t="str">
        <f t="shared" si="243"/>
        <v>Tuesday</v>
      </c>
      <c r="I1743" s="2" t="str">
        <f t="shared" si="244"/>
        <v>October</v>
      </c>
      <c r="J1743" s="2" t="str">
        <f t="shared" si="245"/>
        <v>2019</v>
      </c>
      <c r="K1743" s="2">
        <f t="shared" si="246"/>
        <v>41</v>
      </c>
      <c r="L1743" s="2" t="str">
        <f>VLOOKUP(A1743,holidays!A:C,2,)</f>
        <v>Y</v>
      </c>
      <c r="M1743" s="2" t="str">
        <f>VLOOKUP(A1743,holidays!A:C,3,FALSE)</f>
        <v>N</v>
      </c>
      <c r="N1743" s="7">
        <f t="shared" si="247"/>
        <v>15354563.430715807</v>
      </c>
      <c r="O1743" s="2">
        <f t="shared" si="248"/>
        <v>117504.77499999999</v>
      </c>
      <c r="P1743" s="2" t="e">
        <f t="shared" si="249"/>
        <v>#N/A</v>
      </c>
      <c r="Q1743" s="2" t="e">
        <f t="shared" si="250"/>
        <v>#N/A</v>
      </c>
      <c r="R1743" s="2">
        <f t="shared" si="251"/>
        <v>117504.77499999999</v>
      </c>
    </row>
    <row r="1744" spans="1:18" x14ac:dyDescent="0.3">
      <c r="A1744" s="10">
        <v>43747</v>
      </c>
      <c r="B1744" s="33">
        <v>122771.82</v>
      </c>
      <c r="C1744" s="31">
        <v>131.5850422</v>
      </c>
      <c r="D1744">
        <v>8.5</v>
      </c>
      <c r="E1744">
        <v>15</v>
      </c>
      <c r="F1744">
        <v>19.3</v>
      </c>
      <c r="G1744">
        <v>5.8</v>
      </c>
      <c r="H1744" s="1" t="str">
        <f t="shared" si="243"/>
        <v>Wednesday</v>
      </c>
      <c r="I1744" s="2" t="str">
        <f t="shared" si="244"/>
        <v>October</v>
      </c>
      <c r="J1744" s="2" t="str">
        <f t="shared" si="245"/>
        <v>2019</v>
      </c>
      <c r="K1744" s="2">
        <f t="shared" si="246"/>
        <v>41</v>
      </c>
      <c r="L1744" s="2" t="str">
        <f>VLOOKUP(A1744,holidays!A:C,2,)</f>
        <v>Y</v>
      </c>
      <c r="M1744" s="2" t="str">
        <f>VLOOKUP(A1744,holidays!A:C,3,FALSE)</f>
        <v>N</v>
      </c>
      <c r="N1744" s="7">
        <f t="shared" si="247"/>
        <v>16154935.115670806</v>
      </c>
      <c r="O1744" s="2">
        <f t="shared" si="248"/>
        <v>122771.82</v>
      </c>
      <c r="P1744" s="2" t="e">
        <f t="shared" si="249"/>
        <v>#N/A</v>
      </c>
      <c r="Q1744" s="2" t="e">
        <f t="shared" si="250"/>
        <v>#N/A</v>
      </c>
      <c r="R1744" s="2">
        <f t="shared" si="251"/>
        <v>122771.82</v>
      </c>
    </row>
    <row r="1745" spans="1:18" x14ac:dyDescent="0.3">
      <c r="A1745" s="10">
        <v>43748</v>
      </c>
      <c r="B1745" s="33">
        <v>123692.08</v>
      </c>
      <c r="C1745" s="31">
        <v>167.9811358</v>
      </c>
      <c r="D1745">
        <v>10.199999999999999</v>
      </c>
      <c r="E1745">
        <v>14.7</v>
      </c>
      <c r="F1745">
        <v>12.6</v>
      </c>
      <c r="G1745">
        <v>0.2</v>
      </c>
      <c r="H1745" s="1" t="str">
        <f t="shared" si="243"/>
        <v>Thursday</v>
      </c>
      <c r="I1745" s="2" t="str">
        <f t="shared" si="244"/>
        <v>October</v>
      </c>
      <c r="J1745" s="2" t="str">
        <f t="shared" si="245"/>
        <v>2019</v>
      </c>
      <c r="K1745" s="2">
        <f t="shared" si="246"/>
        <v>41</v>
      </c>
      <c r="L1745" s="2" t="str">
        <f>VLOOKUP(A1745,holidays!A:C,2,)</f>
        <v>Y</v>
      </c>
      <c r="M1745" s="2" t="str">
        <f>VLOOKUP(A1745,holidays!A:C,3,FALSE)</f>
        <v>N</v>
      </c>
      <c r="N1745" s="7">
        <f t="shared" si="247"/>
        <v>20777936.087864466</v>
      </c>
      <c r="O1745" s="2">
        <f t="shared" si="248"/>
        <v>123692.08</v>
      </c>
      <c r="P1745" s="2" t="e">
        <f t="shared" si="249"/>
        <v>#N/A</v>
      </c>
      <c r="Q1745" s="2" t="e">
        <f t="shared" si="250"/>
        <v>#N/A</v>
      </c>
      <c r="R1745" s="2">
        <f t="shared" si="251"/>
        <v>123692.08</v>
      </c>
    </row>
    <row r="1746" spans="1:18" x14ac:dyDescent="0.3">
      <c r="A1746" s="10">
        <v>43749</v>
      </c>
      <c r="B1746" s="33">
        <v>115250.505</v>
      </c>
      <c r="C1746" s="31">
        <v>114.6969754</v>
      </c>
      <c r="D1746">
        <v>9.5</v>
      </c>
      <c r="E1746">
        <v>18.899999999999999</v>
      </c>
      <c r="F1746">
        <v>17.5</v>
      </c>
      <c r="G1746">
        <v>0</v>
      </c>
      <c r="H1746" s="1" t="str">
        <f t="shared" si="243"/>
        <v>Friday</v>
      </c>
      <c r="I1746" s="2" t="str">
        <f t="shared" si="244"/>
        <v>October</v>
      </c>
      <c r="J1746" s="2" t="str">
        <f t="shared" si="245"/>
        <v>2019</v>
      </c>
      <c r="K1746" s="2">
        <f t="shared" si="246"/>
        <v>41</v>
      </c>
      <c r="L1746" s="2" t="str">
        <f>VLOOKUP(A1746,holidays!A:C,2,)</f>
        <v>Y</v>
      </c>
      <c r="M1746" s="2" t="str">
        <f>VLOOKUP(A1746,holidays!A:C,3,FALSE)</f>
        <v>N</v>
      </c>
      <c r="N1746" s="7">
        <f t="shared" si="247"/>
        <v>13218884.336822577</v>
      </c>
      <c r="O1746" s="2">
        <f t="shared" si="248"/>
        <v>115250.505</v>
      </c>
      <c r="P1746" s="2" t="e">
        <f t="shared" si="249"/>
        <v>#N/A</v>
      </c>
      <c r="Q1746" s="2" t="e">
        <f t="shared" si="250"/>
        <v>#N/A</v>
      </c>
      <c r="R1746" s="2">
        <f t="shared" si="251"/>
        <v>115250.505</v>
      </c>
    </row>
    <row r="1747" spans="1:18" x14ac:dyDescent="0.3">
      <c r="A1747" s="10">
        <v>43750</v>
      </c>
      <c r="B1747" s="33">
        <v>101053.36500000001</v>
      </c>
      <c r="C1747" s="31">
        <v>93.120223490000001</v>
      </c>
      <c r="D1747">
        <v>8.1999999999999993</v>
      </c>
      <c r="E1747">
        <v>20.399999999999999</v>
      </c>
      <c r="F1747">
        <v>20.100000000000001</v>
      </c>
      <c r="G1747">
        <v>0</v>
      </c>
      <c r="H1747" s="1" t="str">
        <f t="shared" si="243"/>
        <v>Saturday</v>
      </c>
      <c r="I1747" s="2" t="str">
        <f t="shared" si="244"/>
        <v>October</v>
      </c>
      <c r="J1747" s="2" t="str">
        <f t="shared" si="245"/>
        <v>2019</v>
      </c>
      <c r="K1747" s="2">
        <f t="shared" si="246"/>
        <v>41</v>
      </c>
      <c r="L1747" s="2" t="str">
        <f>VLOOKUP(A1747,holidays!A:C,2,)</f>
        <v>Y</v>
      </c>
      <c r="M1747" s="2" t="str">
        <f>VLOOKUP(A1747,holidays!A:C,3,FALSE)</f>
        <v>N</v>
      </c>
      <c r="N1747" s="7">
        <f t="shared" si="247"/>
        <v>9410111.9332165439</v>
      </c>
      <c r="O1747" s="2">
        <f t="shared" si="248"/>
        <v>101053.36500000001</v>
      </c>
      <c r="P1747" s="2" t="e">
        <f t="shared" si="249"/>
        <v>#N/A</v>
      </c>
      <c r="Q1747" s="2" t="e">
        <f t="shared" si="250"/>
        <v>#N/A</v>
      </c>
      <c r="R1747" s="2">
        <f t="shared" si="251"/>
        <v>101053.36500000001</v>
      </c>
    </row>
    <row r="1748" spans="1:18" x14ac:dyDescent="0.3">
      <c r="A1748" s="10">
        <v>43751</v>
      </c>
      <c r="B1748" s="33">
        <v>94744.7</v>
      </c>
      <c r="C1748" s="31">
        <v>90.164235849999997</v>
      </c>
      <c r="D1748">
        <v>9.4</v>
      </c>
      <c r="E1748">
        <v>23.1</v>
      </c>
      <c r="F1748">
        <v>19.600000000000001</v>
      </c>
      <c r="G1748">
        <v>0</v>
      </c>
      <c r="H1748" s="1" t="str">
        <f t="shared" si="243"/>
        <v>Sunday</v>
      </c>
      <c r="I1748" s="2" t="str">
        <f t="shared" si="244"/>
        <v>October</v>
      </c>
      <c r="J1748" s="2" t="str">
        <f t="shared" si="245"/>
        <v>2019</v>
      </c>
      <c r="K1748" s="2">
        <f t="shared" si="246"/>
        <v>42</v>
      </c>
      <c r="L1748" s="2" t="str">
        <f>VLOOKUP(A1748,holidays!A:C,2,)</f>
        <v>Y</v>
      </c>
      <c r="M1748" s="2" t="str">
        <f>VLOOKUP(A1748,holidays!A:C,3,FALSE)</f>
        <v>N</v>
      </c>
      <c r="N1748" s="7">
        <f t="shared" si="247"/>
        <v>8542583.4763374943</v>
      </c>
      <c r="O1748" s="2">
        <f t="shared" si="248"/>
        <v>94744.7</v>
      </c>
      <c r="P1748" s="2" t="e">
        <f t="shared" si="249"/>
        <v>#N/A</v>
      </c>
      <c r="Q1748" s="2" t="e">
        <f t="shared" si="250"/>
        <v>#N/A</v>
      </c>
      <c r="R1748" s="2">
        <f t="shared" si="251"/>
        <v>94744.7</v>
      </c>
    </row>
    <row r="1749" spans="1:18" x14ac:dyDescent="0.3">
      <c r="A1749" s="10">
        <v>43752</v>
      </c>
      <c r="B1749" s="33">
        <v>110290.12</v>
      </c>
      <c r="C1749" s="31">
        <v>119.0137926</v>
      </c>
      <c r="D1749">
        <v>13.6</v>
      </c>
      <c r="E1749">
        <v>26.7</v>
      </c>
      <c r="F1749">
        <v>20.2</v>
      </c>
      <c r="G1749">
        <v>0.2</v>
      </c>
      <c r="H1749" s="1" t="str">
        <f t="shared" si="243"/>
        <v>Monday</v>
      </c>
      <c r="I1749" s="2" t="str">
        <f t="shared" si="244"/>
        <v>October</v>
      </c>
      <c r="J1749" s="2" t="str">
        <f t="shared" si="245"/>
        <v>2019</v>
      </c>
      <c r="K1749" s="2">
        <f t="shared" si="246"/>
        <v>42</v>
      </c>
      <c r="L1749" s="2" t="str">
        <f>VLOOKUP(A1749,holidays!A:C,2,)</f>
        <v>Y</v>
      </c>
      <c r="M1749" s="2" t="str">
        <f>VLOOKUP(A1749,holidays!A:C,3,FALSE)</f>
        <v>N</v>
      </c>
      <c r="N1749" s="7">
        <f t="shared" si="247"/>
        <v>13126045.467509111</v>
      </c>
      <c r="O1749" s="2">
        <f t="shared" si="248"/>
        <v>110290.12</v>
      </c>
      <c r="P1749" s="2" t="e">
        <f t="shared" si="249"/>
        <v>#N/A</v>
      </c>
      <c r="Q1749" s="2" t="e">
        <f t="shared" si="250"/>
        <v>#N/A</v>
      </c>
      <c r="R1749" s="2">
        <f t="shared" si="251"/>
        <v>110290.12</v>
      </c>
    </row>
    <row r="1750" spans="1:18" x14ac:dyDescent="0.3">
      <c r="A1750" s="10">
        <v>43753</v>
      </c>
      <c r="B1750" s="33">
        <v>112052.12</v>
      </c>
      <c r="C1750" s="31">
        <v>123.2613285</v>
      </c>
      <c r="D1750">
        <v>13</v>
      </c>
      <c r="E1750">
        <v>18</v>
      </c>
      <c r="F1750">
        <v>20.6</v>
      </c>
      <c r="G1750">
        <v>0</v>
      </c>
      <c r="H1750" s="1" t="str">
        <f t="shared" si="243"/>
        <v>Tuesday</v>
      </c>
      <c r="I1750" s="2" t="str">
        <f t="shared" si="244"/>
        <v>October</v>
      </c>
      <c r="J1750" s="2" t="str">
        <f t="shared" si="245"/>
        <v>2019</v>
      </c>
      <c r="K1750" s="2">
        <f t="shared" si="246"/>
        <v>42</v>
      </c>
      <c r="L1750" s="2" t="str">
        <f>VLOOKUP(A1750,holidays!A:C,2,)</f>
        <v>Y</v>
      </c>
      <c r="M1750" s="2" t="str">
        <f>VLOOKUP(A1750,holidays!A:C,3,FALSE)</f>
        <v>N</v>
      </c>
      <c r="N1750" s="7">
        <f t="shared" si="247"/>
        <v>13811693.172441419</v>
      </c>
      <c r="O1750" s="2">
        <f t="shared" si="248"/>
        <v>112052.12</v>
      </c>
      <c r="P1750" s="2" t="e">
        <f t="shared" si="249"/>
        <v>#N/A</v>
      </c>
      <c r="Q1750" s="2" t="e">
        <f t="shared" si="250"/>
        <v>#N/A</v>
      </c>
      <c r="R1750" s="2">
        <f t="shared" si="251"/>
        <v>112052.12</v>
      </c>
    </row>
    <row r="1751" spans="1:18" x14ac:dyDescent="0.3">
      <c r="A1751" s="10">
        <v>43754</v>
      </c>
      <c r="B1751" s="33">
        <v>117533.72</v>
      </c>
      <c r="C1751" s="31">
        <v>116.34066919999999</v>
      </c>
      <c r="D1751">
        <v>13.3</v>
      </c>
      <c r="E1751">
        <v>20.399999999999999</v>
      </c>
      <c r="F1751">
        <v>11.4</v>
      </c>
      <c r="G1751">
        <v>0</v>
      </c>
      <c r="H1751" s="1" t="str">
        <f t="shared" si="243"/>
        <v>Wednesday</v>
      </c>
      <c r="I1751" s="2" t="str">
        <f t="shared" si="244"/>
        <v>October</v>
      </c>
      <c r="J1751" s="2" t="str">
        <f t="shared" si="245"/>
        <v>2019</v>
      </c>
      <c r="K1751" s="2">
        <f t="shared" si="246"/>
        <v>42</v>
      </c>
      <c r="L1751" s="2" t="str">
        <f>VLOOKUP(A1751,holidays!A:C,2,)</f>
        <v>Y</v>
      </c>
      <c r="M1751" s="2" t="str">
        <f>VLOOKUP(A1751,holidays!A:C,3,FALSE)</f>
        <v>N</v>
      </c>
      <c r="N1751" s="7">
        <f t="shared" si="247"/>
        <v>13673951.638365423</v>
      </c>
      <c r="O1751" s="2">
        <f t="shared" si="248"/>
        <v>117533.72</v>
      </c>
      <c r="P1751" s="2" t="e">
        <f t="shared" si="249"/>
        <v>#N/A</v>
      </c>
      <c r="Q1751" s="2" t="e">
        <f t="shared" si="250"/>
        <v>#N/A</v>
      </c>
      <c r="R1751" s="2">
        <f t="shared" si="251"/>
        <v>117533.72</v>
      </c>
    </row>
    <row r="1752" spans="1:18" x14ac:dyDescent="0.3">
      <c r="A1752" s="10">
        <v>43755</v>
      </c>
      <c r="B1752" s="33">
        <v>116690.04</v>
      </c>
      <c r="C1752" s="31">
        <v>92.498043699999997</v>
      </c>
      <c r="D1752">
        <v>9.5</v>
      </c>
      <c r="E1752">
        <v>15.2</v>
      </c>
      <c r="F1752">
        <v>9.6</v>
      </c>
      <c r="G1752">
        <v>4.4000000000000004</v>
      </c>
      <c r="H1752" s="1" t="str">
        <f t="shared" si="243"/>
        <v>Thursday</v>
      </c>
      <c r="I1752" s="2" t="str">
        <f t="shared" si="244"/>
        <v>October</v>
      </c>
      <c r="J1752" s="2" t="str">
        <f t="shared" si="245"/>
        <v>2019</v>
      </c>
      <c r="K1752" s="2">
        <f t="shared" si="246"/>
        <v>42</v>
      </c>
      <c r="L1752" s="2" t="str">
        <f>VLOOKUP(A1752,holidays!A:C,2,)</f>
        <v>Y</v>
      </c>
      <c r="M1752" s="2" t="str">
        <f>VLOOKUP(A1752,holidays!A:C,3,FALSE)</f>
        <v>N</v>
      </c>
      <c r="N1752" s="7">
        <f t="shared" si="247"/>
        <v>10793600.419274747</v>
      </c>
      <c r="O1752" s="2">
        <f t="shared" si="248"/>
        <v>116690.04</v>
      </c>
      <c r="P1752" s="2" t="e">
        <f t="shared" si="249"/>
        <v>#N/A</v>
      </c>
      <c r="Q1752" s="2" t="e">
        <f t="shared" si="250"/>
        <v>#N/A</v>
      </c>
      <c r="R1752" s="2">
        <f t="shared" si="251"/>
        <v>116690.04</v>
      </c>
    </row>
    <row r="1753" spans="1:18" x14ac:dyDescent="0.3">
      <c r="A1753" s="10">
        <v>43756</v>
      </c>
      <c r="B1753" s="33">
        <v>109857.485</v>
      </c>
      <c r="C1753" s="31">
        <v>76.318328559999998</v>
      </c>
      <c r="D1753">
        <v>7.3</v>
      </c>
      <c r="E1753">
        <v>22.1</v>
      </c>
      <c r="F1753">
        <v>23.2</v>
      </c>
      <c r="G1753">
        <v>0.8</v>
      </c>
      <c r="H1753" s="1" t="str">
        <f t="shared" si="243"/>
        <v>Friday</v>
      </c>
      <c r="I1753" s="2" t="str">
        <f t="shared" si="244"/>
        <v>October</v>
      </c>
      <c r="J1753" s="2" t="str">
        <f t="shared" si="245"/>
        <v>2019</v>
      </c>
      <c r="K1753" s="2">
        <f t="shared" si="246"/>
        <v>42</v>
      </c>
      <c r="L1753" s="2" t="str">
        <f>VLOOKUP(A1753,holidays!A:C,2,)</f>
        <v>Y</v>
      </c>
      <c r="M1753" s="2" t="str">
        <f>VLOOKUP(A1753,holidays!A:C,3,FALSE)</f>
        <v>N</v>
      </c>
      <c r="N1753" s="7">
        <f t="shared" si="247"/>
        <v>8384139.6350052711</v>
      </c>
      <c r="O1753" s="2">
        <f t="shared" si="248"/>
        <v>109857.485</v>
      </c>
      <c r="P1753" s="2" t="e">
        <f t="shared" si="249"/>
        <v>#N/A</v>
      </c>
      <c r="Q1753" s="2" t="e">
        <f t="shared" si="250"/>
        <v>#N/A</v>
      </c>
      <c r="R1753" s="2">
        <f t="shared" si="251"/>
        <v>109857.485</v>
      </c>
    </row>
    <row r="1754" spans="1:18" x14ac:dyDescent="0.3">
      <c r="A1754" s="10">
        <v>43757</v>
      </c>
      <c r="B1754" s="33">
        <v>102032.495</v>
      </c>
      <c r="C1754" s="31">
        <v>67.014422809999999</v>
      </c>
      <c r="D1754">
        <v>9.4</v>
      </c>
      <c r="E1754">
        <v>15.3</v>
      </c>
      <c r="F1754">
        <v>15.8</v>
      </c>
      <c r="G1754">
        <v>0.8</v>
      </c>
      <c r="H1754" s="1" t="str">
        <f t="shared" si="243"/>
        <v>Saturday</v>
      </c>
      <c r="I1754" s="2" t="str">
        <f t="shared" si="244"/>
        <v>October</v>
      </c>
      <c r="J1754" s="2" t="str">
        <f t="shared" si="245"/>
        <v>2019</v>
      </c>
      <c r="K1754" s="2">
        <f t="shared" si="246"/>
        <v>42</v>
      </c>
      <c r="L1754" s="2" t="str">
        <f>VLOOKUP(A1754,holidays!A:C,2,)</f>
        <v>Y</v>
      </c>
      <c r="M1754" s="2" t="str">
        <f>VLOOKUP(A1754,holidays!A:C,3,FALSE)</f>
        <v>N</v>
      </c>
      <c r="N1754" s="7">
        <f t="shared" si="247"/>
        <v>6837648.7602892108</v>
      </c>
      <c r="O1754" s="2">
        <f t="shared" si="248"/>
        <v>102032.495</v>
      </c>
      <c r="P1754" s="2" t="e">
        <f t="shared" si="249"/>
        <v>#N/A</v>
      </c>
      <c r="Q1754" s="2" t="e">
        <f t="shared" si="250"/>
        <v>#N/A</v>
      </c>
      <c r="R1754" s="2">
        <f t="shared" si="251"/>
        <v>102032.495</v>
      </c>
    </row>
    <row r="1755" spans="1:18" x14ac:dyDescent="0.3">
      <c r="A1755" s="10">
        <v>43758</v>
      </c>
      <c r="B1755" s="33">
        <v>102684.515</v>
      </c>
      <c r="C1755" s="31">
        <v>87.533212419999998</v>
      </c>
      <c r="D1755">
        <v>10</v>
      </c>
      <c r="E1755">
        <v>16.399999999999999</v>
      </c>
      <c r="F1755">
        <v>14.7</v>
      </c>
      <c r="G1755">
        <v>0.8</v>
      </c>
      <c r="H1755" s="1" t="str">
        <f t="shared" si="243"/>
        <v>Sunday</v>
      </c>
      <c r="I1755" s="2" t="str">
        <f t="shared" si="244"/>
        <v>October</v>
      </c>
      <c r="J1755" s="2" t="str">
        <f t="shared" si="245"/>
        <v>2019</v>
      </c>
      <c r="K1755" s="2">
        <f t="shared" si="246"/>
        <v>43</v>
      </c>
      <c r="L1755" s="2" t="str">
        <f>VLOOKUP(A1755,holidays!A:C,2,)</f>
        <v>Y</v>
      </c>
      <c r="M1755" s="2" t="str">
        <f>VLOOKUP(A1755,holidays!A:C,3,FALSE)</f>
        <v>N</v>
      </c>
      <c r="N1755" s="7">
        <f t="shared" si="247"/>
        <v>8988305.4637396764</v>
      </c>
      <c r="O1755" s="2">
        <f t="shared" si="248"/>
        <v>102684.515</v>
      </c>
      <c r="P1755" s="2" t="e">
        <f t="shared" si="249"/>
        <v>#N/A</v>
      </c>
      <c r="Q1755" s="2" t="e">
        <f t="shared" si="250"/>
        <v>#N/A</v>
      </c>
      <c r="R1755" s="2">
        <f t="shared" si="251"/>
        <v>102684.515</v>
      </c>
    </row>
    <row r="1756" spans="1:18" x14ac:dyDescent="0.3">
      <c r="A1756" s="10">
        <v>43759</v>
      </c>
      <c r="B1756" s="33">
        <v>114502.07</v>
      </c>
      <c r="C1756" s="31">
        <v>111.6668677</v>
      </c>
      <c r="D1756">
        <v>11.5</v>
      </c>
      <c r="E1756">
        <v>17</v>
      </c>
      <c r="F1756">
        <v>19.600000000000001</v>
      </c>
      <c r="G1756">
        <v>0</v>
      </c>
      <c r="H1756" s="1" t="str">
        <f t="shared" si="243"/>
        <v>Monday</v>
      </c>
      <c r="I1756" s="2" t="str">
        <f t="shared" si="244"/>
        <v>October</v>
      </c>
      <c r="J1756" s="2" t="str">
        <f t="shared" si="245"/>
        <v>2019</v>
      </c>
      <c r="K1756" s="2">
        <f t="shared" si="246"/>
        <v>43</v>
      </c>
      <c r="L1756" s="2" t="str">
        <f>VLOOKUP(A1756,holidays!A:C,2,)</f>
        <v>Y</v>
      </c>
      <c r="M1756" s="2" t="str">
        <f>VLOOKUP(A1756,holidays!A:C,3,FALSE)</f>
        <v>N</v>
      </c>
      <c r="N1756" s="7">
        <f t="shared" si="247"/>
        <v>12786087.502066139</v>
      </c>
      <c r="O1756" s="2">
        <f t="shared" si="248"/>
        <v>114502.07</v>
      </c>
      <c r="P1756" s="2" t="e">
        <f t="shared" si="249"/>
        <v>#N/A</v>
      </c>
      <c r="Q1756" s="2" t="e">
        <f t="shared" si="250"/>
        <v>#N/A</v>
      </c>
      <c r="R1756" s="2">
        <f t="shared" si="251"/>
        <v>114502.07</v>
      </c>
    </row>
    <row r="1757" spans="1:18" x14ac:dyDescent="0.3">
      <c r="A1757" s="10">
        <v>43760</v>
      </c>
      <c r="B1757" s="33">
        <v>114108.545</v>
      </c>
      <c r="C1757" s="31">
        <v>111.449844</v>
      </c>
      <c r="D1757">
        <v>11.9</v>
      </c>
      <c r="E1757">
        <v>19.600000000000001</v>
      </c>
      <c r="F1757">
        <v>23.7</v>
      </c>
      <c r="G1757">
        <v>0</v>
      </c>
      <c r="H1757" s="1" t="str">
        <f t="shared" si="243"/>
        <v>Tuesday</v>
      </c>
      <c r="I1757" s="2" t="str">
        <f t="shared" si="244"/>
        <v>October</v>
      </c>
      <c r="J1757" s="2" t="str">
        <f t="shared" si="245"/>
        <v>2019</v>
      </c>
      <c r="K1757" s="2">
        <f t="shared" si="246"/>
        <v>43</v>
      </c>
      <c r="L1757" s="2" t="str">
        <f>VLOOKUP(A1757,holidays!A:C,2,)</f>
        <v>Y</v>
      </c>
      <c r="M1757" s="2" t="str">
        <f>VLOOKUP(A1757,holidays!A:C,3,FALSE)</f>
        <v>N</v>
      </c>
      <c r="N1757" s="7">
        <f t="shared" si="247"/>
        <v>12717379.53931698</v>
      </c>
      <c r="O1757" s="2">
        <f t="shared" si="248"/>
        <v>114108.545</v>
      </c>
      <c r="P1757" s="2" t="e">
        <f t="shared" si="249"/>
        <v>#N/A</v>
      </c>
      <c r="Q1757" s="2" t="e">
        <f t="shared" si="250"/>
        <v>#N/A</v>
      </c>
      <c r="R1757" s="2">
        <f t="shared" si="251"/>
        <v>114108.545</v>
      </c>
    </row>
    <row r="1758" spans="1:18" x14ac:dyDescent="0.3">
      <c r="A1758" s="10">
        <v>43761</v>
      </c>
      <c r="B1758" s="33">
        <v>114281.61500000001</v>
      </c>
      <c r="C1758" s="31">
        <v>99.736133030000005</v>
      </c>
      <c r="D1758">
        <v>8.1999999999999993</v>
      </c>
      <c r="E1758">
        <v>27.9</v>
      </c>
      <c r="F1758">
        <v>26</v>
      </c>
      <c r="G1758">
        <v>0</v>
      </c>
      <c r="H1758" s="1" t="str">
        <f t="shared" si="243"/>
        <v>Wednesday</v>
      </c>
      <c r="I1758" s="2" t="str">
        <f t="shared" si="244"/>
        <v>October</v>
      </c>
      <c r="J1758" s="2" t="str">
        <f t="shared" si="245"/>
        <v>2019</v>
      </c>
      <c r="K1758" s="2">
        <f t="shared" si="246"/>
        <v>43</v>
      </c>
      <c r="L1758" s="2" t="str">
        <f>VLOOKUP(A1758,holidays!A:C,2,)</f>
        <v>Y</v>
      </c>
      <c r="M1758" s="2" t="str">
        <f>VLOOKUP(A1758,holidays!A:C,3,FALSE)</f>
        <v>N</v>
      </c>
      <c r="N1758" s="7">
        <f t="shared" si="247"/>
        <v>11398006.356523244</v>
      </c>
      <c r="O1758" s="2">
        <f t="shared" si="248"/>
        <v>114281.61500000001</v>
      </c>
      <c r="P1758" s="2" t="e">
        <f t="shared" si="249"/>
        <v>#N/A</v>
      </c>
      <c r="Q1758" s="2" t="e">
        <f t="shared" si="250"/>
        <v>#N/A</v>
      </c>
      <c r="R1758" s="2">
        <f t="shared" si="251"/>
        <v>114281.61500000001</v>
      </c>
    </row>
    <row r="1759" spans="1:18" x14ac:dyDescent="0.3">
      <c r="A1759" s="10">
        <v>43762</v>
      </c>
      <c r="B1759" s="33">
        <v>115442.655</v>
      </c>
      <c r="C1759" s="31">
        <v>82.370096540000006</v>
      </c>
      <c r="D1759">
        <v>13</v>
      </c>
      <c r="E1759">
        <v>33.799999999999997</v>
      </c>
      <c r="F1759">
        <v>26.1</v>
      </c>
      <c r="G1759">
        <v>0.2</v>
      </c>
      <c r="H1759" s="1" t="str">
        <f t="shared" si="243"/>
        <v>Thursday</v>
      </c>
      <c r="I1759" s="2" t="str">
        <f t="shared" si="244"/>
        <v>October</v>
      </c>
      <c r="J1759" s="2" t="str">
        <f t="shared" si="245"/>
        <v>2019</v>
      </c>
      <c r="K1759" s="2">
        <f t="shared" si="246"/>
        <v>43</v>
      </c>
      <c r="L1759" s="2" t="str">
        <f>VLOOKUP(A1759,holidays!A:C,2,)</f>
        <v>Y</v>
      </c>
      <c r="M1759" s="2" t="str">
        <f>VLOOKUP(A1759,holidays!A:C,3,FALSE)</f>
        <v>N</v>
      </c>
      <c r="N1759" s="7">
        <f t="shared" si="247"/>
        <v>9509022.637183914</v>
      </c>
      <c r="O1759" s="2">
        <f t="shared" si="248"/>
        <v>115442.655</v>
      </c>
      <c r="P1759" s="2" t="e">
        <f t="shared" si="249"/>
        <v>#N/A</v>
      </c>
      <c r="Q1759" s="2" t="e">
        <f t="shared" si="250"/>
        <v>#N/A</v>
      </c>
      <c r="R1759" s="2">
        <f t="shared" si="251"/>
        <v>115442.655</v>
      </c>
    </row>
    <row r="1760" spans="1:18" x14ac:dyDescent="0.3">
      <c r="A1760" s="10">
        <v>43763</v>
      </c>
      <c r="B1760" s="33">
        <v>109130.77</v>
      </c>
      <c r="C1760" s="31">
        <v>70.884689609999995</v>
      </c>
      <c r="D1760">
        <v>16.8</v>
      </c>
      <c r="E1760">
        <v>21.6</v>
      </c>
      <c r="F1760">
        <v>10</v>
      </c>
      <c r="G1760">
        <v>0</v>
      </c>
      <c r="H1760" s="1" t="str">
        <f t="shared" si="243"/>
        <v>Friday</v>
      </c>
      <c r="I1760" s="2" t="str">
        <f t="shared" si="244"/>
        <v>October</v>
      </c>
      <c r="J1760" s="2" t="str">
        <f t="shared" si="245"/>
        <v>2019</v>
      </c>
      <c r="K1760" s="2">
        <f t="shared" si="246"/>
        <v>43</v>
      </c>
      <c r="L1760" s="2" t="str">
        <f>VLOOKUP(A1760,holidays!A:C,2,)</f>
        <v>Y</v>
      </c>
      <c r="M1760" s="2" t="str">
        <f>VLOOKUP(A1760,holidays!A:C,3,FALSE)</f>
        <v>N</v>
      </c>
      <c r="N1760" s="7">
        <f t="shared" si="247"/>
        <v>7735700.7583502997</v>
      </c>
      <c r="O1760" s="2">
        <f t="shared" si="248"/>
        <v>109130.77</v>
      </c>
      <c r="P1760" s="2" t="e">
        <f t="shared" si="249"/>
        <v>#N/A</v>
      </c>
      <c r="Q1760" s="2" t="e">
        <f t="shared" si="250"/>
        <v>#N/A</v>
      </c>
      <c r="R1760" s="2">
        <f t="shared" si="251"/>
        <v>109130.77</v>
      </c>
    </row>
    <row r="1761" spans="1:18" x14ac:dyDescent="0.3">
      <c r="A1761" s="10">
        <v>43764</v>
      </c>
      <c r="B1761" s="33">
        <v>96698.285000000003</v>
      </c>
      <c r="C1761" s="31">
        <v>44.849283749999998</v>
      </c>
      <c r="D1761">
        <v>9.6</v>
      </c>
      <c r="E1761">
        <v>15.5</v>
      </c>
      <c r="F1761">
        <v>17.2</v>
      </c>
      <c r="G1761">
        <v>3.8</v>
      </c>
      <c r="H1761" s="1" t="str">
        <f t="shared" si="243"/>
        <v>Saturday</v>
      </c>
      <c r="I1761" s="2" t="str">
        <f t="shared" si="244"/>
        <v>October</v>
      </c>
      <c r="J1761" s="2" t="str">
        <f t="shared" si="245"/>
        <v>2019</v>
      </c>
      <c r="K1761" s="2">
        <f t="shared" si="246"/>
        <v>43</v>
      </c>
      <c r="L1761" s="2" t="str">
        <f>VLOOKUP(A1761,holidays!A:C,2,)</f>
        <v>Y</v>
      </c>
      <c r="M1761" s="2" t="str">
        <f>VLOOKUP(A1761,holidays!A:C,3,FALSE)</f>
        <v>N</v>
      </c>
      <c r="N1761" s="7">
        <f t="shared" si="247"/>
        <v>4336848.822103369</v>
      </c>
      <c r="O1761" s="2">
        <f t="shared" si="248"/>
        <v>96698.285000000003</v>
      </c>
      <c r="P1761" s="2" t="e">
        <f t="shared" si="249"/>
        <v>#N/A</v>
      </c>
      <c r="Q1761" s="2" t="e">
        <f t="shared" si="250"/>
        <v>#N/A</v>
      </c>
      <c r="R1761" s="2">
        <f t="shared" si="251"/>
        <v>96698.285000000003</v>
      </c>
    </row>
    <row r="1762" spans="1:18" x14ac:dyDescent="0.3">
      <c r="A1762" s="10">
        <v>43765</v>
      </c>
      <c r="B1762" s="33">
        <v>102830.55499999999</v>
      </c>
      <c r="C1762" s="31">
        <v>87.808242980000003</v>
      </c>
      <c r="D1762">
        <v>10.3</v>
      </c>
      <c r="E1762">
        <v>17</v>
      </c>
      <c r="F1762">
        <v>10.1</v>
      </c>
      <c r="G1762">
        <v>1.2</v>
      </c>
      <c r="H1762" s="1" t="str">
        <f t="shared" si="243"/>
        <v>Sunday</v>
      </c>
      <c r="I1762" s="2" t="str">
        <f t="shared" si="244"/>
        <v>October</v>
      </c>
      <c r="J1762" s="2" t="str">
        <f t="shared" si="245"/>
        <v>2019</v>
      </c>
      <c r="K1762" s="2">
        <f t="shared" si="246"/>
        <v>44</v>
      </c>
      <c r="L1762" s="2" t="str">
        <f>VLOOKUP(A1762,holidays!A:C,2,)</f>
        <v>Y</v>
      </c>
      <c r="M1762" s="2" t="str">
        <f>VLOOKUP(A1762,holidays!A:C,3,FALSE)</f>
        <v>N</v>
      </c>
      <c r="N1762" s="7">
        <f t="shared" si="247"/>
        <v>9029370.3592082541</v>
      </c>
      <c r="O1762" s="2">
        <f t="shared" si="248"/>
        <v>102830.55499999999</v>
      </c>
      <c r="P1762" s="2" t="e">
        <f t="shared" si="249"/>
        <v>#N/A</v>
      </c>
      <c r="Q1762" s="2" t="e">
        <f t="shared" si="250"/>
        <v>#N/A</v>
      </c>
      <c r="R1762" s="2">
        <f t="shared" si="251"/>
        <v>102830.55499999999</v>
      </c>
    </row>
    <row r="1763" spans="1:18" x14ac:dyDescent="0.3">
      <c r="A1763" s="10">
        <v>43766</v>
      </c>
      <c r="B1763" s="33">
        <v>112634.63499999999</v>
      </c>
      <c r="C1763" s="31">
        <v>104.09160749999999</v>
      </c>
      <c r="D1763">
        <v>8.6999999999999993</v>
      </c>
      <c r="E1763">
        <v>21.6</v>
      </c>
      <c r="F1763">
        <v>26.3</v>
      </c>
      <c r="G1763">
        <v>1.4</v>
      </c>
      <c r="H1763" s="1" t="str">
        <f t="shared" si="243"/>
        <v>Monday</v>
      </c>
      <c r="I1763" s="2" t="str">
        <f t="shared" si="244"/>
        <v>October</v>
      </c>
      <c r="J1763" s="2" t="str">
        <f t="shared" si="245"/>
        <v>2019</v>
      </c>
      <c r="K1763" s="2">
        <f t="shared" si="246"/>
        <v>44</v>
      </c>
      <c r="L1763" s="2" t="str">
        <f>VLOOKUP(A1763,holidays!A:C,2,)</f>
        <v>Y</v>
      </c>
      <c r="M1763" s="2" t="str">
        <f>VLOOKUP(A1763,holidays!A:C,3,FALSE)</f>
        <v>N</v>
      </c>
      <c r="N1763" s="7">
        <f t="shared" si="247"/>
        <v>11724320.217325762</v>
      </c>
      <c r="O1763" s="2">
        <f t="shared" si="248"/>
        <v>112634.63499999999</v>
      </c>
      <c r="P1763" s="2" t="e">
        <f t="shared" si="249"/>
        <v>#N/A</v>
      </c>
      <c r="Q1763" s="2" t="e">
        <f t="shared" si="250"/>
        <v>#N/A</v>
      </c>
      <c r="R1763" s="2">
        <f t="shared" si="251"/>
        <v>112634.63499999999</v>
      </c>
    </row>
    <row r="1764" spans="1:18" x14ac:dyDescent="0.3">
      <c r="A1764" s="10">
        <v>43767</v>
      </c>
      <c r="B1764" s="33">
        <v>111887.405</v>
      </c>
      <c r="C1764" s="31">
        <v>130.19868170000001</v>
      </c>
      <c r="D1764">
        <v>9.6999999999999993</v>
      </c>
      <c r="E1764">
        <v>30.5</v>
      </c>
      <c r="F1764">
        <v>27</v>
      </c>
      <c r="G1764">
        <v>0</v>
      </c>
      <c r="H1764" s="1" t="str">
        <f t="shared" si="243"/>
        <v>Tuesday</v>
      </c>
      <c r="I1764" s="2" t="str">
        <f t="shared" si="244"/>
        <v>October</v>
      </c>
      <c r="J1764" s="2" t="str">
        <f t="shared" si="245"/>
        <v>2019</v>
      </c>
      <c r="K1764" s="2">
        <f t="shared" si="246"/>
        <v>44</v>
      </c>
      <c r="L1764" s="2" t="str">
        <f>VLOOKUP(A1764,holidays!A:C,2,)</f>
        <v>Y</v>
      </c>
      <c r="M1764" s="2" t="str">
        <f>VLOOKUP(A1764,holidays!A:C,3,FALSE)</f>
        <v>N</v>
      </c>
      <c r="N1764" s="7">
        <f t="shared" si="247"/>
        <v>14567592.629833989</v>
      </c>
      <c r="O1764" s="2">
        <f t="shared" si="248"/>
        <v>111887.405</v>
      </c>
      <c r="P1764" s="2" t="e">
        <f t="shared" si="249"/>
        <v>#N/A</v>
      </c>
      <c r="Q1764" s="2" t="e">
        <f t="shared" si="250"/>
        <v>#N/A</v>
      </c>
      <c r="R1764" s="2">
        <f t="shared" si="251"/>
        <v>111887.405</v>
      </c>
    </row>
    <row r="1765" spans="1:18" x14ac:dyDescent="0.3">
      <c r="A1765" s="10">
        <v>43768</v>
      </c>
      <c r="B1765" s="33">
        <v>117375.73</v>
      </c>
      <c r="C1765" s="31">
        <v>130.31831199999999</v>
      </c>
      <c r="D1765">
        <v>13.8</v>
      </c>
      <c r="E1765">
        <v>25.1</v>
      </c>
      <c r="F1765">
        <v>27.2</v>
      </c>
      <c r="G1765">
        <v>0</v>
      </c>
      <c r="H1765" s="1" t="str">
        <f t="shared" si="243"/>
        <v>Wednesday</v>
      </c>
      <c r="I1765" s="2" t="str">
        <f t="shared" si="244"/>
        <v>October</v>
      </c>
      <c r="J1765" s="2" t="str">
        <f t="shared" si="245"/>
        <v>2019</v>
      </c>
      <c r="K1765" s="2">
        <f t="shared" si="246"/>
        <v>44</v>
      </c>
      <c r="L1765" s="2" t="str">
        <f>VLOOKUP(A1765,holidays!A:C,2,)</f>
        <v>Y</v>
      </c>
      <c r="M1765" s="2" t="str">
        <f>VLOOKUP(A1765,holidays!A:C,3,FALSE)</f>
        <v>N</v>
      </c>
      <c r="N1765" s="7">
        <f t="shared" si="247"/>
        <v>15296207.003367759</v>
      </c>
      <c r="O1765" s="2">
        <f t="shared" si="248"/>
        <v>117375.73</v>
      </c>
      <c r="P1765" s="2" t="e">
        <f t="shared" si="249"/>
        <v>#N/A</v>
      </c>
      <c r="Q1765" s="2" t="e">
        <f t="shared" si="250"/>
        <v>#N/A</v>
      </c>
      <c r="R1765" s="2">
        <f t="shared" si="251"/>
        <v>117375.73</v>
      </c>
    </row>
    <row r="1766" spans="1:18" x14ac:dyDescent="0.3">
      <c r="A1766" s="10">
        <v>43769</v>
      </c>
      <c r="B1766" s="33">
        <v>121752.875</v>
      </c>
      <c r="C1766" s="31">
        <v>89.659635179999995</v>
      </c>
      <c r="D1766">
        <v>14.2</v>
      </c>
      <c r="E1766">
        <v>33.700000000000003</v>
      </c>
      <c r="F1766">
        <v>25.5</v>
      </c>
      <c r="G1766">
        <v>0</v>
      </c>
      <c r="H1766" s="1" t="str">
        <f t="shared" si="243"/>
        <v>Thursday</v>
      </c>
      <c r="I1766" s="2" t="str">
        <f t="shared" si="244"/>
        <v>October</v>
      </c>
      <c r="J1766" s="2" t="str">
        <f t="shared" si="245"/>
        <v>2019</v>
      </c>
      <c r="K1766" s="2">
        <f t="shared" si="246"/>
        <v>44</v>
      </c>
      <c r="L1766" s="2" t="str">
        <f>VLOOKUP(A1766,holidays!A:C,2,)</f>
        <v>Y</v>
      </c>
      <c r="M1766" s="2" t="str">
        <f>VLOOKUP(A1766,holidays!A:C,3,FALSE)</f>
        <v>N</v>
      </c>
      <c r="N1766" s="7">
        <f t="shared" si="247"/>
        <v>10916318.354616143</v>
      </c>
      <c r="O1766" s="2">
        <f t="shared" si="248"/>
        <v>121752.875</v>
      </c>
      <c r="P1766" s="2" t="e">
        <f t="shared" si="249"/>
        <v>#N/A</v>
      </c>
      <c r="Q1766" s="2" t="e">
        <f t="shared" si="250"/>
        <v>#N/A</v>
      </c>
      <c r="R1766" s="2">
        <f t="shared" si="251"/>
        <v>121752.875</v>
      </c>
    </row>
    <row r="1767" spans="1:18" x14ac:dyDescent="0.3">
      <c r="A1767" s="10">
        <v>43770</v>
      </c>
      <c r="B1767" s="33">
        <v>130510.905</v>
      </c>
      <c r="C1767" s="31">
        <v>90.318841500000005</v>
      </c>
      <c r="D1767">
        <v>20</v>
      </c>
      <c r="E1767">
        <v>34.299999999999997</v>
      </c>
      <c r="F1767">
        <v>22.8</v>
      </c>
      <c r="G1767">
        <v>0</v>
      </c>
      <c r="H1767" s="1" t="str">
        <f t="shared" si="243"/>
        <v>Friday</v>
      </c>
      <c r="I1767" s="2" t="str">
        <f t="shared" si="244"/>
        <v>November</v>
      </c>
      <c r="J1767" s="2" t="str">
        <f t="shared" si="245"/>
        <v>2019</v>
      </c>
      <c r="K1767" s="2">
        <f t="shared" si="246"/>
        <v>44</v>
      </c>
      <c r="L1767" s="2" t="str">
        <f>VLOOKUP(A1767,holidays!A:C,2,)</f>
        <v>Y</v>
      </c>
      <c r="M1767" s="2" t="str">
        <f>VLOOKUP(A1767,holidays!A:C,3,FALSE)</f>
        <v>N</v>
      </c>
      <c r="N1767" s="7">
        <f t="shared" si="247"/>
        <v>11787593.742716558</v>
      </c>
      <c r="O1767" s="2">
        <f t="shared" si="248"/>
        <v>130510.905</v>
      </c>
      <c r="P1767" s="2" t="e">
        <f t="shared" si="249"/>
        <v>#N/A</v>
      </c>
      <c r="Q1767" s="2" t="e">
        <f t="shared" si="250"/>
        <v>#N/A</v>
      </c>
      <c r="R1767" s="2">
        <f t="shared" si="251"/>
        <v>130510.905</v>
      </c>
    </row>
    <row r="1768" spans="1:18" x14ac:dyDescent="0.3">
      <c r="A1768" s="10">
        <v>43771</v>
      </c>
      <c r="B1768" s="33">
        <v>105806.825</v>
      </c>
      <c r="C1768" s="31">
        <v>90.798912520000002</v>
      </c>
      <c r="D1768">
        <v>15.8</v>
      </c>
      <c r="E1768">
        <v>18.899999999999999</v>
      </c>
      <c r="F1768">
        <v>2.2000000000000002</v>
      </c>
      <c r="G1768">
        <v>4.2</v>
      </c>
      <c r="H1768" s="1" t="str">
        <f t="shared" si="243"/>
        <v>Saturday</v>
      </c>
      <c r="I1768" s="2" t="str">
        <f t="shared" si="244"/>
        <v>November</v>
      </c>
      <c r="J1768" s="2" t="str">
        <f t="shared" si="245"/>
        <v>2019</v>
      </c>
      <c r="K1768" s="2">
        <f t="shared" si="246"/>
        <v>44</v>
      </c>
      <c r="L1768" s="2" t="str">
        <f>VLOOKUP(A1768,holidays!A:C,2,)</f>
        <v>Y</v>
      </c>
      <c r="M1768" s="2" t="str">
        <f>VLOOKUP(A1768,holidays!A:C,3,FALSE)</f>
        <v>N</v>
      </c>
      <c r="N1768" s="7">
        <f t="shared" si="247"/>
        <v>9607144.6471939497</v>
      </c>
      <c r="O1768" s="2">
        <f t="shared" si="248"/>
        <v>105806.825</v>
      </c>
      <c r="P1768" s="2" t="e">
        <f t="shared" si="249"/>
        <v>#N/A</v>
      </c>
      <c r="Q1768" s="2" t="e">
        <f t="shared" si="250"/>
        <v>#N/A</v>
      </c>
      <c r="R1768" s="2">
        <f t="shared" si="251"/>
        <v>105806.825</v>
      </c>
    </row>
    <row r="1769" spans="1:18" x14ac:dyDescent="0.3">
      <c r="A1769" s="10">
        <v>43772</v>
      </c>
      <c r="B1769" s="33">
        <v>96867.014999999999</v>
      </c>
      <c r="C1769" s="31">
        <v>72.398840800000002</v>
      </c>
      <c r="D1769">
        <v>12.8</v>
      </c>
      <c r="E1769">
        <v>20.7</v>
      </c>
      <c r="F1769">
        <v>7.8</v>
      </c>
      <c r="G1769">
        <v>12.4</v>
      </c>
      <c r="H1769" s="1" t="str">
        <f t="shared" si="243"/>
        <v>Sunday</v>
      </c>
      <c r="I1769" s="2" t="str">
        <f t="shared" si="244"/>
        <v>November</v>
      </c>
      <c r="J1769" s="2" t="str">
        <f t="shared" si="245"/>
        <v>2019</v>
      </c>
      <c r="K1769" s="2">
        <f t="shared" si="246"/>
        <v>45</v>
      </c>
      <c r="L1769" s="2" t="str">
        <f>VLOOKUP(A1769,holidays!A:C,2,)</f>
        <v>Y</v>
      </c>
      <c r="M1769" s="2" t="str">
        <f>VLOOKUP(A1769,holidays!A:C,3,FALSE)</f>
        <v>N</v>
      </c>
      <c r="N1769" s="7">
        <f t="shared" si="247"/>
        <v>7013059.5977562126</v>
      </c>
      <c r="O1769" s="2">
        <f t="shared" si="248"/>
        <v>96867.014999999999</v>
      </c>
      <c r="P1769" s="2" t="e">
        <f t="shared" si="249"/>
        <v>#N/A</v>
      </c>
      <c r="Q1769" s="2" t="e">
        <f t="shared" si="250"/>
        <v>#N/A</v>
      </c>
      <c r="R1769" s="2">
        <f t="shared" si="251"/>
        <v>96867.014999999999</v>
      </c>
    </row>
    <row r="1770" spans="1:18" x14ac:dyDescent="0.3">
      <c r="A1770" s="10">
        <v>43773</v>
      </c>
      <c r="B1770" s="33">
        <v>107279.84</v>
      </c>
      <c r="C1770" s="31">
        <v>79.09640417</v>
      </c>
      <c r="D1770">
        <v>9.5</v>
      </c>
      <c r="E1770">
        <v>16.2</v>
      </c>
      <c r="F1770">
        <v>11.2</v>
      </c>
      <c r="G1770">
        <v>1.2</v>
      </c>
      <c r="H1770" s="1" t="str">
        <f t="shared" si="243"/>
        <v>Monday</v>
      </c>
      <c r="I1770" s="2" t="str">
        <f t="shared" si="244"/>
        <v>November</v>
      </c>
      <c r="J1770" s="2" t="str">
        <f t="shared" si="245"/>
        <v>2019</v>
      </c>
      <c r="K1770" s="2">
        <f t="shared" si="246"/>
        <v>45</v>
      </c>
      <c r="L1770" s="2" t="str">
        <f>VLOOKUP(A1770,holidays!A:C,2,)</f>
        <v>Y</v>
      </c>
      <c r="M1770" s="2" t="str">
        <f>VLOOKUP(A1770,holidays!A:C,3,FALSE)</f>
        <v>N</v>
      </c>
      <c r="N1770" s="7">
        <f t="shared" si="247"/>
        <v>8485449.5839329325</v>
      </c>
      <c r="O1770" s="2">
        <f t="shared" si="248"/>
        <v>107279.84</v>
      </c>
      <c r="P1770" s="2" t="e">
        <f t="shared" si="249"/>
        <v>#N/A</v>
      </c>
      <c r="Q1770" s="2" t="e">
        <f t="shared" si="250"/>
        <v>#N/A</v>
      </c>
      <c r="R1770" s="2">
        <f t="shared" si="251"/>
        <v>107279.84</v>
      </c>
    </row>
    <row r="1771" spans="1:18" x14ac:dyDescent="0.3">
      <c r="A1771" s="10">
        <v>43774</v>
      </c>
      <c r="B1771" s="33">
        <v>96817</v>
      </c>
      <c r="C1771" s="31">
        <v>66.476814739999995</v>
      </c>
      <c r="D1771">
        <v>7.7</v>
      </c>
      <c r="E1771">
        <v>19.600000000000001</v>
      </c>
      <c r="F1771">
        <v>27.4</v>
      </c>
      <c r="G1771">
        <v>10.199999999999999</v>
      </c>
      <c r="H1771" s="1" t="str">
        <f t="shared" si="243"/>
        <v>Tuesday</v>
      </c>
      <c r="I1771" s="2" t="str">
        <f t="shared" si="244"/>
        <v>November</v>
      </c>
      <c r="J1771" s="2" t="str">
        <f t="shared" si="245"/>
        <v>2019</v>
      </c>
      <c r="K1771" s="2">
        <f t="shared" si="246"/>
        <v>45</v>
      </c>
      <c r="L1771" s="2" t="str">
        <f>VLOOKUP(A1771,holidays!A:C,2,)</f>
        <v>Y</v>
      </c>
      <c r="M1771" s="2" t="str">
        <f>VLOOKUP(A1771,holidays!A:C,3,FALSE)</f>
        <v>Y</v>
      </c>
      <c r="N1771" s="7">
        <f t="shared" si="247"/>
        <v>6436085.7726825792</v>
      </c>
      <c r="O1771" s="2">
        <f t="shared" si="248"/>
        <v>96817</v>
      </c>
      <c r="P1771" s="2" t="e">
        <f t="shared" si="249"/>
        <v>#N/A</v>
      </c>
      <c r="Q1771" s="2">
        <f t="shared" si="250"/>
        <v>96817</v>
      </c>
      <c r="R1771" s="2" t="e">
        <f t="shared" si="251"/>
        <v>#N/A</v>
      </c>
    </row>
    <row r="1772" spans="1:18" x14ac:dyDescent="0.3">
      <c r="A1772" s="10">
        <v>43775</v>
      </c>
      <c r="B1772" s="33">
        <v>104381.38</v>
      </c>
      <c r="C1772" s="31">
        <v>58.451951880000003</v>
      </c>
      <c r="D1772">
        <v>10.5</v>
      </c>
      <c r="E1772">
        <v>24.1</v>
      </c>
      <c r="F1772">
        <v>19.899999999999999</v>
      </c>
      <c r="G1772">
        <v>0</v>
      </c>
      <c r="H1772" s="1" t="str">
        <f t="shared" si="243"/>
        <v>Wednesday</v>
      </c>
      <c r="I1772" s="2" t="str">
        <f t="shared" si="244"/>
        <v>November</v>
      </c>
      <c r="J1772" s="2" t="str">
        <f t="shared" si="245"/>
        <v>2019</v>
      </c>
      <c r="K1772" s="2">
        <f t="shared" si="246"/>
        <v>45</v>
      </c>
      <c r="L1772" s="2" t="str">
        <f>VLOOKUP(A1772,holidays!A:C,2,)</f>
        <v>Y</v>
      </c>
      <c r="M1772" s="2" t="str">
        <f>VLOOKUP(A1772,holidays!A:C,3,FALSE)</f>
        <v>N</v>
      </c>
      <c r="N1772" s="7">
        <f t="shared" si="247"/>
        <v>6101295.4009279953</v>
      </c>
      <c r="O1772" s="2">
        <f t="shared" si="248"/>
        <v>104381.38</v>
      </c>
      <c r="P1772" s="2" t="e">
        <f t="shared" si="249"/>
        <v>#N/A</v>
      </c>
      <c r="Q1772" s="2" t="e">
        <f t="shared" si="250"/>
        <v>#N/A</v>
      </c>
      <c r="R1772" s="2">
        <f t="shared" si="251"/>
        <v>104381.38</v>
      </c>
    </row>
    <row r="1773" spans="1:18" x14ac:dyDescent="0.3">
      <c r="A1773" s="10">
        <v>43776</v>
      </c>
      <c r="B1773" s="33">
        <v>115132.64</v>
      </c>
      <c r="C1773" s="31">
        <v>63.897686270000001</v>
      </c>
      <c r="D1773">
        <v>11.5</v>
      </c>
      <c r="E1773">
        <v>17.7</v>
      </c>
      <c r="F1773">
        <v>8.3000000000000007</v>
      </c>
      <c r="G1773">
        <v>0</v>
      </c>
      <c r="H1773" s="1" t="str">
        <f t="shared" si="243"/>
        <v>Thursday</v>
      </c>
      <c r="I1773" s="2" t="str">
        <f t="shared" si="244"/>
        <v>November</v>
      </c>
      <c r="J1773" s="2" t="str">
        <f t="shared" si="245"/>
        <v>2019</v>
      </c>
      <c r="K1773" s="2">
        <f t="shared" si="246"/>
        <v>45</v>
      </c>
      <c r="L1773" s="2" t="str">
        <f>VLOOKUP(A1773,holidays!A:C,2,)</f>
        <v>Y</v>
      </c>
      <c r="M1773" s="2" t="str">
        <f>VLOOKUP(A1773,holidays!A:C,3,FALSE)</f>
        <v>N</v>
      </c>
      <c r="N1773" s="7">
        <f t="shared" si="247"/>
        <v>7356709.3101568529</v>
      </c>
      <c r="O1773" s="2">
        <f t="shared" si="248"/>
        <v>115132.64</v>
      </c>
      <c r="P1773" s="2" t="e">
        <f t="shared" si="249"/>
        <v>#N/A</v>
      </c>
      <c r="Q1773" s="2" t="e">
        <f t="shared" si="250"/>
        <v>#N/A</v>
      </c>
      <c r="R1773" s="2">
        <f t="shared" si="251"/>
        <v>115132.64</v>
      </c>
    </row>
    <row r="1774" spans="1:18" x14ac:dyDescent="0.3">
      <c r="A1774" s="10">
        <v>43777</v>
      </c>
      <c r="B1774" s="33">
        <v>113954.78</v>
      </c>
      <c r="C1774" s="31">
        <v>81.077541510000003</v>
      </c>
      <c r="D1774">
        <v>10.3</v>
      </c>
      <c r="E1774">
        <v>15</v>
      </c>
      <c r="F1774">
        <v>16.100000000000001</v>
      </c>
      <c r="G1774">
        <v>6.8</v>
      </c>
      <c r="H1774" s="1" t="str">
        <f t="shared" si="243"/>
        <v>Friday</v>
      </c>
      <c r="I1774" s="2" t="str">
        <f t="shared" si="244"/>
        <v>November</v>
      </c>
      <c r="J1774" s="2" t="str">
        <f t="shared" si="245"/>
        <v>2019</v>
      </c>
      <c r="K1774" s="2">
        <f t="shared" si="246"/>
        <v>45</v>
      </c>
      <c r="L1774" s="2" t="str">
        <f>VLOOKUP(A1774,holidays!A:C,2,)</f>
        <v>Y</v>
      </c>
      <c r="M1774" s="2" t="str">
        <f>VLOOKUP(A1774,holidays!A:C,3,FALSE)</f>
        <v>N</v>
      </c>
      <c r="N1774" s="7">
        <f t="shared" si="247"/>
        <v>9239173.4057129174</v>
      </c>
      <c r="O1774" s="2">
        <f t="shared" si="248"/>
        <v>113954.78</v>
      </c>
      <c r="P1774" s="2" t="e">
        <f t="shared" si="249"/>
        <v>#N/A</v>
      </c>
      <c r="Q1774" s="2" t="e">
        <f t="shared" si="250"/>
        <v>#N/A</v>
      </c>
      <c r="R1774" s="2">
        <f t="shared" si="251"/>
        <v>113954.78</v>
      </c>
    </row>
    <row r="1775" spans="1:18" x14ac:dyDescent="0.3">
      <c r="A1775" s="10">
        <v>43778</v>
      </c>
      <c r="B1775" s="33">
        <v>108924.79</v>
      </c>
      <c r="C1775" s="31">
        <v>70.474884239999994</v>
      </c>
      <c r="D1775">
        <v>7.6</v>
      </c>
      <c r="E1775">
        <v>14.2</v>
      </c>
      <c r="F1775">
        <v>9.8000000000000007</v>
      </c>
      <c r="G1775">
        <v>6.4</v>
      </c>
      <c r="H1775" s="1" t="str">
        <f t="shared" si="243"/>
        <v>Saturday</v>
      </c>
      <c r="I1775" s="2" t="str">
        <f t="shared" si="244"/>
        <v>November</v>
      </c>
      <c r="J1775" s="2" t="str">
        <f t="shared" si="245"/>
        <v>2019</v>
      </c>
      <c r="K1775" s="2">
        <f t="shared" si="246"/>
        <v>45</v>
      </c>
      <c r="L1775" s="2" t="str">
        <f>VLOOKUP(A1775,holidays!A:C,2,)</f>
        <v>Y</v>
      </c>
      <c r="M1775" s="2" t="str">
        <f>VLOOKUP(A1775,holidays!A:C,3,FALSE)</f>
        <v>N</v>
      </c>
      <c r="N1775" s="7">
        <f t="shared" si="247"/>
        <v>7676461.9661163082</v>
      </c>
      <c r="O1775" s="2">
        <f t="shared" si="248"/>
        <v>108924.79</v>
      </c>
      <c r="P1775" s="2" t="e">
        <f t="shared" si="249"/>
        <v>#N/A</v>
      </c>
      <c r="Q1775" s="2" t="e">
        <f t="shared" si="250"/>
        <v>#N/A</v>
      </c>
      <c r="R1775" s="2">
        <f t="shared" si="251"/>
        <v>108924.79</v>
      </c>
    </row>
    <row r="1776" spans="1:18" x14ac:dyDescent="0.3">
      <c r="A1776" s="10">
        <v>43779</v>
      </c>
      <c r="B1776" s="33">
        <v>101550.045</v>
      </c>
      <c r="C1776" s="31">
        <v>86.639009709999996</v>
      </c>
      <c r="D1776">
        <v>10.8</v>
      </c>
      <c r="E1776">
        <v>18.100000000000001</v>
      </c>
      <c r="F1776">
        <v>13.5</v>
      </c>
      <c r="G1776">
        <v>0.2</v>
      </c>
      <c r="H1776" s="1" t="str">
        <f t="shared" si="243"/>
        <v>Sunday</v>
      </c>
      <c r="I1776" s="2" t="str">
        <f t="shared" si="244"/>
        <v>November</v>
      </c>
      <c r="J1776" s="2" t="str">
        <f t="shared" si="245"/>
        <v>2019</v>
      </c>
      <c r="K1776" s="2">
        <f t="shared" si="246"/>
        <v>46</v>
      </c>
      <c r="L1776" s="2" t="str">
        <f>VLOOKUP(A1776,holidays!A:C,2,)</f>
        <v>Y</v>
      </c>
      <c r="M1776" s="2" t="str">
        <f>VLOOKUP(A1776,holidays!A:C,3,FALSE)</f>
        <v>N</v>
      </c>
      <c r="N1776" s="7">
        <f t="shared" si="247"/>
        <v>8798195.3348059356</v>
      </c>
      <c r="O1776" s="2">
        <f t="shared" si="248"/>
        <v>101550.045</v>
      </c>
      <c r="P1776" s="2" t="e">
        <f t="shared" si="249"/>
        <v>#N/A</v>
      </c>
      <c r="Q1776" s="2" t="e">
        <f t="shared" si="250"/>
        <v>#N/A</v>
      </c>
      <c r="R1776" s="2">
        <f t="shared" si="251"/>
        <v>101550.045</v>
      </c>
    </row>
    <row r="1777" spans="1:18" x14ac:dyDescent="0.3">
      <c r="A1777" s="10">
        <v>43780</v>
      </c>
      <c r="B1777" s="33">
        <v>106758.95</v>
      </c>
      <c r="C1777" s="31">
        <v>66.491326110000003</v>
      </c>
      <c r="D1777">
        <v>10</v>
      </c>
      <c r="E1777">
        <v>29.6</v>
      </c>
      <c r="F1777">
        <v>27.4</v>
      </c>
      <c r="G1777">
        <v>0</v>
      </c>
      <c r="H1777" s="1" t="str">
        <f t="shared" si="243"/>
        <v>Monday</v>
      </c>
      <c r="I1777" s="2" t="str">
        <f t="shared" si="244"/>
        <v>November</v>
      </c>
      <c r="J1777" s="2" t="str">
        <f t="shared" si="245"/>
        <v>2019</v>
      </c>
      <c r="K1777" s="2">
        <f t="shared" si="246"/>
        <v>46</v>
      </c>
      <c r="L1777" s="2" t="str">
        <f>VLOOKUP(A1777,holidays!A:C,2,)</f>
        <v>Y</v>
      </c>
      <c r="M1777" s="2" t="str">
        <f>VLOOKUP(A1777,holidays!A:C,3,FALSE)</f>
        <v>N</v>
      </c>
      <c r="N1777" s="7">
        <f t="shared" si="247"/>
        <v>7098544.1596111841</v>
      </c>
      <c r="O1777" s="2">
        <f t="shared" si="248"/>
        <v>106758.95</v>
      </c>
      <c r="P1777" s="2" t="e">
        <f t="shared" si="249"/>
        <v>#N/A</v>
      </c>
      <c r="Q1777" s="2" t="e">
        <f t="shared" si="250"/>
        <v>#N/A</v>
      </c>
      <c r="R1777" s="2">
        <f t="shared" si="251"/>
        <v>106758.95</v>
      </c>
    </row>
    <row r="1778" spans="1:18" x14ac:dyDescent="0.3">
      <c r="A1778" s="10">
        <v>43781</v>
      </c>
      <c r="B1778" s="33">
        <v>104303.46</v>
      </c>
      <c r="C1778" s="31">
        <v>57.069845890000003</v>
      </c>
      <c r="D1778">
        <v>11.5</v>
      </c>
      <c r="E1778">
        <v>17.399999999999999</v>
      </c>
      <c r="F1778">
        <v>12.7</v>
      </c>
      <c r="G1778">
        <v>0.6</v>
      </c>
      <c r="H1778" s="1" t="str">
        <f t="shared" si="243"/>
        <v>Tuesday</v>
      </c>
      <c r="I1778" s="2" t="str">
        <f t="shared" si="244"/>
        <v>November</v>
      </c>
      <c r="J1778" s="2" t="str">
        <f t="shared" si="245"/>
        <v>2019</v>
      </c>
      <c r="K1778" s="2">
        <f t="shared" si="246"/>
        <v>46</v>
      </c>
      <c r="L1778" s="2" t="str">
        <f>VLOOKUP(A1778,holidays!A:C,2,)</f>
        <v>Y</v>
      </c>
      <c r="M1778" s="2" t="str">
        <f>VLOOKUP(A1778,holidays!A:C,3,FALSE)</f>
        <v>N</v>
      </c>
      <c r="N1778" s="7">
        <f t="shared" si="247"/>
        <v>5952582.38799378</v>
      </c>
      <c r="O1778" s="2">
        <f t="shared" si="248"/>
        <v>104303.46</v>
      </c>
      <c r="P1778" s="2" t="e">
        <f t="shared" si="249"/>
        <v>#N/A</v>
      </c>
      <c r="Q1778" s="2" t="e">
        <f t="shared" si="250"/>
        <v>#N/A</v>
      </c>
      <c r="R1778" s="2">
        <f t="shared" si="251"/>
        <v>104303.46</v>
      </c>
    </row>
    <row r="1779" spans="1:18" x14ac:dyDescent="0.3">
      <c r="A1779" s="10">
        <v>43782</v>
      </c>
      <c r="B1779" s="33">
        <v>112573.54</v>
      </c>
      <c r="C1779" s="31">
        <v>64.519389450000006</v>
      </c>
      <c r="D1779">
        <v>9.1</v>
      </c>
      <c r="E1779">
        <v>17.3</v>
      </c>
      <c r="F1779">
        <v>12</v>
      </c>
      <c r="G1779">
        <v>1.6</v>
      </c>
      <c r="H1779" s="1" t="str">
        <f t="shared" si="243"/>
        <v>Wednesday</v>
      </c>
      <c r="I1779" s="2" t="str">
        <f t="shared" si="244"/>
        <v>November</v>
      </c>
      <c r="J1779" s="2" t="str">
        <f t="shared" si="245"/>
        <v>2019</v>
      </c>
      <c r="K1779" s="2">
        <f t="shared" si="246"/>
        <v>46</v>
      </c>
      <c r="L1779" s="2" t="str">
        <f>VLOOKUP(A1779,holidays!A:C,2,)</f>
        <v>Y</v>
      </c>
      <c r="M1779" s="2" t="str">
        <f>VLOOKUP(A1779,holidays!A:C,3,FALSE)</f>
        <v>N</v>
      </c>
      <c r="N1779" s="7">
        <f t="shared" si="247"/>
        <v>7263176.0690251533</v>
      </c>
      <c r="O1779" s="2">
        <f t="shared" si="248"/>
        <v>112573.54</v>
      </c>
      <c r="P1779" s="2" t="e">
        <f t="shared" si="249"/>
        <v>#N/A</v>
      </c>
      <c r="Q1779" s="2" t="e">
        <f t="shared" si="250"/>
        <v>#N/A</v>
      </c>
      <c r="R1779" s="2">
        <f t="shared" si="251"/>
        <v>112573.54</v>
      </c>
    </row>
    <row r="1780" spans="1:18" x14ac:dyDescent="0.3">
      <c r="A1780" s="10">
        <v>43783</v>
      </c>
      <c r="B1780" s="33">
        <v>109828.93</v>
      </c>
      <c r="C1780" s="31">
        <v>74.43626304</v>
      </c>
      <c r="D1780">
        <v>12.1</v>
      </c>
      <c r="E1780">
        <v>22.4</v>
      </c>
      <c r="F1780">
        <v>19.7</v>
      </c>
      <c r="G1780">
        <v>0.8</v>
      </c>
      <c r="H1780" s="1" t="str">
        <f t="shared" si="243"/>
        <v>Thursday</v>
      </c>
      <c r="I1780" s="2" t="str">
        <f t="shared" si="244"/>
        <v>November</v>
      </c>
      <c r="J1780" s="2" t="str">
        <f t="shared" si="245"/>
        <v>2019</v>
      </c>
      <c r="K1780" s="2">
        <f t="shared" si="246"/>
        <v>46</v>
      </c>
      <c r="L1780" s="2" t="str">
        <f>VLOOKUP(A1780,holidays!A:C,2,)</f>
        <v>Y</v>
      </c>
      <c r="M1780" s="2" t="str">
        <f>VLOOKUP(A1780,holidays!A:C,3,FALSE)</f>
        <v>N</v>
      </c>
      <c r="N1780" s="7">
        <f t="shared" si="247"/>
        <v>8175255.1228817469</v>
      </c>
      <c r="O1780" s="2">
        <f t="shared" si="248"/>
        <v>109828.93</v>
      </c>
      <c r="P1780" s="2" t="e">
        <f t="shared" si="249"/>
        <v>#N/A</v>
      </c>
      <c r="Q1780" s="2" t="e">
        <f t="shared" si="250"/>
        <v>#N/A</v>
      </c>
      <c r="R1780" s="2">
        <f t="shared" si="251"/>
        <v>109828.93</v>
      </c>
    </row>
    <row r="1781" spans="1:18" x14ac:dyDescent="0.3">
      <c r="A1781" s="10">
        <v>43784</v>
      </c>
      <c r="B1781" s="33">
        <v>110954.755</v>
      </c>
      <c r="C1781" s="31">
        <v>72.065598769999994</v>
      </c>
      <c r="D1781">
        <v>13</v>
      </c>
      <c r="E1781">
        <v>18.5</v>
      </c>
      <c r="F1781">
        <v>12.4</v>
      </c>
      <c r="G1781">
        <v>0</v>
      </c>
      <c r="H1781" s="1" t="str">
        <f t="shared" si="243"/>
        <v>Friday</v>
      </c>
      <c r="I1781" s="2" t="str">
        <f t="shared" si="244"/>
        <v>November</v>
      </c>
      <c r="J1781" s="2" t="str">
        <f t="shared" si="245"/>
        <v>2019</v>
      </c>
      <c r="K1781" s="2">
        <f t="shared" si="246"/>
        <v>46</v>
      </c>
      <c r="L1781" s="2" t="str">
        <f>VLOOKUP(A1781,holidays!A:C,2,)</f>
        <v>Y</v>
      </c>
      <c r="M1781" s="2" t="str">
        <f>VLOOKUP(A1781,holidays!A:C,3,FALSE)</f>
        <v>N</v>
      </c>
      <c r="N1781" s="7">
        <f t="shared" si="247"/>
        <v>7996020.8554536514</v>
      </c>
      <c r="O1781" s="2">
        <f t="shared" si="248"/>
        <v>110954.755</v>
      </c>
      <c r="P1781" s="2" t="e">
        <f t="shared" si="249"/>
        <v>#N/A</v>
      </c>
      <c r="Q1781" s="2" t="e">
        <f t="shared" si="250"/>
        <v>#N/A</v>
      </c>
      <c r="R1781" s="2">
        <f t="shared" si="251"/>
        <v>110954.755</v>
      </c>
    </row>
    <row r="1782" spans="1:18" x14ac:dyDescent="0.3">
      <c r="A1782" s="10">
        <v>43785</v>
      </c>
      <c r="B1782" s="33">
        <v>97646.12</v>
      </c>
      <c r="C1782" s="31">
        <v>67.187219450000001</v>
      </c>
      <c r="D1782">
        <v>9.1999999999999993</v>
      </c>
      <c r="E1782">
        <v>17.2</v>
      </c>
      <c r="F1782">
        <v>23.9</v>
      </c>
      <c r="G1782">
        <v>0</v>
      </c>
      <c r="H1782" s="1" t="str">
        <f t="shared" si="243"/>
        <v>Saturday</v>
      </c>
      <c r="I1782" s="2" t="str">
        <f t="shared" si="244"/>
        <v>November</v>
      </c>
      <c r="J1782" s="2" t="str">
        <f t="shared" si="245"/>
        <v>2019</v>
      </c>
      <c r="K1782" s="2">
        <f t="shared" si="246"/>
        <v>46</v>
      </c>
      <c r="L1782" s="2" t="str">
        <f>VLOOKUP(A1782,holidays!A:C,2,)</f>
        <v>Y</v>
      </c>
      <c r="M1782" s="2" t="str">
        <f>VLOOKUP(A1782,holidays!A:C,3,FALSE)</f>
        <v>N</v>
      </c>
      <c r="N1782" s="7">
        <f t="shared" si="247"/>
        <v>6560571.2928810334</v>
      </c>
      <c r="O1782" s="2">
        <f t="shared" si="248"/>
        <v>97646.12</v>
      </c>
      <c r="P1782" s="2" t="e">
        <f t="shared" si="249"/>
        <v>#N/A</v>
      </c>
      <c r="Q1782" s="2" t="e">
        <f t="shared" si="250"/>
        <v>#N/A</v>
      </c>
      <c r="R1782" s="2">
        <f t="shared" si="251"/>
        <v>97646.12</v>
      </c>
    </row>
    <row r="1783" spans="1:18" x14ac:dyDescent="0.3">
      <c r="A1783" s="10">
        <v>43786</v>
      </c>
      <c r="B1783" s="33">
        <v>96742.49</v>
      </c>
      <c r="C1783" s="31">
        <v>66.41186458</v>
      </c>
      <c r="D1783">
        <v>10.8</v>
      </c>
      <c r="E1783">
        <v>16.2</v>
      </c>
      <c r="F1783">
        <v>24.1</v>
      </c>
      <c r="G1783">
        <v>0</v>
      </c>
      <c r="H1783" s="1" t="str">
        <f t="shared" si="243"/>
        <v>Sunday</v>
      </c>
      <c r="I1783" s="2" t="str">
        <f t="shared" si="244"/>
        <v>November</v>
      </c>
      <c r="J1783" s="2" t="str">
        <f t="shared" si="245"/>
        <v>2019</v>
      </c>
      <c r="K1783" s="2">
        <f t="shared" si="246"/>
        <v>47</v>
      </c>
      <c r="L1783" s="2" t="str">
        <f>VLOOKUP(A1783,holidays!A:C,2,)</f>
        <v>Y</v>
      </c>
      <c r="M1783" s="2" t="str">
        <f>VLOOKUP(A1783,holidays!A:C,3,FALSE)</f>
        <v>N</v>
      </c>
      <c r="N1783" s="7">
        <f t="shared" si="247"/>
        <v>6424849.1450120043</v>
      </c>
      <c r="O1783" s="2">
        <f t="shared" si="248"/>
        <v>96742.49</v>
      </c>
      <c r="P1783" s="2" t="e">
        <f t="shared" si="249"/>
        <v>#N/A</v>
      </c>
      <c r="Q1783" s="2" t="e">
        <f t="shared" si="250"/>
        <v>#N/A</v>
      </c>
      <c r="R1783" s="2">
        <f t="shared" si="251"/>
        <v>96742.49</v>
      </c>
    </row>
    <row r="1784" spans="1:18" x14ac:dyDescent="0.3">
      <c r="A1784" s="10">
        <v>43787</v>
      </c>
      <c r="B1784" s="33">
        <v>109148.25</v>
      </c>
      <c r="C1784" s="31">
        <v>72.281071499999996</v>
      </c>
      <c r="D1784">
        <v>8.5</v>
      </c>
      <c r="E1784">
        <v>26.9</v>
      </c>
      <c r="F1784">
        <v>29.9</v>
      </c>
      <c r="G1784">
        <v>0</v>
      </c>
      <c r="H1784" s="1" t="str">
        <f t="shared" si="243"/>
        <v>Monday</v>
      </c>
      <c r="I1784" s="2" t="str">
        <f t="shared" si="244"/>
        <v>November</v>
      </c>
      <c r="J1784" s="2" t="str">
        <f t="shared" si="245"/>
        <v>2019</v>
      </c>
      <c r="K1784" s="2">
        <f t="shared" si="246"/>
        <v>47</v>
      </c>
      <c r="L1784" s="2" t="str">
        <f>VLOOKUP(A1784,holidays!A:C,2,)</f>
        <v>Y</v>
      </c>
      <c r="M1784" s="2" t="str">
        <f>VLOOKUP(A1784,holidays!A:C,3,FALSE)</f>
        <v>N</v>
      </c>
      <c r="N1784" s="7">
        <f t="shared" si="247"/>
        <v>7889352.4623498749</v>
      </c>
      <c r="O1784" s="2">
        <f t="shared" si="248"/>
        <v>109148.25</v>
      </c>
      <c r="P1784" s="2" t="e">
        <f t="shared" si="249"/>
        <v>#N/A</v>
      </c>
      <c r="Q1784" s="2" t="e">
        <f t="shared" si="250"/>
        <v>#N/A</v>
      </c>
      <c r="R1784" s="2">
        <f t="shared" si="251"/>
        <v>109148.25</v>
      </c>
    </row>
    <row r="1785" spans="1:18" x14ac:dyDescent="0.3">
      <c r="A1785" s="10">
        <v>43788</v>
      </c>
      <c r="B1785" s="33">
        <v>112033.87</v>
      </c>
      <c r="C1785" s="31">
        <v>81.955895620000007</v>
      </c>
      <c r="D1785">
        <v>11.4</v>
      </c>
      <c r="E1785">
        <v>18.600000000000001</v>
      </c>
      <c r="F1785">
        <v>27.9</v>
      </c>
      <c r="G1785">
        <v>0</v>
      </c>
      <c r="H1785" s="1" t="str">
        <f t="shared" si="243"/>
        <v>Tuesday</v>
      </c>
      <c r="I1785" s="2" t="str">
        <f t="shared" si="244"/>
        <v>November</v>
      </c>
      <c r="J1785" s="2" t="str">
        <f t="shared" si="245"/>
        <v>2019</v>
      </c>
      <c r="K1785" s="2">
        <f t="shared" si="246"/>
        <v>47</v>
      </c>
      <c r="L1785" s="2" t="str">
        <f>VLOOKUP(A1785,holidays!A:C,2,)</f>
        <v>Y</v>
      </c>
      <c r="M1785" s="2" t="str">
        <f>VLOOKUP(A1785,holidays!A:C,3,FALSE)</f>
        <v>N</v>
      </c>
      <c r="N1785" s="7">
        <f t="shared" si="247"/>
        <v>9181836.1556246504</v>
      </c>
      <c r="O1785" s="2">
        <f t="shared" si="248"/>
        <v>112033.87</v>
      </c>
      <c r="P1785" s="2" t="e">
        <f t="shared" si="249"/>
        <v>#N/A</v>
      </c>
      <c r="Q1785" s="2" t="e">
        <f t="shared" si="250"/>
        <v>#N/A</v>
      </c>
      <c r="R1785" s="2">
        <f t="shared" si="251"/>
        <v>112033.87</v>
      </c>
    </row>
    <row r="1786" spans="1:18" x14ac:dyDescent="0.3">
      <c r="A1786" s="10">
        <v>43789</v>
      </c>
      <c r="B1786" s="33">
        <v>119736.125</v>
      </c>
      <c r="C1786" s="31">
        <v>83.763251699999998</v>
      </c>
      <c r="D1786">
        <v>9.4</v>
      </c>
      <c r="E1786">
        <v>34.700000000000003</v>
      </c>
      <c r="F1786">
        <v>30.1</v>
      </c>
      <c r="G1786">
        <v>0</v>
      </c>
      <c r="H1786" s="1" t="str">
        <f t="shared" si="243"/>
        <v>Wednesday</v>
      </c>
      <c r="I1786" s="2" t="str">
        <f t="shared" si="244"/>
        <v>November</v>
      </c>
      <c r="J1786" s="2" t="str">
        <f t="shared" si="245"/>
        <v>2019</v>
      </c>
      <c r="K1786" s="2">
        <f t="shared" si="246"/>
        <v>47</v>
      </c>
      <c r="L1786" s="2" t="str">
        <f>VLOOKUP(A1786,holidays!A:C,2,)</f>
        <v>Y</v>
      </c>
      <c r="M1786" s="2" t="str">
        <f>VLOOKUP(A1786,holidays!A:C,3,FALSE)</f>
        <v>N</v>
      </c>
      <c r="N1786" s="7">
        <f t="shared" si="247"/>
        <v>10029487.175957663</v>
      </c>
      <c r="O1786" s="2">
        <f t="shared" si="248"/>
        <v>119736.125</v>
      </c>
      <c r="P1786" s="2" t="e">
        <f t="shared" si="249"/>
        <v>#N/A</v>
      </c>
      <c r="Q1786" s="2" t="e">
        <f t="shared" si="250"/>
        <v>#N/A</v>
      </c>
      <c r="R1786" s="2">
        <f t="shared" si="251"/>
        <v>119736.125</v>
      </c>
    </row>
    <row r="1787" spans="1:18" x14ac:dyDescent="0.3">
      <c r="A1787" s="10">
        <v>43790</v>
      </c>
      <c r="B1787" s="33">
        <v>131312</v>
      </c>
      <c r="C1787" s="31">
        <v>72.815311210000004</v>
      </c>
      <c r="D1787">
        <v>14</v>
      </c>
      <c r="E1787">
        <v>40.9</v>
      </c>
      <c r="F1787">
        <v>18.8</v>
      </c>
      <c r="G1787">
        <v>0</v>
      </c>
      <c r="H1787" s="1" t="str">
        <f t="shared" si="243"/>
        <v>Thursday</v>
      </c>
      <c r="I1787" s="2" t="str">
        <f t="shared" si="244"/>
        <v>November</v>
      </c>
      <c r="J1787" s="2" t="str">
        <f t="shared" si="245"/>
        <v>2019</v>
      </c>
      <c r="K1787" s="2">
        <f t="shared" si="246"/>
        <v>47</v>
      </c>
      <c r="L1787" s="2" t="str">
        <f>VLOOKUP(A1787,holidays!A:C,2,)</f>
        <v>Y</v>
      </c>
      <c r="M1787" s="2" t="str">
        <f>VLOOKUP(A1787,holidays!A:C,3,FALSE)</f>
        <v>N</v>
      </c>
      <c r="N1787" s="7">
        <f t="shared" si="247"/>
        <v>9561524.1456075199</v>
      </c>
      <c r="O1787" s="2">
        <f t="shared" si="248"/>
        <v>131312</v>
      </c>
      <c r="P1787" s="2" t="e">
        <f t="shared" si="249"/>
        <v>#N/A</v>
      </c>
      <c r="Q1787" s="2" t="e">
        <f t="shared" si="250"/>
        <v>#N/A</v>
      </c>
      <c r="R1787" s="2">
        <f t="shared" si="251"/>
        <v>131312</v>
      </c>
    </row>
    <row r="1788" spans="1:18" x14ac:dyDescent="0.3">
      <c r="A1788" s="10">
        <v>43791</v>
      </c>
      <c r="B1788" s="33">
        <v>109049.36500000001</v>
      </c>
      <c r="C1788" s="31">
        <v>65.412978010000003</v>
      </c>
      <c r="D1788">
        <v>13.6</v>
      </c>
      <c r="E1788">
        <v>20</v>
      </c>
      <c r="F1788">
        <v>28.3</v>
      </c>
      <c r="G1788">
        <v>0</v>
      </c>
      <c r="H1788" s="1" t="str">
        <f t="shared" si="243"/>
        <v>Friday</v>
      </c>
      <c r="I1788" s="2" t="str">
        <f t="shared" si="244"/>
        <v>November</v>
      </c>
      <c r="J1788" s="2" t="str">
        <f t="shared" si="245"/>
        <v>2019</v>
      </c>
      <c r="K1788" s="2">
        <f t="shared" si="246"/>
        <v>47</v>
      </c>
      <c r="L1788" s="2" t="str">
        <f>VLOOKUP(A1788,holidays!A:C,2,)</f>
        <v>Y</v>
      </c>
      <c r="M1788" s="2" t="str">
        <f>VLOOKUP(A1788,holidays!A:C,3,FALSE)</f>
        <v>N</v>
      </c>
      <c r="N1788" s="7">
        <f t="shared" si="247"/>
        <v>7133243.7147494648</v>
      </c>
      <c r="O1788" s="2">
        <f t="shared" si="248"/>
        <v>109049.36500000001</v>
      </c>
      <c r="P1788" s="2" t="e">
        <f t="shared" si="249"/>
        <v>#N/A</v>
      </c>
      <c r="Q1788" s="2" t="e">
        <f t="shared" si="250"/>
        <v>#N/A</v>
      </c>
      <c r="R1788" s="2">
        <f t="shared" si="251"/>
        <v>109049.36500000001</v>
      </c>
    </row>
    <row r="1789" spans="1:18" x14ac:dyDescent="0.3">
      <c r="A1789" s="10">
        <v>43792</v>
      </c>
      <c r="B1789" s="33">
        <v>97245.764999999999</v>
      </c>
      <c r="C1789" s="31">
        <v>49.794292779999999</v>
      </c>
      <c r="D1789">
        <v>10.1</v>
      </c>
      <c r="E1789">
        <v>23.8</v>
      </c>
      <c r="F1789">
        <v>24.6</v>
      </c>
      <c r="G1789">
        <v>0</v>
      </c>
      <c r="H1789" s="1" t="str">
        <f t="shared" si="243"/>
        <v>Saturday</v>
      </c>
      <c r="I1789" s="2" t="str">
        <f t="shared" si="244"/>
        <v>November</v>
      </c>
      <c r="J1789" s="2" t="str">
        <f t="shared" si="245"/>
        <v>2019</v>
      </c>
      <c r="K1789" s="2">
        <f t="shared" si="246"/>
        <v>47</v>
      </c>
      <c r="L1789" s="2" t="str">
        <f>VLOOKUP(A1789,holidays!A:C,2,)</f>
        <v>Y</v>
      </c>
      <c r="M1789" s="2" t="str">
        <f>VLOOKUP(A1789,holidays!A:C,3,FALSE)</f>
        <v>N</v>
      </c>
      <c r="N1789" s="7">
        <f t="shared" si="247"/>
        <v>4842284.0940250764</v>
      </c>
      <c r="O1789" s="2">
        <f t="shared" si="248"/>
        <v>97245.764999999999</v>
      </c>
      <c r="P1789" s="2" t="e">
        <f t="shared" si="249"/>
        <v>#N/A</v>
      </c>
      <c r="Q1789" s="2" t="e">
        <f t="shared" si="250"/>
        <v>#N/A</v>
      </c>
      <c r="R1789" s="2">
        <f t="shared" si="251"/>
        <v>97245.764999999999</v>
      </c>
    </row>
    <row r="1790" spans="1:18" x14ac:dyDescent="0.3">
      <c r="A1790" s="10">
        <v>43793</v>
      </c>
      <c r="B1790" s="33">
        <v>96778.25</v>
      </c>
      <c r="C1790" s="31">
        <v>60.755443960000001</v>
      </c>
      <c r="D1790">
        <v>11.9</v>
      </c>
      <c r="E1790">
        <v>23.7</v>
      </c>
      <c r="F1790">
        <v>30.6</v>
      </c>
      <c r="G1790">
        <v>0</v>
      </c>
      <c r="H1790" s="1" t="str">
        <f t="shared" si="243"/>
        <v>Sunday</v>
      </c>
      <c r="I1790" s="2" t="str">
        <f t="shared" si="244"/>
        <v>November</v>
      </c>
      <c r="J1790" s="2" t="str">
        <f t="shared" si="245"/>
        <v>2019</v>
      </c>
      <c r="K1790" s="2">
        <f t="shared" si="246"/>
        <v>48</v>
      </c>
      <c r="L1790" s="2" t="str">
        <f>VLOOKUP(A1790,holidays!A:C,2,)</f>
        <v>Y</v>
      </c>
      <c r="M1790" s="2" t="str">
        <f>VLOOKUP(A1790,holidays!A:C,3,FALSE)</f>
        <v>N</v>
      </c>
      <c r="N1790" s="7">
        <f t="shared" si="247"/>
        <v>5879805.5444218703</v>
      </c>
      <c r="O1790" s="2">
        <f t="shared" si="248"/>
        <v>96778.25</v>
      </c>
      <c r="P1790" s="2" t="e">
        <f t="shared" si="249"/>
        <v>#N/A</v>
      </c>
      <c r="Q1790" s="2" t="e">
        <f t="shared" si="250"/>
        <v>#N/A</v>
      </c>
      <c r="R1790" s="2">
        <f t="shared" si="251"/>
        <v>96778.25</v>
      </c>
    </row>
    <row r="1791" spans="1:18" x14ac:dyDescent="0.3">
      <c r="A1791" s="10">
        <v>43794</v>
      </c>
      <c r="B1791" s="33">
        <v>113899.3</v>
      </c>
      <c r="C1791" s="31">
        <v>71.001116179999997</v>
      </c>
      <c r="D1791">
        <v>11.4</v>
      </c>
      <c r="E1791">
        <v>27.4</v>
      </c>
      <c r="F1791">
        <v>18</v>
      </c>
      <c r="G1791">
        <v>0</v>
      </c>
      <c r="H1791" s="1" t="str">
        <f t="shared" si="243"/>
        <v>Monday</v>
      </c>
      <c r="I1791" s="2" t="str">
        <f t="shared" si="244"/>
        <v>November</v>
      </c>
      <c r="J1791" s="2" t="str">
        <f t="shared" si="245"/>
        <v>2019</v>
      </c>
      <c r="K1791" s="2">
        <f t="shared" si="246"/>
        <v>48</v>
      </c>
      <c r="L1791" s="2" t="str">
        <f>VLOOKUP(A1791,holidays!A:C,2,)</f>
        <v>Y</v>
      </c>
      <c r="M1791" s="2" t="str">
        <f>VLOOKUP(A1791,holidays!A:C,3,FALSE)</f>
        <v>N</v>
      </c>
      <c r="N1791" s="7">
        <f t="shared" si="247"/>
        <v>8086977.4321206743</v>
      </c>
      <c r="O1791" s="2">
        <f t="shared" si="248"/>
        <v>113899.3</v>
      </c>
      <c r="P1791" s="2" t="e">
        <f t="shared" si="249"/>
        <v>#N/A</v>
      </c>
      <c r="Q1791" s="2" t="e">
        <f t="shared" si="250"/>
        <v>#N/A</v>
      </c>
      <c r="R1791" s="2">
        <f t="shared" si="251"/>
        <v>113899.3</v>
      </c>
    </row>
    <row r="1792" spans="1:18" x14ac:dyDescent="0.3">
      <c r="A1792" s="10">
        <v>43795</v>
      </c>
      <c r="B1792" s="33">
        <v>107629.16</v>
      </c>
      <c r="C1792" s="31">
        <v>47.350592130000003</v>
      </c>
      <c r="D1792">
        <v>11.4</v>
      </c>
      <c r="E1792">
        <v>16.399999999999999</v>
      </c>
      <c r="F1792">
        <v>22.2</v>
      </c>
      <c r="G1792">
        <v>2</v>
      </c>
      <c r="H1792" s="1" t="str">
        <f t="shared" si="243"/>
        <v>Tuesday</v>
      </c>
      <c r="I1792" s="2" t="str">
        <f t="shared" si="244"/>
        <v>November</v>
      </c>
      <c r="J1792" s="2" t="str">
        <f t="shared" si="245"/>
        <v>2019</v>
      </c>
      <c r="K1792" s="2">
        <f t="shared" si="246"/>
        <v>48</v>
      </c>
      <c r="L1792" s="2" t="str">
        <f>VLOOKUP(A1792,holidays!A:C,2,)</f>
        <v>Y</v>
      </c>
      <c r="M1792" s="2" t="str">
        <f>VLOOKUP(A1792,holidays!A:C,3,FALSE)</f>
        <v>N</v>
      </c>
      <c r="N1792" s="7">
        <f t="shared" si="247"/>
        <v>5096304.4564545108</v>
      </c>
      <c r="O1792" s="2">
        <f t="shared" si="248"/>
        <v>107629.16</v>
      </c>
      <c r="P1792" s="2" t="e">
        <f t="shared" si="249"/>
        <v>#N/A</v>
      </c>
      <c r="Q1792" s="2" t="e">
        <f t="shared" si="250"/>
        <v>#N/A</v>
      </c>
      <c r="R1792" s="2">
        <f t="shared" si="251"/>
        <v>107629.16</v>
      </c>
    </row>
    <row r="1793" spans="1:18" x14ac:dyDescent="0.3">
      <c r="A1793" s="10">
        <v>43796</v>
      </c>
      <c r="B1793" s="33">
        <v>108417.69500000001</v>
      </c>
      <c r="C1793" s="31">
        <v>59.044674999999998</v>
      </c>
      <c r="D1793">
        <v>8.6</v>
      </c>
      <c r="E1793">
        <v>24.8</v>
      </c>
      <c r="F1793">
        <v>31</v>
      </c>
      <c r="G1793">
        <v>0</v>
      </c>
      <c r="H1793" s="1" t="str">
        <f t="shared" si="243"/>
        <v>Wednesday</v>
      </c>
      <c r="I1793" s="2" t="str">
        <f t="shared" si="244"/>
        <v>November</v>
      </c>
      <c r="J1793" s="2" t="str">
        <f t="shared" si="245"/>
        <v>2019</v>
      </c>
      <c r="K1793" s="2">
        <f t="shared" si="246"/>
        <v>48</v>
      </c>
      <c r="L1793" s="2" t="str">
        <f>VLOOKUP(A1793,holidays!A:C,2,)</f>
        <v>Y</v>
      </c>
      <c r="M1793" s="2" t="str">
        <f>VLOOKUP(A1793,holidays!A:C,3,FALSE)</f>
        <v>N</v>
      </c>
      <c r="N1793" s="7">
        <f t="shared" si="247"/>
        <v>6401487.5655241255</v>
      </c>
      <c r="O1793" s="2">
        <f t="shared" si="248"/>
        <v>108417.69500000001</v>
      </c>
      <c r="P1793" s="2" t="e">
        <f t="shared" si="249"/>
        <v>#N/A</v>
      </c>
      <c r="Q1793" s="2" t="e">
        <f t="shared" si="250"/>
        <v>#N/A</v>
      </c>
      <c r="R1793" s="2">
        <f t="shared" si="251"/>
        <v>108417.69500000001</v>
      </c>
    </row>
    <row r="1794" spans="1:18" x14ac:dyDescent="0.3">
      <c r="A1794" s="10">
        <v>43797</v>
      </c>
      <c r="B1794" s="33">
        <v>112735.875</v>
      </c>
      <c r="C1794" s="31">
        <v>70.202551959999994</v>
      </c>
      <c r="D1794">
        <v>11.4</v>
      </c>
      <c r="E1794">
        <v>21.1</v>
      </c>
      <c r="F1794">
        <v>30.7</v>
      </c>
      <c r="G1794">
        <v>0</v>
      </c>
      <c r="H1794" s="1" t="str">
        <f t="shared" si="243"/>
        <v>Thursday</v>
      </c>
      <c r="I1794" s="2" t="str">
        <f t="shared" si="244"/>
        <v>November</v>
      </c>
      <c r="J1794" s="2" t="str">
        <f t="shared" si="245"/>
        <v>2019</v>
      </c>
      <c r="K1794" s="2">
        <f t="shared" si="246"/>
        <v>48</v>
      </c>
      <c r="L1794" s="2" t="str">
        <f>VLOOKUP(A1794,holidays!A:C,2,)</f>
        <v>Y</v>
      </c>
      <c r="M1794" s="2" t="str">
        <f>VLOOKUP(A1794,holidays!A:C,3,FALSE)</f>
        <v>N</v>
      </c>
      <c r="N1794" s="7">
        <f t="shared" si="247"/>
        <v>7914346.1224435642</v>
      </c>
      <c r="O1794" s="2">
        <f t="shared" si="248"/>
        <v>112735.875</v>
      </c>
      <c r="P1794" s="2" t="e">
        <f t="shared" si="249"/>
        <v>#N/A</v>
      </c>
      <c r="Q1794" s="2" t="e">
        <f t="shared" si="250"/>
        <v>#N/A</v>
      </c>
      <c r="R1794" s="2">
        <f t="shared" si="251"/>
        <v>112735.875</v>
      </c>
    </row>
    <row r="1795" spans="1:18" x14ac:dyDescent="0.3">
      <c r="A1795" s="10">
        <v>43798</v>
      </c>
      <c r="B1795" s="33">
        <v>114799.91</v>
      </c>
      <c r="C1795" s="31">
        <v>79.605729069999995</v>
      </c>
      <c r="D1795">
        <v>11.9</v>
      </c>
      <c r="E1795">
        <v>19.7</v>
      </c>
      <c r="F1795">
        <v>21.9</v>
      </c>
      <c r="G1795">
        <v>0</v>
      </c>
      <c r="H1795" s="1" t="str">
        <f t="shared" ref="H1795:H1858" si="252">TEXT(A1795,"dddd")</f>
        <v>Friday</v>
      </c>
      <c r="I1795" s="2" t="str">
        <f t="shared" ref="I1795:I1858" si="253">TEXT(A1795,"mmmm")</f>
        <v>November</v>
      </c>
      <c r="J1795" s="2" t="str">
        <f t="shared" ref="J1795:J1858" si="254">TEXT(A1795,"yyyy")</f>
        <v>2019</v>
      </c>
      <c r="K1795" s="2">
        <f t="shared" ref="K1795:K1858" si="255">WEEKNUM(A1795)</f>
        <v>48</v>
      </c>
      <c r="L1795" s="2" t="str">
        <f>VLOOKUP(A1795,holidays!A:C,2,)</f>
        <v>Y</v>
      </c>
      <c r="M1795" s="2" t="str">
        <f>VLOOKUP(A1795,holidays!A:C,3,FALSE)</f>
        <v>N</v>
      </c>
      <c r="N1795" s="7">
        <f t="shared" ref="N1795:N1858" si="256">B1795*C1795</f>
        <v>9138730.5327203833</v>
      </c>
      <c r="O1795" s="2">
        <f t="shared" ref="O1795:O1858" si="257">IF(L1795="Y",B1795,NA())</f>
        <v>114799.91</v>
      </c>
      <c r="P1795" s="2" t="e">
        <f t="shared" ref="P1795:P1858" si="258">IF(L1795="N",B1795,NA())</f>
        <v>#N/A</v>
      </c>
      <c r="Q1795" s="2" t="e">
        <f t="shared" ref="Q1795:Q1858" si="259">IF(M1795="Y",B1795,NA())</f>
        <v>#N/A</v>
      </c>
      <c r="R1795" s="2">
        <f t="shared" ref="R1795:R1858" si="260">IF(M1795="N",B1795,NA())</f>
        <v>114799.91</v>
      </c>
    </row>
    <row r="1796" spans="1:18" x14ac:dyDescent="0.3">
      <c r="A1796" s="10">
        <v>43799</v>
      </c>
      <c r="B1796" s="33">
        <v>98959.56</v>
      </c>
      <c r="C1796" s="31">
        <v>51.05874163</v>
      </c>
      <c r="D1796">
        <v>10.3</v>
      </c>
      <c r="E1796">
        <v>18.399999999999999</v>
      </c>
      <c r="F1796">
        <v>26.7</v>
      </c>
      <c r="G1796">
        <v>8</v>
      </c>
      <c r="H1796" s="1" t="str">
        <f t="shared" si="252"/>
        <v>Saturday</v>
      </c>
      <c r="I1796" s="2" t="str">
        <f t="shared" si="253"/>
        <v>November</v>
      </c>
      <c r="J1796" s="2" t="str">
        <f t="shared" si="254"/>
        <v>2019</v>
      </c>
      <c r="K1796" s="2">
        <f t="shared" si="255"/>
        <v>48</v>
      </c>
      <c r="L1796" s="2" t="str">
        <f>VLOOKUP(A1796,holidays!A:C,2,)</f>
        <v>Y</v>
      </c>
      <c r="M1796" s="2" t="str">
        <f>VLOOKUP(A1796,holidays!A:C,3,FALSE)</f>
        <v>N</v>
      </c>
      <c r="N1796" s="7">
        <f t="shared" si="256"/>
        <v>5052750.6058584824</v>
      </c>
      <c r="O1796" s="2">
        <f t="shared" si="257"/>
        <v>98959.56</v>
      </c>
      <c r="P1796" s="2" t="e">
        <f t="shared" si="258"/>
        <v>#N/A</v>
      </c>
      <c r="Q1796" s="2" t="e">
        <f t="shared" si="259"/>
        <v>#N/A</v>
      </c>
      <c r="R1796" s="2">
        <f t="shared" si="260"/>
        <v>98959.56</v>
      </c>
    </row>
    <row r="1797" spans="1:18" x14ac:dyDescent="0.3">
      <c r="A1797" s="10">
        <v>43800</v>
      </c>
      <c r="B1797" s="33">
        <v>100233.98</v>
      </c>
      <c r="C1797" s="31">
        <v>33.154867019999998</v>
      </c>
      <c r="D1797">
        <v>12.2</v>
      </c>
      <c r="E1797">
        <v>16.8</v>
      </c>
      <c r="F1797">
        <v>9.8000000000000007</v>
      </c>
      <c r="G1797">
        <v>0</v>
      </c>
      <c r="H1797" s="1" t="str">
        <f t="shared" si="252"/>
        <v>Sunday</v>
      </c>
      <c r="I1797" s="2" t="str">
        <f t="shared" si="253"/>
        <v>December</v>
      </c>
      <c r="J1797" s="2" t="str">
        <f t="shared" si="254"/>
        <v>2019</v>
      </c>
      <c r="K1797" s="2">
        <f t="shared" si="255"/>
        <v>49</v>
      </c>
      <c r="L1797" s="2" t="str">
        <f>VLOOKUP(A1797,holidays!A:C,2,)</f>
        <v>Y</v>
      </c>
      <c r="M1797" s="2" t="str">
        <f>VLOOKUP(A1797,holidays!A:C,3,FALSE)</f>
        <v>N</v>
      </c>
      <c r="N1797" s="7">
        <f t="shared" si="256"/>
        <v>3323244.2777853394</v>
      </c>
      <c r="O1797" s="2">
        <f t="shared" si="257"/>
        <v>100233.98</v>
      </c>
      <c r="P1797" s="2" t="e">
        <f t="shared" si="258"/>
        <v>#N/A</v>
      </c>
      <c r="Q1797" s="2" t="e">
        <f t="shared" si="259"/>
        <v>#N/A</v>
      </c>
      <c r="R1797" s="2">
        <f t="shared" si="260"/>
        <v>100233.98</v>
      </c>
    </row>
    <row r="1798" spans="1:18" x14ac:dyDescent="0.3">
      <c r="A1798" s="10">
        <v>43801</v>
      </c>
      <c r="B1798" s="33">
        <v>110609.4</v>
      </c>
      <c r="C1798" s="31">
        <v>29.070382550000001</v>
      </c>
      <c r="D1798">
        <v>9.8000000000000007</v>
      </c>
      <c r="E1798">
        <v>15.5</v>
      </c>
      <c r="F1798">
        <v>18.2</v>
      </c>
      <c r="G1798">
        <v>3.4</v>
      </c>
      <c r="H1798" s="1" t="str">
        <f t="shared" si="252"/>
        <v>Monday</v>
      </c>
      <c r="I1798" s="2" t="str">
        <f t="shared" si="253"/>
        <v>December</v>
      </c>
      <c r="J1798" s="2" t="str">
        <f t="shared" si="254"/>
        <v>2019</v>
      </c>
      <c r="K1798" s="2">
        <f t="shared" si="255"/>
        <v>49</v>
      </c>
      <c r="L1798" s="2" t="str">
        <f>VLOOKUP(A1798,holidays!A:C,2,)</f>
        <v>Y</v>
      </c>
      <c r="M1798" s="2" t="str">
        <f>VLOOKUP(A1798,holidays!A:C,3,FALSE)</f>
        <v>N</v>
      </c>
      <c r="N1798" s="7">
        <f t="shared" si="256"/>
        <v>3215457.5716259698</v>
      </c>
      <c r="O1798" s="2">
        <f t="shared" si="257"/>
        <v>110609.4</v>
      </c>
      <c r="P1798" s="2" t="e">
        <f t="shared" si="258"/>
        <v>#N/A</v>
      </c>
      <c r="Q1798" s="2" t="e">
        <f t="shared" si="259"/>
        <v>#N/A</v>
      </c>
      <c r="R1798" s="2">
        <f t="shared" si="260"/>
        <v>110609.4</v>
      </c>
    </row>
    <row r="1799" spans="1:18" x14ac:dyDescent="0.3">
      <c r="A1799" s="10">
        <v>43802</v>
      </c>
      <c r="B1799" s="33">
        <v>109094.04</v>
      </c>
      <c r="C1799" s="31">
        <v>19.170950680000001</v>
      </c>
      <c r="D1799">
        <v>11</v>
      </c>
      <c r="E1799">
        <v>22.2</v>
      </c>
      <c r="F1799">
        <v>19.2</v>
      </c>
      <c r="G1799">
        <v>0.4</v>
      </c>
      <c r="H1799" s="1" t="str">
        <f t="shared" si="252"/>
        <v>Tuesday</v>
      </c>
      <c r="I1799" s="2" t="str">
        <f t="shared" si="253"/>
        <v>December</v>
      </c>
      <c r="J1799" s="2" t="str">
        <f t="shared" si="254"/>
        <v>2019</v>
      </c>
      <c r="K1799" s="2">
        <f t="shared" si="255"/>
        <v>49</v>
      </c>
      <c r="L1799" s="2" t="str">
        <f>VLOOKUP(A1799,holidays!A:C,2,)</f>
        <v>Y</v>
      </c>
      <c r="M1799" s="2" t="str">
        <f>VLOOKUP(A1799,holidays!A:C,3,FALSE)</f>
        <v>N</v>
      </c>
      <c r="N1799" s="7">
        <f t="shared" si="256"/>
        <v>2091436.4603219472</v>
      </c>
      <c r="O1799" s="2">
        <f t="shared" si="257"/>
        <v>109094.04</v>
      </c>
      <c r="P1799" s="2" t="e">
        <f t="shared" si="258"/>
        <v>#N/A</v>
      </c>
      <c r="Q1799" s="2" t="e">
        <f t="shared" si="259"/>
        <v>#N/A</v>
      </c>
      <c r="R1799" s="2">
        <f t="shared" si="260"/>
        <v>109094.04</v>
      </c>
    </row>
    <row r="1800" spans="1:18" x14ac:dyDescent="0.3">
      <c r="A1800" s="10">
        <v>43803</v>
      </c>
      <c r="B1800" s="33">
        <v>107400.705</v>
      </c>
      <c r="C1800" s="31">
        <v>39.415048149999997</v>
      </c>
      <c r="D1800">
        <v>12.1</v>
      </c>
      <c r="E1800">
        <v>23</v>
      </c>
      <c r="F1800">
        <v>20.3</v>
      </c>
      <c r="G1800">
        <v>0</v>
      </c>
      <c r="H1800" s="1" t="str">
        <f t="shared" si="252"/>
        <v>Wednesday</v>
      </c>
      <c r="I1800" s="2" t="str">
        <f t="shared" si="253"/>
        <v>December</v>
      </c>
      <c r="J1800" s="2" t="str">
        <f t="shared" si="254"/>
        <v>2019</v>
      </c>
      <c r="K1800" s="2">
        <f t="shared" si="255"/>
        <v>49</v>
      </c>
      <c r="L1800" s="2" t="str">
        <f>VLOOKUP(A1800,holidays!A:C,2,)</f>
        <v>Y</v>
      </c>
      <c r="M1800" s="2" t="str">
        <f>VLOOKUP(A1800,holidays!A:C,3,FALSE)</f>
        <v>N</v>
      </c>
      <c r="N1800" s="7">
        <f t="shared" si="256"/>
        <v>4233203.9589189459</v>
      </c>
      <c r="O1800" s="2">
        <f t="shared" si="257"/>
        <v>107400.705</v>
      </c>
      <c r="P1800" s="2" t="e">
        <f t="shared" si="258"/>
        <v>#N/A</v>
      </c>
      <c r="Q1800" s="2" t="e">
        <f t="shared" si="259"/>
        <v>#N/A</v>
      </c>
      <c r="R1800" s="2">
        <f t="shared" si="260"/>
        <v>107400.705</v>
      </c>
    </row>
    <row r="1801" spans="1:18" x14ac:dyDescent="0.3">
      <c r="A1801" s="10">
        <v>43804</v>
      </c>
      <c r="B1801" s="33">
        <v>107891.69</v>
      </c>
      <c r="C1801" s="31">
        <v>45.830326149999998</v>
      </c>
      <c r="D1801">
        <v>12.3</v>
      </c>
      <c r="E1801">
        <v>23.9</v>
      </c>
      <c r="F1801">
        <v>20.399999999999999</v>
      </c>
      <c r="G1801">
        <v>0</v>
      </c>
      <c r="H1801" s="1" t="str">
        <f t="shared" si="252"/>
        <v>Thursday</v>
      </c>
      <c r="I1801" s="2" t="str">
        <f t="shared" si="253"/>
        <v>December</v>
      </c>
      <c r="J1801" s="2" t="str">
        <f t="shared" si="254"/>
        <v>2019</v>
      </c>
      <c r="K1801" s="2">
        <f t="shared" si="255"/>
        <v>49</v>
      </c>
      <c r="L1801" s="2" t="str">
        <f>VLOOKUP(A1801,holidays!A:C,2,)</f>
        <v>Y</v>
      </c>
      <c r="M1801" s="2" t="str">
        <f>VLOOKUP(A1801,holidays!A:C,3,FALSE)</f>
        <v>N</v>
      </c>
      <c r="N1801" s="7">
        <f t="shared" si="256"/>
        <v>4944711.3415746931</v>
      </c>
      <c r="O1801" s="2">
        <f t="shared" si="257"/>
        <v>107891.69</v>
      </c>
      <c r="P1801" s="2" t="e">
        <f t="shared" si="258"/>
        <v>#N/A</v>
      </c>
      <c r="Q1801" s="2" t="e">
        <f t="shared" si="259"/>
        <v>#N/A</v>
      </c>
      <c r="R1801" s="2">
        <f t="shared" si="260"/>
        <v>107891.69</v>
      </c>
    </row>
    <row r="1802" spans="1:18" x14ac:dyDescent="0.3">
      <c r="A1802" s="10">
        <v>43805</v>
      </c>
      <c r="B1802" s="33">
        <v>105028.985</v>
      </c>
      <c r="C1802" s="31">
        <v>41.38035927</v>
      </c>
      <c r="D1802">
        <v>13.3</v>
      </c>
      <c r="E1802">
        <v>20.8</v>
      </c>
      <c r="F1802">
        <v>18.2</v>
      </c>
      <c r="G1802">
        <v>0</v>
      </c>
      <c r="H1802" s="1" t="str">
        <f t="shared" si="252"/>
        <v>Friday</v>
      </c>
      <c r="I1802" s="2" t="str">
        <f t="shared" si="253"/>
        <v>December</v>
      </c>
      <c r="J1802" s="2" t="str">
        <f t="shared" si="254"/>
        <v>2019</v>
      </c>
      <c r="K1802" s="2">
        <f t="shared" si="255"/>
        <v>49</v>
      </c>
      <c r="L1802" s="2" t="str">
        <f>VLOOKUP(A1802,holidays!A:C,2,)</f>
        <v>Y</v>
      </c>
      <c r="M1802" s="2" t="str">
        <f>VLOOKUP(A1802,holidays!A:C,3,FALSE)</f>
        <v>N</v>
      </c>
      <c r="N1802" s="7">
        <f t="shared" si="256"/>
        <v>4346137.1330634411</v>
      </c>
      <c r="O1802" s="2">
        <f t="shared" si="257"/>
        <v>105028.985</v>
      </c>
      <c r="P1802" s="2" t="e">
        <f t="shared" si="258"/>
        <v>#N/A</v>
      </c>
      <c r="Q1802" s="2" t="e">
        <f t="shared" si="259"/>
        <v>#N/A</v>
      </c>
      <c r="R1802" s="2">
        <f t="shared" si="260"/>
        <v>105028.985</v>
      </c>
    </row>
    <row r="1803" spans="1:18" x14ac:dyDescent="0.3">
      <c r="A1803" s="10">
        <v>43806</v>
      </c>
      <c r="B1803" s="33">
        <v>95436.3</v>
      </c>
      <c r="C1803" s="31">
        <v>47.12307019</v>
      </c>
      <c r="D1803">
        <v>11.2</v>
      </c>
      <c r="E1803">
        <v>21</v>
      </c>
      <c r="F1803">
        <v>30.3</v>
      </c>
      <c r="G1803">
        <v>0</v>
      </c>
      <c r="H1803" s="1" t="str">
        <f t="shared" si="252"/>
        <v>Saturday</v>
      </c>
      <c r="I1803" s="2" t="str">
        <f t="shared" si="253"/>
        <v>December</v>
      </c>
      <c r="J1803" s="2" t="str">
        <f t="shared" si="254"/>
        <v>2019</v>
      </c>
      <c r="K1803" s="2">
        <f t="shared" si="255"/>
        <v>49</v>
      </c>
      <c r="L1803" s="2" t="str">
        <f>VLOOKUP(A1803,holidays!A:C,2,)</f>
        <v>Y</v>
      </c>
      <c r="M1803" s="2" t="str">
        <f>VLOOKUP(A1803,holidays!A:C,3,FALSE)</f>
        <v>N</v>
      </c>
      <c r="N1803" s="7">
        <f t="shared" si="256"/>
        <v>4497251.4635738973</v>
      </c>
      <c r="O1803" s="2">
        <f t="shared" si="257"/>
        <v>95436.3</v>
      </c>
      <c r="P1803" s="2" t="e">
        <f t="shared" si="258"/>
        <v>#N/A</v>
      </c>
      <c r="Q1803" s="2" t="e">
        <f t="shared" si="259"/>
        <v>#N/A</v>
      </c>
      <c r="R1803" s="2">
        <f t="shared" si="260"/>
        <v>95436.3</v>
      </c>
    </row>
    <row r="1804" spans="1:18" x14ac:dyDescent="0.3">
      <c r="A1804" s="10">
        <v>43807</v>
      </c>
      <c r="B1804" s="33">
        <v>97577.414999999994</v>
      </c>
      <c r="C1804" s="31">
        <v>43.690411390000001</v>
      </c>
      <c r="D1804">
        <v>13.8</v>
      </c>
      <c r="E1804">
        <v>27.6</v>
      </c>
      <c r="F1804">
        <v>30.8</v>
      </c>
      <c r="G1804">
        <v>0</v>
      </c>
      <c r="H1804" s="1" t="str">
        <f t="shared" si="252"/>
        <v>Sunday</v>
      </c>
      <c r="I1804" s="2" t="str">
        <f t="shared" si="253"/>
        <v>December</v>
      </c>
      <c r="J1804" s="2" t="str">
        <f t="shared" si="254"/>
        <v>2019</v>
      </c>
      <c r="K1804" s="2">
        <f t="shared" si="255"/>
        <v>50</v>
      </c>
      <c r="L1804" s="2" t="str">
        <f>VLOOKUP(A1804,holidays!A:C,2,)</f>
        <v>Y</v>
      </c>
      <c r="M1804" s="2" t="str">
        <f>VLOOKUP(A1804,holidays!A:C,3,FALSE)</f>
        <v>N</v>
      </c>
      <c r="N1804" s="7">
        <f t="shared" si="256"/>
        <v>4263197.4037227565</v>
      </c>
      <c r="O1804" s="2">
        <f t="shared" si="257"/>
        <v>97577.414999999994</v>
      </c>
      <c r="P1804" s="2" t="e">
        <f t="shared" si="258"/>
        <v>#N/A</v>
      </c>
      <c r="Q1804" s="2" t="e">
        <f t="shared" si="259"/>
        <v>#N/A</v>
      </c>
      <c r="R1804" s="2">
        <f t="shared" si="260"/>
        <v>97577.414999999994</v>
      </c>
    </row>
    <row r="1805" spans="1:18" x14ac:dyDescent="0.3">
      <c r="A1805" s="10">
        <v>43808</v>
      </c>
      <c r="B1805" s="33">
        <v>127910.83500000001</v>
      </c>
      <c r="C1805" s="31">
        <v>62.718792569999998</v>
      </c>
      <c r="D1805">
        <v>16.3</v>
      </c>
      <c r="E1805">
        <v>38</v>
      </c>
      <c r="F1805">
        <v>28.6</v>
      </c>
      <c r="G1805">
        <v>0</v>
      </c>
      <c r="H1805" s="1" t="str">
        <f t="shared" si="252"/>
        <v>Monday</v>
      </c>
      <c r="I1805" s="2" t="str">
        <f t="shared" si="253"/>
        <v>December</v>
      </c>
      <c r="J1805" s="2" t="str">
        <f t="shared" si="254"/>
        <v>2019</v>
      </c>
      <c r="K1805" s="2">
        <f t="shared" si="255"/>
        <v>50</v>
      </c>
      <c r="L1805" s="2" t="str">
        <f>VLOOKUP(A1805,holidays!A:C,2,)</f>
        <v>Y</v>
      </c>
      <c r="M1805" s="2" t="str">
        <f>VLOOKUP(A1805,holidays!A:C,3,FALSE)</f>
        <v>N</v>
      </c>
      <c r="N1805" s="7">
        <f t="shared" si="256"/>
        <v>8022413.1278204964</v>
      </c>
      <c r="O1805" s="2">
        <f t="shared" si="257"/>
        <v>127910.83500000001</v>
      </c>
      <c r="P1805" s="2" t="e">
        <f t="shared" si="258"/>
        <v>#N/A</v>
      </c>
      <c r="Q1805" s="2" t="e">
        <f t="shared" si="259"/>
        <v>#N/A</v>
      </c>
      <c r="R1805" s="2">
        <f t="shared" si="260"/>
        <v>127910.83500000001</v>
      </c>
    </row>
    <row r="1806" spans="1:18" x14ac:dyDescent="0.3">
      <c r="A1806" s="10">
        <v>43809</v>
      </c>
      <c r="B1806" s="33">
        <v>109548.62</v>
      </c>
      <c r="C1806" s="31">
        <v>48.336164680000003</v>
      </c>
      <c r="D1806">
        <v>14.3</v>
      </c>
      <c r="E1806">
        <v>17.2</v>
      </c>
      <c r="F1806">
        <v>22.2</v>
      </c>
      <c r="G1806">
        <v>0</v>
      </c>
      <c r="H1806" s="1" t="str">
        <f t="shared" si="252"/>
        <v>Tuesday</v>
      </c>
      <c r="I1806" s="2" t="str">
        <f t="shared" si="253"/>
        <v>December</v>
      </c>
      <c r="J1806" s="2" t="str">
        <f t="shared" si="254"/>
        <v>2019</v>
      </c>
      <c r="K1806" s="2">
        <f t="shared" si="255"/>
        <v>50</v>
      </c>
      <c r="L1806" s="2" t="str">
        <f>VLOOKUP(A1806,holidays!A:C,2,)</f>
        <v>Y</v>
      </c>
      <c r="M1806" s="2" t="str">
        <f>VLOOKUP(A1806,holidays!A:C,3,FALSE)</f>
        <v>N</v>
      </c>
      <c r="N1806" s="7">
        <f t="shared" si="256"/>
        <v>5295160.1367867421</v>
      </c>
      <c r="O1806" s="2">
        <f t="shared" si="257"/>
        <v>109548.62</v>
      </c>
      <c r="P1806" s="2" t="e">
        <f t="shared" si="258"/>
        <v>#N/A</v>
      </c>
      <c r="Q1806" s="2" t="e">
        <f t="shared" si="259"/>
        <v>#N/A</v>
      </c>
      <c r="R1806" s="2">
        <f t="shared" si="260"/>
        <v>109548.62</v>
      </c>
    </row>
    <row r="1807" spans="1:18" x14ac:dyDescent="0.3">
      <c r="A1807" s="10">
        <v>43810</v>
      </c>
      <c r="B1807" s="33">
        <v>109060.375</v>
      </c>
      <c r="C1807" s="31">
        <v>57.730485369999997</v>
      </c>
      <c r="D1807">
        <v>13.4</v>
      </c>
      <c r="E1807">
        <v>18.100000000000001</v>
      </c>
      <c r="F1807">
        <v>21.8</v>
      </c>
      <c r="G1807">
        <v>0</v>
      </c>
      <c r="H1807" s="1" t="str">
        <f t="shared" si="252"/>
        <v>Wednesday</v>
      </c>
      <c r="I1807" s="2" t="str">
        <f t="shared" si="253"/>
        <v>December</v>
      </c>
      <c r="J1807" s="2" t="str">
        <f t="shared" si="254"/>
        <v>2019</v>
      </c>
      <c r="K1807" s="2">
        <f t="shared" si="255"/>
        <v>50</v>
      </c>
      <c r="L1807" s="2" t="str">
        <f>VLOOKUP(A1807,holidays!A:C,2,)</f>
        <v>Y</v>
      </c>
      <c r="M1807" s="2" t="str">
        <f>VLOOKUP(A1807,holidays!A:C,3,FALSE)</f>
        <v>N</v>
      </c>
      <c r="N1807" s="7">
        <f t="shared" si="256"/>
        <v>6296108.3833842138</v>
      </c>
      <c r="O1807" s="2">
        <f t="shared" si="257"/>
        <v>109060.375</v>
      </c>
      <c r="P1807" s="2" t="e">
        <f t="shared" si="258"/>
        <v>#N/A</v>
      </c>
      <c r="Q1807" s="2" t="e">
        <f t="shared" si="259"/>
        <v>#N/A</v>
      </c>
      <c r="R1807" s="2">
        <f t="shared" si="260"/>
        <v>109060.375</v>
      </c>
    </row>
    <row r="1808" spans="1:18" x14ac:dyDescent="0.3">
      <c r="A1808" s="10">
        <v>43811</v>
      </c>
      <c r="B1808" s="33">
        <v>108599.065</v>
      </c>
      <c r="C1808" s="31">
        <v>41.647543489999997</v>
      </c>
      <c r="D1808">
        <v>13.4</v>
      </c>
      <c r="E1808">
        <v>18.399999999999999</v>
      </c>
      <c r="F1808">
        <v>22.7</v>
      </c>
      <c r="G1808">
        <v>0</v>
      </c>
      <c r="H1808" s="1" t="str">
        <f t="shared" si="252"/>
        <v>Thursday</v>
      </c>
      <c r="I1808" s="2" t="str">
        <f t="shared" si="253"/>
        <v>December</v>
      </c>
      <c r="J1808" s="2" t="str">
        <f t="shared" si="254"/>
        <v>2019</v>
      </c>
      <c r="K1808" s="2">
        <f t="shared" si="255"/>
        <v>50</v>
      </c>
      <c r="L1808" s="2" t="str">
        <f>VLOOKUP(A1808,holidays!A:C,2,)</f>
        <v>Y</v>
      </c>
      <c r="M1808" s="2" t="str">
        <f>VLOOKUP(A1808,holidays!A:C,3,FALSE)</f>
        <v>N</v>
      </c>
      <c r="N1808" s="7">
        <f t="shared" si="256"/>
        <v>4522884.2825608365</v>
      </c>
      <c r="O1808" s="2">
        <f t="shared" si="257"/>
        <v>108599.065</v>
      </c>
      <c r="P1808" s="2" t="e">
        <f t="shared" si="258"/>
        <v>#N/A</v>
      </c>
      <c r="Q1808" s="2" t="e">
        <f t="shared" si="259"/>
        <v>#N/A</v>
      </c>
      <c r="R1808" s="2">
        <f t="shared" si="260"/>
        <v>108599.065</v>
      </c>
    </row>
    <row r="1809" spans="1:18" x14ac:dyDescent="0.3">
      <c r="A1809" s="10">
        <v>43812</v>
      </c>
      <c r="B1809" s="33">
        <v>107070.61</v>
      </c>
      <c r="C1809" s="31">
        <v>58.517373640000002</v>
      </c>
      <c r="D1809">
        <v>11.4</v>
      </c>
      <c r="E1809">
        <v>20.9</v>
      </c>
      <c r="F1809">
        <v>24.8</v>
      </c>
      <c r="G1809">
        <v>0</v>
      </c>
      <c r="H1809" s="1" t="str">
        <f t="shared" si="252"/>
        <v>Friday</v>
      </c>
      <c r="I1809" s="2" t="str">
        <f t="shared" si="253"/>
        <v>December</v>
      </c>
      <c r="J1809" s="2" t="str">
        <f t="shared" si="254"/>
        <v>2019</v>
      </c>
      <c r="K1809" s="2">
        <f t="shared" si="255"/>
        <v>50</v>
      </c>
      <c r="L1809" s="2" t="str">
        <f>VLOOKUP(A1809,holidays!A:C,2,)</f>
        <v>Y</v>
      </c>
      <c r="M1809" s="2" t="str">
        <f>VLOOKUP(A1809,holidays!A:C,3,FALSE)</f>
        <v>N</v>
      </c>
      <c r="N1809" s="7">
        <f t="shared" si="256"/>
        <v>6265490.8912327206</v>
      </c>
      <c r="O1809" s="2">
        <f t="shared" si="257"/>
        <v>107070.61</v>
      </c>
      <c r="P1809" s="2" t="e">
        <f t="shared" si="258"/>
        <v>#N/A</v>
      </c>
      <c r="Q1809" s="2" t="e">
        <f t="shared" si="259"/>
        <v>#N/A</v>
      </c>
      <c r="R1809" s="2">
        <f t="shared" si="260"/>
        <v>107070.61</v>
      </c>
    </row>
    <row r="1810" spans="1:18" x14ac:dyDescent="0.3">
      <c r="A1810" s="10">
        <v>43813</v>
      </c>
      <c r="B1810" s="33">
        <v>101239.235</v>
      </c>
      <c r="C1810" s="31">
        <v>65.765248349999993</v>
      </c>
      <c r="D1810">
        <v>14.1</v>
      </c>
      <c r="E1810">
        <v>20.100000000000001</v>
      </c>
      <c r="F1810">
        <v>10.4</v>
      </c>
      <c r="G1810">
        <v>0</v>
      </c>
      <c r="H1810" s="1" t="str">
        <f t="shared" si="252"/>
        <v>Saturday</v>
      </c>
      <c r="I1810" s="2" t="str">
        <f t="shared" si="253"/>
        <v>December</v>
      </c>
      <c r="J1810" s="2" t="str">
        <f t="shared" si="254"/>
        <v>2019</v>
      </c>
      <c r="K1810" s="2">
        <f t="shared" si="255"/>
        <v>50</v>
      </c>
      <c r="L1810" s="2" t="str">
        <f>VLOOKUP(A1810,holidays!A:C,2,)</f>
        <v>Y</v>
      </c>
      <c r="M1810" s="2" t="str">
        <f>VLOOKUP(A1810,holidays!A:C,3,FALSE)</f>
        <v>N</v>
      </c>
      <c r="N1810" s="7">
        <f t="shared" si="256"/>
        <v>6658023.4325390114</v>
      </c>
      <c r="O1810" s="2">
        <f t="shared" si="257"/>
        <v>101239.235</v>
      </c>
      <c r="P1810" s="2" t="e">
        <f t="shared" si="258"/>
        <v>#N/A</v>
      </c>
      <c r="Q1810" s="2" t="e">
        <f t="shared" si="259"/>
        <v>#N/A</v>
      </c>
      <c r="R1810" s="2">
        <f t="shared" si="260"/>
        <v>101239.235</v>
      </c>
    </row>
    <row r="1811" spans="1:18" x14ac:dyDescent="0.3">
      <c r="A1811" s="10">
        <v>43814</v>
      </c>
      <c r="B1811" s="33">
        <v>98723.45</v>
      </c>
      <c r="C1811" s="31">
        <v>50.936743069999999</v>
      </c>
      <c r="D1811">
        <v>15.1</v>
      </c>
      <c r="E1811">
        <v>21.7</v>
      </c>
      <c r="F1811">
        <v>16.399999999999999</v>
      </c>
      <c r="G1811">
        <v>0</v>
      </c>
      <c r="H1811" s="1" t="str">
        <f t="shared" si="252"/>
        <v>Sunday</v>
      </c>
      <c r="I1811" s="2" t="str">
        <f t="shared" si="253"/>
        <v>December</v>
      </c>
      <c r="J1811" s="2" t="str">
        <f t="shared" si="254"/>
        <v>2019</v>
      </c>
      <c r="K1811" s="2">
        <f t="shared" si="255"/>
        <v>51</v>
      </c>
      <c r="L1811" s="2" t="str">
        <f>VLOOKUP(A1811,holidays!A:C,2,)</f>
        <v>Y</v>
      </c>
      <c r="M1811" s="2" t="str">
        <f>VLOOKUP(A1811,holidays!A:C,3,FALSE)</f>
        <v>N</v>
      </c>
      <c r="N1811" s="7">
        <f t="shared" si="256"/>
        <v>5028651.0076339915</v>
      </c>
      <c r="O1811" s="2">
        <f t="shared" si="257"/>
        <v>98723.45</v>
      </c>
      <c r="P1811" s="2" t="e">
        <f t="shared" si="258"/>
        <v>#N/A</v>
      </c>
      <c r="Q1811" s="2" t="e">
        <f t="shared" si="259"/>
        <v>#N/A</v>
      </c>
      <c r="R1811" s="2">
        <f t="shared" si="260"/>
        <v>98723.45</v>
      </c>
    </row>
    <row r="1812" spans="1:18" x14ac:dyDescent="0.3">
      <c r="A1812" s="10">
        <v>43815</v>
      </c>
      <c r="B1812" s="33">
        <v>114400.065</v>
      </c>
      <c r="C1812" s="31">
        <v>73.601749130000002</v>
      </c>
      <c r="D1812">
        <v>13</v>
      </c>
      <c r="E1812">
        <v>22.6</v>
      </c>
      <c r="F1812">
        <v>21.7</v>
      </c>
      <c r="G1812">
        <v>0</v>
      </c>
      <c r="H1812" s="1" t="str">
        <f t="shared" si="252"/>
        <v>Monday</v>
      </c>
      <c r="I1812" s="2" t="str">
        <f t="shared" si="253"/>
        <v>December</v>
      </c>
      <c r="J1812" s="2" t="str">
        <f t="shared" si="254"/>
        <v>2019</v>
      </c>
      <c r="K1812" s="2">
        <f t="shared" si="255"/>
        <v>51</v>
      </c>
      <c r="L1812" s="2" t="str">
        <f>VLOOKUP(A1812,holidays!A:C,2,)</f>
        <v>Y</v>
      </c>
      <c r="M1812" s="2" t="str">
        <f>VLOOKUP(A1812,holidays!A:C,3,FALSE)</f>
        <v>N</v>
      </c>
      <c r="N1812" s="7">
        <f t="shared" si="256"/>
        <v>8420044.8845856935</v>
      </c>
      <c r="O1812" s="2">
        <f t="shared" si="257"/>
        <v>114400.065</v>
      </c>
      <c r="P1812" s="2" t="e">
        <f t="shared" si="258"/>
        <v>#N/A</v>
      </c>
      <c r="Q1812" s="2" t="e">
        <f t="shared" si="259"/>
        <v>#N/A</v>
      </c>
      <c r="R1812" s="2">
        <f t="shared" si="260"/>
        <v>114400.065</v>
      </c>
    </row>
    <row r="1813" spans="1:18" x14ac:dyDescent="0.3">
      <c r="A1813" s="10">
        <v>43816</v>
      </c>
      <c r="B1813" s="33">
        <v>123999.07</v>
      </c>
      <c r="C1813" s="31">
        <v>83.084082179999996</v>
      </c>
      <c r="D1813">
        <v>12.6</v>
      </c>
      <c r="E1813">
        <v>26.3</v>
      </c>
      <c r="F1813">
        <v>29.5</v>
      </c>
      <c r="G1813">
        <v>0</v>
      </c>
      <c r="H1813" s="1" t="str">
        <f t="shared" si="252"/>
        <v>Tuesday</v>
      </c>
      <c r="I1813" s="2" t="str">
        <f t="shared" si="253"/>
        <v>December</v>
      </c>
      <c r="J1813" s="2" t="str">
        <f t="shared" si="254"/>
        <v>2019</v>
      </c>
      <c r="K1813" s="2">
        <f t="shared" si="255"/>
        <v>51</v>
      </c>
      <c r="L1813" s="2" t="str">
        <f>VLOOKUP(A1813,holidays!A:C,2,)</f>
        <v>Y</v>
      </c>
      <c r="M1813" s="2" t="str">
        <f>VLOOKUP(A1813,holidays!A:C,3,FALSE)</f>
        <v>N</v>
      </c>
      <c r="N1813" s="7">
        <f t="shared" si="256"/>
        <v>10302348.922123572</v>
      </c>
      <c r="O1813" s="2">
        <f t="shared" si="257"/>
        <v>123999.07</v>
      </c>
      <c r="P1813" s="2" t="e">
        <f t="shared" si="258"/>
        <v>#N/A</v>
      </c>
      <c r="Q1813" s="2" t="e">
        <f t="shared" si="259"/>
        <v>#N/A</v>
      </c>
      <c r="R1813" s="2">
        <f t="shared" si="260"/>
        <v>123999.07</v>
      </c>
    </row>
    <row r="1814" spans="1:18" x14ac:dyDescent="0.3">
      <c r="A1814" s="10">
        <v>43817</v>
      </c>
      <c r="B1814" s="33">
        <v>146990.89000000001</v>
      </c>
      <c r="C1814" s="31">
        <v>95.802971920000005</v>
      </c>
      <c r="D1814">
        <v>15.9</v>
      </c>
      <c r="E1814">
        <v>40.1</v>
      </c>
      <c r="F1814">
        <v>29.3</v>
      </c>
      <c r="G1814">
        <v>0</v>
      </c>
      <c r="H1814" s="1" t="str">
        <f t="shared" si="252"/>
        <v>Wednesday</v>
      </c>
      <c r="I1814" s="2" t="str">
        <f t="shared" si="253"/>
        <v>December</v>
      </c>
      <c r="J1814" s="2" t="str">
        <f t="shared" si="254"/>
        <v>2019</v>
      </c>
      <c r="K1814" s="2">
        <f t="shared" si="255"/>
        <v>51</v>
      </c>
      <c r="L1814" s="2" t="str">
        <f>VLOOKUP(A1814,holidays!A:C,2,)</f>
        <v>Y</v>
      </c>
      <c r="M1814" s="2" t="str">
        <f>VLOOKUP(A1814,holidays!A:C,3,FALSE)</f>
        <v>N</v>
      </c>
      <c r="N1814" s="7">
        <f t="shared" si="256"/>
        <v>14082164.107165812</v>
      </c>
      <c r="O1814" s="2">
        <f t="shared" si="257"/>
        <v>146990.89000000001</v>
      </c>
      <c r="P1814" s="2" t="e">
        <f t="shared" si="258"/>
        <v>#N/A</v>
      </c>
      <c r="Q1814" s="2" t="e">
        <f t="shared" si="259"/>
        <v>#N/A</v>
      </c>
      <c r="R1814" s="2">
        <f t="shared" si="260"/>
        <v>146990.89000000001</v>
      </c>
    </row>
    <row r="1815" spans="1:18" x14ac:dyDescent="0.3">
      <c r="A1815" s="10">
        <v>43818</v>
      </c>
      <c r="B1815" s="33">
        <v>125050.61</v>
      </c>
      <c r="C1815" s="31">
        <v>71.953511919999997</v>
      </c>
      <c r="D1815">
        <v>17.2</v>
      </c>
      <c r="E1815">
        <v>23.3</v>
      </c>
      <c r="F1815">
        <v>29.3</v>
      </c>
      <c r="G1815">
        <v>0</v>
      </c>
      <c r="H1815" s="1" t="str">
        <f t="shared" si="252"/>
        <v>Thursday</v>
      </c>
      <c r="I1815" s="2" t="str">
        <f t="shared" si="253"/>
        <v>December</v>
      </c>
      <c r="J1815" s="2" t="str">
        <f t="shared" si="254"/>
        <v>2019</v>
      </c>
      <c r="K1815" s="2">
        <f t="shared" si="255"/>
        <v>51</v>
      </c>
      <c r="L1815" s="2" t="str">
        <f>VLOOKUP(A1815,holidays!A:C,2,)</f>
        <v>Y</v>
      </c>
      <c r="M1815" s="2" t="str">
        <f>VLOOKUP(A1815,holidays!A:C,3,FALSE)</f>
        <v>N</v>
      </c>
      <c r="N1815" s="7">
        <f t="shared" si="256"/>
        <v>8997830.5572382715</v>
      </c>
      <c r="O1815" s="2">
        <f t="shared" si="257"/>
        <v>125050.61</v>
      </c>
      <c r="P1815" s="2" t="e">
        <f t="shared" si="258"/>
        <v>#N/A</v>
      </c>
      <c r="Q1815" s="2" t="e">
        <f t="shared" si="259"/>
        <v>#N/A</v>
      </c>
      <c r="R1815" s="2">
        <f t="shared" si="260"/>
        <v>125050.61</v>
      </c>
    </row>
    <row r="1816" spans="1:18" x14ac:dyDescent="0.3">
      <c r="A1816" s="10">
        <v>43819</v>
      </c>
      <c r="B1816" s="33">
        <v>150553.4</v>
      </c>
      <c r="C1816" s="31">
        <v>243.81015959999999</v>
      </c>
      <c r="D1816">
        <v>13.7</v>
      </c>
      <c r="E1816">
        <v>43.5</v>
      </c>
      <c r="F1816">
        <v>31.4</v>
      </c>
      <c r="G1816">
        <v>0</v>
      </c>
      <c r="H1816" s="1" t="str">
        <f t="shared" si="252"/>
        <v>Friday</v>
      </c>
      <c r="I1816" s="2" t="str">
        <f t="shared" si="253"/>
        <v>December</v>
      </c>
      <c r="J1816" s="2" t="str">
        <f t="shared" si="254"/>
        <v>2019</v>
      </c>
      <c r="K1816" s="2">
        <f t="shared" si="255"/>
        <v>51</v>
      </c>
      <c r="L1816" s="2" t="str">
        <f>VLOOKUP(A1816,holidays!A:C,2,)</f>
        <v>N</v>
      </c>
      <c r="M1816" s="2" t="str">
        <f>VLOOKUP(A1816,holidays!A:C,3,FALSE)</f>
        <v>N</v>
      </c>
      <c r="N1816" s="7">
        <f t="shared" si="256"/>
        <v>36706448.482322641</v>
      </c>
      <c r="O1816" s="2" t="e">
        <f t="shared" si="257"/>
        <v>#N/A</v>
      </c>
      <c r="P1816" s="2">
        <f t="shared" si="258"/>
        <v>150553.4</v>
      </c>
      <c r="Q1816" s="2" t="e">
        <f t="shared" si="259"/>
        <v>#N/A</v>
      </c>
      <c r="R1816" s="2">
        <f t="shared" si="260"/>
        <v>150553.4</v>
      </c>
    </row>
    <row r="1817" spans="1:18" x14ac:dyDescent="0.3">
      <c r="A1817" s="10">
        <v>43820</v>
      </c>
      <c r="B1817" s="33">
        <v>100632.47500000001</v>
      </c>
      <c r="C1817" s="31">
        <v>44.94113626</v>
      </c>
      <c r="D1817">
        <v>16.899999999999999</v>
      </c>
      <c r="E1817">
        <v>20.2</v>
      </c>
      <c r="F1817">
        <v>28.3</v>
      </c>
      <c r="G1817">
        <v>0</v>
      </c>
      <c r="H1817" s="1" t="str">
        <f t="shared" si="252"/>
        <v>Saturday</v>
      </c>
      <c r="I1817" s="2" t="str">
        <f t="shared" si="253"/>
        <v>December</v>
      </c>
      <c r="J1817" s="2" t="str">
        <f t="shared" si="254"/>
        <v>2019</v>
      </c>
      <c r="K1817" s="2">
        <f t="shared" si="255"/>
        <v>51</v>
      </c>
      <c r="L1817" s="2" t="str">
        <f>VLOOKUP(A1817,holidays!A:C,2,)</f>
        <v>N</v>
      </c>
      <c r="M1817" s="2" t="str">
        <f>VLOOKUP(A1817,holidays!A:C,3,FALSE)</f>
        <v>N</v>
      </c>
      <c r="N1817" s="7">
        <f t="shared" si="256"/>
        <v>4522537.7711560437</v>
      </c>
      <c r="O1817" s="2" t="e">
        <f t="shared" si="257"/>
        <v>#N/A</v>
      </c>
      <c r="P1817" s="2">
        <f t="shared" si="258"/>
        <v>100632.47500000001</v>
      </c>
      <c r="Q1817" s="2" t="e">
        <f t="shared" si="259"/>
        <v>#N/A</v>
      </c>
      <c r="R1817" s="2">
        <f t="shared" si="260"/>
        <v>100632.47500000001</v>
      </c>
    </row>
    <row r="1818" spans="1:18" x14ac:dyDescent="0.3">
      <c r="A1818" s="10">
        <v>43821</v>
      </c>
      <c r="B1818" s="33">
        <v>90145.615000000005</v>
      </c>
      <c r="C1818" s="31">
        <v>34.678705909999998</v>
      </c>
      <c r="D1818">
        <v>13.1</v>
      </c>
      <c r="E1818">
        <v>19.600000000000001</v>
      </c>
      <c r="F1818">
        <v>31.5</v>
      </c>
      <c r="G1818">
        <v>0</v>
      </c>
      <c r="H1818" s="1" t="str">
        <f t="shared" si="252"/>
        <v>Sunday</v>
      </c>
      <c r="I1818" s="2" t="str">
        <f t="shared" si="253"/>
        <v>December</v>
      </c>
      <c r="J1818" s="2" t="str">
        <f t="shared" si="254"/>
        <v>2019</v>
      </c>
      <c r="K1818" s="2">
        <f t="shared" si="255"/>
        <v>52</v>
      </c>
      <c r="L1818" s="2" t="str">
        <f>VLOOKUP(A1818,holidays!A:C,2,)</f>
        <v>N</v>
      </c>
      <c r="M1818" s="2" t="str">
        <f>VLOOKUP(A1818,holidays!A:C,3,FALSE)</f>
        <v>N</v>
      </c>
      <c r="N1818" s="7">
        <f t="shared" si="256"/>
        <v>3126133.2716610846</v>
      </c>
      <c r="O1818" s="2" t="e">
        <f t="shared" si="257"/>
        <v>#N/A</v>
      </c>
      <c r="P1818" s="2">
        <f t="shared" si="258"/>
        <v>90145.615000000005</v>
      </c>
      <c r="Q1818" s="2" t="e">
        <f t="shared" si="259"/>
        <v>#N/A</v>
      </c>
      <c r="R1818" s="2">
        <f t="shared" si="260"/>
        <v>90145.615000000005</v>
      </c>
    </row>
    <row r="1819" spans="1:18" x14ac:dyDescent="0.3">
      <c r="A1819" s="10">
        <v>43822</v>
      </c>
      <c r="B1819" s="33">
        <v>101818.02499999999</v>
      </c>
      <c r="C1819" s="31">
        <v>47.19823427</v>
      </c>
      <c r="D1819">
        <v>12.1</v>
      </c>
      <c r="E1819">
        <v>20</v>
      </c>
      <c r="F1819">
        <v>29.2</v>
      </c>
      <c r="G1819">
        <v>0</v>
      </c>
      <c r="H1819" s="1" t="str">
        <f t="shared" si="252"/>
        <v>Monday</v>
      </c>
      <c r="I1819" s="2" t="str">
        <f t="shared" si="253"/>
        <v>December</v>
      </c>
      <c r="J1819" s="2" t="str">
        <f t="shared" si="254"/>
        <v>2019</v>
      </c>
      <c r="K1819" s="2">
        <f t="shared" si="255"/>
        <v>52</v>
      </c>
      <c r="L1819" s="2" t="str">
        <f>VLOOKUP(A1819,holidays!A:C,2,)</f>
        <v>N</v>
      </c>
      <c r="M1819" s="2" t="str">
        <f>VLOOKUP(A1819,holidays!A:C,3,FALSE)</f>
        <v>N</v>
      </c>
      <c r="N1819" s="7">
        <f t="shared" si="256"/>
        <v>4805630.9968587169</v>
      </c>
      <c r="O1819" s="2" t="e">
        <f t="shared" si="257"/>
        <v>#N/A</v>
      </c>
      <c r="P1819" s="2">
        <f t="shared" si="258"/>
        <v>101818.02499999999</v>
      </c>
      <c r="Q1819" s="2" t="e">
        <f t="shared" si="259"/>
        <v>#N/A</v>
      </c>
      <c r="R1819" s="2">
        <f t="shared" si="260"/>
        <v>101818.02499999999</v>
      </c>
    </row>
    <row r="1820" spans="1:18" x14ac:dyDescent="0.3">
      <c r="A1820" s="10">
        <v>43823</v>
      </c>
      <c r="B1820" s="33">
        <v>102168.93</v>
      </c>
      <c r="C1820" s="31">
        <v>57.331305110000002</v>
      </c>
      <c r="D1820">
        <v>14.1</v>
      </c>
      <c r="E1820">
        <v>24.5</v>
      </c>
      <c r="F1820">
        <v>31.4</v>
      </c>
      <c r="G1820">
        <v>0</v>
      </c>
      <c r="H1820" s="1" t="str">
        <f t="shared" si="252"/>
        <v>Tuesday</v>
      </c>
      <c r="I1820" s="2" t="str">
        <f t="shared" si="253"/>
        <v>December</v>
      </c>
      <c r="J1820" s="2" t="str">
        <f t="shared" si="254"/>
        <v>2019</v>
      </c>
      <c r="K1820" s="2">
        <f t="shared" si="255"/>
        <v>52</v>
      </c>
      <c r="L1820" s="2" t="str">
        <f>VLOOKUP(A1820,holidays!A:C,2,)</f>
        <v>N</v>
      </c>
      <c r="M1820" s="2" t="str">
        <f>VLOOKUP(A1820,holidays!A:C,3,FALSE)</f>
        <v>N</v>
      </c>
      <c r="N1820" s="7">
        <f t="shared" si="256"/>
        <v>5857478.098592232</v>
      </c>
      <c r="O1820" s="2" t="e">
        <f t="shared" si="257"/>
        <v>#N/A</v>
      </c>
      <c r="P1820" s="2">
        <f t="shared" si="258"/>
        <v>102168.93</v>
      </c>
      <c r="Q1820" s="2" t="e">
        <f t="shared" si="259"/>
        <v>#N/A</v>
      </c>
      <c r="R1820" s="2">
        <f t="shared" si="260"/>
        <v>102168.93</v>
      </c>
    </row>
    <row r="1821" spans="1:18" x14ac:dyDescent="0.3">
      <c r="A1821" s="10">
        <v>43824</v>
      </c>
      <c r="B1821" s="33">
        <v>98312.744999999995</v>
      </c>
      <c r="C1821" s="31">
        <v>42.257239390000002</v>
      </c>
      <c r="D1821">
        <v>14</v>
      </c>
      <c r="E1821">
        <v>27.9</v>
      </c>
      <c r="F1821">
        <v>32</v>
      </c>
      <c r="G1821">
        <v>0</v>
      </c>
      <c r="H1821" s="1" t="str">
        <f t="shared" si="252"/>
        <v>Wednesday</v>
      </c>
      <c r="I1821" s="2" t="str">
        <f t="shared" si="253"/>
        <v>December</v>
      </c>
      <c r="J1821" s="2" t="str">
        <f t="shared" si="254"/>
        <v>2019</v>
      </c>
      <c r="K1821" s="2">
        <f t="shared" si="255"/>
        <v>52</v>
      </c>
      <c r="L1821" s="2" t="str">
        <f>VLOOKUP(A1821,holidays!A:C,2,)</f>
        <v>N</v>
      </c>
      <c r="M1821" s="2" t="str">
        <f>VLOOKUP(A1821,holidays!A:C,3,FALSE)</f>
        <v>Y</v>
      </c>
      <c r="N1821" s="7">
        <f t="shared" si="256"/>
        <v>4154425.2005530256</v>
      </c>
      <c r="O1821" s="2" t="e">
        <f t="shared" si="257"/>
        <v>#N/A</v>
      </c>
      <c r="P1821" s="2">
        <f t="shared" si="258"/>
        <v>98312.744999999995</v>
      </c>
      <c r="Q1821" s="2">
        <f t="shared" si="259"/>
        <v>98312.744999999995</v>
      </c>
      <c r="R1821" s="2" t="e">
        <f t="shared" si="260"/>
        <v>#N/A</v>
      </c>
    </row>
    <row r="1822" spans="1:18" x14ac:dyDescent="0.3">
      <c r="A1822" s="10">
        <v>43825</v>
      </c>
      <c r="B1822" s="33">
        <v>96120.524999999994</v>
      </c>
      <c r="C1822" s="31">
        <v>41.255986679999999</v>
      </c>
      <c r="D1822">
        <v>16.5</v>
      </c>
      <c r="E1822">
        <v>20.5</v>
      </c>
      <c r="F1822">
        <v>26.2</v>
      </c>
      <c r="G1822">
        <v>0</v>
      </c>
      <c r="H1822" s="1" t="str">
        <f t="shared" si="252"/>
        <v>Thursday</v>
      </c>
      <c r="I1822" s="2" t="str">
        <f t="shared" si="253"/>
        <v>December</v>
      </c>
      <c r="J1822" s="2" t="str">
        <f t="shared" si="254"/>
        <v>2019</v>
      </c>
      <c r="K1822" s="2">
        <f t="shared" si="255"/>
        <v>52</v>
      </c>
      <c r="L1822" s="2" t="str">
        <f>VLOOKUP(A1822,holidays!A:C,2,)</f>
        <v>N</v>
      </c>
      <c r="M1822" s="2" t="str">
        <f>VLOOKUP(A1822,holidays!A:C,3,FALSE)</f>
        <v>Y</v>
      </c>
      <c r="N1822" s="7">
        <f t="shared" si="256"/>
        <v>3965547.0990746068</v>
      </c>
      <c r="O1822" s="2" t="e">
        <f t="shared" si="257"/>
        <v>#N/A</v>
      </c>
      <c r="P1822" s="2">
        <f t="shared" si="258"/>
        <v>96120.524999999994</v>
      </c>
      <c r="Q1822" s="2">
        <f t="shared" si="259"/>
        <v>96120.524999999994</v>
      </c>
      <c r="R1822" s="2" t="e">
        <f t="shared" si="260"/>
        <v>#N/A</v>
      </c>
    </row>
    <row r="1823" spans="1:18" x14ac:dyDescent="0.3">
      <c r="A1823" s="10">
        <v>43826</v>
      </c>
      <c r="B1823" s="33">
        <v>107256.065</v>
      </c>
      <c r="C1823" s="31">
        <v>56.122451329999997</v>
      </c>
      <c r="D1823">
        <v>13.6</v>
      </c>
      <c r="E1823">
        <v>23.9</v>
      </c>
      <c r="F1823">
        <v>31.6</v>
      </c>
      <c r="G1823">
        <v>0</v>
      </c>
      <c r="H1823" s="1" t="str">
        <f t="shared" si="252"/>
        <v>Friday</v>
      </c>
      <c r="I1823" s="2" t="str">
        <f t="shared" si="253"/>
        <v>December</v>
      </c>
      <c r="J1823" s="2" t="str">
        <f t="shared" si="254"/>
        <v>2019</v>
      </c>
      <c r="K1823" s="2">
        <f t="shared" si="255"/>
        <v>52</v>
      </c>
      <c r="L1823" s="2" t="str">
        <f>VLOOKUP(A1823,holidays!A:C,2,)</f>
        <v>N</v>
      </c>
      <c r="M1823" s="2" t="str">
        <f>VLOOKUP(A1823,holidays!A:C,3,FALSE)</f>
        <v>N</v>
      </c>
      <c r="N1823" s="7">
        <f t="shared" si="256"/>
        <v>6019473.2878098162</v>
      </c>
      <c r="O1823" s="2" t="e">
        <f t="shared" si="257"/>
        <v>#N/A</v>
      </c>
      <c r="P1823" s="2">
        <f t="shared" si="258"/>
        <v>107256.065</v>
      </c>
      <c r="Q1823" s="2" t="e">
        <f t="shared" si="259"/>
        <v>#N/A</v>
      </c>
      <c r="R1823" s="2">
        <f t="shared" si="260"/>
        <v>107256.065</v>
      </c>
    </row>
    <row r="1824" spans="1:18" x14ac:dyDescent="0.3">
      <c r="A1824" s="10">
        <v>43827</v>
      </c>
      <c r="B1824" s="33">
        <v>113521.685</v>
      </c>
      <c r="C1824" s="31">
        <v>63.295449300000001</v>
      </c>
      <c r="D1824">
        <v>16.7</v>
      </c>
      <c r="E1824">
        <v>28.4</v>
      </c>
      <c r="F1824">
        <v>20.6</v>
      </c>
      <c r="G1824">
        <v>0</v>
      </c>
      <c r="H1824" s="1" t="str">
        <f t="shared" si="252"/>
        <v>Saturday</v>
      </c>
      <c r="I1824" s="2" t="str">
        <f t="shared" si="253"/>
        <v>December</v>
      </c>
      <c r="J1824" s="2" t="str">
        <f t="shared" si="254"/>
        <v>2019</v>
      </c>
      <c r="K1824" s="2">
        <f t="shared" si="255"/>
        <v>52</v>
      </c>
      <c r="L1824" s="2" t="str">
        <f>VLOOKUP(A1824,holidays!A:C,2,)</f>
        <v>N</v>
      </c>
      <c r="M1824" s="2" t="str">
        <f>VLOOKUP(A1824,holidays!A:C,3,FALSE)</f>
        <v>N</v>
      </c>
      <c r="N1824" s="7">
        <f t="shared" si="256"/>
        <v>7185406.0573680708</v>
      </c>
      <c r="O1824" s="2" t="e">
        <f t="shared" si="257"/>
        <v>#N/A</v>
      </c>
      <c r="P1824" s="2">
        <f t="shared" si="258"/>
        <v>113521.685</v>
      </c>
      <c r="Q1824" s="2" t="e">
        <f t="shared" si="259"/>
        <v>#N/A</v>
      </c>
      <c r="R1824" s="2">
        <f t="shared" si="260"/>
        <v>113521.685</v>
      </c>
    </row>
    <row r="1825" spans="1:18" x14ac:dyDescent="0.3">
      <c r="A1825" s="10">
        <v>43828</v>
      </c>
      <c r="B1825" s="33">
        <v>118293.52499999999</v>
      </c>
      <c r="C1825" s="31">
        <v>87.686688779999997</v>
      </c>
      <c r="D1825">
        <v>16.8</v>
      </c>
      <c r="E1825">
        <v>33.200000000000003</v>
      </c>
      <c r="F1825">
        <v>31.9</v>
      </c>
      <c r="G1825">
        <v>0</v>
      </c>
      <c r="H1825" s="1" t="str">
        <f t="shared" si="252"/>
        <v>Sunday</v>
      </c>
      <c r="I1825" s="2" t="str">
        <f t="shared" si="253"/>
        <v>December</v>
      </c>
      <c r="J1825" s="2" t="str">
        <f t="shared" si="254"/>
        <v>2019</v>
      </c>
      <c r="K1825" s="2">
        <f t="shared" si="255"/>
        <v>53</v>
      </c>
      <c r="L1825" s="2" t="str">
        <f>VLOOKUP(A1825,holidays!A:C,2,)</f>
        <v>N</v>
      </c>
      <c r="M1825" s="2" t="str">
        <f>VLOOKUP(A1825,holidays!A:C,3,FALSE)</f>
        <v>N</v>
      </c>
      <c r="N1825" s="7">
        <f t="shared" si="256"/>
        <v>10372767.511364149</v>
      </c>
      <c r="O1825" s="2" t="e">
        <f t="shared" si="257"/>
        <v>#N/A</v>
      </c>
      <c r="P1825" s="2">
        <f t="shared" si="258"/>
        <v>118293.52499999999</v>
      </c>
      <c r="Q1825" s="2" t="e">
        <f t="shared" si="259"/>
        <v>#N/A</v>
      </c>
      <c r="R1825" s="2">
        <f t="shared" si="260"/>
        <v>118293.52499999999</v>
      </c>
    </row>
    <row r="1826" spans="1:18" x14ac:dyDescent="0.3">
      <c r="A1826" s="10">
        <v>43829</v>
      </c>
      <c r="B1826" s="33">
        <v>140410.125</v>
      </c>
      <c r="C1826" s="31">
        <v>295.82920189999999</v>
      </c>
      <c r="D1826">
        <v>19.7</v>
      </c>
      <c r="E1826">
        <v>40.799999999999997</v>
      </c>
      <c r="F1826">
        <v>18.8</v>
      </c>
      <c r="G1826">
        <v>0</v>
      </c>
      <c r="H1826" s="1" t="str">
        <f t="shared" si="252"/>
        <v>Monday</v>
      </c>
      <c r="I1826" s="2" t="str">
        <f t="shared" si="253"/>
        <v>December</v>
      </c>
      <c r="J1826" s="2" t="str">
        <f t="shared" si="254"/>
        <v>2019</v>
      </c>
      <c r="K1826" s="2">
        <f t="shared" si="255"/>
        <v>53</v>
      </c>
      <c r="L1826" s="2" t="str">
        <f>VLOOKUP(A1826,holidays!A:C,2,)</f>
        <v>N</v>
      </c>
      <c r="M1826" s="2" t="str">
        <f>VLOOKUP(A1826,holidays!A:C,3,FALSE)</f>
        <v>N</v>
      </c>
      <c r="N1826" s="7">
        <f t="shared" si="256"/>
        <v>41537415.217429236</v>
      </c>
      <c r="O1826" s="2" t="e">
        <f t="shared" si="257"/>
        <v>#N/A</v>
      </c>
      <c r="P1826" s="2">
        <f t="shared" si="258"/>
        <v>140410.125</v>
      </c>
      <c r="Q1826" s="2" t="e">
        <f t="shared" si="259"/>
        <v>#N/A</v>
      </c>
      <c r="R1826" s="2">
        <f t="shared" si="260"/>
        <v>140410.125</v>
      </c>
    </row>
    <row r="1827" spans="1:18" x14ac:dyDescent="0.3">
      <c r="A1827" s="10">
        <v>43830</v>
      </c>
      <c r="B1827" s="33">
        <v>95410.39</v>
      </c>
      <c r="C1827" s="31">
        <v>46.251483919999998</v>
      </c>
      <c r="D1827">
        <v>15.3</v>
      </c>
      <c r="E1827">
        <v>21.2</v>
      </c>
      <c r="F1827">
        <v>29.3</v>
      </c>
      <c r="G1827">
        <v>2.4</v>
      </c>
      <c r="H1827" s="1" t="str">
        <f t="shared" si="252"/>
        <v>Tuesday</v>
      </c>
      <c r="I1827" s="2" t="str">
        <f t="shared" si="253"/>
        <v>December</v>
      </c>
      <c r="J1827" s="2" t="str">
        <f t="shared" si="254"/>
        <v>2019</v>
      </c>
      <c r="K1827" s="2">
        <f t="shared" si="255"/>
        <v>53</v>
      </c>
      <c r="L1827" s="2" t="str">
        <f>VLOOKUP(A1827,holidays!A:C,2,)</f>
        <v>N</v>
      </c>
      <c r="M1827" s="2" t="str">
        <f>VLOOKUP(A1827,holidays!A:C,3,FALSE)</f>
        <v>N</v>
      </c>
      <c r="N1827" s="7">
        <f t="shared" si="256"/>
        <v>4412872.1188859288</v>
      </c>
      <c r="O1827" s="2" t="e">
        <f t="shared" si="257"/>
        <v>#N/A</v>
      </c>
      <c r="P1827" s="2">
        <f t="shared" si="258"/>
        <v>95410.39</v>
      </c>
      <c r="Q1827" s="2" t="e">
        <f t="shared" si="259"/>
        <v>#N/A</v>
      </c>
      <c r="R1827" s="2">
        <f t="shared" si="260"/>
        <v>95410.39</v>
      </c>
    </row>
    <row r="1828" spans="1:18" x14ac:dyDescent="0.3">
      <c r="A1828" s="10">
        <v>43831</v>
      </c>
      <c r="B1828" s="33">
        <v>89077.854999999996</v>
      </c>
      <c r="C1828" s="31">
        <v>50.921802759999999</v>
      </c>
      <c r="D1828">
        <v>11.8</v>
      </c>
      <c r="E1828">
        <v>24.9</v>
      </c>
      <c r="F1828">
        <v>31.6</v>
      </c>
      <c r="G1828">
        <v>0</v>
      </c>
      <c r="H1828" s="1" t="str">
        <f t="shared" si="252"/>
        <v>Wednesday</v>
      </c>
      <c r="I1828" s="2" t="str">
        <f t="shared" si="253"/>
        <v>January</v>
      </c>
      <c r="J1828" s="2" t="str">
        <f t="shared" si="254"/>
        <v>2020</v>
      </c>
      <c r="K1828" s="2">
        <f t="shared" si="255"/>
        <v>1</v>
      </c>
      <c r="L1828" s="2" t="str">
        <f>VLOOKUP(A1828,holidays!A:C,2,)</f>
        <v>N</v>
      </c>
      <c r="M1828" s="2" t="str">
        <f>VLOOKUP(A1828,holidays!A:C,3,FALSE)</f>
        <v>Y</v>
      </c>
      <c r="N1828" s="7">
        <f t="shared" si="256"/>
        <v>4536004.9625938796</v>
      </c>
      <c r="O1828" s="2" t="e">
        <f t="shared" si="257"/>
        <v>#N/A</v>
      </c>
      <c r="P1828" s="2">
        <f t="shared" si="258"/>
        <v>89077.854999999996</v>
      </c>
      <c r="Q1828" s="2">
        <f t="shared" si="259"/>
        <v>89077.854999999996</v>
      </c>
      <c r="R1828" s="2" t="e">
        <f t="shared" si="260"/>
        <v>#N/A</v>
      </c>
    </row>
    <row r="1829" spans="1:18" x14ac:dyDescent="0.3">
      <c r="A1829" s="10">
        <v>43832</v>
      </c>
      <c r="B1829" s="33">
        <v>102988.185</v>
      </c>
      <c r="C1829" s="31">
        <v>69.546225629999995</v>
      </c>
      <c r="D1829">
        <v>12.8</v>
      </c>
      <c r="E1829">
        <v>25</v>
      </c>
      <c r="F1829">
        <v>31.6</v>
      </c>
      <c r="G1829">
        <v>0</v>
      </c>
      <c r="H1829" s="1" t="str">
        <f t="shared" si="252"/>
        <v>Thursday</v>
      </c>
      <c r="I1829" s="2" t="str">
        <f t="shared" si="253"/>
        <v>January</v>
      </c>
      <c r="J1829" s="2" t="str">
        <f t="shared" si="254"/>
        <v>2020</v>
      </c>
      <c r="K1829" s="2">
        <f t="shared" si="255"/>
        <v>1</v>
      </c>
      <c r="L1829" s="2" t="str">
        <f>VLOOKUP(A1829,holidays!A:C,2,)</f>
        <v>N</v>
      </c>
      <c r="M1829" s="2" t="str">
        <f>VLOOKUP(A1829,holidays!A:C,3,FALSE)</f>
        <v>N</v>
      </c>
      <c r="N1829" s="7">
        <f t="shared" si="256"/>
        <v>7162439.551234181</v>
      </c>
      <c r="O1829" s="2" t="e">
        <f t="shared" si="257"/>
        <v>#N/A</v>
      </c>
      <c r="P1829" s="2">
        <f t="shared" si="258"/>
        <v>102988.185</v>
      </c>
      <c r="Q1829" s="2" t="e">
        <f t="shared" si="259"/>
        <v>#N/A</v>
      </c>
      <c r="R1829" s="2">
        <f t="shared" si="260"/>
        <v>102988.185</v>
      </c>
    </row>
    <row r="1830" spans="1:18" x14ac:dyDescent="0.3">
      <c r="A1830" s="10">
        <v>43833</v>
      </c>
      <c r="B1830" s="33">
        <v>118922.215</v>
      </c>
      <c r="C1830" s="31">
        <v>65.435921559999997</v>
      </c>
      <c r="D1830">
        <v>13.7</v>
      </c>
      <c r="E1830">
        <v>36.6</v>
      </c>
      <c r="F1830">
        <v>30.7</v>
      </c>
      <c r="G1830">
        <v>0</v>
      </c>
      <c r="H1830" s="1" t="str">
        <f t="shared" si="252"/>
        <v>Friday</v>
      </c>
      <c r="I1830" s="2" t="str">
        <f t="shared" si="253"/>
        <v>January</v>
      </c>
      <c r="J1830" s="2" t="str">
        <f t="shared" si="254"/>
        <v>2020</v>
      </c>
      <c r="K1830" s="2">
        <f t="shared" si="255"/>
        <v>1</v>
      </c>
      <c r="L1830" s="2" t="str">
        <f>VLOOKUP(A1830,holidays!A:C,2,)</f>
        <v>N</v>
      </c>
      <c r="M1830" s="2" t="str">
        <f>VLOOKUP(A1830,holidays!A:C,3,FALSE)</f>
        <v>N</v>
      </c>
      <c r="N1830" s="7">
        <f t="shared" si="256"/>
        <v>7781784.7324814545</v>
      </c>
      <c r="O1830" s="2" t="e">
        <f t="shared" si="257"/>
        <v>#N/A</v>
      </c>
      <c r="P1830" s="2">
        <f t="shared" si="258"/>
        <v>118922.215</v>
      </c>
      <c r="Q1830" s="2" t="e">
        <f t="shared" si="259"/>
        <v>#N/A</v>
      </c>
      <c r="R1830" s="2">
        <f t="shared" si="260"/>
        <v>118922.215</v>
      </c>
    </row>
    <row r="1831" spans="1:18" x14ac:dyDescent="0.3">
      <c r="A1831" s="10">
        <v>43834</v>
      </c>
      <c r="B1831" s="33">
        <v>102245.61</v>
      </c>
      <c r="C1831" s="31">
        <v>28.04223073</v>
      </c>
      <c r="D1831">
        <v>18.600000000000001</v>
      </c>
      <c r="E1831">
        <v>26.8</v>
      </c>
      <c r="F1831">
        <v>22.8</v>
      </c>
      <c r="G1831">
        <v>0</v>
      </c>
      <c r="H1831" s="1" t="str">
        <f t="shared" si="252"/>
        <v>Saturday</v>
      </c>
      <c r="I1831" s="2" t="str">
        <f t="shared" si="253"/>
        <v>January</v>
      </c>
      <c r="J1831" s="2" t="str">
        <f t="shared" si="254"/>
        <v>2020</v>
      </c>
      <c r="K1831" s="2">
        <f t="shared" si="255"/>
        <v>1</v>
      </c>
      <c r="L1831" s="2" t="str">
        <f>VLOOKUP(A1831,holidays!A:C,2,)</f>
        <v>N</v>
      </c>
      <c r="M1831" s="2" t="str">
        <f>VLOOKUP(A1831,holidays!A:C,3,FALSE)</f>
        <v>N</v>
      </c>
      <c r="N1831" s="7">
        <f t="shared" si="256"/>
        <v>2867194.9867495955</v>
      </c>
      <c r="O1831" s="2" t="e">
        <f t="shared" si="257"/>
        <v>#N/A</v>
      </c>
      <c r="P1831" s="2">
        <f t="shared" si="258"/>
        <v>102245.61</v>
      </c>
      <c r="Q1831" s="2" t="e">
        <f t="shared" si="259"/>
        <v>#N/A</v>
      </c>
      <c r="R1831" s="2">
        <f t="shared" si="260"/>
        <v>102245.61</v>
      </c>
    </row>
    <row r="1832" spans="1:18" x14ac:dyDescent="0.3">
      <c r="A1832" s="10">
        <v>43835</v>
      </c>
      <c r="B1832" s="33">
        <v>95671.2</v>
      </c>
      <c r="C1832" s="31">
        <v>18.87543557</v>
      </c>
      <c r="D1832">
        <v>12.7</v>
      </c>
      <c r="E1832">
        <v>16.7</v>
      </c>
      <c r="F1832">
        <v>5.0999999999999996</v>
      </c>
      <c r="G1832">
        <v>2.2000000000000002</v>
      </c>
      <c r="H1832" s="1" t="str">
        <f t="shared" si="252"/>
        <v>Sunday</v>
      </c>
      <c r="I1832" s="2" t="str">
        <f t="shared" si="253"/>
        <v>January</v>
      </c>
      <c r="J1832" s="2" t="str">
        <f t="shared" si="254"/>
        <v>2020</v>
      </c>
      <c r="K1832" s="2">
        <f t="shared" si="255"/>
        <v>2</v>
      </c>
      <c r="L1832" s="2" t="str">
        <f>VLOOKUP(A1832,holidays!A:C,2,)</f>
        <v>N</v>
      </c>
      <c r="M1832" s="2" t="str">
        <f>VLOOKUP(A1832,holidays!A:C,3,FALSE)</f>
        <v>N</v>
      </c>
      <c r="N1832" s="7">
        <f t="shared" si="256"/>
        <v>1805835.571504584</v>
      </c>
      <c r="O1832" s="2" t="e">
        <f t="shared" si="257"/>
        <v>#N/A</v>
      </c>
      <c r="P1832" s="2">
        <f t="shared" si="258"/>
        <v>95671.2</v>
      </c>
      <c r="Q1832" s="2" t="e">
        <f t="shared" si="259"/>
        <v>#N/A</v>
      </c>
      <c r="R1832" s="2">
        <f t="shared" si="260"/>
        <v>95671.2</v>
      </c>
    </row>
    <row r="1833" spans="1:18" x14ac:dyDescent="0.3">
      <c r="A1833" s="10">
        <v>43836</v>
      </c>
      <c r="B1833" s="33">
        <v>110253.59</v>
      </c>
      <c r="C1833" s="31">
        <v>56.104400259999998</v>
      </c>
      <c r="D1833">
        <v>11.9</v>
      </c>
      <c r="E1833">
        <v>18</v>
      </c>
      <c r="F1833">
        <v>2.7</v>
      </c>
      <c r="G1833">
        <v>8.1999999999999993</v>
      </c>
      <c r="H1833" s="1" t="str">
        <f t="shared" si="252"/>
        <v>Monday</v>
      </c>
      <c r="I1833" s="2" t="str">
        <f t="shared" si="253"/>
        <v>January</v>
      </c>
      <c r="J1833" s="2" t="str">
        <f t="shared" si="254"/>
        <v>2020</v>
      </c>
      <c r="K1833" s="2">
        <f t="shared" si="255"/>
        <v>2</v>
      </c>
      <c r="L1833" s="2" t="str">
        <f>VLOOKUP(A1833,holidays!A:C,2,)</f>
        <v>N</v>
      </c>
      <c r="M1833" s="2" t="str">
        <f>VLOOKUP(A1833,holidays!A:C,3,FALSE)</f>
        <v>N</v>
      </c>
      <c r="N1833" s="7">
        <f t="shared" si="256"/>
        <v>6185711.5434619328</v>
      </c>
      <c r="O1833" s="2" t="e">
        <f t="shared" si="257"/>
        <v>#N/A</v>
      </c>
      <c r="P1833" s="2">
        <f t="shared" si="258"/>
        <v>110253.59</v>
      </c>
      <c r="Q1833" s="2" t="e">
        <f t="shared" si="259"/>
        <v>#N/A</v>
      </c>
      <c r="R1833" s="2">
        <f t="shared" si="260"/>
        <v>110253.59</v>
      </c>
    </row>
    <row r="1834" spans="1:18" x14ac:dyDescent="0.3">
      <c r="A1834" s="10">
        <v>43837</v>
      </c>
      <c r="B1834" s="33">
        <v>109336.56</v>
      </c>
      <c r="C1834" s="31">
        <v>59.42379013</v>
      </c>
      <c r="D1834">
        <v>12.6</v>
      </c>
      <c r="E1834">
        <v>20.100000000000001</v>
      </c>
      <c r="F1834">
        <v>7.7</v>
      </c>
      <c r="G1834">
        <v>1.2</v>
      </c>
      <c r="H1834" s="1" t="str">
        <f t="shared" si="252"/>
        <v>Tuesday</v>
      </c>
      <c r="I1834" s="2" t="str">
        <f t="shared" si="253"/>
        <v>January</v>
      </c>
      <c r="J1834" s="2" t="str">
        <f t="shared" si="254"/>
        <v>2020</v>
      </c>
      <c r="K1834" s="2">
        <f t="shared" si="255"/>
        <v>2</v>
      </c>
      <c r="L1834" s="2" t="str">
        <f>VLOOKUP(A1834,holidays!A:C,2,)</f>
        <v>N</v>
      </c>
      <c r="M1834" s="2" t="str">
        <f>VLOOKUP(A1834,holidays!A:C,3,FALSE)</f>
        <v>N</v>
      </c>
      <c r="N1834" s="7">
        <f t="shared" si="256"/>
        <v>6497192.7949761525</v>
      </c>
      <c r="O1834" s="2" t="e">
        <f t="shared" si="257"/>
        <v>#N/A</v>
      </c>
      <c r="P1834" s="2">
        <f t="shared" si="258"/>
        <v>109336.56</v>
      </c>
      <c r="Q1834" s="2" t="e">
        <f t="shared" si="259"/>
        <v>#N/A</v>
      </c>
      <c r="R1834" s="2">
        <f t="shared" si="260"/>
        <v>109336.56</v>
      </c>
    </row>
    <row r="1835" spans="1:18" x14ac:dyDescent="0.3">
      <c r="A1835" s="10">
        <v>43838</v>
      </c>
      <c r="B1835" s="33">
        <v>110038.625</v>
      </c>
      <c r="C1835" s="31">
        <v>53.313229810000003</v>
      </c>
      <c r="D1835">
        <v>16.8</v>
      </c>
      <c r="E1835">
        <v>23.8</v>
      </c>
      <c r="F1835">
        <v>26.9</v>
      </c>
      <c r="G1835">
        <v>0</v>
      </c>
      <c r="H1835" s="1" t="str">
        <f t="shared" si="252"/>
        <v>Wednesday</v>
      </c>
      <c r="I1835" s="2" t="str">
        <f t="shared" si="253"/>
        <v>January</v>
      </c>
      <c r="J1835" s="2" t="str">
        <f t="shared" si="254"/>
        <v>2020</v>
      </c>
      <c r="K1835" s="2">
        <f t="shared" si="255"/>
        <v>2</v>
      </c>
      <c r="L1835" s="2" t="str">
        <f>VLOOKUP(A1835,holidays!A:C,2,)</f>
        <v>N</v>
      </c>
      <c r="M1835" s="2" t="str">
        <f>VLOOKUP(A1835,holidays!A:C,3,FALSE)</f>
        <v>N</v>
      </c>
      <c r="N1835" s="7">
        <f t="shared" si="256"/>
        <v>5866514.5026014112</v>
      </c>
      <c r="O1835" s="2" t="e">
        <f t="shared" si="257"/>
        <v>#N/A</v>
      </c>
      <c r="P1835" s="2">
        <f t="shared" si="258"/>
        <v>110038.625</v>
      </c>
      <c r="Q1835" s="2" t="e">
        <f t="shared" si="259"/>
        <v>#N/A</v>
      </c>
      <c r="R1835" s="2">
        <f t="shared" si="260"/>
        <v>110038.625</v>
      </c>
    </row>
    <row r="1836" spans="1:18" x14ac:dyDescent="0.3">
      <c r="A1836" s="10">
        <v>43839</v>
      </c>
      <c r="B1836" s="33">
        <v>127365.59</v>
      </c>
      <c r="C1836" s="31">
        <v>86.980864980000007</v>
      </c>
      <c r="D1836">
        <v>17.899999999999999</v>
      </c>
      <c r="E1836">
        <v>31.9</v>
      </c>
      <c r="F1836">
        <v>29.8</v>
      </c>
      <c r="G1836">
        <v>0</v>
      </c>
      <c r="H1836" s="1" t="str">
        <f t="shared" si="252"/>
        <v>Thursday</v>
      </c>
      <c r="I1836" s="2" t="str">
        <f t="shared" si="253"/>
        <v>January</v>
      </c>
      <c r="J1836" s="2" t="str">
        <f t="shared" si="254"/>
        <v>2020</v>
      </c>
      <c r="K1836" s="2">
        <f t="shared" si="255"/>
        <v>2</v>
      </c>
      <c r="L1836" s="2" t="str">
        <f>VLOOKUP(A1836,holidays!A:C,2,)</f>
        <v>N</v>
      </c>
      <c r="M1836" s="2" t="str">
        <f>VLOOKUP(A1836,holidays!A:C,3,FALSE)</f>
        <v>N</v>
      </c>
      <c r="N1836" s="7">
        <f t="shared" si="256"/>
        <v>11078369.186888039</v>
      </c>
      <c r="O1836" s="2" t="e">
        <f t="shared" si="257"/>
        <v>#N/A</v>
      </c>
      <c r="P1836" s="2">
        <f t="shared" si="258"/>
        <v>127365.59</v>
      </c>
      <c r="Q1836" s="2" t="e">
        <f t="shared" si="259"/>
        <v>#N/A</v>
      </c>
      <c r="R1836" s="2">
        <f t="shared" si="260"/>
        <v>127365.59</v>
      </c>
    </row>
    <row r="1837" spans="1:18" x14ac:dyDescent="0.3">
      <c r="A1837" s="10">
        <v>43840</v>
      </c>
      <c r="B1837" s="33">
        <v>122533.88</v>
      </c>
      <c r="C1837" s="31">
        <v>65.485985589999999</v>
      </c>
      <c r="D1837">
        <v>20.100000000000001</v>
      </c>
      <c r="E1837">
        <v>32.9</v>
      </c>
      <c r="F1837">
        <v>10.1</v>
      </c>
      <c r="G1837">
        <v>0</v>
      </c>
      <c r="H1837" s="1" t="str">
        <f t="shared" si="252"/>
        <v>Friday</v>
      </c>
      <c r="I1837" s="2" t="str">
        <f t="shared" si="253"/>
        <v>January</v>
      </c>
      <c r="J1837" s="2" t="str">
        <f t="shared" si="254"/>
        <v>2020</v>
      </c>
      <c r="K1837" s="2">
        <f t="shared" si="255"/>
        <v>2</v>
      </c>
      <c r="L1837" s="2" t="str">
        <f>VLOOKUP(A1837,holidays!A:C,2,)</f>
        <v>N</v>
      </c>
      <c r="M1837" s="2" t="str">
        <f>VLOOKUP(A1837,holidays!A:C,3,FALSE)</f>
        <v>N</v>
      </c>
      <c r="N1837" s="7">
        <f t="shared" si="256"/>
        <v>8024251.8999667894</v>
      </c>
      <c r="O1837" s="2" t="e">
        <f t="shared" si="257"/>
        <v>#N/A</v>
      </c>
      <c r="P1837" s="2">
        <f t="shared" si="258"/>
        <v>122533.88</v>
      </c>
      <c r="Q1837" s="2" t="e">
        <f t="shared" si="259"/>
        <v>#N/A</v>
      </c>
      <c r="R1837" s="2">
        <f t="shared" si="260"/>
        <v>122533.88</v>
      </c>
    </row>
    <row r="1838" spans="1:18" x14ac:dyDescent="0.3">
      <c r="A1838" s="10">
        <v>43841</v>
      </c>
      <c r="B1838" s="33">
        <v>91886.604999999996</v>
      </c>
      <c r="C1838" s="31">
        <v>22.78453983</v>
      </c>
      <c r="D1838">
        <v>13.5</v>
      </c>
      <c r="E1838">
        <v>19.3</v>
      </c>
      <c r="F1838">
        <v>18.2</v>
      </c>
      <c r="G1838">
        <v>15.6</v>
      </c>
      <c r="H1838" s="1" t="str">
        <f t="shared" si="252"/>
        <v>Saturday</v>
      </c>
      <c r="I1838" s="2" t="str">
        <f t="shared" si="253"/>
        <v>January</v>
      </c>
      <c r="J1838" s="2" t="str">
        <f t="shared" si="254"/>
        <v>2020</v>
      </c>
      <c r="K1838" s="2">
        <f t="shared" si="255"/>
        <v>2</v>
      </c>
      <c r="L1838" s="2" t="str">
        <f>VLOOKUP(A1838,holidays!A:C,2,)</f>
        <v>N</v>
      </c>
      <c r="M1838" s="2" t="str">
        <f>VLOOKUP(A1838,holidays!A:C,3,FALSE)</f>
        <v>N</v>
      </c>
      <c r="N1838" s="7">
        <f t="shared" si="256"/>
        <v>2093594.0114659769</v>
      </c>
      <c r="O1838" s="2" t="e">
        <f t="shared" si="257"/>
        <v>#N/A</v>
      </c>
      <c r="P1838" s="2">
        <f t="shared" si="258"/>
        <v>91886.604999999996</v>
      </c>
      <c r="Q1838" s="2" t="e">
        <f t="shared" si="259"/>
        <v>#N/A</v>
      </c>
      <c r="R1838" s="2">
        <f t="shared" si="260"/>
        <v>91886.604999999996</v>
      </c>
    </row>
    <row r="1839" spans="1:18" x14ac:dyDescent="0.3">
      <c r="A1839" s="10">
        <v>43842</v>
      </c>
      <c r="B1839" s="33">
        <v>91797.595000000001</v>
      </c>
      <c r="C1839" s="31">
        <v>45.627913079999999</v>
      </c>
      <c r="D1839">
        <v>14.2</v>
      </c>
      <c r="E1839">
        <v>19.899999999999999</v>
      </c>
      <c r="F1839">
        <v>21.9</v>
      </c>
      <c r="G1839">
        <v>0</v>
      </c>
      <c r="H1839" s="1" t="str">
        <f t="shared" si="252"/>
        <v>Sunday</v>
      </c>
      <c r="I1839" s="2" t="str">
        <f t="shared" si="253"/>
        <v>January</v>
      </c>
      <c r="J1839" s="2" t="str">
        <f t="shared" si="254"/>
        <v>2020</v>
      </c>
      <c r="K1839" s="2">
        <f t="shared" si="255"/>
        <v>3</v>
      </c>
      <c r="L1839" s="2" t="str">
        <f>VLOOKUP(A1839,holidays!A:C,2,)</f>
        <v>N</v>
      </c>
      <c r="M1839" s="2" t="str">
        <f>VLOOKUP(A1839,holidays!A:C,3,FALSE)</f>
        <v>N</v>
      </c>
      <c r="N1839" s="7">
        <f t="shared" si="256"/>
        <v>4188532.6856130427</v>
      </c>
      <c r="O1839" s="2" t="e">
        <f t="shared" si="257"/>
        <v>#N/A</v>
      </c>
      <c r="P1839" s="2">
        <f t="shared" si="258"/>
        <v>91797.595000000001</v>
      </c>
      <c r="Q1839" s="2" t="e">
        <f t="shared" si="259"/>
        <v>#N/A</v>
      </c>
      <c r="R1839" s="2">
        <f t="shared" si="260"/>
        <v>91797.595000000001</v>
      </c>
    </row>
    <row r="1840" spans="1:18" x14ac:dyDescent="0.3">
      <c r="A1840" s="10">
        <v>43843</v>
      </c>
      <c r="B1840" s="33">
        <v>119653.94500000001</v>
      </c>
      <c r="C1840" s="31">
        <v>76.952473240000003</v>
      </c>
      <c r="D1840">
        <v>12.7</v>
      </c>
      <c r="E1840">
        <v>32.200000000000003</v>
      </c>
      <c r="F1840">
        <v>28.1</v>
      </c>
      <c r="G1840">
        <v>0</v>
      </c>
      <c r="H1840" s="1" t="str">
        <f t="shared" si="252"/>
        <v>Monday</v>
      </c>
      <c r="I1840" s="2" t="str">
        <f t="shared" si="253"/>
        <v>January</v>
      </c>
      <c r="J1840" s="2" t="str">
        <f t="shared" si="254"/>
        <v>2020</v>
      </c>
      <c r="K1840" s="2">
        <f t="shared" si="255"/>
        <v>3</v>
      </c>
      <c r="L1840" s="2" t="str">
        <f>VLOOKUP(A1840,holidays!A:C,2,)</f>
        <v>N</v>
      </c>
      <c r="M1840" s="2" t="str">
        <f>VLOOKUP(A1840,holidays!A:C,3,FALSE)</f>
        <v>N</v>
      </c>
      <c r="N1840" s="7">
        <f t="shared" si="256"/>
        <v>9207667.0006729327</v>
      </c>
      <c r="O1840" s="2" t="e">
        <f t="shared" si="257"/>
        <v>#N/A</v>
      </c>
      <c r="P1840" s="2">
        <f t="shared" si="258"/>
        <v>119653.94500000001</v>
      </c>
      <c r="Q1840" s="2" t="e">
        <f t="shared" si="259"/>
        <v>#N/A</v>
      </c>
      <c r="R1840" s="2">
        <f t="shared" si="260"/>
        <v>119653.94500000001</v>
      </c>
    </row>
    <row r="1841" spans="1:18" x14ac:dyDescent="0.3">
      <c r="A1841" s="10">
        <v>43844</v>
      </c>
      <c r="B1841" s="33">
        <v>137302.60500000001</v>
      </c>
      <c r="C1841" s="31">
        <v>88.847653539999996</v>
      </c>
      <c r="D1841">
        <v>16.7</v>
      </c>
      <c r="E1841">
        <v>33.799999999999997</v>
      </c>
      <c r="F1841">
        <v>27.4</v>
      </c>
      <c r="G1841">
        <v>0</v>
      </c>
      <c r="H1841" s="1" t="str">
        <f t="shared" si="252"/>
        <v>Tuesday</v>
      </c>
      <c r="I1841" s="2" t="str">
        <f t="shared" si="253"/>
        <v>January</v>
      </c>
      <c r="J1841" s="2" t="str">
        <f t="shared" si="254"/>
        <v>2020</v>
      </c>
      <c r="K1841" s="2">
        <f t="shared" si="255"/>
        <v>3</v>
      </c>
      <c r="L1841" s="2" t="str">
        <f>VLOOKUP(A1841,holidays!A:C,2,)</f>
        <v>N</v>
      </c>
      <c r="M1841" s="2" t="str">
        <f>VLOOKUP(A1841,holidays!A:C,3,FALSE)</f>
        <v>N</v>
      </c>
      <c r="N1841" s="7">
        <f t="shared" si="256"/>
        <v>12199014.279179472</v>
      </c>
      <c r="O1841" s="2" t="e">
        <f t="shared" si="257"/>
        <v>#N/A</v>
      </c>
      <c r="P1841" s="2">
        <f t="shared" si="258"/>
        <v>137302.60500000001</v>
      </c>
      <c r="Q1841" s="2" t="e">
        <f t="shared" si="259"/>
        <v>#N/A</v>
      </c>
      <c r="R1841" s="2">
        <f t="shared" si="260"/>
        <v>137302.60500000001</v>
      </c>
    </row>
    <row r="1842" spans="1:18" x14ac:dyDescent="0.3">
      <c r="A1842" s="10">
        <v>43845</v>
      </c>
      <c r="B1842" s="33">
        <v>137408.22500000001</v>
      </c>
      <c r="C1842" s="31">
        <v>63.73047072</v>
      </c>
      <c r="D1842">
        <v>19.5</v>
      </c>
      <c r="E1842">
        <v>36.799999999999997</v>
      </c>
      <c r="F1842">
        <v>20.8</v>
      </c>
      <c r="G1842">
        <v>0</v>
      </c>
      <c r="H1842" s="1" t="str">
        <f t="shared" si="252"/>
        <v>Wednesday</v>
      </c>
      <c r="I1842" s="2" t="str">
        <f t="shared" si="253"/>
        <v>January</v>
      </c>
      <c r="J1842" s="2" t="str">
        <f t="shared" si="254"/>
        <v>2020</v>
      </c>
      <c r="K1842" s="2">
        <f t="shared" si="255"/>
        <v>3</v>
      </c>
      <c r="L1842" s="2" t="str">
        <f>VLOOKUP(A1842,holidays!A:C,2,)</f>
        <v>N</v>
      </c>
      <c r="M1842" s="2" t="str">
        <f>VLOOKUP(A1842,holidays!A:C,3,FALSE)</f>
        <v>N</v>
      </c>
      <c r="N1842" s="7">
        <f t="shared" si="256"/>
        <v>8757090.8600496724</v>
      </c>
      <c r="O1842" s="2" t="e">
        <f t="shared" si="257"/>
        <v>#N/A</v>
      </c>
      <c r="P1842" s="2">
        <f t="shared" si="258"/>
        <v>137408.22500000001</v>
      </c>
      <c r="Q1842" s="2" t="e">
        <f t="shared" si="259"/>
        <v>#N/A</v>
      </c>
      <c r="R1842" s="2">
        <f t="shared" si="260"/>
        <v>137408.22500000001</v>
      </c>
    </row>
    <row r="1843" spans="1:18" x14ac:dyDescent="0.3">
      <c r="A1843" s="10">
        <v>43846</v>
      </c>
      <c r="B1843" s="33">
        <v>109669.645</v>
      </c>
      <c r="C1843" s="31">
        <v>33.404425930000002</v>
      </c>
      <c r="D1843">
        <v>15.7</v>
      </c>
      <c r="E1843">
        <v>19.600000000000001</v>
      </c>
      <c r="F1843">
        <v>18.600000000000001</v>
      </c>
      <c r="G1843">
        <v>19.600000000000001</v>
      </c>
      <c r="H1843" s="1" t="str">
        <f t="shared" si="252"/>
        <v>Thursday</v>
      </c>
      <c r="I1843" s="2" t="str">
        <f t="shared" si="253"/>
        <v>January</v>
      </c>
      <c r="J1843" s="2" t="str">
        <f t="shared" si="254"/>
        <v>2020</v>
      </c>
      <c r="K1843" s="2">
        <f t="shared" si="255"/>
        <v>3</v>
      </c>
      <c r="L1843" s="2" t="str">
        <f>VLOOKUP(A1843,holidays!A:C,2,)</f>
        <v>N</v>
      </c>
      <c r="M1843" s="2" t="str">
        <f>VLOOKUP(A1843,holidays!A:C,3,FALSE)</f>
        <v>N</v>
      </c>
      <c r="N1843" s="7">
        <f t="shared" si="256"/>
        <v>3663451.5331718954</v>
      </c>
      <c r="O1843" s="2" t="e">
        <f t="shared" si="257"/>
        <v>#N/A</v>
      </c>
      <c r="P1843" s="2">
        <f t="shared" si="258"/>
        <v>109669.645</v>
      </c>
      <c r="Q1843" s="2" t="e">
        <f t="shared" si="259"/>
        <v>#N/A</v>
      </c>
      <c r="R1843" s="2">
        <f t="shared" si="260"/>
        <v>109669.645</v>
      </c>
    </row>
    <row r="1844" spans="1:18" x14ac:dyDescent="0.3">
      <c r="A1844" s="10">
        <v>43847</v>
      </c>
      <c r="B1844" s="33">
        <v>108108.175</v>
      </c>
      <c r="C1844" s="31">
        <v>39.500761930000003</v>
      </c>
      <c r="D1844">
        <v>14.4</v>
      </c>
      <c r="E1844">
        <v>24.8</v>
      </c>
      <c r="F1844">
        <v>24.4</v>
      </c>
      <c r="G1844">
        <v>0</v>
      </c>
      <c r="H1844" s="1" t="str">
        <f t="shared" si="252"/>
        <v>Friday</v>
      </c>
      <c r="I1844" s="2" t="str">
        <f t="shared" si="253"/>
        <v>January</v>
      </c>
      <c r="J1844" s="2" t="str">
        <f t="shared" si="254"/>
        <v>2020</v>
      </c>
      <c r="K1844" s="2">
        <f t="shared" si="255"/>
        <v>3</v>
      </c>
      <c r="L1844" s="2" t="str">
        <f>VLOOKUP(A1844,holidays!A:C,2,)</f>
        <v>N</v>
      </c>
      <c r="M1844" s="2" t="str">
        <f>VLOOKUP(A1844,holidays!A:C,3,FALSE)</f>
        <v>N</v>
      </c>
      <c r="N1844" s="7">
        <f t="shared" si="256"/>
        <v>4270355.2833617786</v>
      </c>
      <c r="O1844" s="2" t="e">
        <f t="shared" si="257"/>
        <v>#N/A</v>
      </c>
      <c r="P1844" s="2">
        <f t="shared" si="258"/>
        <v>108108.175</v>
      </c>
      <c r="Q1844" s="2" t="e">
        <f t="shared" si="259"/>
        <v>#N/A</v>
      </c>
      <c r="R1844" s="2">
        <f t="shared" si="260"/>
        <v>108108.175</v>
      </c>
    </row>
    <row r="1845" spans="1:18" x14ac:dyDescent="0.3">
      <c r="A1845" s="10">
        <v>43848</v>
      </c>
      <c r="B1845" s="33">
        <v>105946.34</v>
      </c>
      <c r="C1845" s="31">
        <v>52.05315547</v>
      </c>
      <c r="D1845">
        <v>13.9</v>
      </c>
      <c r="E1845">
        <v>29.4</v>
      </c>
      <c r="F1845">
        <v>27.2</v>
      </c>
      <c r="G1845">
        <v>0</v>
      </c>
      <c r="H1845" s="1" t="str">
        <f t="shared" si="252"/>
        <v>Saturday</v>
      </c>
      <c r="I1845" s="2" t="str">
        <f t="shared" si="253"/>
        <v>January</v>
      </c>
      <c r="J1845" s="2" t="str">
        <f t="shared" si="254"/>
        <v>2020</v>
      </c>
      <c r="K1845" s="2">
        <f t="shared" si="255"/>
        <v>3</v>
      </c>
      <c r="L1845" s="2" t="str">
        <f>VLOOKUP(A1845,holidays!A:C,2,)</f>
        <v>N</v>
      </c>
      <c r="M1845" s="2" t="str">
        <f>VLOOKUP(A1845,holidays!A:C,3,FALSE)</f>
        <v>N</v>
      </c>
      <c r="N1845" s="7">
        <f t="shared" si="256"/>
        <v>5514841.30749748</v>
      </c>
      <c r="O1845" s="2" t="e">
        <f t="shared" si="257"/>
        <v>#N/A</v>
      </c>
      <c r="P1845" s="2">
        <f t="shared" si="258"/>
        <v>105946.34</v>
      </c>
      <c r="Q1845" s="2" t="e">
        <f t="shared" si="259"/>
        <v>#N/A</v>
      </c>
      <c r="R1845" s="2">
        <f t="shared" si="260"/>
        <v>105946.34</v>
      </c>
    </row>
    <row r="1846" spans="1:18" x14ac:dyDescent="0.3">
      <c r="A1846" s="10">
        <v>43849</v>
      </c>
      <c r="B1846" s="33">
        <v>106921.55499999999</v>
      </c>
      <c r="C1846" s="31">
        <v>60.347055949999998</v>
      </c>
      <c r="D1846">
        <v>17.5</v>
      </c>
      <c r="E1846">
        <v>25.5</v>
      </c>
      <c r="F1846">
        <v>23.9</v>
      </c>
      <c r="G1846">
        <v>0</v>
      </c>
      <c r="H1846" s="1" t="str">
        <f t="shared" si="252"/>
        <v>Sunday</v>
      </c>
      <c r="I1846" s="2" t="str">
        <f t="shared" si="253"/>
        <v>January</v>
      </c>
      <c r="J1846" s="2" t="str">
        <f t="shared" si="254"/>
        <v>2020</v>
      </c>
      <c r="K1846" s="2">
        <f t="shared" si="255"/>
        <v>4</v>
      </c>
      <c r="L1846" s="2" t="str">
        <f>VLOOKUP(A1846,holidays!A:C,2,)</f>
        <v>N</v>
      </c>
      <c r="M1846" s="2" t="str">
        <f>VLOOKUP(A1846,holidays!A:C,3,FALSE)</f>
        <v>N</v>
      </c>
      <c r="N1846" s="7">
        <f t="shared" si="256"/>
        <v>6452401.061846002</v>
      </c>
      <c r="O1846" s="2" t="e">
        <f t="shared" si="257"/>
        <v>#N/A</v>
      </c>
      <c r="P1846" s="2">
        <f t="shared" si="258"/>
        <v>106921.55499999999</v>
      </c>
      <c r="Q1846" s="2" t="e">
        <f t="shared" si="259"/>
        <v>#N/A</v>
      </c>
      <c r="R1846" s="2">
        <f t="shared" si="260"/>
        <v>106921.55499999999</v>
      </c>
    </row>
    <row r="1847" spans="1:18" x14ac:dyDescent="0.3">
      <c r="A1847" s="10">
        <v>43850</v>
      </c>
      <c r="B1847" s="33">
        <v>116291.535</v>
      </c>
      <c r="C1847" s="31">
        <v>45.359335479999999</v>
      </c>
      <c r="D1847">
        <v>19.100000000000001</v>
      </c>
      <c r="E1847">
        <v>21.8</v>
      </c>
      <c r="F1847">
        <v>8.8000000000000007</v>
      </c>
      <c r="G1847">
        <v>0.4</v>
      </c>
      <c r="H1847" s="1" t="str">
        <f t="shared" si="252"/>
        <v>Monday</v>
      </c>
      <c r="I1847" s="2" t="str">
        <f t="shared" si="253"/>
        <v>January</v>
      </c>
      <c r="J1847" s="2" t="str">
        <f t="shared" si="254"/>
        <v>2020</v>
      </c>
      <c r="K1847" s="2">
        <f t="shared" si="255"/>
        <v>4</v>
      </c>
      <c r="L1847" s="2" t="str">
        <f>VLOOKUP(A1847,holidays!A:C,2,)</f>
        <v>N</v>
      </c>
      <c r="M1847" s="2" t="str">
        <f>VLOOKUP(A1847,holidays!A:C,3,FALSE)</f>
        <v>N</v>
      </c>
      <c r="N1847" s="7">
        <f t="shared" si="256"/>
        <v>5274906.7495491616</v>
      </c>
      <c r="O1847" s="2" t="e">
        <f t="shared" si="257"/>
        <v>#N/A</v>
      </c>
      <c r="P1847" s="2">
        <f t="shared" si="258"/>
        <v>116291.535</v>
      </c>
      <c r="Q1847" s="2" t="e">
        <f t="shared" si="259"/>
        <v>#N/A</v>
      </c>
      <c r="R1847" s="2">
        <f t="shared" si="260"/>
        <v>116291.535</v>
      </c>
    </row>
    <row r="1848" spans="1:18" x14ac:dyDescent="0.3">
      <c r="A1848" s="10">
        <v>43851</v>
      </c>
      <c r="B1848" s="33">
        <v>112128.19500000001</v>
      </c>
      <c r="C1848" s="31">
        <v>53.564869539999997</v>
      </c>
      <c r="D1848">
        <v>14.8</v>
      </c>
      <c r="E1848">
        <v>23.5</v>
      </c>
      <c r="F1848">
        <v>28.4</v>
      </c>
      <c r="G1848">
        <v>44</v>
      </c>
      <c r="H1848" s="1" t="str">
        <f t="shared" si="252"/>
        <v>Tuesday</v>
      </c>
      <c r="I1848" s="2" t="str">
        <f t="shared" si="253"/>
        <v>January</v>
      </c>
      <c r="J1848" s="2" t="str">
        <f t="shared" si="254"/>
        <v>2020</v>
      </c>
      <c r="K1848" s="2">
        <f t="shared" si="255"/>
        <v>4</v>
      </c>
      <c r="L1848" s="2" t="str">
        <f>VLOOKUP(A1848,holidays!A:C,2,)</f>
        <v>N</v>
      </c>
      <c r="M1848" s="2" t="str">
        <f>VLOOKUP(A1848,holidays!A:C,3,FALSE)</f>
        <v>N</v>
      </c>
      <c r="N1848" s="7">
        <f t="shared" si="256"/>
        <v>6006132.1369306799</v>
      </c>
      <c r="O1848" s="2" t="e">
        <f t="shared" si="257"/>
        <v>#N/A</v>
      </c>
      <c r="P1848" s="2">
        <f t="shared" si="258"/>
        <v>112128.19500000001</v>
      </c>
      <c r="Q1848" s="2" t="e">
        <f t="shared" si="259"/>
        <v>#N/A</v>
      </c>
      <c r="R1848" s="2">
        <f t="shared" si="260"/>
        <v>112128.19500000001</v>
      </c>
    </row>
    <row r="1849" spans="1:18" x14ac:dyDescent="0.3">
      <c r="A1849" s="10">
        <v>43852</v>
      </c>
      <c r="B1849" s="33">
        <v>119287.15</v>
      </c>
      <c r="C1849" s="31">
        <v>45.155690849999999</v>
      </c>
      <c r="D1849">
        <v>14.1</v>
      </c>
      <c r="E1849">
        <v>31.7</v>
      </c>
      <c r="F1849">
        <v>12.4</v>
      </c>
      <c r="G1849">
        <v>0</v>
      </c>
      <c r="H1849" s="1" t="str">
        <f t="shared" si="252"/>
        <v>Wednesday</v>
      </c>
      <c r="I1849" s="2" t="str">
        <f t="shared" si="253"/>
        <v>January</v>
      </c>
      <c r="J1849" s="2" t="str">
        <f t="shared" si="254"/>
        <v>2020</v>
      </c>
      <c r="K1849" s="2">
        <f t="shared" si="255"/>
        <v>4</v>
      </c>
      <c r="L1849" s="2" t="str">
        <f>VLOOKUP(A1849,holidays!A:C,2,)</f>
        <v>N</v>
      </c>
      <c r="M1849" s="2" t="str">
        <f>VLOOKUP(A1849,holidays!A:C,3,FALSE)</f>
        <v>N</v>
      </c>
      <c r="N1849" s="7">
        <f t="shared" si="256"/>
        <v>5386493.6677775774</v>
      </c>
      <c r="O1849" s="2" t="e">
        <f t="shared" si="257"/>
        <v>#N/A</v>
      </c>
      <c r="P1849" s="2">
        <f t="shared" si="258"/>
        <v>119287.15</v>
      </c>
      <c r="Q1849" s="2" t="e">
        <f t="shared" si="259"/>
        <v>#N/A</v>
      </c>
      <c r="R1849" s="2">
        <f t="shared" si="260"/>
        <v>119287.15</v>
      </c>
    </row>
    <row r="1850" spans="1:18" x14ac:dyDescent="0.3">
      <c r="A1850" s="10">
        <v>43853</v>
      </c>
      <c r="B1850" s="33">
        <v>112254.83</v>
      </c>
      <c r="C1850" s="31">
        <v>-1.7614234529999999</v>
      </c>
      <c r="D1850">
        <v>12.9</v>
      </c>
      <c r="E1850">
        <v>22.6</v>
      </c>
      <c r="F1850">
        <v>13.4</v>
      </c>
      <c r="G1850">
        <v>22.8</v>
      </c>
      <c r="H1850" s="1" t="str">
        <f t="shared" si="252"/>
        <v>Thursday</v>
      </c>
      <c r="I1850" s="2" t="str">
        <f t="shared" si="253"/>
        <v>January</v>
      </c>
      <c r="J1850" s="2" t="str">
        <f t="shared" si="254"/>
        <v>2020</v>
      </c>
      <c r="K1850" s="2">
        <f t="shared" si="255"/>
        <v>4</v>
      </c>
      <c r="L1850" s="2" t="str">
        <f>VLOOKUP(A1850,holidays!A:C,2,)</f>
        <v>N</v>
      </c>
      <c r="M1850" s="2" t="str">
        <f>VLOOKUP(A1850,holidays!A:C,3,FALSE)</f>
        <v>N</v>
      </c>
      <c r="N1850" s="7">
        <f t="shared" si="256"/>
        <v>-197728.29027452797</v>
      </c>
      <c r="O1850" s="2" t="e">
        <f t="shared" si="257"/>
        <v>#N/A</v>
      </c>
      <c r="P1850" s="2">
        <f t="shared" si="258"/>
        <v>112254.83</v>
      </c>
      <c r="Q1850" s="2" t="e">
        <f t="shared" si="259"/>
        <v>#N/A</v>
      </c>
      <c r="R1850" s="2">
        <f t="shared" si="260"/>
        <v>112254.83</v>
      </c>
    </row>
    <row r="1851" spans="1:18" x14ac:dyDescent="0.3">
      <c r="A1851" s="10">
        <v>43854</v>
      </c>
      <c r="B1851" s="33">
        <v>109316.375</v>
      </c>
      <c r="C1851" s="31">
        <v>49.479433710000002</v>
      </c>
      <c r="D1851">
        <v>11.7</v>
      </c>
      <c r="E1851">
        <v>24.1</v>
      </c>
      <c r="F1851">
        <v>20.6</v>
      </c>
      <c r="G1851">
        <v>1.2</v>
      </c>
      <c r="H1851" s="1" t="str">
        <f t="shared" si="252"/>
        <v>Friday</v>
      </c>
      <c r="I1851" s="2" t="str">
        <f t="shared" si="253"/>
        <v>January</v>
      </c>
      <c r="J1851" s="2" t="str">
        <f t="shared" si="254"/>
        <v>2020</v>
      </c>
      <c r="K1851" s="2">
        <f t="shared" si="255"/>
        <v>4</v>
      </c>
      <c r="L1851" s="2" t="str">
        <f>VLOOKUP(A1851,holidays!A:C,2,)</f>
        <v>N</v>
      </c>
      <c r="M1851" s="2" t="str">
        <f>VLOOKUP(A1851,holidays!A:C,3,FALSE)</f>
        <v>N</v>
      </c>
      <c r="N1851" s="7">
        <f t="shared" si="256"/>
        <v>5408912.3302300014</v>
      </c>
      <c r="O1851" s="2" t="e">
        <f t="shared" si="257"/>
        <v>#N/A</v>
      </c>
      <c r="P1851" s="2">
        <f t="shared" si="258"/>
        <v>109316.375</v>
      </c>
      <c r="Q1851" s="2" t="e">
        <f t="shared" si="259"/>
        <v>#N/A</v>
      </c>
      <c r="R1851" s="2">
        <f t="shared" si="260"/>
        <v>109316.375</v>
      </c>
    </row>
    <row r="1852" spans="1:18" x14ac:dyDescent="0.3">
      <c r="A1852" s="10">
        <v>43855</v>
      </c>
      <c r="B1852" s="33">
        <v>102445.88</v>
      </c>
      <c r="C1852" s="31">
        <v>50.132823129999998</v>
      </c>
      <c r="D1852">
        <v>13</v>
      </c>
      <c r="E1852">
        <v>27.4</v>
      </c>
      <c r="F1852">
        <v>30</v>
      </c>
      <c r="G1852">
        <v>0</v>
      </c>
      <c r="H1852" s="1" t="str">
        <f t="shared" si="252"/>
        <v>Saturday</v>
      </c>
      <c r="I1852" s="2" t="str">
        <f t="shared" si="253"/>
        <v>January</v>
      </c>
      <c r="J1852" s="2" t="str">
        <f t="shared" si="254"/>
        <v>2020</v>
      </c>
      <c r="K1852" s="2">
        <f t="shared" si="255"/>
        <v>4</v>
      </c>
      <c r="L1852" s="2" t="str">
        <f>VLOOKUP(A1852,holidays!A:C,2,)</f>
        <v>N</v>
      </c>
      <c r="M1852" s="2" t="str">
        <f>VLOOKUP(A1852,holidays!A:C,3,FALSE)</f>
        <v>N</v>
      </c>
      <c r="N1852" s="7">
        <f t="shared" si="256"/>
        <v>5135901.1824372048</v>
      </c>
      <c r="O1852" s="2" t="e">
        <f t="shared" si="257"/>
        <v>#N/A</v>
      </c>
      <c r="P1852" s="2">
        <f t="shared" si="258"/>
        <v>102445.88</v>
      </c>
      <c r="Q1852" s="2" t="e">
        <f t="shared" si="259"/>
        <v>#N/A</v>
      </c>
      <c r="R1852" s="2">
        <f t="shared" si="260"/>
        <v>102445.88</v>
      </c>
    </row>
    <row r="1853" spans="1:18" x14ac:dyDescent="0.3">
      <c r="A1853" s="10">
        <v>43856</v>
      </c>
      <c r="B1853" s="33">
        <v>101233.205</v>
      </c>
      <c r="C1853" s="31">
        <v>51.415029230000002</v>
      </c>
      <c r="D1853">
        <v>15.8</v>
      </c>
      <c r="E1853">
        <v>23.6</v>
      </c>
      <c r="F1853">
        <v>24</v>
      </c>
      <c r="G1853">
        <v>0</v>
      </c>
      <c r="H1853" s="1" t="str">
        <f t="shared" si="252"/>
        <v>Sunday</v>
      </c>
      <c r="I1853" s="2" t="str">
        <f t="shared" si="253"/>
        <v>January</v>
      </c>
      <c r="J1853" s="2" t="str">
        <f t="shared" si="254"/>
        <v>2020</v>
      </c>
      <c r="K1853" s="2">
        <f t="shared" si="255"/>
        <v>5</v>
      </c>
      <c r="L1853" s="2" t="str">
        <f>VLOOKUP(A1853,holidays!A:C,2,)</f>
        <v>N</v>
      </c>
      <c r="M1853" s="2" t="str">
        <f>VLOOKUP(A1853,holidays!A:C,3,FALSE)</f>
        <v>Y</v>
      </c>
      <c r="N1853" s="7">
        <f t="shared" si="256"/>
        <v>5204908.1941215824</v>
      </c>
      <c r="O1853" s="2" t="e">
        <f t="shared" si="257"/>
        <v>#N/A</v>
      </c>
      <c r="P1853" s="2">
        <f t="shared" si="258"/>
        <v>101233.205</v>
      </c>
      <c r="Q1853" s="2">
        <f t="shared" si="259"/>
        <v>101233.205</v>
      </c>
      <c r="R1853" s="2" t="e">
        <f t="shared" si="260"/>
        <v>#N/A</v>
      </c>
    </row>
    <row r="1854" spans="1:18" x14ac:dyDescent="0.3">
      <c r="A1854" s="10">
        <v>43857</v>
      </c>
      <c r="B1854" s="33">
        <v>103134.46</v>
      </c>
      <c r="C1854" s="31">
        <v>54.453082340000002</v>
      </c>
      <c r="D1854">
        <v>12.8</v>
      </c>
      <c r="E1854">
        <v>23.1</v>
      </c>
      <c r="F1854">
        <v>26.1</v>
      </c>
      <c r="G1854">
        <v>0</v>
      </c>
      <c r="H1854" s="1" t="str">
        <f t="shared" si="252"/>
        <v>Monday</v>
      </c>
      <c r="I1854" s="2" t="str">
        <f t="shared" si="253"/>
        <v>January</v>
      </c>
      <c r="J1854" s="2" t="str">
        <f t="shared" si="254"/>
        <v>2020</v>
      </c>
      <c r="K1854" s="2">
        <f t="shared" si="255"/>
        <v>5</v>
      </c>
      <c r="L1854" s="2" t="str">
        <f>VLOOKUP(A1854,holidays!A:C,2,)</f>
        <v>N</v>
      </c>
      <c r="M1854" s="2" t="str">
        <f>VLOOKUP(A1854,holidays!A:C,3,FALSE)</f>
        <v>Y</v>
      </c>
      <c r="N1854" s="7">
        <f t="shared" si="256"/>
        <v>5615989.242471437</v>
      </c>
      <c r="O1854" s="2" t="e">
        <f t="shared" si="257"/>
        <v>#N/A</v>
      </c>
      <c r="P1854" s="2">
        <f t="shared" si="258"/>
        <v>103134.46</v>
      </c>
      <c r="Q1854" s="2">
        <f t="shared" si="259"/>
        <v>103134.46</v>
      </c>
      <c r="R1854" s="2" t="e">
        <f t="shared" si="260"/>
        <v>#N/A</v>
      </c>
    </row>
    <row r="1855" spans="1:18" x14ac:dyDescent="0.3">
      <c r="A1855" s="10">
        <v>43858</v>
      </c>
      <c r="B1855" s="33">
        <v>116190.55499999999</v>
      </c>
      <c r="C1855" s="31">
        <v>67.173829400000002</v>
      </c>
      <c r="D1855">
        <v>13.6</v>
      </c>
      <c r="E1855">
        <v>25.4</v>
      </c>
      <c r="F1855">
        <v>26.5</v>
      </c>
      <c r="G1855">
        <v>0</v>
      </c>
      <c r="H1855" s="1" t="str">
        <f t="shared" si="252"/>
        <v>Tuesday</v>
      </c>
      <c r="I1855" s="2" t="str">
        <f t="shared" si="253"/>
        <v>January</v>
      </c>
      <c r="J1855" s="2" t="str">
        <f t="shared" si="254"/>
        <v>2020</v>
      </c>
      <c r="K1855" s="2">
        <f t="shared" si="255"/>
        <v>5</v>
      </c>
      <c r="L1855" s="2" t="str">
        <f>VLOOKUP(A1855,holidays!A:C,2,)</f>
        <v>N</v>
      </c>
      <c r="M1855" s="2" t="str">
        <f>VLOOKUP(A1855,holidays!A:C,3,FALSE)</f>
        <v>N</v>
      </c>
      <c r="N1855" s="7">
        <f t="shared" si="256"/>
        <v>7804964.519461317</v>
      </c>
      <c r="O1855" s="2" t="e">
        <f t="shared" si="257"/>
        <v>#N/A</v>
      </c>
      <c r="P1855" s="2">
        <f t="shared" si="258"/>
        <v>116190.55499999999</v>
      </c>
      <c r="Q1855" s="2" t="e">
        <f t="shared" si="259"/>
        <v>#N/A</v>
      </c>
      <c r="R1855" s="2">
        <f t="shared" si="260"/>
        <v>116190.55499999999</v>
      </c>
    </row>
    <row r="1856" spans="1:18" x14ac:dyDescent="0.3">
      <c r="A1856" s="10">
        <v>43859</v>
      </c>
      <c r="B1856" s="33">
        <v>129812.91499999999</v>
      </c>
      <c r="C1856" s="31">
        <v>78.27234224</v>
      </c>
      <c r="D1856">
        <v>15.2</v>
      </c>
      <c r="E1856">
        <v>31.5</v>
      </c>
      <c r="F1856">
        <v>29.5</v>
      </c>
      <c r="G1856">
        <v>0</v>
      </c>
      <c r="H1856" s="1" t="str">
        <f t="shared" si="252"/>
        <v>Wednesday</v>
      </c>
      <c r="I1856" s="2" t="str">
        <f t="shared" si="253"/>
        <v>January</v>
      </c>
      <c r="J1856" s="2" t="str">
        <f t="shared" si="254"/>
        <v>2020</v>
      </c>
      <c r="K1856" s="2">
        <f t="shared" si="255"/>
        <v>5</v>
      </c>
      <c r="L1856" s="2" t="str">
        <f>VLOOKUP(A1856,holidays!A:C,2,)</f>
        <v>N</v>
      </c>
      <c r="M1856" s="2" t="str">
        <f>VLOOKUP(A1856,holidays!A:C,3,FALSE)</f>
        <v>N</v>
      </c>
      <c r="N1856" s="7">
        <f t="shared" si="256"/>
        <v>10160760.910052029</v>
      </c>
      <c r="O1856" s="2" t="e">
        <f t="shared" si="257"/>
        <v>#N/A</v>
      </c>
      <c r="P1856" s="2">
        <f t="shared" si="258"/>
        <v>129812.91499999999</v>
      </c>
      <c r="Q1856" s="2" t="e">
        <f t="shared" si="259"/>
        <v>#N/A</v>
      </c>
      <c r="R1856" s="2">
        <f t="shared" si="260"/>
        <v>129812.91499999999</v>
      </c>
    </row>
    <row r="1857" spans="1:18" x14ac:dyDescent="0.3">
      <c r="A1857" s="10">
        <v>43860</v>
      </c>
      <c r="B1857" s="33">
        <v>154816.49</v>
      </c>
      <c r="C1857" s="31">
        <v>1044.4473029999999</v>
      </c>
      <c r="D1857">
        <v>16.399999999999999</v>
      </c>
      <c r="E1857">
        <v>39.4</v>
      </c>
      <c r="F1857">
        <v>29.3</v>
      </c>
      <c r="G1857">
        <v>0</v>
      </c>
      <c r="H1857" s="1" t="str">
        <f t="shared" si="252"/>
        <v>Thursday</v>
      </c>
      <c r="I1857" s="2" t="str">
        <f t="shared" si="253"/>
        <v>January</v>
      </c>
      <c r="J1857" s="2" t="str">
        <f t="shared" si="254"/>
        <v>2020</v>
      </c>
      <c r="K1857" s="2">
        <f t="shared" si="255"/>
        <v>5</v>
      </c>
      <c r="L1857" s="2" t="str">
        <f>VLOOKUP(A1857,holidays!A:C,2,)</f>
        <v>Y</v>
      </c>
      <c r="M1857" s="2" t="str">
        <f>VLOOKUP(A1857,holidays!A:C,3,FALSE)</f>
        <v>N</v>
      </c>
      <c r="N1857" s="7">
        <f t="shared" si="256"/>
        <v>161697665.44042644</v>
      </c>
      <c r="O1857" s="2">
        <f t="shared" si="257"/>
        <v>154816.49</v>
      </c>
      <c r="P1857" s="2" t="e">
        <f t="shared" si="258"/>
        <v>#N/A</v>
      </c>
      <c r="Q1857" s="2" t="e">
        <f t="shared" si="259"/>
        <v>#N/A</v>
      </c>
      <c r="R1857" s="2">
        <f t="shared" si="260"/>
        <v>154816.49</v>
      </c>
    </row>
    <row r="1858" spans="1:18" x14ac:dyDescent="0.3">
      <c r="A1858" s="10">
        <v>43861</v>
      </c>
      <c r="B1858" s="33">
        <v>170653.84</v>
      </c>
      <c r="C1858" s="31">
        <v>2809.437516</v>
      </c>
      <c r="D1858">
        <v>21.5</v>
      </c>
      <c r="E1858">
        <v>42.9</v>
      </c>
      <c r="F1858">
        <v>18.3</v>
      </c>
      <c r="G1858">
        <v>0</v>
      </c>
      <c r="H1858" s="1" t="str">
        <f t="shared" si="252"/>
        <v>Friday</v>
      </c>
      <c r="I1858" s="2" t="str">
        <f t="shared" si="253"/>
        <v>January</v>
      </c>
      <c r="J1858" s="2" t="str">
        <f t="shared" si="254"/>
        <v>2020</v>
      </c>
      <c r="K1858" s="2">
        <f t="shared" si="255"/>
        <v>5</v>
      </c>
      <c r="L1858" s="2" t="str">
        <f>VLOOKUP(A1858,holidays!A:C,2,)</f>
        <v>Y</v>
      </c>
      <c r="M1858" s="2" t="str">
        <f>VLOOKUP(A1858,holidays!A:C,3,FALSE)</f>
        <v>N</v>
      </c>
      <c r="N1858" s="7">
        <f t="shared" si="256"/>
        <v>479441300.34546143</v>
      </c>
      <c r="O1858" s="2">
        <f t="shared" si="257"/>
        <v>170653.84</v>
      </c>
      <c r="P1858" s="2" t="e">
        <f t="shared" si="258"/>
        <v>#N/A</v>
      </c>
      <c r="Q1858" s="2" t="e">
        <f t="shared" si="259"/>
        <v>#N/A</v>
      </c>
      <c r="R1858" s="2">
        <f t="shared" si="260"/>
        <v>170653.84</v>
      </c>
    </row>
    <row r="1859" spans="1:18" x14ac:dyDescent="0.3">
      <c r="A1859" s="10">
        <v>43862</v>
      </c>
      <c r="B1859" s="33">
        <v>131856.315</v>
      </c>
      <c r="C1859" s="31">
        <v>86.908607950000004</v>
      </c>
      <c r="D1859">
        <v>23.5</v>
      </c>
      <c r="E1859">
        <v>29.3</v>
      </c>
      <c r="F1859">
        <v>1.8</v>
      </c>
      <c r="G1859">
        <v>0.8</v>
      </c>
      <c r="H1859" s="1" t="str">
        <f t="shared" ref="H1859:H1922" si="261">TEXT(A1859,"dddd")</f>
        <v>Saturday</v>
      </c>
      <c r="I1859" s="2" t="str">
        <f t="shared" ref="I1859:I1922" si="262">TEXT(A1859,"mmmm")</f>
        <v>February</v>
      </c>
      <c r="J1859" s="2" t="str">
        <f t="shared" ref="J1859:J1922" si="263">TEXT(A1859,"yyyy")</f>
        <v>2020</v>
      </c>
      <c r="K1859" s="2">
        <f t="shared" ref="K1859:K1922" si="264">WEEKNUM(A1859)</f>
        <v>5</v>
      </c>
      <c r="L1859" s="2" t="str">
        <f>VLOOKUP(A1859,holidays!A:C,2,)</f>
        <v>Y</v>
      </c>
      <c r="M1859" s="2" t="str">
        <f>VLOOKUP(A1859,holidays!A:C,3,FALSE)</f>
        <v>N</v>
      </c>
      <c r="N1859" s="7">
        <f t="shared" ref="N1859:N1922" si="265">B1859*C1859</f>
        <v>11459448.786066705</v>
      </c>
      <c r="O1859" s="2">
        <f t="shared" ref="O1859:O1922" si="266">IF(L1859="Y",B1859,NA())</f>
        <v>131856.315</v>
      </c>
      <c r="P1859" s="2" t="e">
        <f t="shared" ref="P1859:P1922" si="267">IF(L1859="N",B1859,NA())</f>
        <v>#N/A</v>
      </c>
      <c r="Q1859" s="2" t="e">
        <f t="shared" ref="Q1859:Q1922" si="268">IF(M1859="Y",B1859,NA())</f>
        <v>#N/A</v>
      </c>
      <c r="R1859" s="2">
        <f t="shared" ref="R1859:R1922" si="269">IF(M1859="N",B1859,NA())</f>
        <v>131856.315</v>
      </c>
    </row>
    <row r="1860" spans="1:18" x14ac:dyDescent="0.3">
      <c r="A1860" s="10">
        <v>43863</v>
      </c>
      <c r="B1860" s="33">
        <v>97609.06</v>
      </c>
      <c r="C1860" s="31">
        <v>14.2356353</v>
      </c>
      <c r="D1860">
        <v>14.2</v>
      </c>
      <c r="E1860">
        <v>25.1</v>
      </c>
      <c r="F1860">
        <v>21</v>
      </c>
      <c r="G1860">
        <v>14.8</v>
      </c>
      <c r="H1860" s="1" t="str">
        <f t="shared" si="261"/>
        <v>Sunday</v>
      </c>
      <c r="I1860" s="2" t="str">
        <f t="shared" si="262"/>
        <v>February</v>
      </c>
      <c r="J1860" s="2" t="str">
        <f t="shared" si="263"/>
        <v>2020</v>
      </c>
      <c r="K1860" s="2">
        <f t="shared" si="264"/>
        <v>6</v>
      </c>
      <c r="L1860" s="2" t="str">
        <f>VLOOKUP(A1860,holidays!A:C,2,)</f>
        <v>Y</v>
      </c>
      <c r="M1860" s="2" t="str">
        <f>VLOOKUP(A1860,holidays!A:C,3,FALSE)</f>
        <v>N</v>
      </c>
      <c r="N1860" s="7">
        <f t="shared" si="265"/>
        <v>1389526.980135818</v>
      </c>
      <c r="O1860" s="2">
        <f t="shared" si="266"/>
        <v>97609.06</v>
      </c>
      <c r="P1860" s="2" t="e">
        <f t="shared" si="267"/>
        <v>#N/A</v>
      </c>
      <c r="Q1860" s="2" t="e">
        <f t="shared" si="268"/>
        <v>#N/A</v>
      </c>
      <c r="R1860" s="2">
        <f t="shared" si="269"/>
        <v>97609.06</v>
      </c>
    </row>
    <row r="1861" spans="1:18" x14ac:dyDescent="0.3">
      <c r="A1861" s="10">
        <v>43864</v>
      </c>
      <c r="B1861" s="33">
        <v>105004.91</v>
      </c>
      <c r="C1861" s="31">
        <v>15.310771989999999</v>
      </c>
      <c r="D1861">
        <v>13.2</v>
      </c>
      <c r="E1861">
        <v>17.7</v>
      </c>
      <c r="F1861">
        <v>22.7</v>
      </c>
      <c r="G1861">
        <v>0</v>
      </c>
      <c r="H1861" s="1" t="str">
        <f t="shared" si="261"/>
        <v>Monday</v>
      </c>
      <c r="I1861" s="2" t="str">
        <f t="shared" si="262"/>
        <v>February</v>
      </c>
      <c r="J1861" s="2" t="str">
        <f t="shared" si="263"/>
        <v>2020</v>
      </c>
      <c r="K1861" s="2">
        <f t="shared" si="264"/>
        <v>6</v>
      </c>
      <c r="L1861" s="2" t="str">
        <f>VLOOKUP(A1861,holidays!A:C,2,)</f>
        <v>Y</v>
      </c>
      <c r="M1861" s="2" t="str">
        <f>VLOOKUP(A1861,holidays!A:C,3,FALSE)</f>
        <v>N</v>
      </c>
      <c r="N1861" s="7">
        <f t="shared" si="265"/>
        <v>1607706.2348404708</v>
      </c>
      <c r="O1861" s="2">
        <f t="shared" si="266"/>
        <v>105004.91</v>
      </c>
      <c r="P1861" s="2" t="e">
        <f t="shared" si="267"/>
        <v>#N/A</v>
      </c>
      <c r="Q1861" s="2" t="e">
        <f t="shared" si="268"/>
        <v>#N/A</v>
      </c>
      <c r="R1861" s="2">
        <f t="shared" si="269"/>
        <v>105004.91</v>
      </c>
    </row>
    <row r="1862" spans="1:18" x14ac:dyDescent="0.3">
      <c r="A1862" s="10">
        <v>43865</v>
      </c>
      <c r="B1862" s="33">
        <v>107034.065</v>
      </c>
      <c r="C1862" s="31">
        <v>25.212092720000001</v>
      </c>
      <c r="D1862">
        <v>11.3</v>
      </c>
      <c r="E1862">
        <v>19.7</v>
      </c>
      <c r="F1862">
        <v>28.6</v>
      </c>
      <c r="G1862">
        <v>0</v>
      </c>
      <c r="H1862" s="1" t="str">
        <f t="shared" si="261"/>
        <v>Tuesday</v>
      </c>
      <c r="I1862" s="2" t="str">
        <f t="shared" si="262"/>
        <v>February</v>
      </c>
      <c r="J1862" s="2" t="str">
        <f t="shared" si="263"/>
        <v>2020</v>
      </c>
      <c r="K1862" s="2">
        <f t="shared" si="264"/>
        <v>6</v>
      </c>
      <c r="L1862" s="2" t="str">
        <f>VLOOKUP(A1862,holidays!A:C,2,)</f>
        <v>Y</v>
      </c>
      <c r="M1862" s="2" t="str">
        <f>VLOOKUP(A1862,holidays!A:C,3,FALSE)</f>
        <v>N</v>
      </c>
      <c r="N1862" s="7">
        <f t="shared" si="265"/>
        <v>2698552.7709785071</v>
      </c>
      <c r="O1862" s="2">
        <f t="shared" si="266"/>
        <v>107034.065</v>
      </c>
      <c r="P1862" s="2" t="e">
        <f t="shared" si="267"/>
        <v>#N/A</v>
      </c>
      <c r="Q1862" s="2" t="e">
        <f t="shared" si="268"/>
        <v>#N/A</v>
      </c>
      <c r="R1862" s="2">
        <f t="shared" si="269"/>
        <v>107034.065</v>
      </c>
    </row>
    <row r="1863" spans="1:18" x14ac:dyDescent="0.3">
      <c r="A1863" s="10">
        <v>43866</v>
      </c>
      <c r="B1863" s="33">
        <v>108988.44</v>
      </c>
      <c r="C1863" s="31">
        <v>42.116875</v>
      </c>
      <c r="D1863">
        <v>10.8</v>
      </c>
      <c r="E1863">
        <v>20.100000000000001</v>
      </c>
      <c r="F1863">
        <v>27.1</v>
      </c>
      <c r="G1863">
        <v>0</v>
      </c>
      <c r="H1863" s="1" t="str">
        <f t="shared" si="261"/>
        <v>Wednesday</v>
      </c>
      <c r="I1863" s="2" t="str">
        <f t="shared" si="262"/>
        <v>February</v>
      </c>
      <c r="J1863" s="2" t="str">
        <f t="shared" si="263"/>
        <v>2020</v>
      </c>
      <c r="K1863" s="2">
        <f t="shared" si="264"/>
        <v>6</v>
      </c>
      <c r="L1863" s="2" t="str">
        <f>VLOOKUP(A1863,holidays!A:C,2,)</f>
        <v>Y</v>
      </c>
      <c r="M1863" s="2" t="str">
        <f>VLOOKUP(A1863,holidays!A:C,3,FALSE)</f>
        <v>N</v>
      </c>
      <c r="N1863" s="7">
        <f t="shared" si="265"/>
        <v>4590252.5039250003</v>
      </c>
      <c r="O1863" s="2">
        <f t="shared" si="266"/>
        <v>108988.44</v>
      </c>
      <c r="P1863" s="2" t="e">
        <f t="shared" si="267"/>
        <v>#N/A</v>
      </c>
      <c r="Q1863" s="2" t="e">
        <f t="shared" si="268"/>
        <v>#N/A</v>
      </c>
      <c r="R1863" s="2">
        <f t="shared" si="269"/>
        <v>108988.44</v>
      </c>
    </row>
    <row r="1864" spans="1:18" x14ac:dyDescent="0.3">
      <c r="A1864" s="10">
        <v>43867</v>
      </c>
      <c r="B1864" s="33">
        <v>120569.46</v>
      </c>
      <c r="C1864" s="31">
        <v>42.766032299999999</v>
      </c>
      <c r="D1864">
        <v>13.7</v>
      </c>
      <c r="E1864">
        <v>25.5</v>
      </c>
      <c r="F1864">
        <v>25</v>
      </c>
      <c r="G1864">
        <v>0</v>
      </c>
      <c r="H1864" s="1" t="str">
        <f t="shared" si="261"/>
        <v>Thursday</v>
      </c>
      <c r="I1864" s="2" t="str">
        <f t="shared" si="262"/>
        <v>February</v>
      </c>
      <c r="J1864" s="2" t="str">
        <f t="shared" si="263"/>
        <v>2020</v>
      </c>
      <c r="K1864" s="2">
        <f t="shared" si="264"/>
        <v>6</v>
      </c>
      <c r="L1864" s="2" t="str">
        <f>VLOOKUP(A1864,holidays!A:C,2,)</f>
        <v>Y</v>
      </c>
      <c r="M1864" s="2" t="str">
        <f>VLOOKUP(A1864,holidays!A:C,3,FALSE)</f>
        <v>N</v>
      </c>
      <c r="N1864" s="7">
        <f t="shared" si="265"/>
        <v>5156277.4207535582</v>
      </c>
      <c r="O1864" s="2">
        <f t="shared" si="266"/>
        <v>120569.46</v>
      </c>
      <c r="P1864" s="2" t="e">
        <f t="shared" si="267"/>
        <v>#N/A</v>
      </c>
      <c r="Q1864" s="2" t="e">
        <f t="shared" si="268"/>
        <v>#N/A</v>
      </c>
      <c r="R1864" s="2">
        <f t="shared" si="269"/>
        <v>120569.46</v>
      </c>
    </row>
    <row r="1865" spans="1:18" x14ac:dyDescent="0.3">
      <c r="A1865" s="10">
        <v>43868</v>
      </c>
      <c r="B1865" s="33">
        <v>120734.85</v>
      </c>
      <c r="C1865" s="31">
        <v>45.332425360000002</v>
      </c>
      <c r="D1865">
        <v>16.5</v>
      </c>
      <c r="E1865">
        <v>23.2</v>
      </c>
      <c r="F1865">
        <v>18.399999999999999</v>
      </c>
      <c r="G1865">
        <v>0</v>
      </c>
      <c r="H1865" s="1" t="str">
        <f t="shared" si="261"/>
        <v>Friday</v>
      </c>
      <c r="I1865" s="2" t="str">
        <f t="shared" si="262"/>
        <v>February</v>
      </c>
      <c r="J1865" s="2" t="str">
        <f t="shared" si="263"/>
        <v>2020</v>
      </c>
      <c r="K1865" s="2">
        <f t="shared" si="264"/>
        <v>6</v>
      </c>
      <c r="L1865" s="2" t="str">
        <f>VLOOKUP(A1865,holidays!A:C,2,)</f>
        <v>Y</v>
      </c>
      <c r="M1865" s="2" t="str">
        <f>VLOOKUP(A1865,holidays!A:C,3,FALSE)</f>
        <v>N</v>
      </c>
      <c r="N1865" s="7">
        <f t="shared" si="265"/>
        <v>5473203.5759757962</v>
      </c>
      <c r="O1865" s="2">
        <f t="shared" si="266"/>
        <v>120734.85</v>
      </c>
      <c r="P1865" s="2" t="e">
        <f t="shared" si="267"/>
        <v>#N/A</v>
      </c>
      <c r="Q1865" s="2" t="e">
        <f t="shared" si="268"/>
        <v>#N/A</v>
      </c>
      <c r="R1865" s="2">
        <f t="shared" si="269"/>
        <v>120734.85</v>
      </c>
    </row>
    <row r="1866" spans="1:18" x14ac:dyDescent="0.3">
      <c r="A1866" s="10">
        <v>43869</v>
      </c>
      <c r="B1866" s="33">
        <v>107864.44500000001</v>
      </c>
      <c r="C1866" s="31">
        <v>28.570907080000001</v>
      </c>
      <c r="D1866">
        <v>17.399999999999999</v>
      </c>
      <c r="E1866">
        <v>29.4</v>
      </c>
      <c r="F1866">
        <v>27.5</v>
      </c>
      <c r="G1866">
        <v>0</v>
      </c>
      <c r="H1866" s="1" t="str">
        <f t="shared" si="261"/>
        <v>Saturday</v>
      </c>
      <c r="I1866" s="2" t="str">
        <f t="shared" si="262"/>
        <v>February</v>
      </c>
      <c r="J1866" s="2" t="str">
        <f t="shared" si="263"/>
        <v>2020</v>
      </c>
      <c r="K1866" s="2">
        <f t="shared" si="264"/>
        <v>6</v>
      </c>
      <c r="L1866" s="2" t="str">
        <f>VLOOKUP(A1866,holidays!A:C,2,)</f>
        <v>Y</v>
      </c>
      <c r="M1866" s="2" t="str">
        <f>VLOOKUP(A1866,holidays!A:C,3,FALSE)</f>
        <v>N</v>
      </c>
      <c r="N1866" s="7">
        <f t="shared" si="265"/>
        <v>3081785.035330771</v>
      </c>
      <c r="O1866" s="2">
        <f t="shared" si="266"/>
        <v>107864.44500000001</v>
      </c>
      <c r="P1866" s="2" t="e">
        <f t="shared" si="267"/>
        <v>#N/A</v>
      </c>
      <c r="Q1866" s="2" t="e">
        <f t="shared" si="268"/>
        <v>#N/A</v>
      </c>
      <c r="R1866" s="2">
        <f t="shared" si="269"/>
        <v>107864.44500000001</v>
      </c>
    </row>
    <row r="1867" spans="1:18" x14ac:dyDescent="0.3">
      <c r="A1867" s="10">
        <v>43870</v>
      </c>
      <c r="B1867" s="33">
        <v>103857.11</v>
      </c>
      <c r="C1867" s="31">
        <v>21.555491809999999</v>
      </c>
      <c r="D1867">
        <v>19.600000000000001</v>
      </c>
      <c r="E1867">
        <v>28.2</v>
      </c>
      <c r="F1867">
        <v>19.899999999999999</v>
      </c>
      <c r="G1867">
        <v>0</v>
      </c>
      <c r="H1867" s="1" t="str">
        <f t="shared" si="261"/>
        <v>Sunday</v>
      </c>
      <c r="I1867" s="2" t="str">
        <f t="shared" si="262"/>
        <v>February</v>
      </c>
      <c r="J1867" s="2" t="str">
        <f t="shared" si="263"/>
        <v>2020</v>
      </c>
      <c r="K1867" s="2">
        <f t="shared" si="264"/>
        <v>7</v>
      </c>
      <c r="L1867" s="2" t="str">
        <f>VLOOKUP(A1867,holidays!A:C,2,)</f>
        <v>Y</v>
      </c>
      <c r="M1867" s="2" t="str">
        <f>VLOOKUP(A1867,holidays!A:C,3,FALSE)</f>
        <v>N</v>
      </c>
      <c r="N1867" s="7">
        <f t="shared" si="265"/>
        <v>2238691.0840152688</v>
      </c>
      <c r="O1867" s="2">
        <f t="shared" si="266"/>
        <v>103857.11</v>
      </c>
      <c r="P1867" s="2" t="e">
        <f t="shared" si="267"/>
        <v>#N/A</v>
      </c>
      <c r="Q1867" s="2" t="e">
        <f t="shared" si="268"/>
        <v>#N/A</v>
      </c>
      <c r="R1867" s="2">
        <f t="shared" si="269"/>
        <v>103857.11</v>
      </c>
    </row>
    <row r="1868" spans="1:18" x14ac:dyDescent="0.3">
      <c r="A1868" s="10">
        <v>43871</v>
      </c>
      <c r="B1868" s="33">
        <v>122975.46</v>
      </c>
      <c r="C1868" s="31">
        <v>50.809242179999998</v>
      </c>
      <c r="D1868">
        <v>18.5</v>
      </c>
      <c r="E1868">
        <v>27.7</v>
      </c>
      <c r="F1868">
        <v>15</v>
      </c>
      <c r="G1868">
        <v>0.6</v>
      </c>
      <c r="H1868" s="1" t="str">
        <f t="shared" si="261"/>
        <v>Monday</v>
      </c>
      <c r="I1868" s="2" t="str">
        <f t="shared" si="262"/>
        <v>February</v>
      </c>
      <c r="J1868" s="2" t="str">
        <f t="shared" si="263"/>
        <v>2020</v>
      </c>
      <c r="K1868" s="2">
        <f t="shared" si="264"/>
        <v>7</v>
      </c>
      <c r="L1868" s="2" t="str">
        <f>VLOOKUP(A1868,holidays!A:C,2,)</f>
        <v>Y</v>
      </c>
      <c r="M1868" s="2" t="str">
        <f>VLOOKUP(A1868,holidays!A:C,3,FALSE)</f>
        <v>N</v>
      </c>
      <c r="N1868" s="7">
        <f t="shared" si="265"/>
        <v>6248289.9293369027</v>
      </c>
      <c r="O1868" s="2">
        <f t="shared" si="266"/>
        <v>122975.46</v>
      </c>
      <c r="P1868" s="2" t="e">
        <f t="shared" si="267"/>
        <v>#N/A</v>
      </c>
      <c r="Q1868" s="2" t="e">
        <f t="shared" si="268"/>
        <v>#N/A</v>
      </c>
      <c r="R1868" s="2">
        <f t="shared" si="269"/>
        <v>122975.46</v>
      </c>
    </row>
    <row r="1869" spans="1:18" x14ac:dyDescent="0.3">
      <c r="A1869" s="10">
        <v>43872</v>
      </c>
      <c r="B1869" s="33">
        <v>127110.58</v>
      </c>
      <c r="C1869" s="31">
        <v>61.289840849999997</v>
      </c>
      <c r="D1869">
        <v>19.5</v>
      </c>
      <c r="E1869">
        <v>25.9</v>
      </c>
      <c r="F1869">
        <v>19.100000000000001</v>
      </c>
      <c r="G1869">
        <v>0</v>
      </c>
      <c r="H1869" s="1" t="str">
        <f t="shared" si="261"/>
        <v>Tuesday</v>
      </c>
      <c r="I1869" s="2" t="str">
        <f t="shared" si="262"/>
        <v>February</v>
      </c>
      <c r="J1869" s="2" t="str">
        <f t="shared" si="263"/>
        <v>2020</v>
      </c>
      <c r="K1869" s="2">
        <f t="shared" si="264"/>
        <v>7</v>
      </c>
      <c r="L1869" s="2" t="str">
        <f>VLOOKUP(A1869,holidays!A:C,2,)</f>
        <v>Y</v>
      </c>
      <c r="M1869" s="2" t="str">
        <f>VLOOKUP(A1869,holidays!A:C,3,FALSE)</f>
        <v>N</v>
      </c>
      <c r="N1869" s="7">
        <f t="shared" si="265"/>
        <v>7790587.2185511924</v>
      </c>
      <c r="O1869" s="2">
        <f t="shared" si="266"/>
        <v>127110.58</v>
      </c>
      <c r="P1869" s="2" t="e">
        <f t="shared" si="267"/>
        <v>#N/A</v>
      </c>
      <c r="Q1869" s="2" t="e">
        <f t="shared" si="268"/>
        <v>#N/A</v>
      </c>
      <c r="R1869" s="2">
        <f t="shared" si="269"/>
        <v>127110.58</v>
      </c>
    </row>
    <row r="1870" spans="1:18" x14ac:dyDescent="0.3">
      <c r="A1870" s="10">
        <v>43873</v>
      </c>
      <c r="B1870" s="33">
        <v>124618.565</v>
      </c>
      <c r="C1870" s="31">
        <v>53.243525050000002</v>
      </c>
      <c r="D1870">
        <v>19.100000000000001</v>
      </c>
      <c r="E1870">
        <v>27.7</v>
      </c>
      <c r="F1870">
        <v>17.3</v>
      </c>
      <c r="G1870">
        <v>0</v>
      </c>
      <c r="H1870" s="1" t="str">
        <f t="shared" si="261"/>
        <v>Wednesday</v>
      </c>
      <c r="I1870" s="2" t="str">
        <f t="shared" si="262"/>
        <v>February</v>
      </c>
      <c r="J1870" s="2" t="str">
        <f t="shared" si="263"/>
        <v>2020</v>
      </c>
      <c r="K1870" s="2">
        <f t="shared" si="264"/>
        <v>7</v>
      </c>
      <c r="L1870" s="2" t="str">
        <f>VLOOKUP(A1870,holidays!A:C,2,)</f>
        <v>Y</v>
      </c>
      <c r="M1870" s="2" t="str">
        <f>VLOOKUP(A1870,holidays!A:C,3,FALSE)</f>
        <v>N</v>
      </c>
      <c r="N1870" s="7">
        <f t="shared" si="265"/>
        <v>6635131.6872725533</v>
      </c>
      <c r="O1870" s="2">
        <f t="shared" si="266"/>
        <v>124618.565</v>
      </c>
      <c r="P1870" s="2" t="e">
        <f t="shared" si="267"/>
        <v>#N/A</v>
      </c>
      <c r="Q1870" s="2" t="e">
        <f t="shared" si="268"/>
        <v>#N/A</v>
      </c>
      <c r="R1870" s="2">
        <f t="shared" si="269"/>
        <v>124618.565</v>
      </c>
    </row>
    <row r="1871" spans="1:18" x14ac:dyDescent="0.3">
      <c r="A1871" s="10">
        <v>43874</v>
      </c>
      <c r="B1871" s="33">
        <v>139137.185</v>
      </c>
      <c r="C1871" s="31">
        <v>79.018494320000002</v>
      </c>
      <c r="D1871">
        <v>19.399999999999999</v>
      </c>
      <c r="E1871">
        <v>31.7</v>
      </c>
      <c r="F1871">
        <v>26.7</v>
      </c>
      <c r="G1871">
        <v>0</v>
      </c>
      <c r="H1871" s="1" t="str">
        <f t="shared" si="261"/>
        <v>Thursday</v>
      </c>
      <c r="I1871" s="2" t="str">
        <f t="shared" si="262"/>
        <v>February</v>
      </c>
      <c r="J1871" s="2" t="str">
        <f t="shared" si="263"/>
        <v>2020</v>
      </c>
      <c r="K1871" s="2">
        <f t="shared" si="264"/>
        <v>7</v>
      </c>
      <c r="L1871" s="2" t="str">
        <f>VLOOKUP(A1871,holidays!A:C,2,)</f>
        <v>Y</v>
      </c>
      <c r="M1871" s="2" t="str">
        <f>VLOOKUP(A1871,holidays!A:C,3,FALSE)</f>
        <v>N</v>
      </c>
      <c r="N1871" s="7">
        <f t="shared" si="265"/>
        <v>10994410.862623289</v>
      </c>
      <c r="O1871" s="2">
        <f t="shared" si="266"/>
        <v>139137.185</v>
      </c>
      <c r="P1871" s="2" t="e">
        <f t="shared" si="267"/>
        <v>#N/A</v>
      </c>
      <c r="Q1871" s="2" t="e">
        <f t="shared" si="268"/>
        <v>#N/A</v>
      </c>
      <c r="R1871" s="2">
        <f t="shared" si="269"/>
        <v>139137.185</v>
      </c>
    </row>
    <row r="1872" spans="1:18" x14ac:dyDescent="0.3">
      <c r="A1872" s="10">
        <v>43875</v>
      </c>
      <c r="B1872" s="33">
        <v>139855.63</v>
      </c>
      <c r="C1872" s="31">
        <v>79.502643969999994</v>
      </c>
      <c r="D1872">
        <v>20.3</v>
      </c>
      <c r="E1872">
        <v>33.700000000000003</v>
      </c>
      <c r="F1872">
        <v>10.6</v>
      </c>
      <c r="G1872">
        <v>0</v>
      </c>
      <c r="H1872" s="1" t="str">
        <f t="shared" si="261"/>
        <v>Friday</v>
      </c>
      <c r="I1872" s="2" t="str">
        <f t="shared" si="262"/>
        <v>February</v>
      </c>
      <c r="J1872" s="2" t="str">
        <f t="shared" si="263"/>
        <v>2020</v>
      </c>
      <c r="K1872" s="2">
        <f t="shared" si="264"/>
        <v>7</v>
      </c>
      <c r="L1872" s="2" t="str">
        <f>VLOOKUP(A1872,holidays!A:C,2,)</f>
        <v>Y</v>
      </c>
      <c r="M1872" s="2" t="str">
        <f>VLOOKUP(A1872,holidays!A:C,3,FALSE)</f>
        <v>N</v>
      </c>
      <c r="N1872" s="7">
        <f t="shared" si="265"/>
        <v>11118892.359090051</v>
      </c>
      <c r="O1872" s="2">
        <f t="shared" si="266"/>
        <v>139855.63</v>
      </c>
      <c r="P1872" s="2" t="e">
        <f t="shared" si="267"/>
        <v>#N/A</v>
      </c>
      <c r="Q1872" s="2" t="e">
        <f t="shared" si="268"/>
        <v>#N/A</v>
      </c>
      <c r="R1872" s="2">
        <f t="shared" si="269"/>
        <v>139855.63</v>
      </c>
    </row>
    <row r="1873" spans="1:18" x14ac:dyDescent="0.3">
      <c r="A1873" s="10">
        <v>43876</v>
      </c>
      <c r="B1873" s="33">
        <v>108300.63499999999</v>
      </c>
      <c r="C1873" s="31">
        <v>55.674962260000001</v>
      </c>
      <c r="D1873">
        <v>18.899999999999999</v>
      </c>
      <c r="E1873">
        <v>19.3</v>
      </c>
      <c r="F1873">
        <v>2.4</v>
      </c>
      <c r="G1873">
        <v>5.4</v>
      </c>
      <c r="H1873" s="1" t="str">
        <f t="shared" si="261"/>
        <v>Saturday</v>
      </c>
      <c r="I1873" s="2" t="str">
        <f t="shared" si="262"/>
        <v>February</v>
      </c>
      <c r="J1873" s="2" t="str">
        <f t="shared" si="263"/>
        <v>2020</v>
      </c>
      <c r="K1873" s="2">
        <f t="shared" si="264"/>
        <v>7</v>
      </c>
      <c r="L1873" s="2" t="str">
        <f>VLOOKUP(A1873,holidays!A:C,2,)</f>
        <v>Y</v>
      </c>
      <c r="M1873" s="2" t="str">
        <f>VLOOKUP(A1873,holidays!A:C,3,FALSE)</f>
        <v>N</v>
      </c>
      <c r="N1873" s="7">
        <f t="shared" si="265"/>
        <v>6029633.7663590349</v>
      </c>
      <c r="O1873" s="2">
        <f t="shared" si="266"/>
        <v>108300.63499999999</v>
      </c>
      <c r="P1873" s="2" t="e">
        <f t="shared" si="267"/>
        <v>#N/A</v>
      </c>
      <c r="Q1873" s="2" t="e">
        <f t="shared" si="268"/>
        <v>#N/A</v>
      </c>
      <c r="R1873" s="2">
        <f t="shared" si="269"/>
        <v>108300.63499999999</v>
      </c>
    </row>
    <row r="1874" spans="1:18" x14ac:dyDescent="0.3">
      <c r="A1874" s="10">
        <v>43877</v>
      </c>
      <c r="B1874" s="33">
        <v>100904.27</v>
      </c>
      <c r="C1874" s="31">
        <v>47.00473539</v>
      </c>
      <c r="D1874">
        <v>16.899999999999999</v>
      </c>
      <c r="E1874">
        <v>26.4</v>
      </c>
      <c r="F1874">
        <v>23.8</v>
      </c>
      <c r="G1874">
        <v>2.8</v>
      </c>
      <c r="H1874" s="1" t="str">
        <f t="shared" si="261"/>
        <v>Sunday</v>
      </c>
      <c r="I1874" s="2" t="str">
        <f t="shared" si="262"/>
        <v>February</v>
      </c>
      <c r="J1874" s="2" t="str">
        <f t="shared" si="263"/>
        <v>2020</v>
      </c>
      <c r="K1874" s="2">
        <f t="shared" si="264"/>
        <v>8</v>
      </c>
      <c r="L1874" s="2" t="str">
        <f>VLOOKUP(A1874,holidays!A:C,2,)</f>
        <v>Y</v>
      </c>
      <c r="M1874" s="2" t="str">
        <f>VLOOKUP(A1874,holidays!A:C,3,FALSE)</f>
        <v>N</v>
      </c>
      <c r="N1874" s="7">
        <f t="shared" si="265"/>
        <v>4742978.5110711157</v>
      </c>
      <c r="O1874" s="2">
        <f t="shared" si="266"/>
        <v>100904.27</v>
      </c>
      <c r="P1874" s="2" t="e">
        <f t="shared" si="267"/>
        <v>#N/A</v>
      </c>
      <c r="Q1874" s="2" t="e">
        <f t="shared" si="268"/>
        <v>#N/A</v>
      </c>
      <c r="R1874" s="2">
        <f t="shared" si="269"/>
        <v>100904.27</v>
      </c>
    </row>
    <row r="1875" spans="1:18" x14ac:dyDescent="0.3">
      <c r="A1875" s="10">
        <v>43878</v>
      </c>
      <c r="B1875" s="33">
        <v>123351.845</v>
      </c>
      <c r="C1875" s="31">
        <v>64.10902188</v>
      </c>
      <c r="D1875">
        <v>15.2</v>
      </c>
      <c r="E1875">
        <v>25.6</v>
      </c>
      <c r="F1875">
        <v>26.4</v>
      </c>
      <c r="G1875">
        <v>0</v>
      </c>
      <c r="H1875" s="1" t="str">
        <f t="shared" si="261"/>
        <v>Monday</v>
      </c>
      <c r="I1875" s="2" t="str">
        <f t="shared" si="262"/>
        <v>February</v>
      </c>
      <c r="J1875" s="2" t="str">
        <f t="shared" si="263"/>
        <v>2020</v>
      </c>
      <c r="K1875" s="2">
        <f t="shared" si="264"/>
        <v>8</v>
      </c>
      <c r="L1875" s="2" t="str">
        <f>VLOOKUP(A1875,holidays!A:C,2,)</f>
        <v>Y</v>
      </c>
      <c r="M1875" s="2" t="str">
        <f>VLOOKUP(A1875,holidays!A:C,3,FALSE)</f>
        <v>N</v>
      </c>
      <c r="N1875" s="7">
        <f t="shared" si="265"/>
        <v>7907966.1300433688</v>
      </c>
      <c r="O1875" s="2">
        <f t="shared" si="266"/>
        <v>123351.845</v>
      </c>
      <c r="P1875" s="2" t="e">
        <f t="shared" si="267"/>
        <v>#N/A</v>
      </c>
      <c r="Q1875" s="2" t="e">
        <f t="shared" si="268"/>
        <v>#N/A</v>
      </c>
      <c r="R1875" s="2">
        <f t="shared" si="269"/>
        <v>123351.845</v>
      </c>
    </row>
    <row r="1876" spans="1:18" x14ac:dyDescent="0.3">
      <c r="A1876" s="10">
        <v>43879</v>
      </c>
      <c r="B1876" s="33">
        <v>119178.12</v>
      </c>
      <c r="C1876" s="31">
        <v>60.59554515</v>
      </c>
      <c r="D1876">
        <v>17.600000000000001</v>
      </c>
      <c r="E1876">
        <v>21.8</v>
      </c>
      <c r="F1876">
        <v>7.3</v>
      </c>
      <c r="G1876">
        <v>0</v>
      </c>
      <c r="H1876" s="1" t="str">
        <f t="shared" si="261"/>
        <v>Tuesday</v>
      </c>
      <c r="I1876" s="2" t="str">
        <f t="shared" si="262"/>
        <v>February</v>
      </c>
      <c r="J1876" s="2" t="str">
        <f t="shared" si="263"/>
        <v>2020</v>
      </c>
      <c r="K1876" s="2">
        <f t="shared" si="264"/>
        <v>8</v>
      </c>
      <c r="L1876" s="2" t="str">
        <f>VLOOKUP(A1876,holidays!A:C,2,)</f>
        <v>Y</v>
      </c>
      <c r="M1876" s="2" t="str">
        <f>VLOOKUP(A1876,holidays!A:C,3,FALSE)</f>
        <v>N</v>
      </c>
      <c r="N1876" s="7">
        <f t="shared" si="265"/>
        <v>7221663.1513521178</v>
      </c>
      <c r="O1876" s="2">
        <f t="shared" si="266"/>
        <v>119178.12</v>
      </c>
      <c r="P1876" s="2" t="e">
        <f t="shared" si="267"/>
        <v>#N/A</v>
      </c>
      <c r="Q1876" s="2" t="e">
        <f t="shared" si="268"/>
        <v>#N/A</v>
      </c>
      <c r="R1876" s="2">
        <f t="shared" si="269"/>
        <v>119178.12</v>
      </c>
    </row>
    <row r="1877" spans="1:18" x14ac:dyDescent="0.3">
      <c r="A1877" s="10">
        <v>43880</v>
      </c>
      <c r="B1877" s="33">
        <v>109375.215</v>
      </c>
      <c r="C1877" s="31">
        <v>51.44203692</v>
      </c>
      <c r="D1877">
        <v>13.3</v>
      </c>
      <c r="E1877">
        <v>19.7</v>
      </c>
      <c r="F1877">
        <v>12.9</v>
      </c>
      <c r="G1877">
        <v>38</v>
      </c>
      <c r="H1877" s="1" t="str">
        <f t="shared" si="261"/>
        <v>Wednesday</v>
      </c>
      <c r="I1877" s="2" t="str">
        <f t="shared" si="262"/>
        <v>February</v>
      </c>
      <c r="J1877" s="2" t="str">
        <f t="shared" si="263"/>
        <v>2020</v>
      </c>
      <c r="K1877" s="2">
        <f t="shared" si="264"/>
        <v>8</v>
      </c>
      <c r="L1877" s="2" t="str">
        <f>VLOOKUP(A1877,holidays!A:C,2,)</f>
        <v>Y</v>
      </c>
      <c r="M1877" s="2" t="str">
        <f>VLOOKUP(A1877,holidays!A:C,3,FALSE)</f>
        <v>N</v>
      </c>
      <c r="N1877" s="7">
        <f t="shared" si="265"/>
        <v>5626483.8481629379</v>
      </c>
      <c r="O1877" s="2">
        <f t="shared" si="266"/>
        <v>109375.215</v>
      </c>
      <c r="P1877" s="2" t="e">
        <f t="shared" si="267"/>
        <v>#N/A</v>
      </c>
      <c r="Q1877" s="2" t="e">
        <f t="shared" si="268"/>
        <v>#N/A</v>
      </c>
      <c r="R1877" s="2">
        <f t="shared" si="269"/>
        <v>109375.215</v>
      </c>
    </row>
    <row r="1878" spans="1:18" x14ac:dyDescent="0.3">
      <c r="A1878" s="10">
        <v>43881</v>
      </c>
      <c r="B1878" s="33">
        <v>112202.145</v>
      </c>
      <c r="C1878" s="31">
        <v>58.361290920000002</v>
      </c>
      <c r="D1878">
        <v>14.2</v>
      </c>
      <c r="E1878">
        <v>18.7</v>
      </c>
      <c r="F1878">
        <v>15.2</v>
      </c>
      <c r="G1878">
        <v>3.2</v>
      </c>
      <c r="H1878" s="1" t="str">
        <f t="shared" si="261"/>
        <v>Thursday</v>
      </c>
      <c r="I1878" s="2" t="str">
        <f t="shared" si="262"/>
        <v>February</v>
      </c>
      <c r="J1878" s="2" t="str">
        <f t="shared" si="263"/>
        <v>2020</v>
      </c>
      <c r="K1878" s="2">
        <f t="shared" si="264"/>
        <v>8</v>
      </c>
      <c r="L1878" s="2" t="str">
        <f>VLOOKUP(A1878,holidays!A:C,2,)</f>
        <v>Y</v>
      </c>
      <c r="M1878" s="2" t="str">
        <f>VLOOKUP(A1878,holidays!A:C,3,FALSE)</f>
        <v>N</v>
      </c>
      <c r="N1878" s="7">
        <f t="shared" si="265"/>
        <v>6548262.0261930237</v>
      </c>
      <c r="O1878" s="2">
        <f t="shared" si="266"/>
        <v>112202.145</v>
      </c>
      <c r="P1878" s="2" t="e">
        <f t="shared" si="267"/>
        <v>#N/A</v>
      </c>
      <c r="Q1878" s="2" t="e">
        <f t="shared" si="268"/>
        <v>#N/A</v>
      </c>
      <c r="R1878" s="2">
        <f t="shared" si="269"/>
        <v>112202.145</v>
      </c>
    </row>
    <row r="1879" spans="1:18" x14ac:dyDescent="0.3">
      <c r="A1879" s="10">
        <v>43882</v>
      </c>
      <c r="B1879" s="33">
        <v>108949.05499999999</v>
      </c>
      <c r="C1879" s="31">
        <v>48.658203370000003</v>
      </c>
      <c r="D1879">
        <v>13.5</v>
      </c>
      <c r="E1879">
        <v>19.600000000000001</v>
      </c>
      <c r="F1879">
        <v>17.100000000000001</v>
      </c>
      <c r="G1879">
        <v>2.8</v>
      </c>
      <c r="H1879" s="1" t="str">
        <f t="shared" si="261"/>
        <v>Friday</v>
      </c>
      <c r="I1879" s="2" t="str">
        <f t="shared" si="262"/>
        <v>February</v>
      </c>
      <c r="J1879" s="2" t="str">
        <f t="shared" si="263"/>
        <v>2020</v>
      </c>
      <c r="K1879" s="2">
        <f t="shared" si="264"/>
        <v>8</v>
      </c>
      <c r="L1879" s="2" t="str">
        <f>VLOOKUP(A1879,holidays!A:C,2,)</f>
        <v>Y</v>
      </c>
      <c r="M1879" s="2" t="str">
        <f>VLOOKUP(A1879,holidays!A:C,3,FALSE)</f>
        <v>N</v>
      </c>
      <c r="N1879" s="7">
        <f t="shared" si="265"/>
        <v>5301265.2751593152</v>
      </c>
      <c r="O1879" s="2">
        <f t="shared" si="266"/>
        <v>108949.05499999999</v>
      </c>
      <c r="P1879" s="2" t="e">
        <f t="shared" si="267"/>
        <v>#N/A</v>
      </c>
      <c r="Q1879" s="2" t="e">
        <f t="shared" si="268"/>
        <v>#N/A</v>
      </c>
      <c r="R1879" s="2">
        <f t="shared" si="269"/>
        <v>108949.05499999999</v>
      </c>
    </row>
    <row r="1880" spans="1:18" x14ac:dyDescent="0.3">
      <c r="A1880" s="10">
        <v>43883</v>
      </c>
      <c r="B1880" s="33">
        <v>96922.02</v>
      </c>
      <c r="C1880" s="31">
        <v>42.236093580000002</v>
      </c>
      <c r="D1880">
        <v>11.4</v>
      </c>
      <c r="E1880">
        <v>21.1</v>
      </c>
      <c r="F1880">
        <v>25.4</v>
      </c>
      <c r="G1880">
        <v>0</v>
      </c>
      <c r="H1880" s="1" t="str">
        <f t="shared" si="261"/>
        <v>Saturday</v>
      </c>
      <c r="I1880" s="2" t="str">
        <f t="shared" si="262"/>
        <v>February</v>
      </c>
      <c r="J1880" s="2" t="str">
        <f t="shared" si="263"/>
        <v>2020</v>
      </c>
      <c r="K1880" s="2">
        <f t="shared" si="264"/>
        <v>8</v>
      </c>
      <c r="L1880" s="2" t="str">
        <f>VLOOKUP(A1880,holidays!A:C,2,)</f>
        <v>Y</v>
      </c>
      <c r="M1880" s="2" t="str">
        <f>VLOOKUP(A1880,holidays!A:C,3,FALSE)</f>
        <v>N</v>
      </c>
      <c r="N1880" s="7">
        <f t="shared" si="265"/>
        <v>4093607.506682632</v>
      </c>
      <c r="O1880" s="2">
        <f t="shared" si="266"/>
        <v>96922.02</v>
      </c>
      <c r="P1880" s="2" t="e">
        <f t="shared" si="267"/>
        <v>#N/A</v>
      </c>
      <c r="Q1880" s="2" t="e">
        <f t="shared" si="268"/>
        <v>#N/A</v>
      </c>
      <c r="R1880" s="2">
        <f t="shared" si="269"/>
        <v>96922.02</v>
      </c>
    </row>
    <row r="1881" spans="1:18" x14ac:dyDescent="0.3">
      <c r="A1881" s="10">
        <v>43884</v>
      </c>
      <c r="B1881" s="33">
        <v>106129.66499999999</v>
      </c>
      <c r="C1881" s="31">
        <v>51.318456159999997</v>
      </c>
      <c r="D1881">
        <v>13.3</v>
      </c>
      <c r="E1881">
        <v>34</v>
      </c>
      <c r="F1881">
        <v>21.6</v>
      </c>
      <c r="G1881">
        <v>0</v>
      </c>
      <c r="H1881" s="1" t="str">
        <f t="shared" si="261"/>
        <v>Sunday</v>
      </c>
      <c r="I1881" s="2" t="str">
        <f t="shared" si="262"/>
        <v>February</v>
      </c>
      <c r="J1881" s="2" t="str">
        <f t="shared" si="263"/>
        <v>2020</v>
      </c>
      <c r="K1881" s="2">
        <f t="shared" si="264"/>
        <v>9</v>
      </c>
      <c r="L1881" s="2" t="str">
        <f>VLOOKUP(A1881,holidays!A:C,2,)</f>
        <v>Y</v>
      </c>
      <c r="M1881" s="2" t="str">
        <f>VLOOKUP(A1881,holidays!A:C,3,FALSE)</f>
        <v>N</v>
      </c>
      <c r="N1881" s="7">
        <f t="shared" si="265"/>
        <v>5446410.5605779858</v>
      </c>
      <c r="O1881" s="2">
        <f t="shared" si="266"/>
        <v>106129.66499999999</v>
      </c>
      <c r="P1881" s="2" t="e">
        <f t="shared" si="267"/>
        <v>#N/A</v>
      </c>
      <c r="Q1881" s="2" t="e">
        <f t="shared" si="268"/>
        <v>#N/A</v>
      </c>
      <c r="R1881" s="2">
        <f t="shared" si="269"/>
        <v>106129.66499999999</v>
      </c>
    </row>
    <row r="1882" spans="1:18" x14ac:dyDescent="0.3">
      <c r="A1882" s="10">
        <v>43885</v>
      </c>
      <c r="B1882" s="33">
        <v>122619.05499999999</v>
      </c>
      <c r="C1882" s="31">
        <v>57.234083179999999</v>
      </c>
      <c r="D1882">
        <v>16.8</v>
      </c>
      <c r="E1882">
        <v>23.7</v>
      </c>
      <c r="F1882">
        <v>5.4</v>
      </c>
      <c r="G1882">
        <v>0</v>
      </c>
      <c r="H1882" s="1" t="str">
        <f t="shared" si="261"/>
        <v>Monday</v>
      </c>
      <c r="I1882" s="2" t="str">
        <f t="shared" si="262"/>
        <v>February</v>
      </c>
      <c r="J1882" s="2" t="str">
        <f t="shared" si="263"/>
        <v>2020</v>
      </c>
      <c r="K1882" s="2">
        <f t="shared" si="264"/>
        <v>9</v>
      </c>
      <c r="L1882" s="2" t="str">
        <f>VLOOKUP(A1882,holidays!A:C,2,)</f>
        <v>Y</v>
      </c>
      <c r="M1882" s="2" t="str">
        <f>VLOOKUP(A1882,holidays!A:C,3,FALSE)</f>
        <v>N</v>
      </c>
      <c r="N1882" s="7">
        <f t="shared" si="265"/>
        <v>7017989.1933229947</v>
      </c>
      <c r="O1882" s="2">
        <f t="shared" si="266"/>
        <v>122619.05499999999</v>
      </c>
      <c r="P1882" s="2" t="e">
        <f t="shared" si="267"/>
        <v>#N/A</v>
      </c>
      <c r="Q1882" s="2" t="e">
        <f t="shared" si="268"/>
        <v>#N/A</v>
      </c>
      <c r="R1882" s="2">
        <f t="shared" si="269"/>
        <v>122619.05499999999</v>
      </c>
    </row>
    <row r="1883" spans="1:18" x14ac:dyDescent="0.3">
      <c r="A1883" s="10">
        <v>43886</v>
      </c>
      <c r="B1883" s="33">
        <v>123558.425</v>
      </c>
      <c r="C1883" s="31">
        <v>60.554701809999997</v>
      </c>
      <c r="D1883">
        <v>18.399999999999999</v>
      </c>
      <c r="E1883">
        <v>31.6</v>
      </c>
      <c r="F1883">
        <v>10.6</v>
      </c>
      <c r="G1883">
        <v>3.6</v>
      </c>
      <c r="H1883" s="1" t="str">
        <f t="shared" si="261"/>
        <v>Tuesday</v>
      </c>
      <c r="I1883" s="2" t="str">
        <f t="shared" si="262"/>
        <v>February</v>
      </c>
      <c r="J1883" s="2" t="str">
        <f t="shared" si="263"/>
        <v>2020</v>
      </c>
      <c r="K1883" s="2">
        <f t="shared" si="264"/>
        <v>9</v>
      </c>
      <c r="L1883" s="2" t="str">
        <f>VLOOKUP(A1883,holidays!A:C,2,)</f>
        <v>Y</v>
      </c>
      <c r="M1883" s="2" t="str">
        <f>VLOOKUP(A1883,holidays!A:C,3,FALSE)</f>
        <v>N</v>
      </c>
      <c r="N1883" s="7">
        <f t="shared" si="265"/>
        <v>7482043.581988249</v>
      </c>
      <c r="O1883" s="2">
        <f t="shared" si="266"/>
        <v>123558.425</v>
      </c>
      <c r="P1883" s="2" t="e">
        <f t="shared" si="267"/>
        <v>#N/A</v>
      </c>
      <c r="Q1883" s="2" t="e">
        <f t="shared" si="268"/>
        <v>#N/A</v>
      </c>
      <c r="R1883" s="2">
        <f t="shared" si="269"/>
        <v>123558.425</v>
      </c>
    </row>
    <row r="1884" spans="1:18" x14ac:dyDescent="0.3">
      <c r="A1884" s="10">
        <v>43887</v>
      </c>
      <c r="B1884" s="33">
        <v>108371.125</v>
      </c>
      <c r="C1884" s="31">
        <v>45.06152522</v>
      </c>
      <c r="D1884">
        <v>16.2</v>
      </c>
      <c r="E1884">
        <v>19.2</v>
      </c>
      <c r="F1884">
        <v>19.3</v>
      </c>
      <c r="G1884">
        <v>4</v>
      </c>
      <c r="H1884" s="1" t="str">
        <f t="shared" si="261"/>
        <v>Wednesday</v>
      </c>
      <c r="I1884" s="2" t="str">
        <f t="shared" si="262"/>
        <v>February</v>
      </c>
      <c r="J1884" s="2" t="str">
        <f t="shared" si="263"/>
        <v>2020</v>
      </c>
      <c r="K1884" s="2">
        <f t="shared" si="264"/>
        <v>9</v>
      </c>
      <c r="L1884" s="2" t="str">
        <f>VLOOKUP(A1884,holidays!A:C,2,)</f>
        <v>Y</v>
      </c>
      <c r="M1884" s="2" t="str">
        <f>VLOOKUP(A1884,holidays!A:C,3,FALSE)</f>
        <v>N</v>
      </c>
      <c r="N1884" s="7">
        <f t="shared" si="265"/>
        <v>4883368.1823072722</v>
      </c>
      <c r="O1884" s="2">
        <f t="shared" si="266"/>
        <v>108371.125</v>
      </c>
      <c r="P1884" s="2" t="e">
        <f t="shared" si="267"/>
        <v>#N/A</v>
      </c>
      <c r="Q1884" s="2" t="e">
        <f t="shared" si="268"/>
        <v>#N/A</v>
      </c>
      <c r="R1884" s="2">
        <f t="shared" si="269"/>
        <v>108371.125</v>
      </c>
    </row>
    <row r="1885" spans="1:18" x14ac:dyDescent="0.3">
      <c r="A1885" s="10">
        <v>43888</v>
      </c>
      <c r="B1885" s="33">
        <v>108675.4</v>
      </c>
      <c r="C1885" s="31">
        <v>48.542669150000002</v>
      </c>
      <c r="D1885">
        <v>11</v>
      </c>
      <c r="E1885">
        <v>19.7</v>
      </c>
      <c r="F1885">
        <v>11.1</v>
      </c>
      <c r="G1885">
        <v>0.2</v>
      </c>
      <c r="H1885" s="1" t="str">
        <f t="shared" si="261"/>
        <v>Thursday</v>
      </c>
      <c r="I1885" s="2" t="str">
        <f t="shared" si="262"/>
        <v>February</v>
      </c>
      <c r="J1885" s="2" t="str">
        <f t="shared" si="263"/>
        <v>2020</v>
      </c>
      <c r="K1885" s="2">
        <f t="shared" si="264"/>
        <v>9</v>
      </c>
      <c r="L1885" s="2" t="str">
        <f>VLOOKUP(A1885,holidays!A:C,2,)</f>
        <v>Y</v>
      </c>
      <c r="M1885" s="2" t="str">
        <f>VLOOKUP(A1885,holidays!A:C,3,FALSE)</f>
        <v>N</v>
      </c>
      <c r="N1885" s="7">
        <f t="shared" si="265"/>
        <v>5275393.9869439099</v>
      </c>
      <c r="O1885" s="2">
        <f t="shared" si="266"/>
        <v>108675.4</v>
      </c>
      <c r="P1885" s="2" t="e">
        <f t="shared" si="267"/>
        <v>#N/A</v>
      </c>
      <c r="Q1885" s="2" t="e">
        <f t="shared" si="268"/>
        <v>#N/A</v>
      </c>
      <c r="R1885" s="2">
        <f t="shared" si="269"/>
        <v>108675.4</v>
      </c>
    </row>
    <row r="1886" spans="1:18" x14ac:dyDescent="0.3">
      <c r="A1886" s="10">
        <v>43889</v>
      </c>
      <c r="B1886" s="33">
        <v>110006.97</v>
      </c>
      <c r="C1886" s="31">
        <v>50.306352859999997</v>
      </c>
      <c r="D1886">
        <v>13.1</v>
      </c>
      <c r="E1886">
        <v>20.100000000000001</v>
      </c>
      <c r="F1886">
        <v>17.600000000000001</v>
      </c>
      <c r="G1886">
        <v>0</v>
      </c>
      <c r="H1886" s="1" t="str">
        <f t="shared" si="261"/>
        <v>Friday</v>
      </c>
      <c r="I1886" s="2" t="str">
        <f t="shared" si="262"/>
        <v>February</v>
      </c>
      <c r="J1886" s="2" t="str">
        <f t="shared" si="263"/>
        <v>2020</v>
      </c>
      <c r="K1886" s="2">
        <f t="shared" si="264"/>
        <v>9</v>
      </c>
      <c r="L1886" s="2" t="str">
        <f>VLOOKUP(A1886,holidays!A:C,2,)</f>
        <v>Y</v>
      </c>
      <c r="M1886" s="2" t="str">
        <f>VLOOKUP(A1886,holidays!A:C,3,FALSE)</f>
        <v>N</v>
      </c>
      <c r="N1886" s="7">
        <f t="shared" si="265"/>
        <v>5534049.449879434</v>
      </c>
      <c r="O1886" s="2">
        <f t="shared" si="266"/>
        <v>110006.97</v>
      </c>
      <c r="P1886" s="2" t="e">
        <f t="shared" si="267"/>
        <v>#N/A</v>
      </c>
      <c r="Q1886" s="2" t="e">
        <f t="shared" si="268"/>
        <v>#N/A</v>
      </c>
      <c r="R1886" s="2">
        <f t="shared" si="269"/>
        <v>110006.97</v>
      </c>
    </row>
    <row r="1887" spans="1:18" x14ac:dyDescent="0.3">
      <c r="A1887" s="10">
        <v>43890</v>
      </c>
      <c r="B1887" s="33">
        <v>100380.94</v>
      </c>
      <c r="C1887" s="31">
        <v>51.289608729999998</v>
      </c>
      <c r="D1887">
        <v>14.7</v>
      </c>
      <c r="E1887">
        <v>22.4</v>
      </c>
      <c r="F1887">
        <v>22.8</v>
      </c>
      <c r="G1887">
        <v>0</v>
      </c>
      <c r="H1887" s="1" t="str">
        <f t="shared" si="261"/>
        <v>Saturday</v>
      </c>
      <c r="I1887" s="2" t="str">
        <f t="shared" si="262"/>
        <v>February</v>
      </c>
      <c r="J1887" s="2" t="str">
        <f t="shared" si="263"/>
        <v>2020</v>
      </c>
      <c r="K1887" s="2">
        <f t="shared" si="264"/>
        <v>9</v>
      </c>
      <c r="L1887" s="2" t="str">
        <f>VLOOKUP(A1887,holidays!A:C,2,)</f>
        <v>Y</v>
      </c>
      <c r="M1887" s="2" t="str">
        <f>VLOOKUP(A1887,holidays!A:C,3,FALSE)</f>
        <v>N</v>
      </c>
      <c r="N1887" s="7">
        <f t="shared" si="265"/>
        <v>5148499.136549606</v>
      </c>
      <c r="O1887" s="2">
        <f t="shared" si="266"/>
        <v>100380.94</v>
      </c>
      <c r="P1887" s="2" t="e">
        <f t="shared" si="267"/>
        <v>#N/A</v>
      </c>
      <c r="Q1887" s="2" t="e">
        <f t="shared" si="268"/>
        <v>#N/A</v>
      </c>
      <c r="R1887" s="2">
        <f t="shared" si="269"/>
        <v>100380.94</v>
      </c>
    </row>
    <row r="1888" spans="1:18" x14ac:dyDescent="0.3">
      <c r="A1888" s="10">
        <v>43891</v>
      </c>
      <c r="B1888" s="33">
        <v>101413.145</v>
      </c>
      <c r="C1888" s="31">
        <v>43.745921029999998</v>
      </c>
      <c r="D1888">
        <v>13.2</v>
      </c>
      <c r="E1888">
        <v>32.1</v>
      </c>
      <c r="F1888">
        <v>20.8</v>
      </c>
      <c r="G1888">
        <v>0</v>
      </c>
      <c r="H1888" s="1" t="str">
        <f t="shared" si="261"/>
        <v>Sunday</v>
      </c>
      <c r="I1888" s="2" t="str">
        <f t="shared" si="262"/>
        <v>March</v>
      </c>
      <c r="J1888" s="2" t="str">
        <f t="shared" si="263"/>
        <v>2020</v>
      </c>
      <c r="K1888" s="2">
        <f t="shared" si="264"/>
        <v>10</v>
      </c>
      <c r="L1888" s="2" t="str">
        <f>VLOOKUP(A1888,holidays!A:C,2,)</f>
        <v>Y</v>
      </c>
      <c r="M1888" s="2" t="str">
        <f>VLOOKUP(A1888,holidays!A:C,3,FALSE)</f>
        <v>N</v>
      </c>
      <c r="N1888" s="7">
        <f t="shared" si="265"/>
        <v>4436411.4325739397</v>
      </c>
      <c r="O1888" s="2">
        <f t="shared" si="266"/>
        <v>101413.145</v>
      </c>
      <c r="P1888" s="2" t="e">
        <f t="shared" si="267"/>
        <v>#N/A</v>
      </c>
      <c r="Q1888" s="2" t="e">
        <f t="shared" si="268"/>
        <v>#N/A</v>
      </c>
      <c r="R1888" s="2">
        <f t="shared" si="269"/>
        <v>101413.145</v>
      </c>
    </row>
    <row r="1889" spans="1:18" x14ac:dyDescent="0.3">
      <c r="A1889" s="10">
        <v>43892</v>
      </c>
      <c r="B1889" s="33">
        <v>106359.955</v>
      </c>
      <c r="C1889" s="31">
        <v>52.728395089999999</v>
      </c>
      <c r="D1889">
        <v>14.2</v>
      </c>
      <c r="E1889">
        <v>18.399999999999999</v>
      </c>
      <c r="F1889">
        <v>21.1</v>
      </c>
      <c r="G1889">
        <v>3</v>
      </c>
      <c r="H1889" s="1" t="str">
        <f t="shared" si="261"/>
        <v>Monday</v>
      </c>
      <c r="I1889" s="2" t="str">
        <f t="shared" si="262"/>
        <v>March</v>
      </c>
      <c r="J1889" s="2" t="str">
        <f t="shared" si="263"/>
        <v>2020</v>
      </c>
      <c r="K1889" s="2">
        <f t="shared" si="264"/>
        <v>10</v>
      </c>
      <c r="L1889" s="2" t="str">
        <f>VLOOKUP(A1889,holidays!A:C,2,)</f>
        <v>Y</v>
      </c>
      <c r="M1889" s="2" t="str">
        <f>VLOOKUP(A1889,holidays!A:C,3,FALSE)</f>
        <v>N</v>
      </c>
      <c r="N1889" s="7">
        <f t="shared" si="265"/>
        <v>5608189.728994621</v>
      </c>
      <c r="O1889" s="2">
        <f t="shared" si="266"/>
        <v>106359.955</v>
      </c>
      <c r="P1889" s="2" t="e">
        <f t="shared" si="267"/>
        <v>#N/A</v>
      </c>
      <c r="Q1889" s="2" t="e">
        <f t="shared" si="268"/>
        <v>#N/A</v>
      </c>
      <c r="R1889" s="2">
        <f t="shared" si="269"/>
        <v>106359.955</v>
      </c>
    </row>
    <row r="1890" spans="1:18" x14ac:dyDescent="0.3">
      <c r="A1890" s="10">
        <v>43893</v>
      </c>
      <c r="B1890" s="33">
        <v>108746.37</v>
      </c>
      <c r="C1890" s="31">
        <v>49.781089729999998</v>
      </c>
      <c r="D1890">
        <v>14.7</v>
      </c>
      <c r="E1890">
        <v>19.5</v>
      </c>
      <c r="F1890">
        <v>15.9</v>
      </c>
      <c r="G1890">
        <v>0</v>
      </c>
      <c r="H1890" s="1" t="str">
        <f t="shared" si="261"/>
        <v>Tuesday</v>
      </c>
      <c r="I1890" s="2" t="str">
        <f t="shared" si="262"/>
        <v>March</v>
      </c>
      <c r="J1890" s="2" t="str">
        <f t="shared" si="263"/>
        <v>2020</v>
      </c>
      <c r="K1890" s="2">
        <f t="shared" si="264"/>
        <v>10</v>
      </c>
      <c r="L1890" s="2" t="str">
        <f>VLOOKUP(A1890,holidays!A:C,2,)</f>
        <v>Y</v>
      </c>
      <c r="M1890" s="2" t="str">
        <f>VLOOKUP(A1890,holidays!A:C,3,FALSE)</f>
        <v>N</v>
      </c>
      <c r="N1890" s="7">
        <f t="shared" si="265"/>
        <v>5413512.8027817793</v>
      </c>
      <c r="O1890" s="2">
        <f t="shared" si="266"/>
        <v>108746.37</v>
      </c>
      <c r="P1890" s="2" t="e">
        <f t="shared" si="267"/>
        <v>#N/A</v>
      </c>
      <c r="Q1890" s="2" t="e">
        <f t="shared" si="268"/>
        <v>#N/A</v>
      </c>
      <c r="R1890" s="2">
        <f t="shared" si="269"/>
        <v>108746.37</v>
      </c>
    </row>
    <row r="1891" spans="1:18" x14ac:dyDescent="0.3">
      <c r="A1891" s="10">
        <v>43894</v>
      </c>
      <c r="B1891" s="33">
        <v>117505.625</v>
      </c>
      <c r="C1891" s="31">
        <v>58.522870509999997</v>
      </c>
      <c r="D1891">
        <v>13.6</v>
      </c>
      <c r="E1891">
        <v>23.5</v>
      </c>
      <c r="F1891">
        <v>7.1</v>
      </c>
      <c r="G1891">
        <v>0</v>
      </c>
      <c r="H1891" s="1" t="str">
        <f t="shared" si="261"/>
        <v>Wednesday</v>
      </c>
      <c r="I1891" s="2" t="str">
        <f t="shared" si="262"/>
        <v>March</v>
      </c>
      <c r="J1891" s="2" t="str">
        <f t="shared" si="263"/>
        <v>2020</v>
      </c>
      <c r="K1891" s="2">
        <f t="shared" si="264"/>
        <v>10</v>
      </c>
      <c r="L1891" s="2" t="str">
        <f>VLOOKUP(A1891,holidays!A:C,2,)</f>
        <v>Y</v>
      </c>
      <c r="M1891" s="2" t="str">
        <f>VLOOKUP(A1891,holidays!A:C,3,FALSE)</f>
        <v>N</v>
      </c>
      <c r="N1891" s="7">
        <f t="shared" si="265"/>
        <v>6876766.4760716185</v>
      </c>
      <c r="O1891" s="2">
        <f t="shared" si="266"/>
        <v>117505.625</v>
      </c>
      <c r="P1891" s="2" t="e">
        <f t="shared" si="267"/>
        <v>#N/A</v>
      </c>
      <c r="Q1891" s="2" t="e">
        <f t="shared" si="268"/>
        <v>#N/A</v>
      </c>
      <c r="R1891" s="2">
        <f t="shared" si="269"/>
        <v>117505.625</v>
      </c>
    </row>
    <row r="1892" spans="1:18" x14ac:dyDescent="0.3">
      <c r="A1892" s="10">
        <v>43895</v>
      </c>
      <c r="B1892" s="33">
        <v>119734.63499999999</v>
      </c>
      <c r="C1892" s="31">
        <v>57.036382109999998</v>
      </c>
      <c r="D1892">
        <v>15.4</v>
      </c>
      <c r="E1892">
        <v>20.3</v>
      </c>
      <c r="F1892">
        <v>4.3</v>
      </c>
      <c r="G1892">
        <v>54.6</v>
      </c>
      <c r="H1892" s="1" t="str">
        <f t="shared" si="261"/>
        <v>Thursday</v>
      </c>
      <c r="I1892" s="2" t="str">
        <f t="shared" si="262"/>
        <v>March</v>
      </c>
      <c r="J1892" s="2" t="str">
        <f t="shared" si="263"/>
        <v>2020</v>
      </c>
      <c r="K1892" s="2">
        <f t="shared" si="264"/>
        <v>10</v>
      </c>
      <c r="L1892" s="2" t="str">
        <f>VLOOKUP(A1892,holidays!A:C,2,)</f>
        <v>Y</v>
      </c>
      <c r="M1892" s="2" t="str">
        <f>VLOOKUP(A1892,holidays!A:C,3,FALSE)</f>
        <v>N</v>
      </c>
      <c r="N1892" s="7">
        <f t="shared" si="265"/>
        <v>6829230.3936613789</v>
      </c>
      <c r="O1892" s="2">
        <f t="shared" si="266"/>
        <v>119734.63499999999</v>
      </c>
      <c r="P1892" s="2" t="e">
        <f t="shared" si="267"/>
        <v>#N/A</v>
      </c>
      <c r="Q1892" s="2" t="e">
        <f t="shared" si="268"/>
        <v>#N/A</v>
      </c>
      <c r="R1892" s="2">
        <f t="shared" si="269"/>
        <v>119734.63499999999</v>
      </c>
    </row>
    <row r="1893" spans="1:18" x14ac:dyDescent="0.3">
      <c r="A1893" s="10">
        <v>43896</v>
      </c>
      <c r="B1893" s="33">
        <v>111322.325</v>
      </c>
      <c r="C1893" s="31">
        <v>53.736514710000002</v>
      </c>
      <c r="D1893">
        <v>15.9</v>
      </c>
      <c r="E1893">
        <v>19</v>
      </c>
      <c r="F1893">
        <v>12.7</v>
      </c>
      <c r="G1893">
        <v>7</v>
      </c>
      <c r="H1893" s="1" t="str">
        <f t="shared" si="261"/>
        <v>Friday</v>
      </c>
      <c r="I1893" s="2" t="str">
        <f t="shared" si="262"/>
        <v>March</v>
      </c>
      <c r="J1893" s="2" t="str">
        <f t="shared" si="263"/>
        <v>2020</v>
      </c>
      <c r="K1893" s="2">
        <f t="shared" si="264"/>
        <v>10</v>
      </c>
      <c r="L1893" s="2" t="str">
        <f>VLOOKUP(A1893,holidays!A:C,2,)</f>
        <v>Y</v>
      </c>
      <c r="M1893" s="2" t="str">
        <f>VLOOKUP(A1893,holidays!A:C,3,FALSE)</f>
        <v>N</v>
      </c>
      <c r="N1893" s="7">
        <f t="shared" si="265"/>
        <v>5982073.754913901</v>
      </c>
      <c r="O1893" s="2">
        <f t="shared" si="266"/>
        <v>111322.325</v>
      </c>
      <c r="P1893" s="2" t="e">
        <f t="shared" si="267"/>
        <v>#N/A</v>
      </c>
      <c r="Q1893" s="2" t="e">
        <f t="shared" si="268"/>
        <v>#N/A</v>
      </c>
      <c r="R1893" s="2">
        <f t="shared" si="269"/>
        <v>111322.325</v>
      </c>
    </row>
    <row r="1894" spans="1:18" x14ac:dyDescent="0.3">
      <c r="A1894" s="10">
        <v>43897</v>
      </c>
      <c r="B1894" s="33">
        <v>96850.78</v>
      </c>
      <c r="C1894" s="31">
        <v>28.020466209999999</v>
      </c>
      <c r="D1894">
        <v>15.4</v>
      </c>
      <c r="E1894">
        <v>20</v>
      </c>
      <c r="F1894">
        <v>17.100000000000001</v>
      </c>
      <c r="G1894">
        <v>0.2</v>
      </c>
      <c r="H1894" s="1" t="str">
        <f t="shared" si="261"/>
        <v>Saturday</v>
      </c>
      <c r="I1894" s="2" t="str">
        <f t="shared" si="262"/>
        <v>March</v>
      </c>
      <c r="J1894" s="2" t="str">
        <f t="shared" si="263"/>
        <v>2020</v>
      </c>
      <c r="K1894" s="2">
        <f t="shared" si="264"/>
        <v>10</v>
      </c>
      <c r="L1894" s="2" t="str">
        <f>VLOOKUP(A1894,holidays!A:C,2,)</f>
        <v>Y</v>
      </c>
      <c r="M1894" s="2" t="str">
        <f>VLOOKUP(A1894,holidays!A:C,3,FALSE)</f>
        <v>N</v>
      </c>
      <c r="N1894" s="7">
        <f t="shared" si="265"/>
        <v>2713804.0084021436</v>
      </c>
      <c r="O1894" s="2">
        <f t="shared" si="266"/>
        <v>96850.78</v>
      </c>
      <c r="P1894" s="2" t="e">
        <f t="shared" si="267"/>
        <v>#N/A</v>
      </c>
      <c r="Q1894" s="2" t="e">
        <f t="shared" si="268"/>
        <v>#N/A</v>
      </c>
      <c r="R1894" s="2">
        <f t="shared" si="269"/>
        <v>96850.78</v>
      </c>
    </row>
    <row r="1895" spans="1:18" x14ac:dyDescent="0.3">
      <c r="A1895" s="10">
        <v>43898</v>
      </c>
      <c r="B1895" s="33">
        <v>92553.29</v>
      </c>
      <c r="C1895" s="31">
        <v>17.916415310000001</v>
      </c>
      <c r="D1895">
        <v>13.9</v>
      </c>
      <c r="E1895">
        <v>22.4</v>
      </c>
      <c r="F1895">
        <v>19.5</v>
      </c>
      <c r="G1895">
        <v>0</v>
      </c>
      <c r="H1895" s="1" t="str">
        <f t="shared" si="261"/>
        <v>Sunday</v>
      </c>
      <c r="I1895" s="2" t="str">
        <f t="shared" si="262"/>
        <v>March</v>
      </c>
      <c r="J1895" s="2" t="str">
        <f t="shared" si="263"/>
        <v>2020</v>
      </c>
      <c r="K1895" s="2">
        <f t="shared" si="264"/>
        <v>11</v>
      </c>
      <c r="L1895" s="2" t="str">
        <f>VLOOKUP(A1895,holidays!A:C,2,)</f>
        <v>Y</v>
      </c>
      <c r="M1895" s="2" t="str">
        <f>VLOOKUP(A1895,holidays!A:C,3,FALSE)</f>
        <v>N</v>
      </c>
      <c r="N1895" s="7">
        <f t="shared" si="265"/>
        <v>1658223.1819468699</v>
      </c>
      <c r="O1895" s="2">
        <f t="shared" si="266"/>
        <v>92553.29</v>
      </c>
      <c r="P1895" s="2" t="e">
        <f t="shared" si="267"/>
        <v>#N/A</v>
      </c>
      <c r="Q1895" s="2" t="e">
        <f t="shared" si="268"/>
        <v>#N/A</v>
      </c>
      <c r="R1895" s="2">
        <f t="shared" si="269"/>
        <v>92553.29</v>
      </c>
    </row>
    <row r="1896" spans="1:18" x14ac:dyDescent="0.3">
      <c r="A1896" s="10">
        <v>43899</v>
      </c>
      <c r="B1896" s="33">
        <v>94641.7</v>
      </c>
      <c r="C1896" s="31">
        <v>22.041451550000001</v>
      </c>
      <c r="D1896">
        <v>12.3</v>
      </c>
      <c r="E1896">
        <v>21</v>
      </c>
      <c r="F1896">
        <v>19.7</v>
      </c>
      <c r="G1896">
        <v>0</v>
      </c>
      <c r="H1896" s="1" t="str">
        <f t="shared" si="261"/>
        <v>Monday</v>
      </c>
      <c r="I1896" s="2" t="str">
        <f t="shared" si="262"/>
        <v>March</v>
      </c>
      <c r="J1896" s="2" t="str">
        <f t="shared" si="263"/>
        <v>2020</v>
      </c>
      <c r="K1896" s="2">
        <f t="shared" si="264"/>
        <v>11</v>
      </c>
      <c r="L1896" s="2" t="str">
        <f>VLOOKUP(A1896,holidays!A:C,2,)</f>
        <v>Y</v>
      </c>
      <c r="M1896" s="2" t="str">
        <f>VLOOKUP(A1896,holidays!A:C,3,FALSE)</f>
        <v>Y</v>
      </c>
      <c r="N1896" s="7">
        <f t="shared" si="265"/>
        <v>2086040.445159635</v>
      </c>
      <c r="O1896" s="2">
        <f t="shared" si="266"/>
        <v>94641.7</v>
      </c>
      <c r="P1896" s="2" t="e">
        <f t="shared" si="267"/>
        <v>#N/A</v>
      </c>
      <c r="Q1896" s="2">
        <f t="shared" si="268"/>
        <v>94641.7</v>
      </c>
      <c r="R1896" s="2" t="e">
        <f t="shared" si="269"/>
        <v>#N/A</v>
      </c>
    </row>
    <row r="1897" spans="1:18" x14ac:dyDescent="0.3">
      <c r="A1897" s="10">
        <v>43900</v>
      </c>
      <c r="B1897" s="33">
        <v>112142.54</v>
      </c>
      <c r="C1897" s="31">
        <v>48.059723949999999</v>
      </c>
      <c r="D1897">
        <v>10.3</v>
      </c>
      <c r="E1897">
        <v>22.3</v>
      </c>
      <c r="F1897">
        <v>21.9</v>
      </c>
      <c r="G1897">
        <v>0</v>
      </c>
      <c r="H1897" s="1" t="str">
        <f t="shared" si="261"/>
        <v>Tuesday</v>
      </c>
      <c r="I1897" s="2" t="str">
        <f t="shared" si="262"/>
        <v>March</v>
      </c>
      <c r="J1897" s="2" t="str">
        <f t="shared" si="263"/>
        <v>2020</v>
      </c>
      <c r="K1897" s="2">
        <f t="shared" si="264"/>
        <v>11</v>
      </c>
      <c r="L1897" s="2" t="str">
        <f>VLOOKUP(A1897,holidays!A:C,2,)</f>
        <v>Y</v>
      </c>
      <c r="M1897" s="2" t="str">
        <f>VLOOKUP(A1897,holidays!A:C,3,FALSE)</f>
        <v>N</v>
      </c>
      <c r="N1897" s="7">
        <f t="shared" si="265"/>
        <v>5389539.5154518327</v>
      </c>
      <c r="O1897" s="2">
        <f t="shared" si="266"/>
        <v>112142.54</v>
      </c>
      <c r="P1897" s="2" t="e">
        <f t="shared" si="267"/>
        <v>#N/A</v>
      </c>
      <c r="Q1897" s="2" t="e">
        <f t="shared" si="268"/>
        <v>#N/A</v>
      </c>
      <c r="R1897" s="2">
        <f t="shared" si="269"/>
        <v>112142.54</v>
      </c>
    </row>
    <row r="1898" spans="1:18" x14ac:dyDescent="0.3">
      <c r="A1898" s="10">
        <v>43901</v>
      </c>
      <c r="B1898" s="33">
        <v>118830.14</v>
      </c>
      <c r="C1898" s="31">
        <v>44.369936750000001</v>
      </c>
      <c r="D1898">
        <v>12.6</v>
      </c>
      <c r="E1898">
        <v>29.5</v>
      </c>
      <c r="F1898">
        <v>15.7</v>
      </c>
      <c r="G1898">
        <v>0</v>
      </c>
      <c r="H1898" s="1" t="str">
        <f t="shared" si="261"/>
        <v>Wednesday</v>
      </c>
      <c r="I1898" s="2" t="str">
        <f t="shared" si="262"/>
        <v>March</v>
      </c>
      <c r="J1898" s="2" t="str">
        <f t="shared" si="263"/>
        <v>2020</v>
      </c>
      <c r="K1898" s="2">
        <f t="shared" si="264"/>
        <v>11</v>
      </c>
      <c r="L1898" s="2" t="str">
        <f>VLOOKUP(A1898,holidays!A:C,2,)</f>
        <v>Y</v>
      </c>
      <c r="M1898" s="2" t="str">
        <f>VLOOKUP(A1898,holidays!A:C,3,FALSE)</f>
        <v>N</v>
      </c>
      <c r="N1898" s="7">
        <f t="shared" si="265"/>
        <v>5272485.7957936451</v>
      </c>
      <c r="O1898" s="2">
        <f t="shared" si="266"/>
        <v>118830.14</v>
      </c>
      <c r="P1898" s="2" t="e">
        <f t="shared" si="267"/>
        <v>#N/A</v>
      </c>
      <c r="Q1898" s="2" t="e">
        <f t="shared" si="268"/>
        <v>#N/A</v>
      </c>
      <c r="R1898" s="2">
        <f t="shared" si="269"/>
        <v>118830.14</v>
      </c>
    </row>
    <row r="1899" spans="1:18" x14ac:dyDescent="0.3">
      <c r="A1899" s="10">
        <v>43902</v>
      </c>
      <c r="B1899" s="33">
        <v>120272.77499999999</v>
      </c>
      <c r="C1899" s="31">
        <v>39.127565740000001</v>
      </c>
      <c r="D1899">
        <v>16.600000000000001</v>
      </c>
      <c r="E1899">
        <v>29.5</v>
      </c>
      <c r="F1899">
        <v>19.5</v>
      </c>
      <c r="G1899">
        <v>0</v>
      </c>
      <c r="H1899" s="1" t="str">
        <f t="shared" si="261"/>
        <v>Thursday</v>
      </c>
      <c r="I1899" s="2" t="str">
        <f t="shared" si="262"/>
        <v>March</v>
      </c>
      <c r="J1899" s="2" t="str">
        <f t="shared" si="263"/>
        <v>2020</v>
      </c>
      <c r="K1899" s="2">
        <f t="shared" si="264"/>
        <v>11</v>
      </c>
      <c r="L1899" s="2" t="str">
        <f>VLOOKUP(A1899,holidays!A:C,2,)</f>
        <v>Y</v>
      </c>
      <c r="M1899" s="2" t="str">
        <f>VLOOKUP(A1899,holidays!A:C,3,FALSE)</f>
        <v>N</v>
      </c>
      <c r="N1899" s="7">
        <f t="shared" si="265"/>
        <v>4705980.9105447289</v>
      </c>
      <c r="O1899" s="2">
        <f t="shared" si="266"/>
        <v>120272.77499999999</v>
      </c>
      <c r="P1899" s="2" t="e">
        <f t="shared" si="267"/>
        <v>#N/A</v>
      </c>
      <c r="Q1899" s="2" t="e">
        <f t="shared" si="268"/>
        <v>#N/A</v>
      </c>
      <c r="R1899" s="2">
        <f t="shared" si="269"/>
        <v>120272.77499999999</v>
      </c>
    </row>
    <row r="1900" spans="1:18" x14ac:dyDescent="0.3">
      <c r="A1900" s="10">
        <v>43903</v>
      </c>
      <c r="B1900" s="33">
        <v>115075.81</v>
      </c>
      <c r="C1900" s="31">
        <v>40.127134920000003</v>
      </c>
      <c r="D1900">
        <v>19.100000000000001</v>
      </c>
      <c r="E1900">
        <v>26.8</v>
      </c>
      <c r="F1900">
        <v>7.3</v>
      </c>
      <c r="G1900">
        <v>0</v>
      </c>
      <c r="H1900" s="1" t="str">
        <f t="shared" si="261"/>
        <v>Friday</v>
      </c>
      <c r="I1900" s="2" t="str">
        <f t="shared" si="262"/>
        <v>March</v>
      </c>
      <c r="J1900" s="2" t="str">
        <f t="shared" si="263"/>
        <v>2020</v>
      </c>
      <c r="K1900" s="2">
        <f t="shared" si="264"/>
        <v>11</v>
      </c>
      <c r="L1900" s="2" t="str">
        <f>VLOOKUP(A1900,holidays!A:C,2,)</f>
        <v>Y</v>
      </c>
      <c r="M1900" s="2" t="str">
        <f>VLOOKUP(A1900,holidays!A:C,3,FALSE)</f>
        <v>N</v>
      </c>
      <c r="N1900" s="7">
        <f t="shared" si="265"/>
        <v>4617662.5538982851</v>
      </c>
      <c r="O1900" s="2">
        <f t="shared" si="266"/>
        <v>115075.81</v>
      </c>
      <c r="P1900" s="2" t="e">
        <f t="shared" si="267"/>
        <v>#N/A</v>
      </c>
      <c r="Q1900" s="2" t="e">
        <f t="shared" si="268"/>
        <v>#N/A</v>
      </c>
      <c r="R1900" s="2">
        <f t="shared" si="269"/>
        <v>115075.81</v>
      </c>
    </row>
    <row r="1901" spans="1:18" x14ac:dyDescent="0.3">
      <c r="A1901" s="10">
        <v>43904</v>
      </c>
      <c r="B1901" s="33">
        <v>96016.19</v>
      </c>
      <c r="C1901" s="31">
        <v>29.137325780000001</v>
      </c>
      <c r="D1901">
        <v>13.1</v>
      </c>
      <c r="E1901">
        <v>17.899999999999999</v>
      </c>
      <c r="F1901">
        <v>12.3</v>
      </c>
      <c r="G1901">
        <v>0.6</v>
      </c>
      <c r="H1901" s="1" t="str">
        <f t="shared" si="261"/>
        <v>Saturday</v>
      </c>
      <c r="I1901" s="2" t="str">
        <f t="shared" si="262"/>
        <v>March</v>
      </c>
      <c r="J1901" s="2" t="str">
        <f t="shared" si="263"/>
        <v>2020</v>
      </c>
      <c r="K1901" s="2">
        <f t="shared" si="264"/>
        <v>11</v>
      </c>
      <c r="L1901" s="2" t="str">
        <f>VLOOKUP(A1901,holidays!A:C,2,)</f>
        <v>Y</v>
      </c>
      <c r="M1901" s="2" t="str">
        <f>VLOOKUP(A1901,holidays!A:C,3,FALSE)</f>
        <v>N</v>
      </c>
      <c r="N1901" s="7">
        <f t="shared" si="265"/>
        <v>2797655.0081843785</v>
      </c>
      <c r="O1901" s="2">
        <f t="shared" si="266"/>
        <v>96016.19</v>
      </c>
      <c r="P1901" s="2" t="e">
        <f t="shared" si="267"/>
        <v>#N/A</v>
      </c>
      <c r="Q1901" s="2" t="e">
        <f t="shared" si="268"/>
        <v>#N/A</v>
      </c>
      <c r="R1901" s="2">
        <f t="shared" si="269"/>
        <v>96016.19</v>
      </c>
    </row>
    <row r="1902" spans="1:18" x14ac:dyDescent="0.3">
      <c r="A1902" s="10">
        <v>43905</v>
      </c>
      <c r="B1902" s="33">
        <v>97664.934999999998</v>
      </c>
      <c r="C1902" s="31">
        <v>31.657840010000001</v>
      </c>
      <c r="D1902">
        <v>12.7</v>
      </c>
      <c r="E1902">
        <v>18.8</v>
      </c>
      <c r="F1902">
        <v>10.199999999999999</v>
      </c>
      <c r="G1902">
        <v>0</v>
      </c>
      <c r="H1902" s="1" t="str">
        <f t="shared" si="261"/>
        <v>Sunday</v>
      </c>
      <c r="I1902" s="2" t="str">
        <f t="shared" si="262"/>
        <v>March</v>
      </c>
      <c r="J1902" s="2" t="str">
        <f t="shared" si="263"/>
        <v>2020</v>
      </c>
      <c r="K1902" s="2">
        <f t="shared" si="264"/>
        <v>12</v>
      </c>
      <c r="L1902" s="2" t="str">
        <f>VLOOKUP(A1902,holidays!A:C,2,)</f>
        <v>Y</v>
      </c>
      <c r="M1902" s="2" t="str">
        <f>VLOOKUP(A1902,holidays!A:C,3,FALSE)</f>
        <v>N</v>
      </c>
      <c r="N1902" s="7">
        <f t="shared" si="265"/>
        <v>3091860.8868170492</v>
      </c>
      <c r="O1902" s="2">
        <f t="shared" si="266"/>
        <v>97664.934999999998</v>
      </c>
      <c r="P1902" s="2" t="e">
        <f t="shared" si="267"/>
        <v>#N/A</v>
      </c>
      <c r="Q1902" s="2" t="e">
        <f t="shared" si="268"/>
        <v>#N/A</v>
      </c>
      <c r="R1902" s="2">
        <f t="shared" si="269"/>
        <v>97664.934999999998</v>
      </c>
    </row>
    <row r="1903" spans="1:18" x14ac:dyDescent="0.3">
      <c r="A1903" s="10">
        <v>43906</v>
      </c>
      <c r="B1903" s="33">
        <v>110586.815</v>
      </c>
      <c r="C1903" s="31">
        <v>46.670884049999998</v>
      </c>
      <c r="D1903">
        <v>9.3000000000000007</v>
      </c>
      <c r="E1903">
        <v>26.5</v>
      </c>
      <c r="F1903">
        <v>20.6</v>
      </c>
      <c r="G1903">
        <v>0</v>
      </c>
      <c r="H1903" s="1" t="str">
        <f t="shared" si="261"/>
        <v>Monday</v>
      </c>
      <c r="I1903" s="2" t="str">
        <f t="shared" si="262"/>
        <v>March</v>
      </c>
      <c r="J1903" s="2" t="str">
        <f t="shared" si="263"/>
        <v>2020</v>
      </c>
      <c r="K1903" s="2">
        <f t="shared" si="264"/>
        <v>12</v>
      </c>
      <c r="L1903" s="2" t="str">
        <f>VLOOKUP(A1903,holidays!A:C,2,)</f>
        <v>Y</v>
      </c>
      <c r="M1903" s="2" t="str">
        <f>VLOOKUP(A1903,holidays!A:C,3,FALSE)</f>
        <v>N</v>
      </c>
      <c r="N1903" s="7">
        <f t="shared" si="265"/>
        <v>5161184.4203238003</v>
      </c>
      <c r="O1903" s="2">
        <f t="shared" si="266"/>
        <v>110586.815</v>
      </c>
      <c r="P1903" s="2" t="e">
        <f t="shared" si="267"/>
        <v>#N/A</v>
      </c>
      <c r="Q1903" s="2" t="e">
        <f t="shared" si="268"/>
        <v>#N/A</v>
      </c>
      <c r="R1903" s="2">
        <f t="shared" si="269"/>
        <v>110586.815</v>
      </c>
    </row>
    <row r="1904" spans="1:18" x14ac:dyDescent="0.3">
      <c r="A1904" s="10">
        <v>43907</v>
      </c>
      <c r="B1904" s="33">
        <v>115254.185</v>
      </c>
      <c r="C1904" s="31">
        <v>52.451198269999999</v>
      </c>
      <c r="D1904">
        <v>11.6</v>
      </c>
      <c r="E1904">
        <v>28.2</v>
      </c>
      <c r="F1904">
        <v>19.899999999999999</v>
      </c>
      <c r="G1904">
        <v>0</v>
      </c>
      <c r="H1904" s="1" t="str">
        <f t="shared" si="261"/>
        <v>Tuesday</v>
      </c>
      <c r="I1904" s="2" t="str">
        <f t="shared" si="262"/>
        <v>March</v>
      </c>
      <c r="J1904" s="2" t="str">
        <f t="shared" si="263"/>
        <v>2020</v>
      </c>
      <c r="K1904" s="2">
        <f t="shared" si="264"/>
        <v>12</v>
      </c>
      <c r="L1904" s="2" t="str">
        <f>VLOOKUP(A1904,holidays!A:C,2,)</f>
        <v>Y</v>
      </c>
      <c r="M1904" s="2" t="str">
        <f>VLOOKUP(A1904,holidays!A:C,3,FALSE)</f>
        <v>N</v>
      </c>
      <c r="N1904" s="7">
        <f t="shared" si="265"/>
        <v>6045220.1088822596</v>
      </c>
      <c r="O1904" s="2">
        <f t="shared" si="266"/>
        <v>115254.185</v>
      </c>
      <c r="P1904" s="2" t="e">
        <f t="shared" si="267"/>
        <v>#N/A</v>
      </c>
      <c r="Q1904" s="2" t="e">
        <f t="shared" si="268"/>
        <v>#N/A</v>
      </c>
      <c r="R1904" s="2">
        <f t="shared" si="269"/>
        <v>115254.185</v>
      </c>
    </row>
    <row r="1905" spans="1:18" x14ac:dyDescent="0.3">
      <c r="A1905" s="10">
        <v>43908</v>
      </c>
      <c r="B1905" s="33">
        <v>121127.145</v>
      </c>
      <c r="C1905" s="31">
        <v>51.291442230000001</v>
      </c>
      <c r="D1905">
        <v>17.7</v>
      </c>
      <c r="E1905">
        <v>28.3</v>
      </c>
      <c r="F1905">
        <v>9.1</v>
      </c>
      <c r="G1905">
        <v>0</v>
      </c>
      <c r="H1905" s="1" t="str">
        <f t="shared" si="261"/>
        <v>Wednesday</v>
      </c>
      <c r="I1905" s="2" t="str">
        <f t="shared" si="262"/>
        <v>March</v>
      </c>
      <c r="J1905" s="2" t="str">
        <f t="shared" si="263"/>
        <v>2020</v>
      </c>
      <c r="K1905" s="2">
        <f t="shared" si="264"/>
        <v>12</v>
      </c>
      <c r="L1905" s="2" t="str">
        <f>VLOOKUP(A1905,holidays!A:C,2,)</f>
        <v>Y</v>
      </c>
      <c r="M1905" s="2" t="str">
        <f>VLOOKUP(A1905,holidays!A:C,3,FALSE)</f>
        <v>N</v>
      </c>
      <c r="N1905" s="7">
        <f t="shared" si="265"/>
        <v>6212785.9602523334</v>
      </c>
      <c r="O1905" s="2">
        <f t="shared" si="266"/>
        <v>121127.145</v>
      </c>
      <c r="P1905" s="2" t="e">
        <f t="shared" si="267"/>
        <v>#N/A</v>
      </c>
      <c r="Q1905" s="2" t="e">
        <f t="shared" si="268"/>
        <v>#N/A</v>
      </c>
      <c r="R1905" s="2">
        <f t="shared" si="269"/>
        <v>121127.145</v>
      </c>
    </row>
    <row r="1906" spans="1:18" x14ac:dyDescent="0.3">
      <c r="A1906" s="10">
        <v>43909</v>
      </c>
      <c r="B1906" s="33">
        <v>127266.86</v>
      </c>
      <c r="C1906" s="31">
        <v>47.562659549999999</v>
      </c>
      <c r="D1906">
        <v>18.7</v>
      </c>
      <c r="E1906">
        <v>30.4</v>
      </c>
      <c r="F1906">
        <v>8.1999999999999993</v>
      </c>
      <c r="G1906">
        <v>0</v>
      </c>
      <c r="H1906" s="1" t="str">
        <f t="shared" si="261"/>
        <v>Thursday</v>
      </c>
      <c r="I1906" s="2" t="str">
        <f t="shared" si="262"/>
        <v>March</v>
      </c>
      <c r="J1906" s="2" t="str">
        <f t="shared" si="263"/>
        <v>2020</v>
      </c>
      <c r="K1906" s="2">
        <f t="shared" si="264"/>
        <v>12</v>
      </c>
      <c r="L1906" s="2" t="str">
        <f>VLOOKUP(A1906,holidays!A:C,2,)</f>
        <v>Y</v>
      </c>
      <c r="M1906" s="2" t="str">
        <f>VLOOKUP(A1906,holidays!A:C,3,FALSE)</f>
        <v>N</v>
      </c>
      <c r="N1906" s="7">
        <f t="shared" si="265"/>
        <v>6053150.3341775127</v>
      </c>
      <c r="O1906" s="2">
        <f t="shared" si="266"/>
        <v>127266.86</v>
      </c>
      <c r="P1906" s="2" t="e">
        <f t="shared" si="267"/>
        <v>#N/A</v>
      </c>
      <c r="Q1906" s="2" t="e">
        <f t="shared" si="268"/>
        <v>#N/A</v>
      </c>
      <c r="R1906" s="2">
        <f t="shared" si="269"/>
        <v>127266.86</v>
      </c>
    </row>
    <row r="1907" spans="1:18" x14ac:dyDescent="0.3">
      <c r="A1907" s="10">
        <v>43910</v>
      </c>
      <c r="B1907" s="33">
        <v>111547.605</v>
      </c>
      <c r="C1907" s="31">
        <v>40.76436769</v>
      </c>
      <c r="D1907">
        <v>16.100000000000001</v>
      </c>
      <c r="E1907">
        <v>22.7</v>
      </c>
      <c r="F1907">
        <v>12.6</v>
      </c>
      <c r="G1907">
        <v>0</v>
      </c>
      <c r="H1907" s="1" t="str">
        <f t="shared" si="261"/>
        <v>Friday</v>
      </c>
      <c r="I1907" s="2" t="str">
        <f t="shared" si="262"/>
        <v>March</v>
      </c>
      <c r="J1907" s="2" t="str">
        <f t="shared" si="263"/>
        <v>2020</v>
      </c>
      <c r="K1907" s="2">
        <f t="shared" si="264"/>
        <v>12</v>
      </c>
      <c r="L1907" s="2" t="str">
        <f>VLOOKUP(A1907,holidays!A:C,2,)</f>
        <v>Y</v>
      </c>
      <c r="M1907" s="2" t="str">
        <f>VLOOKUP(A1907,holidays!A:C,3,FALSE)</f>
        <v>N</v>
      </c>
      <c r="N1907" s="7">
        <f t="shared" si="265"/>
        <v>4547167.5851588827</v>
      </c>
      <c r="O1907" s="2">
        <f t="shared" si="266"/>
        <v>111547.605</v>
      </c>
      <c r="P1907" s="2" t="e">
        <f t="shared" si="267"/>
        <v>#N/A</v>
      </c>
      <c r="Q1907" s="2" t="e">
        <f t="shared" si="268"/>
        <v>#N/A</v>
      </c>
      <c r="R1907" s="2">
        <f t="shared" si="269"/>
        <v>111547.605</v>
      </c>
    </row>
    <row r="1908" spans="1:18" x14ac:dyDescent="0.3">
      <c r="A1908" s="10">
        <v>43911</v>
      </c>
      <c r="B1908" s="33">
        <v>103999.33500000001</v>
      </c>
      <c r="C1908" s="31">
        <v>47.458698750000003</v>
      </c>
      <c r="D1908">
        <v>14.6</v>
      </c>
      <c r="E1908">
        <v>18.399999999999999</v>
      </c>
      <c r="F1908">
        <v>10.8</v>
      </c>
      <c r="G1908">
        <v>0</v>
      </c>
      <c r="H1908" s="1" t="str">
        <f t="shared" si="261"/>
        <v>Saturday</v>
      </c>
      <c r="I1908" s="2" t="str">
        <f t="shared" si="262"/>
        <v>March</v>
      </c>
      <c r="J1908" s="2" t="str">
        <f t="shared" si="263"/>
        <v>2020</v>
      </c>
      <c r="K1908" s="2">
        <f t="shared" si="264"/>
        <v>12</v>
      </c>
      <c r="L1908" s="2" t="str">
        <f>VLOOKUP(A1908,holidays!A:C,2,)</f>
        <v>Y</v>
      </c>
      <c r="M1908" s="2" t="str">
        <f>VLOOKUP(A1908,holidays!A:C,3,FALSE)</f>
        <v>N</v>
      </c>
      <c r="N1908" s="7">
        <f t="shared" si="265"/>
        <v>4935673.1099653319</v>
      </c>
      <c r="O1908" s="2">
        <f t="shared" si="266"/>
        <v>103999.33500000001</v>
      </c>
      <c r="P1908" s="2" t="e">
        <f t="shared" si="267"/>
        <v>#N/A</v>
      </c>
      <c r="Q1908" s="2" t="e">
        <f t="shared" si="268"/>
        <v>#N/A</v>
      </c>
      <c r="R1908" s="2">
        <f t="shared" si="269"/>
        <v>103999.33500000001</v>
      </c>
    </row>
    <row r="1909" spans="1:18" x14ac:dyDescent="0.3">
      <c r="A1909" s="10">
        <v>43912</v>
      </c>
      <c r="B1909" s="33">
        <v>97449.684999999998</v>
      </c>
      <c r="C1909" s="31">
        <v>34.618054800000003</v>
      </c>
      <c r="D1909">
        <v>12.1</v>
      </c>
      <c r="E1909">
        <v>18.3</v>
      </c>
      <c r="F1909">
        <v>15.2</v>
      </c>
      <c r="G1909">
        <v>0</v>
      </c>
      <c r="H1909" s="1" t="str">
        <f t="shared" si="261"/>
        <v>Sunday</v>
      </c>
      <c r="I1909" s="2" t="str">
        <f t="shared" si="262"/>
        <v>March</v>
      </c>
      <c r="J1909" s="2" t="str">
        <f t="shared" si="263"/>
        <v>2020</v>
      </c>
      <c r="K1909" s="2">
        <f t="shared" si="264"/>
        <v>13</v>
      </c>
      <c r="L1909" s="2" t="str">
        <f>VLOOKUP(A1909,holidays!A:C,2,)</f>
        <v>Y</v>
      </c>
      <c r="M1909" s="2" t="str">
        <f>VLOOKUP(A1909,holidays!A:C,3,FALSE)</f>
        <v>N</v>
      </c>
      <c r="N1909" s="7">
        <f t="shared" si="265"/>
        <v>3373518.5355727384</v>
      </c>
      <c r="O1909" s="2">
        <f t="shared" si="266"/>
        <v>97449.684999999998</v>
      </c>
      <c r="P1909" s="2" t="e">
        <f t="shared" si="267"/>
        <v>#N/A</v>
      </c>
      <c r="Q1909" s="2" t="e">
        <f t="shared" si="268"/>
        <v>#N/A</v>
      </c>
      <c r="R1909" s="2">
        <f t="shared" si="269"/>
        <v>97449.684999999998</v>
      </c>
    </row>
    <row r="1910" spans="1:18" x14ac:dyDescent="0.3">
      <c r="A1910" s="10">
        <v>43913</v>
      </c>
      <c r="B1910" s="33">
        <v>112906.94500000001</v>
      </c>
      <c r="C1910" s="31">
        <v>44.639439000000003</v>
      </c>
      <c r="D1910">
        <v>12.7</v>
      </c>
      <c r="E1910">
        <v>17.100000000000001</v>
      </c>
      <c r="F1910">
        <v>9.9</v>
      </c>
      <c r="G1910">
        <v>0.4</v>
      </c>
      <c r="H1910" s="1" t="str">
        <f t="shared" si="261"/>
        <v>Monday</v>
      </c>
      <c r="I1910" s="2" t="str">
        <f t="shared" si="262"/>
        <v>March</v>
      </c>
      <c r="J1910" s="2" t="str">
        <f t="shared" si="263"/>
        <v>2020</v>
      </c>
      <c r="K1910" s="2">
        <f t="shared" si="264"/>
        <v>13</v>
      </c>
      <c r="L1910" s="2" t="str">
        <f>VLOOKUP(A1910,holidays!A:C,2,)</f>
        <v>Y</v>
      </c>
      <c r="M1910" s="2" t="str">
        <f>VLOOKUP(A1910,holidays!A:C,3,FALSE)</f>
        <v>N</v>
      </c>
      <c r="N1910" s="7">
        <f t="shared" si="265"/>
        <v>5040102.684003856</v>
      </c>
      <c r="O1910" s="2">
        <f t="shared" si="266"/>
        <v>112906.94500000001</v>
      </c>
      <c r="P1910" s="2" t="e">
        <f t="shared" si="267"/>
        <v>#N/A</v>
      </c>
      <c r="Q1910" s="2" t="e">
        <f t="shared" si="268"/>
        <v>#N/A</v>
      </c>
      <c r="R1910" s="2">
        <f t="shared" si="269"/>
        <v>112906.94500000001</v>
      </c>
    </row>
    <row r="1911" spans="1:18" x14ac:dyDescent="0.3">
      <c r="A1911" s="10">
        <v>43914</v>
      </c>
      <c r="B1911" s="33">
        <v>114935.545</v>
      </c>
      <c r="C1911" s="31">
        <v>49.44768766</v>
      </c>
      <c r="D1911">
        <v>8.5</v>
      </c>
      <c r="E1911">
        <v>17.899999999999999</v>
      </c>
      <c r="F1911">
        <v>15.8</v>
      </c>
      <c r="G1911">
        <v>0</v>
      </c>
      <c r="H1911" s="1" t="str">
        <f t="shared" si="261"/>
        <v>Tuesday</v>
      </c>
      <c r="I1911" s="2" t="str">
        <f t="shared" si="262"/>
        <v>March</v>
      </c>
      <c r="J1911" s="2" t="str">
        <f t="shared" si="263"/>
        <v>2020</v>
      </c>
      <c r="K1911" s="2">
        <f t="shared" si="264"/>
        <v>13</v>
      </c>
      <c r="L1911" s="2" t="str">
        <f>VLOOKUP(A1911,holidays!A:C,2,)</f>
        <v>N</v>
      </c>
      <c r="M1911" s="2" t="str">
        <f>VLOOKUP(A1911,holidays!A:C,3,FALSE)</f>
        <v>N</v>
      </c>
      <c r="N1911" s="7">
        <f t="shared" si="265"/>
        <v>5683296.9301918745</v>
      </c>
      <c r="O1911" s="2" t="e">
        <f t="shared" si="266"/>
        <v>#N/A</v>
      </c>
      <c r="P1911" s="2">
        <f t="shared" si="267"/>
        <v>114935.545</v>
      </c>
      <c r="Q1911" s="2" t="e">
        <f t="shared" si="268"/>
        <v>#N/A</v>
      </c>
      <c r="R1911" s="2">
        <f t="shared" si="269"/>
        <v>114935.545</v>
      </c>
    </row>
    <row r="1912" spans="1:18" x14ac:dyDescent="0.3">
      <c r="A1912" s="10">
        <v>43915</v>
      </c>
      <c r="B1912" s="33">
        <v>113147.815</v>
      </c>
      <c r="C1912" s="31">
        <v>43.72083739</v>
      </c>
      <c r="D1912">
        <v>10.8</v>
      </c>
      <c r="E1912">
        <v>17.5</v>
      </c>
      <c r="F1912">
        <v>7.6</v>
      </c>
      <c r="G1912">
        <v>0</v>
      </c>
      <c r="H1912" s="1" t="str">
        <f t="shared" si="261"/>
        <v>Wednesday</v>
      </c>
      <c r="I1912" s="2" t="str">
        <f t="shared" si="262"/>
        <v>March</v>
      </c>
      <c r="J1912" s="2" t="str">
        <f t="shared" si="263"/>
        <v>2020</v>
      </c>
      <c r="K1912" s="2">
        <f t="shared" si="264"/>
        <v>13</v>
      </c>
      <c r="L1912" s="2" t="str">
        <f>VLOOKUP(A1912,holidays!A:C,2,)</f>
        <v>N</v>
      </c>
      <c r="M1912" s="2" t="str">
        <f>VLOOKUP(A1912,holidays!A:C,3,FALSE)</f>
        <v>N</v>
      </c>
      <c r="N1912" s="7">
        <f t="shared" si="265"/>
        <v>4946917.2206488028</v>
      </c>
      <c r="O1912" s="2" t="e">
        <f t="shared" si="266"/>
        <v>#N/A</v>
      </c>
      <c r="P1912" s="2">
        <f t="shared" si="267"/>
        <v>113147.815</v>
      </c>
      <c r="Q1912" s="2" t="e">
        <f t="shared" si="268"/>
        <v>#N/A</v>
      </c>
      <c r="R1912" s="2">
        <f t="shared" si="269"/>
        <v>113147.815</v>
      </c>
    </row>
    <row r="1913" spans="1:18" x14ac:dyDescent="0.3">
      <c r="A1913" s="10">
        <v>43916</v>
      </c>
      <c r="B1913" s="33">
        <v>110088.01</v>
      </c>
      <c r="C1913" s="31">
        <v>45.521245239999999</v>
      </c>
      <c r="D1913">
        <v>13.7</v>
      </c>
      <c r="E1913">
        <v>19.8</v>
      </c>
      <c r="F1913">
        <v>15.5</v>
      </c>
      <c r="G1913">
        <v>0</v>
      </c>
      <c r="H1913" s="1" t="str">
        <f t="shared" si="261"/>
        <v>Thursday</v>
      </c>
      <c r="I1913" s="2" t="str">
        <f t="shared" si="262"/>
        <v>March</v>
      </c>
      <c r="J1913" s="2" t="str">
        <f t="shared" si="263"/>
        <v>2020</v>
      </c>
      <c r="K1913" s="2">
        <f t="shared" si="264"/>
        <v>13</v>
      </c>
      <c r="L1913" s="2" t="str">
        <f>VLOOKUP(A1913,holidays!A:C,2,)</f>
        <v>N</v>
      </c>
      <c r="M1913" s="2" t="str">
        <f>VLOOKUP(A1913,holidays!A:C,3,FALSE)</f>
        <v>N</v>
      </c>
      <c r="N1913" s="7">
        <f t="shared" si="265"/>
        <v>5011343.3011935716</v>
      </c>
      <c r="O1913" s="2" t="e">
        <f t="shared" si="266"/>
        <v>#N/A</v>
      </c>
      <c r="P1913" s="2">
        <f t="shared" si="267"/>
        <v>110088.01</v>
      </c>
      <c r="Q1913" s="2" t="e">
        <f t="shared" si="268"/>
        <v>#N/A</v>
      </c>
      <c r="R1913" s="2">
        <f t="shared" si="269"/>
        <v>110088.01</v>
      </c>
    </row>
    <row r="1914" spans="1:18" x14ac:dyDescent="0.3">
      <c r="A1914" s="10">
        <v>43917</v>
      </c>
      <c r="B1914" s="33">
        <v>111958.245</v>
      </c>
      <c r="C1914" s="31">
        <v>49.318500309999997</v>
      </c>
      <c r="D1914">
        <v>13.6</v>
      </c>
      <c r="E1914">
        <v>27.6</v>
      </c>
      <c r="F1914">
        <v>17.8</v>
      </c>
      <c r="G1914">
        <v>0</v>
      </c>
      <c r="H1914" s="1" t="str">
        <f t="shared" si="261"/>
        <v>Friday</v>
      </c>
      <c r="I1914" s="2" t="str">
        <f t="shared" si="262"/>
        <v>March</v>
      </c>
      <c r="J1914" s="2" t="str">
        <f t="shared" si="263"/>
        <v>2020</v>
      </c>
      <c r="K1914" s="2">
        <f t="shared" si="264"/>
        <v>13</v>
      </c>
      <c r="L1914" s="2" t="str">
        <f>VLOOKUP(A1914,holidays!A:C,2,)</f>
        <v>N</v>
      </c>
      <c r="M1914" s="2" t="str">
        <f>VLOOKUP(A1914,holidays!A:C,3,FALSE)</f>
        <v>N</v>
      </c>
      <c r="N1914" s="7">
        <f t="shared" si="265"/>
        <v>5521612.7407395551</v>
      </c>
      <c r="O1914" s="2" t="e">
        <f t="shared" si="266"/>
        <v>#N/A</v>
      </c>
      <c r="P1914" s="2">
        <f t="shared" si="267"/>
        <v>111958.245</v>
      </c>
      <c r="Q1914" s="2" t="e">
        <f t="shared" si="268"/>
        <v>#N/A</v>
      </c>
      <c r="R1914" s="2">
        <f t="shared" si="269"/>
        <v>111958.245</v>
      </c>
    </row>
    <row r="1915" spans="1:18" x14ac:dyDescent="0.3">
      <c r="A1915" s="10">
        <v>43918</v>
      </c>
      <c r="B1915" s="33">
        <v>97923.714999999997</v>
      </c>
      <c r="C1915" s="31">
        <v>47.963271040000002</v>
      </c>
      <c r="D1915">
        <v>14.8</v>
      </c>
      <c r="E1915">
        <v>27.5</v>
      </c>
      <c r="F1915">
        <v>16.899999999999999</v>
      </c>
      <c r="G1915">
        <v>0</v>
      </c>
      <c r="H1915" s="1" t="str">
        <f t="shared" si="261"/>
        <v>Saturday</v>
      </c>
      <c r="I1915" s="2" t="str">
        <f t="shared" si="262"/>
        <v>March</v>
      </c>
      <c r="J1915" s="2" t="str">
        <f t="shared" si="263"/>
        <v>2020</v>
      </c>
      <c r="K1915" s="2">
        <f t="shared" si="264"/>
        <v>13</v>
      </c>
      <c r="L1915" s="2" t="str">
        <f>VLOOKUP(A1915,holidays!A:C,2,)</f>
        <v>N</v>
      </c>
      <c r="M1915" s="2" t="str">
        <f>VLOOKUP(A1915,holidays!A:C,3,FALSE)</f>
        <v>N</v>
      </c>
      <c r="N1915" s="7">
        <f t="shared" si="265"/>
        <v>4696741.683788714</v>
      </c>
      <c r="O1915" s="2" t="e">
        <f t="shared" si="266"/>
        <v>#N/A</v>
      </c>
      <c r="P1915" s="2">
        <f t="shared" si="267"/>
        <v>97923.714999999997</v>
      </c>
      <c r="Q1915" s="2" t="e">
        <f t="shared" si="268"/>
        <v>#N/A</v>
      </c>
      <c r="R1915" s="2">
        <f t="shared" si="269"/>
        <v>97923.714999999997</v>
      </c>
    </row>
    <row r="1916" spans="1:18" x14ac:dyDescent="0.3">
      <c r="A1916" s="10">
        <v>43919</v>
      </c>
      <c r="B1916" s="33">
        <v>95953.205000000002</v>
      </c>
      <c r="C1916" s="31">
        <v>42.33862791</v>
      </c>
      <c r="D1916">
        <v>16.5</v>
      </c>
      <c r="E1916">
        <v>26.4</v>
      </c>
      <c r="F1916">
        <v>9.5</v>
      </c>
      <c r="G1916">
        <v>0</v>
      </c>
      <c r="H1916" s="1" t="str">
        <f t="shared" si="261"/>
        <v>Sunday</v>
      </c>
      <c r="I1916" s="2" t="str">
        <f t="shared" si="262"/>
        <v>March</v>
      </c>
      <c r="J1916" s="2" t="str">
        <f t="shared" si="263"/>
        <v>2020</v>
      </c>
      <c r="K1916" s="2">
        <f t="shared" si="264"/>
        <v>14</v>
      </c>
      <c r="L1916" s="2" t="str">
        <f>VLOOKUP(A1916,holidays!A:C,2,)</f>
        <v>N</v>
      </c>
      <c r="M1916" s="2" t="str">
        <f>VLOOKUP(A1916,holidays!A:C,3,FALSE)</f>
        <v>N</v>
      </c>
      <c r="N1916" s="7">
        <f t="shared" si="265"/>
        <v>4062527.0432669516</v>
      </c>
      <c r="O1916" s="2" t="e">
        <f t="shared" si="266"/>
        <v>#N/A</v>
      </c>
      <c r="P1916" s="2">
        <f t="shared" si="267"/>
        <v>95953.205000000002</v>
      </c>
      <c r="Q1916" s="2" t="e">
        <f t="shared" si="268"/>
        <v>#N/A</v>
      </c>
      <c r="R1916" s="2">
        <f t="shared" si="269"/>
        <v>95953.205000000002</v>
      </c>
    </row>
    <row r="1917" spans="1:18" x14ac:dyDescent="0.3">
      <c r="A1917" s="10">
        <v>43920</v>
      </c>
      <c r="B1917" s="33">
        <v>107687.51</v>
      </c>
      <c r="C1917" s="31">
        <v>57.502975429999999</v>
      </c>
      <c r="D1917">
        <v>15.9</v>
      </c>
      <c r="E1917">
        <v>21.7</v>
      </c>
      <c r="F1917">
        <v>13.3</v>
      </c>
      <c r="G1917">
        <v>5.2</v>
      </c>
      <c r="H1917" s="1" t="str">
        <f t="shared" si="261"/>
        <v>Monday</v>
      </c>
      <c r="I1917" s="2" t="str">
        <f t="shared" si="262"/>
        <v>March</v>
      </c>
      <c r="J1917" s="2" t="str">
        <f t="shared" si="263"/>
        <v>2020</v>
      </c>
      <c r="K1917" s="2">
        <f t="shared" si="264"/>
        <v>14</v>
      </c>
      <c r="L1917" s="2" t="str">
        <f>VLOOKUP(A1917,holidays!A:C,2,)</f>
        <v>N</v>
      </c>
      <c r="M1917" s="2" t="str">
        <f>VLOOKUP(A1917,holidays!A:C,3,FALSE)</f>
        <v>N</v>
      </c>
      <c r="N1917" s="7">
        <f t="shared" si="265"/>
        <v>6192352.2416478787</v>
      </c>
      <c r="O1917" s="2" t="e">
        <f t="shared" si="266"/>
        <v>#N/A</v>
      </c>
      <c r="P1917" s="2">
        <f t="shared" si="267"/>
        <v>107687.51</v>
      </c>
      <c r="Q1917" s="2" t="e">
        <f t="shared" si="268"/>
        <v>#N/A</v>
      </c>
      <c r="R1917" s="2">
        <f t="shared" si="269"/>
        <v>107687.51</v>
      </c>
    </row>
    <row r="1918" spans="1:18" x14ac:dyDescent="0.3">
      <c r="A1918" s="10">
        <v>43921</v>
      </c>
      <c r="B1918" s="33">
        <v>109043.86500000001</v>
      </c>
      <c r="C1918" s="31">
        <v>57.690193069999999</v>
      </c>
      <c r="D1918">
        <v>12.2</v>
      </c>
      <c r="E1918">
        <v>21.4</v>
      </c>
      <c r="F1918">
        <v>16.899999999999999</v>
      </c>
      <c r="G1918">
        <v>0</v>
      </c>
      <c r="H1918" s="1" t="str">
        <f t="shared" si="261"/>
        <v>Tuesday</v>
      </c>
      <c r="I1918" s="2" t="str">
        <f t="shared" si="262"/>
        <v>March</v>
      </c>
      <c r="J1918" s="2" t="str">
        <f t="shared" si="263"/>
        <v>2020</v>
      </c>
      <c r="K1918" s="2">
        <f t="shared" si="264"/>
        <v>14</v>
      </c>
      <c r="L1918" s="2" t="str">
        <f>VLOOKUP(A1918,holidays!A:C,2,)</f>
        <v>N</v>
      </c>
      <c r="M1918" s="2" t="str">
        <f>VLOOKUP(A1918,holidays!A:C,3,FALSE)</f>
        <v>N</v>
      </c>
      <c r="N1918" s="7">
        <f t="shared" si="265"/>
        <v>6290761.6249490157</v>
      </c>
      <c r="O1918" s="2" t="e">
        <f t="shared" si="266"/>
        <v>#N/A</v>
      </c>
      <c r="P1918" s="2">
        <f t="shared" si="267"/>
        <v>109043.86500000001</v>
      </c>
      <c r="Q1918" s="2" t="e">
        <f t="shared" si="268"/>
        <v>#N/A</v>
      </c>
      <c r="R1918" s="2">
        <f t="shared" si="269"/>
        <v>109043.86500000001</v>
      </c>
    </row>
    <row r="1919" spans="1:18" x14ac:dyDescent="0.3">
      <c r="A1919" s="10">
        <v>43922</v>
      </c>
      <c r="B1919" s="33">
        <v>110991.625</v>
      </c>
      <c r="C1919" s="31">
        <v>62.967514510000001</v>
      </c>
      <c r="D1919">
        <v>11</v>
      </c>
      <c r="E1919">
        <v>23.1</v>
      </c>
      <c r="F1919">
        <v>15.2</v>
      </c>
      <c r="G1919">
        <v>0</v>
      </c>
      <c r="H1919" s="1" t="str">
        <f t="shared" si="261"/>
        <v>Wednesday</v>
      </c>
      <c r="I1919" s="2" t="str">
        <f t="shared" si="262"/>
        <v>April</v>
      </c>
      <c r="J1919" s="2" t="str">
        <f t="shared" si="263"/>
        <v>2020</v>
      </c>
      <c r="K1919" s="2">
        <f t="shared" si="264"/>
        <v>14</v>
      </c>
      <c r="L1919" s="2" t="str">
        <f>VLOOKUP(A1919,holidays!A:C,2,)</f>
        <v>N</v>
      </c>
      <c r="M1919" s="2" t="str">
        <f>VLOOKUP(A1919,holidays!A:C,3,FALSE)</f>
        <v>N</v>
      </c>
      <c r="N1919" s="7">
        <f t="shared" si="265"/>
        <v>6988866.7576759793</v>
      </c>
      <c r="O1919" s="2" t="e">
        <f t="shared" si="266"/>
        <v>#N/A</v>
      </c>
      <c r="P1919" s="2">
        <f t="shared" si="267"/>
        <v>110991.625</v>
      </c>
      <c r="Q1919" s="2" t="e">
        <f t="shared" si="268"/>
        <v>#N/A</v>
      </c>
      <c r="R1919" s="2">
        <f t="shared" si="269"/>
        <v>110991.625</v>
      </c>
    </row>
    <row r="1920" spans="1:18" x14ac:dyDescent="0.3">
      <c r="A1920" s="10">
        <v>43923</v>
      </c>
      <c r="B1920" s="33">
        <v>116302.66499999999</v>
      </c>
      <c r="C1920" s="31">
        <v>61.537019960000002</v>
      </c>
      <c r="D1920">
        <v>12.4</v>
      </c>
      <c r="E1920">
        <v>20.7</v>
      </c>
      <c r="F1920">
        <v>4.2</v>
      </c>
      <c r="G1920">
        <v>23</v>
      </c>
      <c r="H1920" s="1" t="str">
        <f t="shared" si="261"/>
        <v>Thursday</v>
      </c>
      <c r="I1920" s="2" t="str">
        <f t="shared" si="262"/>
        <v>April</v>
      </c>
      <c r="J1920" s="2" t="str">
        <f t="shared" si="263"/>
        <v>2020</v>
      </c>
      <c r="K1920" s="2">
        <f t="shared" si="264"/>
        <v>14</v>
      </c>
      <c r="L1920" s="2" t="str">
        <f>VLOOKUP(A1920,holidays!A:C,2,)</f>
        <v>N</v>
      </c>
      <c r="M1920" s="2" t="str">
        <f>VLOOKUP(A1920,holidays!A:C,3,FALSE)</f>
        <v>N</v>
      </c>
      <c r="N1920" s="7">
        <f t="shared" si="265"/>
        <v>7156919.4175061928</v>
      </c>
      <c r="O1920" s="2" t="e">
        <f t="shared" si="266"/>
        <v>#N/A</v>
      </c>
      <c r="P1920" s="2">
        <f t="shared" si="267"/>
        <v>116302.66499999999</v>
      </c>
      <c r="Q1920" s="2" t="e">
        <f t="shared" si="268"/>
        <v>#N/A</v>
      </c>
      <c r="R1920" s="2">
        <f t="shared" si="269"/>
        <v>116302.66499999999</v>
      </c>
    </row>
    <row r="1921" spans="1:18" x14ac:dyDescent="0.3">
      <c r="A1921" s="10">
        <v>43924</v>
      </c>
      <c r="B1921" s="33">
        <v>104294.57</v>
      </c>
      <c r="C1921" s="31">
        <v>48.636778120000002</v>
      </c>
      <c r="D1921">
        <v>13.7</v>
      </c>
      <c r="E1921">
        <v>23.2</v>
      </c>
      <c r="F1921">
        <v>12</v>
      </c>
      <c r="G1921">
        <v>15.8</v>
      </c>
      <c r="H1921" s="1" t="str">
        <f t="shared" si="261"/>
        <v>Friday</v>
      </c>
      <c r="I1921" s="2" t="str">
        <f t="shared" si="262"/>
        <v>April</v>
      </c>
      <c r="J1921" s="2" t="str">
        <f t="shared" si="263"/>
        <v>2020</v>
      </c>
      <c r="K1921" s="2">
        <f t="shared" si="264"/>
        <v>14</v>
      </c>
      <c r="L1921" s="2" t="str">
        <f>VLOOKUP(A1921,holidays!A:C,2,)</f>
        <v>N</v>
      </c>
      <c r="M1921" s="2" t="str">
        <f>VLOOKUP(A1921,holidays!A:C,3,FALSE)</f>
        <v>N</v>
      </c>
      <c r="N1921" s="7">
        <f t="shared" si="265"/>
        <v>5072551.8602108089</v>
      </c>
      <c r="O1921" s="2" t="e">
        <f t="shared" si="266"/>
        <v>#N/A</v>
      </c>
      <c r="P1921" s="2">
        <f t="shared" si="267"/>
        <v>104294.57</v>
      </c>
      <c r="Q1921" s="2" t="e">
        <f t="shared" si="268"/>
        <v>#N/A</v>
      </c>
      <c r="R1921" s="2">
        <f t="shared" si="269"/>
        <v>104294.57</v>
      </c>
    </row>
    <row r="1922" spans="1:18" x14ac:dyDescent="0.3">
      <c r="A1922" s="10">
        <v>43925</v>
      </c>
      <c r="B1922" s="33">
        <v>101854.155</v>
      </c>
      <c r="C1922" s="31">
        <v>38.375968759999999</v>
      </c>
      <c r="D1922">
        <v>12.8</v>
      </c>
      <c r="E1922">
        <v>16.600000000000001</v>
      </c>
      <c r="F1922">
        <v>6.1</v>
      </c>
      <c r="G1922">
        <v>35.200000000000003</v>
      </c>
      <c r="H1922" s="1" t="str">
        <f t="shared" si="261"/>
        <v>Saturday</v>
      </c>
      <c r="I1922" s="2" t="str">
        <f t="shared" si="262"/>
        <v>April</v>
      </c>
      <c r="J1922" s="2" t="str">
        <f t="shared" si="263"/>
        <v>2020</v>
      </c>
      <c r="K1922" s="2">
        <f t="shared" si="264"/>
        <v>14</v>
      </c>
      <c r="L1922" s="2" t="str">
        <f>VLOOKUP(A1922,holidays!A:C,2,)</f>
        <v>N</v>
      </c>
      <c r="M1922" s="2" t="str">
        <f>VLOOKUP(A1922,holidays!A:C,3,FALSE)</f>
        <v>N</v>
      </c>
      <c r="N1922" s="7">
        <f t="shared" si="265"/>
        <v>3908751.8703561975</v>
      </c>
      <c r="O1922" s="2" t="e">
        <f t="shared" si="266"/>
        <v>#N/A</v>
      </c>
      <c r="P1922" s="2">
        <f t="shared" si="267"/>
        <v>101854.155</v>
      </c>
      <c r="Q1922" s="2" t="e">
        <f t="shared" si="268"/>
        <v>#N/A</v>
      </c>
      <c r="R1922" s="2">
        <f t="shared" si="269"/>
        <v>101854.155</v>
      </c>
    </row>
    <row r="1923" spans="1:18" x14ac:dyDescent="0.3">
      <c r="A1923" s="10">
        <v>43926</v>
      </c>
      <c r="B1923" s="33">
        <v>105098.02499999999</v>
      </c>
      <c r="C1923" s="31">
        <v>23.78090796</v>
      </c>
      <c r="D1923">
        <v>9.5</v>
      </c>
      <c r="E1923">
        <v>16.899999999999999</v>
      </c>
      <c r="F1923">
        <v>4.5</v>
      </c>
      <c r="G1923">
        <v>4.4000000000000004</v>
      </c>
      <c r="H1923" s="1" t="str">
        <f t="shared" ref="H1923:H1986" si="270">TEXT(A1923,"dddd")</f>
        <v>Sunday</v>
      </c>
      <c r="I1923" s="2" t="str">
        <f t="shared" ref="I1923:I1986" si="271">TEXT(A1923,"mmmm")</f>
        <v>April</v>
      </c>
      <c r="J1923" s="2" t="str">
        <f t="shared" ref="J1923:J1986" si="272">TEXT(A1923,"yyyy")</f>
        <v>2020</v>
      </c>
      <c r="K1923" s="2">
        <f t="shared" ref="K1923:K1986" si="273">WEEKNUM(A1923)</f>
        <v>15</v>
      </c>
      <c r="L1923" s="2" t="str">
        <f>VLOOKUP(A1923,holidays!A:C,2,)</f>
        <v>N</v>
      </c>
      <c r="M1923" s="2" t="str">
        <f>VLOOKUP(A1923,holidays!A:C,3,FALSE)</f>
        <v>N</v>
      </c>
      <c r="N1923" s="7">
        <f t="shared" ref="N1923:N1986" si="274">B1923*C1923</f>
        <v>2499326.4593027788</v>
      </c>
      <c r="O1923" s="2" t="e">
        <f t="shared" ref="O1923:O1986" si="275">IF(L1923="Y",B1923,NA())</f>
        <v>#N/A</v>
      </c>
      <c r="P1923" s="2">
        <f t="shared" ref="P1923:P1986" si="276">IF(L1923="N",B1923,NA())</f>
        <v>105098.02499999999</v>
      </c>
      <c r="Q1923" s="2" t="e">
        <f t="shared" ref="Q1923:Q1986" si="277">IF(M1923="Y",B1923,NA())</f>
        <v>#N/A</v>
      </c>
      <c r="R1923" s="2">
        <f t="shared" ref="R1923:R1986" si="278">IF(M1923="N",B1923,NA())</f>
        <v>105098.02499999999</v>
      </c>
    </row>
    <row r="1924" spans="1:18" x14ac:dyDescent="0.3">
      <c r="A1924" s="10">
        <v>43927</v>
      </c>
      <c r="B1924" s="33">
        <v>118074.565</v>
      </c>
      <c r="C1924" s="31">
        <v>64.755851129999996</v>
      </c>
      <c r="D1924">
        <v>10.7</v>
      </c>
      <c r="E1924">
        <v>16.5</v>
      </c>
      <c r="F1924">
        <v>11.5</v>
      </c>
      <c r="G1924">
        <v>6.2</v>
      </c>
      <c r="H1924" s="1" t="str">
        <f t="shared" si="270"/>
        <v>Monday</v>
      </c>
      <c r="I1924" s="2" t="str">
        <f t="shared" si="271"/>
        <v>April</v>
      </c>
      <c r="J1924" s="2" t="str">
        <f t="shared" si="272"/>
        <v>2020</v>
      </c>
      <c r="K1924" s="2">
        <f t="shared" si="273"/>
        <v>15</v>
      </c>
      <c r="L1924" s="2" t="str">
        <f>VLOOKUP(A1924,holidays!A:C,2,)</f>
        <v>N</v>
      </c>
      <c r="M1924" s="2" t="str">
        <f>VLOOKUP(A1924,holidays!A:C,3,FALSE)</f>
        <v>N</v>
      </c>
      <c r="N1924" s="7">
        <f t="shared" si="274"/>
        <v>7646018.9533795081</v>
      </c>
      <c r="O1924" s="2" t="e">
        <f t="shared" si="275"/>
        <v>#N/A</v>
      </c>
      <c r="P1924" s="2">
        <f t="shared" si="276"/>
        <v>118074.565</v>
      </c>
      <c r="Q1924" s="2" t="e">
        <f t="shared" si="277"/>
        <v>#N/A</v>
      </c>
      <c r="R1924" s="2">
        <f t="shared" si="278"/>
        <v>118074.565</v>
      </c>
    </row>
    <row r="1925" spans="1:18" x14ac:dyDescent="0.3">
      <c r="A1925" s="10">
        <v>43928</v>
      </c>
      <c r="B1925" s="33">
        <v>118404.455</v>
      </c>
      <c r="C1925" s="31">
        <v>55.234382369999999</v>
      </c>
      <c r="D1925">
        <v>11.9</v>
      </c>
      <c r="E1925">
        <v>16.399999999999999</v>
      </c>
      <c r="F1925">
        <v>9.5</v>
      </c>
      <c r="G1925">
        <v>1.4</v>
      </c>
      <c r="H1925" s="1" t="str">
        <f t="shared" si="270"/>
        <v>Tuesday</v>
      </c>
      <c r="I1925" s="2" t="str">
        <f t="shared" si="271"/>
        <v>April</v>
      </c>
      <c r="J1925" s="2" t="str">
        <f t="shared" si="272"/>
        <v>2020</v>
      </c>
      <c r="K1925" s="2">
        <f t="shared" si="273"/>
        <v>15</v>
      </c>
      <c r="L1925" s="2" t="str">
        <f>VLOOKUP(A1925,holidays!A:C,2,)</f>
        <v>N</v>
      </c>
      <c r="M1925" s="2" t="str">
        <f>VLOOKUP(A1925,holidays!A:C,3,FALSE)</f>
        <v>N</v>
      </c>
      <c r="N1925" s="7">
        <f t="shared" si="274"/>
        <v>6539996.9417814584</v>
      </c>
      <c r="O1925" s="2" t="e">
        <f t="shared" si="275"/>
        <v>#N/A</v>
      </c>
      <c r="P1925" s="2">
        <f t="shared" si="276"/>
        <v>118404.455</v>
      </c>
      <c r="Q1925" s="2" t="e">
        <f t="shared" si="277"/>
        <v>#N/A</v>
      </c>
      <c r="R1925" s="2">
        <f t="shared" si="278"/>
        <v>118404.455</v>
      </c>
    </row>
    <row r="1926" spans="1:18" x14ac:dyDescent="0.3">
      <c r="A1926" s="10">
        <v>43929</v>
      </c>
      <c r="B1926" s="33">
        <v>108404.01</v>
      </c>
      <c r="C1926" s="31">
        <v>44.729397409999997</v>
      </c>
      <c r="D1926">
        <v>11.7</v>
      </c>
      <c r="E1926">
        <v>18.600000000000001</v>
      </c>
      <c r="F1926">
        <v>10.7</v>
      </c>
      <c r="G1926">
        <v>1.2</v>
      </c>
      <c r="H1926" s="1" t="str">
        <f t="shared" si="270"/>
        <v>Wednesday</v>
      </c>
      <c r="I1926" s="2" t="str">
        <f t="shared" si="271"/>
        <v>April</v>
      </c>
      <c r="J1926" s="2" t="str">
        <f t="shared" si="272"/>
        <v>2020</v>
      </c>
      <c r="K1926" s="2">
        <f t="shared" si="273"/>
        <v>15</v>
      </c>
      <c r="L1926" s="2" t="str">
        <f>VLOOKUP(A1926,holidays!A:C,2,)</f>
        <v>N</v>
      </c>
      <c r="M1926" s="2" t="str">
        <f>VLOOKUP(A1926,holidays!A:C,3,FALSE)</f>
        <v>N</v>
      </c>
      <c r="N1926" s="7">
        <f t="shared" si="274"/>
        <v>4848846.0441276133</v>
      </c>
      <c r="O1926" s="2" t="e">
        <f t="shared" si="275"/>
        <v>#N/A</v>
      </c>
      <c r="P1926" s="2">
        <f t="shared" si="276"/>
        <v>108404.01</v>
      </c>
      <c r="Q1926" s="2" t="e">
        <f t="shared" si="277"/>
        <v>#N/A</v>
      </c>
      <c r="R1926" s="2">
        <f t="shared" si="278"/>
        <v>108404.01</v>
      </c>
    </row>
    <row r="1927" spans="1:18" x14ac:dyDescent="0.3">
      <c r="A1927" s="10">
        <v>43930</v>
      </c>
      <c r="B1927" s="33">
        <v>108587.52</v>
      </c>
      <c r="C1927" s="31">
        <v>43.738044760000001</v>
      </c>
      <c r="D1927">
        <v>8.9</v>
      </c>
      <c r="E1927">
        <v>21.2</v>
      </c>
      <c r="F1927">
        <v>15.8</v>
      </c>
      <c r="G1927">
        <v>0</v>
      </c>
      <c r="H1927" s="1" t="str">
        <f t="shared" si="270"/>
        <v>Thursday</v>
      </c>
      <c r="I1927" s="2" t="str">
        <f t="shared" si="271"/>
        <v>April</v>
      </c>
      <c r="J1927" s="2" t="str">
        <f t="shared" si="272"/>
        <v>2020</v>
      </c>
      <c r="K1927" s="2">
        <f t="shared" si="273"/>
        <v>15</v>
      </c>
      <c r="L1927" s="2" t="str">
        <f>VLOOKUP(A1927,holidays!A:C,2,)</f>
        <v>N</v>
      </c>
      <c r="M1927" s="2" t="str">
        <f>VLOOKUP(A1927,holidays!A:C,3,FALSE)</f>
        <v>N</v>
      </c>
      <c r="N1927" s="7">
        <f t="shared" si="274"/>
        <v>4749405.8101373957</v>
      </c>
      <c r="O1927" s="2" t="e">
        <f t="shared" si="275"/>
        <v>#N/A</v>
      </c>
      <c r="P1927" s="2">
        <f t="shared" si="276"/>
        <v>108587.52</v>
      </c>
      <c r="Q1927" s="2" t="e">
        <f t="shared" si="277"/>
        <v>#N/A</v>
      </c>
      <c r="R1927" s="2">
        <f t="shared" si="278"/>
        <v>108587.52</v>
      </c>
    </row>
    <row r="1928" spans="1:18" x14ac:dyDescent="0.3">
      <c r="A1928" s="10">
        <v>43931</v>
      </c>
      <c r="B1928" s="33">
        <v>94831.23</v>
      </c>
      <c r="C1928" s="31">
        <v>38.435506619999998</v>
      </c>
      <c r="D1928">
        <v>12.7</v>
      </c>
      <c r="E1928">
        <v>22</v>
      </c>
      <c r="F1928">
        <v>9.5</v>
      </c>
      <c r="G1928">
        <v>0.2</v>
      </c>
      <c r="H1928" s="1" t="str">
        <f t="shared" si="270"/>
        <v>Friday</v>
      </c>
      <c r="I1928" s="2" t="str">
        <f t="shared" si="271"/>
        <v>April</v>
      </c>
      <c r="J1928" s="2" t="str">
        <f t="shared" si="272"/>
        <v>2020</v>
      </c>
      <c r="K1928" s="2">
        <f t="shared" si="273"/>
        <v>15</v>
      </c>
      <c r="L1928" s="2" t="str">
        <f>VLOOKUP(A1928,holidays!A:C,2,)</f>
        <v>N</v>
      </c>
      <c r="M1928" s="2" t="str">
        <f>VLOOKUP(A1928,holidays!A:C,3,FALSE)</f>
        <v>Y</v>
      </c>
      <c r="N1928" s="7">
        <f t="shared" si="274"/>
        <v>3644886.3684477424</v>
      </c>
      <c r="O1928" s="2" t="e">
        <f t="shared" si="275"/>
        <v>#N/A</v>
      </c>
      <c r="P1928" s="2">
        <f t="shared" si="276"/>
        <v>94831.23</v>
      </c>
      <c r="Q1928" s="2">
        <f t="shared" si="277"/>
        <v>94831.23</v>
      </c>
      <c r="R1928" s="2" t="e">
        <f t="shared" si="278"/>
        <v>#N/A</v>
      </c>
    </row>
    <row r="1929" spans="1:18" x14ac:dyDescent="0.3">
      <c r="A1929" s="10">
        <v>43932</v>
      </c>
      <c r="B1929" s="33">
        <v>92097.07</v>
      </c>
      <c r="C1929" s="31">
        <v>19.934105580000001</v>
      </c>
      <c r="D1929">
        <v>13</v>
      </c>
      <c r="E1929">
        <v>15.7</v>
      </c>
      <c r="F1929">
        <v>11.3</v>
      </c>
      <c r="G1929">
        <v>2.4</v>
      </c>
      <c r="H1929" s="1" t="str">
        <f t="shared" si="270"/>
        <v>Saturday</v>
      </c>
      <c r="I1929" s="2" t="str">
        <f t="shared" si="271"/>
        <v>April</v>
      </c>
      <c r="J1929" s="2" t="str">
        <f t="shared" si="272"/>
        <v>2020</v>
      </c>
      <c r="K1929" s="2">
        <f t="shared" si="273"/>
        <v>15</v>
      </c>
      <c r="L1929" s="2" t="str">
        <f>VLOOKUP(A1929,holidays!A:C,2,)</f>
        <v>N</v>
      </c>
      <c r="M1929" s="2" t="str">
        <f>VLOOKUP(A1929,holidays!A:C,3,FALSE)</f>
        <v>Y</v>
      </c>
      <c r="N1929" s="7">
        <f t="shared" si="274"/>
        <v>1835872.7169886508</v>
      </c>
      <c r="O1929" s="2" t="e">
        <f t="shared" si="275"/>
        <v>#N/A</v>
      </c>
      <c r="P1929" s="2">
        <f t="shared" si="276"/>
        <v>92097.07</v>
      </c>
      <c r="Q1929" s="2">
        <f t="shared" si="277"/>
        <v>92097.07</v>
      </c>
      <c r="R1929" s="2" t="e">
        <f t="shared" si="278"/>
        <v>#N/A</v>
      </c>
    </row>
    <row r="1930" spans="1:18" x14ac:dyDescent="0.3">
      <c r="A1930" s="10">
        <v>43933</v>
      </c>
      <c r="B1930" s="33">
        <v>101760.09</v>
      </c>
      <c r="C1930" s="31">
        <v>45.982052150000001</v>
      </c>
      <c r="D1930">
        <v>11</v>
      </c>
      <c r="E1930">
        <v>15.3</v>
      </c>
      <c r="F1930">
        <v>7.7</v>
      </c>
      <c r="G1930">
        <v>2.4</v>
      </c>
      <c r="H1930" s="1" t="str">
        <f t="shared" si="270"/>
        <v>Sunday</v>
      </c>
      <c r="I1930" s="2" t="str">
        <f t="shared" si="271"/>
        <v>April</v>
      </c>
      <c r="J1930" s="2" t="str">
        <f t="shared" si="272"/>
        <v>2020</v>
      </c>
      <c r="K1930" s="2">
        <f t="shared" si="273"/>
        <v>16</v>
      </c>
      <c r="L1930" s="2" t="str">
        <f>VLOOKUP(A1930,holidays!A:C,2,)</f>
        <v>N</v>
      </c>
      <c r="M1930" s="2" t="str">
        <f>VLOOKUP(A1930,holidays!A:C,3,FALSE)</f>
        <v>Y</v>
      </c>
      <c r="N1930" s="7">
        <f t="shared" si="274"/>
        <v>4679137.7651686938</v>
      </c>
      <c r="O1930" s="2" t="e">
        <f t="shared" si="275"/>
        <v>#N/A</v>
      </c>
      <c r="P1930" s="2">
        <f t="shared" si="276"/>
        <v>101760.09</v>
      </c>
      <c r="Q1930" s="2">
        <f t="shared" si="277"/>
        <v>101760.09</v>
      </c>
      <c r="R1930" s="2" t="e">
        <f t="shared" si="278"/>
        <v>#N/A</v>
      </c>
    </row>
    <row r="1931" spans="1:18" x14ac:dyDescent="0.3">
      <c r="A1931" s="10">
        <v>43934</v>
      </c>
      <c r="B1931" s="33">
        <v>100025.9</v>
      </c>
      <c r="C1931" s="31">
        <v>56.657417019999997</v>
      </c>
      <c r="D1931">
        <v>12.2</v>
      </c>
      <c r="E1931">
        <v>18.3</v>
      </c>
      <c r="F1931">
        <v>14.3</v>
      </c>
      <c r="G1931">
        <v>0</v>
      </c>
      <c r="H1931" s="1" t="str">
        <f t="shared" si="270"/>
        <v>Monday</v>
      </c>
      <c r="I1931" s="2" t="str">
        <f t="shared" si="271"/>
        <v>April</v>
      </c>
      <c r="J1931" s="2" t="str">
        <f t="shared" si="272"/>
        <v>2020</v>
      </c>
      <c r="K1931" s="2">
        <f t="shared" si="273"/>
        <v>16</v>
      </c>
      <c r="L1931" s="2" t="str">
        <f>VLOOKUP(A1931,holidays!A:C,2,)</f>
        <v>N</v>
      </c>
      <c r="M1931" s="2" t="str">
        <f>VLOOKUP(A1931,holidays!A:C,3,FALSE)</f>
        <v>Y</v>
      </c>
      <c r="N1931" s="7">
        <f t="shared" si="274"/>
        <v>5667209.1291008173</v>
      </c>
      <c r="O1931" s="2" t="e">
        <f t="shared" si="275"/>
        <v>#N/A</v>
      </c>
      <c r="P1931" s="2">
        <f t="shared" si="276"/>
        <v>100025.9</v>
      </c>
      <c r="Q1931" s="2">
        <f t="shared" si="277"/>
        <v>100025.9</v>
      </c>
      <c r="R1931" s="2" t="e">
        <f t="shared" si="278"/>
        <v>#N/A</v>
      </c>
    </row>
    <row r="1932" spans="1:18" x14ac:dyDescent="0.3">
      <c r="A1932" s="10">
        <v>43935</v>
      </c>
      <c r="B1932" s="33">
        <v>107849.83</v>
      </c>
      <c r="C1932" s="31">
        <v>40.838553589999997</v>
      </c>
      <c r="D1932">
        <v>12.1</v>
      </c>
      <c r="E1932">
        <v>23.4</v>
      </c>
      <c r="F1932">
        <v>11.1</v>
      </c>
      <c r="G1932">
        <v>0.6</v>
      </c>
      <c r="H1932" s="1" t="str">
        <f t="shared" si="270"/>
        <v>Tuesday</v>
      </c>
      <c r="I1932" s="2" t="str">
        <f t="shared" si="271"/>
        <v>April</v>
      </c>
      <c r="J1932" s="2" t="str">
        <f t="shared" si="272"/>
        <v>2020</v>
      </c>
      <c r="K1932" s="2">
        <f t="shared" si="273"/>
        <v>16</v>
      </c>
      <c r="L1932" s="2" t="str">
        <f>VLOOKUP(A1932,holidays!A:C,2,)</f>
        <v>N</v>
      </c>
      <c r="M1932" s="2" t="str">
        <f>VLOOKUP(A1932,holidays!A:C,3,FALSE)</f>
        <v>N</v>
      </c>
      <c r="N1932" s="7">
        <f t="shared" si="274"/>
        <v>4404431.062127389</v>
      </c>
      <c r="O1932" s="2" t="e">
        <f t="shared" si="275"/>
        <v>#N/A</v>
      </c>
      <c r="P1932" s="2">
        <f t="shared" si="276"/>
        <v>107849.83</v>
      </c>
      <c r="Q1932" s="2" t="e">
        <f t="shared" si="277"/>
        <v>#N/A</v>
      </c>
      <c r="R1932" s="2">
        <f t="shared" si="278"/>
        <v>107849.83</v>
      </c>
    </row>
    <row r="1933" spans="1:18" x14ac:dyDescent="0.3">
      <c r="A1933" s="10">
        <v>43936</v>
      </c>
      <c r="B1933" s="33">
        <v>104547.34</v>
      </c>
      <c r="C1933" s="31">
        <v>27.705995810000001</v>
      </c>
      <c r="D1933">
        <v>15.6</v>
      </c>
      <c r="E1933">
        <v>23.5</v>
      </c>
      <c r="F1933">
        <v>11.8</v>
      </c>
      <c r="G1933">
        <v>0</v>
      </c>
      <c r="H1933" s="1" t="str">
        <f t="shared" si="270"/>
        <v>Wednesday</v>
      </c>
      <c r="I1933" s="2" t="str">
        <f t="shared" si="271"/>
        <v>April</v>
      </c>
      <c r="J1933" s="2" t="str">
        <f t="shared" si="272"/>
        <v>2020</v>
      </c>
      <c r="K1933" s="2">
        <f t="shared" si="273"/>
        <v>16</v>
      </c>
      <c r="L1933" s="2" t="str">
        <f>VLOOKUP(A1933,holidays!A:C,2,)</f>
        <v>N</v>
      </c>
      <c r="M1933" s="2" t="str">
        <f>VLOOKUP(A1933,holidays!A:C,3,FALSE)</f>
        <v>N</v>
      </c>
      <c r="N1933" s="7">
        <f t="shared" si="274"/>
        <v>2896588.1639866456</v>
      </c>
      <c r="O1933" s="2" t="e">
        <f t="shared" si="275"/>
        <v>#N/A</v>
      </c>
      <c r="P1933" s="2">
        <f t="shared" si="276"/>
        <v>104547.34</v>
      </c>
      <c r="Q1933" s="2" t="e">
        <f t="shared" si="277"/>
        <v>#N/A</v>
      </c>
      <c r="R1933" s="2">
        <f t="shared" si="278"/>
        <v>104547.34</v>
      </c>
    </row>
    <row r="1934" spans="1:18" x14ac:dyDescent="0.3">
      <c r="A1934" s="10">
        <v>43937</v>
      </c>
      <c r="B1934" s="33">
        <v>106527.94500000001</v>
      </c>
      <c r="C1934" s="31">
        <v>29.80144816</v>
      </c>
      <c r="D1934">
        <v>15.4</v>
      </c>
      <c r="E1934">
        <v>21.5</v>
      </c>
      <c r="F1934">
        <v>11.3</v>
      </c>
      <c r="G1934">
        <v>0.2</v>
      </c>
      <c r="H1934" s="1" t="str">
        <f t="shared" si="270"/>
        <v>Thursday</v>
      </c>
      <c r="I1934" s="2" t="str">
        <f t="shared" si="271"/>
        <v>April</v>
      </c>
      <c r="J1934" s="2" t="str">
        <f t="shared" si="272"/>
        <v>2020</v>
      </c>
      <c r="K1934" s="2">
        <f t="shared" si="273"/>
        <v>16</v>
      </c>
      <c r="L1934" s="2" t="str">
        <f>VLOOKUP(A1934,holidays!A:C,2,)</f>
        <v>N</v>
      </c>
      <c r="M1934" s="2" t="str">
        <f>VLOOKUP(A1934,holidays!A:C,3,FALSE)</f>
        <v>N</v>
      </c>
      <c r="N1934" s="7">
        <f t="shared" si="274"/>
        <v>3174687.0305088311</v>
      </c>
      <c r="O1934" s="2" t="e">
        <f t="shared" si="275"/>
        <v>#N/A</v>
      </c>
      <c r="P1934" s="2">
        <f t="shared" si="276"/>
        <v>106527.94500000001</v>
      </c>
      <c r="Q1934" s="2" t="e">
        <f t="shared" si="277"/>
        <v>#N/A</v>
      </c>
      <c r="R1934" s="2">
        <f t="shared" si="278"/>
        <v>106527.94500000001</v>
      </c>
    </row>
    <row r="1935" spans="1:18" x14ac:dyDescent="0.3">
      <c r="A1935" s="10">
        <v>43938</v>
      </c>
      <c r="B1935" s="33">
        <v>106943.49</v>
      </c>
      <c r="C1935" s="31">
        <v>30.782703059999999</v>
      </c>
      <c r="D1935">
        <v>11.4</v>
      </c>
      <c r="E1935">
        <v>18.399999999999999</v>
      </c>
      <c r="F1935">
        <v>10.1</v>
      </c>
      <c r="G1935">
        <v>0</v>
      </c>
      <c r="H1935" s="1" t="str">
        <f t="shared" si="270"/>
        <v>Friday</v>
      </c>
      <c r="I1935" s="2" t="str">
        <f t="shared" si="271"/>
        <v>April</v>
      </c>
      <c r="J1935" s="2" t="str">
        <f t="shared" si="272"/>
        <v>2020</v>
      </c>
      <c r="K1935" s="2">
        <f t="shared" si="273"/>
        <v>16</v>
      </c>
      <c r="L1935" s="2" t="str">
        <f>VLOOKUP(A1935,holidays!A:C,2,)</f>
        <v>N</v>
      </c>
      <c r="M1935" s="2" t="str">
        <f>VLOOKUP(A1935,holidays!A:C,3,FALSE)</f>
        <v>N</v>
      </c>
      <c r="N1935" s="7">
        <f t="shared" si="274"/>
        <v>3292009.6968700793</v>
      </c>
      <c r="O1935" s="2" t="e">
        <f t="shared" si="275"/>
        <v>#N/A</v>
      </c>
      <c r="P1935" s="2">
        <f t="shared" si="276"/>
        <v>106943.49</v>
      </c>
      <c r="Q1935" s="2" t="e">
        <f t="shared" si="277"/>
        <v>#N/A</v>
      </c>
      <c r="R1935" s="2">
        <f t="shared" si="278"/>
        <v>106943.49</v>
      </c>
    </row>
    <row r="1936" spans="1:18" x14ac:dyDescent="0.3">
      <c r="A1936" s="10">
        <v>43939</v>
      </c>
      <c r="B1936" s="33">
        <v>106888.545</v>
      </c>
      <c r="C1936" s="31">
        <v>42.660865000000001</v>
      </c>
      <c r="D1936">
        <v>12.9</v>
      </c>
      <c r="E1936">
        <v>16.399999999999999</v>
      </c>
      <c r="F1936">
        <v>7.9</v>
      </c>
      <c r="G1936">
        <v>0</v>
      </c>
      <c r="H1936" s="1" t="str">
        <f t="shared" si="270"/>
        <v>Saturday</v>
      </c>
      <c r="I1936" s="2" t="str">
        <f t="shared" si="271"/>
        <v>April</v>
      </c>
      <c r="J1936" s="2" t="str">
        <f t="shared" si="272"/>
        <v>2020</v>
      </c>
      <c r="K1936" s="2">
        <f t="shared" si="273"/>
        <v>16</v>
      </c>
      <c r="L1936" s="2" t="str">
        <f>VLOOKUP(A1936,holidays!A:C,2,)</f>
        <v>N</v>
      </c>
      <c r="M1936" s="2" t="str">
        <f>VLOOKUP(A1936,holidays!A:C,3,FALSE)</f>
        <v>N</v>
      </c>
      <c r="N1936" s="7">
        <f t="shared" si="274"/>
        <v>4559957.7882914254</v>
      </c>
      <c r="O1936" s="2" t="e">
        <f t="shared" si="275"/>
        <v>#N/A</v>
      </c>
      <c r="P1936" s="2">
        <f t="shared" si="276"/>
        <v>106888.545</v>
      </c>
      <c r="Q1936" s="2" t="e">
        <f t="shared" si="277"/>
        <v>#N/A</v>
      </c>
      <c r="R1936" s="2">
        <f t="shared" si="278"/>
        <v>106888.545</v>
      </c>
    </row>
    <row r="1937" spans="1:18" x14ac:dyDescent="0.3">
      <c r="A1937" s="10">
        <v>43940</v>
      </c>
      <c r="B1937" s="33">
        <v>100737.83500000001</v>
      </c>
      <c r="C1937" s="31">
        <v>35.703490809999998</v>
      </c>
      <c r="D1937">
        <v>11.2</v>
      </c>
      <c r="E1937">
        <v>19.399999999999999</v>
      </c>
      <c r="F1937">
        <v>11.3</v>
      </c>
      <c r="G1937">
        <v>0</v>
      </c>
      <c r="H1937" s="1" t="str">
        <f t="shared" si="270"/>
        <v>Sunday</v>
      </c>
      <c r="I1937" s="2" t="str">
        <f t="shared" si="271"/>
        <v>April</v>
      </c>
      <c r="J1937" s="2" t="str">
        <f t="shared" si="272"/>
        <v>2020</v>
      </c>
      <c r="K1937" s="2">
        <f t="shared" si="273"/>
        <v>17</v>
      </c>
      <c r="L1937" s="2" t="str">
        <f>VLOOKUP(A1937,holidays!A:C,2,)</f>
        <v>N</v>
      </c>
      <c r="M1937" s="2" t="str">
        <f>VLOOKUP(A1937,holidays!A:C,3,FALSE)</f>
        <v>N</v>
      </c>
      <c r="N1937" s="7">
        <f t="shared" si="274"/>
        <v>3596692.3661417966</v>
      </c>
      <c r="O1937" s="2" t="e">
        <f t="shared" si="275"/>
        <v>#N/A</v>
      </c>
      <c r="P1937" s="2">
        <f t="shared" si="276"/>
        <v>100737.83500000001</v>
      </c>
      <c r="Q1937" s="2" t="e">
        <f t="shared" si="277"/>
        <v>#N/A</v>
      </c>
      <c r="R1937" s="2">
        <f t="shared" si="278"/>
        <v>100737.83500000001</v>
      </c>
    </row>
    <row r="1938" spans="1:18" x14ac:dyDescent="0.3">
      <c r="A1938" s="10">
        <v>43941</v>
      </c>
      <c r="B1938" s="33">
        <v>109168.595</v>
      </c>
      <c r="C1938" s="31">
        <v>25.61588931</v>
      </c>
      <c r="D1938">
        <v>12</v>
      </c>
      <c r="E1938">
        <v>20.8</v>
      </c>
      <c r="F1938">
        <v>8.1</v>
      </c>
      <c r="G1938">
        <v>3.4</v>
      </c>
      <c r="H1938" s="1" t="str">
        <f t="shared" si="270"/>
        <v>Monday</v>
      </c>
      <c r="I1938" s="2" t="str">
        <f t="shared" si="271"/>
        <v>April</v>
      </c>
      <c r="J1938" s="2" t="str">
        <f t="shared" si="272"/>
        <v>2020</v>
      </c>
      <c r="K1938" s="2">
        <f t="shared" si="273"/>
        <v>17</v>
      </c>
      <c r="L1938" s="2" t="str">
        <f>VLOOKUP(A1938,holidays!A:C,2,)</f>
        <v>N</v>
      </c>
      <c r="M1938" s="2" t="str">
        <f>VLOOKUP(A1938,holidays!A:C,3,FALSE)</f>
        <v>N</v>
      </c>
      <c r="N1938" s="7">
        <f t="shared" si="274"/>
        <v>2796450.6456482196</v>
      </c>
      <c r="O1938" s="2" t="e">
        <f t="shared" si="275"/>
        <v>#N/A</v>
      </c>
      <c r="P1938" s="2">
        <f t="shared" si="276"/>
        <v>109168.595</v>
      </c>
      <c r="Q1938" s="2" t="e">
        <f t="shared" si="277"/>
        <v>#N/A</v>
      </c>
      <c r="R1938" s="2">
        <f t="shared" si="278"/>
        <v>109168.595</v>
      </c>
    </row>
    <row r="1939" spans="1:18" x14ac:dyDescent="0.3">
      <c r="A1939" s="10">
        <v>43942</v>
      </c>
      <c r="B1939" s="33">
        <v>111417.63</v>
      </c>
      <c r="C1939" s="31">
        <v>33.035885159999999</v>
      </c>
      <c r="D1939">
        <v>8.5</v>
      </c>
      <c r="E1939">
        <v>19.600000000000001</v>
      </c>
      <c r="F1939">
        <v>9.8000000000000007</v>
      </c>
      <c r="G1939">
        <v>0</v>
      </c>
      <c r="H1939" s="1" t="str">
        <f t="shared" si="270"/>
        <v>Tuesday</v>
      </c>
      <c r="I1939" s="2" t="str">
        <f t="shared" si="271"/>
        <v>April</v>
      </c>
      <c r="J1939" s="2" t="str">
        <f t="shared" si="272"/>
        <v>2020</v>
      </c>
      <c r="K1939" s="2">
        <f t="shared" si="273"/>
        <v>17</v>
      </c>
      <c r="L1939" s="2" t="str">
        <f>VLOOKUP(A1939,holidays!A:C,2,)</f>
        <v>N</v>
      </c>
      <c r="M1939" s="2" t="str">
        <f>VLOOKUP(A1939,holidays!A:C,3,FALSE)</f>
        <v>N</v>
      </c>
      <c r="N1939" s="7">
        <f t="shared" si="274"/>
        <v>3680780.0294793709</v>
      </c>
      <c r="O1939" s="2" t="e">
        <f t="shared" si="275"/>
        <v>#N/A</v>
      </c>
      <c r="P1939" s="2">
        <f t="shared" si="276"/>
        <v>111417.63</v>
      </c>
      <c r="Q1939" s="2" t="e">
        <f t="shared" si="277"/>
        <v>#N/A</v>
      </c>
      <c r="R1939" s="2">
        <f t="shared" si="278"/>
        <v>111417.63</v>
      </c>
    </row>
    <row r="1940" spans="1:18" x14ac:dyDescent="0.3">
      <c r="A1940" s="10">
        <v>43943</v>
      </c>
      <c r="B1940" s="33">
        <v>113506.01</v>
      </c>
      <c r="C1940" s="31">
        <v>37.881751569999999</v>
      </c>
      <c r="D1940">
        <v>12.8</v>
      </c>
      <c r="E1940">
        <v>18.2</v>
      </c>
      <c r="F1940">
        <v>8.8000000000000007</v>
      </c>
      <c r="G1940">
        <v>0</v>
      </c>
      <c r="H1940" s="1" t="str">
        <f t="shared" si="270"/>
        <v>Wednesday</v>
      </c>
      <c r="I1940" s="2" t="str">
        <f t="shared" si="271"/>
        <v>April</v>
      </c>
      <c r="J1940" s="2" t="str">
        <f t="shared" si="272"/>
        <v>2020</v>
      </c>
      <c r="K1940" s="2">
        <f t="shared" si="273"/>
        <v>17</v>
      </c>
      <c r="L1940" s="2" t="str">
        <f>VLOOKUP(A1940,holidays!A:C,2,)</f>
        <v>N</v>
      </c>
      <c r="M1940" s="2" t="str">
        <f>VLOOKUP(A1940,holidays!A:C,3,FALSE)</f>
        <v>N</v>
      </c>
      <c r="N1940" s="7">
        <f t="shared" si="274"/>
        <v>4299806.4725219356</v>
      </c>
      <c r="O1940" s="2" t="e">
        <f t="shared" si="275"/>
        <v>#N/A</v>
      </c>
      <c r="P1940" s="2">
        <f t="shared" si="276"/>
        <v>113506.01</v>
      </c>
      <c r="Q1940" s="2" t="e">
        <f t="shared" si="277"/>
        <v>#N/A</v>
      </c>
      <c r="R1940" s="2">
        <f t="shared" si="278"/>
        <v>113506.01</v>
      </c>
    </row>
    <row r="1941" spans="1:18" x14ac:dyDescent="0.3">
      <c r="A1941" s="10">
        <v>43944</v>
      </c>
      <c r="B1941" s="33">
        <v>112872.88</v>
      </c>
      <c r="C1941" s="31">
        <v>20.49660012</v>
      </c>
      <c r="D1941">
        <v>9.6</v>
      </c>
      <c r="E1941">
        <v>19.7</v>
      </c>
      <c r="F1941">
        <v>9.6999999999999993</v>
      </c>
      <c r="G1941">
        <v>0</v>
      </c>
      <c r="H1941" s="1" t="str">
        <f t="shared" si="270"/>
        <v>Thursday</v>
      </c>
      <c r="I1941" s="2" t="str">
        <f t="shared" si="271"/>
        <v>April</v>
      </c>
      <c r="J1941" s="2" t="str">
        <f t="shared" si="272"/>
        <v>2020</v>
      </c>
      <c r="K1941" s="2">
        <f t="shared" si="273"/>
        <v>17</v>
      </c>
      <c r="L1941" s="2" t="str">
        <f>VLOOKUP(A1941,holidays!A:C,2,)</f>
        <v>N</v>
      </c>
      <c r="M1941" s="2" t="str">
        <f>VLOOKUP(A1941,holidays!A:C,3,FALSE)</f>
        <v>N</v>
      </c>
      <c r="N1941" s="7">
        <f t="shared" si="274"/>
        <v>2313510.2857527458</v>
      </c>
      <c r="O1941" s="2" t="e">
        <f t="shared" si="275"/>
        <v>#N/A</v>
      </c>
      <c r="P1941" s="2">
        <f t="shared" si="276"/>
        <v>112872.88</v>
      </c>
      <c r="Q1941" s="2" t="e">
        <f t="shared" si="277"/>
        <v>#N/A</v>
      </c>
      <c r="R1941" s="2">
        <f t="shared" si="278"/>
        <v>112872.88</v>
      </c>
    </row>
    <row r="1942" spans="1:18" x14ac:dyDescent="0.3">
      <c r="A1942" s="10">
        <v>43945</v>
      </c>
      <c r="B1942" s="33">
        <v>106565.295</v>
      </c>
      <c r="C1942" s="31">
        <v>26.641180070000001</v>
      </c>
      <c r="D1942">
        <v>15.1</v>
      </c>
      <c r="E1942">
        <v>22.3</v>
      </c>
      <c r="F1942">
        <v>12.7</v>
      </c>
      <c r="G1942">
        <v>0.4</v>
      </c>
      <c r="H1942" s="1" t="str">
        <f t="shared" si="270"/>
        <v>Friday</v>
      </c>
      <c r="I1942" s="2" t="str">
        <f t="shared" si="271"/>
        <v>April</v>
      </c>
      <c r="J1942" s="2" t="str">
        <f t="shared" si="272"/>
        <v>2020</v>
      </c>
      <c r="K1942" s="2">
        <f t="shared" si="273"/>
        <v>17</v>
      </c>
      <c r="L1942" s="2" t="str">
        <f>VLOOKUP(A1942,holidays!A:C,2,)</f>
        <v>N</v>
      </c>
      <c r="M1942" s="2" t="str">
        <f>VLOOKUP(A1942,holidays!A:C,3,FALSE)</f>
        <v>N</v>
      </c>
      <c r="N1942" s="7">
        <f t="shared" si="274"/>
        <v>2839025.2133076708</v>
      </c>
      <c r="O1942" s="2" t="e">
        <f t="shared" si="275"/>
        <v>#N/A</v>
      </c>
      <c r="P1942" s="2">
        <f t="shared" si="276"/>
        <v>106565.295</v>
      </c>
      <c r="Q1942" s="2" t="e">
        <f t="shared" si="277"/>
        <v>#N/A</v>
      </c>
      <c r="R1942" s="2">
        <f t="shared" si="278"/>
        <v>106565.295</v>
      </c>
    </row>
    <row r="1943" spans="1:18" x14ac:dyDescent="0.3">
      <c r="A1943" s="10">
        <v>43946</v>
      </c>
      <c r="B1943" s="33">
        <v>96845.119999999995</v>
      </c>
      <c r="C1943" s="31">
        <v>17.640174080000001</v>
      </c>
      <c r="D1943">
        <v>10.5</v>
      </c>
      <c r="E1943">
        <v>21.7</v>
      </c>
      <c r="F1943">
        <v>10.4</v>
      </c>
      <c r="G1943">
        <v>0</v>
      </c>
      <c r="H1943" s="1" t="str">
        <f t="shared" si="270"/>
        <v>Saturday</v>
      </c>
      <c r="I1943" s="2" t="str">
        <f t="shared" si="271"/>
        <v>April</v>
      </c>
      <c r="J1943" s="2" t="str">
        <f t="shared" si="272"/>
        <v>2020</v>
      </c>
      <c r="K1943" s="2">
        <f t="shared" si="273"/>
        <v>17</v>
      </c>
      <c r="L1943" s="2" t="str">
        <f>VLOOKUP(A1943,holidays!A:C,2,)</f>
        <v>N</v>
      </c>
      <c r="M1943" s="2" t="str">
        <f>VLOOKUP(A1943,holidays!A:C,3,FALSE)</f>
        <v>Y</v>
      </c>
      <c r="N1943" s="7">
        <f t="shared" si="274"/>
        <v>1708364.7755984897</v>
      </c>
      <c r="O1943" s="2" t="e">
        <f t="shared" si="275"/>
        <v>#N/A</v>
      </c>
      <c r="P1943" s="2">
        <f t="shared" si="276"/>
        <v>96845.119999999995</v>
      </c>
      <c r="Q1943" s="2">
        <f t="shared" si="277"/>
        <v>96845.119999999995</v>
      </c>
      <c r="R1943" s="2" t="e">
        <f t="shared" si="278"/>
        <v>#N/A</v>
      </c>
    </row>
    <row r="1944" spans="1:18" x14ac:dyDescent="0.3">
      <c r="A1944" s="10">
        <v>43947</v>
      </c>
      <c r="B1944" s="33">
        <v>96572.934999999998</v>
      </c>
      <c r="C1944" s="31">
        <v>13.563055800000001</v>
      </c>
      <c r="D1944">
        <v>15.4</v>
      </c>
      <c r="E1944">
        <v>17.7</v>
      </c>
      <c r="F1944">
        <v>6.6</v>
      </c>
      <c r="G1944">
        <v>14</v>
      </c>
      <c r="H1944" s="1" t="str">
        <f t="shared" si="270"/>
        <v>Sunday</v>
      </c>
      <c r="I1944" s="2" t="str">
        <f t="shared" si="271"/>
        <v>April</v>
      </c>
      <c r="J1944" s="2" t="str">
        <f t="shared" si="272"/>
        <v>2020</v>
      </c>
      <c r="K1944" s="2">
        <f t="shared" si="273"/>
        <v>18</v>
      </c>
      <c r="L1944" s="2" t="str">
        <f>VLOOKUP(A1944,holidays!A:C,2,)</f>
        <v>N</v>
      </c>
      <c r="M1944" s="2" t="str">
        <f>VLOOKUP(A1944,holidays!A:C,3,FALSE)</f>
        <v>N</v>
      </c>
      <c r="N1944" s="7">
        <f t="shared" si="274"/>
        <v>1309824.1061747731</v>
      </c>
      <c r="O1944" s="2" t="e">
        <f t="shared" si="275"/>
        <v>#N/A</v>
      </c>
      <c r="P1944" s="2">
        <f t="shared" si="276"/>
        <v>96572.934999999998</v>
      </c>
      <c r="Q1944" s="2" t="e">
        <f t="shared" si="277"/>
        <v>#N/A</v>
      </c>
      <c r="R1944" s="2">
        <f t="shared" si="278"/>
        <v>96572.934999999998</v>
      </c>
    </row>
    <row r="1945" spans="1:18" x14ac:dyDescent="0.3">
      <c r="A1945" s="10">
        <v>43948</v>
      </c>
      <c r="B1945" s="33">
        <v>113471.83</v>
      </c>
      <c r="C1945" s="31">
        <v>33.031410970000003</v>
      </c>
      <c r="D1945">
        <v>8.1</v>
      </c>
      <c r="E1945">
        <v>18.100000000000001</v>
      </c>
      <c r="F1945">
        <v>12.5</v>
      </c>
      <c r="G1945">
        <v>0.6</v>
      </c>
      <c r="H1945" s="1" t="str">
        <f t="shared" si="270"/>
        <v>Monday</v>
      </c>
      <c r="I1945" s="2" t="str">
        <f t="shared" si="271"/>
        <v>April</v>
      </c>
      <c r="J1945" s="2" t="str">
        <f t="shared" si="272"/>
        <v>2020</v>
      </c>
      <c r="K1945" s="2">
        <f t="shared" si="273"/>
        <v>18</v>
      </c>
      <c r="L1945" s="2" t="str">
        <f>VLOOKUP(A1945,holidays!A:C,2,)</f>
        <v>N</v>
      </c>
      <c r="M1945" s="2" t="str">
        <f>VLOOKUP(A1945,holidays!A:C,3,FALSE)</f>
        <v>N</v>
      </c>
      <c r="N1945" s="7">
        <f t="shared" si="274"/>
        <v>3748134.6502479757</v>
      </c>
      <c r="O1945" s="2" t="e">
        <f t="shared" si="275"/>
        <v>#N/A</v>
      </c>
      <c r="P1945" s="2">
        <f t="shared" si="276"/>
        <v>113471.83</v>
      </c>
      <c r="Q1945" s="2" t="e">
        <f t="shared" si="277"/>
        <v>#N/A</v>
      </c>
      <c r="R1945" s="2">
        <f t="shared" si="278"/>
        <v>113471.83</v>
      </c>
    </row>
    <row r="1946" spans="1:18" x14ac:dyDescent="0.3">
      <c r="A1946" s="10">
        <v>43949</v>
      </c>
      <c r="B1946" s="33">
        <v>112124.06</v>
      </c>
      <c r="C1946" s="31">
        <v>19.566687859999998</v>
      </c>
      <c r="D1946">
        <v>7.1</v>
      </c>
      <c r="E1946">
        <v>18.899999999999999</v>
      </c>
      <c r="F1946">
        <v>10.4</v>
      </c>
      <c r="G1946">
        <v>0</v>
      </c>
      <c r="H1946" s="1" t="str">
        <f t="shared" si="270"/>
        <v>Tuesday</v>
      </c>
      <c r="I1946" s="2" t="str">
        <f t="shared" si="271"/>
        <v>April</v>
      </c>
      <c r="J1946" s="2" t="str">
        <f t="shared" si="272"/>
        <v>2020</v>
      </c>
      <c r="K1946" s="2">
        <f t="shared" si="273"/>
        <v>18</v>
      </c>
      <c r="L1946" s="2" t="str">
        <f>VLOOKUP(A1946,holidays!A:C,2,)</f>
        <v>N</v>
      </c>
      <c r="M1946" s="2" t="str">
        <f>VLOOKUP(A1946,holidays!A:C,3,FALSE)</f>
        <v>N</v>
      </c>
      <c r="N1946" s="7">
        <f t="shared" si="274"/>
        <v>2193896.4836159116</v>
      </c>
      <c r="O1946" s="2" t="e">
        <f t="shared" si="275"/>
        <v>#N/A</v>
      </c>
      <c r="P1946" s="2">
        <f t="shared" si="276"/>
        <v>112124.06</v>
      </c>
      <c r="Q1946" s="2" t="e">
        <f t="shared" si="277"/>
        <v>#N/A</v>
      </c>
      <c r="R1946" s="2">
        <f t="shared" si="278"/>
        <v>112124.06</v>
      </c>
    </row>
    <row r="1947" spans="1:18" x14ac:dyDescent="0.3">
      <c r="A1947" s="10">
        <v>43950</v>
      </c>
      <c r="B1947" s="33">
        <v>121307.84</v>
      </c>
      <c r="C1947" s="31">
        <v>32.265191100000003</v>
      </c>
      <c r="D1947">
        <v>11.2</v>
      </c>
      <c r="E1947">
        <v>19.8</v>
      </c>
      <c r="F1947">
        <v>3.6</v>
      </c>
      <c r="G1947">
        <v>3.4</v>
      </c>
      <c r="H1947" s="1" t="str">
        <f t="shared" si="270"/>
        <v>Wednesday</v>
      </c>
      <c r="I1947" s="2" t="str">
        <f t="shared" si="271"/>
        <v>April</v>
      </c>
      <c r="J1947" s="2" t="str">
        <f t="shared" si="272"/>
        <v>2020</v>
      </c>
      <c r="K1947" s="2">
        <f t="shared" si="273"/>
        <v>18</v>
      </c>
      <c r="L1947" s="2" t="str">
        <f>VLOOKUP(A1947,holidays!A:C,2,)</f>
        <v>N</v>
      </c>
      <c r="M1947" s="2" t="str">
        <f>VLOOKUP(A1947,holidays!A:C,3,FALSE)</f>
        <v>N</v>
      </c>
      <c r="N1947" s="7">
        <f t="shared" si="274"/>
        <v>3914020.6395282242</v>
      </c>
      <c r="O1947" s="2" t="e">
        <f t="shared" si="275"/>
        <v>#N/A</v>
      </c>
      <c r="P1947" s="2">
        <f t="shared" si="276"/>
        <v>121307.84</v>
      </c>
      <c r="Q1947" s="2" t="e">
        <f t="shared" si="277"/>
        <v>#N/A</v>
      </c>
      <c r="R1947" s="2">
        <f t="shared" si="278"/>
        <v>121307.84</v>
      </c>
    </row>
    <row r="1948" spans="1:18" x14ac:dyDescent="0.3">
      <c r="A1948" s="10">
        <v>43951</v>
      </c>
      <c r="B1948" s="33">
        <v>121353.33</v>
      </c>
      <c r="C1948" s="31">
        <v>30.41346278</v>
      </c>
      <c r="D1948">
        <v>8.9</v>
      </c>
      <c r="E1948">
        <v>15.5</v>
      </c>
      <c r="F1948">
        <v>5.4</v>
      </c>
      <c r="G1948">
        <v>23.6</v>
      </c>
      <c r="H1948" s="1" t="str">
        <f t="shared" si="270"/>
        <v>Thursday</v>
      </c>
      <c r="I1948" s="2" t="str">
        <f t="shared" si="271"/>
        <v>April</v>
      </c>
      <c r="J1948" s="2" t="str">
        <f t="shared" si="272"/>
        <v>2020</v>
      </c>
      <c r="K1948" s="2">
        <f t="shared" si="273"/>
        <v>18</v>
      </c>
      <c r="L1948" s="2" t="str">
        <f>VLOOKUP(A1948,holidays!A:C,2,)</f>
        <v>N</v>
      </c>
      <c r="M1948" s="2" t="str">
        <f>VLOOKUP(A1948,holidays!A:C,3,FALSE)</f>
        <v>N</v>
      </c>
      <c r="N1948" s="7">
        <f t="shared" si="274"/>
        <v>3690774.9851840576</v>
      </c>
      <c r="O1948" s="2" t="e">
        <f t="shared" si="275"/>
        <v>#N/A</v>
      </c>
      <c r="P1948" s="2">
        <f t="shared" si="276"/>
        <v>121353.33</v>
      </c>
      <c r="Q1948" s="2" t="e">
        <f t="shared" si="277"/>
        <v>#N/A</v>
      </c>
      <c r="R1948" s="2">
        <f t="shared" si="278"/>
        <v>121353.33</v>
      </c>
    </row>
    <row r="1949" spans="1:18" x14ac:dyDescent="0.3">
      <c r="A1949" s="10">
        <v>43952</v>
      </c>
      <c r="B1949" s="33">
        <v>127238.875</v>
      </c>
      <c r="C1949" s="31">
        <v>24.122816870000001</v>
      </c>
      <c r="D1949">
        <v>7.6</v>
      </c>
      <c r="E1949">
        <v>13</v>
      </c>
      <c r="F1949">
        <v>5.0999999999999996</v>
      </c>
      <c r="G1949">
        <v>8</v>
      </c>
      <c r="H1949" s="1" t="str">
        <f t="shared" si="270"/>
        <v>Friday</v>
      </c>
      <c r="I1949" s="2" t="str">
        <f t="shared" si="271"/>
        <v>May</v>
      </c>
      <c r="J1949" s="2" t="str">
        <f t="shared" si="272"/>
        <v>2020</v>
      </c>
      <c r="K1949" s="2">
        <f t="shared" si="273"/>
        <v>18</v>
      </c>
      <c r="L1949" s="2" t="str">
        <f>VLOOKUP(A1949,holidays!A:C,2,)</f>
        <v>N</v>
      </c>
      <c r="M1949" s="2" t="str">
        <f>VLOOKUP(A1949,holidays!A:C,3,FALSE)</f>
        <v>N</v>
      </c>
      <c r="N1949" s="7">
        <f t="shared" si="274"/>
        <v>3069360.0803698213</v>
      </c>
      <c r="O1949" s="2" t="e">
        <f t="shared" si="275"/>
        <v>#N/A</v>
      </c>
      <c r="P1949" s="2">
        <f t="shared" si="276"/>
        <v>127238.875</v>
      </c>
      <c r="Q1949" s="2" t="e">
        <f t="shared" si="277"/>
        <v>#N/A</v>
      </c>
      <c r="R1949" s="2">
        <f t="shared" si="278"/>
        <v>127238.875</v>
      </c>
    </row>
    <row r="1950" spans="1:18" x14ac:dyDescent="0.3">
      <c r="A1950" s="10">
        <v>43953</v>
      </c>
      <c r="B1950" s="33">
        <v>111665.72500000001</v>
      </c>
      <c r="C1950" s="31">
        <v>22.875644019999999</v>
      </c>
      <c r="D1950">
        <v>8.3000000000000007</v>
      </c>
      <c r="E1950">
        <v>14.2</v>
      </c>
      <c r="F1950">
        <v>6.2</v>
      </c>
      <c r="G1950">
        <v>1.4</v>
      </c>
      <c r="H1950" s="1" t="str">
        <f t="shared" si="270"/>
        <v>Saturday</v>
      </c>
      <c r="I1950" s="2" t="str">
        <f t="shared" si="271"/>
        <v>May</v>
      </c>
      <c r="J1950" s="2" t="str">
        <f t="shared" si="272"/>
        <v>2020</v>
      </c>
      <c r="K1950" s="2">
        <f t="shared" si="273"/>
        <v>18</v>
      </c>
      <c r="L1950" s="2" t="str">
        <f>VLOOKUP(A1950,holidays!A:C,2,)</f>
        <v>N</v>
      </c>
      <c r="M1950" s="2" t="str">
        <f>VLOOKUP(A1950,holidays!A:C,3,FALSE)</f>
        <v>N</v>
      </c>
      <c r="N1950" s="7">
        <f t="shared" si="274"/>
        <v>2554425.3743352145</v>
      </c>
      <c r="O1950" s="2" t="e">
        <f t="shared" si="275"/>
        <v>#N/A</v>
      </c>
      <c r="P1950" s="2">
        <f t="shared" si="276"/>
        <v>111665.72500000001</v>
      </c>
      <c r="Q1950" s="2" t="e">
        <f t="shared" si="277"/>
        <v>#N/A</v>
      </c>
      <c r="R1950" s="2">
        <f t="shared" si="278"/>
        <v>111665.72500000001</v>
      </c>
    </row>
    <row r="1951" spans="1:18" x14ac:dyDescent="0.3">
      <c r="A1951" s="10">
        <v>43954</v>
      </c>
      <c r="B1951" s="33">
        <v>109669.355</v>
      </c>
      <c r="C1951" s="31">
        <v>36.488532380000002</v>
      </c>
      <c r="D1951">
        <v>9.8000000000000007</v>
      </c>
      <c r="E1951">
        <v>15</v>
      </c>
      <c r="F1951">
        <v>8.3000000000000007</v>
      </c>
      <c r="G1951">
        <v>1.8</v>
      </c>
      <c r="H1951" s="1" t="str">
        <f t="shared" si="270"/>
        <v>Sunday</v>
      </c>
      <c r="I1951" s="2" t="str">
        <f t="shared" si="271"/>
        <v>May</v>
      </c>
      <c r="J1951" s="2" t="str">
        <f t="shared" si="272"/>
        <v>2020</v>
      </c>
      <c r="K1951" s="2">
        <f t="shared" si="273"/>
        <v>19</v>
      </c>
      <c r="L1951" s="2" t="str">
        <f>VLOOKUP(A1951,holidays!A:C,2,)</f>
        <v>N</v>
      </c>
      <c r="M1951" s="2" t="str">
        <f>VLOOKUP(A1951,holidays!A:C,3,FALSE)</f>
        <v>N</v>
      </c>
      <c r="N1951" s="7">
        <f t="shared" si="274"/>
        <v>4001673.8110112152</v>
      </c>
      <c r="O1951" s="2" t="e">
        <f t="shared" si="275"/>
        <v>#N/A</v>
      </c>
      <c r="P1951" s="2">
        <f t="shared" si="276"/>
        <v>109669.355</v>
      </c>
      <c r="Q1951" s="2" t="e">
        <f t="shared" si="277"/>
        <v>#N/A</v>
      </c>
      <c r="R1951" s="2">
        <f t="shared" si="278"/>
        <v>109669.355</v>
      </c>
    </row>
    <row r="1952" spans="1:18" x14ac:dyDescent="0.3">
      <c r="A1952" s="10">
        <v>43955</v>
      </c>
      <c r="B1952" s="33">
        <v>126892.26</v>
      </c>
      <c r="C1952" s="31">
        <v>53.063440780000001</v>
      </c>
      <c r="D1952">
        <v>9.4</v>
      </c>
      <c r="E1952">
        <v>14.8</v>
      </c>
      <c r="F1952">
        <v>7</v>
      </c>
      <c r="G1952">
        <v>0.2</v>
      </c>
      <c r="H1952" s="1" t="str">
        <f t="shared" si="270"/>
        <v>Monday</v>
      </c>
      <c r="I1952" s="2" t="str">
        <f t="shared" si="271"/>
        <v>May</v>
      </c>
      <c r="J1952" s="2" t="str">
        <f t="shared" si="272"/>
        <v>2020</v>
      </c>
      <c r="K1952" s="2">
        <f t="shared" si="273"/>
        <v>19</v>
      </c>
      <c r="L1952" s="2" t="str">
        <f>VLOOKUP(A1952,holidays!A:C,2,)</f>
        <v>N</v>
      </c>
      <c r="M1952" s="2" t="str">
        <f>VLOOKUP(A1952,holidays!A:C,3,FALSE)</f>
        <v>N</v>
      </c>
      <c r="N1952" s="7">
        <f t="shared" si="274"/>
        <v>6733339.923950363</v>
      </c>
      <c r="O1952" s="2" t="e">
        <f t="shared" si="275"/>
        <v>#N/A</v>
      </c>
      <c r="P1952" s="2">
        <f t="shared" si="276"/>
        <v>126892.26</v>
      </c>
      <c r="Q1952" s="2" t="e">
        <f t="shared" si="277"/>
        <v>#N/A</v>
      </c>
      <c r="R1952" s="2">
        <f t="shared" si="278"/>
        <v>126892.26</v>
      </c>
    </row>
    <row r="1953" spans="1:18" x14ac:dyDescent="0.3">
      <c r="A1953" s="10">
        <v>43956</v>
      </c>
      <c r="B1953" s="33">
        <v>118839.095</v>
      </c>
      <c r="C1953" s="31">
        <v>33.515699840000003</v>
      </c>
      <c r="D1953">
        <v>8</v>
      </c>
      <c r="E1953">
        <v>19.5</v>
      </c>
      <c r="F1953">
        <v>11.6</v>
      </c>
      <c r="G1953">
        <v>0.4</v>
      </c>
      <c r="H1953" s="1" t="str">
        <f t="shared" si="270"/>
        <v>Tuesday</v>
      </c>
      <c r="I1953" s="2" t="str">
        <f t="shared" si="271"/>
        <v>May</v>
      </c>
      <c r="J1953" s="2" t="str">
        <f t="shared" si="272"/>
        <v>2020</v>
      </c>
      <c r="K1953" s="2">
        <f t="shared" si="273"/>
        <v>19</v>
      </c>
      <c r="L1953" s="2" t="str">
        <f>VLOOKUP(A1953,holidays!A:C,2,)</f>
        <v>N</v>
      </c>
      <c r="M1953" s="2" t="str">
        <f>VLOOKUP(A1953,holidays!A:C,3,FALSE)</f>
        <v>N</v>
      </c>
      <c r="N1953" s="7">
        <f t="shared" si="274"/>
        <v>3982975.4372772453</v>
      </c>
      <c r="O1953" s="2" t="e">
        <f t="shared" si="275"/>
        <v>#N/A</v>
      </c>
      <c r="P1953" s="2">
        <f t="shared" si="276"/>
        <v>118839.095</v>
      </c>
      <c r="Q1953" s="2" t="e">
        <f t="shared" si="277"/>
        <v>#N/A</v>
      </c>
      <c r="R1953" s="2">
        <f t="shared" si="278"/>
        <v>118839.095</v>
      </c>
    </row>
    <row r="1954" spans="1:18" x14ac:dyDescent="0.3">
      <c r="A1954" s="10">
        <v>43957</v>
      </c>
      <c r="B1954" s="33">
        <v>113214.27</v>
      </c>
      <c r="C1954" s="31">
        <v>17.064877800000001</v>
      </c>
      <c r="D1954">
        <v>10.199999999999999</v>
      </c>
      <c r="E1954">
        <v>20.100000000000001</v>
      </c>
      <c r="F1954">
        <v>9.6999999999999993</v>
      </c>
      <c r="G1954">
        <v>0</v>
      </c>
      <c r="H1954" s="1" t="str">
        <f t="shared" si="270"/>
        <v>Wednesday</v>
      </c>
      <c r="I1954" s="2" t="str">
        <f t="shared" si="271"/>
        <v>May</v>
      </c>
      <c r="J1954" s="2" t="str">
        <f t="shared" si="272"/>
        <v>2020</v>
      </c>
      <c r="K1954" s="2">
        <f t="shared" si="273"/>
        <v>19</v>
      </c>
      <c r="L1954" s="2" t="str">
        <f>VLOOKUP(A1954,holidays!A:C,2,)</f>
        <v>N</v>
      </c>
      <c r="M1954" s="2" t="str">
        <f>VLOOKUP(A1954,holidays!A:C,3,FALSE)</f>
        <v>N</v>
      </c>
      <c r="N1954" s="7">
        <f t="shared" si="274"/>
        <v>1931987.6827662063</v>
      </c>
      <c r="O1954" s="2" t="e">
        <f t="shared" si="275"/>
        <v>#N/A</v>
      </c>
      <c r="P1954" s="2">
        <f t="shared" si="276"/>
        <v>113214.27</v>
      </c>
      <c r="Q1954" s="2" t="e">
        <f t="shared" si="277"/>
        <v>#N/A</v>
      </c>
      <c r="R1954" s="2">
        <f t="shared" si="278"/>
        <v>113214.27</v>
      </c>
    </row>
    <row r="1955" spans="1:18" x14ac:dyDescent="0.3">
      <c r="A1955" s="10">
        <v>43958</v>
      </c>
      <c r="B1955" s="33">
        <v>109642.755</v>
      </c>
      <c r="C1955" s="31">
        <v>15.237901519999999</v>
      </c>
      <c r="D1955">
        <v>15.1</v>
      </c>
      <c r="E1955">
        <v>21.1</v>
      </c>
      <c r="F1955">
        <v>6.2</v>
      </c>
      <c r="G1955">
        <v>0</v>
      </c>
      <c r="H1955" s="1" t="str">
        <f t="shared" si="270"/>
        <v>Thursday</v>
      </c>
      <c r="I1955" s="2" t="str">
        <f t="shared" si="271"/>
        <v>May</v>
      </c>
      <c r="J1955" s="2" t="str">
        <f t="shared" si="272"/>
        <v>2020</v>
      </c>
      <c r="K1955" s="2">
        <f t="shared" si="273"/>
        <v>19</v>
      </c>
      <c r="L1955" s="2" t="str">
        <f>VLOOKUP(A1955,holidays!A:C,2,)</f>
        <v>N</v>
      </c>
      <c r="M1955" s="2" t="str">
        <f>VLOOKUP(A1955,holidays!A:C,3,FALSE)</f>
        <v>N</v>
      </c>
      <c r="N1955" s="7">
        <f t="shared" si="274"/>
        <v>1670725.5030714876</v>
      </c>
      <c r="O1955" s="2" t="e">
        <f t="shared" si="275"/>
        <v>#N/A</v>
      </c>
      <c r="P1955" s="2">
        <f t="shared" si="276"/>
        <v>109642.755</v>
      </c>
      <c r="Q1955" s="2" t="e">
        <f t="shared" si="277"/>
        <v>#N/A</v>
      </c>
      <c r="R1955" s="2">
        <f t="shared" si="278"/>
        <v>109642.755</v>
      </c>
    </row>
    <row r="1956" spans="1:18" x14ac:dyDescent="0.3">
      <c r="A1956" s="10">
        <v>43959</v>
      </c>
      <c r="B1956" s="33">
        <v>107914.05499999999</v>
      </c>
      <c r="C1956" s="31">
        <v>30.698219210000001</v>
      </c>
      <c r="D1956">
        <v>12.6</v>
      </c>
      <c r="E1956">
        <v>19.600000000000001</v>
      </c>
      <c r="F1956">
        <v>10.7</v>
      </c>
      <c r="G1956">
        <v>0</v>
      </c>
      <c r="H1956" s="1" t="str">
        <f t="shared" si="270"/>
        <v>Friday</v>
      </c>
      <c r="I1956" s="2" t="str">
        <f t="shared" si="271"/>
        <v>May</v>
      </c>
      <c r="J1956" s="2" t="str">
        <f t="shared" si="272"/>
        <v>2020</v>
      </c>
      <c r="K1956" s="2">
        <f t="shared" si="273"/>
        <v>19</v>
      </c>
      <c r="L1956" s="2" t="str">
        <f>VLOOKUP(A1956,holidays!A:C,2,)</f>
        <v>N</v>
      </c>
      <c r="M1956" s="2" t="str">
        <f>VLOOKUP(A1956,holidays!A:C,3,FALSE)</f>
        <v>N</v>
      </c>
      <c r="N1956" s="7">
        <f t="shared" si="274"/>
        <v>3312769.3162299963</v>
      </c>
      <c r="O1956" s="2" t="e">
        <f t="shared" si="275"/>
        <v>#N/A</v>
      </c>
      <c r="P1956" s="2">
        <f t="shared" si="276"/>
        <v>107914.05499999999</v>
      </c>
      <c r="Q1956" s="2" t="e">
        <f t="shared" si="277"/>
        <v>#N/A</v>
      </c>
      <c r="R1956" s="2">
        <f t="shared" si="278"/>
        <v>107914.05499999999</v>
      </c>
    </row>
    <row r="1957" spans="1:18" x14ac:dyDescent="0.3">
      <c r="A1957" s="10">
        <v>43960</v>
      </c>
      <c r="B1957" s="33">
        <v>107786.255</v>
      </c>
      <c r="C1957" s="31">
        <v>22.461551329999999</v>
      </c>
      <c r="D1957">
        <v>12.6</v>
      </c>
      <c r="E1957">
        <v>14</v>
      </c>
      <c r="F1957">
        <v>5.4</v>
      </c>
      <c r="G1957">
        <v>0.6</v>
      </c>
      <c r="H1957" s="1" t="str">
        <f t="shared" si="270"/>
        <v>Saturday</v>
      </c>
      <c r="I1957" s="2" t="str">
        <f t="shared" si="271"/>
        <v>May</v>
      </c>
      <c r="J1957" s="2" t="str">
        <f t="shared" si="272"/>
        <v>2020</v>
      </c>
      <c r="K1957" s="2">
        <f t="shared" si="273"/>
        <v>19</v>
      </c>
      <c r="L1957" s="2" t="str">
        <f>VLOOKUP(A1957,holidays!A:C,2,)</f>
        <v>N</v>
      </c>
      <c r="M1957" s="2" t="str">
        <f>VLOOKUP(A1957,holidays!A:C,3,FALSE)</f>
        <v>N</v>
      </c>
      <c r="N1957" s="7">
        <f t="shared" si="274"/>
        <v>2421046.4993509692</v>
      </c>
      <c r="O1957" s="2" t="e">
        <f t="shared" si="275"/>
        <v>#N/A</v>
      </c>
      <c r="P1957" s="2">
        <f t="shared" si="276"/>
        <v>107786.255</v>
      </c>
      <c r="Q1957" s="2" t="e">
        <f t="shared" si="277"/>
        <v>#N/A</v>
      </c>
      <c r="R1957" s="2">
        <f t="shared" si="278"/>
        <v>107786.255</v>
      </c>
    </row>
    <row r="1958" spans="1:18" x14ac:dyDescent="0.3">
      <c r="A1958" s="10">
        <v>43961</v>
      </c>
      <c r="B1958" s="33">
        <v>107555.19</v>
      </c>
      <c r="C1958" s="31">
        <v>36.456396259999998</v>
      </c>
      <c r="D1958">
        <v>7.2</v>
      </c>
      <c r="E1958">
        <v>14.5</v>
      </c>
      <c r="F1958">
        <v>9</v>
      </c>
      <c r="G1958">
        <v>7</v>
      </c>
      <c r="H1958" s="1" t="str">
        <f t="shared" si="270"/>
        <v>Sunday</v>
      </c>
      <c r="I1958" s="2" t="str">
        <f t="shared" si="271"/>
        <v>May</v>
      </c>
      <c r="J1958" s="2" t="str">
        <f t="shared" si="272"/>
        <v>2020</v>
      </c>
      <c r="K1958" s="2">
        <f t="shared" si="273"/>
        <v>20</v>
      </c>
      <c r="L1958" s="2" t="str">
        <f>VLOOKUP(A1958,holidays!A:C,2,)</f>
        <v>N</v>
      </c>
      <c r="M1958" s="2" t="str">
        <f>VLOOKUP(A1958,holidays!A:C,3,FALSE)</f>
        <v>N</v>
      </c>
      <c r="N1958" s="7">
        <f t="shared" si="274"/>
        <v>3921074.6264595892</v>
      </c>
      <c r="O1958" s="2" t="e">
        <f t="shared" si="275"/>
        <v>#N/A</v>
      </c>
      <c r="P1958" s="2">
        <f t="shared" si="276"/>
        <v>107555.19</v>
      </c>
      <c r="Q1958" s="2" t="e">
        <f t="shared" si="277"/>
        <v>#N/A</v>
      </c>
      <c r="R1958" s="2">
        <f t="shared" si="278"/>
        <v>107555.19</v>
      </c>
    </row>
    <row r="1959" spans="1:18" x14ac:dyDescent="0.3">
      <c r="A1959" s="10">
        <v>43962</v>
      </c>
      <c r="B1959" s="33">
        <v>122550.94500000001</v>
      </c>
      <c r="C1959" s="31">
        <v>37.85789836</v>
      </c>
      <c r="D1959">
        <v>7.8</v>
      </c>
      <c r="E1959">
        <v>17.100000000000001</v>
      </c>
      <c r="F1959">
        <v>7.5</v>
      </c>
      <c r="G1959">
        <v>0.6</v>
      </c>
      <c r="H1959" s="1" t="str">
        <f t="shared" si="270"/>
        <v>Monday</v>
      </c>
      <c r="I1959" s="2" t="str">
        <f t="shared" si="271"/>
        <v>May</v>
      </c>
      <c r="J1959" s="2" t="str">
        <f t="shared" si="272"/>
        <v>2020</v>
      </c>
      <c r="K1959" s="2">
        <f t="shared" si="273"/>
        <v>20</v>
      </c>
      <c r="L1959" s="2" t="str">
        <f>VLOOKUP(A1959,holidays!A:C,2,)</f>
        <v>N</v>
      </c>
      <c r="M1959" s="2" t="str">
        <f>VLOOKUP(A1959,holidays!A:C,3,FALSE)</f>
        <v>N</v>
      </c>
      <c r="N1959" s="7">
        <f t="shared" si="274"/>
        <v>4639521.2197319502</v>
      </c>
      <c r="O1959" s="2" t="e">
        <f t="shared" si="275"/>
        <v>#N/A</v>
      </c>
      <c r="P1959" s="2">
        <f t="shared" si="276"/>
        <v>122550.94500000001</v>
      </c>
      <c r="Q1959" s="2" t="e">
        <f t="shared" si="277"/>
        <v>#N/A</v>
      </c>
      <c r="R1959" s="2">
        <f t="shared" si="278"/>
        <v>122550.94500000001</v>
      </c>
    </row>
    <row r="1960" spans="1:18" x14ac:dyDescent="0.3">
      <c r="A1960" s="10">
        <v>43963</v>
      </c>
      <c r="B1960" s="33">
        <v>120767.795</v>
      </c>
      <c r="C1960" s="31">
        <v>29.433623390000001</v>
      </c>
      <c r="D1960">
        <v>10.3</v>
      </c>
      <c r="E1960">
        <v>14.8</v>
      </c>
      <c r="F1960">
        <v>8.5</v>
      </c>
      <c r="G1960">
        <v>0.2</v>
      </c>
      <c r="H1960" s="1" t="str">
        <f t="shared" si="270"/>
        <v>Tuesday</v>
      </c>
      <c r="I1960" s="2" t="str">
        <f t="shared" si="271"/>
        <v>May</v>
      </c>
      <c r="J1960" s="2" t="str">
        <f t="shared" si="272"/>
        <v>2020</v>
      </c>
      <c r="K1960" s="2">
        <f t="shared" si="273"/>
        <v>20</v>
      </c>
      <c r="L1960" s="2" t="str">
        <f>VLOOKUP(A1960,holidays!A:C,2,)</f>
        <v>N</v>
      </c>
      <c r="M1960" s="2" t="str">
        <f>VLOOKUP(A1960,holidays!A:C,3,FALSE)</f>
        <v>N</v>
      </c>
      <c r="N1960" s="7">
        <f t="shared" si="274"/>
        <v>3554633.7956707249</v>
      </c>
      <c r="O1960" s="2" t="e">
        <f t="shared" si="275"/>
        <v>#N/A</v>
      </c>
      <c r="P1960" s="2">
        <f t="shared" si="276"/>
        <v>120767.795</v>
      </c>
      <c r="Q1960" s="2" t="e">
        <f t="shared" si="277"/>
        <v>#N/A</v>
      </c>
      <c r="R1960" s="2">
        <f t="shared" si="278"/>
        <v>120767.795</v>
      </c>
    </row>
    <row r="1961" spans="1:18" x14ac:dyDescent="0.3">
      <c r="A1961" s="10">
        <v>43964</v>
      </c>
      <c r="B1961" s="33">
        <v>127145.14</v>
      </c>
      <c r="C1961" s="31">
        <v>43.43886852</v>
      </c>
      <c r="D1961">
        <v>10.4</v>
      </c>
      <c r="E1961">
        <v>14.5</v>
      </c>
      <c r="F1961">
        <v>8.9</v>
      </c>
      <c r="G1961">
        <v>1.4</v>
      </c>
      <c r="H1961" s="1" t="str">
        <f t="shared" si="270"/>
        <v>Wednesday</v>
      </c>
      <c r="I1961" s="2" t="str">
        <f t="shared" si="271"/>
        <v>May</v>
      </c>
      <c r="J1961" s="2" t="str">
        <f t="shared" si="272"/>
        <v>2020</v>
      </c>
      <c r="K1961" s="2">
        <f t="shared" si="273"/>
        <v>20</v>
      </c>
      <c r="L1961" s="2" t="str">
        <f>VLOOKUP(A1961,holidays!A:C,2,)</f>
        <v>N</v>
      </c>
      <c r="M1961" s="2" t="str">
        <f>VLOOKUP(A1961,holidays!A:C,3,FALSE)</f>
        <v>N</v>
      </c>
      <c r="N1961" s="7">
        <f t="shared" si="274"/>
        <v>5523041.0194169926</v>
      </c>
      <c r="O1961" s="2" t="e">
        <f t="shared" si="275"/>
        <v>#N/A</v>
      </c>
      <c r="P1961" s="2">
        <f t="shared" si="276"/>
        <v>127145.14</v>
      </c>
      <c r="Q1961" s="2" t="e">
        <f t="shared" si="277"/>
        <v>#N/A</v>
      </c>
      <c r="R1961" s="2">
        <f t="shared" si="278"/>
        <v>127145.14</v>
      </c>
    </row>
    <row r="1962" spans="1:18" x14ac:dyDescent="0.3">
      <c r="A1962" s="10">
        <v>43965</v>
      </c>
      <c r="B1962" s="33">
        <v>129285.09</v>
      </c>
      <c r="C1962" s="31">
        <v>48.118726070000001</v>
      </c>
      <c r="D1962">
        <v>6.6</v>
      </c>
      <c r="E1962">
        <v>14.7</v>
      </c>
      <c r="F1962">
        <v>9.8000000000000007</v>
      </c>
      <c r="G1962">
        <v>2.8</v>
      </c>
      <c r="H1962" s="1" t="str">
        <f t="shared" si="270"/>
        <v>Thursday</v>
      </c>
      <c r="I1962" s="2" t="str">
        <f t="shared" si="271"/>
        <v>May</v>
      </c>
      <c r="J1962" s="2" t="str">
        <f t="shared" si="272"/>
        <v>2020</v>
      </c>
      <c r="K1962" s="2">
        <f t="shared" si="273"/>
        <v>20</v>
      </c>
      <c r="L1962" s="2" t="str">
        <f>VLOOKUP(A1962,holidays!A:C,2,)</f>
        <v>N</v>
      </c>
      <c r="M1962" s="2" t="str">
        <f>VLOOKUP(A1962,holidays!A:C,3,FALSE)</f>
        <v>N</v>
      </c>
      <c r="N1962" s="7">
        <f t="shared" si="274"/>
        <v>6221033.8306452967</v>
      </c>
      <c r="O1962" s="2" t="e">
        <f t="shared" si="275"/>
        <v>#N/A</v>
      </c>
      <c r="P1962" s="2">
        <f t="shared" si="276"/>
        <v>129285.09</v>
      </c>
      <c r="Q1962" s="2" t="e">
        <f t="shared" si="277"/>
        <v>#N/A</v>
      </c>
      <c r="R1962" s="2">
        <f t="shared" si="278"/>
        <v>129285.09</v>
      </c>
    </row>
    <row r="1963" spans="1:18" x14ac:dyDescent="0.3">
      <c r="A1963" s="10">
        <v>43966</v>
      </c>
      <c r="B1963" s="33">
        <v>129112.45</v>
      </c>
      <c r="C1963" s="31">
        <v>51.077775019999997</v>
      </c>
      <c r="D1963">
        <v>4.5</v>
      </c>
      <c r="E1963">
        <v>15.3</v>
      </c>
      <c r="F1963">
        <v>10.8</v>
      </c>
      <c r="G1963">
        <v>0</v>
      </c>
      <c r="H1963" s="1" t="str">
        <f t="shared" si="270"/>
        <v>Friday</v>
      </c>
      <c r="I1963" s="2" t="str">
        <f t="shared" si="271"/>
        <v>May</v>
      </c>
      <c r="J1963" s="2" t="str">
        <f t="shared" si="272"/>
        <v>2020</v>
      </c>
      <c r="K1963" s="2">
        <f t="shared" si="273"/>
        <v>20</v>
      </c>
      <c r="L1963" s="2" t="str">
        <f>VLOOKUP(A1963,holidays!A:C,2,)</f>
        <v>N</v>
      </c>
      <c r="M1963" s="2" t="str">
        <f>VLOOKUP(A1963,holidays!A:C,3,FALSE)</f>
        <v>N</v>
      </c>
      <c r="N1963" s="7">
        <f t="shared" si="274"/>
        <v>6594776.6733809989</v>
      </c>
      <c r="O1963" s="2" t="e">
        <f t="shared" si="275"/>
        <v>#N/A</v>
      </c>
      <c r="P1963" s="2">
        <f t="shared" si="276"/>
        <v>129112.45</v>
      </c>
      <c r="Q1963" s="2" t="e">
        <f t="shared" si="277"/>
        <v>#N/A</v>
      </c>
      <c r="R1963" s="2">
        <f t="shared" si="278"/>
        <v>129112.45</v>
      </c>
    </row>
    <row r="1964" spans="1:18" x14ac:dyDescent="0.3">
      <c r="A1964" s="10">
        <v>43967</v>
      </c>
      <c r="B1964" s="33">
        <v>110420.89</v>
      </c>
      <c r="C1964" s="31">
        <v>46.529095040000001</v>
      </c>
      <c r="D1964">
        <v>4.5</v>
      </c>
      <c r="E1964">
        <v>18</v>
      </c>
      <c r="F1964">
        <v>10.7</v>
      </c>
      <c r="G1964">
        <v>0</v>
      </c>
      <c r="H1964" s="1" t="str">
        <f t="shared" si="270"/>
        <v>Saturday</v>
      </c>
      <c r="I1964" s="2" t="str">
        <f t="shared" si="271"/>
        <v>May</v>
      </c>
      <c r="J1964" s="2" t="str">
        <f t="shared" si="272"/>
        <v>2020</v>
      </c>
      <c r="K1964" s="2">
        <f t="shared" si="273"/>
        <v>20</v>
      </c>
      <c r="L1964" s="2" t="str">
        <f>VLOOKUP(A1964,holidays!A:C,2,)</f>
        <v>N</v>
      </c>
      <c r="M1964" s="2" t="str">
        <f>VLOOKUP(A1964,holidays!A:C,3,FALSE)</f>
        <v>N</v>
      </c>
      <c r="N1964" s="7">
        <f t="shared" si="274"/>
        <v>5137784.085211386</v>
      </c>
      <c r="O1964" s="2" t="e">
        <f t="shared" si="275"/>
        <v>#N/A</v>
      </c>
      <c r="P1964" s="2">
        <f t="shared" si="276"/>
        <v>110420.89</v>
      </c>
      <c r="Q1964" s="2" t="e">
        <f t="shared" si="277"/>
        <v>#N/A</v>
      </c>
      <c r="R1964" s="2">
        <f t="shared" si="278"/>
        <v>110420.89</v>
      </c>
    </row>
    <row r="1965" spans="1:18" x14ac:dyDescent="0.3">
      <c r="A1965" s="10">
        <v>43968</v>
      </c>
      <c r="B1965" s="33">
        <v>109774.425</v>
      </c>
      <c r="C1965" s="31">
        <v>47.157281560000001</v>
      </c>
      <c r="D1965">
        <v>5.0999999999999996</v>
      </c>
      <c r="E1965">
        <v>18.5</v>
      </c>
      <c r="F1965">
        <v>10.6</v>
      </c>
      <c r="G1965">
        <v>0</v>
      </c>
      <c r="H1965" s="1" t="str">
        <f t="shared" si="270"/>
        <v>Sunday</v>
      </c>
      <c r="I1965" s="2" t="str">
        <f t="shared" si="271"/>
        <v>May</v>
      </c>
      <c r="J1965" s="2" t="str">
        <f t="shared" si="272"/>
        <v>2020</v>
      </c>
      <c r="K1965" s="2">
        <f t="shared" si="273"/>
        <v>21</v>
      </c>
      <c r="L1965" s="2" t="str">
        <f>VLOOKUP(A1965,holidays!A:C,2,)</f>
        <v>N</v>
      </c>
      <c r="M1965" s="2" t="str">
        <f>VLOOKUP(A1965,holidays!A:C,3,FALSE)</f>
        <v>N</v>
      </c>
      <c r="N1965" s="7">
        <f t="shared" si="274"/>
        <v>5176663.4678121032</v>
      </c>
      <c r="O1965" s="2" t="e">
        <f t="shared" si="275"/>
        <v>#N/A</v>
      </c>
      <c r="P1965" s="2">
        <f t="shared" si="276"/>
        <v>109774.425</v>
      </c>
      <c r="Q1965" s="2" t="e">
        <f t="shared" si="277"/>
        <v>#N/A</v>
      </c>
      <c r="R1965" s="2">
        <f t="shared" si="278"/>
        <v>109774.425</v>
      </c>
    </row>
    <row r="1966" spans="1:18" x14ac:dyDescent="0.3">
      <c r="A1966" s="10">
        <v>43969</v>
      </c>
      <c r="B1966" s="33">
        <v>120076.645</v>
      </c>
      <c r="C1966" s="31">
        <v>44.491085740000003</v>
      </c>
      <c r="D1966">
        <v>5.5</v>
      </c>
      <c r="E1966">
        <v>19.399999999999999</v>
      </c>
      <c r="F1966">
        <v>10.5</v>
      </c>
      <c r="G1966">
        <v>0</v>
      </c>
      <c r="H1966" s="1" t="str">
        <f t="shared" si="270"/>
        <v>Monday</v>
      </c>
      <c r="I1966" s="2" t="str">
        <f t="shared" si="271"/>
        <v>May</v>
      </c>
      <c r="J1966" s="2" t="str">
        <f t="shared" si="272"/>
        <v>2020</v>
      </c>
      <c r="K1966" s="2">
        <f t="shared" si="273"/>
        <v>21</v>
      </c>
      <c r="L1966" s="2" t="str">
        <f>VLOOKUP(A1966,holidays!A:C,2,)</f>
        <v>N</v>
      </c>
      <c r="M1966" s="2" t="str">
        <f>VLOOKUP(A1966,holidays!A:C,3,FALSE)</f>
        <v>N</v>
      </c>
      <c r="N1966" s="7">
        <f t="shared" si="274"/>
        <v>5342340.3080665432</v>
      </c>
      <c r="O1966" s="2" t="e">
        <f t="shared" si="275"/>
        <v>#N/A</v>
      </c>
      <c r="P1966" s="2">
        <f t="shared" si="276"/>
        <v>120076.645</v>
      </c>
      <c r="Q1966" s="2" t="e">
        <f t="shared" si="277"/>
        <v>#N/A</v>
      </c>
      <c r="R1966" s="2">
        <f t="shared" si="278"/>
        <v>120076.645</v>
      </c>
    </row>
    <row r="1967" spans="1:18" x14ac:dyDescent="0.3">
      <c r="A1967" s="10">
        <v>43970</v>
      </c>
      <c r="B1967" s="33">
        <v>119789.97</v>
      </c>
      <c r="C1967" s="31">
        <v>44.374805960000003</v>
      </c>
      <c r="D1967">
        <v>8.1</v>
      </c>
      <c r="E1967">
        <v>17.7</v>
      </c>
      <c r="F1967">
        <v>4.9000000000000004</v>
      </c>
      <c r="G1967">
        <v>0</v>
      </c>
      <c r="H1967" s="1" t="str">
        <f t="shared" si="270"/>
        <v>Tuesday</v>
      </c>
      <c r="I1967" s="2" t="str">
        <f t="shared" si="271"/>
        <v>May</v>
      </c>
      <c r="J1967" s="2" t="str">
        <f t="shared" si="272"/>
        <v>2020</v>
      </c>
      <c r="K1967" s="2">
        <f t="shared" si="273"/>
        <v>21</v>
      </c>
      <c r="L1967" s="2" t="str">
        <f>VLOOKUP(A1967,holidays!A:C,2,)</f>
        <v>N</v>
      </c>
      <c r="M1967" s="2" t="str">
        <f>VLOOKUP(A1967,holidays!A:C,3,FALSE)</f>
        <v>N</v>
      </c>
      <c r="N1967" s="7">
        <f t="shared" si="274"/>
        <v>5315656.674704222</v>
      </c>
      <c r="O1967" s="2" t="e">
        <f t="shared" si="275"/>
        <v>#N/A</v>
      </c>
      <c r="P1967" s="2">
        <f t="shared" si="276"/>
        <v>119789.97</v>
      </c>
      <c r="Q1967" s="2" t="e">
        <f t="shared" si="277"/>
        <v>#N/A</v>
      </c>
      <c r="R1967" s="2">
        <f t="shared" si="278"/>
        <v>119789.97</v>
      </c>
    </row>
    <row r="1968" spans="1:18" x14ac:dyDescent="0.3">
      <c r="A1968" s="10">
        <v>43971</v>
      </c>
      <c r="B1968" s="33">
        <v>119803.985</v>
      </c>
      <c r="C1968" s="31">
        <v>40.056890670000001</v>
      </c>
      <c r="D1968">
        <v>10.3</v>
      </c>
      <c r="E1968">
        <v>15.8</v>
      </c>
      <c r="F1968">
        <v>7.8</v>
      </c>
      <c r="G1968">
        <v>15.6</v>
      </c>
      <c r="H1968" s="1" t="str">
        <f t="shared" si="270"/>
        <v>Wednesday</v>
      </c>
      <c r="I1968" s="2" t="str">
        <f t="shared" si="271"/>
        <v>May</v>
      </c>
      <c r="J1968" s="2" t="str">
        <f t="shared" si="272"/>
        <v>2020</v>
      </c>
      <c r="K1968" s="2">
        <f t="shared" si="273"/>
        <v>21</v>
      </c>
      <c r="L1968" s="2" t="str">
        <f>VLOOKUP(A1968,holidays!A:C,2,)</f>
        <v>N</v>
      </c>
      <c r="M1968" s="2" t="str">
        <f>VLOOKUP(A1968,holidays!A:C,3,FALSE)</f>
        <v>N</v>
      </c>
      <c r="N1968" s="7">
        <f t="shared" si="274"/>
        <v>4798975.1289753197</v>
      </c>
      <c r="O1968" s="2" t="e">
        <f t="shared" si="275"/>
        <v>#N/A</v>
      </c>
      <c r="P1968" s="2">
        <f t="shared" si="276"/>
        <v>119803.985</v>
      </c>
      <c r="Q1968" s="2" t="e">
        <f t="shared" si="277"/>
        <v>#N/A</v>
      </c>
      <c r="R1968" s="2">
        <f t="shared" si="278"/>
        <v>119803.985</v>
      </c>
    </row>
    <row r="1969" spans="1:18" x14ac:dyDescent="0.3">
      <c r="A1969" s="10">
        <v>43972</v>
      </c>
      <c r="B1969" s="33">
        <v>127563.61</v>
      </c>
      <c r="C1969" s="31">
        <v>58.074876109999998</v>
      </c>
      <c r="D1969">
        <v>9.4</v>
      </c>
      <c r="E1969">
        <v>13.7</v>
      </c>
      <c r="F1969">
        <v>6.6</v>
      </c>
      <c r="G1969">
        <v>12.4</v>
      </c>
      <c r="H1969" s="1" t="str">
        <f t="shared" si="270"/>
        <v>Thursday</v>
      </c>
      <c r="I1969" s="2" t="str">
        <f t="shared" si="271"/>
        <v>May</v>
      </c>
      <c r="J1969" s="2" t="str">
        <f t="shared" si="272"/>
        <v>2020</v>
      </c>
      <c r="K1969" s="2">
        <f t="shared" si="273"/>
        <v>21</v>
      </c>
      <c r="L1969" s="2" t="str">
        <f>VLOOKUP(A1969,holidays!A:C,2,)</f>
        <v>N</v>
      </c>
      <c r="M1969" s="2" t="str">
        <f>VLOOKUP(A1969,holidays!A:C,3,FALSE)</f>
        <v>N</v>
      </c>
      <c r="N1969" s="7">
        <f t="shared" si="274"/>
        <v>7408240.8468943574</v>
      </c>
      <c r="O1969" s="2" t="e">
        <f t="shared" si="275"/>
        <v>#N/A</v>
      </c>
      <c r="P1969" s="2">
        <f t="shared" si="276"/>
        <v>127563.61</v>
      </c>
      <c r="Q1969" s="2" t="e">
        <f t="shared" si="277"/>
        <v>#N/A</v>
      </c>
      <c r="R1969" s="2">
        <f t="shared" si="278"/>
        <v>127563.61</v>
      </c>
    </row>
    <row r="1970" spans="1:18" x14ac:dyDescent="0.3">
      <c r="A1970" s="10">
        <v>43973</v>
      </c>
      <c r="B1970" s="33">
        <v>130472.2</v>
      </c>
      <c r="C1970" s="31">
        <v>69.661220639999996</v>
      </c>
      <c r="D1970">
        <v>9.1</v>
      </c>
      <c r="E1970">
        <v>13.6</v>
      </c>
      <c r="F1970">
        <v>7.8</v>
      </c>
      <c r="G1970">
        <v>11.4</v>
      </c>
      <c r="H1970" s="1" t="str">
        <f t="shared" si="270"/>
        <v>Friday</v>
      </c>
      <c r="I1970" s="2" t="str">
        <f t="shared" si="271"/>
        <v>May</v>
      </c>
      <c r="J1970" s="2" t="str">
        <f t="shared" si="272"/>
        <v>2020</v>
      </c>
      <c r="K1970" s="2">
        <f t="shared" si="273"/>
        <v>21</v>
      </c>
      <c r="L1970" s="2" t="str">
        <f>VLOOKUP(A1970,holidays!A:C,2,)</f>
        <v>N</v>
      </c>
      <c r="M1970" s="2" t="str">
        <f>VLOOKUP(A1970,holidays!A:C,3,FALSE)</f>
        <v>N</v>
      </c>
      <c r="N1970" s="7">
        <f t="shared" si="274"/>
        <v>9088852.7115862072</v>
      </c>
      <c r="O1970" s="2" t="e">
        <f t="shared" si="275"/>
        <v>#N/A</v>
      </c>
      <c r="P1970" s="2">
        <f t="shared" si="276"/>
        <v>130472.2</v>
      </c>
      <c r="Q1970" s="2" t="e">
        <f t="shared" si="277"/>
        <v>#N/A</v>
      </c>
      <c r="R1970" s="2">
        <f t="shared" si="278"/>
        <v>130472.2</v>
      </c>
    </row>
    <row r="1971" spans="1:18" x14ac:dyDescent="0.3">
      <c r="A1971" s="10">
        <v>43974</v>
      </c>
      <c r="B1971" s="33">
        <v>115234.32</v>
      </c>
      <c r="C1971" s="31">
        <v>40.605164469999998</v>
      </c>
      <c r="D1971">
        <v>9.4</v>
      </c>
      <c r="E1971">
        <v>13.5</v>
      </c>
      <c r="F1971">
        <v>5.8</v>
      </c>
      <c r="G1971">
        <v>0</v>
      </c>
      <c r="H1971" s="1" t="str">
        <f t="shared" si="270"/>
        <v>Saturday</v>
      </c>
      <c r="I1971" s="2" t="str">
        <f t="shared" si="271"/>
        <v>May</v>
      </c>
      <c r="J1971" s="2" t="str">
        <f t="shared" si="272"/>
        <v>2020</v>
      </c>
      <c r="K1971" s="2">
        <f t="shared" si="273"/>
        <v>21</v>
      </c>
      <c r="L1971" s="2" t="str">
        <f>VLOOKUP(A1971,holidays!A:C,2,)</f>
        <v>N</v>
      </c>
      <c r="M1971" s="2" t="str">
        <f>VLOOKUP(A1971,holidays!A:C,3,FALSE)</f>
        <v>N</v>
      </c>
      <c r="N1971" s="7">
        <f t="shared" si="274"/>
        <v>4679108.5161886103</v>
      </c>
      <c r="O1971" s="2" t="e">
        <f t="shared" si="275"/>
        <v>#N/A</v>
      </c>
      <c r="P1971" s="2">
        <f t="shared" si="276"/>
        <v>115234.32</v>
      </c>
      <c r="Q1971" s="2" t="e">
        <f t="shared" si="277"/>
        <v>#N/A</v>
      </c>
      <c r="R1971" s="2">
        <f t="shared" si="278"/>
        <v>115234.32</v>
      </c>
    </row>
    <row r="1972" spans="1:18" x14ac:dyDescent="0.3">
      <c r="A1972" s="10">
        <v>43975</v>
      </c>
      <c r="B1972" s="33">
        <v>109579.82</v>
      </c>
      <c r="C1972" s="31">
        <v>39.993102280000002</v>
      </c>
      <c r="D1972">
        <v>10.9</v>
      </c>
      <c r="E1972">
        <v>13.8</v>
      </c>
      <c r="F1972">
        <v>7.9</v>
      </c>
      <c r="G1972">
        <v>3</v>
      </c>
      <c r="H1972" s="1" t="str">
        <f t="shared" si="270"/>
        <v>Sunday</v>
      </c>
      <c r="I1972" s="2" t="str">
        <f t="shared" si="271"/>
        <v>May</v>
      </c>
      <c r="J1972" s="2" t="str">
        <f t="shared" si="272"/>
        <v>2020</v>
      </c>
      <c r="K1972" s="2">
        <f t="shared" si="273"/>
        <v>22</v>
      </c>
      <c r="L1972" s="2" t="str">
        <f>VLOOKUP(A1972,holidays!A:C,2,)</f>
        <v>N</v>
      </c>
      <c r="M1972" s="2" t="str">
        <f>VLOOKUP(A1972,holidays!A:C,3,FALSE)</f>
        <v>N</v>
      </c>
      <c r="N1972" s="7">
        <f t="shared" si="274"/>
        <v>4382436.9490839904</v>
      </c>
      <c r="O1972" s="2" t="e">
        <f t="shared" si="275"/>
        <v>#N/A</v>
      </c>
      <c r="P1972" s="2">
        <f t="shared" si="276"/>
        <v>109579.82</v>
      </c>
      <c r="Q1972" s="2" t="e">
        <f t="shared" si="277"/>
        <v>#N/A</v>
      </c>
      <c r="R1972" s="2">
        <f t="shared" si="278"/>
        <v>109579.82</v>
      </c>
    </row>
    <row r="1973" spans="1:18" x14ac:dyDescent="0.3">
      <c r="A1973" s="10">
        <v>43976</v>
      </c>
      <c r="B1973" s="33">
        <v>125532.575</v>
      </c>
      <c r="C1973" s="31">
        <v>46.784888840000001</v>
      </c>
      <c r="D1973">
        <v>5.5</v>
      </c>
      <c r="E1973">
        <v>16</v>
      </c>
      <c r="F1973">
        <v>10</v>
      </c>
      <c r="G1973">
        <v>0</v>
      </c>
      <c r="H1973" s="1" t="str">
        <f t="shared" si="270"/>
        <v>Monday</v>
      </c>
      <c r="I1973" s="2" t="str">
        <f t="shared" si="271"/>
        <v>May</v>
      </c>
      <c r="J1973" s="2" t="str">
        <f t="shared" si="272"/>
        <v>2020</v>
      </c>
      <c r="K1973" s="2">
        <f t="shared" si="273"/>
        <v>22</v>
      </c>
      <c r="L1973" s="2" t="str">
        <f>VLOOKUP(A1973,holidays!A:C,2,)</f>
        <v>N</v>
      </c>
      <c r="M1973" s="2" t="str">
        <f>VLOOKUP(A1973,holidays!A:C,3,FALSE)</f>
        <v>N</v>
      </c>
      <c r="N1973" s="7">
        <f t="shared" si="274"/>
        <v>5873027.5671739634</v>
      </c>
      <c r="O1973" s="2" t="e">
        <f t="shared" si="275"/>
        <v>#N/A</v>
      </c>
      <c r="P1973" s="2">
        <f t="shared" si="276"/>
        <v>125532.575</v>
      </c>
      <c r="Q1973" s="2" t="e">
        <f t="shared" si="277"/>
        <v>#N/A</v>
      </c>
      <c r="R1973" s="2">
        <f t="shared" si="278"/>
        <v>125532.575</v>
      </c>
    </row>
    <row r="1974" spans="1:18" x14ac:dyDescent="0.3">
      <c r="A1974" s="10">
        <v>43977</v>
      </c>
      <c r="B1974" s="33">
        <v>126788.83500000001</v>
      </c>
      <c r="C1974" s="31">
        <v>46.707466500000002</v>
      </c>
      <c r="D1974">
        <v>5.4</v>
      </c>
      <c r="E1974">
        <v>18.5</v>
      </c>
      <c r="F1974">
        <v>9.4</v>
      </c>
      <c r="G1974">
        <v>0</v>
      </c>
      <c r="H1974" s="1" t="str">
        <f t="shared" si="270"/>
        <v>Tuesday</v>
      </c>
      <c r="I1974" s="2" t="str">
        <f t="shared" si="271"/>
        <v>May</v>
      </c>
      <c r="J1974" s="2" t="str">
        <f t="shared" si="272"/>
        <v>2020</v>
      </c>
      <c r="K1974" s="2">
        <f t="shared" si="273"/>
        <v>22</v>
      </c>
      <c r="L1974" s="2" t="str">
        <f>VLOOKUP(A1974,holidays!A:C,2,)</f>
        <v>N</v>
      </c>
      <c r="M1974" s="2" t="str">
        <f>VLOOKUP(A1974,holidays!A:C,3,FALSE)</f>
        <v>N</v>
      </c>
      <c r="N1974" s="7">
        <f t="shared" si="274"/>
        <v>5921985.2633365281</v>
      </c>
      <c r="O1974" s="2" t="e">
        <f t="shared" si="275"/>
        <v>#N/A</v>
      </c>
      <c r="P1974" s="2">
        <f t="shared" si="276"/>
        <v>126788.83500000001</v>
      </c>
      <c r="Q1974" s="2" t="e">
        <f t="shared" si="277"/>
        <v>#N/A</v>
      </c>
      <c r="R1974" s="2">
        <f t="shared" si="278"/>
        <v>126788.83500000001</v>
      </c>
    </row>
    <row r="1975" spans="1:18" x14ac:dyDescent="0.3">
      <c r="A1975" s="10">
        <v>43978</v>
      </c>
      <c r="B1975" s="33">
        <v>124189.8</v>
      </c>
      <c r="C1975" s="31">
        <v>50.44310686</v>
      </c>
      <c r="D1975">
        <v>5.9</v>
      </c>
      <c r="E1975">
        <v>17.100000000000001</v>
      </c>
      <c r="F1975">
        <v>7.8</v>
      </c>
      <c r="G1975">
        <v>0</v>
      </c>
      <c r="H1975" s="1" t="str">
        <f t="shared" si="270"/>
        <v>Wednesday</v>
      </c>
      <c r="I1975" s="2" t="str">
        <f t="shared" si="271"/>
        <v>May</v>
      </c>
      <c r="J1975" s="2" t="str">
        <f t="shared" si="272"/>
        <v>2020</v>
      </c>
      <c r="K1975" s="2">
        <f t="shared" si="273"/>
        <v>22</v>
      </c>
      <c r="L1975" s="2" t="str">
        <f>VLOOKUP(A1975,holidays!A:C,2,)</f>
        <v>Y</v>
      </c>
      <c r="M1975" s="2" t="str">
        <f>VLOOKUP(A1975,holidays!A:C,3,FALSE)</f>
        <v>N</v>
      </c>
      <c r="N1975" s="7">
        <f t="shared" si="274"/>
        <v>6264519.352322028</v>
      </c>
      <c r="O1975" s="2">
        <f t="shared" si="275"/>
        <v>124189.8</v>
      </c>
      <c r="P1975" s="2" t="e">
        <f t="shared" si="276"/>
        <v>#N/A</v>
      </c>
      <c r="Q1975" s="2" t="e">
        <f t="shared" si="277"/>
        <v>#N/A</v>
      </c>
      <c r="R1975" s="2">
        <f t="shared" si="278"/>
        <v>124189.8</v>
      </c>
    </row>
    <row r="1976" spans="1:18" x14ac:dyDescent="0.3">
      <c r="A1976" s="10">
        <v>43979</v>
      </c>
      <c r="B1976" s="33">
        <v>124062.485</v>
      </c>
      <c r="C1976" s="31">
        <v>65.360378650000001</v>
      </c>
      <c r="D1976">
        <v>12.1</v>
      </c>
      <c r="E1976">
        <v>17.600000000000001</v>
      </c>
      <c r="F1976">
        <v>6.7</v>
      </c>
      <c r="G1976">
        <v>0</v>
      </c>
      <c r="H1976" s="1" t="str">
        <f t="shared" si="270"/>
        <v>Thursday</v>
      </c>
      <c r="I1976" s="2" t="str">
        <f t="shared" si="271"/>
        <v>May</v>
      </c>
      <c r="J1976" s="2" t="str">
        <f t="shared" si="272"/>
        <v>2020</v>
      </c>
      <c r="K1976" s="2">
        <f t="shared" si="273"/>
        <v>22</v>
      </c>
      <c r="L1976" s="2" t="str">
        <f>VLOOKUP(A1976,holidays!A:C,2,)</f>
        <v>Y</v>
      </c>
      <c r="M1976" s="2" t="str">
        <f>VLOOKUP(A1976,holidays!A:C,3,FALSE)</f>
        <v>N</v>
      </c>
      <c r="N1976" s="7">
        <f t="shared" si="274"/>
        <v>8108770.9958599452</v>
      </c>
      <c r="O1976" s="2">
        <f t="shared" si="275"/>
        <v>124062.485</v>
      </c>
      <c r="P1976" s="2" t="e">
        <f t="shared" si="276"/>
        <v>#N/A</v>
      </c>
      <c r="Q1976" s="2" t="e">
        <f t="shared" si="277"/>
        <v>#N/A</v>
      </c>
      <c r="R1976" s="2">
        <f t="shared" si="278"/>
        <v>124062.485</v>
      </c>
    </row>
    <row r="1977" spans="1:18" x14ac:dyDescent="0.3">
      <c r="A1977" s="10">
        <v>43980</v>
      </c>
      <c r="B1977" s="33">
        <v>120072.09</v>
      </c>
      <c r="C1977" s="31">
        <v>50.142944370000002</v>
      </c>
      <c r="D1977">
        <v>7.2</v>
      </c>
      <c r="E1977">
        <v>17.100000000000001</v>
      </c>
      <c r="F1977">
        <v>9.6</v>
      </c>
      <c r="G1977">
        <v>0</v>
      </c>
      <c r="H1977" s="1" t="str">
        <f t="shared" si="270"/>
        <v>Friday</v>
      </c>
      <c r="I1977" s="2" t="str">
        <f t="shared" si="271"/>
        <v>May</v>
      </c>
      <c r="J1977" s="2" t="str">
        <f t="shared" si="272"/>
        <v>2020</v>
      </c>
      <c r="K1977" s="2">
        <f t="shared" si="273"/>
        <v>22</v>
      </c>
      <c r="L1977" s="2" t="str">
        <f>VLOOKUP(A1977,holidays!A:C,2,)</f>
        <v>Y</v>
      </c>
      <c r="M1977" s="2" t="str">
        <f>VLOOKUP(A1977,holidays!A:C,3,FALSE)</f>
        <v>N</v>
      </c>
      <c r="N1977" s="7">
        <f t="shared" si="274"/>
        <v>6020768.1292596338</v>
      </c>
      <c r="O1977" s="2">
        <f t="shared" si="275"/>
        <v>120072.09</v>
      </c>
      <c r="P1977" s="2" t="e">
        <f t="shared" si="276"/>
        <v>#N/A</v>
      </c>
      <c r="Q1977" s="2" t="e">
        <f t="shared" si="277"/>
        <v>#N/A</v>
      </c>
      <c r="R1977" s="2">
        <f t="shared" si="278"/>
        <v>120072.09</v>
      </c>
    </row>
    <row r="1978" spans="1:18" x14ac:dyDescent="0.3">
      <c r="A1978" s="10">
        <v>43981</v>
      </c>
      <c r="B1978" s="33">
        <v>102231.77</v>
      </c>
      <c r="C1978" s="31">
        <v>21.75529586</v>
      </c>
      <c r="D1978">
        <v>8.1</v>
      </c>
      <c r="E1978">
        <v>17.100000000000001</v>
      </c>
      <c r="F1978">
        <v>9.3000000000000007</v>
      </c>
      <c r="G1978">
        <v>0</v>
      </c>
      <c r="H1978" s="1" t="str">
        <f t="shared" si="270"/>
        <v>Saturday</v>
      </c>
      <c r="I1978" s="2" t="str">
        <f t="shared" si="271"/>
        <v>May</v>
      </c>
      <c r="J1978" s="2" t="str">
        <f t="shared" si="272"/>
        <v>2020</v>
      </c>
      <c r="K1978" s="2">
        <f t="shared" si="273"/>
        <v>22</v>
      </c>
      <c r="L1978" s="2" t="str">
        <f>VLOOKUP(A1978,holidays!A:C,2,)</f>
        <v>Y</v>
      </c>
      <c r="M1978" s="2" t="str">
        <f>VLOOKUP(A1978,holidays!A:C,3,FALSE)</f>
        <v>N</v>
      </c>
      <c r="N1978" s="7">
        <f t="shared" si="274"/>
        <v>2224082.4026414724</v>
      </c>
      <c r="O1978" s="2">
        <f t="shared" si="275"/>
        <v>102231.77</v>
      </c>
      <c r="P1978" s="2" t="e">
        <f t="shared" si="276"/>
        <v>#N/A</v>
      </c>
      <c r="Q1978" s="2" t="e">
        <f t="shared" si="277"/>
        <v>#N/A</v>
      </c>
      <c r="R1978" s="2">
        <f t="shared" si="278"/>
        <v>102231.77</v>
      </c>
    </row>
    <row r="1979" spans="1:18" x14ac:dyDescent="0.3">
      <c r="A1979" s="10">
        <v>43982</v>
      </c>
      <c r="B1979" s="33">
        <v>102684.59</v>
      </c>
      <c r="C1979" s="31">
        <v>30.299929980000002</v>
      </c>
      <c r="D1979">
        <v>12.4</v>
      </c>
      <c r="E1979">
        <v>17.8</v>
      </c>
      <c r="F1979">
        <v>8</v>
      </c>
      <c r="G1979">
        <v>0</v>
      </c>
      <c r="H1979" s="1" t="str">
        <f t="shared" si="270"/>
        <v>Sunday</v>
      </c>
      <c r="I1979" s="2" t="str">
        <f t="shared" si="271"/>
        <v>May</v>
      </c>
      <c r="J1979" s="2" t="str">
        <f t="shared" si="272"/>
        <v>2020</v>
      </c>
      <c r="K1979" s="2">
        <f t="shared" si="273"/>
        <v>23</v>
      </c>
      <c r="L1979" s="2" t="str">
        <f>VLOOKUP(A1979,holidays!A:C,2,)</f>
        <v>Y</v>
      </c>
      <c r="M1979" s="2" t="str">
        <f>VLOOKUP(A1979,holidays!A:C,3,FALSE)</f>
        <v>N</v>
      </c>
      <c r="N1979" s="7">
        <f t="shared" si="274"/>
        <v>3111335.8870250084</v>
      </c>
      <c r="O1979" s="2">
        <f t="shared" si="275"/>
        <v>102684.59</v>
      </c>
      <c r="P1979" s="2" t="e">
        <f t="shared" si="276"/>
        <v>#N/A</v>
      </c>
      <c r="Q1979" s="2" t="e">
        <f t="shared" si="277"/>
        <v>#N/A</v>
      </c>
      <c r="R1979" s="2">
        <f t="shared" si="278"/>
        <v>102684.59</v>
      </c>
    </row>
    <row r="1980" spans="1:18" x14ac:dyDescent="0.3">
      <c r="A1980" s="10">
        <v>43983</v>
      </c>
      <c r="B1980" s="33">
        <v>132039.70499999999</v>
      </c>
      <c r="C1980" s="31">
        <v>35.150957130000002</v>
      </c>
      <c r="D1980">
        <v>9.3000000000000007</v>
      </c>
      <c r="E1980">
        <v>11.2</v>
      </c>
      <c r="F1980">
        <v>2.6</v>
      </c>
      <c r="G1980">
        <v>5</v>
      </c>
      <c r="H1980" s="1" t="str">
        <f t="shared" si="270"/>
        <v>Monday</v>
      </c>
      <c r="I1980" s="2" t="str">
        <f t="shared" si="271"/>
        <v>June</v>
      </c>
      <c r="J1980" s="2" t="str">
        <f t="shared" si="272"/>
        <v>2020</v>
      </c>
      <c r="K1980" s="2">
        <f t="shared" si="273"/>
        <v>23</v>
      </c>
      <c r="L1980" s="2" t="str">
        <f>VLOOKUP(A1980,holidays!A:C,2,)</f>
        <v>Y</v>
      </c>
      <c r="M1980" s="2" t="str">
        <f>VLOOKUP(A1980,holidays!A:C,3,FALSE)</f>
        <v>N</v>
      </c>
      <c r="N1980" s="7">
        <f t="shared" si="274"/>
        <v>4641322.0099128466</v>
      </c>
      <c r="O1980" s="2">
        <f t="shared" si="275"/>
        <v>132039.70499999999</v>
      </c>
      <c r="P1980" s="2" t="e">
        <f t="shared" si="276"/>
        <v>#N/A</v>
      </c>
      <c r="Q1980" s="2" t="e">
        <f t="shared" si="277"/>
        <v>#N/A</v>
      </c>
      <c r="R1980" s="2">
        <f t="shared" si="278"/>
        <v>132039.70499999999</v>
      </c>
    </row>
    <row r="1981" spans="1:18" x14ac:dyDescent="0.3">
      <c r="A1981" s="10">
        <v>43984</v>
      </c>
      <c r="B1981" s="33">
        <v>132710.35999999999</v>
      </c>
      <c r="C1981" s="31">
        <v>40.304546930000001</v>
      </c>
      <c r="D1981">
        <v>8.4</v>
      </c>
      <c r="E1981">
        <v>15.6</v>
      </c>
      <c r="F1981">
        <v>4.9000000000000004</v>
      </c>
      <c r="G1981">
        <v>11.6</v>
      </c>
      <c r="H1981" s="1" t="str">
        <f t="shared" si="270"/>
        <v>Tuesday</v>
      </c>
      <c r="I1981" s="2" t="str">
        <f t="shared" si="271"/>
        <v>June</v>
      </c>
      <c r="J1981" s="2" t="str">
        <f t="shared" si="272"/>
        <v>2020</v>
      </c>
      <c r="K1981" s="2">
        <f t="shared" si="273"/>
        <v>23</v>
      </c>
      <c r="L1981" s="2" t="str">
        <f>VLOOKUP(A1981,holidays!A:C,2,)</f>
        <v>Y</v>
      </c>
      <c r="M1981" s="2" t="str">
        <f>VLOOKUP(A1981,holidays!A:C,3,FALSE)</f>
        <v>N</v>
      </c>
      <c r="N1981" s="7">
        <f t="shared" si="274"/>
        <v>5348830.9327171948</v>
      </c>
      <c r="O1981" s="2">
        <f t="shared" si="275"/>
        <v>132710.35999999999</v>
      </c>
      <c r="P1981" s="2" t="e">
        <f t="shared" si="276"/>
        <v>#N/A</v>
      </c>
      <c r="Q1981" s="2" t="e">
        <f t="shared" si="277"/>
        <v>#N/A</v>
      </c>
      <c r="R1981" s="2">
        <f t="shared" si="278"/>
        <v>132710.35999999999</v>
      </c>
    </row>
    <row r="1982" spans="1:18" x14ac:dyDescent="0.3">
      <c r="A1982" s="10">
        <v>43985</v>
      </c>
      <c r="B1982" s="33">
        <v>130801.825</v>
      </c>
      <c r="C1982" s="31">
        <v>46.17833796</v>
      </c>
      <c r="D1982">
        <v>10.5</v>
      </c>
      <c r="E1982">
        <v>14.1</v>
      </c>
      <c r="F1982">
        <v>7.3</v>
      </c>
      <c r="G1982">
        <v>0.6</v>
      </c>
      <c r="H1982" s="1" t="str">
        <f t="shared" si="270"/>
        <v>Wednesday</v>
      </c>
      <c r="I1982" s="2" t="str">
        <f t="shared" si="271"/>
        <v>June</v>
      </c>
      <c r="J1982" s="2" t="str">
        <f t="shared" si="272"/>
        <v>2020</v>
      </c>
      <c r="K1982" s="2">
        <f t="shared" si="273"/>
        <v>23</v>
      </c>
      <c r="L1982" s="2" t="str">
        <f>VLOOKUP(A1982,holidays!A:C,2,)</f>
        <v>Y</v>
      </c>
      <c r="M1982" s="2" t="str">
        <f>VLOOKUP(A1982,holidays!A:C,3,FALSE)</f>
        <v>N</v>
      </c>
      <c r="N1982" s="7">
        <f t="shared" si="274"/>
        <v>6040210.8806347772</v>
      </c>
      <c r="O1982" s="2">
        <f t="shared" si="275"/>
        <v>130801.825</v>
      </c>
      <c r="P1982" s="2" t="e">
        <f t="shared" si="276"/>
        <v>#N/A</v>
      </c>
      <c r="Q1982" s="2" t="e">
        <f t="shared" si="277"/>
        <v>#N/A</v>
      </c>
      <c r="R1982" s="2">
        <f t="shared" si="278"/>
        <v>130801.825</v>
      </c>
    </row>
    <row r="1983" spans="1:18" x14ac:dyDescent="0.3">
      <c r="A1983" s="10">
        <v>43986</v>
      </c>
      <c r="B1983" s="33">
        <v>133322.02499999999</v>
      </c>
      <c r="C1983" s="31">
        <v>52.411741579999997</v>
      </c>
      <c r="D1983">
        <v>9.3000000000000007</v>
      </c>
      <c r="E1983">
        <v>13.8</v>
      </c>
      <c r="F1983">
        <v>9.3000000000000007</v>
      </c>
      <c r="G1983">
        <v>0</v>
      </c>
      <c r="H1983" s="1" t="str">
        <f t="shared" si="270"/>
        <v>Thursday</v>
      </c>
      <c r="I1983" s="2" t="str">
        <f t="shared" si="271"/>
        <v>June</v>
      </c>
      <c r="J1983" s="2" t="str">
        <f t="shared" si="272"/>
        <v>2020</v>
      </c>
      <c r="K1983" s="2">
        <f t="shared" si="273"/>
        <v>23</v>
      </c>
      <c r="L1983" s="2" t="str">
        <f>VLOOKUP(A1983,holidays!A:C,2,)</f>
        <v>Y</v>
      </c>
      <c r="M1983" s="2" t="str">
        <f>VLOOKUP(A1983,holidays!A:C,3,FALSE)</f>
        <v>N</v>
      </c>
      <c r="N1983" s="7">
        <f t="shared" si="274"/>
        <v>6987639.521222299</v>
      </c>
      <c r="O1983" s="2">
        <f t="shared" si="275"/>
        <v>133322.02499999999</v>
      </c>
      <c r="P1983" s="2" t="e">
        <f t="shared" si="276"/>
        <v>#N/A</v>
      </c>
      <c r="Q1983" s="2" t="e">
        <f t="shared" si="277"/>
        <v>#N/A</v>
      </c>
      <c r="R1983" s="2">
        <f t="shared" si="278"/>
        <v>133322.02499999999</v>
      </c>
    </row>
    <row r="1984" spans="1:18" x14ac:dyDescent="0.3">
      <c r="A1984" s="10">
        <v>43987</v>
      </c>
      <c r="B1984" s="33">
        <v>137368.465</v>
      </c>
      <c r="C1984" s="31">
        <v>62.033443830000003</v>
      </c>
      <c r="D1984">
        <v>4.0999999999999996</v>
      </c>
      <c r="E1984">
        <v>14.6</v>
      </c>
      <c r="F1984">
        <v>9.4</v>
      </c>
      <c r="G1984">
        <v>0</v>
      </c>
      <c r="H1984" s="1" t="str">
        <f t="shared" si="270"/>
        <v>Friday</v>
      </c>
      <c r="I1984" s="2" t="str">
        <f t="shared" si="271"/>
        <v>June</v>
      </c>
      <c r="J1984" s="2" t="str">
        <f t="shared" si="272"/>
        <v>2020</v>
      </c>
      <c r="K1984" s="2">
        <f t="shared" si="273"/>
        <v>23</v>
      </c>
      <c r="L1984" s="2" t="str">
        <f>VLOOKUP(A1984,holidays!A:C,2,)</f>
        <v>Y</v>
      </c>
      <c r="M1984" s="2" t="str">
        <f>VLOOKUP(A1984,holidays!A:C,3,FALSE)</f>
        <v>N</v>
      </c>
      <c r="N1984" s="7">
        <f t="shared" si="274"/>
        <v>8521438.9575908203</v>
      </c>
      <c r="O1984" s="2">
        <f t="shared" si="275"/>
        <v>137368.465</v>
      </c>
      <c r="P1984" s="2" t="e">
        <f t="shared" si="276"/>
        <v>#N/A</v>
      </c>
      <c r="Q1984" s="2" t="e">
        <f t="shared" si="277"/>
        <v>#N/A</v>
      </c>
      <c r="R1984" s="2">
        <f t="shared" si="278"/>
        <v>137368.465</v>
      </c>
    </row>
    <row r="1985" spans="1:18" x14ac:dyDescent="0.3">
      <c r="A1985" s="10">
        <v>43988</v>
      </c>
      <c r="B1985" s="33">
        <v>126427.92</v>
      </c>
      <c r="C1985" s="31">
        <v>51.805299679999997</v>
      </c>
      <c r="D1985">
        <v>6</v>
      </c>
      <c r="E1985">
        <v>13.3</v>
      </c>
      <c r="F1985">
        <v>6.6</v>
      </c>
      <c r="G1985">
        <v>0</v>
      </c>
      <c r="H1985" s="1" t="str">
        <f t="shared" si="270"/>
        <v>Saturday</v>
      </c>
      <c r="I1985" s="2" t="str">
        <f t="shared" si="271"/>
        <v>June</v>
      </c>
      <c r="J1985" s="2" t="str">
        <f t="shared" si="272"/>
        <v>2020</v>
      </c>
      <c r="K1985" s="2">
        <f t="shared" si="273"/>
        <v>23</v>
      </c>
      <c r="L1985" s="2" t="str">
        <f>VLOOKUP(A1985,holidays!A:C,2,)</f>
        <v>Y</v>
      </c>
      <c r="M1985" s="2" t="str">
        <f>VLOOKUP(A1985,holidays!A:C,3,FALSE)</f>
        <v>N</v>
      </c>
      <c r="N1985" s="7">
        <f t="shared" si="274"/>
        <v>6549636.283519065</v>
      </c>
      <c r="O1985" s="2">
        <f t="shared" si="275"/>
        <v>126427.92</v>
      </c>
      <c r="P1985" s="2" t="e">
        <f t="shared" si="276"/>
        <v>#N/A</v>
      </c>
      <c r="Q1985" s="2" t="e">
        <f t="shared" si="277"/>
        <v>#N/A</v>
      </c>
      <c r="R1985" s="2">
        <f t="shared" si="278"/>
        <v>126427.92</v>
      </c>
    </row>
    <row r="1986" spans="1:18" x14ac:dyDescent="0.3">
      <c r="A1986" s="10">
        <v>43989</v>
      </c>
      <c r="B1986" s="33">
        <v>119524.41</v>
      </c>
      <c r="C1986" s="31">
        <v>52.567743700000001</v>
      </c>
      <c r="D1986">
        <v>7.9</v>
      </c>
      <c r="E1986">
        <v>11.8</v>
      </c>
      <c r="F1986">
        <v>6.3</v>
      </c>
      <c r="G1986">
        <v>0</v>
      </c>
      <c r="H1986" s="1" t="str">
        <f t="shared" si="270"/>
        <v>Sunday</v>
      </c>
      <c r="I1986" s="2" t="str">
        <f t="shared" si="271"/>
        <v>June</v>
      </c>
      <c r="J1986" s="2" t="str">
        <f t="shared" si="272"/>
        <v>2020</v>
      </c>
      <c r="K1986" s="2">
        <f t="shared" si="273"/>
        <v>24</v>
      </c>
      <c r="L1986" s="2" t="str">
        <f>VLOOKUP(A1986,holidays!A:C,2,)</f>
        <v>Y</v>
      </c>
      <c r="M1986" s="2" t="str">
        <f>VLOOKUP(A1986,holidays!A:C,3,FALSE)</f>
        <v>N</v>
      </c>
      <c r="N1986" s="7">
        <f t="shared" si="274"/>
        <v>6283128.5507737175</v>
      </c>
      <c r="O1986" s="2">
        <f t="shared" si="275"/>
        <v>119524.41</v>
      </c>
      <c r="P1986" s="2" t="e">
        <f t="shared" si="276"/>
        <v>#N/A</v>
      </c>
      <c r="Q1986" s="2" t="e">
        <f t="shared" si="277"/>
        <v>#N/A</v>
      </c>
      <c r="R1986" s="2">
        <f t="shared" si="278"/>
        <v>119524.41</v>
      </c>
    </row>
    <row r="1987" spans="1:18" x14ac:dyDescent="0.3">
      <c r="A1987" s="10">
        <v>43990</v>
      </c>
      <c r="B1987" s="33">
        <v>124792.97500000001</v>
      </c>
      <c r="C1987" s="31">
        <v>64.935526899999999</v>
      </c>
      <c r="D1987">
        <v>4.5</v>
      </c>
      <c r="E1987">
        <v>12.6</v>
      </c>
      <c r="F1987">
        <v>8.8000000000000007</v>
      </c>
      <c r="G1987">
        <v>0</v>
      </c>
      <c r="H1987" s="1" t="str">
        <f t="shared" ref="H1987:H2050" si="279">TEXT(A1987,"dddd")</f>
        <v>Monday</v>
      </c>
      <c r="I1987" s="2" t="str">
        <f t="shared" ref="I1987:I2050" si="280">TEXT(A1987,"mmmm")</f>
        <v>June</v>
      </c>
      <c r="J1987" s="2" t="str">
        <f t="shared" ref="J1987:J2050" si="281">TEXT(A1987,"yyyy")</f>
        <v>2020</v>
      </c>
      <c r="K1987" s="2">
        <f t="shared" ref="K1987:K2050" si="282">WEEKNUM(A1987)</f>
        <v>24</v>
      </c>
      <c r="L1987" s="2" t="str">
        <f>VLOOKUP(A1987,holidays!A:C,2,)</f>
        <v>Y</v>
      </c>
      <c r="M1987" s="2" t="str">
        <f>VLOOKUP(A1987,holidays!A:C,3,FALSE)</f>
        <v>Y</v>
      </c>
      <c r="N1987" s="7">
        <f t="shared" ref="N1987:N2050" si="283">B1987*C1987</f>
        <v>8103497.5850435281</v>
      </c>
      <c r="O1987" s="2">
        <f t="shared" ref="O1987:O2050" si="284">IF(L1987="Y",B1987,NA())</f>
        <v>124792.97500000001</v>
      </c>
      <c r="P1987" s="2" t="e">
        <f t="shared" ref="P1987:P2050" si="285">IF(L1987="N",B1987,NA())</f>
        <v>#N/A</v>
      </c>
      <c r="Q1987" s="2">
        <f t="shared" ref="Q1987:Q2050" si="286">IF(M1987="Y",B1987,NA())</f>
        <v>124792.97500000001</v>
      </c>
      <c r="R1987" s="2" t="e">
        <f t="shared" ref="R1987:R2050" si="287">IF(M1987="N",B1987,NA())</f>
        <v>#N/A</v>
      </c>
    </row>
    <row r="1988" spans="1:18" x14ac:dyDescent="0.3">
      <c r="A1988" s="10">
        <v>43991</v>
      </c>
      <c r="B1988" s="33">
        <v>141571.29500000001</v>
      </c>
      <c r="C1988" s="31">
        <v>134.74761480000001</v>
      </c>
      <c r="D1988">
        <v>2</v>
      </c>
      <c r="E1988">
        <v>15.3</v>
      </c>
      <c r="F1988">
        <v>9.3000000000000007</v>
      </c>
      <c r="G1988">
        <v>0.2</v>
      </c>
      <c r="H1988" s="1" t="str">
        <f t="shared" si="279"/>
        <v>Tuesday</v>
      </c>
      <c r="I1988" s="2" t="str">
        <f t="shared" si="280"/>
        <v>June</v>
      </c>
      <c r="J1988" s="2" t="str">
        <f t="shared" si="281"/>
        <v>2020</v>
      </c>
      <c r="K1988" s="2">
        <f t="shared" si="282"/>
        <v>24</v>
      </c>
      <c r="L1988" s="2" t="str">
        <f>VLOOKUP(A1988,holidays!A:C,2,)</f>
        <v>Y</v>
      </c>
      <c r="M1988" s="2" t="str">
        <f>VLOOKUP(A1988,holidays!A:C,3,FALSE)</f>
        <v>N</v>
      </c>
      <c r="N1988" s="7">
        <f t="shared" si="283"/>
        <v>19076394.325397167</v>
      </c>
      <c r="O1988" s="2">
        <f t="shared" si="284"/>
        <v>141571.29500000001</v>
      </c>
      <c r="P1988" s="2" t="e">
        <f t="shared" si="285"/>
        <v>#N/A</v>
      </c>
      <c r="Q1988" s="2" t="e">
        <f t="shared" si="286"/>
        <v>#N/A</v>
      </c>
      <c r="R1988" s="2">
        <f t="shared" si="287"/>
        <v>141571.29500000001</v>
      </c>
    </row>
    <row r="1989" spans="1:18" x14ac:dyDescent="0.3">
      <c r="A1989" s="10">
        <v>43992</v>
      </c>
      <c r="B1989" s="33">
        <v>137795.79500000001</v>
      </c>
      <c r="C1989" s="31">
        <v>121.1776674</v>
      </c>
      <c r="D1989">
        <v>3.9</v>
      </c>
      <c r="E1989">
        <v>16.7</v>
      </c>
      <c r="F1989">
        <v>8.8000000000000007</v>
      </c>
      <c r="G1989">
        <v>0</v>
      </c>
      <c r="H1989" s="1" t="str">
        <f t="shared" si="279"/>
        <v>Wednesday</v>
      </c>
      <c r="I1989" s="2" t="str">
        <f t="shared" si="280"/>
        <v>June</v>
      </c>
      <c r="J1989" s="2" t="str">
        <f t="shared" si="281"/>
        <v>2020</v>
      </c>
      <c r="K1989" s="2">
        <f t="shared" si="282"/>
        <v>24</v>
      </c>
      <c r="L1989" s="2" t="str">
        <f>VLOOKUP(A1989,holidays!A:C,2,)</f>
        <v>Y</v>
      </c>
      <c r="M1989" s="2" t="str">
        <f>VLOOKUP(A1989,holidays!A:C,3,FALSE)</f>
        <v>N</v>
      </c>
      <c r="N1989" s="7">
        <f t="shared" si="283"/>
        <v>16697773.015628586</v>
      </c>
      <c r="O1989" s="2">
        <f t="shared" si="284"/>
        <v>137795.79500000001</v>
      </c>
      <c r="P1989" s="2" t="e">
        <f t="shared" si="285"/>
        <v>#N/A</v>
      </c>
      <c r="Q1989" s="2" t="e">
        <f t="shared" si="286"/>
        <v>#N/A</v>
      </c>
      <c r="R1989" s="2">
        <f t="shared" si="287"/>
        <v>137795.79500000001</v>
      </c>
    </row>
    <row r="1990" spans="1:18" x14ac:dyDescent="0.3">
      <c r="A1990" s="10">
        <v>43993</v>
      </c>
      <c r="B1990" s="33">
        <v>141444.44500000001</v>
      </c>
      <c r="C1990" s="31">
        <v>99.91431747</v>
      </c>
      <c r="D1990">
        <v>4.5</v>
      </c>
      <c r="E1990">
        <v>16.899999999999999</v>
      </c>
      <c r="F1990">
        <v>9.1</v>
      </c>
      <c r="G1990">
        <v>0</v>
      </c>
      <c r="H1990" s="1" t="str">
        <f t="shared" si="279"/>
        <v>Thursday</v>
      </c>
      <c r="I1990" s="2" t="str">
        <f t="shared" si="280"/>
        <v>June</v>
      </c>
      <c r="J1990" s="2" t="str">
        <f t="shared" si="281"/>
        <v>2020</v>
      </c>
      <c r="K1990" s="2">
        <f t="shared" si="282"/>
        <v>24</v>
      </c>
      <c r="L1990" s="2" t="str">
        <f>VLOOKUP(A1990,holidays!A:C,2,)</f>
        <v>Y</v>
      </c>
      <c r="M1990" s="2" t="str">
        <f>VLOOKUP(A1990,holidays!A:C,3,FALSE)</f>
        <v>N</v>
      </c>
      <c r="N1990" s="7">
        <f t="shared" si="283"/>
        <v>14132325.182097955</v>
      </c>
      <c r="O1990" s="2">
        <f t="shared" si="284"/>
        <v>141444.44500000001</v>
      </c>
      <c r="P1990" s="2" t="e">
        <f t="shared" si="285"/>
        <v>#N/A</v>
      </c>
      <c r="Q1990" s="2" t="e">
        <f t="shared" si="286"/>
        <v>#N/A</v>
      </c>
      <c r="R1990" s="2">
        <f t="shared" si="287"/>
        <v>141444.44500000001</v>
      </c>
    </row>
    <row r="1991" spans="1:18" x14ac:dyDescent="0.3">
      <c r="A1991" s="10">
        <v>43994</v>
      </c>
      <c r="B1991" s="33">
        <v>134684.58499999999</v>
      </c>
      <c r="C1991" s="31">
        <v>50.250574039999997</v>
      </c>
      <c r="D1991">
        <v>4.2</v>
      </c>
      <c r="E1991">
        <v>15.3</v>
      </c>
      <c r="F1991">
        <v>9.1999999999999993</v>
      </c>
      <c r="G1991">
        <v>0</v>
      </c>
      <c r="H1991" s="1" t="str">
        <f t="shared" si="279"/>
        <v>Friday</v>
      </c>
      <c r="I1991" s="2" t="str">
        <f t="shared" si="280"/>
        <v>June</v>
      </c>
      <c r="J1991" s="2" t="str">
        <f t="shared" si="281"/>
        <v>2020</v>
      </c>
      <c r="K1991" s="2">
        <f t="shared" si="282"/>
        <v>24</v>
      </c>
      <c r="L1991" s="2" t="str">
        <f>VLOOKUP(A1991,holidays!A:C,2,)</f>
        <v>Y</v>
      </c>
      <c r="M1991" s="2" t="str">
        <f>VLOOKUP(A1991,holidays!A:C,3,FALSE)</f>
        <v>N</v>
      </c>
      <c r="N1991" s="7">
        <f t="shared" si="283"/>
        <v>6767977.7105891723</v>
      </c>
      <c r="O1991" s="2">
        <f t="shared" si="284"/>
        <v>134684.58499999999</v>
      </c>
      <c r="P1991" s="2" t="e">
        <f t="shared" si="285"/>
        <v>#N/A</v>
      </c>
      <c r="Q1991" s="2" t="e">
        <f t="shared" si="286"/>
        <v>#N/A</v>
      </c>
      <c r="R1991" s="2">
        <f t="shared" si="287"/>
        <v>134684.58499999999</v>
      </c>
    </row>
    <row r="1992" spans="1:18" x14ac:dyDescent="0.3">
      <c r="A1992" s="10">
        <v>43995</v>
      </c>
      <c r="B1992" s="33">
        <v>117394.455</v>
      </c>
      <c r="C1992" s="31">
        <v>31.448271609999999</v>
      </c>
      <c r="D1992">
        <v>5.7</v>
      </c>
      <c r="E1992">
        <v>16.399999999999999</v>
      </c>
      <c r="F1992">
        <v>3.4</v>
      </c>
      <c r="G1992">
        <v>0</v>
      </c>
      <c r="H1992" s="1" t="str">
        <f t="shared" si="279"/>
        <v>Saturday</v>
      </c>
      <c r="I1992" s="2" t="str">
        <f t="shared" si="280"/>
        <v>June</v>
      </c>
      <c r="J1992" s="2" t="str">
        <f t="shared" si="281"/>
        <v>2020</v>
      </c>
      <c r="K1992" s="2">
        <f t="shared" si="282"/>
        <v>24</v>
      </c>
      <c r="L1992" s="2" t="str">
        <f>VLOOKUP(A1992,holidays!A:C,2,)</f>
        <v>Y</v>
      </c>
      <c r="M1992" s="2" t="str">
        <f>VLOOKUP(A1992,holidays!A:C,3,FALSE)</f>
        <v>N</v>
      </c>
      <c r="N1992" s="7">
        <f t="shared" si="283"/>
        <v>3691852.7063479223</v>
      </c>
      <c r="O1992" s="2">
        <f t="shared" si="284"/>
        <v>117394.455</v>
      </c>
      <c r="P1992" s="2" t="e">
        <f t="shared" si="285"/>
        <v>#N/A</v>
      </c>
      <c r="Q1992" s="2" t="e">
        <f t="shared" si="286"/>
        <v>#N/A</v>
      </c>
      <c r="R1992" s="2">
        <f t="shared" si="287"/>
        <v>117394.455</v>
      </c>
    </row>
    <row r="1993" spans="1:18" x14ac:dyDescent="0.3">
      <c r="A1993" s="10">
        <v>43996</v>
      </c>
      <c r="B1993" s="33">
        <v>107553.005</v>
      </c>
      <c r="C1993" s="31">
        <v>24.879646619999999</v>
      </c>
      <c r="D1993">
        <v>10.4</v>
      </c>
      <c r="E1993">
        <v>15.2</v>
      </c>
      <c r="F1993">
        <v>8</v>
      </c>
      <c r="G1993">
        <v>5.8</v>
      </c>
      <c r="H1993" s="1" t="str">
        <f t="shared" si="279"/>
        <v>Sunday</v>
      </c>
      <c r="I1993" s="2" t="str">
        <f t="shared" si="280"/>
        <v>June</v>
      </c>
      <c r="J1993" s="2" t="str">
        <f t="shared" si="281"/>
        <v>2020</v>
      </c>
      <c r="K1993" s="2">
        <f t="shared" si="282"/>
        <v>25</v>
      </c>
      <c r="L1993" s="2" t="str">
        <f>VLOOKUP(A1993,holidays!A:C,2,)</f>
        <v>Y</v>
      </c>
      <c r="M1993" s="2" t="str">
        <f>VLOOKUP(A1993,holidays!A:C,3,FALSE)</f>
        <v>N</v>
      </c>
      <c r="N1993" s="7">
        <f t="shared" si="283"/>
        <v>2675880.7573190932</v>
      </c>
      <c r="O1993" s="2">
        <f t="shared" si="284"/>
        <v>107553.005</v>
      </c>
      <c r="P1993" s="2" t="e">
        <f t="shared" si="285"/>
        <v>#N/A</v>
      </c>
      <c r="Q1993" s="2" t="e">
        <f t="shared" si="286"/>
        <v>#N/A</v>
      </c>
      <c r="R1993" s="2">
        <f t="shared" si="287"/>
        <v>107553.005</v>
      </c>
    </row>
    <row r="1994" spans="1:18" x14ac:dyDescent="0.3">
      <c r="A1994" s="10">
        <v>43997</v>
      </c>
      <c r="B1994" s="33">
        <v>121221.455</v>
      </c>
      <c r="C1994" s="31">
        <v>26.006880500000001</v>
      </c>
      <c r="D1994">
        <v>11.6</v>
      </c>
      <c r="E1994">
        <v>18.399999999999999</v>
      </c>
      <c r="F1994">
        <v>8</v>
      </c>
      <c r="G1994">
        <v>0</v>
      </c>
      <c r="H1994" s="1" t="str">
        <f t="shared" si="279"/>
        <v>Monday</v>
      </c>
      <c r="I1994" s="2" t="str">
        <f t="shared" si="280"/>
        <v>June</v>
      </c>
      <c r="J1994" s="2" t="str">
        <f t="shared" si="281"/>
        <v>2020</v>
      </c>
      <c r="K1994" s="2">
        <f t="shared" si="282"/>
        <v>25</v>
      </c>
      <c r="L1994" s="2" t="str">
        <f>VLOOKUP(A1994,holidays!A:C,2,)</f>
        <v>Y</v>
      </c>
      <c r="M1994" s="2" t="str">
        <f>VLOOKUP(A1994,holidays!A:C,3,FALSE)</f>
        <v>N</v>
      </c>
      <c r="N1994" s="7">
        <f t="shared" si="283"/>
        <v>3152591.8942211275</v>
      </c>
      <c r="O1994" s="2">
        <f t="shared" si="284"/>
        <v>121221.455</v>
      </c>
      <c r="P1994" s="2" t="e">
        <f t="shared" si="285"/>
        <v>#N/A</v>
      </c>
      <c r="Q1994" s="2" t="e">
        <f t="shared" si="286"/>
        <v>#N/A</v>
      </c>
      <c r="R1994" s="2">
        <f t="shared" si="287"/>
        <v>121221.455</v>
      </c>
    </row>
    <row r="1995" spans="1:18" x14ac:dyDescent="0.3">
      <c r="A1995" s="10">
        <v>43998</v>
      </c>
      <c r="B1995" s="33">
        <v>124473.67</v>
      </c>
      <c r="C1995" s="31">
        <v>34.230911220000003</v>
      </c>
      <c r="D1995">
        <v>13</v>
      </c>
      <c r="E1995">
        <v>17.899999999999999</v>
      </c>
      <c r="F1995">
        <v>6.7</v>
      </c>
      <c r="G1995">
        <v>0</v>
      </c>
      <c r="H1995" s="1" t="str">
        <f t="shared" si="279"/>
        <v>Tuesday</v>
      </c>
      <c r="I1995" s="2" t="str">
        <f t="shared" si="280"/>
        <v>June</v>
      </c>
      <c r="J1995" s="2" t="str">
        <f t="shared" si="281"/>
        <v>2020</v>
      </c>
      <c r="K1995" s="2">
        <f t="shared" si="282"/>
        <v>25</v>
      </c>
      <c r="L1995" s="2" t="str">
        <f>VLOOKUP(A1995,holidays!A:C,2,)</f>
        <v>Y</v>
      </c>
      <c r="M1995" s="2" t="str">
        <f>VLOOKUP(A1995,holidays!A:C,3,FALSE)</f>
        <v>N</v>
      </c>
      <c r="N1995" s="7">
        <f t="shared" si="283"/>
        <v>4260847.1469975775</v>
      </c>
      <c r="O1995" s="2">
        <f t="shared" si="284"/>
        <v>124473.67</v>
      </c>
      <c r="P1995" s="2" t="e">
        <f t="shared" si="285"/>
        <v>#N/A</v>
      </c>
      <c r="Q1995" s="2" t="e">
        <f t="shared" si="286"/>
        <v>#N/A</v>
      </c>
      <c r="R1995" s="2">
        <f t="shared" si="287"/>
        <v>124473.67</v>
      </c>
    </row>
    <row r="1996" spans="1:18" x14ac:dyDescent="0.3">
      <c r="A1996" s="10">
        <v>43999</v>
      </c>
      <c r="B1996" s="33">
        <v>133969.69</v>
      </c>
      <c r="C1996" s="31">
        <v>66.78362319</v>
      </c>
      <c r="D1996">
        <v>10.199999999999999</v>
      </c>
      <c r="E1996">
        <v>14.6</v>
      </c>
      <c r="F1996">
        <v>8.5</v>
      </c>
      <c r="G1996">
        <v>0.4</v>
      </c>
      <c r="H1996" s="1" t="str">
        <f t="shared" si="279"/>
        <v>Wednesday</v>
      </c>
      <c r="I1996" s="2" t="str">
        <f t="shared" si="280"/>
        <v>June</v>
      </c>
      <c r="J1996" s="2" t="str">
        <f t="shared" si="281"/>
        <v>2020</v>
      </c>
      <c r="K1996" s="2">
        <f t="shared" si="282"/>
        <v>25</v>
      </c>
      <c r="L1996" s="2" t="str">
        <f>VLOOKUP(A1996,holidays!A:C,2,)</f>
        <v>Y</v>
      </c>
      <c r="M1996" s="2" t="str">
        <f>VLOOKUP(A1996,holidays!A:C,3,FALSE)</f>
        <v>N</v>
      </c>
      <c r="N1996" s="7">
        <f t="shared" si="283"/>
        <v>8946981.2958411109</v>
      </c>
      <c r="O1996" s="2">
        <f t="shared" si="284"/>
        <v>133969.69</v>
      </c>
      <c r="P1996" s="2" t="e">
        <f t="shared" si="285"/>
        <v>#N/A</v>
      </c>
      <c r="Q1996" s="2" t="e">
        <f t="shared" si="286"/>
        <v>#N/A</v>
      </c>
      <c r="R1996" s="2">
        <f t="shared" si="287"/>
        <v>133969.69</v>
      </c>
    </row>
    <row r="1997" spans="1:18" x14ac:dyDescent="0.3">
      <c r="A1997" s="10">
        <v>44000</v>
      </c>
      <c r="B1997" s="33">
        <v>130437.325</v>
      </c>
      <c r="C1997" s="31">
        <v>35.142928869999999</v>
      </c>
      <c r="D1997">
        <v>4.5999999999999996</v>
      </c>
      <c r="E1997">
        <v>16.899999999999999</v>
      </c>
      <c r="F1997">
        <v>9.1</v>
      </c>
      <c r="G1997">
        <v>0</v>
      </c>
      <c r="H1997" s="1" t="str">
        <f t="shared" si="279"/>
        <v>Thursday</v>
      </c>
      <c r="I1997" s="2" t="str">
        <f t="shared" si="280"/>
        <v>June</v>
      </c>
      <c r="J1997" s="2" t="str">
        <f t="shared" si="281"/>
        <v>2020</v>
      </c>
      <c r="K1997" s="2">
        <f t="shared" si="282"/>
        <v>25</v>
      </c>
      <c r="L1997" s="2" t="str">
        <f>VLOOKUP(A1997,holidays!A:C,2,)</f>
        <v>Y</v>
      </c>
      <c r="M1997" s="2" t="str">
        <f>VLOOKUP(A1997,holidays!A:C,3,FALSE)</f>
        <v>N</v>
      </c>
      <c r="N1997" s="7">
        <f t="shared" si="283"/>
        <v>4583949.6344680721</v>
      </c>
      <c r="O1997" s="2">
        <f t="shared" si="284"/>
        <v>130437.325</v>
      </c>
      <c r="P1997" s="2" t="e">
        <f t="shared" si="285"/>
        <v>#N/A</v>
      </c>
      <c r="Q1997" s="2" t="e">
        <f t="shared" si="286"/>
        <v>#N/A</v>
      </c>
      <c r="R1997" s="2">
        <f t="shared" si="287"/>
        <v>130437.325</v>
      </c>
    </row>
    <row r="1998" spans="1:18" x14ac:dyDescent="0.3">
      <c r="A1998" s="10">
        <v>44001</v>
      </c>
      <c r="B1998" s="33">
        <v>120149.435</v>
      </c>
      <c r="C1998" s="31">
        <v>30.518706590000001</v>
      </c>
      <c r="D1998">
        <v>6.4</v>
      </c>
      <c r="E1998">
        <v>17.8</v>
      </c>
      <c r="F1998">
        <v>8.6</v>
      </c>
      <c r="G1998">
        <v>0</v>
      </c>
      <c r="H1998" s="1" t="str">
        <f t="shared" si="279"/>
        <v>Friday</v>
      </c>
      <c r="I1998" s="2" t="str">
        <f t="shared" si="280"/>
        <v>June</v>
      </c>
      <c r="J1998" s="2" t="str">
        <f t="shared" si="281"/>
        <v>2020</v>
      </c>
      <c r="K1998" s="2">
        <f t="shared" si="282"/>
        <v>25</v>
      </c>
      <c r="L1998" s="2" t="str">
        <f>VLOOKUP(A1998,holidays!A:C,2,)</f>
        <v>Y</v>
      </c>
      <c r="M1998" s="2" t="str">
        <f>VLOOKUP(A1998,holidays!A:C,3,FALSE)</f>
        <v>N</v>
      </c>
      <c r="N1998" s="7">
        <f t="shared" si="283"/>
        <v>3666805.3537192768</v>
      </c>
      <c r="O1998" s="2">
        <f t="shared" si="284"/>
        <v>120149.435</v>
      </c>
      <c r="P1998" s="2" t="e">
        <f t="shared" si="285"/>
        <v>#N/A</v>
      </c>
      <c r="Q1998" s="2" t="e">
        <f t="shared" si="286"/>
        <v>#N/A</v>
      </c>
      <c r="R1998" s="2">
        <f t="shared" si="287"/>
        <v>120149.435</v>
      </c>
    </row>
    <row r="1999" spans="1:18" x14ac:dyDescent="0.3">
      <c r="A1999" s="10">
        <v>44002</v>
      </c>
      <c r="B1999" s="33">
        <v>109644.69500000001</v>
      </c>
      <c r="C1999" s="31">
        <v>34.059332099999999</v>
      </c>
      <c r="D1999">
        <v>12.8</v>
      </c>
      <c r="E1999">
        <v>16.899999999999999</v>
      </c>
      <c r="F1999">
        <v>8.5</v>
      </c>
      <c r="G1999">
        <v>1.4</v>
      </c>
      <c r="H1999" s="1" t="str">
        <f t="shared" si="279"/>
        <v>Saturday</v>
      </c>
      <c r="I1999" s="2" t="str">
        <f t="shared" si="280"/>
        <v>June</v>
      </c>
      <c r="J1999" s="2" t="str">
        <f t="shared" si="281"/>
        <v>2020</v>
      </c>
      <c r="K1999" s="2">
        <f t="shared" si="282"/>
        <v>25</v>
      </c>
      <c r="L1999" s="2" t="str">
        <f>VLOOKUP(A1999,holidays!A:C,2,)</f>
        <v>Y</v>
      </c>
      <c r="M1999" s="2" t="str">
        <f>VLOOKUP(A1999,holidays!A:C,3,FALSE)</f>
        <v>N</v>
      </c>
      <c r="N1999" s="7">
        <f t="shared" si="283"/>
        <v>3734425.0800082097</v>
      </c>
      <c r="O1999" s="2">
        <f t="shared" si="284"/>
        <v>109644.69500000001</v>
      </c>
      <c r="P1999" s="2" t="e">
        <f t="shared" si="285"/>
        <v>#N/A</v>
      </c>
      <c r="Q1999" s="2" t="e">
        <f t="shared" si="286"/>
        <v>#N/A</v>
      </c>
      <c r="R1999" s="2">
        <f t="shared" si="287"/>
        <v>109644.69500000001</v>
      </c>
    </row>
    <row r="2000" spans="1:18" x14ac:dyDescent="0.3">
      <c r="A2000" s="10">
        <v>44003</v>
      </c>
      <c r="B2000" s="33">
        <v>121528.375</v>
      </c>
      <c r="C2000" s="31">
        <v>36.994378519999998</v>
      </c>
      <c r="D2000">
        <v>6.9</v>
      </c>
      <c r="E2000">
        <v>12</v>
      </c>
      <c r="F2000">
        <v>4.9000000000000004</v>
      </c>
      <c r="G2000">
        <v>0</v>
      </c>
      <c r="H2000" s="1" t="str">
        <f t="shared" si="279"/>
        <v>Sunday</v>
      </c>
      <c r="I2000" s="2" t="str">
        <f t="shared" si="280"/>
        <v>June</v>
      </c>
      <c r="J2000" s="2" t="str">
        <f t="shared" si="281"/>
        <v>2020</v>
      </c>
      <c r="K2000" s="2">
        <f t="shared" si="282"/>
        <v>26</v>
      </c>
      <c r="L2000" s="2" t="str">
        <f>VLOOKUP(A2000,holidays!A:C,2,)</f>
        <v>Y</v>
      </c>
      <c r="M2000" s="2" t="str">
        <f>VLOOKUP(A2000,holidays!A:C,3,FALSE)</f>
        <v>N</v>
      </c>
      <c r="N2000" s="7">
        <f t="shared" si="283"/>
        <v>4495866.7056705048</v>
      </c>
      <c r="O2000" s="2">
        <f t="shared" si="284"/>
        <v>121528.375</v>
      </c>
      <c r="P2000" s="2" t="e">
        <f t="shared" si="285"/>
        <v>#N/A</v>
      </c>
      <c r="Q2000" s="2" t="e">
        <f t="shared" si="286"/>
        <v>#N/A</v>
      </c>
      <c r="R2000" s="2">
        <f t="shared" si="287"/>
        <v>121528.375</v>
      </c>
    </row>
    <row r="2001" spans="1:18" x14ac:dyDescent="0.3">
      <c r="A2001" s="10">
        <v>44004</v>
      </c>
      <c r="B2001" s="33">
        <v>136373.435</v>
      </c>
      <c r="C2001" s="31">
        <v>45.896190480000001</v>
      </c>
      <c r="D2001">
        <v>8.1</v>
      </c>
      <c r="E2001">
        <v>13</v>
      </c>
      <c r="F2001">
        <v>5.5</v>
      </c>
      <c r="G2001">
        <v>0</v>
      </c>
      <c r="H2001" s="1" t="str">
        <f t="shared" si="279"/>
        <v>Monday</v>
      </c>
      <c r="I2001" s="2" t="str">
        <f t="shared" si="280"/>
        <v>June</v>
      </c>
      <c r="J2001" s="2" t="str">
        <f t="shared" si="281"/>
        <v>2020</v>
      </c>
      <c r="K2001" s="2">
        <f t="shared" si="282"/>
        <v>26</v>
      </c>
      <c r="L2001" s="2" t="str">
        <f>VLOOKUP(A2001,holidays!A:C,2,)</f>
        <v>Y</v>
      </c>
      <c r="M2001" s="2" t="str">
        <f>VLOOKUP(A2001,holidays!A:C,3,FALSE)</f>
        <v>N</v>
      </c>
      <c r="N2001" s="7">
        <f t="shared" si="283"/>
        <v>6259021.1491718991</v>
      </c>
      <c r="O2001" s="2">
        <f t="shared" si="284"/>
        <v>136373.435</v>
      </c>
      <c r="P2001" s="2" t="e">
        <f t="shared" si="285"/>
        <v>#N/A</v>
      </c>
      <c r="Q2001" s="2" t="e">
        <f t="shared" si="286"/>
        <v>#N/A</v>
      </c>
      <c r="R2001" s="2">
        <f t="shared" si="287"/>
        <v>136373.435</v>
      </c>
    </row>
    <row r="2002" spans="1:18" x14ac:dyDescent="0.3">
      <c r="A2002" s="10">
        <v>44005</v>
      </c>
      <c r="B2002" s="33">
        <v>131904.745</v>
      </c>
      <c r="C2002" s="31">
        <v>48.986743169999997</v>
      </c>
      <c r="D2002">
        <v>9</v>
      </c>
      <c r="E2002">
        <v>14.4</v>
      </c>
      <c r="F2002">
        <v>8.4</v>
      </c>
      <c r="G2002">
        <v>2.2000000000000002</v>
      </c>
      <c r="H2002" s="1" t="str">
        <f t="shared" si="279"/>
        <v>Tuesday</v>
      </c>
      <c r="I2002" s="2" t="str">
        <f t="shared" si="280"/>
        <v>June</v>
      </c>
      <c r="J2002" s="2" t="str">
        <f t="shared" si="281"/>
        <v>2020</v>
      </c>
      <c r="K2002" s="2">
        <f t="shared" si="282"/>
        <v>26</v>
      </c>
      <c r="L2002" s="2" t="str">
        <f>VLOOKUP(A2002,holidays!A:C,2,)</f>
        <v>Y</v>
      </c>
      <c r="M2002" s="2" t="str">
        <f>VLOOKUP(A2002,holidays!A:C,3,FALSE)</f>
        <v>N</v>
      </c>
      <c r="N2002" s="7">
        <f t="shared" si="283"/>
        <v>6461583.8662193408</v>
      </c>
      <c r="O2002" s="2">
        <f t="shared" si="284"/>
        <v>131904.745</v>
      </c>
      <c r="P2002" s="2" t="e">
        <f t="shared" si="285"/>
        <v>#N/A</v>
      </c>
      <c r="Q2002" s="2" t="e">
        <f t="shared" si="286"/>
        <v>#N/A</v>
      </c>
      <c r="R2002" s="2">
        <f t="shared" si="287"/>
        <v>131904.745</v>
      </c>
    </row>
    <row r="2003" spans="1:18" x14ac:dyDescent="0.3">
      <c r="A2003" s="10">
        <v>44006</v>
      </c>
      <c r="B2003" s="33">
        <v>133100.905</v>
      </c>
      <c r="C2003" s="31">
        <v>56.721435829999997</v>
      </c>
      <c r="D2003">
        <v>10.1</v>
      </c>
      <c r="E2003">
        <v>14.9</v>
      </c>
      <c r="F2003">
        <v>8</v>
      </c>
      <c r="G2003">
        <v>0.4</v>
      </c>
      <c r="H2003" s="1" t="str">
        <f t="shared" si="279"/>
        <v>Wednesday</v>
      </c>
      <c r="I2003" s="2" t="str">
        <f t="shared" si="280"/>
        <v>June</v>
      </c>
      <c r="J2003" s="2" t="str">
        <f t="shared" si="281"/>
        <v>2020</v>
      </c>
      <c r="K2003" s="2">
        <f t="shared" si="282"/>
        <v>26</v>
      </c>
      <c r="L2003" s="2" t="str">
        <f>VLOOKUP(A2003,holidays!A:C,2,)</f>
        <v>Y</v>
      </c>
      <c r="M2003" s="2" t="str">
        <f>VLOOKUP(A2003,holidays!A:C,3,FALSE)</f>
        <v>N</v>
      </c>
      <c r="N2003" s="7">
        <f t="shared" si="283"/>
        <v>7549674.4418724254</v>
      </c>
      <c r="O2003" s="2">
        <f t="shared" si="284"/>
        <v>133100.905</v>
      </c>
      <c r="P2003" s="2" t="e">
        <f t="shared" si="285"/>
        <v>#N/A</v>
      </c>
      <c r="Q2003" s="2" t="e">
        <f t="shared" si="286"/>
        <v>#N/A</v>
      </c>
      <c r="R2003" s="2">
        <f t="shared" si="287"/>
        <v>133100.905</v>
      </c>
    </row>
    <row r="2004" spans="1:18" x14ac:dyDescent="0.3">
      <c r="A2004" s="10">
        <v>44007</v>
      </c>
      <c r="B2004" s="33">
        <v>131466.23999999999</v>
      </c>
      <c r="C2004" s="31">
        <v>39.910040360000004</v>
      </c>
      <c r="D2004">
        <v>10.199999999999999</v>
      </c>
      <c r="E2004">
        <v>15.9</v>
      </c>
      <c r="F2004">
        <v>5</v>
      </c>
      <c r="G2004">
        <v>0</v>
      </c>
      <c r="H2004" s="1" t="str">
        <f t="shared" si="279"/>
        <v>Thursday</v>
      </c>
      <c r="I2004" s="2" t="str">
        <f t="shared" si="280"/>
        <v>June</v>
      </c>
      <c r="J2004" s="2" t="str">
        <f t="shared" si="281"/>
        <v>2020</v>
      </c>
      <c r="K2004" s="2">
        <f t="shared" si="282"/>
        <v>26</v>
      </c>
      <c r="L2004" s="2" t="str">
        <f>VLOOKUP(A2004,holidays!A:C,2,)</f>
        <v>Y</v>
      </c>
      <c r="M2004" s="2" t="str">
        <f>VLOOKUP(A2004,holidays!A:C,3,FALSE)</f>
        <v>N</v>
      </c>
      <c r="N2004" s="7">
        <f t="shared" si="283"/>
        <v>5246822.9443774465</v>
      </c>
      <c r="O2004" s="2">
        <f t="shared" si="284"/>
        <v>131466.23999999999</v>
      </c>
      <c r="P2004" s="2" t="e">
        <f t="shared" si="285"/>
        <v>#N/A</v>
      </c>
      <c r="Q2004" s="2" t="e">
        <f t="shared" si="286"/>
        <v>#N/A</v>
      </c>
      <c r="R2004" s="2">
        <f t="shared" si="287"/>
        <v>131466.23999999999</v>
      </c>
    </row>
    <row r="2005" spans="1:18" x14ac:dyDescent="0.3">
      <c r="A2005" s="10">
        <v>44008</v>
      </c>
      <c r="B2005" s="33">
        <v>136872.56</v>
      </c>
      <c r="C2005" s="31">
        <v>55.536961150000003</v>
      </c>
      <c r="D2005">
        <v>7.9</v>
      </c>
      <c r="E2005">
        <v>13.8</v>
      </c>
      <c r="F2005">
        <v>8.8000000000000007</v>
      </c>
      <c r="G2005">
        <v>1.2</v>
      </c>
      <c r="H2005" s="1" t="str">
        <f t="shared" si="279"/>
        <v>Friday</v>
      </c>
      <c r="I2005" s="2" t="str">
        <f t="shared" si="280"/>
        <v>June</v>
      </c>
      <c r="J2005" s="2" t="str">
        <f t="shared" si="281"/>
        <v>2020</v>
      </c>
      <c r="K2005" s="2">
        <f t="shared" si="282"/>
        <v>26</v>
      </c>
      <c r="L2005" s="2" t="str">
        <f>VLOOKUP(A2005,holidays!A:C,2,)</f>
        <v>N</v>
      </c>
      <c r="M2005" s="2" t="str">
        <f>VLOOKUP(A2005,holidays!A:C,3,FALSE)</f>
        <v>N</v>
      </c>
      <c r="N2005" s="7">
        <f t="shared" si="283"/>
        <v>7601486.0472210441</v>
      </c>
      <c r="O2005" s="2" t="e">
        <f t="shared" si="284"/>
        <v>#N/A</v>
      </c>
      <c r="P2005" s="2">
        <f t="shared" si="285"/>
        <v>136872.56</v>
      </c>
      <c r="Q2005" s="2" t="e">
        <f t="shared" si="286"/>
        <v>#N/A</v>
      </c>
      <c r="R2005" s="2">
        <f t="shared" si="287"/>
        <v>136872.56</v>
      </c>
    </row>
    <row r="2006" spans="1:18" x14ac:dyDescent="0.3">
      <c r="A2006" s="10">
        <v>44009</v>
      </c>
      <c r="B2006" s="33">
        <v>126938.54</v>
      </c>
      <c r="C2006" s="31">
        <v>48.303282799999998</v>
      </c>
      <c r="D2006">
        <v>6.2</v>
      </c>
      <c r="E2006">
        <v>13.1</v>
      </c>
      <c r="F2006">
        <v>7.9</v>
      </c>
      <c r="G2006">
        <v>0</v>
      </c>
      <c r="H2006" s="1" t="str">
        <f t="shared" si="279"/>
        <v>Saturday</v>
      </c>
      <c r="I2006" s="2" t="str">
        <f t="shared" si="280"/>
        <v>June</v>
      </c>
      <c r="J2006" s="2" t="str">
        <f t="shared" si="281"/>
        <v>2020</v>
      </c>
      <c r="K2006" s="2">
        <f t="shared" si="282"/>
        <v>26</v>
      </c>
      <c r="L2006" s="2" t="str">
        <f>VLOOKUP(A2006,holidays!A:C,2,)</f>
        <v>N</v>
      </c>
      <c r="M2006" s="2" t="str">
        <f>VLOOKUP(A2006,holidays!A:C,3,FALSE)</f>
        <v>N</v>
      </c>
      <c r="N2006" s="7">
        <f t="shared" si="283"/>
        <v>6131548.1958391117</v>
      </c>
      <c r="O2006" s="2" t="e">
        <f t="shared" si="284"/>
        <v>#N/A</v>
      </c>
      <c r="P2006" s="2">
        <f t="shared" si="285"/>
        <v>126938.54</v>
      </c>
      <c r="Q2006" s="2" t="e">
        <f t="shared" si="286"/>
        <v>#N/A</v>
      </c>
      <c r="R2006" s="2">
        <f t="shared" si="287"/>
        <v>126938.54</v>
      </c>
    </row>
    <row r="2007" spans="1:18" x14ac:dyDescent="0.3">
      <c r="A2007" s="10">
        <v>44010</v>
      </c>
      <c r="B2007" s="33">
        <v>125830.75</v>
      </c>
      <c r="C2007" s="31">
        <v>49.198760270000001</v>
      </c>
      <c r="D2007">
        <v>1.7</v>
      </c>
      <c r="E2007">
        <v>12.5</v>
      </c>
      <c r="F2007">
        <v>9.3000000000000007</v>
      </c>
      <c r="G2007">
        <v>0.2</v>
      </c>
      <c r="H2007" s="1" t="str">
        <f t="shared" si="279"/>
        <v>Sunday</v>
      </c>
      <c r="I2007" s="2" t="str">
        <f t="shared" si="280"/>
        <v>June</v>
      </c>
      <c r="J2007" s="2" t="str">
        <f t="shared" si="281"/>
        <v>2020</v>
      </c>
      <c r="K2007" s="2">
        <f t="shared" si="282"/>
        <v>27</v>
      </c>
      <c r="L2007" s="2" t="str">
        <f>VLOOKUP(A2007,holidays!A:C,2,)</f>
        <v>N</v>
      </c>
      <c r="M2007" s="2" t="str">
        <f>VLOOKUP(A2007,holidays!A:C,3,FALSE)</f>
        <v>N</v>
      </c>
      <c r="N2007" s="7">
        <f t="shared" si="283"/>
        <v>6190716.9038443025</v>
      </c>
      <c r="O2007" s="2" t="e">
        <f t="shared" si="284"/>
        <v>#N/A</v>
      </c>
      <c r="P2007" s="2">
        <f t="shared" si="285"/>
        <v>125830.75</v>
      </c>
      <c r="Q2007" s="2" t="e">
        <f t="shared" si="286"/>
        <v>#N/A</v>
      </c>
      <c r="R2007" s="2">
        <f t="shared" si="287"/>
        <v>125830.75</v>
      </c>
    </row>
    <row r="2008" spans="1:18" x14ac:dyDescent="0.3">
      <c r="A2008" s="10">
        <v>44011</v>
      </c>
      <c r="B2008" s="33">
        <v>141431.99</v>
      </c>
      <c r="C2008" s="31">
        <v>42.724552449999997</v>
      </c>
      <c r="D2008">
        <v>2.2000000000000002</v>
      </c>
      <c r="E2008">
        <v>15.4</v>
      </c>
      <c r="F2008">
        <v>9.3000000000000007</v>
      </c>
      <c r="G2008">
        <v>0</v>
      </c>
      <c r="H2008" s="1" t="str">
        <f t="shared" si="279"/>
        <v>Monday</v>
      </c>
      <c r="I2008" s="2" t="str">
        <f t="shared" si="280"/>
        <v>June</v>
      </c>
      <c r="J2008" s="2" t="str">
        <f t="shared" si="281"/>
        <v>2020</v>
      </c>
      <c r="K2008" s="2">
        <f t="shared" si="282"/>
        <v>27</v>
      </c>
      <c r="L2008" s="2" t="str">
        <f>VLOOKUP(A2008,holidays!A:C,2,)</f>
        <v>N</v>
      </c>
      <c r="M2008" s="2" t="str">
        <f>VLOOKUP(A2008,holidays!A:C,3,FALSE)</f>
        <v>N</v>
      </c>
      <c r="N2008" s="7">
        <f t="shared" si="283"/>
        <v>6042618.4748628745</v>
      </c>
      <c r="O2008" s="2" t="e">
        <f t="shared" si="284"/>
        <v>#N/A</v>
      </c>
      <c r="P2008" s="2">
        <f t="shared" si="285"/>
        <v>141431.99</v>
      </c>
      <c r="Q2008" s="2" t="e">
        <f t="shared" si="286"/>
        <v>#N/A</v>
      </c>
      <c r="R2008" s="2">
        <f t="shared" si="287"/>
        <v>141431.99</v>
      </c>
    </row>
    <row r="2009" spans="1:18" x14ac:dyDescent="0.3">
      <c r="A2009" s="10">
        <v>44012</v>
      </c>
      <c r="B2009" s="33">
        <v>137644.86499999999</v>
      </c>
      <c r="C2009" s="31">
        <v>32.463374850000001</v>
      </c>
      <c r="D2009">
        <v>3</v>
      </c>
      <c r="E2009">
        <v>15.2</v>
      </c>
      <c r="F2009">
        <v>7.7</v>
      </c>
      <c r="G2009">
        <v>0</v>
      </c>
      <c r="H2009" s="1" t="str">
        <f t="shared" si="279"/>
        <v>Tuesday</v>
      </c>
      <c r="I2009" s="2" t="str">
        <f t="shared" si="280"/>
        <v>June</v>
      </c>
      <c r="J2009" s="2" t="str">
        <f t="shared" si="281"/>
        <v>2020</v>
      </c>
      <c r="K2009" s="2">
        <f t="shared" si="282"/>
        <v>27</v>
      </c>
      <c r="L2009" s="2" t="str">
        <f>VLOOKUP(A2009,holidays!A:C,2,)</f>
        <v>N</v>
      </c>
      <c r="M2009" s="2" t="str">
        <f>VLOOKUP(A2009,holidays!A:C,3,FALSE)</f>
        <v>N</v>
      </c>
      <c r="N2009" s="7">
        <f t="shared" si="283"/>
        <v>4468416.8486726452</v>
      </c>
      <c r="O2009" s="2" t="e">
        <f t="shared" si="284"/>
        <v>#N/A</v>
      </c>
      <c r="P2009" s="2">
        <f t="shared" si="285"/>
        <v>137644.86499999999</v>
      </c>
      <c r="Q2009" s="2" t="e">
        <f t="shared" si="286"/>
        <v>#N/A</v>
      </c>
      <c r="R2009" s="2">
        <f t="shared" si="287"/>
        <v>137644.86499999999</v>
      </c>
    </row>
    <row r="2010" spans="1:18" x14ac:dyDescent="0.3">
      <c r="A2010" s="10">
        <v>44013</v>
      </c>
      <c r="B2010" s="33">
        <v>126614.72</v>
      </c>
      <c r="C2010" s="31">
        <v>33.15843237</v>
      </c>
      <c r="D2010">
        <v>9.8000000000000007</v>
      </c>
      <c r="E2010">
        <v>17.399999999999999</v>
      </c>
      <c r="F2010">
        <v>9.1</v>
      </c>
      <c r="G2010">
        <v>0</v>
      </c>
      <c r="H2010" s="1" t="str">
        <f t="shared" si="279"/>
        <v>Wednesday</v>
      </c>
      <c r="I2010" s="2" t="str">
        <f t="shared" si="280"/>
        <v>July</v>
      </c>
      <c r="J2010" s="2" t="str">
        <f t="shared" si="281"/>
        <v>2020</v>
      </c>
      <c r="K2010" s="2">
        <f t="shared" si="282"/>
        <v>27</v>
      </c>
      <c r="L2010" s="2" t="str">
        <f>VLOOKUP(A2010,holidays!A:C,2,)</f>
        <v>N</v>
      </c>
      <c r="M2010" s="2" t="str">
        <f>VLOOKUP(A2010,holidays!A:C,3,FALSE)</f>
        <v>N</v>
      </c>
      <c r="N2010" s="7">
        <f t="shared" si="283"/>
        <v>4198345.6301664868</v>
      </c>
      <c r="O2010" s="2" t="e">
        <f t="shared" si="284"/>
        <v>#N/A</v>
      </c>
      <c r="P2010" s="2">
        <f t="shared" si="285"/>
        <v>126614.72</v>
      </c>
      <c r="Q2010" s="2" t="e">
        <f t="shared" si="286"/>
        <v>#N/A</v>
      </c>
      <c r="R2010" s="2">
        <f t="shared" si="287"/>
        <v>126614.72</v>
      </c>
    </row>
    <row r="2011" spans="1:18" x14ac:dyDescent="0.3">
      <c r="A2011" s="10">
        <v>44014</v>
      </c>
      <c r="B2011" s="33">
        <v>131372.71</v>
      </c>
      <c r="C2011" s="31">
        <v>37.366426310000001</v>
      </c>
      <c r="D2011">
        <v>10.199999999999999</v>
      </c>
      <c r="E2011">
        <v>15.1</v>
      </c>
      <c r="F2011">
        <v>7.3</v>
      </c>
      <c r="G2011">
        <v>1.2</v>
      </c>
      <c r="H2011" s="1" t="str">
        <f t="shared" si="279"/>
        <v>Thursday</v>
      </c>
      <c r="I2011" s="2" t="str">
        <f t="shared" si="280"/>
        <v>July</v>
      </c>
      <c r="J2011" s="2" t="str">
        <f t="shared" si="281"/>
        <v>2020</v>
      </c>
      <c r="K2011" s="2">
        <f t="shared" si="282"/>
        <v>27</v>
      </c>
      <c r="L2011" s="2" t="str">
        <f>VLOOKUP(A2011,holidays!A:C,2,)</f>
        <v>N</v>
      </c>
      <c r="M2011" s="2" t="str">
        <f>VLOOKUP(A2011,holidays!A:C,3,FALSE)</f>
        <v>N</v>
      </c>
      <c r="N2011" s="7">
        <f t="shared" si="283"/>
        <v>4908928.6873599999</v>
      </c>
      <c r="O2011" s="2" t="e">
        <f t="shared" si="284"/>
        <v>#N/A</v>
      </c>
      <c r="P2011" s="2">
        <f t="shared" si="285"/>
        <v>131372.71</v>
      </c>
      <c r="Q2011" s="2" t="e">
        <f t="shared" si="286"/>
        <v>#N/A</v>
      </c>
      <c r="R2011" s="2">
        <f t="shared" si="287"/>
        <v>131372.71</v>
      </c>
    </row>
    <row r="2012" spans="1:18" x14ac:dyDescent="0.3">
      <c r="A2012" s="10">
        <v>44015</v>
      </c>
      <c r="B2012" s="33">
        <v>143010.26999999999</v>
      </c>
      <c r="C2012" s="31">
        <v>43.512020370000002</v>
      </c>
      <c r="D2012">
        <v>7.7</v>
      </c>
      <c r="E2012">
        <v>10.3</v>
      </c>
      <c r="F2012">
        <v>4.0999999999999996</v>
      </c>
      <c r="G2012">
        <v>0</v>
      </c>
      <c r="H2012" s="1" t="str">
        <f t="shared" si="279"/>
        <v>Friday</v>
      </c>
      <c r="I2012" s="2" t="str">
        <f t="shared" si="280"/>
        <v>July</v>
      </c>
      <c r="J2012" s="2" t="str">
        <f t="shared" si="281"/>
        <v>2020</v>
      </c>
      <c r="K2012" s="2">
        <f t="shared" si="282"/>
        <v>27</v>
      </c>
      <c r="L2012" s="2" t="str">
        <f>VLOOKUP(A2012,holidays!A:C,2,)</f>
        <v>N</v>
      </c>
      <c r="M2012" s="2" t="str">
        <f>VLOOKUP(A2012,holidays!A:C,3,FALSE)</f>
        <v>N</v>
      </c>
      <c r="N2012" s="7">
        <f t="shared" si="283"/>
        <v>6222665.7813591994</v>
      </c>
      <c r="O2012" s="2" t="e">
        <f t="shared" si="284"/>
        <v>#N/A</v>
      </c>
      <c r="P2012" s="2">
        <f t="shared" si="285"/>
        <v>143010.26999999999</v>
      </c>
      <c r="Q2012" s="2" t="e">
        <f t="shared" si="286"/>
        <v>#N/A</v>
      </c>
      <c r="R2012" s="2">
        <f t="shared" si="287"/>
        <v>143010.26999999999</v>
      </c>
    </row>
    <row r="2013" spans="1:18" x14ac:dyDescent="0.3">
      <c r="A2013" s="10">
        <v>44016</v>
      </c>
      <c r="B2013" s="33">
        <v>125400.27</v>
      </c>
      <c r="C2013" s="31">
        <v>50.026100579999998</v>
      </c>
      <c r="D2013">
        <v>6.5</v>
      </c>
      <c r="E2013">
        <v>14.5</v>
      </c>
      <c r="F2013">
        <v>5.7</v>
      </c>
      <c r="G2013">
        <v>7.8</v>
      </c>
      <c r="H2013" s="1" t="str">
        <f t="shared" si="279"/>
        <v>Saturday</v>
      </c>
      <c r="I2013" s="2" t="str">
        <f t="shared" si="280"/>
        <v>July</v>
      </c>
      <c r="J2013" s="2" t="str">
        <f t="shared" si="281"/>
        <v>2020</v>
      </c>
      <c r="K2013" s="2">
        <f t="shared" si="282"/>
        <v>27</v>
      </c>
      <c r="L2013" s="2" t="str">
        <f>VLOOKUP(A2013,holidays!A:C,2,)</f>
        <v>N</v>
      </c>
      <c r="M2013" s="2" t="str">
        <f>VLOOKUP(A2013,holidays!A:C,3,FALSE)</f>
        <v>N</v>
      </c>
      <c r="N2013" s="7">
        <f t="shared" si="283"/>
        <v>6273286.5197791569</v>
      </c>
      <c r="O2013" s="2" t="e">
        <f t="shared" si="284"/>
        <v>#N/A</v>
      </c>
      <c r="P2013" s="2">
        <f t="shared" si="285"/>
        <v>125400.27</v>
      </c>
      <c r="Q2013" s="2" t="e">
        <f t="shared" si="286"/>
        <v>#N/A</v>
      </c>
      <c r="R2013" s="2">
        <f t="shared" si="287"/>
        <v>125400.27</v>
      </c>
    </row>
    <row r="2014" spans="1:18" x14ac:dyDescent="0.3">
      <c r="A2014" s="10">
        <v>44017</v>
      </c>
      <c r="B2014" s="33">
        <v>118507.76</v>
      </c>
      <c r="C2014" s="31">
        <v>50.787712599999999</v>
      </c>
      <c r="D2014">
        <v>8.9</v>
      </c>
      <c r="E2014">
        <v>12.5</v>
      </c>
      <c r="F2014">
        <v>6.5</v>
      </c>
      <c r="G2014">
        <v>4.5999999999999996</v>
      </c>
      <c r="H2014" s="1" t="str">
        <f t="shared" si="279"/>
        <v>Sunday</v>
      </c>
      <c r="I2014" s="2" t="str">
        <f t="shared" si="280"/>
        <v>July</v>
      </c>
      <c r="J2014" s="2" t="str">
        <f t="shared" si="281"/>
        <v>2020</v>
      </c>
      <c r="K2014" s="2">
        <f t="shared" si="282"/>
        <v>28</v>
      </c>
      <c r="L2014" s="2" t="str">
        <f>VLOOKUP(A2014,holidays!A:C,2,)</f>
        <v>N</v>
      </c>
      <c r="M2014" s="2" t="str">
        <f>VLOOKUP(A2014,holidays!A:C,3,FALSE)</f>
        <v>N</v>
      </c>
      <c r="N2014" s="7">
        <f t="shared" si="283"/>
        <v>6018738.0557497758</v>
      </c>
      <c r="O2014" s="2" t="e">
        <f t="shared" si="284"/>
        <v>#N/A</v>
      </c>
      <c r="P2014" s="2">
        <f t="shared" si="285"/>
        <v>118507.76</v>
      </c>
      <c r="Q2014" s="2" t="e">
        <f t="shared" si="286"/>
        <v>#N/A</v>
      </c>
      <c r="R2014" s="2">
        <f t="shared" si="287"/>
        <v>118507.76</v>
      </c>
    </row>
    <row r="2015" spans="1:18" x14ac:dyDescent="0.3">
      <c r="A2015" s="10">
        <v>44018</v>
      </c>
      <c r="B2015" s="33">
        <v>136255.33499999999</v>
      </c>
      <c r="C2015" s="31">
        <v>75.960622720000003</v>
      </c>
      <c r="D2015">
        <v>8.1</v>
      </c>
      <c r="E2015">
        <v>13.1</v>
      </c>
      <c r="F2015">
        <v>5.8</v>
      </c>
      <c r="G2015">
        <v>1</v>
      </c>
      <c r="H2015" s="1" t="str">
        <f t="shared" si="279"/>
        <v>Monday</v>
      </c>
      <c r="I2015" s="2" t="str">
        <f t="shared" si="280"/>
        <v>July</v>
      </c>
      <c r="J2015" s="2" t="str">
        <f t="shared" si="281"/>
        <v>2020</v>
      </c>
      <c r="K2015" s="2">
        <f t="shared" si="282"/>
        <v>28</v>
      </c>
      <c r="L2015" s="2" t="str">
        <f>VLOOKUP(A2015,holidays!A:C,2,)</f>
        <v>N</v>
      </c>
      <c r="M2015" s="2" t="str">
        <f>VLOOKUP(A2015,holidays!A:C,3,FALSE)</f>
        <v>N</v>
      </c>
      <c r="N2015" s="7">
        <f t="shared" si="283"/>
        <v>10350040.095522212</v>
      </c>
      <c r="O2015" s="2" t="e">
        <f t="shared" si="284"/>
        <v>#N/A</v>
      </c>
      <c r="P2015" s="2">
        <f t="shared" si="285"/>
        <v>136255.33499999999</v>
      </c>
      <c r="Q2015" s="2" t="e">
        <f t="shared" si="286"/>
        <v>#N/A</v>
      </c>
      <c r="R2015" s="2">
        <f t="shared" si="287"/>
        <v>136255.33499999999</v>
      </c>
    </row>
    <row r="2016" spans="1:18" x14ac:dyDescent="0.3">
      <c r="A2016" s="10">
        <v>44019</v>
      </c>
      <c r="B2016" s="33">
        <v>140264.51999999999</v>
      </c>
      <c r="C2016" s="31">
        <v>88.336242659999996</v>
      </c>
      <c r="D2016">
        <v>8.9</v>
      </c>
      <c r="E2016">
        <v>11.8</v>
      </c>
      <c r="F2016">
        <v>4.8</v>
      </c>
      <c r="G2016">
        <v>1.4</v>
      </c>
      <c r="H2016" s="1" t="str">
        <f t="shared" si="279"/>
        <v>Tuesday</v>
      </c>
      <c r="I2016" s="2" t="str">
        <f t="shared" si="280"/>
        <v>July</v>
      </c>
      <c r="J2016" s="2" t="str">
        <f t="shared" si="281"/>
        <v>2020</v>
      </c>
      <c r="K2016" s="2">
        <f t="shared" si="282"/>
        <v>28</v>
      </c>
      <c r="L2016" s="2" t="str">
        <f>VLOOKUP(A2016,holidays!A:C,2,)</f>
        <v>N</v>
      </c>
      <c r="M2016" s="2" t="str">
        <f>VLOOKUP(A2016,holidays!A:C,3,FALSE)</f>
        <v>N</v>
      </c>
      <c r="N2016" s="7">
        <f t="shared" si="283"/>
        <v>12390440.675308421</v>
      </c>
      <c r="O2016" s="2" t="e">
        <f t="shared" si="284"/>
        <v>#N/A</v>
      </c>
      <c r="P2016" s="2">
        <f t="shared" si="285"/>
        <v>140264.51999999999</v>
      </c>
      <c r="Q2016" s="2" t="e">
        <f t="shared" si="286"/>
        <v>#N/A</v>
      </c>
      <c r="R2016" s="2">
        <f t="shared" si="287"/>
        <v>140264.51999999999</v>
      </c>
    </row>
    <row r="2017" spans="1:18" x14ac:dyDescent="0.3">
      <c r="A2017" s="10">
        <v>44020</v>
      </c>
      <c r="B2017" s="33">
        <v>138627.10999999999</v>
      </c>
      <c r="C2017" s="31">
        <v>80.388196890000003</v>
      </c>
      <c r="D2017">
        <v>4.9000000000000004</v>
      </c>
      <c r="E2017">
        <v>15.7</v>
      </c>
      <c r="F2017">
        <v>9.4</v>
      </c>
      <c r="G2017">
        <v>0</v>
      </c>
      <c r="H2017" s="1" t="str">
        <f t="shared" si="279"/>
        <v>Wednesday</v>
      </c>
      <c r="I2017" s="2" t="str">
        <f t="shared" si="280"/>
        <v>July</v>
      </c>
      <c r="J2017" s="2" t="str">
        <f t="shared" si="281"/>
        <v>2020</v>
      </c>
      <c r="K2017" s="2">
        <f t="shared" si="282"/>
        <v>28</v>
      </c>
      <c r="L2017" s="2" t="str">
        <f>VLOOKUP(A2017,holidays!A:C,2,)</f>
        <v>N</v>
      </c>
      <c r="M2017" s="2" t="str">
        <f>VLOOKUP(A2017,holidays!A:C,3,FALSE)</f>
        <v>N</v>
      </c>
      <c r="N2017" s="7">
        <f t="shared" si="283"/>
        <v>11143983.412971687</v>
      </c>
      <c r="O2017" s="2" t="e">
        <f t="shared" si="284"/>
        <v>#N/A</v>
      </c>
      <c r="P2017" s="2">
        <f t="shared" si="285"/>
        <v>138627.10999999999</v>
      </c>
      <c r="Q2017" s="2" t="e">
        <f t="shared" si="286"/>
        <v>#N/A</v>
      </c>
      <c r="R2017" s="2">
        <f t="shared" si="287"/>
        <v>138627.10999999999</v>
      </c>
    </row>
    <row r="2018" spans="1:18" x14ac:dyDescent="0.3">
      <c r="A2018" s="10">
        <v>44021</v>
      </c>
      <c r="B2018" s="33">
        <v>135266.16500000001</v>
      </c>
      <c r="C2018" s="31">
        <v>70.716279909999997</v>
      </c>
      <c r="D2018">
        <v>5.7</v>
      </c>
      <c r="E2018">
        <v>17.2</v>
      </c>
      <c r="F2018">
        <v>8.5</v>
      </c>
      <c r="G2018">
        <v>0</v>
      </c>
      <c r="H2018" s="1" t="str">
        <f t="shared" si="279"/>
        <v>Thursday</v>
      </c>
      <c r="I2018" s="2" t="str">
        <f t="shared" si="280"/>
        <v>July</v>
      </c>
      <c r="J2018" s="2" t="str">
        <f t="shared" si="281"/>
        <v>2020</v>
      </c>
      <c r="K2018" s="2">
        <f t="shared" si="282"/>
        <v>28</v>
      </c>
      <c r="L2018" s="2" t="str">
        <f>VLOOKUP(A2018,holidays!A:C,2,)</f>
        <v>N</v>
      </c>
      <c r="M2018" s="2" t="str">
        <f>VLOOKUP(A2018,holidays!A:C,3,FALSE)</f>
        <v>N</v>
      </c>
      <c r="N2018" s="7">
        <f t="shared" si="283"/>
        <v>9565519.9864922445</v>
      </c>
      <c r="O2018" s="2" t="e">
        <f t="shared" si="284"/>
        <v>#N/A</v>
      </c>
      <c r="P2018" s="2">
        <f t="shared" si="285"/>
        <v>135266.16500000001</v>
      </c>
      <c r="Q2018" s="2" t="e">
        <f t="shared" si="286"/>
        <v>#N/A</v>
      </c>
      <c r="R2018" s="2">
        <f t="shared" si="287"/>
        <v>135266.16500000001</v>
      </c>
    </row>
    <row r="2019" spans="1:18" x14ac:dyDescent="0.3">
      <c r="A2019" s="10">
        <v>44022</v>
      </c>
      <c r="B2019" s="33">
        <v>134041.23000000001</v>
      </c>
      <c r="C2019" s="31">
        <v>67.739880499999998</v>
      </c>
      <c r="D2019">
        <v>6.4</v>
      </c>
      <c r="E2019">
        <v>16.899999999999999</v>
      </c>
      <c r="F2019">
        <v>7.9</v>
      </c>
      <c r="G2019">
        <v>0</v>
      </c>
      <c r="H2019" s="1" t="str">
        <f t="shared" si="279"/>
        <v>Friday</v>
      </c>
      <c r="I2019" s="2" t="str">
        <f t="shared" si="280"/>
        <v>July</v>
      </c>
      <c r="J2019" s="2" t="str">
        <f t="shared" si="281"/>
        <v>2020</v>
      </c>
      <c r="K2019" s="2">
        <f t="shared" si="282"/>
        <v>28</v>
      </c>
      <c r="L2019" s="2" t="str">
        <f>VLOOKUP(A2019,holidays!A:C,2,)</f>
        <v>N</v>
      </c>
      <c r="M2019" s="2" t="str">
        <f>VLOOKUP(A2019,holidays!A:C,3,FALSE)</f>
        <v>N</v>
      </c>
      <c r="N2019" s="7">
        <f t="shared" si="283"/>
        <v>9079936.9022730161</v>
      </c>
      <c r="O2019" s="2" t="e">
        <f t="shared" si="284"/>
        <v>#N/A</v>
      </c>
      <c r="P2019" s="2">
        <f t="shared" si="285"/>
        <v>134041.23000000001</v>
      </c>
      <c r="Q2019" s="2" t="e">
        <f t="shared" si="286"/>
        <v>#N/A</v>
      </c>
      <c r="R2019" s="2">
        <f t="shared" si="287"/>
        <v>134041.23000000001</v>
      </c>
    </row>
    <row r="2020" spans="1:18" x14ac:dyDescent="0.3">
      <c r="A2020" s="10">
        <v>44023</v>
      </c>
      <c r="B2020" s="33">
        <v>130088.95</v>
      </c>
      <c r="C2020" s="31">
        <v>81.929884130000005</v>
      </c>
      <c r="D2020">
        <v>7.3</v>
      </c>
      <c r="E2020">
        <v>11.4</v>
      </c>
      <c r="F2020">
        <v>3.3</v>
      </c>
      <c r="G2020">
        <v>0</v>
      </c>
      <c r="H2020" s="1" t="str">
        <f t="shared" si="279"/>
        <v>Saturday</v>
      </c>
      <c r="I2020" s="2" t="str">
        <f t="shared" si="280"/>
        <v>July</v>
      </c>
      <c r="J2020" s="2" t="str">
        <f t="shared" si="281"/>
        <v>2020</v>
      </c>
      <c r="K2020" s="2">
        <f t="shared" si="282"/>
        <v>28</v>
      </c>
      <c r="L2020" s="2" t="str">
        <f>VLOOKUP(A2020,holidays!A:C,2,)</f>
        <v>N</v>
      </c>
      <c r="M2020" s="2" t="str">
        <f>VLOOKUP(A2020,holidays!A:C,3,FALSE)</f>
        <v>N</v>
      </c>
      <c r="N2020" s="7">
        <f t="shared" si="283"/>
        <v>10658172.600093365</v>
      </c>
      <c r="O2020" s="2" t="e">
        <f t="shared" si="284"/>
        <v>#N/A</v>
      </c>
      <c r="P2020" s="2">
        <f t="shared" si="285"/>
        <v>130088.95</v>
      </c>
      <c r="Q2020" s="2" t="e">
        <f t="shared" si="286"/>
        <v>#N/A</v>
      </c>
      <c r="R2020" s="2">
        <f t="shared" si="287"/>
        <v>130088.95</v>
      </c>
    </row>
    <row r="2021" spans="1:18" x14ac:dyDescent="0.3">
      <c r="A2021" s="10">
        <v>44024</v>
      </c>
      <c r="B2021" s="33">
        <v>118837.05</v>
      </c>
      <c r="C2021" s="31">
        <v>61.719482409999998</v>
      </c>
      <c r="D2021">
        <v>9</v>
      </c>
      <c r="E2021">
        <v>14.2</v>
      </c>
      <c r="F2021">
        <v>8.3000000000000007</v>
      </c>
      <c r="G2021">
        <v>6.8</v>
      </c>
      <c r="H2021" s="1" t="str">
        <f t="shared" si="279"/>
        <v>Sunday</v>
      </c>
      <c r="I2021" s="2" t="str">
        <f t="shared" si="280"/>
        <v>July</v>
      </c>
      <c r="J2021" s="2" t="str">
        <f t="shared" si="281"/>
        <v>2020</v>
      </c>
      <c r="K2021" s="2">
        <f t="shared" si="282"/>
        <v>29</v>
      </c>
      <c r="L2021" s="2" t="str">
        <f>VLOOKUP(A2021,holidays!A:C,2,)</f>
        <v>N</v>
      </c>
      <c r="M2021" s="2" t="str">
        <f>VLOOKUP(A2021,holidays!A:C,3,FALSE)</f>
        <v>N</v>
      </c>
      <c r="N2021" s="7">
        <f t="shared" si="283"/>
        <v>7334561.2171312906</v>
      </c>
      <c r="O2021" s="2" t="e">
        <f t="shared" si="284"/>
        <v>#N/A</v>
      </c>
      <c r="P2021" s="2">
        <f t="shared" si="285"/>
        <v>118837.05</v>
      </c>
      <c r="Q2021" s="2" t="e">
        <f t="shared" si="286"/>
        <v>#N/A</v>
      </c>
      <c r="R2021" s="2">
        <f t="shared" si="287"/>
        <v>118837.05</v>
      </c>
    </row>
    <row r="2022" spans="1:18" x14ac:dyDescent="0.3">
      <c r="A2022" s="10">
        <v>44025</v>
      </c>
      <c r="B2022" s="33">
        <v>130119.41</v>
      </c>
      <c r="C2022" s="31">
        <v>61.123170360000003</v>
      </c>
      <c r="D2022">
        <v>8.6999999999999993</v>
      </c>
      <c r="E2022">
        <v>15.1</v>
      </c>
      <c r="F2022">
        <v>7.4</v>
      </c>
      <c r="G2022">
        <v>3.4</v>
      </c>
      <c r="H2022" s="1" t="str">
        <f t="shared" si="279"/>
        <v>Monday</v>
      </c>
      <c r="I2022" s="2" t="str">
        <f t="shared" si="280"/>
        <v>July</v>
      </c>
      <c r="J2022" s="2" t="str">
        <f t="shared" si="281"/>
        <v>2020</v>
      </c>
      <c r="K2022" s="2">
        <f t="shared" si="282"/>
        <v>29</v>
      </c>
      <c r="L2022" s="2" t="str">
        <f>VLOOKUP(A2022,holidays!A:C,2,)</f>
        <v>N</v>
      </c>
      <c r="M2022" s="2" t="str">
        <f>VLOOKUP(A2022,holidays!A:C,3,FALSE)</f>
        <v>N</v>
      </c>
      <c r="N2022" s="7">
        <f t="shared" si="283"/>
        <v>7953310.864572688</v>
      </c>
      <c r="O2022" s="2" t="e">
        <f t="shared" si="284"/>
        <v>#N/A</v>
      </c>
      <c r="P2022" s="2">
        <f t="shared" si="285"/>
        <v>130119.41</v>
      </c>
      <c r="Q2022" s="2" t="e">
        <f t="shared" si="286"/>
        <v>#N/A</v>
      </c>
      <c r="R2022" s="2">
        <f t="shared" si="287"/>
        <v>130119.41</v>
      </c>
    </row>
    <row r="2023" spans="1:18" x14ac:dyDescent="0.3">
      <c r="A2023" s="10">
        <v>44026</v>
      </c>
      <c r="B2023" s="33">
        <v>133668.935</v>
      </c>
      <c r="C2023" s="31">
        <v>61.112336169999999</v>
      </c>
      <c r="D2023">
        <v>7.7</v>
      </c>
      <c r="E2023">
        <v>14.2</v>
      </c>
      <c r="F2023">
        <v>7.6</v>
      </c>
      <c r="G2023">
        <v>0</v>
      </c>
      <c r="H2023" s="1" t="str">
        <f t="shared" si="279"/>
        <v>Tuesday</v>
      </c>
      <c r="I2023" s="2" t="str">
        <f t="shared" si="280"/>
        <v>July</v>
      </c>
      <c r="J2023" s="2" t="str">
        <f t="shared" si="281"/>
        <v>2020</v>
      </c>
      <c r="K2023" s="2">
        <f t="shared" si="282"/>
        <v>29</v>
      </c>
      <c r="L2023" s="2" t="str">
        <f>VLOOKUP(A2023,holidays!A:C,2,)</f>
        <v>Y</v>
      </c>
      <c r="M2023" s="2" t="str">
        <f>VLOOKUP(A2023,holidays!A:C,3,FALSE)</f>
        <v>N</v>
      </c>
      <c r="N2023" s="7">
        <f t="shared" si="283"/>
        <v>8168820.8912058789</v>
      </c>
      <c r="O2023" s="2">
        <f t="shared" si="284"/>
        <v>133668.935</v>
      </c>
      <c r="P2023" s="2" t="e">
        <f t="shared" si="285"/>
        <v>#N/A</v>
      </c>
      <c r="Q2023" s="2" t="e">
        <f t="shared" si="286"/>
        <v>#N/A</v>
      </c>
      <c r="R2023" s="2">
        <f t="shared" si="287"/>
        <v>133668.935</v>
      </c>
    </row>
    <row r="2024" spans="1:18" x14ac:dyDescent="0.3">
      <c r="A2024" s="10">
        <v>44027</v>
      </c>
      <c r="B2024" s="33">
        <v>135296.79999999999</v>
      </c>
      <c r="C2024" s="31">
        <v>68.569810079999996</v>
      </c>
      <c r="D2024">
        <v>6.2</v>
      </c>
      <c r="E2024">
        <v>14.7</v>
      </c>
      <c r="F2024">
        <v>9.4</v>
      </c>
      <c r="G2024">
        <v>0.2</v>
      </c>
      <c r="H2024" s="1" t="str">
        <f t="shared" si="279"/>
        <v>Wednesday</v>
      </c>
      <c r="I2024" s="2" t="str">
        <f t="shared" si="280"/>
        <v>July</v>
      </c>
      <c r="J2024" s="2" t="str">
        <f t="shared" si="281"/>
        <v>2020</v>
      </c>
      <c r="K2024" s="2">
        <f t="shared" si="282"/>
        <v>29</v>
      </c>
      <c r="L2024" s="2" t="str">
        <f>VLOOKUP(A2024,holidays!A:C,2,)</f>
        <v>Y</v>
      </c>
      <c r="M2024" s="2" t="str">
        <f>VLOOKUP(A2024,holidays!A:C,3,FALSE)</f>
        <v>N</v>
      </c>
      <c r="N2024" s="7">
        <f t="shared" si="283"/>
        <v>9277275.8804317433</v>
      </c>
      <c r="O2024" s="2">
        <f t="shared" si="284"/>
        <v>135296.79999999999</v>
      </c>
      <c r="P2024" s="2" t="e">
        <f t="shared" si="285"/>
        <v>#N/A</v>
      </c>
      <c r="Q2024" s="2" t="e">
        <f t="shared" si="286"/>
        <v>#N/A</v>
      </c>
      <c r="R2024" s="2">
        <f t="shared" si="287"/>
        <v>135296.79999999999</v>
      </c>
    </row>
    <row r="2025" spans="1:18" x14ac:dyDescent="0.3">
      <c r="A2025" s="10">
        <v>44028</v>
      </c>
      <c r="B2025" s="33">
        <v>143158.89000000001</v>
      </c>
      <c r="C2025" s="31">
        <v>86.658216449999998</v>
      </c>
      <c r="D2025">
        <v>4.2</v>
      </c>
      <c r="E2025">
        <v>11.5</v>
      </c>
      <c r="F2025">
        <v>8.6999999999999993</v>
      </c>
      <c r="G2025">
        <v>0</v>
      </c>
      <c r="H2025" s="1" t="str">
        <f t="shared" si="279"/>
        <v>Thursday</v>
      </c>
      <c r="I2025" s="2" t="str">
        <f t="shared" si="280"/>
        <v>July</v>
      </c>
      <c r="J2025" s="2" t="str">
        <f t="shared" si="281"/>
        <v>2020</v>
      </c>
      <c r="K2025" s="2">
        <f t="shared" si="282"/>
        <v>29</v>
      </c>
      <c r="L2025" s="2" t="str">
        <f>VLOOKUP(A2025,holidays!A:C,2,)</f>
        <v>Y</v>
      </c>
      <c r="M2025" s="2" t="str">
        <f>VLOOKUP(A2025,holidays!A:C,3,FALSE)</f>
        <v>N</v>
      </c>
      <c r="N2025" s="7">
        <f t="shared" si="283"/>
        <v>12405894.076361742</v>
      </c>
      <c r="O2025" s="2">
        <f t="shared" si="284"/>
        <v>143158.89000000001</v>
      </c>
      <c r="P2025" s="2" t="e">
        <f t="shared" si="285"/>
        <v>#N/A</v>
      </c>
      <c r="Q2025" s="2" t="e">
        <f t="shared" si="286"/>
        <v>#N/A</v>
      </c>
      <c r="R2025" s="2">
        <f t="shared" si="287"/>
        <v>143158.89000000001</v>
      </c>
    </row>
    <row r="2026" spans="1:18" x14ac:dyDescent="0.3">
      <c r="A2026" s="10">
        <v>44029</v>
      </c>
      <c r="B2026" s="33">
        <v>143109.35500000001</v>
      </c>
      <c r="C2026" s="31">
        <v>73.815508410000007</v>
      </c>
      <c r="D2026">
        <v>3.1</v>
      </c>
      <c r="E2026">
        <v>12.8</v>
      </c>
      <c r="F2026">
        <v>7.4</v>
      </c>
      <c r="G2026">
        <v>0</v>
      </c>
      <c r="H2026" s="1" t="str">
        <f t="shared" si="279"/>
        <v>Friday</v>
      </c>
      <c r="I2026" s="2" t="str">
        <f t="shared" si="280"/>
        <v>July</v>
      </c>
      <c r="J2026" s="2" t="str">
        <f t="shared" si="281"/>
        <v>2020</v>
      </c>
      <c r="K2026" s="2">
        <f t="shared" si="282"/>
        <v>29</v>
      </c>
      <c r="L2026" s="2" t="str">
        <f>VLOOKUP(A2026,holidays!A:C,2,)</f>
        <v>Y</v>
      </c>
      <c r="M2026" s="2" t="str">
        <f>VLOOKUP(A2026,holidays!A:C,3,FALSE)</f>
        <v>N</v>
      </c>
      <c r="N2026" s="7">
        <f t="shared" si="283"/>
        <v>10563689.797552178</v>
      </c>
      <c r="O2026" s="2">
        <f t="shared" si="284"/>
        <v>143109.35500000001</v>
      </c>
      <c r="P2026" s="2" t="e">
        <f t="shared" si="285"/>
        <v>#N/A</v>
      </c>
      <c r="Q2026" s="2" t="e">
        <f t="shared" si="286"/>
        <v>#N/A</v>
      </c>
      <c r="R2026" s="2">
        <f t="shared" si="287"/>
        <v>143109.35500000001</v>
      </c>
    </row>
    <row r="2027" spans="1:18" x14ac:dyDescent="0.3">
      <c r="A2027" s="10">
        <v>44030</v>
      </c>
      <c r="B2027" s="33">
        <v>125303.88499999999</v>
      </c>
      <c r="C2027" s="31">
        <v>43.53431853</v>
      </c>
      <c r="D2027">
        <v>4</v>
      </c>
      <c r="E2027">
        <v>12.5</v>
      </c>
      <c r="F2027">
        <v>8.3000000000000007</v>
      </c>
      <c r="G2027">
        <v>0</v>
      </c>
      <c r="H2027" s="1" t="str">
        <f t="shared" si="279"/>
        <v>Saturday</v>
      </c>
      <c r="I2027" s="2" t="str">
        <f t="shared" si="280"/>
        <v>July</v>
      </c>
      <c r="J2027" s="2" t="str">
        <f t="shared" si="281"/>
        <v>2020</v>
      </c>
      <c r="K2027" s="2">
        <f t="shared" si="282"/>
        <v>29</v>
      </c>
      <c r="L2027" s="2" t="str">
        <f>VLOOKUP(A2027,holidays!A:C,2,)</f>
        <v>Y</v>
      </c>
      <c r="M2027" s="2" t="str">
        <f>VLOOKUP(A2027,holidays!A:C,3,FALSE)</f>
        <v>N</v>
      </c>
      <c r="N2027" s="7">
        <f t="shared" si="283"/>
        <v>5455019.2426364888</v>
      </c>
      <c r="O2027" s="2">
        <f t="shared" si="284"/>
        <v>125303.88499999999</v>
      </c>
      <c r="P2027" s="2" t="e">
        <f t="shared" si="285"/>
        <v>#N/A</v>
      </c>
      <c r="Q2027" s="2" t="e">
        <f t="shared" si="286"/>
        <v>#N/A</v>
      </c>
      <c r="R2027" s="2">
        <f t="shared" si="287"/>
        <v>125303.88499999999</v>
      </c>
    </row>
    <row r="2028" spans="1:18" x14ac:dyDescent="0.3">
      <c r="A2028" s="10">
        <v>44031</v>
      </c>
      <c r="B2028" s="33">
        <v>114065.32</v>
      </c>
      <c r="C2028" s="31">
        <v>31.208767980000001</v>
      </c>
      <c r="D2028">
        <v>8.1999999999999993</v>
      </c>
      <c r="E2028">
        <v>15.3</v>
      </c>
      <c r="F2028">
        <v>7.6</v>
      </c>
      <c r="G2028">
        <v>0</v>
      </c>
      <c r="H2028" s="1" t="str">
        <f t="shared" si="279"/>
        <v>Sunday</v>
      </c>
      <c r="I2028" s="2" t="str">
        <f t="shared" si="280"/>
        <v>July</v>
      </c>
      <c r="J2028" s="2" t="str">
        <f t="shared" si="281"/>
        <v>2020</v>
      </c>
      <c r="K2028" s="2">
        <f t="shared" si="282"/>
        <v>30</v>
      </c>
      <c r="L2028" s="2" t="str">
        <f>VLOOKUP(A2028,holidays!A:C,2,)</f>
        <v>Y</v>
      </c>
      <c r="M2028" s="2" t="str">
        <f>VLOOKUP(A2028,holidays!A:C,3,FALSE)</f>
        <v>N</v>
      </c>
      <c r="N2028" s="7">
        <f t="shared" si="283"/>
        <v>3559838.1064444538</v>
      </c>
      <c r="O2028" s="2">
        <f t="shared" si="284"/>
        <v>114065.32</v>
      </c>
      <c r="P2028" s="2" t="e">
        <f t="shared" si="285"/>
        <v>#N/A</v>
      </c>
      <c r="Q2028" s="2" t="e">
        <f t="shared" si="286"/>
        <v>#N/A</v>
      </c>
      <c r="R2028" s="2">
        <f t="shared" si="287"/>
        <v>114065.32</v>
      </c>
    </row>
    <row r="2029" spans="1:18" x14ac:dyDescent="0.3">
      <c r="A2029" s="10">
        <v>44032</v>
      </c>
      <c r="B2029" s="33">
        <v>132894.41</v>
      </c>
      <c r="C2029" s="31">
        <v>58.020119719999997</v>
      </c>
      <c r="D2029">
        <v>7.6</v>
      </c>
      <c r="E2029">
        <v>13.8</v>
      </c>
      <c r="F2029">
        <v>8.1999999999999993</v>
      </c>
      <c r="G2029">
        <v>0.6</v>
      </c>
      <c r="H2029" s="1" t="str">
        <f t="shared" si="279"/>
        <v>Monday</v>
      </c>
      <c r="I2029" s="2" t="str">
        <f t="shared" si="280"/>
        <v>July</v>
      </c>
      <c r="J2029" s="2" t="str">
        <f t="shared" si="281"/>
        <v>2020</v>
      </c>
      <c r="K2029" s="2">
        <f t="shared" si="282"/>
        <v>30</v>
      </c>
      <c r="L2029" s="2" t="str">
        <f>VLOOKUP(A2029,holidays!A:C,2,)</f>
        <v>Y</v>
      </c>
      <c r="M2029" s="2" t="str">
        <f>VLOOKUP(A2029,holidays!A:C,3,FALSE)</f>
        <v>N</v>
      </c>
      <c r="N2029" s="7">
        <f t="shared" si="283"/>
        <v>7710549.5783187654</v>
      </c>
      <c r="O2029" s="2">
        <f t="shared" si="284"/>
        <v>132894.41</v>
      </c>
      <c r="P2029" s="2" t="e">
        <f t="shared" si="285"/>
        <v>#N/A</v>
      </c>
      <c r="Q2029" s="2" t="e">
        <f t="shared" si="286"/>
        <v>#N/A</v>
      </c>
      <c r="R2029" s="2">
        <f t="shared" si="287"/>
        <v>132894.41</v>
      </c>
    </row>
    <row r="2030" spans="1:18" x14ac:dyDescent="0.3">
      <c r="A2030" s="10">
        <v>44033</v>
      </c>
      <c r="B2030" s="33">
        <v>140086.10500000001</v>
      </c>
      <c r="C2030" s="31">
        <v>95.137779660000007</v>
      </c>
      <c r="D2030">
        <v>7.2</v>
      </c>
      <c r="E2030">
        <v>12.9</v>
      </c>
      <c r="F2030">
        <v>8.1</v>
      </c>
      <c r="G2030">
        <v>0.4</v>
      </c>
      <c r="H2030" s="1" t="str">
        <f t="shared" si="279"/>
        <v>Tuesday</v>
      </c>
      <c r="I2030" s="2" t="str">
        <f t="shared" si="280"/>
        <v>July</v>
      </c>
      <c r="J2030" s="2" t="str">
        <f t="shared" si="281"/>
        <v>2020</v>
      </c>
      <c r="K2030" s="2">
        <f t="shared" si="282"/>
        <v>30</v>
      </c>
      <c r="L2030" s="2" t="str">
        <f>VLOOKUP(A2030,holidays!A:C,2,)</f>
        <v>Y</v>
      </c>
      <c r="M2030" s="2" t="str">
        <f>VLOOKUP(A2030,holidays!A:C,3,FALSE)</f>
        <v>N</v>
      </c>
      <c r="N2030" s="7">
        <f t="shared" si="283"/>
        <v>13327480.990917627</v>
      </c>
      <c r="O2030" s="2">
        <f t="shared" si="284"/>
        <v>140086.10500000001</v>
      </c>
      <c r="P2030" s="2" t="e">
        <f t="shared" si="285"/>
        <v>#N/A</v>
      </c>
      <c r="Q2030" s="2" t="e">
        <f t="shared" si="286"/>
        <v>#N/A</v>
      </c>
      <c r="R2030" s="2">
        <f t="shared" si="287"/>
        <v>140086.10500000001</v>
      </c>
    </row>
    <row r="2031" spans="1:18" x14ac:dyDescent="0.3">
      <c r="A2031" s="10">
        <v>44034</v>
      </c>
      <c r="B2031" s="33">
        <v>138666.10500000001</v>
      </c>
      <c r="C2031" s="31">
        <v>93.875030289999998</v>
      </c>
      <c r="D2031">
        <v>8.1</v>
      </c>
      <c r="E2031">
        <v>13.3</v>
      </c>
      <c r="F2031">
        <v>8.4</v>
      </c>
      <c r="G2031">
        <v>0</v>
      </c>
      <c r="H2031" s="1" t="str">
        <f t="shared" si="279"/>
        <v>Wednesday</v>
      </c>
      <c r="I2031" s="2" t="str">
        <f t="shared" si="280"/>
        <v>July</v>
      </c>
      <c r="J2031" s="2" t="str">
        <f t="shared" si="281"/>
        <v>2020</v>
      </c>
      <c r="K2031" s="2">
        <f t="shared" si="282"/>
        <v>30</v>
      </c>
      <c r="L2031" s="2" t="str">
        <f>VLOOKUP(A2031,holidays!A:C,2,)</f>
        <v>Y</v>
      </c>
      <c r="M2031" s="2" t="str">
        <f>VLOOKUP(A2031,holidays!A:C,3,FALSE)</f>
        <v>N</v>
      </c>
      <c r="N2031" s="7">
        <f t="shared" si="283"/>
        <v>13017284.807071321</v>
      </c>
      <c r="O2031" s="2">
        <f t="shared" si="284"/>
        <v>138666.10500000001</v>
      </c>
      <c r="P2031" s="2" t="e">
        <f t="shared" si="285"/>
        <v>#N/A</v>
      </c>
      <c r="Q2031" s="2" t="e">
        <f t="shared" si="286"/>
        <v>#N/A</v>
      </c>
      <c r="R2031" s="2">
        <f t="shared" si="287"/>
        <v>138666.10500000001</v>
      </c>
    </row>
    <row r="2032" spans="1:18" x14ac:dyDescent="0.3">
      <c r="A2032" s="10">
        <v>44035</v>
      </c>
      <c r="B2032" s="33">
        <v>142476.36499999999</v>
      </c>
      <c r="C2032" s="31">
        <v>103.9160215</v>
      </c>
      <c r="D2032">
        <v>8.1</v>
      </c>
      <c r="E2032">
        <v>12</v>
      </c>
      <c r="F2032">
        <v>7.5</v>
      </c>
      <c r="G2032">
        <v>2.2000000000000002</v>
      </c>
      <c r="H2032" s="1" t="str">
        <f t="shared" si="279"/>
        <v>Thursday</v>
      </c>
      <c r="I2032" s="2" t="str">
        <f t="shared" si="280"/>
        <v>July</v>
      </c>
      <c r="J2032" s="2" t="str">
        <f t="shared" si="281"/>
        <v>2020</v>
      </c>
      <c r="K2032" s="2">
        <f t="shared" si="282"/>
        <v>30</v>
      </c>
      <c r="L2032" s="2" t="str">
        <f>VLOOKUP(A2032,holidays!A:C,2,)</f>
        <v>Y</v>
      </c>
      <c r="M2032" s="2" t="str">
        <f>VLOOKUP(A2032,holidays!A:C,3,FALSE)</f>
        <v>N</v>
      </c>
      <c r="N2032" s="7">
        <f t="shared" si="283"/>
        <v>14805577.008581847</v>
      </c>
      <c r="O2032" s="2">
        <f t="shared" si="284"/>
        <v>142476.36499999999</v>
      </c>
      <c r="P2032" s="2" t="e">
        <f t="shared" si="285"/>
        <v>#N/A</v>
      </c>
      <c r="Q2032" s="2" t="e">
        <f t="shared" si="286"/>
        <v>#N/A</v>
      </c>
      <c r="R2032" s="2">
        <f t="shared" si="287"/>
        <v>142476.36499999999</v>
      </c>
    </row>
    <row r="2033" spans="1:18" x14ac:dyDescent="0.3">
      <c r="A2033" s="10">
        <v>44036</v>
      </c>
      <c r="B2033" s="33">
        <v>133822.70000000001</v>
      </c>
      <c r="C2033" s="31">
        <v>61.449140040000003</v>
      </c>
      <c r="D2033">
        <v>6.1</v>
      </c>
      <c r="E2033">
        <v>13.5</v>
      </c>
      <c r="F2033">
        <v>10.5</v>
      </c>
      <c r="G2033">
        <v>0</v>
      </c>
      <c r="H2033" s="1" t="str">
        <f t="shared" si="279"/>
        <v>Friday</v>
      </c>
      <c r="I2033" s="2" t="str">
        <f t="shared" si="280"/>
        <v>July</v>
      </c>
      <c r="J2033" s="2" t="str">
        <f t="shared" si="281"/>
        <v>2020</v>
      </c>
      <c r="K2033" s="2">
        <f t="shared" si="282"/>
        <v>30</v>
      </c>
      <c r="L2033" s="2" t="str">
        <f>VLOOKUP(A2033,holidays!A:C,2,)</f>
        <v>Y</v>
      </c>
      <c r="M2033" s="2" t="str">
        <f>VLOOKUP(A2033,holidays!A:C,3,FALSE)</f>
        <v>N</v>
      </c>
      <c r="N2033" s="7">
        <f t="shared" si="283"/>
        <v>8223289.8328309087</v>
      </c>
      <c r="O2033" s="2">
        <f t="shared" si="284"/>
        <v>133822.70000000001</v>
      </c>
      <c r="P2033" s="2" t="e">
        <f t="shared" si="285"/>
        <v>#N/A</v>
      </c>
      <c r="Q2033" s="2" t="e">
        <f t="shared" si="286"/>
        <v>#N/A</v>
      </c>
      <c r="R2033" s="2">
        <f t="shared" si="287"/>
        <v>133822.70000000001</v>
      </c>
    </row>
    <row r="2034" spans="1:18" x14ac:dyDescent="0.3">
      <c r="A2034" s="10">
        <v>44037</v>
      </c>
      <c r="B2034" s="33">
        <v>128417.22</v>
      </c>
      <c r="C2034" s="31">
        <v>72.083011600000006</v>
      </c>
      <c r="D2034">
        <v>4.3</v>
      </c>
      <c r="E2034">
        <v>12.2</v>
      </c>
      <c r="F2034">
        <v>9.6</v>
      </c>
      <c r="G2034">
        <v>0</v>
      </c>
      <c r="H2034" s="1" t="str">
        <f t="shared" si="279"/>
        <v>Saturday</v>
      </c>
      <c r="I2034" s="2" t="str">
        <f t="shared" si="280"/>
        <v>July</v>
      </c>
      <c r="J2034" s="2" t="str">
        <f t="shared" si="281"/>
        <v>2020</v>
      </c>
      <c r="K2034" s="2">
        <f t="shared" si="282"/>
        <v>30</v>
      </c>
      <c r="L2034" s="2" t="str">
        <f>VLOOKUP(A2034,holidays!A:C,2,)</f>
        <v>Y</v>
      </c>
      <c r="M2034" s="2" t="str">
        <f>VLOOKUP(A2034,holidays!A:C,3,FALSE)</f>
        <v>N</v>
      </c>
      <c r="N2034" s="7">
        <f t="shared" si="283"/>
        <v>9256699.9588997532</v>
      </c>
      <c r="O2034" s="2">
        <f t="shared" si="284"/>
        <v>128417.22</v>
      </c>
      <c r="P2034" s="2" t="e">
        <f t="shared" si="285"/>
        <v>#N/A</v>
      </c>
      <c r="Q2034" s="2" t="e">
        <f t="shared" si="286"/>
        <v>#N/A</v>
      </c>
      <c r="R2034" s="2">
        <f t="shared" si="287"/>
        <v>128417.22</v>
      </c>
    </row>
    <row r="2035" spans="1:18" x14ac:dyDescent="0.3">
      <c r="A2035" s="10">
        <v>44038</v>
      </c>
      <c r="B2035" s="33">
        <v>123014.55499999999</v>
      </c>
      <c r="C2035" s="31">
        <v>69.922829460000003</v>
      </c>
      <c r="D2035">
        <v>5</v>
      </c>
      <c r="E2035">
        <v>12.8</v>
      </c>
      <c r="F2035">
        <v>7.2</v>
      </c>
      <c r="G2035">
        <v>0</v>
      </c>
      <c r="H2035" s="1" t="str">
        <f t="shared" si="279"/>
        <v>Sunday</v>
      </c>
      <c r="I2035" s="2" t="str">
        <f t="shared" si="280"/>
        <v>July</v>
      </c>
      <c r="J2035" s="2" t="str">
        <f t="shared" si="281"/>
        <v>2020</v>
      </c>
      <c r="K2035" s="2">
        <f t="shared" si="282"/>
        <v>31</v>
      </c>
      <c r="L2035" s="2" t="str">
        <f>VLOOKUP(A2035,holidays!A:C,2,)</f>
        <v>Y</v>
      </c>
      <c r="M2035" s="2" t="str">
        <f>VLOOKUP(A2035,holidays!A:C,3,FALSE)</f>
        <v>N</v>
      </c>
      <c r="N2035" s="7">
        <f t="shared" si="283"/>
        <v>8601525.7503627893</v>
      </c>
      <c r="O2035" s="2">
        <f t="shared" si="284"/>
        <v>123014.55499999999</v>
      </c>
      <c r="P2035" s="2" t="e">
        <f t="shared" si="285"/>
        <v>#N/A</v>
      </c>
      <c r="Q2035" s="2" t="e">
        <f t="shared" si="286"/>
        <v>#N/A</v>
      </c>
      <c r="R2035" s="2">
        <f t="shared" si="287"/>
        <v>123014.55499999999</v>
      </c>
    </row>
    <row r="2036" spans="1:18" x14ac:dyDescent="0.3">
      <c r="A2036" s="10">
        <v>44039</v>
      </c>
      <c r="B2036" s="33">
        <v>132571.32999999999</v>
      </c>
      <c r="C2036" s="31">
        <v>59.486426420000001</v>
      </c>
      <c r="D2036">
        <v>7.4</v>
      </c>
      <c r="E2036">
        <v>13.5</v>
      </c>
      <c r="F2036">
        <v>7.3</v>
      </c>
      <c r="G2036">
        <v>0</v>
      </c>
      <c r="H2036" s="1" t="str">
        <f t="shared" si="279"/>
        <v>Monday</v>
      </c>
      <c r="I2036" s="2" t="str">
        <f t="shared" si="280"/>
        <v>July</v>
      </c>
      <c r="J2036" s="2" t="str">
        <f t="shared" si="281"/>
        <v>2020</v>
      </c>
      <c r="K2036" s="2">
        <f t="shared" si="282"/>
        <v>31</v>
      </c>
      <c r="L2036" s="2" t="str">
        <f>VLOOKUP(A2036,holidays!A:C,2,)</f>
        <v>Y</v>
      </c>
      <c r="M2036" s="2" t="str">
        <f>VLOOKUP(A2036,holidays!A:C,3,FALSE)</f>
        <v>N</v>
      </c>
      <c r="N2036" s="7">
        <f t="shared" si="283"/>
        <v>7886194.6674465379</v>
      </c>
      <c r="O2036" s="2">
        <f t="shared" si="284"/>
        <v>132571.32999999999</v>
      </c>
      <c r="P2036" s="2" t="e">
        <f t="shared" si="285"/>
        <v>#N/A</v>
      </c>
      <c r="Q2036" s="2" t="e">
        <f t="shared" si="286"/>
        <v>#N/A</v>
      </c>
      <c r="R2036" s="2">
        <f t="shared" si="287"/>
        <v>132571.32999999999</v>
      </c>
    </row>
    <row r="2037" spans="1:18" x14ac:dyDescent="0.3">
      <c r="A2037" s="10">
        <v>44040</v>
      </c>
      <c r="B2037" s="33">
        <v>132720.39499999999</v>
      </c>
      <c r="C2037" s="31">
        <v>59.044778479999998</v>
      </c>
      <c r="D2037">
        <v>9.6</v>
      </c>
      <c r="E2037">
        <v>15.6</v>
      </c>
      <c r="F2037">
        <v>8</v>
      </c>
      <c r="G2037">
        <v>0.4</v>
      </c>
      <c r="H2037" s="1" t="str">
        <f t="shared" si="279"/>
        <v>Tuesday</v>
      </c>
      <c r="I2037" s="2" t="str">
        <f t="shared" si="280"/>
        <v>July</v>
      </c>
      <c r="J2037" s="2" t="str">
        <f t="shared" si="281"/>
        <v>2020</v>
      </c>
      <c r="K2037" s="2">
        <f t="shared" si="282"/>
        <v>31</v>
      </c>
      <c r="L2037" s="2" t="str">
        <f>VLOOKUP(A2037,holidays!A:C,2,)</f>
        <v>Y</v>
      </c>
      <c r="M2037" s="2" t="str">
        <f>VLOOKUP(A2037,holidays!A:C,3,FALSE)</f>
        <v>N</v>
      </c>
      <c r="N2037" s="7">
        <f t="shared" si="283"/>
        <v>7836446.3225530991</v>
      </c>
      <c r="O2037" s="2">
        <f t="shared" si="284"/>
        <v>132720.39499999999</v>
      </c>
      <c r="P2037" s="2" t="e">
        <f t="shared" si="285"/>
        <v>#N/A</v>
      </c>
      <c r="Q2037" s="2" t="e">
        <f t="shared" si="286"/>
        <v>#N/A</v>
      </c>
      <c r="R2037" s="2">
        <f t="shared" si="287"/>
        <v>132720.39499999999</v>
      </c>
    </row>
    <row r="2038" spans="1:18" x14ac:dyDescent="0.3">
      <c r="A2038" s="10">
        <v>44041</v>
      </c>
      <c r="B2038" s="33">
        <v>130547.735</v>
      </c>
      <c r="C2038" s="31">
        <v>67.529831630000004</v>
      </c>
      <c r="D2038">
        <v>8.6</v>
      </c>
      <c r="E2038">
        <v>16.3</v>
      </c>
      <c r="F2038">
        <v>9</v>
      </c>
      <c r="G2038">
        <v>0</v>
      </c>
      <c r="H2038" s="1" t="str">
        <f t="shared" si="279"/>
        <v>Wednesday</v>
      </c>
      <c r="I2038" s="2" t="str">
        <f t="shared" si="280"/>
        <v>July</v>
      </c>
      <c r="J2038" s="2" t="str">
        <f t="shared" si="281"/>
        <v>2020</v>
      </c>
      <c r="K2038" s="2">
        <f t="shared" si="282"/>
        <v>31</v>
      </c>
      <c r="L2038" s="2" t="str">
        <f>VLOOKUP(A2038,holidays!A:C,2,)</f>
        <v>Y</v>
      </c>
      <c r="M2038" s="2" t="str">
        <f>VLOOKUP(A2038,holidays!A:C,3,FALSE)</f>
        <v>N</v>
      </c>
      <c r="N2038" s="7">
        <f t="shared" si="283"/>
        <v>8815866.5642278586</v>
      </c>
      <c r="O2038" s="2">
        <f t="shared" si="284"/>
        <v>130547.735</v>
      </c>
      <c r="P2038" s="2" t="e">
        <f t="shared" si="285"/>
        <v>#N/A</v>
      </c>
      <c r="Q2038" s="2" t="e">
        <f t="shared" si="286"/>
        <v>#N/A</v>
      </c>
      <c r="R2038" s="2">
        <f t="shared" si="287"/>
        <v>130547.735</v>
      </c>
    </row>
    <row r="2039" spans="1:18" x14ac:dyDescent="0.3">
      <c r="A2039" s="10">
        <v>44042</v>
      </c>
      <c r="B2039" s="33">
        <v>132583.64000000001</v>
      </c>
      <c r="C2039" s="31">
        <v>63.223218019999997</v>
      </c>
      <c r="D2039">
        <v>8</v>
      </c>
      <c r="E2039">
        <v>14.2</v>
      </c>
      <c r="F2039">
        <v>11.3</v>
      </c>
      <c r="G2039">
        <v>0</v>
      </c>
      <c r="H2039" s="1" t="str">
        <f t="shared" si="279"/>
        <v>Thursday</v>
      </c>
      <c r="I2039" s="2" t="str">
        <f t="shared" si="280"/>
        <v>July</v>
      </c>
      <c r="J2039" s="2" t="str">
        <f t="shared" si="281"/>
        <v>2020</v>
      </c>
      <c r="K2039" s="2">
        <f t="shared" si="282"/>
        <v>31</v>
      </c>
      <c r="L2039" s="2" t="str">
        <f>VLOOKUP(A2039,holidays!A:C,2,)</f>
        <v>Y</v>
      </c>
      <c r="M2039" s="2" t="str">
        <f>VLOOKUP(A2039,holidays!A:C,3,FALSE)</f>
        <v>N</v>
      </c>
      <c r="N2039" s="7">
        <f t="shared" si="283"/>
        <v>8382364.3776051933</v>
      </c>
      <c r="O2039" s="2">
        <f t="shared" si="284"/>
        <v>132583.64000000001</v>
      </c>
      <c r="P2039" s="2" t="e">
        <f t="shared" si="285"/>
        <v>#N/A</v>
      </c>
      <c r="Q2039" s="2" t="e">
        <f t="shared" si="286"/>
        <v>#N/A</v>
      </c>
      <c r="R2039" s="2">
        <f t="shared" si="287"/>
        <v>132583.64000000001</v>
      </c>
    </row>
    <row r="2040" spans="1:18" x14ac:dyDescent="0.3">
      <c r="A2040" s="10">
        <v>44043</v>
      </c>
      <c r="B2040" s="33">
        <v>132105.75</v>
      </c>
      <c r="C2040" s="31">
        <v>73.082276160000006</v>
      </c>
      <c r="D2040">
        <v>3.4</v>
      </c>
      <c r="E2040">
        <v>17.100000000000001</v>
      </c>
      <c r="F2040">
        <v>11.3</v>
      </c>
      <c r="G2040">
        <v>0</v>
      </c>
      <c r="H2040" s="1" t="str">
        <f t="shared" si="279"/>
        <v>Friday</v>
      </c>
      <c r="I2040" s="2" t="str">
        <f t="shared" si="280"/>
        <v>July</v>
      </c>
      <c r="J2040" s="2" t="str">
        <f t="shared" si="281"/>
        <v>2020</v>
      </c>
      <c r="K2040" s="2">
        <f t="shared" si="282"/>
        <v>31</v>
      </c>
      <c r="L2040" s="2" t="str">
        <f>VLOOKUP(A2040,holidays!A:C,2,)</f>
        <v>Y</v>
      </c>
      <c r="M2040" s="2" t="str">
        <f>VLOOKUP(A2040,holidays!A:C,3,FALSE)</f>
        <v>N</v>
      </c>
      <c r="N2040" s="7">
        <f t="shared" si="283"/>
        <v>9654588.9038239215</v>
      </c>
      <c r="O2040" s="2">
        <f t="shared" si="284"/>
        <v>132105.75</v>
      </c>
      <c r="P2040" s="2" t="e">
        <f t="shared" si="285"/>
        <v>#N/A</v>
      </c>
      <c r="Q2040" s="2" t="e">
        <f t="shared" si="286"/>
        <v>#N/A</v>
      </c>
      <c r="R2040" s="2">
        <f t="shared" si="287"/>
        <v>132105.75</v>
      </c>
    </row>
    <row r="2041" spans="1:18" x14ac:dyDescent="0.3">
      <c r="A2041" s="10">
        <v>44044</v>
      </c>
      <c r="B2041" s="33">
        <v>111590.65</v>
      </c>
      <c r="C2041" s="31">
        <v>47.91589475</v>
      </c>
      <c r="D2041">
        <v>5.7</v>
      </c>
      <c r="E2041">
        <v>16.399999999999999</v>
      </c>
      <c r="F2041">
        <v>11.1</v>
      </c>
      <c r="G2041">
        <v>0</v>
      </c>
      <c r="H2041" s="1" t="str">
        <f t="shared" si="279"/>
        <v>Saturday</v>
      </c>
      <c r="I2041" s="2" t="str">
        <f t="shared" si="280"/>
        <v>August</v>
      </c>
      <c r="J2041" s="2" t="str">
        <f t="shared" si="281"/>
        <v>2020</v>
      </c>
      <c r="K2041" s="2">
        <f t="shared" si="282"/>
        <v>31</v>
      </c>
      <c r="L2041" s="2" t="str">
        <f>VLOOKUP(A2041,holidays!A:C,2,)</f>
        <v>Y</v>
      </c>
      <c r="M2041" s="2" t="str">
        <f>VLOOKUP(A2041,holidays!A:C,3,FALSE)</f>
        <v>N</v>
      </c>
      <c r="N2041" s="7">
        <f t="shared" si="283"/>
        <v>5346965.8404840874</v>
      </c>
      <c r="O2041" s="2">
        <f t="shared" si="284"/>
        <v>111590.65</v>
      </c>
      <c r="P2041" s="2" t="e">
        <f t="shared" si="285"/>
        <v>#N/A</v>
      </c>
      <c r="Q2041" s="2" t="e">
        <f t="shared" si="286"/>
        <v>#N/A</v>
      </c>
      <c r="R2041" s="2">
        <f t="shared" si="287"/>
        <v>111590.65</v>
      </c>
    </row>
    <row r="2042" spans="1:18" x14ac:dyDescent="0.3">
      <c r="A2042" s="10">
        <v>44045</v>
      </c>
      <c r="B2042" s="33">
        <v>109935.33500000001</v>
      </c>
      <c r="C2042" s="31">
        <v>50.247956979999998</v>
      </c>
      <c r="D2042">
        <v>9</v>
      </c>
      <c r="E2042">
        <v>18.2</v>
      </c>
      <c r="F2042">
        <v>11.7</v>
      </c>
      <c r="G2042">
        <v>0</v>
      </c>
      <c r="H2042" s="1" t="str">
        <f t="shared" si="279"/>
        <v>Sunday</v>
      </c>
      <c r="I2042" s="2" t="str">
        <f t="shared" si="280"/>
        <v>August</v>
      </c>
      <c r="J2042" s="2" t="str">
        <f t="shared" si="281"/>
        <v>2020</v>
      </c>
      <c r="K2042" s="2">
        <f t="shared" si="282"/>
        <v>32</v>
      </c>
      <c r="L2042" s="2" t="str">
        <f>VLOOKUP(A2042,holidays!A:C,2,)</f>
        <v>Y</v>
      </c>
      <c r="M2042" s="2" t="str">
        <f>VLOOKUP(A2042,holidays!A:C,3,FALSE)</f>
        <v>N</v>
      </c>
      <c r="N2042" s="7">
        <f t="shared" si="283"/>
        <v>5524025.9836618882</v>
      </c>
      <c r="O2042" s="2">
        <f t="shared" si="284"/>
        <v>109935.33500000001</v>
      </c>
      <c r="P2042" s="2" t="e">
        <f t="shared" si="285"/>
        <v>#N/A</v>
      </c>
      <c r="Q2042" s="2" t="e">
        <f t="shared" si="286"/>
        <v>#N/A</v>
      </c>
      <c r="R2042" s="2">
        <f t="shared" si="287"/>
        <v>109935.33500000001</v>
      </c>
    </row>
    <row r="2043" spans="1:18" x14ac:dyDescent="0.3">
      <c r="A2043" s="10">
        <v>44046</v>
      </c>
      <c r="B2043" s="33">
        <v>127930.355</v>
      </c>
      <c r="C2043" s="31">
        <v>47.688971700000003</v>
      </c>
      <c r="D2043">
        <v>7.5</v>
      </c>
      <c r="E2043">
        <v>16</v>
      </c>
      <c r="F2043">
        <v>10.199999999999999</v>
      </c>
      <c r="G2043">
        <v>0</v>
      </c>
      <c r="H2043" s="1" t="str">
        <f t="shared" si="279"/>
        <v>Monday</v>
      </c>
      <c r="I2043" s="2" t="str">
        <f t="shared" si="280"/>
        <v>August</v>
      </c>
      <c r="J2043" s="2" t="str">
        <f t="shared" si="281"/>
        <v>2020</v>
      </c>
      <c r="K2043" s="2">
        <f t="shared" si="282"/>
        <v>32</v>
      </c>
      <c r="L2043" s="2" t="str">
        <f>VLOOKUP(A2043,holidays!A:C,2,)</f>
        <v>Y</v>
      </c>
      <c r="M2043" s="2" t="str">
        <f>VLOOKUP(A2043,holidays!A:C,3,FALSE)</f>
        <v>N</v>
      </c>
      <c r="N2043" s="7">
        <f t="shared" si="283"/>
        <v>6100867.0791659541</v>
      </c>
      <c r="O2043" s="2">
        <f t="shared" si="284"/>
        <v>127930.355</v>
      </c>
      <c r="P2043" s="2" t="e">
        <f t="shared" si="285"/>
        <v>#N/A</v>
      </c>
      <c r="Q2043" s="2" t="e">
        <f t="shared" si="286"/>
        <v>#N/A</v>
      </c>
      <c r="R2043" s="2">
        <f t="shared" si="287"/>
        <v>127930.355</v>
      </c>
    </row>
    <row r="2044" spans="1:18" x14ac:dyDescent="0.3">
      <c r="A2044" s="10">
        <v>44047</v>
      </c>
      <c r="B2044" s="33">
        <v>140042.14499999999</v>
      </c>
      <c r="C2044" s="31">
        <v>49.18959504</v>
      </c>
      <c r="D2044">
        <v>5.0999999999999996</v>
      </c>
      <c r="E2044">
        <v>10.5</v>
      </c>
      <c r="F2044">
        <v>10</v>
      </c>
      <c r="G2044">
        <v>1.2</v>
      </c>
      <c r="H2044" s="1" t="str">
        <f t="shared" si="279"/>
        <v>Tuesday</v>
      </c>
      <c r="I2044" s="2" t="str">
        <f t="shared" si="280"/>
        <v>August</v>
      </c>
      <c r="J2044" s="2" t="str">
        <f t="shared" si="281"/>
        <v>2020</v>
      </c>
      <c r="K2044" s="2">
        <f t="shared" si="282"/>
        <v>32</v>
      </c>
      <c r="L2044" s="2" t="str">
        <f>VLOOKUP(A2044,holidays!A:C,2,)</f>
        <v>N</v>
      </c>
      <c r="M2044" s="2" t="str">
        <f>VLOOKUP(A2044,holidays!A:C,3,FALSE)</f>
        <v>N</v>
      </c>
      <c r="N2044" s="7">
        <f t="shared" si="283"/>
        <v>6888616.40108296</v>
      </c>
      <c r="O2044" s="2" t="e">
        <f t="shared" si="284"/>
        <v>#N/A</v>
      </c>
      <c r="P2044" s="2">
        <f t="shared" si="285"/>
        <v>140042.14499999999</v>
      </c>
      <c r="Q2044" s="2" t="e">
        <f t="shared" si="286"/>
        <v>#N/A</v>
      </c>
      <c r="R2044" s="2">
        <f t="shared" si="287"/>
        <v>140042.14499999999</v>
      </c>
    </row>
    <row r="2045" spans="1:18" x14ac:dyDescent="0.3">
      <c r="A2045" s="10">
        <v>44048</v>
      </c>
      <c r="B2045" s="33">
        <v>140205.29500000001</v>
      </c>
      <c r="C2045" s="31">
        <v>55.464714379999997</v>
      </c>
      <c r="D2045">
        <v>4.7</v>
      </c>
      <c r="E2045">
        <v>11.3</v>
      </c>
      <c r="F2045">
        <v>9.6</v>
      </c>
      <c r="G2045">
        <v>5.8</v>
      </c>
      <c r="H2045" s="1" t="str">
        <f t="shared" si="279"/>
        <v>Wednesday</v>
      </c>
      <c r="I2045" s="2" t="str">
        <f t="shared" si="280"/>
        <v>August</v>
      </c>
      <c r="J2045" s="2" t="str">
        <f t="shared" si="281"/>
        <v>2020</v>
      </c>
      <c r="K2045" s="2">
        <f t="shared" si="282"/>
        <v>32</v>
      </c>
      <c r="L2045" s="2" t="str">
        <f>VLOOKUP(A2045,holidays!A:C,2,)</f>
        <v>N</v>
      </c>
      <c r="M2045" s="2" t="str">
        <f>VLOOKUP(A2045,holidays!A:C,3,FALSE)</f>
        <v>N</v>
      </c>
      <c r="N2045" s="7">
        <f t="shared" si="283"/>
        <v>7776446.641738642</v>
      </c>
      <c r="O2045" s="2" t="e">
        <f t="shared" si="284"/>
        <v>#N/A</v>
      </c>
      <c r="P2045" s="2">
        <f t="shared" si="285"/>
        <v>140205.29500000001</v>
      </c>
      <c r="Q2045" s="2" t="e">
        <f t="shared" si="286"/>
        <v>#N/A</v>
      </c>
      <c r="R2045" s="2">
        <f t="shared" si="287"/>
        <v>140205.29500000001</v>
      </c>
    </row>
    <row r="2046" spans="1:18" x14ac:dyDescent="0.3">
      <c r="A2046" s="10">
        <v>44049</v>
      </c>
      <c r="B2046" s="33">
        <v>140835.17499999999</v>
      </c>
      <c r="C2046" s="31">
        <v>69.433709239999999</v>
      </c>
      <c r="D2046">
        <v>5.5</v>
      </c>
      <c r="E2046">
        <v>12.8</v>
      </c>
      <c r="F2046">
        <v>10.8</v>
      </c>
      <c r="G2046">
        <v>0.8</v>
      </c>
      <c r="H2046" s="1" t="str">
        <f t="shared" si="279"/>
        <v>Thursday</v>
      </c>
      <c r="I2046" s="2" t="str">
        <f t="shared" si="280"/>
        <v>August</v>
      </c>
      <c r="J2046" s="2" t="str">
        <f t="shared" si="281"/>
        <v>2020</v>
      </c>
      <c r="K2046" s="2">
        <f t="shared" si="282"/>
        <v>32</v>
      </c>
      <c r="L2046" s="2" t="str">
        <f>VLOOKUP(A2046,holidays!A:C,2,)</f>
        <v>N</v>
      </c>
      <c r="M2046" s="2" t="str">
        <f>VLOOKUP(A2046,holidays!A:C,3,FALSE)</f>
        <v>N</v>
      </c>
      <c r="N2046" s="7">
        <f t="shared" si="283"/>
        <v>9778708.5917145163</v>
      </c>
      <c r="O2046" s="2" t="e">
        <f t="shared" si="284"/>
        <v>#N/A</v>
      </c>
      <c r="P2046" s="2">
        <f t="shared" si="285"/>
        <v>140835.17499999999</v>
      </c>
      <c r="Q2046" s="2" t="e">
        <f t="shared" si="286"/>
        <v>#N/A</v>
      </c>
      <c r="R2046" s="2">
        <f t="shared" si="287"/>
        <v>140835.17499999999</v>
      </c>
    </row>
    <row r="2047" spans="1:18" x14ac:dyDescent="0.3">
      <c r="A2047" s="10">
        <v>44050</v>
      </c>
      <c r="B2047" s="33">
        <v>144062.60999999999</v>
      </c>
      <c r="C2047" s="31">
        <v>60.119431980000002</v>
      </c>
      <c r="D2047">
        <v>3.3</v>
      </c>
      <c r="E2047">
        <v>12.7</v>
      </c>
      <c r="F2047">
        <v>5.8</v>
      </c>
      <c r="G2047">
        <v>0</v>
      </c>
      <c r="H2047" s="1" t="str">
        <f t="shared" si="279"/>
        <v>Friday</v>
      </c>
      <c r="I2047" s="2" t="str">
        <f t="shared" si="280"/>
        <v>August</v>
      </c>
      <c r="J2047" s="2" t="str">
        <f t="shared" si="281"/>
        <v>2020</v>
      </c>
      <c r="K2047" s="2">
        <f t="shared" si="282"/>
        <v>32</v>
      </c>
      <c r="L2047" s="2" t="str">
        <f>VLOOKUP(A2047,holidays!A:C,2,)</f>
        <v>N</v>
      </c>
      <c r="M2047" s="2" t="str">
        <f>VLOOKUP(A2047,holidays!A:C,3,FALSE)</f>
        <v>N</v>
      </c>
      <c r="N2047" s="7">
        <f t="shared" si="283"/>
        <v>8660962.2827562671</v>
      </c>
      <c r="O2047" s="2" t="e">
        <f t="shared" si="284"/>
        <v>#N/A</v>
      </c>
      <c r="P2047" s="2">
        <f t="shared" si="285"/>
        <v>144062.60999999999</v>
      </c>
      <c r="Q2047" s="2" t="e">
        <f t="shared" si="286"/>
        <v>#N/A</v>
      </c>
      <c r="R2047" s="2">
        <f t="shared" si="287"/>
        <v>144062.60999999999</v>
      </c>
    </row>
    <row r="2048" spans="1:18" x14ac:dyDescent="0.3">
      <c r="A2048" s="10">
        <v>44051</v>
      </c>
      <c r="B2048" s="33">
        <v>121119.265</v>
      </c>
      <c r="C2048" s="31">
        <v>53.518660969999999</v>
      </c>
      <c r="D2048">
        <v>4.7</v>
      </c>
      <c r="E2048">
        <v>14.9</v>
      </c>
      <c r="F2048">
        <v>7.2</v>
      </c>
      <c r="G2048">
        <v>6.8</v>
      </c>
      <c r="H2048" s="1" t="str">
        <f t="shared" si="279"/>
        <v>Saturday</v>
      </c>
      <c r="I2048" s="2" t="str">
        <f t="shared" si="280"/>
        <v>August</v>
      </c>
      <c r="J2048" s="2" t="str">
        <f t="shared" si="281"/>
        <v>2020</v>
      </c>
      <c r="K2048" s="2">
        <f t="shared" si="282"/>
        <v>32</v>
      </c>
      <c r="L2048" s="2" t="str">
        <f>VLOOKUP(A2048,holidays!A:C,2,)</f>
        <v>N</v>
      </c>
      <c r="M2048" s="2" t="str">
        <f>VLOOKUP(A2048,holidays!A:C,3,FALSE)</f>
        <v>N</v>
      </c>
      <c r="N2048" s="7">
        <f t="shared" si="283"/>
        <v>6482140.8804705869</v>
      </c>
      <c r="O2048" s="2" t="e">
        <f t="shared" si="284"/>
        <v>#N/A</v>
      </c>
      <c r="P2048" s="2">
        <f t="shared" si="285"/>
        <v>121119.265</v>
      </c>
      <c r="Q2048" s="2" t="e">
        <f t="shared" si="286"/>
        <v>#N/A</v>
      </c>
      <c r="R2048" s="2">
        <f t="shared" si="287"/>
        <v>121119.265</v>
      </c>
    </row>
    <row r="2049" spans="1:18" x14ac:dyDescent="0.3">
      <c r="A2049" s="10">
        <v>44052</v>
      </c>
      <c r="B2049" s="33">
        <v>111165.955</v>
      </c>
      <c r="C2049" s="31">
        <v>45.522171190000002</v>
      </c>
      <c r="D2049">
        <v>8.9</v>
      </c>
      <c r="E2049">
        <v>15.8</v>
      </c>
      <c r="F2049">
        <v>10.199999999999999</v>
      </c>
      <c r="G2049">
        <v>0.2</v>
      </c>
      <c r="H2049" s="1" t="str">
        <f t="shared" si="279"/>
        <v>Sunday</v>
      </c>
      <c r="I2049" s="2" t="str">
        <f t="shared" si="280"/>
        <v>August</v>
      </c>
      <c r="J2049" s="2" t="str">
        <f t="shared" si="281"/>
        <v>2020</v>
      </c>
      <c r="K2049" s="2">
        <f t="shared" si="282"/>
        <v>33</v>
      </c>
      <c r="L2049" s="2" t="str">
        <f>VLOOKUP(A2049,holidays!A:C,2,)</f>
        <v>N</v>
      </c>
      <c r="M2049" s="2" t="str">
        <f>VLOOKUP(A2049,holidays!A:C,3,FALSE)</f>
        <v>N</v>
      </c>
      <c r="N2049" s="7">
        <f t="shared" si="283"/>
        <v>5060515.6340098372</v>
      </c>
      <c r="O2049" s="2" t="e">
        <f t="shared" si="284"/>
        <v>#N/A</v>
      </c>
      <c r="P2049" s="2">
        <f t="shared" si="285"/>
        <v>111165.955</v>
      </c>
      <c r="Q2049" s="2" t="e">
        <f t="shared" si="286"/>
        <v>#N/A</v>
      </c>
      <c r="R2049" s="2">
        <f t="shared" si="287"/>
        <v>111165.955</v>
      </c>
    </row>
    <row r="2050" spans="1:18" x14ac:dyDescent="0.3">
      <c r="A2050" s="10">
        <v>44053</v>
      </c>
      <c r="B2050" s="33">
        <v>125959.75</v>
      </c>
      <c r="C2050" s="31">
        <v>53.420434520000001</v>
      </c>
      <c r="D2050">
        <v>5.7</v>
      </c>
      <c r="E2050">
        <v>14.8</v>
      </c>
      <c r="F2050">
        <v>12.7</v>
      </c>
      <c r="G2050">
        <v>0</v>
      </c>
      <c r="H2050" s="1" t="str">
        <f t="shared" si="279"/>
        <v>Monday</v>
      </c>
      <c r="I2050" s="2" t="str">
        <f t="shared" si="280"/>
        <v>August</v>
      </c>
      <c r="J2050" s="2" t="str">
        <f t="shared" si="281"/>
        <v>2020</v>
      </c>
      <c r="K2050" s="2">
        <f t="shared" si="282"/>
        <v>33</v>
      </c>
      <c r="L2050" s="2" t="str">
        <f>VLOOKUP(A2050,holidays!A:C,2,)</f>
        <v>N</v>
      </c>
      <c r="M2050" s="2" t="str">
        <f>VLOOKUP(A2050,holidays!A:C,3,FALSE)</f>
        <v>N</v>
      </c>
      <c r="N2050" s="7">
        <f t="shared" si="283"/>
        <v>6728824.5770305702</v>
      </c>
      <c r="O2050" s="2" t="e">
        <f t="shared" si="284"/>
        <v>#N/A</v>
      </c>
      <c r="P2050" s="2">
        <f t="shared" si="285"/>
        <v>125959.75</v>
      </c>
      <c r="Q2050" s="2" t="e">
        <f t="shared" si="286"/>
        <v>#N/A</v>
      </c>
      <c r="R2050" s="2">
        <f t="shared" si="287"/>
        <v>125959.75</v>
      </c>
    </row>
    <row r="2051" spans="1:18" x14ac:dyDescent="0.3">
      <c r="A2051" s="10">
        <v>44054</v>
      </c>
      <c r="B2051" s="33">
        <v>130141.22500000001</v>
      </c>
      <c r="C2051" s="31">
        <v>42.328651729999997</v>
      </c>
      <c r="D2051">
        <v>4.3</v>
      </c>
      <c r="E2051">
        <v>15.8</v>
      </c>
      <c r="F2051">
        <v>10.3</v>
      </c>
      <c r="G2051">
        <v>0</v>
      </c>
      <c r="H2051" s="1" t="str">
        <f t="shared" ref="H2051:H2107" si="288">TEXT(A2051,"dddd")</f>
        <v>Tuesday</v>
      </c>
      <c r="I2051" s="2" t="str">
        <f t="shared" ref="I2051:I2107" si="289">TEXT(A2051,"mmmm")</f>
        <v>August</v>
      </c>
      <c r="J2051" s="2" t="str">
        <f t="shared" ref="J2051:J2107" si="290">TEXT(A2051,"yyyy")</f>
        <v>2020</v>
      </c>
      <c r="K2051" s="2">
        <f t="shared" ref="K2051:K2107" si="291">WEEKNUM(A2051)</f>
        <v>33</v>
      </c>
      <c r="L2051" s="2" t="str">
        <f>VLOOKUP(A2051,holidays!A:C,2,)</f>
        <v>N</v>
      </c>
      <c r="M2051" s="2" t="str">
        <f>VLOOKUP(A2051,holidays!A:C,3,FALSE)</f>
        <v>N</v>
      </c>
      <c r="N2051" s="7">
        <f t="shared" ref="N2051:N2107" si="292">B2051*C2051</f>
        <v>5508702.5887405695</v>
      </c>
      <c r="O2051" s="2" t="e">
        <f t="shared" ref="O2051:O2107" si="293">IF(L2051="Y",B2051,NA())</f>
        <v>#N/A</v>
      </c>
      <c r="P2051" s="2">
        <f t="shared" ref="P2051:P2107" si="294">IF(L2051="N",B2051,NA())</f>
        <v>130141.22500000001</v>
      </c>
      <c r="Q2051" s="2" t="e">
        <f t="shared" ref="Q2051:Q2107" si="295">IF(M2051="Y",B2051,NA())</f>
        <v>#N/A</v>
      </c>
      <c r="R2051" s="2">
        <f t="shared" ref="R2051:R2107" si="296">IF(M2051="N",B2051,NA())</f>
        <v>130141.22500000001</v>
      </c>
    </row>
    <row r="2052" spans="1:18" x14ac:dyDescent="0.3">
      <c r="A2052" s="10">
        <v>44055</v>
      </c>
      <c r="B2052" s="33">
        <v>127945.31</v>
      </c>
      <c r="C2052" s="31">
        <v>58.629007379999997</v>
      </c>
      <c r="D2052">
        <v>9.4</v>
      </c>
      <c r="E2052">
        <v>15.9</v>
      </c>
      <c r="F2052">
        <v>10</v>
      </c>
      <c r="G2052">
        <v>0.8</v>
      </c>
      <c r="H2052" s="1" t="str">
        <f t="shared" si="288"/>
        <v>Wednesday</v>
      </c>
      <c r="I2052" s="2" t="str">
        <f t="shared" si="289"/>
        <v>August</v>
      </c>
      <c r="J2052" s="2" t="str">
        <f t="shared" si="290"/>
        <v>2020</v>
      </c>
      <c r="K2052" s="2">
        <f t="shared" si="291"/>
        <v>33</v>
      </c>
      <c r="L2052" s="2" t="str">
        <f>VLOOKUP(A2052,holidays!A:C,2,)</f>
        <v>N</v>
      </c>
      <c r="M2052" s="2" t="str">
        <f>VLOOKUP(A2052,holidays!A:C,3,FALSE)</f>
        <v>N</v>
      </c>
      <c r="N2052" s="7">
        <f t="shared" si="292"/>
        <v>7501306.524226387</v>
      </c>
      <c r="O2052" s="2" t="e">
        <f t="shared" si="293"/>
        <v>#N/A</v>
      </c>
      <c r="P2052" s="2">
        <f t="shared" si="294"/>
        <v>127945.31</v>
      </c>
      <c r="Q2052" s="2" t="e">
        <f t="shared" si="295"/>
        <v>#N/A</v>
      </c>
      <c r="R2052" s="2">
        <f t="shared" si="296"/>
        <v>127945.31</v>
      </c>
    </row>
    <row r="2053" spans="1:18" x14ac:dyDescent="0.3">
      <c r="A2053" s="10">
        <v>44056</v>
      </c>
      <c r="B2053" s="33">
        <v>121914.44</v>
      </c>
      <c r="C2053" s="31">
        <v>52.320157879999996</v>
      </c>
      <c r="D2053">
        <v>11.4</v>
      </c>
      <c r="E2053">
        <v>18.100000000000001</v>
      </c>
      <c r="F2053">
        <v>11</v>
      </c>
      <c r="G2053">
        <v>1.2</v>
      </c>
      <c r="H2053" s="1" t="str">
        <f t="shared" si="288"/>
        <v>Thursday</v>
      </c>
      <c r="I2053" s="2" t="str">
        <f t="shared" si="289"/>
        <v>August</v>
      </c>
      <c r="J2053" s="2" t="str">
        <f t="shared" si="290"/>
        <v>2020</v>
      </c>
      <c r="K2053" s="2">
        <f t="shared" si="291"/>
        <v>33</v>
      </c>
      <c r="L2053" s="2" t="str">
        <f>VLOOKUP(A2053,holidays!A:C,2,)</f>
        <v>N</v>
      </c>
      <c r="M2053" s="2" t="str">
        <f>VLOOKUP(A2053,holidays!A:C,3,FALSE)</f>
        <v>N</v>
      </c>
      <c r="N2053" s="7">
        <f t="shared" si="292"/>
        <v>6378582.7486517867</v>
      </c>
      <c r="O2053" s="2" t="e">
        <f t="shared" si="293"/>
        <v>#N/A</v>
      </c>
      <c r="P2053" s="2">
        <f t="shared" si="294"/>
        <v>121914.44</v>
      </c>
      <c r="Q2053" s="2" t="e">
        <f t="shared" si="295"/>
        <v>#N/A</v>
      </c>
      <c r="R2053" s="2">
        <f t="shared" si="296"/>
        <v>121914.44</v>
      </c>
    </row>
    <row r="2054" spans="1:18" x14ac:dyDescent="0.3">
      <c r="A2054" s="10">
        <v>44057</v>
      </c>
      <c r="B2054" s="33">
        <v>124640.09</v>
      </c>
      <c r="C2054" s="31">
        <v>69.84183616</v>
      </c>
      <c r="D2054">
        <v>10.7</v>
      </c>
      <c r="E2054">
        <v>18.100000000000001</v>
      </c>
      <c r="F2054">
        <v>7</v>
      </c>
      <c r="G2054">
        <v>0.8</v>
      </c>
      <c r="H2054" s="1" t="str">
        <f t="shared" si="288"/>
        <v>Friday</v>
      </c>
      <c r="I2054" s="2" t="str">
        <f t="shared" si="289"/>
        <v>August</v>
      </c>
      <c r="J2054" s="2" t="str">
        <f t="shared" si="290"/>
        <v>2020</v>
      </c>
      <c r="K2054" s="2">
        <f t="shared" si="291"/>
        <v>33</v>
      </c>
      <c r="L2054" s="2" t="str">
        <f>VLOOKUP(A2054,holidays!A:C,2,)</f>
        <v>N</v>
      </c>
      <c r="M2054" s="2" t="str">
        <f>VLOOKUP(A2054,holidays!A:C,3,FALSE)</f>
        <v>N</v>
      </c>
      <c r="N2054" s="7">
        <f t="shared" si="292"/>
        <v>8705092.7447476536</v>
      </c>
      <c r="O2054" s="2" t="e">
        <f t="shared" si="293"/>
        <v>#N/A</v>
      </c>
      <c r="P2054" s="2">
        <f t="shared" si="294"/>
        <v>124640.09</v>
      </c>
      <c r="Q2054" s="2" t="e">
        <f t="shared" si="295"/>
        <v>#N/A</v>
      </c>
      <c r="R2054" s="2">
        <f t="shared" si="296"/>
        <v>124640.09</v>
      </c>
    </row>
    <row r="2055" spans="1:18" x14ac:dyDescent="0.3">
      <c r="A2055" s="10">
        <v>44058</v>
      </c>
      <c r="B2055" s="33">
        <v>113755.18</v>
      </c>
      <c r="C2055" s="31">
        <v>52.515043290000001</v>
      </c>
      <c r="D2055">
        <v>7.4</v>
      </c>
      <c r="E2055">
        <v>14.9</v>
      </c>
      <c r="F2055">
        <v>13</v>
      </c>
      <c r="G2055">
        <v>2.8</v>
      </c>
      <c r="H2055" s="1" t="str">
        <f t="shared" si="288"/>
        <v>Saturday</v>
      </c>
      <c r="I2055" s="2" t="str">
        <f t="shared" si="289"/>
        <v>August</v>
      </c>
      <c r="J2055" s="2" t="str">
        <f t="shared" si="290"/>
        <v>2020</v>
      </c>
      <c r="K2055" s="2">
        <f t="shared" si="291"/>
        <v>33</v>
      </c>
      <c r="L2055" s="2" t="str">
        <f>VLOOKUP(A2055,holidays!A:C,2,)</f>
        <v>N</v>
      </c>
      <c r="M2055" s="2" t="str">
        <f>VLOOKUP(A2055,holidays!A:C,3,FALSE)</f>
        <v>N</v>
      </c>
      <c r="N2055" s="7">
        <f t="shared" si="292"/>
        <v>5973858.2021617424</v>
      </c>
      <c r="O2055" s="2" t="e">
        <f t="shared" si="293"/>
        <v>#N/A</v>
      </c>
      <c r="P2055" s="2">
        <f t="shared" si="294"/>
        <v>113755.18</v>
      </c>
      <c r="Q2055" s="2" t="e">
        <f t="shared" si="295"/>
        <v>#N/A</v>
      </c>
      <c r="R2055" s="2">
        <f t="shared" si="296"/>
        <v>113755.18</v>
      </c>
    </row>
    <row r="2056" spans="1:18" x14ac:dyDescent="0.3">
      <c r="A2056" s="10">
        <v>44059</v>
      </c>
      <c r="B2056" s="33">
        <v>111034.745</v>
      </c>
      <c r="C2056" s="31">
        <v>58.425198999999999</v>
      </c>
      <c r="D2056">
        <v>10.7</v>
      </c>
      <c r="E2056">
        <v>15</v>
      </c>
      <c r="F2056">
        <v>9.9</v>
      </c>
      <c r="G2056">
        <v>0.4</v>
      </c>
      <c r="H2056" s="1" t="str">
        <f t="shared" si="288"/>
        <v>Sunday</v>
      </c>
      <c r="I2056" s="2" t="str">
        <f t="shared" si="289"/>
        <v>August</v>
      </c>
      <c r="J2056" s="2" t="str">
        <f t="shared" si="290"/>
        <v>2020</v>
      </c>
      <c r="K2056" s="2">
        <f t="shared" si="291"/>
        <v>34</v>
      </c>
      <c r="L2056" s="2" t="str">
        <f>VLOOKUP(A2056,holidays!A:C,2,)</f>
        <v>N</v>
      </c>
      <c r="M2056" s="2" t="str">
        <f>VLOOKUP(A2056,holidays!A:C,3,FALSE)</f>
        <v>N</v>
      </c>
      <c r="N2056" s="7">
        <f t="shared" si="292"/>
        <v>6487227.072539255</v>
      </c>
      <c r="O2056" s="2" t="e">
        <f t="shared" si="293"/>
        <v>#N/A</v>
      </c>
      <c r="P2056" s="2">
        <f t="shared" si="294"/>
        <v>111034.745</v>
      </c>
      <c r="Q2056" s="2" t="e">
        <f t="shared" si="295"/>
        <v>#N/A</v>
      </c>
      <c r="R2056" s="2">
        <f t="shared" si="296"/>
        <v>111034.745</v>
      </c>
    </row>
    <row r="2057" spans="1:18" x14ac:dyDescent="0.3">
      <c r="A2057" s="10">
        <v>44060</v>
      </c>
      <c r="B2057" s="33">
        <v>121520.57</v>
      </c>
      <c r="C2057" s="31">
        <v>60.710572059999997</v>
      </c>
      <c r="D2057">
        <v>9.5</v>
      </c>
      <c r="E2057">
        <v>16.3</v>
      </c>
      <c r="F2057">
        <v>10.4</v>
      </c>
      <c r="G2057">
        <v>0</v>
      </c>
      <c r="H2057" s="1" t="str">
        <f t="shared" si="288"/>
        <v>Monday</v>
      </c>
      <c r="I2057" s="2" t="str">
        <f t="shared" si="289"/>
        <v>August</v>
      </c>
      <c r="J2057" s="2" t="str">
        <f t="shared" si="290"/>
        <v>2020</v>
      </c>
      <c r="K2057" s="2">
        <f t="shared" si="291"/>
        <v>34</v>
      </c>
      <c r="L2057" s="2" t="str">
        <f>VLOOKUP(A2057,holidays!A:C,2,)</f>
        <v>N</v>
      </c>
      <c r="M2057" s="2" t="str">
        <f>VLOOKUP(A2057,holidays!A:C,3,FALSE)</f>
        <v>N</v>
      </c>
      <c r="N2057" s="7">
        <f t="shared" si="292"/>
        <v>7377583.3217572747</v>
      </c>
      <c r="O2057" s="2" t="e">
        <f t="shared" si="293"/>
        <v>#N/A</v>
      </c>
      <c r="P2057" s="2">
        <f t="shared" si="294"/>
        <v>121520.57</v>
      </c>
      <c r="Q2057" s="2" t="e">
        <f t="shared" si="295"/>
        <v>#N/A</v>
      </c>
      <c r="R2057" s="2">
        <f t="shared" si="296"/>
        <v>121520.57</v>
      </c>
    </row>
    <row r="2058" spans="1:18" x14ac:dyDescent="0.3">
      <c r="A2058" s="10">
        <v>44061</v>
      </c>
      <c r="B2058" s="33">
        <v>119321.855</v>
      </c>
      <c r="C2058" s="31">
        <v>44.024165019999998</v>
      </c>
      <c r="D2058">
        <v>10</v>
      </c>
      <c r="E2058">
        <v>17.2</v>
      </c>
      <c r="F2058">
        <v>11.2</v>
      </c>
      <c r="G2058">
        <v>0.2</v>
      </c>
      <c r="H2058" s="1" t="str">
        <f t="shared" si="288"/>
        <v>Tuesday</v>
      </c>
      <c r="I2058" s="2" t="str">
        <f t="shared" si="289"/>
        <v>August</v>
      </c>
      <c r="J2058" s="2" t="str">
        <f t="shared" si="290"/>
        <v>2020</v>
      </c>
      <c r="K2058" s="2">
        <f t="shared" si="291"/>
        <v>34</v>
      </c>
      <c r="L2058" s="2" t="str">
        <f>VLOOKUP(A2058,holidays!A:C,2,)</f>
        <v>N</v>
      </c>
      <c r="M2058" s="2" t="str">
        <f>VLOOKUP(A2058,holidays!A:C,3,FALSE)</f>
        <v>N</v>
      </c>
      <c r="N2058" s="7">
        <f t="shared" si="292"/>
        <v>5253045.0350125115</v>
      </c>
      <c r="O2058" s="2" t="e">
        <f t="shared" si="293"/>
        <v>#N/A</v>
      </c>
      <c r="P2058" s="2">
        <f t="shared" si="294"/>
        <v>119321.855</v>
      </c>
      <c r="Q2058" s="2" t="e">
        <f t="shared" si="295"/>
        <v>#N/A</v>
      </c>
      <c r="R2058" s="2">
        <f t="shared" si="296"/>
        <v>119321.855</v>
      </c>
    </row>
    <row r="2059" spans="1:18" x14ac:dyDescent="0.3">
      <c r="A2059" s="10">
        <v>44062</v>
      </c>
      <c r="B2059" s="33">
        <v>129884.75</v>
      </c>
      <c r="C2059" s="31">
        <v>62.123207630000003</v>
      </c>
      <c r="D2059">
        <v>9.6999999999999993</v>
      </c>
      <c r="E2059">
        <v>12.7</v>
      </c>
      <c r="F2059">
        <v>7.9</v>
      </c>
      <c r="G2059">
        <v>1.2</v>
      </c>
      <c r="H2059" s="1" t="str">
        <f t="shared" si="288"/>
        <v>Wednesday</v>
      </c>
      <c r="I2059" s="2" t="str">
        <f t="shared" si="289"/>
        <v>August</v>
      </c>
      <c r="J2059" s="2" t="str">
        <f t="shared" si="290"/>
        <v>2020</v>
      </c>
      <c r="K2059" s="2">
        <f t="shared" si="291"/>
        <v>34</v>
      </c>
      <c r="L2059" s="2" t="str">
        <f>VLOOKUP(A2059,holidays!A:C,2,)</f>
        <v>N</v>
      </c>
      <c r="M2059" s="2" t="str">
        <f>VLOOKUP(A2059,holidays!A:C,3,FALSE)</f>
        <v>N</v>
      </c>
      <c r="N2059" s="7">
        <f t="shared" si="292"/>
        <v>8068857.2922206428</v>
      </c>
      <c r="O2059" s="2" t="e">
        <f t="shared" si="293"/>
        <v>#N/A</v>
      </c>
      <c r="P2059" s="2">
        <f t="shared" si="294"/>
        <v>129884.75</v>
      </c>
      <c r="Q2059" s="2" t="e">
        <f t="shared" si="295"/>
        <v>#N/A</v>
      </c>
      <c r="R2059" s="2">
        <f t="shared" si="296"/>
        <v>129884.75</v>
      </c>
    </row>
    <row r="2060" spans="1:18" x14ac:dyDescent="0.3">
      <c r="A2060" s="10">
        <v>44063</v>
      </c>
      <c r="B2060" s="33">
        <v>123490.855</v>
      </c>
      <c r="C2060" s="31">
        <v>54.113552679999998</v>
      </c>
      <c r="D2060">
        <v>9.6</v>
      </c>
      <c r="E2060">
        <v>15.7</v>
      </c>
      <c r="F2060">
        <v>9.6</v>
      </c>
      <c r="G2060">
        <v>3.8</v>
      </c>
      <c r="H2060" s="1" t="str">
        <f t="shared" si="288"/>
        <v>Thursday</v>
      </c>
      <c r="I2060" s="2" t="str">
        <f t="shared" si="289"/>
        <v>August</v>
      </c>
      <c r="J2060" s="2" t="str">
        <f t="shared" si="290"/>
        <v>2020</v>
      </c>
      <c r="K2060" s="2">
        <f t="shared" si="291"/>
        <v>34</v>
      </c>
      <c r="L2060" s="2" t="str">
        <f>VLOOKUP(A2060,holidays!A:C,2,)</f>
        <v>N</v>
      </c>
      <c r="M2060" s="2" t="str">
        <f>VLOOKUP(A2060,holidays!A:C,3,FALSE)</f>
        <v>N</v>
      </c>
      <c r="N2060" s="7">
        <f t="shared" si="292"/>
        <v>6682528.8875407409</v>
      </c>
      <c r="O2060" s="2" t="e">
        <f t="shared" si="293"/>
        <v>#N/A</v>
      </c>
      <c r="P2060" s="2">
        <f t="shared" si="294"/>
        <v>123490.855</v>
      </c>
      <c r="Q2060" s="2" t="e">
        <f t="shared" si="295"/>
        <v>#N/A</v>
      </c>
      <c r="R2060" s="2">
        <f t="shared" si="296"/>
        <v>123490.855</v>
      </c>
    </row>
    <row r="2061" spans="1:18" x14ac:dyDescent="0.3">
      <c r="A2061" s="10">
        <v>44064</v>
      </c>
      <c r="B2061" s="33">
        <v>125707.04</v>
      </c>
      <c r="C2061" s="31">
        <v>48.508304879999997</v>
      </c>
      <c r="D2061">
        <v>8.5</v>
      </c>
      <c r="E2061">
        <v>14.1</v>
      </c>
      <c r="F2061">
        <v>12.2</v>
      </c>
      <c r="G2061">
        <v>0.4</v>
      </c>
      <c r="H2061" s="1" t="str">
        <f t="shared" si="288"/>
        <v>Friday</v>
      </c>
      <c r="I2061" s="2" t="str">
        <f t="shared" si="289"/>
        <v>August</v>
      </c>
      <c r="J2061" s="2" t="str">
        <f t="shared" si="290"/>
        <v>2020</v>
      </c>
      <c r="K2061" s="2">
        <f t="shared" si="291"/>
        <v>34</v>
      </c>
      <c r="L2061" s="2" t="str">
        <f>VLOOKUP(A2061,holidays!A:C,2,)</f>
        <v>N</v>
      </c>
      <c r="M2061" s="2" t="str">
        <f>VLOOKUP(A2061,holidays!A:C,3,FALSE)</f>
        <v>N</v>
      </c>
      <c r="N2061" s="7">
        <f t="shared" si="292"/>
        <v>6097835.4218823547</v>
      </c>
      <c r="O2061" s="2" t="e">
        <f t="shared" si="293"/>
        <v>#N/A</v>
      </c>
      <c r="P2061" s="2">
        <f t="shared" si="294"/>
        <v>125707.04</v>
      </c>
      <c r="Q2061" s="2" t="e">
        <f t="shared" si="295"/>
        <v>#N/A</v>
      </c>
      <c r="R2061" s="2">
        <f t="shared" si="296"/>
        <v>125707.04</v>
      </c>
    </row>
    <row r="2062" spans="1:18" x14ac:dyDescent="0.3">
      <c r="A2062" s="10">
        <v>44065</v>
      </c>
      <c r="B2062" s="33">
        <v>127131.37</v>
      </c>
      <c r="C2062" s="31">
        <v>56.065490250000003</v>
      </c>
      <c r="D2062">
        <v>5.8</v>
      </c>
      <c r="E2062">
        <v>11.1</v>
      </c>
      <c r="F2062">
        <v>3.8</v>
      </c>
      <c r="G2062">
        <v>4.4000000000000004</v>
      </c>
      <c r="H2062" s="1" t="str">
        <f t="shared" si="288"/>
        <v>Saturday</v>
      </c>
      <c r="I2062" s="2" t="str">
        <f t="shared" si="289"/>
        <v>August</v>
      </c>
      <c r="J2062" s="2" t="str">
        <f t="shared" si="290"/>
        <v>2020</v>
      </c>
      <c r="K2062" s="2">
        <f t="shared" si="291"/>
        <v>34</v>
      </c>
      <c r="L2062" s="2" t="str">
        <f>VLOOKUP(A2062,holidays!A:C,2,)</f>
        <v>N</v>
      </c>
      <c r="M2062" s="2" t="str">
        <f>VLOOKUP(A2062,holidays!A:C,3,FALSE)</f>
        <v>N</v>
      </c>
      <c r="N2062" s="7">
        <f t="shared" si="292"/>
        <v>7127682.5852041431</v>
      </c>
      <c r="O2062" s="2" t="e">
        <f t="shared" si="293"/>
        <v>#N/A</v>
      </c>
      <c r="P2062" s="2">
        <f t="shared" si="294"/>
        <v>127131.37</v>
      </c>
      <c r="Q2062" s="2" t="e">
        <f t="shared" si="295"/>
        <v>#N/A</v>
      </c>
      <c r="R2062" s="2">
        <f t="shared" si="296"/>
        <v>127131.37</v>
      </c>
    </row>
    <row r="2063" spans="1:18" x14ac:dyDescent="0.3">
      <c r="A2063" s="10">
        <v>44066</v>
      </c>
      <c r="B2063" s="33">
        <v>117125.065</v>
      </c>
      <c r="C2063" s="31">
        <v>53.937950839999999</v>
      </c>
      <c r="D2063">
        <v>6.8</v>
      </c>
      <c r="E2063">
        <v>11.5</v>
      </c>
      <c r="F2063">
        <v>8.6</v>
      </c>
      <c r="G2063">
        <v>25.6</v>
      </c>
      <c r="H2063" s="1" t="str">
        <f t="shared" si="288"/>
        <v>Sunday</v>
      </c>
      <c r="I2063" s="2" t="str">
        <f t="shared" si="289"/>
        <v>August</v>
      </c>
      <c r="J2063" s="2" t="str">
        <f t="shared" si="290"/>
        <v>2020</v>
      </c>
      <c r="K2063" s="2">
        <f t="shared" si="291"/>
        <v>35</v>
      </c>
      <c r="L2063" s="2" t="str">
        <f>VLOOKUP(A2063,holidays!A:C,2,)</f>
        <v>N</v>
      </c>
      <c r="M2063" s="2" t="str">
        <f>VLOOKUP(A2063,holidays!A:C,3,FALSE)</f>
        <v>N</v>
      </c>
      <c r="N2063" s="7">
        <f t="shared" si="292"/>
        <v>6317485.9981018044</v>
      </c>
      <c r="O2063" s="2" t="e">
        <f t="shared" si="293"/>
        <v>#N/A</v>
      </c>
      <c r="P2063" s="2">
        <f t="shared" si="294"/>
        <v>117125.065</v>
      </c>
      <c r="Q2063" s="2" t="e">
        <f t="shared" si="295"/>
        <v>#N/A</v>
      </c>
      <c r="R2063" s="2">
        <f t="shared" si="296"/>
        <v>117125.065</v>
      </c>
    </row>
    <row r="2064" spans="1:18" x14ac:dyDescent="0.3">
      <c r="A2064" s="10">
        <v>44067</v>
      </c>
      <c r="B2064" s="33">
        <v>134984.79</v>
      </c>
      <c r="C2064" s="31">
        <v>134.48842210000001</v>
      </c>
      <c r="D2064">
        <v>6.3</v>
      </c>
      <c r="E2064">
        <v>12.4</v>
      </c>
      <c r="F2064">
        <v>12.8</v>
      </c>
      <c r="G2064">
        <v>2.8</v>
      </c>
      <c r="H2064" s="1" t="str">
        <f t="shared" si="288"/>
        <v>Monday</v>
      </c>
      <c r="I2064" s="2" t="str">
        <f t="shared" si="289"/>
        <v>August</v>
      </c>
      <c r="J2064" s="2" t="str">
        <f t="shared" si="290"/>
        <v>2020</v>
      </c>
      <c r="K2064" s="2">
        <f t="shared" si="291"/>
        <v>35</v>
      </c>
      <c r="L2064" s="2" t="str">
        <f>VLOOKUP(A2064,holidays!A:C,2,)</f>
        <v>N</v>
      </c>
      <c r="M2064" s="2" t="str">
        <f>VLOOKUP(A2064,holidays!A:C,3,FALSE)</f>
        <v>N</v>
      </c>
      <c r="N2064" s="7">
        <f t="shared" si="292"/>
        <v>18153891.414599862</v>
      </c>
      <c r="O2064" s="2" t="e">
        <f t="shared" si="293"/>
        <v>#N/A</v>
      </c>
      <c r="P2064" s="2">
        <f t="shared" si="294"/>
        <v>134984.79</v>
      </c>
      <c r="Q2064" s="2" t="e">
        <f t="shared" si="295"/>
        <v>#N/A</v>
      </c>
      <c r="R2064" s="2">
        <f t="shared" si="296"/>
        <v>134984.79</v>
      </c>
    </row>
    <row r="2065" spans="1:18" x14ac:dyDescent="0.3">
      <c r="A2065" s="10">
        <v>44068</v>
      </c>
      <c r="B2065" s="33">
        <v>138437.85500000001</v>
      </c>
      <c r="C2065" s="31">
        <v>82.744212959999999</v>
      </c>
      <c r="D2065">
        <v>3.6</v>
      </c>
      <c r="E2065">
        <v>13</v>
      </c>
      <c r="F2065">
        <v>11.2</v>
      </c>
      <c r="G2065">
        <v>0</v>
      </c>
      <c r="H2065" s="1" t="str">
        <f t="shared" si="288"/>
        <v>Tuesday</v>
      </c>
      <c r="I2065" s="2" t="str">
        <f t="shared" si="289"/>
        <v>August</v>
      </c>
      <c r="J2065" s="2" t="str">
        <f t="shared" si="290"/>
        <v>2020</v>
      </c>
      <c r="K2065" s="2">
        <f t="shared" si="291"/>
        <v>35</v>
      </c>
      <c r="L2065" s="2" t="str">
        <f>VLOOKUP(A2065,holidays!A:C,2,)</f>
        <v>N</v>
      </c>
      <c r="M2065" s="2" t="str">
        <f>VLOOKUP(A2065,holidays!A:C,3,FALSE)</f>
        <v>N</v>
      </c>
      <c r="N2065" s="7">
        <f t="shared" si="292"/>
        <v>11454931.355845602</v>
      </c>
      <c r="O2065" s="2" t="e">
        <f t="shared" si="293"/>
        <v>#N/A</v>
      </c>
      <c r="P2065" s="2">
        <f t="shared" si="294"/>
        <v>138437.85500000001</v>
      </c>
      <c r="Q2065" s="2" t="e">
        <f t="shared" si="295"/>
        <v>#N/A</v>
      </c>
      <c r="R2065" s="2">
        <f t="shared" si="296"/>
        <v>138437.85500000001</v>
      </c>
    </row>
    <row r="2066" spans="1:18" x14ac:dyDescent="0.3">
      <c r="A2066" s="10">
        <v>44069</v>
      </c>
      <c r="B2066" s="33">
        <v>129322.31</v>
      </c>
      <c r="C2066" s="31">
        <v>90.666887799999998</v>
      </c>
      <c r="D2066">
        <v>6.1</v>
      </c>
      <c r="E2066">
        <v>14.5</v>
      </c>
      <c r="F2066">
        <v>12.8</v>
      </c>
      <c r="G2066">
        <v>0</v>
      </c>
      <c r="H2066" s="1" t="str">
        <f t="shared" si="288"/>
        <v>Wednesday</v>
      </c>
      <c r="I2066" s="2" t="str">
        <f t="shared" si="289"/>
        <v>August</v>
      </c>
      <c r="J2066" s="2" t="str">
        <f t="shared" si="290"/>
        <v>2020</v>
      </c>
      <c r="K2066" s="2">
        <f t="shared" si="291"/>
        <v>35</v>
      </c>
      <c r="L2066" s="2" t="str">
        <f>VLOOKUP(A2066,holidays!A:C,2,)</f>
        <v>N</v>
      </c>
      <c r="M2066" s="2" t="str">
        <f>VLOOKUP(A2066,holidays!A:C,3,FALSE)</f>
        <v>N</v>
      </c>
      <c r="N2066" s="7">
        <f t="shared" si="292"/>
        <v>11725251.370806817</v>
      </c>
      <c r="O2066" s="2" t="e">
        <f t="shared" si="293"/>
        <v>#N/A</v>
      </c>
      <c r="P2066" s="2">
        <f t="shared" si="294"/>
        <v>129322.31</v>
      </c>
      <c r="Q2066" s="2" t="e">
        <f t="shared" si="295"/>
        <v>#N/A</v>
      </c>
      <c r="R2066" s="2">
        <f t="shared" si="296"/>
        <v>129322.31</v>
      </c>
    </row>
    <row r="2067" spans="1:18" x14ac:dyDescent="0.3">
      <c r="A2067" s="10">
        <v>44070</v>
      </c>
      <c r="B2067" s="33">
        <v>119044.425</v>
      </c>
      <c r="C2067" s="31">
        <v>45.564373940000003</v>
      </c>
      <c r="D2067">
        <v>8.8000000000000007</v>
      </c>
      <c r="E2067">
        <v>20.7</v>
      </c>
      <c r="F2067">
        <v>13.1</v>
      </c>
      <c r="G2067">
        <v>0</v>
      </c>
      <c r="H2067" s="1" t="str">
        <f t="shared" si="288"/>
        <v>Thursday</v>
      </c>
      <c r="I2067" s="2" t="str">
        <f t="shared" si="289"/>
        <v>August</v>
      </c>
      <c r="J2067" s="2" t="str">
        <f t="shared" si="290"/>
        <v>2020</v>
      </c>
      <c r="K2067" s="2">
        <f t="shared" si="291"/>
        <v>35</v>
      </c>
      <c r="L2067" s="2" t="str">
        <f>VLOOKUP(A2067,holidays!A:C,2,)</f>
        <v>N</v>
      </c>
      <c r="M2067" s="2" t="str">
        <f>VLOOKUP(A2067,holidays!A:C,3,FALSE)</f>
        <v>N</v>
      </c>
      <c r="N2067" s="7">
        <f t="shared" si="292"/>
        <v>5424184.6961722849</v>
      </c>
      <c r="O2067" s="2" t="e">
        <f t="shared" si="293"/>
        <v>#N/A</v>
      </c>
      <c r="P2067" s="2">
        <f t="shared" si="294"/>
        <v>119044.425</v>
      </c>
      <c r="Q2067" s="2" t="e">
        <f t="shared" si="295"/>
        <v>#N/A</v>
      </c>
      <c r="R2067" s="2">
        <f t="shared" si="296"/>
        <v>119044.425</v>
      </c>
    </row>
    <row r="2068" spans="1:18" x14ac:dyDescent="0.3">
      <c r="A2068" s="10">
        <v>44071</v>
      </c>
      <c r="B2068" s="33">
        <v>118809.08</v>
      </c>
      <c r="C2068" s="31">
        <v>61.608847650000001</v>
      </c>
      <c r="D2068">
        <v>8.5</v>
      </c>
      <c r="E2068">
        <v>17.600000000000001</v>
      </c>
      <c r="F2068">
        <v>15.1</v>
      </c>
      <c r="G2068">
        <v>1.4</v>
      </c>
      <c r="H2068" s="1" t="str">
        <f t="shared" si="288"/>
        <v>Friday</v>
      </c>
      <c r="I2068" s="2" t="str">
        <f t="shared" si="289"/>
        <v>August</v>
      </c>
      <c r="J2068" s="2" t="str">
        <f t="shared" si="290"/>
        <v>2020</v>
      </c>
      <c r="K2068" s="2">
        <f t="shared" si="291"/>
        <v>35</v>
      </c>
      <c r="L2068" s="2" t="str">
        <f>VLOOKUP(A2068,holidays!A:C,2,)</f>
        <v>N</v>
      </c>
      <c r="M2068" s="2" t="str">
        <f>VLOOKUP(A2068,holidays!A:C,3,FALSE)</f>
        <v>N</v>
      </c>
      <c r="N2068" s="7">
        <f t="shared" si="292"/>
        <v>7319690.509156662</v>
      </c>
      <c r="O2068" s="2" t="e">
        <f t="shared" si="293"/>
        <v>#N/A</v>
      </c>
      <c r="P2068" s="2">
        <f t="shared" si="294"/>
        <v>118809.08</v>
      </c>
      <c r="Q2068" s="2" t="e">
        <f t="shared" si="295"/>
        <v>#N/A</v>
      </c>
      <c r="R2068" s="2">
        <f t="shared" si="296"/>
        <v>118809.08</v>
      </c>
    </row>
    <row r="2069" spans="1:18" x14ac:dyDescent="0.3">
      <c r="A2069" s="10">
        <v>44072</v>
      </c>
      <c r="B2069" s="33">
        <v>100166.88499999999</v>
      </c>
      <c r="C2069" s="31">
        <v>15.292241880000001</v>
      </c>
      <c r="D2069">
        <v>9.1999999999999993</v>
      </c>
      <c r="E2069">
        <v>19.3</v>
      </c>
      <c r="F2069">
        <v>15.6</v>
      </c>
      <c r="G2069">
        <v>0</v>
      </c>
      <c r="H2069" s="1" t="str">
        <f t="shared" si="288"/>
        <v>Saturday</v>
      </c>
      <c r="I2069" s="2" t="str">
        <f t="shared" si="289"/>
        <v>August</v>
      </c>
      <c r="J2069" s="2" t="str">
        <f t="shared" si="290"/>
        <v>2020</v>
      </c>
      <c r="K2069" s="2">
        <f t="shared" si="291"/>
        <v>35</v>
      </c>
      <c r="L2069" s="2" t="str">
        <f>VLOOKUP(A2069,holidays!A:C,2,)</f>
        <v>N</v>
      </c>
      <c r="M2069" s="2" t="str">
        <f>VLOOKUP(A2069,holidays!A:C,3,FALSE)</f>
        <v>N</v>
      </c>
      <c r="N2069" s="7">
        <f t="shared" si="292"/>
        <v>1531776.2337861438</v>
      </c>
      <c r="O2069" s="2" t="e">
        <f t="shared" si="293"/>
        <v>#N/A</v>
      </c>
      <c r="P2069" s="2">
        <f t="shared" si="294"/>
        <v>100166.88499999999</v>
      </c>
      <c r="Q2069" s="2" t="e">
        <f t="shared" si="295"/>
        <v>#N/A</v>
      </c>
      <c r="R2069" s="2">
        <f t="shared" si="296"/>
        <v>100166.88499999999</v>
      </c>
    </row>
    <row r="2070" spans="1:18" x14ac:dyDescent="0.3">
      <c r="A2070" s="10">
        <v>44073</v>
      </c>
      <c r="B2070" s="33">
        <v>98917.175000000003</v>
      </c>
      <c r="C2070" s="31">
        <v>9.4210185309999996</v>
      </c>
      <c r="D2070">
        <v>12</v>
      </c>
      <c r="E2070">
        <v>19.8</v>
      </c>
      <c r="F2070">
        <v>9</v>
      </c>
      <c r="G2070">
        <v>0</v>
      </c>
      <c r="H2070" s="1" t="str">
        <f t="shared" si="288"/>
        <v>Sunday</v>
      </c>
      <c r="I2070" s="2" t="str">
        <f t="shared" si="289"/>
        <v>August</v>
      </c>
      <c r="J2070" s="2" t="str">
        <f t="shared" si="290"/>
        <v>2020</v>
      </c>
      <c r="K2070" s="2">
        <f t="shared" si="291"/>
        <v>36</v>
      </c>
      <c r="L2070" s="2" t="str">
        <f>VLOOKUP(A2070,holidays!A:C,2,)</f>
        <v>N</v>
      </c>
      <c r="M2070" s="2" t="str">
        <f>VLOOKUP(A2070,holidays!A:C,3,FALSE)</f>
        <v>N</v>
      </c>
      <c r="N2070" s="7">
        <f t="shared" si="292"/>
        <v>931900.53870916995</v>
      </c>
      <c r="O2070" s="2" t="e">
        <f t="shared" si="293"/>
        <v>#N/A</v>
      </c>
      <c r="P2070" s="2">
        <f t="shared" si="294"/>
        <v>98917.175000000003</v>
      </c>
      <c r="Q2070" s="2" t="e">
        <f t="shared" si="295"/>
        <v>#N/A</v>
      </c>
      <c r="R2070" s="2">
        <f t="shared" si="296"/>
        <v>98917.175000000003</v>
      </c>
    </row>
    <row r="2071" spans="1:18" x14ac:dyDescent="0.3">
      <c r="A2071" s="10">
        <v>44074</v>
      </c>
      <c r="B2071" s="33">
        <v>121605.395</v>
      </c>
      <c r="C2071" s="31">
        <v>58.552628499999997</v>
      </c>
      <c r="D2071">
        <v>6.9</v>
      </c>
      <c r="E2071">
        <v>12.5</v>
      </c>
      <c r="F2071">
        <v>13.5</v>
      </c>
      <c r="G2071">
        <v>1</v>
      </c>
      <c r="H2071" s="1" t="str">
        <f t="shared" si="288"/>
        <v>Monday</v>
      </c>
      <c r="I2071" s="2" t="str">
        <f t="shared" si="289"/>
        <v>August</v>
      </c>
      <c r="J2071" s="2" t="str">
        <f t="shared" si="290"/>
        <v>2020</v>
      </c>
      <c r="K2071" s="2">
        <f t="shared" si="291"/>
        <v>36</v>
      </c>
      <c r="L2071" s="2" t="str">
        <f>VLOOKUP(A2071,holidays!A:C,2,)</f>
        <v>N</v>
      </c>
      <c r="M2071" s="2" t="str">
        <f>VLOOKUP(A2071,holidays!A:C,3,FALSE)</f>
        <v>N</v>
      </c>
      <c r="N2071" s="7">
        <f t="shared" si="292"/>
        <v>7120315.5170307579</v>
      </c>
      <c r="O2071" s="2" t="e">
        <f t="shared" si="293"/>
        <v>#N/A</v>
      </c>
      <c r="P2071" s="2">
        <f t="shared" si="294"/>
        <v>121605.395</v>
      </c>
      <c r="Q2071" s="2" t="e">
        <f t="shared" si="295"/>
        <v>#N/A</v>
      </c>
      <c r="R2071" s="2">
        <f t="shared" si="296"/>
        <v>121605.395</v>
      </c>
    </row>
    <row r="2072" spans="1:18" x14ac:dyDescent="0.3">
      <c r="A2072" s="10">
        <v>44075</v>
      </c>
      <c r="B2072" s="33">
        <v>119645.18</v>
      </c>
      <c r="C2072" s="31">
        <v>52.281624639999997</v>
      </c>
      <c r="D2072">
        <v>6.6</v>
      </c>
      <c r="E2072">
        <v>15.7</v>
      </c>
      <c r="F2072">
        <v>15.9</v>
      </c>
      <c r="G2072">
        <v>0</v>
      </c>
      <c r="H2072" s="1" t="str">
        <f t="shared" si="288"/>
        <v>Tuesday</v>
      </c>
      <c r="I2072" s="2" t="str">
        <f t="shared" si="289"/>
        <v>September</v>
      </c>
      <c r="J2072" s="2" t="str">
        <f t="shared" si="290"/>
        <v>2020</v>
      </c>
      <c r="K2072" s="2">
        <f t="shared" si="291"/>
        <v>36</v>
      </c>
      <c r="L2072" s="2" t="str">
        <f>VLOOKUP(A2072,holidays!A:C,2,)</f>
        <v>N</v>
      </c>
      <c r="M2072" s="2" t="str">
        <f>VLOOKUP(A2072,holidays!A:C,3,FALSE)</f>
        <v>N</v>
      </c>
      <c r="N2072" s="7">
        <f t="shared" si="292"/>
        <v>6255244.3907452347</v>
      </c>
      <c r="O2072" s="2" t="e">
        <f t="shared" si="293"/>
        <v>#N/A</v>
      </c>
      <c r="P2072" s="2">
        <f t="shared" si="294"/>
        <v>119645.18</v>
      </c>
      <c r="Q2072" s="2" t="e">
        <f t="shared" si="295"/>
        <v>#N/A</v>
      </c>
      <c r="R2072" s="2">
        <f t="shared" si="296"/>
        <v>119645.18</v>
      </c>
    </row>
    <row r="2073" spans="1:18" x14ac:dyDescent="0.3">
      <c r="A2073" s="10">
        <v>44076</v>
      </c>
      <c r="B2073" s="33">
        <v>113547.67</v>
      </c>
      <c r="C2073" s="31">
        <v>31.7696948</v>
      </c>
      <c r="D2073">
        <v>8.6</v>
      </c>
      <c r="E2073">
        <v>22</v>
      </c>
      <c r="F2073">
        <v>12.1</v>
      </c>
      <c r="G2073">
        <v>0</v>
      </c>
      <c r="H2073" s="1" t="str">
        <f t="shared" si="288"/>
        <v>Wednesday</v>
      </c>
      <c r="I2073" s="2" t="str">
        <f t="shared" si="289"/>
        <v>September</v>
      </c>
      <c r="J2073" s="2" t="str">
        <f t="shared" si="290"/>
        <v>2020</v>
      </c>
      <c r="K2073" s="2">
        <f t="shared" si="291"/>
        <v>36</v>
      </c>
      <c r="L2073" s="2" t="str">
        <f>VLOOKUP(A2073,holidays!A:C,2,)</f>
        <v>N</v>
      </c>
      <c r="M2073" s="2" t="str">
        <f>VLOOKUP(A2073,holidays!A:C,3,FALSE)</f>
        <v>N</v>
      </c>
      <c r="N2073" s="7">
        <f t="shared" si="292"/>
        <v>3607374.8211511159</v>
      </c>
      <c r="O2073" s="2" t="e">
        <f t="shared" si="293"/>
        <v>#N/A</v>
      </c>
      <c r="P2073" s="2">
        <f t="shared" si="294"/>
        <v>113547.67</v>
      </c>
      <c r="Q2073" s="2" t="e">
        <f t="shared" si="295"/>
        <v>#N/A</v>
      </c>
      <c r="R2073" s="2">
        <f t="shared" si="296"/>
        <v>113547.67</v>
      </c>
    </row>
    <row r="2074" spans="1:18" x14ac:dyDescent="0.3">
      <c r="A2074" s="10">
        <v>44077</v>
      </c>
      <c r="B2074" s="33">
        <v>109327.46</v>
      </c>
      <c r="C2074" s="31">
        <v>25.567114289999999</v>
      </c>
      <c r="D2074">
        <v>12.9</v>
      </c>
      <c r="E2074">
        <v>19.899999999999999</v>
      </c>
      <c r="F2074">
        <v>13.5</v>
      </c>
      <c r="G2074">
        <v>0</v>
      </c>
      <c r="H2074" s="1" t="str">
        <f t="shared" si="288"/>
        <v>Thursday</v>
      </c>
      <c r="I2074" s="2" t="str">
        <f t="shared" si="289"/>
        <v>September</v>
      </c>
      <c r="J2074" s="2" t="str">
        <f t="shared" si="290"/>
        <v>2020</v>
      </c>
      <c r="K2074" s="2">
        <f t="shared" si="291"/>
        <v>36</v>
      </c>
      <c r="L2074" s="2" t="str">
        <f>VLOOKUP(A2074,holidays!A:C,2,)</f>
        <v>N</v>
      </c>
      <c r="M2074" s="2" t="str">
        <f>VLOOKUP(A2074,holidays!A:C,3,FALSE)</f>
        <v>N</v>
      </c>
      <c r="N2074" s="7">
        <f t="shared" si="292"/>
        <v>2795187.6648554034</v>
      </c>
      <c r="O2074" s="2" t="e">
        <f t="shared" si="293"/>
        <v>#N/A</v>
      </c>
      <c r="P2074" s="2">
        <f t="shared" si="294"/>
        <v>109327.46</v>
      </c>
      <c r="Q2074" s="2" t="e">
        <f t="shared" si="295"/>
        <v>#N/A</v>
      </c>
      <c r="R2074" s="2">
        <f t="shared" si="296"/>
        <v>109327.46</v>
      </c>
    </row>
    <row r="2075" spans="1:18" x14ac:dyDescent="0.3">
      <c r="A2075" s="10">
        <v>44078</v>
      </c>
      <c r="B2075" s="33">
        <v>114865.645</v>
      </c>
      <c r="C2075" s="31">
        <v>37.042569159999999</v>
      </c>
      <c r="D2075">
        <v>9</v>
      </c>
      <c r="E2075">
        <v>17.3</v>
      </c>
      <c r="F2075">
        <v>12.7</v>
      </c>
      <c r="G2075">
        <v>0</v>
      </c>
      <c r="H2075" s="1" t="str">
        <f t="shared" si="288"/>
        <v>Friday</v>
      </c>
      <c r="I2075" s="2" t="str">
        <f t="shared" si="289"/>
        <v>September</v>
      </c>
      <c r="J2075" s="2" t="str">
        <f t="shared" si="290"/>
        <v>2020</v>
      </c>
      <c r="K2075" s="2">
        <f t="shared" si="291"/>
        <v>36</v>
      </c>
      <c r="L2075" s="2" t="str">
        <f>VLOOKUP(A2075,holidays!A:C,2,)</f>
        <v>N</v>
      </c>
      <c r="M2075" s="2" t="str">
        <f>VLOOKUP(A2075,holidays!A:C,3,FALSE)</f>
        <v>N</v>
      </c>
      <c r="N2075" s="7">
        <f t="shared" si="292"/>
        <v>4254918.5990205081</v>
      </c>
      <c r="O2075" s="2" t="e">
        <f t="shared" si="293"/>
        <v>#N/A</v>
      </c>
      <c r="P2075" s="2">
        <f t="shared" si="294"/>
        <v>114865.645</v>
      </c>
      <c r="Q2075" s="2" t="e">
        <f t="shared" si="295"/>
        <v>#N/A</v>
      </c>
      <c r="R2075" s="2">
        <f t="shared" si="296"/>
        <v>114865.645</v>
      </c>
    </row>
    <row r="2076" spans="1:18" x14ac:dyDescent="0.3">
      <c r="A2076" s="10">
        <v>44079</v>
      </c>
      <c r="B2076" s="33">
        <v>105534.01</v>
      </c>
      <c r="C2076" s="31">
        <v>49.738453800000002</v>
      </c>
      <c r="D2076">
        <v>9.6999999999999993</v>
      </c>
      <c r="E2076">
        <v>16.600000000000001</v>
      </c>
      <c r="F2076">
        <v>15</v>
      </c>
      <c r="G2076">
        <v>0.2</v>
      </c>
      <c r="H2076" s="1" t="str">
        <f t="shared" si="288"/>
        <v>Saturday</v>
      </c>
      <c r="I2076" s="2" t="str">
        <f t="shared" si="289"/>
        <v>September</v>
      </c>
      <c r="J2076" s="2" t="str">
        <f t="shared" si="290"/>
        <v>2020</v>
      </c>
      <c r="K2076" s="2">
        <f t="shared" si="291"/>
        <v>36</v>
      </c>
      <c r="L2076" s="2" t="str">
        <f>VLOOKUP(A2076,holidays!A:C,2,)</f>
        <v>N</v>
      </c>
      <c r="M2076" s="2" t="str">
        <f>VLOOKUP(A2076,holidays!A:C,3,FALSE)</f>
        <v>N</v>
      </c>
      <c r="N2076" s="7">
        <f t="shared" si="292"/>
        <v>5249098.4807137381</v>
      </c>
      <c r="O2076" s="2" t="e">
        <f t="shared" si="293"/>
        <v>#N/A</v>
      </c>
      <c r="P2076" s="2">
        <f t="shared" si="294"/>
        <v>105534.01</v>
      </c>
      <c r="Q2076" s="2" t="e">
        <f t="shared" si="295"/>
        <v>#N/A</v>
      </c>
      <c r="R2076" s="2">
        <f t="shared" si="296"/>
        <v>105534.01</v>
      </c>
    </row>
    <row r="2077" spans="1:18" x14ac:dyDescent="0.3">
      <c r="A2077" s="10">
        <v>44080</v>
      </c>
      <c r="B2077" s="33">
        <v>95865.14</v>
      </c>
      <c r="C2077" s="31">
        <v>26.51715961</v>
      </c>
      <c r="D2077">
        <v>6.9</v>
      </c>
      <c r="E2077">
        <v>19.2</v>
      </c>
      <c r="F2077">
        <v>16.899999999999999</v>
      </c>
      <c r="G2077">
        <v>0.2</v>
      </c>
      <c r="H2077" s="1" t="str">
        <f t="shared" si="288"/>
        <v>Sunday</v>
      </c>
      <c r="I2077" s="2" t="str">
        <f t="shared" si="289"/>
        <v>September</v>
      </c>
      <c r="J2077" s="2" t="str">
        <f t="shared" si="290"/>
        <v>2020</v>
      </c>
      <c r="K2077" s="2">
        <f t="shared" si="291"/>
        <v>37</v>
      </c>
      <c r="L2077" s="2" t="str">
        <f>VLOOKUP(A2077,holidays!A:C,2,)</f>
        <v>N</v>
      </c>
      <c r="M2077" s="2" t="str">
        <f>VLOOKUP(A2077,holidays!A:C,3,FALSE)</f>
        <v>N</v>
      </c>
      <c r="N2077" s="7">
        <f t="shared" si="292"/>
        <v>2542071.2184149954</v>
      </c>
      <c r="O2077" s="2" t="e">
        <f t="shared" si="293"/>
        <v>#N/A</v>
      </c>
      <c r="P2077" s="2">
        <f t="shared" si="294"/>
        <v>95865.14</v>
      </c>
      <c r="Q2077" s="2" t="e">
        <f t="shared" si="295"/>
        <v>#N/A</v>
      </c>
      <c r="R2077" s="2">
        <f t="shared" si="296"/>
        <v>95865.14</v>
      </c>
    </row>
    <row r="2078" spans="1:18" x14ac:dyDescent="0.3">
      <c r="A2078" s="10">
        <v>44081</v>
      </c>
      <c r="B2078" s="33">
        <v>99778.2</v>
      </c>
      <c r="C2078" s="31">
        <v>18.907524120000001</v>
      </c>
      <c r="D2078">
        <v>8.8000000000000007</v>
      </c>
      <c r="E2078">
        <v>22.9</v>
      </c>
      <c r="F2078">
        <v>17.100000000000001</v>
      </c>
      <c r="G2078">
        <v>0</v>
      </c>
      <c r="H2078" s="1" t="str">
        <f t="shared" si="288"/>
        <v>Monday</v>
      </c>
      <c r="I2078" s="2" t="str">
        <f t="shared" si="289"/>
        <v>September</v>
      </c>
      <c r="J2078" s="2" t="str">
        <f t="shared" si="290"/>
        <v>2020</v>
      </c>
      <c r="K2078" s="2">
        <f t="shared" si="291"/>
        <v>37</v>
      </c>
      <c r="L2078" s="2" t="str">
        <f>VLOOKUP(A2078,holidays!A:C,2,)</f>
        <v>N</v>
      </c>
      <c r="M2078" s="2" t="str">
        <f>VLOOKUP(A2078,holidays!A:C,3,FALSE)</f>
        <v>N</v>
      </c>
      <c r="N2078" s="7">
        <f t="shared" si="292"/>
        <v>1886558.7231501841</v>
      </c>
      <c r="O2078" s="2" t="e">
        <f t="shared" si="293"/>
        <v>#N/A</v>
      </c>
      <c r="P2078" s="2">
        <f t="shared" si="294"/>
        <v>99778.2</v>
      </c>
      <c r="Q2078" s="2" t="e">
        <f t="shared" si="295"/>
        <v>#N/A</v>
      </c>
      <c r="R2078" s="2">
        <f t="shared" si="296"/>
        <v>99778.2</v>
      </c>
    </row>
    <row r="2079" spans="1:18" x14ac:dyDescent="0.3">
      <c r="A2079" s="10">
        <v>44082</v>
      </c>
      <c r="B2079" s="33">
        <v>112421.09</v>
      </c>
      <c r="C2079" s="31">
        <v>35.901955559999998</v>
      </c>
      <c r="D2079">
        <v>16.600000000000001</v>
      </c>
      <c r="E2079">
        <v>19.899999999999999</v>
      </c>
      <c r="F2079">
        <v>4.8</v>
      </c>
      <c r="G2079">
        <v>0</v>
      </c>
      <c r="H2079" s="1" t="str">
        <f t="shared" si="288"/>
        <v>Tuesday</v>
      </c>
      <c r="I2079" s="2" t="str">
        <f t="shared" si="289"/>
        <v>September</v>
      </c>
      <c r="J2079" s="2" t="str">
        <f t="shared" si="290"/>
        <v>2020</v>
      </c>
      <c r="K2079" s="2">
        <f t="shared" si="291"/>
        <v>37</v>
      </c>
      <c r="L2079" s="2" t="str">
        <f>VLOOKUP(A2079,holidays!A:C,2,)</f>
        <v>N</v>
      </c>
      <c r="M2079" s="2" t="str">
        <f>VLOOKUP(A2079,holidays!A:C,3,FALSE)</f>
        <v>N</v>
      </c>
      <c r="N2079" s="7">
        <f t="shared" si="292"/>
        <v>4036136.9771867599</v>
      </c>
      <c r="O2079" s="2" t="e">
        <f t="shared" si="293"/>
        <v>#N/A</v>
      </c>
      <c r="P2079" s="2">
        <f t="shared" si="294"/>
        <v>112421.09</v>
      </c>
      <c r="Q2079" s="2" t="e">
        <f t="shared" si="295"/>
        <v>#N/A</v>
      </c>
      <c r="R2079" s="2">
        <f t="shared" si="296"/>
        <v>112421.09</v>
      </c>
    </row>
    <row r="2080" spans="1:18" x14ac:dyDescent="0.3">
      <c r="A2080" s="10">
        <v>44083</v>
      </c>
      <c r="B2080" s="33">
        <v>112140.47</v>
      </c>
      <c r="C2080" s="31">
        <v>37.015433659999999</v>
      </c>
      <c r="D2080">
        <v>8.1</v>
      </c>
      <c r="E2080">
        <v>15.6</v>
      </c>
      <c r="F2080">
        <v>14.8</v>
      </c>
      <c r="G2080">
        <v>1</v>
      </c>
      <c r="H2080" s="1" t="str">
        <f t="shared" si="288"/>
        <v>Wednesday</v>
      </c>
      <c r="I2080" s="2" t="str">
        <f t="shared" si="289"/>
        <v>September</v>
      </c>
      <c r="J2080" s="2" t="str">
        <f t="shared" si="290"/>
        <v>2020</v>
      </c>
      <c r="K2080" s="2">
        <f t="shared" si="291"/>
        <v>37</v>
      </c>
      <c r="L2080" s="2" t="str">
        <f>VLOOKUP(A2080,holidays!A:C,2,)</f>
        <v>N</v>
      </c>
      <c r="M2080" s="2" t="str">
        <f>VLOOKUP(A2080,holidays!A:C,3,FALSE)</f>
        <v>N</v>
      </c>
      <c r="N2080" s="7">
        <f t="shared" si="292"/>
        <v>4150928.1278862203</v>
      </c>
      <c r="O2080" s="2" t="e">
        <f t="shared" si="293"/>
        <v>#N/A</v>
      </c>
      <c r="P2080" s="2">
        <f t="shared" si="294"/>
        <v>112140.47</v>
      </c>
      <c r="Q2080" s="2" t="e">
        <f t="shared" si="295"/>
        <v>#N/A</v>
      </c>
      <c r="R2080" s="2">
        <f t="shared" si="296"/>
        <v>112140.47</v>
      </c>
    </row>
    <row r="2081" spans="1:18" x14ac:dyDescent="0.3">
      <c r="A2081" s="10">
        <v>44084</v>
      </c>
      <c r="B2081" s="33">
        <v>109328.33500000001</v>
      </c>
      <c r="C2081" s="31">
        <v>31.152816170000001</v>
      </c>
      <c r="D2081">
        <v>5.4</v>
      </c>
      <c r="E2081">
        <v>21.4</v>
      </c>
      <c r="F2081">
        <v>17.5</v>
      </c>
      <c r="G2081">
        <v>0</v>
      </c>
      <c r="H2081" s="1" t="str">
        <f t="shared" si="288"/>
        <v>Thursday</v>
      </c>
      <c r="I2081" s="2" t="str">
        <f t="shared" si="289"/>
        <v>September</v>
      </c>
      <c r="J2081" s="2" t="str">
        <f t="shared" si="290"/>
        <v>2020</v>
      </c>
      <c r="K2081" s="2">
        <f t="shared" si="291"/>
        <v>37</v>
      </c>
      <c r="L2081" s="2" t="str">
        <f>VLOOKUP(A2081,holidays!A:C,2,)</f>
        <v>N</v>
      </c>
      <c r="M2081" s="2" t="str">
        <f>VLOOKUP(A2081,holidays!A:C,3,FALSE)</f>
        <v>N</v>
      </c>
      <c r="N2081" s="7">
        <f t="shared" si="292"/>
        <v>3405885.5224271771</v>
      </c>
      <c r="O2081" s="2" t="e">
        <f t="shared" si="293"/>
        <v>#N/A</v>
      </c>
      <c r="P2081" s="2">
        <f t="shared" si="294"/>
        <v>109328.33500000001</v>
      </c>
      <c r="Q2081" s="2" t="e">
        <f t="shared" si="295"/>
        <v>#N/A</v>
      </c>
      <c r="R2081" s="2">
        <f t="shared" si="296"/>
        <v>109328.33500000001</v>
      </c>
    </row>
    <row r="2082" spans="1:18" x14ac:dyDescent="0.3">
      <c r="A2082" s="10">
        <v>44085</v>
      </c>
      <c r="B2082" s="33">
        <v>106643.05</v>
      </c>
      <c r="C2082" s="31">
        <v>22.38646877</v>
      </c>
      <c r="D2082">
        <v>10.4</v>
      </c>
      <c r="E2082">
        <v>19.399999999999999</v>
      </c>
      <c r="F2082">
        <v>13.4</v>
      </c>
      <c r="G2082">
        <v>0</v>
      </c>
      <c r="H2082" s="1" t="str">
        <f t="shared" si="288"/>
        <v>Friday</v>
      </c>
      <c r="I2082" s="2" t="str">
        <f t="shared" si="289"/>
        <v>September</v>
      </c>
      <c r="J2082" s="2" t="str">
        <f t="shared" si="290"/>
        <v>2020</v>
      </c>
      <c r="K2082" s="2">
        <f t="shared" si="291"/>
        <v>37</v>
      </c>
      <c r="L2082" s="2" t="str">
        <f>VLOOKUP(A2082,holidays!A:C,2,)</f>
        <v>N</v>
      </c>
      <c r="M2082" s="2" t="str">
        <f>VLOOKUP(A2082,holidays!A:C,3,FALSE)</f>
        <v>N</v>
      </c>
      <c r="N2082" s="7">
        <f t="shared" si="292"/>
        <v>2387361.3083625487</v>
      </c>
      <c r="O2082" s="2" t="e">
        <f t="shared" si="293"/>
        <v>#N/A</v>
      </c>
      <c r="P2082" s="2">
        <f t="shared" si="294"/>
        <v>106643.05</v>
      </c>
      <c r="Q2082" s="2" t="e">
        <f t="shared" si="295"/>
        <v>#N/A</v>
      </c>
      <c r="R2082" s="2">
        <f t="shared" si="296"/>
        <v>106643.05</v>
      </c>
    </row>
    <row r="2083" spans="1:18" x14ac:dyDescent="0.3">
      <c r="A2083" s="10">
        <v>44086</v>
      </c>
      <c r="B2083" s="33">
        <v>111644.6</v>
      </c>
      <c r="C2083" s="31">
        <v>34.264167829999998</v>
      </c>
      <c r="D2083">
        <v>13.3</v>
      </c>
      <c r="E2083">
        <v>16</v>
      </c>
      <c r="F2083">
        <v>4</v>
      </c>
      <c r="G2083">
        <v>1.6</v>
      </c>
      <c r="H2083" s="1" t="str">
        <f t="shared" si="288"/>
        <v>Saturday</v>
      </c>
      <c r="I2083" s="2" t="str">
        <f t="shared" si="289"/>
        <v>September</v>
      </c>
      <c r="J2083" s="2" t="str">
        <f t="shared" si="290"/>
        <v>2020</v>
      </c>
      <c r="K2083" s="2">
        <f t="shared" si="291"/>
        <v>37</v>
      </c>
      <c r="L2083" s="2" t="str">
        <f>VLOOKUP(A2083,holidays!A:C,2,)</f>
        <v>N</v>
      </c>
      <c r="M2083" s="2" t="str">
        <f>VLOOKUP(A2083,holidays!A:C,3,FALSE)</f>
        <v>N</v>
      </c>
      <c r="N2083" s="7">
        <f t="shared" si="292"/>
        <v>3825409.3117132178</v>
      </c>
      <c r="O2083" s="2" t="e">
        <f t="shared" si="293"/>
        <v>#N/A</v>
      </c>
      <c r="P2083" s="2">
        <f t="shared" si="294"/>
        <v>111644.6</v>
      </c>
      <c r="Q2083" s="2" t="e">
        <f t="shared" si="295"/>
        <v>#N/A</v>
      </c>
      <c r="R2083" s="2">
        <f t="shared" si="296"/>
        <v>111644.6</v>
      </c>
    </row>
    <row r="2084" spans="1:18" x14ac:dyDescent="0.3">
      <c r="A2084" s="10">
        <v>44087</v>
      </c>
      <c r="B2084" s="33">
        <v>96225.91</v>
      </c>
      <c r="C2084" s="31">
        <v>28.327690329999999</v>
      </c>
      <c r="D2084">
        <v>11.9</v>
      </c>
      <c r="E2084">
        <v>17.2</v>
      </c>
      <c r="F2084">
        <v>16.5</v>
      </c>
      <c r="G2084">
        <v>11.8</v>
      </c>
      <c r="H2084" s="1" t="str">
        <f t="shared" si="288"/>
        <v>Sunday</v>
      </c>
      <c r="I2084" s="2" t="str">
        <f t="shared" si="289"/>
        <v>September</v>
      </c>
      <c r="J2084" s="2" t="str">
        <f t="shared" si="290"/>
        <v>2020</v>
      </c>
      <c r="K2084" s="2">
        <f t="shared" si="291"/>
        <v>38</v>
      </c>
      <c r="L2084" s="2" t="str">
        <f>VLOOKUP(A2084,holidays!A:C,2,)</f>
        <v>N</v>
      </c>
      <c r="M2084" s="2" t="str">
        <f>VLOOKUP(A2084,holidays!A:C,3,FALSE)</f>
        <v>N</v>
      </c>
      <c r="N2084" s="7">
        <f t="shared" si="292"/>
        <v>2725857.7802024502</v>
      </c>
      <c r="O2084" s="2" t="e">
        <f t="shared" si="293"/>
        <v>#N/A</v>
      </c>
      <c r="P2084" s="2">
        <f t="shared" si="294"/>
        <v>96225.91</v>
      </c>
      <c r="Q2084" s="2" t="e">
        <f t="shared" si="295"/>
        <v>#N/A</v>
      </c>
      <c r="R2084" s="2">
        <f t="shared" si="296"/>
        <v>96225.91</v>
      </c>
    </row>
    <row r="2085" spans="1:18" x14ac:dyDescent="0.3">
      <c r="A2085" s="10">
        <v>44088</v>
      </c>
      <c r="B2085" s="33">
        <v>107196.61</v>
      </c>
      <c r="C2085" s="31">
        <v>41.852128030000003</v>
      </c>
      <c r="D2085">
        <v>11.1</v>
      </c>
      <c r="E2085">
        <v>16.600000000000001</v>
      </c>
      <c r="F2085">
        <v>18.100000000000001</v>
      </c>
      <c r="G2085">
        <v>0</v>
      </c>
      <c r="H2085" s="1" t="str">
        <f t="shared" si="288"/>
        <v>Monday</v>
      </c>
      <c r="I2085" s="2" t="str">
        <f t="shared" si="289"/>
        <v>September</v>
      </c>
      <c r="J2085" s="2" t="str">
        <f t="shared" si="290"/>
        <v>2020</v>
      </c>
      <c r="K2085" s="2">
        <f t="shared" si="291"/>
        <v>38</v>
      </c>
      <c r="L2085" s="2" t="str">
        <f>VLOOKUP(A2085,holidays!A:C,2,)</f>
        <v>N</v>
      </c>
      <c r="M2085" s="2" t="str">
        <f>VLOOKUP(A2085,holidays!A:C,3,FALSE)</f>
        <v>N</v>
      </c>
      <c r="N2085" s="7">
        <f t="shared" si="292"/>
        <v>4486406.2461019782</v>
      </c>
      <c r="O2085" s="2" t="e">
        <f t="shared" si="293"/>
        <v>#N/A</v>
      </c>
      <c r="P2085" s="2">
        <f t="shared" si="294"/>
        <v>107196.61</v>
      </c>
      <c r="Q2085" s="2" t="e">
        <f t="shared" si="295"/>
        <v>#N/A</v>
      </c>
      <c r="R2085" s="2">
        <f t="shared" si="296"/>
        <v>107196.61</v>
      </c>
    </row>
    <row r="2086" spans="1:18" x14ac:dyDescent="0.3">
      <c r="A2086" s="10">
        <v>44089</v>
      </c>
      <c r="B2086" s="33">
        <v>113008.77</v>
      </c>
      <c r="C2086" s="31">
        <v>44.305358050000002</v>
      </c>
      <c r="D2086">
        <v>7.4</v>
      </c>
      <c r="E2086">
        <v>15.8</v>
      </c>
      <c r="F2086">
        <v>18.3</v>
      </c>
      <c r="G2086">
        <v>0</v>
      </c>
      <c r="H2086" s="1" t="str">
        <f t="shared" si="288"/>
        <v>Tuesday</v>
      </c>
      <c r="I2086" s="2" t="str">
        <f t="shared" si="289"/>
        <v>September</v>
      </c>
      <c r="J2086" s="2" t="str">
        <f t="shared" si="290"/>
        <v>2020</v>
      </c>
      <c r="K2086" s="2">
        <f t="shared" si="291"/>
        <v>38</v>
      </c>
      <c r="L2086" s="2" t="str">
        <f>VLOOKUP(A2086,holidays!A:C,2,)</f>
        <v>N</v>
      </c>
      <c r="M2086" s="2" t="str">
        <f>VLOOKUP(A2086,holidays!A:C,3,FALSE)</f>
        <v>N</v>
      </c>
      <c r="N2086" s="7">
        <f t="shared" si="292"/>
        <v>5006894.0176400989</v>
      </c>
      <c r="O2086" s="2" t="e">
        <f t="shared" si="293"/>
        <v>#N/A</v>
      </c>
      <c r="P2086" s="2">
        <f t="shared" si="294"/>
        <v>113008.77</v>
      </c>
      <c r="Q2086" s="2" t="e">
        <f t="shared" si="295"/>
        <v>#N/A</v>
      </c>
      <c r="R2086" s="2">
        <f t="shared" si="296"/>
        <v>113008.77</v>
      </c>
    </row>
    <row r="2087" spans="1:18" x14ac:dyDescent="0.3">
      <c r="A2087" s="10">
        <v>44090</v>
      </c>
      <c r="B2087" s="33">
        <v>110807.72</v>
      </c>
      <c r="C2087" s="31">
        <v>34.968412190000002</v>
      </c>
      <c r="D2087">
        <v>7.1</v>
      </c>
      <c r="E2087">
        <v>22.8</v>
      </c>
      <c r="F2087">
        <v>17.399999999999999</v>
      </c>
      <c r="G2087">
        <v>0</v>
      </c>
      <c r="H2087" s="1" t="str">
        <f t="shared" si="288"/>
        <v>Wednesday</v>
      </c>
      <c r="I2087" s="2" t="str">
        <f t="shared" si="289"/>
        <v>September</v>
      </c>
      <c r="J2087" s="2" t="str">
        <f t="shared" si="290"/>
        <v>2020</v>
      </c>
      <c r="K2087" s="2">
        <f t="shared" si="291"/>
        <v>38</v>
      </c>
      <c r="L2087" s="2" t="str">
        <f>VLOOKUP(A2087,holidays!A:C,2,)</f>
        <v>N</v>
      </c>
      <c r="M2087" s="2" t="str">
        <f>VLOOKUP(A2087,holidays!A:C,3,FALSE)</f>
        <v>N</v>
      </c>
      <c r="N2087" s="7">
        <f t="shared" si="292"/>
        <v>3874770.0267941072</v>
      </c>
      <c r="O2087" s="2" t="e">
        <f t="shared" si="293"/>
        <v>#N/A</v>
      </c>
      <c r="P2087" s="2">
        <f t="shared" si="294"/>
        <v>110807.72</v>
      </c>
      <c r="Q2087" s="2" t="e">
        <f t="shared" si="295"/>
        <v>#N/A</v>
      </c>
      <c r="R2087" s="2">
        <f t="shared" si="296"/>
        <v>110807.72</v>
      </c>
    </row>
    <row r="2088" spans="1:18" x14ac:dyDescent="0.3">
      <c r="A2088" s="10">
        <v>44091</v>
      </c>
      <c r="B2088" s="33">
        <v>115643.44</v>
      </c>
      <c r="C2088" s="31">
        <v>34.696676500000002</v>
      </c>
      <c r="D2088">
        <v>11.8</v>
      </c>
      <c r="E2088">
        <v>15.5</v>
      </c>
      <c r="F2088">
        <v>9.4</v>
      </c>
      <c r="G2088">
        <v>0.8</v>
      </c>
      <c r="H2088" s="1" t="str">
        <f t="shared" si="288"/>
        <v>Thursday</v>
      </c>
      <c r="I2088" s="2" t="str">
        <f t="shared" si="289"/>
        <v>September</v>
      </c>
      <c r="J2088" s="2" t="str">
        <f t="shared" si="290"/>
        <v>2020</v>
      </c>
      <c r="K2088" s="2">
        <f t="shared" si="291"/>
        <v>38</v>
      </c>
      <c r="L2088" s="2" t="str">
        <f>VLOOKUP(A2088,holidays!A:C,2,)</f>
        <v>N</v>
      </c>
      <c r="M2088" s="2" t="str">
        <f>VLOOKUP(A2088,holidays!A:C,3,FALSE)</f>
        <v>N</v>
      </c>
      <c r="N2088" s="7">
        <f t="shared" si="292"/>
        <v>4012443.0270271604</v>
      </c>
      <c r="O2088" s="2" t="e">
        <f t="shared" si="293"/>
        <v>#N/A</v>
      </c>
      <c r="P2088" s="2">
        <f t="shared" si="294"/>
        <v>115643.44</v>
      </c>
      <c r="Q2088" s="2" t="e">
        <f t="shared" si="295"/>
        <v>#N/A</v>
      </c>
      <c r="R2088" s="2">
        <f t="shared" si="296"/>
        <v>115643.44</v>
      </c>
    </row>
    <row r="2089" spans="1:18" x14ac:dyDescent="0.3">
      <c r="A2089" s="10">
        <v>44092</v>
      </c>
      <c r="B2089" s="33">
        <v>112335.7</v>
      </c>
      <c r="C2089" s="31">
        <v>40.837043459999997</v>
      </c>
      <c r="D2089">
        <v>8.4</v>
      </c>
      <c r="E2089">
        <v>18.7</v>
      </c>
      <c r="F2089">
        <v>13.6</v>
      </c>
      <c r="G2089">
        <v>0</v>
      </c>
      <c r="H2089" s="1" t="str">
        <f t="shared" si="288"/>
        <v>Friday</v>
      </c>
      <c r="I2089" s="2" t="str">
        <f t="shared" si="289"/>
        <v>September</v>
      </c>
      <c r="J2089" s="2" t="str">
        <f t="shared" si="290"/>
        <v>2020</v>
      </c>
      <c r="K2089" s="2">
        <f t="shared" si="291"/>
        <v>38</v>
      </c>
      <c r="L2089" s="2" t="str">
        <f>VLOOKUP(A2089,holidays!A:C,2,)</f>
        <v>N</v>
      </c>
      <c r="M2089" s="2" t="str">
        <f>VLOOKUP(A2089,holidays!A:C,3,FALSE)</f>
        <v>N</v>
      </c>
      <c r="N2089" s="7">
        <f t="shared" si="292"/>
        <v>4587457.8630095217</v>
      </c>
      <c r="O2089" s="2" t="e">
        <f t="shared" si="293"/>
        <v>#N/A</v>
      </c>
      <c r="P2089" s="2">
        <f t="shared" si="294"/>
        <v>112335.7</v>
      </c>
      <c r="Q2089" s="2" t="e">
        <f t="shared" si="295"/>
        <v>#N/A</v>
      </c>
      <c r="R2089" s="2">
        <f t="shared" si="296"/>
        <v>112335.7</v>
      </c>
    </row>
    <row r="2090" spans="1:18" x14ac:dyDescent="0.3">
      <c r="A2090" s="10">
        <v>44093</v>
      </c>
      <c r="B2090" s="33">
        <v>93384</v>
      </c>
      <c r="C2090" s="31">
        <v>24.265307830000001</v>
      </c>
      <c r="D2090">
        <v>11.3</v>
      </c>
      <c r="E2090">
        <v>26.3</v>
      </c>
      <c r="F2090">
        <v>17.100000000000001</v>
      </c>
      <c r="G2090">
        <v>0</v>
      </c>
      <c r="H2090" s="1" t="str">
        <f t="shared" si="288"/>
        <v>Saturday</v>
      </c>
      <c r="I2090" s="2" t="str">
        <f t="shared" si="289"/>
        <v>September</v>
      </c>
      <c r="J2090" s="2" t="str">
        <f t="shared" si="290"/>
        <v>2020</v>
      </c>
      <c r="K2090" s="2">
        <f t="shared" si="291"/>
        <v>38</v>
      </c>
      <c r="L2090" s="2" t="str">
        <f>VLOOKUP(A2090,holidays!A:C,2,)</f>
        <v>N</v>
      </c>
      <c r="M2090" s="2" t="str">
        <f>VLOOKUP(A2090,holidays!A:C,3,FALSE)</f>
        <v>N</v>
      </c>
      <c r="N2090" s="7">
        <f t="shared" si="292"/>
        <v>2265991.5063967202</v>
      </c>
      <c r="O2090" s="2" t="e">
        <f t="shared" si="293"/>
        <v>#N/A</v>
      </c>
      <c r="P2090" s="2">
        <f t="shared" si="294"/>
        <v>93384</v>
      </c>
      <c r="Q2090" s="2" t="e">
        <f t="shared" si="295"/>
        <v>#N/A</v>
      </c>
      <c r="R2090" s="2">
        <f t="shared" si="296"/>
        <v>93384</v>
      </c>
    </row>
    <row r="2091" spans="1:18" x14ac:dyDescent="0.3">
      <c r="A2091" s="10">
        <v>44094</v>
      </c>
      <c r="B2091" s="33">
        <v>86891.23</v>
      </c>
      <c r="C2091" s="31">
        <v>23.051334789999999</v>
      </c>
      <c r="D2091">
        <v>17.100000000000001</v>
      </c>
      <c r="E2091">
        <v>22</v>
      </c>
      <c r="F2091">
        <v>16.7</v>
      </c>
      <c r="G2091">
        <v>0</v>
      </c>
      <c r="H2091" s="1" t="str">
        <f t="shared" si="288"/>
        <v>Sunday</v>
      </c>
      <c r="I2091" s="2" t="str">
        <f t="shared" si="289"/>
        <v>September</v>
      </c>
      <c r="J2091" s="2" t="str">
        <f t="shared" si="290"/>
        <v>2020</v>
      </c>
      <c r="K2091" s="2">
        <f t="shared" si="291"/>
        <v>39</v>
      </c>
      <c r="L2091" s="2" t="str">
        <f>VLOOKUP(A2091,holidays!A:C,2,)</f>
        <v>N</v>
      </c>
      <c r="M2091" s="2" t="str">
        <f>VLOOKUP(A2091,holidays!A:C,3,FALSE)</f>
        <v>N</v>
      </c>
      <c r="N2091" s="7">
        <f t="shared" si="292"/>
        <v>2002958.8330448915</v>
      </c>
      <c r="O2091" s="2" t="e">
        <f t="shared" si="293"/>
        <v>#N/A</v>
      </c>
      <c r="P2091" s="2">
        <f t="shared" si="294"/>
        <v>86891.23</v>
      </c>
      <c r="Q2091" s="2" t="e">
        <f t="shared" si="295"/>
        <v>#N/A</v>
      </c>
      <c r="R2091" s="2">
        <f t="shared" si="296"/>
        <v>86891.23</v>
      </c>
    </row>
    <row r="2092" spans="1:18" x14ac:dyDescent="0.3">
      <c r="A2092" s="10">
        <v>44095</v>
      </c>
      <c r="B2092" s="33">
        <v>100977.95</v>
      </c>
      <c r="C2092" s="31">
        <v>34.25364192</v>
      </c>
      <c r="D2092">
        <v>16.600000000000001</v>
      </c>
      <c r="E2092">
        <v>19.8</v>
      </c>
      <c r="F2092">
        <v>13</v>
      </c>
      <c r="G2092">
        <v>0</v>
      </c>
      <c r="H2092" s="1" t="str">
        <f t="shared" si="288"/>
        <v>Monday</v>
      </c>
      <c r="I2092" s="2" t="str">
        <f t="shared" si="289"/>
        <v>September</v>
      </c>
      <c r="J2092" s="2" t="str">
        <f t="shared" si="290"/>
        <v>2020</v>
      </c>
      <c r="K2092" s="2">
        <f t="shared" si="291"/>
        <v>39</v>
      </c>
      <c r="L2092" s="2" t="str">
        <f>VLOOKUP(A2092,holidays!A:C,2,)</f>
        <v>N</v>
      </c>
      <c r="M2092" s="2" t="str">
        <f>VLOOKUP(A2092,holidays!A:C,3,FALSE)</f>
        <v>N</v>
      </c>
      <c r="N2092" s="7">
        <f t="shared" si="292"/>
        <v>3458862.5411156639</v>
      </c>
      <c r="O2092" s="2" t="e">
        <f t="shared" si="293"/>
        <v>#N/A</v>
      </c>
      <c r="P2092" s="2">
        <f t="shared" si="294"/>
        <v>100977.95</v>
      </c>
      <c r="Q2092" s="2" t="e">
        <f t="shared" si="295"/>
        <v>#N/A</v>
      </c>
      <c r="R2092" s="2">
        <f t="shared" si="296"/>
        <v>100977.95</v>
      </c>
    </row>
    <row r="2093" spans="1:18" x14ac:dyDescent="0.3">
      <c r="A2093" s="10">
        <v>44096</v>
      </c>
      <c r="B2093" s="33">
        <v>103200.64</v>
      </c>
      <c r="C2093" s="31">
        <v>25.925322789999999</v>
      </c>
      <c r="D2093">
        <v>12.3</v>
      </c>
      <c r="E2093">
        <v>18.899999999999999</v>
      </c>
      <c r="F2093">
        <v>16.8</v>
      </c>
      <c r="G2093">
        <v>0</v>
      </c>
      <c r="H2093" s="1" t="str">
        <f t="shared" si="288"/>
        <v>Tuesday</v>
      </c>
      <c r="I2093" s="2" t="str">
        <f t="shared" si="289"/>
        <v>September</v>
      </c>
      <c r="J2093" s="2" t="str">
        <f t="shared" si="290"/>
        <v>2020</v>
      </c>
      <c r="K2093" s="2">
        <f t="shared" si="291"/>
        <v>39</v>
      </c>
      <c r="L2093" s="2" t="str">
        <f>VLOOKUP(A2093,holidays!A:C,2,)</f>
        <v>N</v>
      </c>
      <c r="M2093" s="2" t="str">
        <f>VLOOKUP(A2093,holidays!A:C,3,FALSE)</f>
        <v>N</v>
      </c>
      <c r="N2093" s="7">
        <f t="shared" si="292"/>
        <v>2675509.9041345855</v>
      </c>
      <c r="O2093" s="2" t="e">
        <f t="shared" si="293"/>
        <v>#N/A</v>
      </c>
      <c r="P2093" s="2">
        <f t="shared" si="294"/>
        <v>103200.64</v>
      </c>
      <c r="Q2093" s="2" t="e">
        <f t="shared" si="295"/>
        <v>#N/A</v>
      </c>
      <c r="R2093" s="2">
        <f t="shared" si="296"/>
        <v>103200.64</v>
      </c>
    </row>
    <row r="2094" spans="1:18" x14ac:dyDescent="0.3">
      <c r="A2094" s="10">
        <v>44097</v>
      </c>
      <c r="B2094" s="33">
        <v>112412.44500000001</v>
      </c>
      <c r="C2094" s="31">
        <v>34.211794570000002</v>
      </c>
      <c r="D2094">
        <v>10.6</v>
      </c>
      <c r="E2094">
        <v>15.1</v>
      </c>
      <c r="F2094">
        <v>12.3</v>
      </c>
      <c r="G2094">
        <v>0.2</v>
      </c>
      <c r="H2094" s="1" t="str">
        <f t="shared" si="288"/>
        <v>Wednesday</v>
      </c>
      <c r="I2094" s="2" t="str">
        <f t="shared" si="289"/>
        <v>September</v>
      </c>
      <c r="J2094" s="2" t="str">
        <f t="shared" si="290"/>
        <v>2020</v>
      </c>
      <c r="K2094" s="2">
        <f t="shared" si="291"/>
        <v>39</v>
      </c>
      <c r="L2094" s="2" t="str">
        <f>VLOOKUP(A2094,holidays!A:C,2,)</f>
        <v>N</v>
      </c>
      <c r="M2094" s="2" t="str">
        <f>VLOOKUP(A2094,holidays!A:C,3,FALSE)</f>
        <v>N</v>
      </c>
      <c r="N2094" s="7">
        <f t="shared" si="292"/>
        <v>3845831.4754514243</v>
      </c>
      <c r="O2094" s="2" t="e">
        <f t="shared" si="293"/>
        <v>#N/A</v>
      </c>
      <c r="P2094" s="2">
        <f t="shared" si="294"/>
        <v>112412.44500000001</v>
      </c>
      <c r="Q2094" s="2" t="e">
        <f t="shared" si="295"/>
        <v>#N/A</v>
      </c>
      <c r="R2094" s="2">
        <f t="shared" si="296"/>
        <v>112412.44500000001</v>
      </c>
    </row>
    <row r="2095" spans="1:18" x14ac:dyDescent="0.3">
      <c r="A2095" s="10">
        <v>44098</v>
      </c>
      <c r="B2095" s="33">
        <v>117535.715</v>
      </c>
      <c r="C2095" s="31">
        <v>51.779356100000001</v>
      </c>
      <c r="D2095">
        <v>8.1999999999999993</v>
      </c>
      <c r="E2095">
        <v>15</v>
      </c>
      <c r="F2095">
        <v>13.9</v>
      </c>
      <c r="G2095">
        <v>1.6</v>
      </c>
      <c r="H2095" s="1" t="str">
        <f t="shared" si="288"/>
        <v>Thursday</v>
      </c>
      <c r="I2095" s="2" t="str">
        <f t="shared" si="289"/>
        <v>September</v>
      </c>
      <c r="J2095" s="2" t="str">
        <f t="shared" si="290"/>
        <v>2020</v>
      </c>
      <c r="K2095" s="2">
        <f t="shared" si="291"/>
        <v>39</v>
      </c>
      <c r="L2095" s="2" t="str">
        <f>VLOOKUP(A2095,holidays!A:C,2,)</f>
        <v>N</v>
      </c>
      <c r="M2095" s="2" t="str">
        <f>VLOOKUP(A2095,holidays!A:C,3,FALSE)</f>
        <v>N</v>
      </c>
      <c r="N2095" s="7">
        <f t="shared" si="292"/>
        <v>6085923.6414531115</v>
      </c>
      <c r="O2095" s="2" t="e">
        <f t="shared" si="293"/>
        <v>#N/A</v>
      </c>
      <c r="P2095" s="2">
        <f t="shared" si="294"/>
        <v>117535.715</v>
      </c>
      <c r="Q2095" s="2" t="e">
        <f t="shared" si="295"/>
        <v>#N/A</v>
      </c>
      <c r="R2095" s="2">
        <f t="shared" si="296"/>
        <v>117535.715</v>
      </c>
    </row>
    <row r="2096" spans="1:18" x14ac:dyDescent="0.3">
      <c r="A2096" s="10">
        <v>44099</v>
      </c>
      <c r="B2096" s="33">
        <v>126354.68</v>
      </c>
      <c r="C2096" s="31">
        <v>53.429209659999998</v>
      </c>
      <c r="D2096">
        <v>7.2</v>
      </c>
      <c r="E2096">
        <v>11.9</v>
      </c>
      <c r="F2096">
        <v>7.2</v>
      </c>
      <c r="G2096">
        <v>3.2</v>
      </c>
      <c r="H2096" s="1" t="str">
        <f t="shared" si="288"/>
        <v>Friday</v>
      </c>
      <c r="I2096" s="2" t="str">
        <f t="shared" si="289"/>
        <v>September</v>
      </c>
      <c r="J2096" s="2" t="str">
        <f t="shared" si="290"/>
        <v>2020</v>
      </c>
      <c r="K2096" s="2">
        <f t="shared" si="291"/>
        <v>39</v>
      </c>
      <c r="L2096" s="2" t="str">
        <f>VLOOKUP(A2096,holidays!A:C,2,)</f>
        <v>N</v>
      </c>
      <c r="M2096" s="2" t="str">
        <f>VLOOKUP(A2096,holidays!A:C,3,FALSE)</f>
        <v>N</v>
      </c>
      <c r="N2096" s="7">
        <f t="shared" si="292"/>
        <v>6751030.6892422084</v>
      </c>
      <c r="O2096" s="2" t="e">
        <f t="shared" si="293"/>
        <v>#N/A</v>
      </c>
      <c r="P2096" s="2">
        <f t="shared" si="294"/>
        <v>126354.68</v>
      </c>
      <c r="Q2096" s="2" t="e">
        <f t="shared" si="295"/>
        <v>#N/A</v>
      </c>
      <c r="R2096" s="2">
        <f t="shared" si="296"/>
        <v>126354.68</v>
      </c>
    </row>
    <row r="2097" spans="1:18" x14ac:dyDescent="0.3">
      <c r="A2097" s="10">
        <v>44100</v>
      </c>
      <c r="B2097" s="33">
        <v>106694.965</v>
      </c>
      <c r="C2097" s="31">
        <v>33.444710110000003</v>
      </c>
      <c r="D2097">
        <v>6.2</v>
      </c>
      <c r="E2097">
        <v>13.4</v>
      </c>
      <c r="F2097">
        <v>15</v>
      </c>
      <c r="G2097">
        <v>9.4</v>
      </c>
      <c r="H2097" s="1" t="str">
        <f t="shared" si="288"/>
        <v>Saturday</v>
      </c>
      <c r="I2097" s="2" t="str">
        <f t="shared" si="289"/>
        <v>September</v>
      </c>
      <c r="J2097" s="2" t="str">
        <f t="shared" si="290"/>
        <v>2020</v>
      </c>
      <c r="K2097" s="2">
        <f t="shared" si="291"/>
        <v>39</v>
      </c>
      <c r="L2097" s="2" t="str">
        <f>VLOOKUP(A2097,holidays!A:C,2,)</f>
        <v>N</v>
      </c>
      <c r="M2097" s="2" t="str">
        <f>VLOOKUP(A2097,holidays!A:C,3,FALSE)</f>
        <v>N</v>
      </c>
      <c r="N2097" s="7">
        <f t="shared" si="292"/>
        <v>3568382.1746215965</v>
      </c>
      <c r="O2097" s="2" t="e">
        <f t="shared" si="293"/>
        <v>#N/A</v>
      </c>
      <c r="P2097" s="2">
        <f t="shared" si="294"/>
        <v>106694.965</v>
      </c>
      <c r="Q2097" s="2" t="e">
        <f t="shared" si="295"/>
        <v>#N/A</v>
      </c>
      <c r="R2097" s="2">
        <f t="shared" si="296"/>
        <v>106694.965</v>
      </c>
    </row>
    <row r="2098" spans="1:18" x14ac:dyDescent="0.3">
      <c r="A2098" s="10">
        <v>44101</v>
      </c>
      <c r="B2098" s="33">
        <v>101703.49</v>
      </c>
      <c r="C2098" s="31">
        <v>57.920028760000001</v>
      </c>
      <c r="D2098">
        <v>8.8000000000000007</v>
      </c>
      <c r="E2098">
        <v>13.4</v>
      </c>
      <c r="F2098">
        <v>20.9</v>
      </c>
      <c r="G2098">
        <v>3</v>
      </c>
      <c r="H2098" s="1" t="str">
        <f t="shared" si="288"/>
        <v>Sunday</v>
      </c>
      <c r="I2098" s="2" t="str">
        <f t="shared" si="289"/>
        <v>September</v>
      </c>
      <c r="J2098" s="2" t="str">
        <f t="shared" si="290"/>
        <v>2020</v>
      </c>
      <c r="K2098" s="2">
        <f t="shared" si="291"/>
        <v>40</v>
      </c>
      <c r="L2098" s="2" t="str">
        <f>VLOOKUP(A2098,holidays!A:C,2,)</f>
        <v>N</v>
      </c>
      <c r="M2098" s="2" t="str">
        <f>VLOOKUP(A2098,holidays!A:C,3,FALSE)</f>
        <v>N</v>
      </c>
      <c r="N2098" s="7">
        <f t="shared" si="292"/>
        <v>5890669.0657923725</v>
      </c>
      <c r="O2098" s="2" t="e">
        <f t="shared" si="293"/>
        <v>#N/A</v>
      </c>
      <c r="P2098" s="2">
        <f t="shared" si="294"/>
        <v>101703.49</v>
      </c>
      <c r="Q2098" s="2" t="e">
        <f t="shared" si="295"/>
        <v>#N/A</v>
      </c>
      <c r="R2098" s="2">
        <f t="shared" si="296"/>
        <v>101703.49</v>
      </c>
    </row>
    <row r="2099" spans="1:18" x14ac:dyDescent="0.3">
      <c r="A2099" s="10">
        <v>44102</v>
      </c>
      <c r="B2099" s="33">
        <v>114651.14</v>
      </c>
      <c r="C2099" s="31">
        <v>59.74605347</v>
      </c>
      <c r="D2099">
        <v>6.5</v>
      </c>
      <c r="E2099">
        <v>13.6</v>
      </c>
      <c r="F2099">
        <v>18.3</v>
      </c>
      <c r="G2099">
        <v>0</v>
      </c>
      <c r="H2099" s="1" t="str">
        <f t="shared" si="288"/>
        <v>Monday</v>
      </c>
      <c r="I2099" s="2" t="str">
        <f t="shared" si="289"/>
        <v>September</v>
      </c>
      <c r="J2099" s="2" t="str">
        <f t="shared" si="290"/>
        <v>2020</v>
      </c>
      <c r="K2099" s="2">
        <f t="shared" si="291"/>
        <v>40</v>
      </c>
      <c r="L2099" s="2" t="str">
        <f>VLOOKUP(A2099,holidays!A:C,2,)</f>
        <v>N</v>
      </c>
      <c r="M2099" s="2" t="str">
        <f>VLOOKUP(A2099,holidays!A:C,3,FALSE)</f>
        <v>N</v>
      </c>
      <c r="N2099" s="7">
        <f t="shared" si="292"/>
        <v>6849953.1408364559</v>
      </c>
      <c r="O2099" s="2" t="e">
        <f t="shared" si="293"/>
        <v>#N/A</v>
      </c>
      <c r="P2099" s="2">
        <f t="shared" si="294"/>
        <v>114651.14</v>
      </c>
      <c r="Q2099" s="2" t="e">
        <f t="shared" si="295"/>
        <v>#N/A</v>
      </c>
      <c r="R2099" s="2">
        <f t="shared" si="296"/>
        <v>114651.14</v>
      </c>
    </row>
    <row r="2100" spans="1:18" x14ac:dyDescent="0.3">
      <c r="A2100" s="10">
        <v>44103</v>
      </c>
      <c r="B2100" s="33">
        <v>112076.46</v>
      </c>
      <c r="C2100" s="31">
        <v>42.120177509999998</v>
      </c>
      <c r="D2100">
        <v>4.3</v>
      </c>
      <c r="E2100">
        <v>21</v>
      </c>
      <c r="F2100">
        <v>18.399999999999999</v>
      </c>
      <c r="G2100">
        <v>0</v>
      </c>
      <c r="H2100" s="1" t="str">
        <f t="shared" si="288"/>
        <v>Tuesday</v>
      </c>
      <c r="I2100" s="2" t="str">
        <f t="shared" si="289"/>
        <v>September</v>
      </c>
      <c r="J2100" s="2" t="str">
        <f t="shared" si="290"/>
        <v>2020</v>
      </c>
      <c r="K2100" s="2">
        <f t="shared" si="291"/>
        <v>40</v>
      </c>
      <c r="L2100" s="2" t="str">
        <f>VLOOKUP(A2100,holidays!A:C,2,)</f>
        <v>N</v>
      </c>
      <c r="M2100" s="2" t="str">
        <f>VLOOKUP(A2100,holidays!A:C,3,FALSE)</f>
        <v>N</v>
      </c>
      <c r="N2100" s="7">
        <f t="shared" si="292"/>
        <v>4720680.3898924142</v>
      </c>
      <c r="O2100" s="2" t="e">
        <f t="shared" si="293"/>
        <v>#N/A</v>
      </c>
      <c r="P2100" s="2">
        <f t="shared" si="294"/>
        <v>112076.46</v>
      </c>
      <c r="Q2100" s="2" t="e">
        <f t="shared" si="295"/>
        <v>#N/A</v>
      </c>
      <c r="R2100" s="2">
        <f t="shared" si="296"/>
        <v>112076.46</v>
      </c>
    </row>
    <row r="2101" spans="1:18" x14ac:dyDescent="0.3">
      <c r="A2101" s="10">
        <v>44104</v>
      </c>
      <c r="B2101" s="33">
        <v>113620.21</v>
      </c>
      <c r="C2101" s="31">
        <v>38.05764052</v>
      </c>
      <c r="D2101">
        <v>10.7</v>
      </c>
      <c r="E2101">
        <v>19.399999999999999</v>
      </c>
      <c r="F2101">
        <v>13</v>
      </c>
      <c r="G2101">
        <v>0.6</v>
      </c>
      <c r="H2101" s="1" t="str">
        <f t="shared" si="288"/>
        <v>Wednesday</v>
      </c>
      <c r="I2101" s="2" t="str">
        <f t="shared" si="289"/>
        <v>September</v>
      </c>
      <c r="J2101" s="2" t="str">
        <f t="shared" si="290"/>
        <v>2020</v>
      </c>
      <c r="K2101" s="2">
        <f t="shared" si="291"/>
        <v>40</v>
      </c>
      <c r="L2101" s="2" t="str">
        <f>VLOOKUP(A2101,holidays!A:C,2,)</f>
        <v>N</v>
      </c>
      <c r="M2101" s="2" t="str">
        <f>VLOOKUP(A2101,holidays!A:C,3,FALSE)</f>
        <v>N</v>
      </c>
      <c r="N2101" s="7">
        <f t="shared" si="292"/>
        <v>4324117.1079869093</v>
      </c>
      <c r="O2101" s="2" t="e">
        <f t="shared" si="293"/>
        <v>#N/A</v>
      </c>
      <c r="P2101" s="2">
        <f t="shared" si="294"/>
        <v>113620.21</v>
      </c>
      <c r="Q2101" s="2" t="e">
        <f t="shared" si="295"/>
        <v>#N/A</v>
      </c>
      <c r="R2101" s="2">
        <f t="shared" si="296"/>
        <v>113620.21</v>
      </c>
    </row>
    <row r="2102" spans="1:18" x14ac:dyDescent="0.3">
      <c r="A2102" s="10">
        <v>44105</v>
      </c>
      <c r="B2102" s="33">
        <v>106641.79</v>
      </c>
      <c r="C2102" s="31">
        <v>34.65467056</v>
      </c>
      <c r="D2102">
        <v>9.4</v>
      </c>
      <c r="E2102">
        <v>19.5</v>
      </c>
      <c r="F2102">
        <v>21.2</v>
      </c>
      <c r="G2102">
        <v>1.8</v>
      </c>
      <c r="H2102" s="1" t="str">
        <f t="shared" si="288"/>
        <v>Thursday</v>
      </c>
      <c r="I2102" s="2" t="str">
        <f t="shared" si="289"/>
        <v>October</v>
      </c>
      <c r="J2102" s="2" t="str">
        <f t="shared" si="290"/>
        <v>2020</v>
      </c>
      <c r="K2102" s="2">
        <f t="shared" si="291"/>
        <v>40</v>
      </c>
      <c r="L2102" s="2" t="str">
        <f>VLOOKUP(A2102,holidays!A:C,2,)</f>
        <v>N</v>
      </c>
      <c r="M2102" s="2" t="str">
        <f>VLOOKUP(A2102,holidays!A:C,3,FALSE)</f>
        <v>N</v>
      </c>
      <c r="N2102" s="7">
        <f t="shared" si="292"/>
        <v>3695636.1003787019</v>
      </c>
      <c r="O2102" s="2" t="e">
        <f t="shared" si="293"/>
        <v>#N/A</v>
      </c>
      <c r="P2102" s="2">
        <f t="shared" si="294"/>
        <v>106641.79</v>
      </c>
      <c r="Q2102" s="2" t="e">
        <f t="shared" si="295"/>
        <v>#N/A</v>
      </c>
      <c r="R2102" s="2">
        <f t="shared" si="296"/>
        <v>106641.79</v>
      </c>
    </row>
    <row r="2103" spans="1:18" x14ac:dyDescent="0.3">
      <c r="A2103" s="10">
        <v>44106</v>
      </c>
      <c r="B2103" s="33">
        <v>99585.835000000006</v>
      </c>
      <c r="C2103" s="31">
        <v>-6.0760283690000003</v>
      </c>
      <c r="D2103">
        <v>12.8</v>
      </c>
      <c r="E2103">
        <v>26</v>
      </c>
      <c r="F2103">
        <v>22</v>
      </c>
      <c r="G2103">
        <v>0</v>
      </c>
      <c r="H2103" s="1" t="str">
        <f t="shared" si="288"/>
        <v>Friday</v>
      </c>
      <c r="I2103" s="2" t="str">
        <f t="shared" si="289"/>
        <v>October</v>
      </c>
      <c r="J2103" s="2" t="str">
        <f t="shared" si="290"/>
        <v>2020</v>
      </c>
      <c r="K2103" s="2">
        <f t="shared" si="291"/>
        <v>40</v>
      </c>
      <c r="L2103" s="2" t="str">
        <f>VLOOKUP(A2103,holidays!A:C,2,)</f>
        <v>N</v>
      </c>
      <c r="M2103" s="2" t="str">
        <f>VLOOKUP(A2103,holidays!A:C,3,FALSE)</f>
        <v>N</v>
      </c>
      <c r="N2103" s="7">
        <f t="shared" si="292"/>
        <v>-605086.3586105532</v>
      </c>
      <c r="O2103" s="2" t="e">
        <f t="shared" si="293"/>
        <v>#N/A</v>
      </c>
      <c r="P2103" s="2">
        <f t="shared" si="294"/>
        <v>99585.835000000006</v>
      </c>
      <c r="Q2103" s="2" t="e">
        <f t="shared" si="295"/>
        <v>#N/A</v>
      </c>
      <c r="R2103" s="2">
        <f t="shared" si="296"/>
        <v>99585.835000000006</v>
      </c>
    </row>
    <row r="2104" spans="1:18" x14ac:dyDescent="0.3">
      <c r="A2104" s="10">
        <v>44107</v>
      </c>
      <c r="B2104" s="33">
        <v>92277.024999999994</v>
      </c>
      <c r="C2104" s="31">
        <v>-1.983470633</v>
      </c>
      <c r="D2104">
        <v>17.399999999999999</v>
      </c>
      <c r="E2104">
        <v>29.4</v>
      </c>
      <c r="F2104">
        <v>19.8</v>
      </c>
      <c r="G2104">
        <v>0</v>
      </c>
      <c r="H2104" s="1" t="str">
        <f t="shared" si="288"/>
        <v>Saturday</v>
      </c>
      <c r="I2104" s="2" t="str">
        <f t="shared" si="289"/>
        <v>October</v>
      </c>
      <c r="J2104" s="2" t="str">
        <f t="shared" si="290"/>
        <v>2020</v>
      </c>
      <c r="K2104" s="2">
        <f t="shared" si="291"/>
        <v>40</v>
      </c>
      <c r="L2104" s="2" t="str">
        <f>VLOOKUP(A2104,holidays!A:C,2,)</f>
        <v>N</v>
      </c>
      <c r="M2104" s="2" t="str">
        <f>VLOOKUP(A2104,holidays!A:C,3,FALSE)</f>
        <v>N</v>
      </c>
      <c r="N2104" s="7">
        <f t="shared" si="292"/>
        <v>-183028.76918810682</v>
      </c>
      <c r="O2104" s="2" t="e">
        <f t="shared" si="293"/>
        <v>#N/A</v>
      </c>
      <c r="P2104" s="2">
        <f t="shared" si="294"/>
        <v>92277.024999999994</v>
      </c>
      <c r="Q2104" s="2" t="e">
        <f t="shared" si="295"/>
        <v>#N/A</v>
      </c>
      <c r="R2104" s="2">
        <f t="shared" si="296"/>
        <v>92277.024999999994</v>
      </c>
    </row>
    <row r="2105" spans="1:18" x14ac:dyDescent="0.3">
      <c r="A2105" s="10">
        <v>44108</v>
      </c>
      <c r="B2105" s="33">
        <v>94081.565000000002</v>
      </c>
      <c r="C2105" s="31">
        <v>25.0086136</v>
      </c>
      <c r="D2105">
        <v>13.5</v>
      </c>
      <c r="E2105">
        <v>29.5</v>
      </c>
      <c r="F2105">
        <v>8.4</v>
      </c>
      <c r="G2105">
        <v>0</v>
      </c>
      <c r="H2105" s="1" t="str">
        <f t="shared" si="288"/>
        <v>Sunday</v>
      </c>
      <c r="I2105" s="2" t="str">
        <f t="shared" si="289"/>
        <v>October</v>
      </c>
      <c r="J2105" s="2" t="str">
        <f t="shared" si="290"/>
        <v>2020</v>
      </c>
      <c r="K2105" s="2">
        <f t="shared" si="291"/>
        <v>41</v>
      </c>
      <c r="L2105" s="2" t="str">
        <f>VLOOKUP(A2105,holidays!A:C,2,)</f>
        <v>N</v>
      </c>
      <c r="M2105" s="2" t="str">
        <f>VLOOKUP(A2105,holidays!A:C,3,FALSE)</f>
        <v>N</v>
      </c>
      <c r="N2105" s="7">
        <f t="shared" si="292"/>
        <v>2352849.5059682839</v>
      </c>
      <c r="O2105" s="2" t="e">
        <f t="shared" si="293"/>
        <v>#N/A</v>
      </c>
      <c r="P2105" s="2">
        <f t="shared" si="294"/>
        <v>94081.565000000002</v>
      </c>
      <c r="Q2105" s="2" t="e">
        <f t="shared" si="295"/>
        <v>#N/A</v>
      </c>
      <c r="R2105" s="2">
        <f t="shared" si="296"/>
        <v>94081.565000000002</v>
      </c>
    </row>
    <row r="2106" spans="1:18" x14ac:dyDescent="0.3">
      <c r="A2106" s="10">
        <v>44109</v>
      </c>
      <c r="B2106" s="33">
        <v>113610.03</v>
      </c>
      <c r="C2106" s="31">
        <v>36.764700519999998</v>
      </c>
      <c r="D2106">
        <v>9.1</v>
      </c>
      <c r="E2106">
        <v>12.7</v>
      </c>
      <c r="F2106">
        <v>7.3</v>
      </c>
      <c r="G2106">
        <v>12.8</v>
      </c>
      <c r="H2106" s="1" t="str">
        <f t="shared" si="288"/>
        <v>Monday</v>
      </c>
      <c r="I2106" s="2" t="str">
        <f t="shared" si="289"/>
        <v>October</v>
      </c>
      <c r="J2106" s="2" t="str">
        <f t="shared" si="290"/>
        <v>2020</v>
      </c>
      <c r="K2106" s="2">
        <f t="shared" si="291"/>
        <v>41</v>
      </c>
      <c r="L2106" s="2" t="str">
        <f>VLOOKUP(A2106,holidays!A:C,2,)</f>
        <v>N</v>
      </c>
      <c r="M2106" s="2" t="str">
        <f>VLOOKUP(A2106,holidays!A:C,3,FALSE)</f>
        <v>N</v>
      </c>
      <c r="N2106" s="7">
        <f t="shared" si="292"/>
        <v>4176838.7290182156</v>
      </c>
      <c r="O2106" s="2" t="e">
        <f t="shared" si="293"/>
        <v>#N/A</v>
      </c>
      <c r="P2106" s="2">
        <f t="shared" si="294"/>
        <v>113610.03</v>
      </c>
      <c r="Q2106" s="2" t="e">
        <f t="shared" si="295"/>
        <v>#N/A</v>
      </c>
      <c r="R2106" s="2">
        <f t="shared" si="296"/>
        <v>113610.03</v>
      </c>
    </row>
    <row r="2107" spans="1:18" x14ac:dyDescent="0.3">
      <c r="A2107" s="10">
        <v>44110</v>
      </c>
      <c r="B2107" s="33">
        <v>122607.56</v>
      </c>
      <c r="C2107" s="31">
        <v>75.771059010000002</v>
      </c>
      <c r="D2107">
        <v>8.9</v>
      </c>
      <c r="E2107">
        <v>12.6</v>
      </c>
      <c r="F2107">
        <v>5.8</v>
      </c>
      <c r="G2107">
        <v>1</v>
      </c>
      <c r="H2107" s="1" t="str">
        <f t="shared" si="288"/>
        <v>Tuesday</v>
      </c>
      <c r="I2107" s="2" t="str">
        <f t="shared" si="289"/>
        <v>October</v>
      </c>
      <c r="J2107" s="2" t="str">
        <f t="shared" si="290"/>
        <v>2020</v>
      </c>
      <c r="K2107" s="2">
        <f t="shared" si="291"/>
        <v>41</v>
      </c>
      <c r="L2107" s="2" t="str">
        <f>VLOOKUP(A2107,holidays!A:C,2,)</f>
        <v>N</v>
      </c>
      <c r="M2107" s="2" t="str">
        <f>VLOOKUP(A2107,holidays!A:C,3,FALSE)</f>
        <v>N</v>
      </c>
      <c r="N2107" s="7">
        <f t="shared" si="292"/>
        <v>9290104.663832115</v>
      </c>
      <c r="O2107" s="2" t="e">
        <f t="shared" si="293"/>
        <v>#N/A</v>
      </c>
      <c r="P2107" s="2">
        <f t="shared" si="294"/>
        <v>122607.56</v>
      </c>
      <c r="Q2107" s="2" t="e">
        <f t="shared" si="295"/>
        <v>#N/A</v>
      </c>
      <c r="R2107" s="2">
        <f t="shared" si="296"/>
        <v>122607.56</v>
      </c>
    </row>
  </sheetData>
  <autoFilter ref="A1:N2107" xr:uid="{5EE308B6-7D36-4BE4-AB8B-D48F694E492F}"/>
  <sortState xmlns:xlrd2="http://schemas.microsoft.com/office/spreadsheetml/2017/richdata2" ref="Y3:Y18">
    <sortCondition descending="1" ref="Y3:Y18"/>
  </sortState>
  <conditionalFormatting sqref="B2:B2107">
    <cfRule type="colorScale" priority="23">
      <colorScale>
        <cfvo type="min"/>
        <cfvo type="percentile" val="50"/>
        <cfvo type="max"/>
        <color rgb="FF63BE7B"/>
        <color rgb="FFFCFCFF"/>
        <color rgb="FFF8696B"/>
      </colorScale>
    </cfRule>
  </conditionalFormatting>
  <conditionalFormatting sqref="C2:C2107">
    <cfRule type="cellIs" dxfId="24" priority="20" operator="greaterThan">
      <formula>200</formula>
    </cfRule>
    <cfRule type="cellIs" dxfId="23" priority="21" operator="greaterThan">
      <formula>200</formula>
    </cfRule>
    <cfRule type="cellIs" dxfId="22" priority="22" operator="lessThan">
      <formula>20</formula>
    </cfRule>
  </conditionalFormatting>
  <conditionalFormatting sqref="F1:F1048576">
    <cfRule type="dataBar" priority="14">
      <dataBar>
        <cfvo type="min"/>
        <cfvo type="max"/>
        <color rgb="FFFFB628"/>
      </dataBar>
      <extLst>
        <ext xmlns:x14="http://schemas.microsoft.com/office/spreadsheetml/2009/9/main" uri="{B025F937-C7B1-47D3-B67F-A62EFF666E3E}">
          <x14:id>{749ACD50-3F90-432C-AA9C-FB449C390605}</x14:id>
        </ext>
      </extLst>
    </cfRule>
  </conditionalFormatting>
  <conditionalFormatting sqref="G1:G1048576">
    <cfRule type="dataBar" priority="13">
      <dataBar>
        <cfvo type="min"/>
        <cfvo type="max"/>
        <color rgb="FF008AEF"/>
      </dataBar>
      <extLst>
        <ext xmlns:x14="http://schemas.microsoft.com/office/spreadsheetml/2009/9/main" uri="{B025F937-C7B1-47D3-B67F-A62EFF666E3E}">
          <x14:id>{65C9DD6D-02D9-4F42-8D84-D8E582B79928}</x14:id>
        </ext>
      </extLst>
    </cfRule>
  </conditionalFormatting>
  <conditionalFormatting sqref="E1:E1048576">
    <cfRule type="dataBar" priority="12">
      <dataBar>
        <cfvo type="min"/>
        <cfvo type="max"/>
        <color rgb="FFFF555A"/>
      </dataBar>
      <extLst>
        <ext xmlns:x14="http://schemas.microsoft.com/office/spreadsheetml/2009/9/main" uri="{B025F937-C7B1-47D3-B67F-A62EFF666E3E}">
          <x14:id>{46F99459-49BB-4196-888F-0525A7331BB6}</x14:id>
        </ext>
      </extLst>
    </cfRule>
  </conditionalFormatting>
  <conditionalFormatting sqref="D1:D1048576">
    <cfRule type="dataBar" priority="11">
      <dataBar>
        <cfvo type="min"/>
        <cfvo type="max"/>
        <color rgb="FF638EC6"/>
      </dataBar>
      <extLst>
        <ext xmlns:x14="http://schemas.microsoft.com/office/spreadsheetml/2009/9/main" uri="{B025F937-C7B1-47D3-B67F-A62EFF666E3E}">
          <x14:id>{BF7098D8-E704-4B03-BE48-D83D084207F1}</x14:id>
        </ext>
      </extLst>
    </cfRule>
  </conditionalFormatting>
  <conditionalFormatting sqref="N1:N1048576">
    <cfRule type="cellIs" dxfId="21" priority="1" operator="lessThan">
      <formula>1000000</formula>
    </cfRule>
    <cfRule type="cellIs" dxfId="20" priority="2" operator="greaterThan">
      <formula>10000000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749ACD50-3F90-432C-AA9C-FB449C390605}">
            <x14:dataBar minLength="0" maxLength="100" border="1" negativeBarBorderColorSameAsPositive="0">
              <x14:cfvo type="autoMin"/>
              <x14:cfvo type="autoMax"/>
              <x14:borderColor rgb="FFFFB628"/>
              <x14:negativeFillColor rgb="FFFF0000"/>
              <x14:negativeBorderColor rgb="FFFF0000"/>
              <x14:axisColor rgb="FF000000"/>
            </x14:dataBar>
          </x14:cfRule>
          <xm:sqref>F1:F1048576</xm:sqref>
        </x14:conditionalFormatting>
        <x14:conditionalFormatting xmlns:xm="http://schemas.microsoft.com/office/excel/2006/main">
          <x14:cfRule type="dataBar" id="{65C9DD6D-02D9-4F42-8D84-D8E582B79928}">
            <x14:dataBar minLength="0" maxLength="100" border="1" negativeBarBorderColorSameAsPositive="0">
              <x14:cfvo type="autoMin"/>
              <x14:cfvo type="autoMax"/>
              <x14:borderColor rgb="FF008AEF"/>
              <x14:negativeFillColor rgb="FFFF0000"/>
              <x14:negativeBorderColor rgb="FFFF0000"/>
              <x14:axisColor rgb="FF000000"/>
            </x14:dataBar>
          </x14:cfRule>
          <xm:sqref>G1:G1048576</xm:sqref>
        </x14:conditionalFormatting>
        <x14:conditionalFormatting xmlns:xm="http://schemas.microsoft.com/office/excel/2006/main">
          <x14:cfRule type="dataBar" id="{46F99459-49BB-4196-888F-0525A7331BB6}">
            <x14:dataBar minLength="0" maxLength="100" border="1" negativeBarBorderColorSameAsPositive="0">
              <x14:cfvo type="autoMin"/>
              <x14:cfvo type="autoMax"/>
              <x14:borderColor rgb="FFFF555A"/>
              <x14:negativeFillColor rgb="FFFF0000"/>
              <x14:negativeBorderColor rgb="FFFF0000"/>
              <x14:axisColor rgb="FF000000"/>
            </x14:dataBar>
          </x14:cfRule>
          <xm:sqref>E1:E1048576</xm:sqref>
        </x14:conditionalFormatting>
        <x14:conditionalFormatting xmlns:xm="http://schemas.microsoft.com/office/excel/2006/main">
          <x14:cfRule type="dataBar" id="{BF7098D8-E704-4B03-BE48-D83D084207F1}">
            <x14:dataBar minLength="0" maxLength="100" border="1" negativeBarBorderColorSameAsPositive="0">
              <x14:cfvo type="autoMin"/>
              <x14:cfvo type="autoMax"/>
              <x14:borderColor rgb="FF638EC6"/>
              <x14:negativeFillColor rgb="FFFF0000"/>
              <x14:negativeBorderColor rgb="FFFF0000"/>
              <x14:axisColor rgb="FF000000"/>
            </x14:dataBar>
          </x14:cfRule>
          <xm:sqref>D1:D1048576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C052-A530-4307-9C6C-4A03C3D15220}">
  <dimension ref="B5:F14"/>
  <sheetViews>
    <sheetView zoomScale="130" zoomScaleNormal="130" workbookViewId="0">
      <selection activeCell="C13" sqref="C13"/>
    </sheetView>
  </sheetViews>
  <sheetFormatPr defaultRowHeight="14.4" x14ac:dyDescent="0.3"/>
  <cols>
    <col min="2" max="2" width="12.21875" bestFit="1" customWidth="1"/>
    <col min="4" max="4" width="16.5546875" bestFit="1" customWidth="1"/>
    <col min="5" max="5" width="18" bestFit="1" customWidth="1"/>
    <col min="6" max="6" width="14.77734375" bestFit="1" customWidth="1"/>
  </cols>
  <sheetData>
    <row r="5" spans="2:6" x14ac:dyDescent="0.3">
      <c r="B5" s="5"/>
      <c r="C5" s="5" t="s">
        <v>19</v>
      </c>
      <c r="D5" s="5" t="s">
        <v>20</v>
      </c>
      <c r="E5" s="5" t="s">
        <v>21</v>
      </c>
      <c r="F5" s="5" t="s">
        <v>20</v>
      </c>
    </row>
    <row r="6" spans="2:6" x14ac:dyDescent="0.3">
      <c r="B6" s="5" t="s">
        <v>22</v>
      </c>
      <c r="C6" s="38">
        <f>MIN(energy_demand!B:B)</f>
        <v>85094.375</v>
      </c>
      <c r="D6" s="41">
        <f>_xlfn.XLOOKUP(C6,energy_demand!B:B,energy_demand!A:A)</f>
        <v>43094</v>
      </c>
      <c r="E6" s="40">
        <f>MIN(energy_demand!N:N)</f>
        <v>-605086.3586105532</v>
      </c>
      <c r="F6" s="41">
        <f>_xlfn.XLOOKUP(E6,energy_demand!N:N,energy_demand!A:A)</f>
        <v>44106</v>
      </c>
    </row>
    <row r="7" spans="2:6" x14ac:dyDescent="0.3">
      <c r="B7" s="5" t="s">
        <v>18</v>
      </c>
      <c r="C7" s="38">
        <f>MAX(energy_demand!B:B)</f>
        <v>170653.84</v>
      </c>
      <c r="D7" s="41">
        <f>_xlfn.XLOOKUP(C7,energy_demand!B:B,energy_demand!A:A)</f>
        <v>43861</v>
      </c>
      <c r="E7" s="40">
        <f>MAX(energy_demand!N:N)</f>
        <v>709250294.69111621</v>
      </c>
      <c r="F7" s="41">
        <f>_xlfn.XLOOKUP(E7,energy_demand!N:N,energy_demand!A:A)</f>
        <v>43489</v>
      </c>
    </row>
    <row r="8" spans="2:6" x14ac:dyDescent="0.3">
      <c r="B8" s="5" t="s">
        <v>53</v>
      </c>
      <c r="C8" s="38">
        <f>AVERAGE(energy_demand!B:B)</f>
        <v>120035.47650284915</v>
      </c>
      <c r="D8" s="39"/>
      <c r="E8" s="40">
        <f>AVERAGE(energy_demand!N:N)</f>
        <v>9521591.4845048822</v>
      </c>
      <c r="F8" s="39"/>
    </row>
    <row r="11" spans="2:6" x14ac:dyDescent="0.3">
      <c r="B11" s="5"/>
      <c r="C11" s="5" t="s">
        <v>25</v>
      </c>
      <c r="D11" s="5" t="s">
        <v>20</v>
      </c>
    </row>
    <row r="12" spans="2:6" x14ac:dyDescent="0.3">
      <c r="B12" s="5" t="s">
        <v>23</v>
      </c>
      <c r="C12" s="38">
        <f>_xlfn.MAXIFS(energy_demand!B:B,energy_demand!H:H,"Saturday")</f>
        <v>154924.89000000001</v>
      </c>
      <c r="D12" s="41">
        <f>_xlfn.XLOOKUP(C12,energy_demand!B:B,energy_demand!A:A)</f>
        <v>42357</v>
      </c>
    </row>
    <row r="13" spans="2:6" x14ac:dyDescent="0.3">
      <c r="B13" s="5" t="s">
        <v>24</v>
      </c>
      <c r="C13" s="38">
        <f>_xlfn.MAXIFS(energy_demand!B:B,energy_demand!H:H,"Sunday")</f>
        <v>159436.69</v>
      </c>
      <c r="D13" s="41">
        <f>_xlfn.XLOOKUP(C13,energy_demand!B:B,energy_demand!A:A)</f>
        <v>43128</v>
      </c>
    </row>
    <row r="14" spans="2:6" x14ac:dyDescent="0.3">
      <c r="E14" t="s">
        <v>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A5F33-9861-449E-BB63-85E8166B9130}">
  <dimension ref="A1:G2107"/>
  <sheetViews>
    <sheetView workbookViewId="0">
      <selection activeCell="A2" sqref="A2"/>
    </sheetView>
  </sheetViews>
  <sheetFormatPr defaultRowHeight="14.4" x14ac:dyDescent="0.3"/>
  <cols>
    <col min="1" max="1" width="10.5546875" bestFit="1" customWidth="1"/>
    <col min="2" max="2" width="10.88671875" customWidth="1"/>
    <col min="3" max="3" width="8.21875" customWidth="1"/>
    <col min="4" max="4" width="11.109375" bestFit="1" customWidth="1"/>
  </cols>
  <sheetData>
    <row r="1" spans="1:7" x14ac:dyDescent="0.3">
      <c r="A1" s="2" t="s">
        <v>0</v>
      </c>
      <c r="B1" s="2" t="s">
        <v>7</v>
      </c>
      <c r="C1" s="2" t="s">
        <v>8</v>
      </c>
    </row>
    <row r="2" spans="1:7" x14ac:dyDescent="0.3">
      <c r="A2" s="3">
        <v>42005</v>
      </c>
      <c r="B2" s="2" t="s">
        <v>9</v>
      </c>
      <c r="C2" s="2" t="s">
        <v>10</v>
      </c>
    </row>
    <row r="3" spans="1:7" x14ac:dyDescent="0.3">
      <c r="A3" s="3">
        <v>42006</v>
      </c>
      <c r="B3" s="2" t="s">
        <v>9</v>
      </c>
      <c r="C3" s="2" t="s">
        <v>9</v>
      </c>
      <c r="D3" s="2"/>
      <c r="E3" s="2"/>
      <c r="F3" s="2"/>
      <c r="G3" s="2"/>
    </row>
    <row r="4" spans="1:7" x14ac:dyDescent="0.3">
      <c r="A4" s="3">
        <v>42007</v>
      </c>
      <c r="B4" s="2" t="s">
        <v>9</v>
      </c>
      <c r="C4" s="2" t="s">
        <v>9</v>
      </c>
      <c r="D4" s="2"/>
      <c r="E4" s="2"/>
      <c r="F4" s="2"/>
      <c r="G4" s="2"/>
    </row>
    <row r="5" spans="1:7" x14ac:dyDescent="0.3">
      <c r="A5" s="3">
        <v>42008</v>
      </c>
      <c r="B5" s="2" t="s">
        <v>9</v>
      </c>
      <c r="C5" s="2" t="s">
        <v>9</v>
      </c>
      <c r="D5" s="2"/>
      <c r="E5" s="2"/>
      <c r="F5" s="2"/>
      <c r="G5" s="2"/>
    </row>
    <row r="6" spans="1:7" x14ac:dyDescent="0.3">
      <c r="A6" s="3">
        <v>42009</v>
      </c>
      <c r="B6" s="2" t="s">
        <v>9</v>
      </c>
      <c r="C6" s="2" t="s">
        <v>9</v>
      </c>
      <c r="D6" s="2"/>
      <c r="E6" s="2"/>
      <c r="F6" s="2"/>
      <c r="G6" s="2"/>
    </row>
    <row r="7" spans="1:7" x14ac:dyDescent="0.3">
      <c r="A7" s="3">
        <v>42010</v>
      </c>
      <c r="B7" s="2" t="s">
        <v>9</v>
      </c>
      <c r="C7" s="2" t="s">
        <v>9</v>
      </c>
      <c r="D7" s="2"/>
      <c r="E7" s="2"/>
      <c r="F7" s="2"/>
      <c r="G7" s="2"/>
    </row>
    <row r="8" spans="1:7" x14ac:dyDescent="0.3">
      <c r="A8" s="3">
        <v>42011</v>
      </c>
      <c r="B8" s="2" t="s">
        <v>9</v>
      </c>
      <c r="C8" s="2" t="s">
        <v>9</v>
      </c>
      <c r="D8" s="2"/>
      <c r="E8" s="2"/>
      <c r="F8" s="2"/>
      <c r="G8" s="2"/>
    </row>
    <row r="9" spans="1:7" x14ac:dyDescent="0.3">
      <c r="A9" s="3">
        <v>42012</v>
      </c>
      <c r="B9" s="2" t="s">
        <v>9</v>
      </c>
      <c r="C9" s="2" t="s">
        <v>9</v>
      </c>
      <c r="D9" s="2"/>
      <c r="E9" s="2"/>
      <c r="F9" s="2"/>
      <c r="G9" s="2"/>
    </row>
    <row r="10" spans="1:7" x14ac:dyDescent="0.3">
      <c r="A10" s="3">
        <v>42013</v>
      </c>
      <c r="B10" s="2" t="s">
        <v>9</v>
      </c>
      <c r="C10" s="2" t="s">
        <v>9</v>
      </c>
      <c r="D10" s="2"/>
      <c r="E10" s="2"/>
      <c r="F10" s="2"/>
      <c r="G10" s="2"/>
    </row>
    <row r="11" spans="1:7" x14ac:dyDescent="0.3">
      <c r="A11" s="3">
        <v>42014</v>
      </c>
      <c r="B11" s="2" t="s">
        <v>9</v>
      </c>
      <c r="C11" s="2" t="s">
        <v>9</v>
      </c>
      <c r="D11" s="2"/>
      <c r="E11" s="2"/>
      <c r="F11" s="2"/>
      <c r="G11" s="2"/>
    </row>
    <row r="12" spans="1:7" x14ac:dyDescent="0.3">
      <c r="A12" s="3">
        <v>42015</v>
      </c>
      <c r="B12" s="2" t="s">
        <v>9</v>
      </c>
      <c r="C12" s="2" t="s">
        <v>9</v>
      </c>
      <c r="D12" s="2"/>
      <c r="E12" s="2"/>
      <c r="F12" s="2"/>
      <c r="G12" s="2"/>
    </row>
    <row r="13" spans="1:7" x14ac:dyDescent="0.3">
      <c r="A13" s="3">
        <v>42016</v>
      </c>
      <c r="B13" s="2" t="s">
        <v>9</v>
      </c>
      <c r="C13" s="2" t="s">
        <v>9</v>
      </c>
      <c r="D13" s="2"/>
      <c r="E13" s="2"/>
      <c r="F13" s="2"/>
      <c r="G13" s="2"/>
    </row>
    <row r="14" spans="1:7" x14ac:dyDescent="0.3">
      <c r="A14" s="3">
        <v>42017</v>
      </c>
      <c r="B14" s="2" t="s">
        <v>9</v>
      </c>
      <c r="C14" s="2" t="s">
        <v>9</v>
      </c>
      <c r="D14" s="2"/>
      <c r="E14" s="2"/>
      <c r="F14" s="2"/>
      <c r="G14" s="2"/>
    </row>
    <row r="15" spans="1:7" x14ac:dyDescent="0.3">
      <c r="A15" s="3">
        <v>42018</v>
      </c>
      <c r="B15" s="2" t="s">
        <v>9</v>
      </c>
      <c r="C15" s="2" t="s">
        <v>9</v>
      </c>
      <c r="D15" s="2"/>
      <c r="E15" s="2"/>
      <c r="F15" s="2"/>
      <c r="G15" s="2"/>
    </row>
    <row r="16" spans="1:7" x14ac:dyDescent="0.3">
      <c r="A16" s="3">
        <v>42019</v>
      </c>
      <c r="B16" s="2" t="s">
        <v>9</v>
      </c>
      <c r="C16" s="2" t="s">
        <v>9</v>
      </c>
      <c r="D16" s="2"/>
      <c r="E16" s="2"/>
      <c r="F16" s="2"/>
      <c r="G16" s="2"/>
    </row>
    <row r="17" spans="1:7" x14ac:dyDescent="0.3">
      <c r="A17" s="3">
        <v>42020</v>
      </c>
      <c r="B17" s="2" t="s">
        <v>9</v>
      </c>
      <c r="C17" s="2" t="s">
        <v>9</v>
      </c>
      <c r="D17" s="2"/>
      <c r="E17" s="2"/>
      <c r="F17" s="2"/>
      <c r="G17" s="2"/>
    </row>
    <row r="18" spans="1:7" x14ac:dyDescent="0.3">
      <c r="A18" s="3">
        <v>42021</v>
      </c>
      <c r="B18" s="2" t="s">
        <v>9</v>
      </c>
      <c r="C18" s="2" t="s">
        <v>9</v>
      </c>
      <c r="D18" s="2"/>
      <c r="E18" s="2"/>
      <c r="F18" s="2"/>
      <c r="G18" s="2"/>
    </row>
    <row r="19" spans="1:7" x14ac:dyDescent="0.3">
      <c r="A19" s="3">
        <v>42022</v>
      </c>
      <c r="B19" s="2" t="s">
        <v>9</v>
      </c>
      <c r="C19" s="2" t="s">
        <v>9</v>
      </c>
      <c r="D19" s="2"/>
      <c r="E19" s="2"/>
      <c r="F19" s="2"/>
      <c r="G19" s="2"/>
    </row>
    <row r="20" spans="1:7" x14ac:dyDescent="0.3">
      <c r="A20" s="3">
        <v>42023</v>
      </c>
      <c r="B20" s="2" t="s">
        <v>9</v>
      </c>
      <c r="C20" s="2" t="s">
        <v>9</v>
      </c>
      <c r="D20" s="2"/>
      <c r="E20" s="2"/>
      <c r="F20" s="2"/>
      <c r="G20" s="2"/>
    </row>
    <row r="21" spans="1:7" x14ac:dyDescent="0.3">
      <c r="A21" s="3">
        <v>42024</v>
      </c>
      <c r="B21" s="2" t="s">
        <v>9</v>
      </c>
      <c r="C21" s="2" t="s">
        <v>9</v>
      </c>
      <c r="D21" s="2"/>
      <c r="E21" s="2"/>
      <c r="F21" s="2"/>
      <c r="G21" s="2"/>
    </row>
    <row r="22" spans="1:7" x14ac:dyDescent="0.3">
      <c r="A22" s="3">
        <v>42025</v>
      </c>
      <c r="B22" s="2" t="s">
        <v>9</v>
      </c>
      <c r="C22" s="2" t="s">
        <v>9</v>
      </c>
      <c r="D22" s="2"/>
      <c r="E22" s="2"/>
      <c r="F22" s="2"/>
      <c r="G22" s="2"/>
    </row>
    <row r="23" spans="1:7" x14ac:dyDescent="0.3">
      <c r="A23" s="3">
        <v>42026</v>
      </c>
      <c r="B23" s="2" t="s">
        <v>9</v>
      </c>
      <c r="C23" s="2" t="s">
        <v>9</v>
      </c>
      <c r="D23" s="2"/>
      <c r="E23" s="2"/>
      <c r="F23" s="2"/>
      <c r="G23" s="2"/>
    </row>
    <row r="24" spans="1:7" x14ac:dyDescent="0.3">
      <c r="A24" s="3">
        <v>42027</v>
      </c>
      <c r="B24" s="2" t="s">
        <v>9</v>
      </c>
      <c r="C24" s="2" t="s">
        <v>9</v>
      </c>
      <c r="D24" s="2"/>
      <c r="E24" s="2"/>
      <c r="F24" s="2"/>
      <c r="G24" s="2"/>
    </row>
    <row r="25" spans="1:7" x14ac:dyDescent="0.3">
      <c r="A25" s="3">
        <v>42028</v>
      </c>
      <c r="B25" s="2" t="s">
        <v>9</v>
      </c>
      <c r="C25" s="2" t="s">
        <v>9</v>
      </c>
      <c r="D25" s="2"/>
      <c r="E25" s="2"/>
      <c r="F25" s="2"/>
      <c r="G25" s="2"/>
    </row>
    <row r="26" spans="1:7" x14ac:dyDescent="0.3">
      <c r="A26" s="3">
        <v>42029</v>
      </c>
      <c r="B26" s="2" t="s">
        <v>9</v>
      </c>
      <c r="C26" s="2" t="s">
        <v>9</v>
      </c>
      <c r="D26" s="2"/>
      <c r="E26" s="2"/>
      <c r="F26" s="2"/>
      <c r="G26" s="2"/>
    </row>
    <row r="27" spans="1:7" x14ac:dyDescent="0.3">
      <c r="A27" s="3">
        <v>42030</v>
      </c>
      <c r="B27" s="2" t="s">
        <v>9</v>
      </c>
      <c r="C27" s="2" t="s">
        <v>10</v>
      </c>
      <c r="D27" s="2"/>
      <c r="E27" s="2"/>
      <c r="F27" s="2"/>
      <c r="G27" s="2"/>
    </row>
    <row r="28" spans="1:7" x14ac:dyDescent="0.3">
      <c r="A28" s="3">
        <v>42031</v>
      </c>
      <c r="B28" s="2" t="s">
        <v>9</v>
      </c>
      <c r="C28" s="2" t="s">
        <v>9</v>
      </c>
      <c r="D28" s="2"/>
      <c r="E28" s="2"/>
      <c r="F28" s="2"/>
      <c r="G28" s="2"/>
    </row>
    <row r="29" spans="1:7" x14ac:dyDescent="0.3">
      <c r="A29" s="3">
        <v>42032</v>
      </c>
      <c r="B29" s="2" t="s">
        <v>9</v>
      </c>
      <c r="C29" s="2" t="s">
        <v>9</v>
      </c>
      <c r="D29" s="2"/>
      <c r="E29" s="2"/>
      <c r="F29" s="2"/>
      <c r="G29" s="2"/>
    </row>
    <row r="30" spans="1:7" x14ac:dyDescent="0.3">
      <c r="A30" s="3">
        <v>42033</v>
      </c>
      <c r="B30" s="2" t="s">
        <v>10</v>
      </c>
      <c r="C30" s="2" t="s">
        <v>9</v>
      </c>
      <c r="D30" s="2"/>
      <c r="E30" s="2"/>
      <c r="F30" s="2"/>
      <c r="G30" s="2"/>
    </row>
    <row r="31" spans="1:7" x14ac:dyDescent="0.3">
      <c r="A31" s="3">
        <v>42034</v>
      </c>
      <c r="B31" s="2" t="s">
        <v>10</v>
      </c>
      <c r="C31" s="2" t="s">
        <v>9</v>
      </c>
      <c r="D31" s="2"/>
      <c r="E31" s="2"/>
      <c r="F31" s="2"/>
      <c r="G31" s="2"/>
    </row>
    <row r="32" spans="1:7" x14ac:dyDescent="0.3">
      <c r="A32" s="3">
        <v>42035</v>
      </c>
      <c r="B32" s="2" t="s">
        <v>10</v>
      </c>
      <c r="C32" s="2" t="s">
        <v>9</v>
      </c>
      <c r="D32" s="2"/>
      <c r="E32" s="2"/>
      <c r="F32" s="2"/>
      <c r="G32" s="2"/>
    </row>
    <row r="33" spans="1:7" x14ac:dyDescent="0.3">
      <c r="A33" s="3">
        <v>42036</v>
      </c>
      <c r="B33" s="2" t="s">
        <v>10</v>
      </c>
      <c r="C33" s="2" t="s">
        <v>9</v>
      </c>
      <c r="D33" s="2"/>
      <c r="E33" s="2"/>
      <c r="F33" s="2"/>
      <c r="G33" s="2"/>
    </row>
    <row r="34" spans="1:7" x14ac:dyDescent="0.3">
      <c r="A34" s="3">
        <v>42037</v>
      </c>
      <c r="B34" s="2" t="s">
        <v>10</v>
      </c>
      <c r="C34" s="2" t="s">
        <v>9</v>
      </c>
      <c r="D34" s="2"/>
      <c r="E34" s="2"/>
      <c r="F34" s="2"/>
      <c r="G34" s="2"/>
    </row>
    <row r="35" spans="1:7" x14ac:dyDescent="0.3">
      <c r="A35" s="3">
        <v>42038</v>
      </c>
      <c r="B35" s="2" t="s">
        <v>10</v>
      </c>
      <c r="C35" s="2" t="s">
        <v>9</v>
      </c>
      <c r="D35" s="2"/>
      <c r="E35" s="2"/>
      <c r="F35" s="2"/>
      <c r="G35" s="2"/>
    </row>
    <row r="36" spans="1:7" x14ac:dyDescent="0.3">
      <c r="A36" s="3">
        <v>42039</v>
      </c>
      <c r="B36" s="2" t="s">
        <v>10</v>
      </c>
      <c r="C36" s="2" t="s">
        <v>9</v>
      </c>
      <c r="D36" s="2"/>
      <c r="E36" s="2"/>
      <c r="F36" s="2"/>
      <c r="G36" s="2"/>
    </row>
    <row r="37" spans="1:7" x14ac:dyDescent="0.3">
      <c r="A37" s="3">
        <v>42040</v>
      </c>
      <c r="B37" s="2" t="s">
        <v>10</v>
      </c>
      <c r="C37" s="2" t="s">
        <v>9</v>
      </c>
      <c r="D37" s="2"/>
      <c r="E37" s="2"/>
      <c r="F37" s="2"/>
      <c r="G37" s="2"/>
    </row>
    <row r="38" spans="1:7" x14ac:dyDescent="0.3">
      <c r="A38" s="3">
        <v>42041</v>
      </c>
      <c r="B38" s="2" t="s">
        <v>10</v>
      </c>
      <c r="C38" s="2" t="s">
        <v>9</v>
      </c>
      <c r="D38" s="2"/>
      <c r="E38" s="2"/>
      <c r="F38" s="2"/>
      <c r="G38" s="2"/>
    </row>
    <row r="39" spans="1:7" x14ac:dyDescent="0.3">
      <c r="A39" s="3">
        <v>42042</v>
      </c>
      <c r="B39" s="2" t="s">
        <v>10</v>
      </c>
      <c r="C39" s="2" t="s">
        <v>9</v>
      </c>
      <c r="D39" s="2"/>
      <c r="E39" s="2"/>
      <c r="F39" s="2"/>
      <c r="G39" s="2"/>
    </row>
    <row r="40" spans="1:7" x14ac:dyDescent="0.3">
      <c r="A40" s="3">
        <v>42043</v>
      </c>
      <c r="B40" s="2" t="s">
        <v>10</v>
      </c>
      <c r="C40" s="2" t="s">
        <v>9</v>
      </c>
      <c r="D40" s="2"/>
      <c r="E40" s="2"/>
      <c r="F40" s="2"/>
      <c r="G40" s="2"/>
    </row>
    <row r="41" spans="1:7" x14ac:dyDescent="0.3">
      <c r="A41" s="3">
        <v>42044</v>
      </c>
      <c r="B41" s="2" t="s">
        <v>10</v>
      </c>
      <c r="C41" s="2" t="s">
        <v>9</v>
      </c>
      <c r="D41" s="2"/>
      <c r="E41" s="2"/>
      <c r="F41" s="2"/>
      <c r="G41" s="2"/>
    </row>
    <row r="42" spans="1:7" x14ac:dyDescent="0.3">
      <c r="A42" s="3">
        <v>42045</v>
      </c>
      <c r="B42" s="2" t="s">
        <v>10</v>
      </c>
      <c r="C42" s="2" t="s">
        <v>9</v>
      </c>
      <c r="D42" s="2"/>
      <c r="E42" s="2"/>
      <c r="F42" s="2"/>
      <c r="G42" s="2"/>
    </row>
    <row r="43" spans="1:7" x14ac:dyDescent="0.3">
      <c r="A43" s="3">
        <v>42046</v>
      </c>
      <c r="B43" s="2" t="s">
        <v>10</v>
      </c>
      <c r="C43" s="2" t="s">
        <v>9</v>
      </c>
      <c r="D43" s="2"/>
      <c r="E43" s="2"/>
      <c r="F43" s="2"/>
      <c r="G43" s="2"/>
    </row>
    <row r="44" spans="1:7" x14ac:dyDescent="0.3">
      <c r="A44" s="3">
        <v>42047</v>
      </c>
      <c r="B44" s="2" t="s">
        <v>10</v>
      </c>
      <c r="C44" s="2" t="s">
        <v>9</v>
      </c>
      <c r="D44" s="2"/>
      <c r="E44" s="2"/>
      <c r="F44" s="2"/>
      <c r="G44" s="2"/>
    </row>
    <row r="45" spans="1:7" x14ac:dyDescent="0.3">
      <c r="A45" s="3">
        <v>42048</v>
      </c>
      <c r="B45" s="2" t="s">
        <v>10</v>
      </c>
      <c r="C45" s="2" t="s">
        <v>9</v>
      </c>
      <c r="D45" s="2"/>
      <c r="E45" s="2"/>
      <c r="F45" s="2"/>
      <c r="G45" s="2"/>
    </row>
    <row r="46" spans="1:7" x14ac:dyDescent="0.3">
      <c r="A46" s="3">
        <v>42049</v>
      </c>
      <c r="B46" s="2" t="s">
        <v>10</v>
      </c>
      <c r="C46" s="2" t="s">
        <v>9</v>
      </c>
      <c r="D46" s="2"/>
      <c r="E46" s="2"/>
      <c r="F46" s="2"/>
      <c r="G46" s="2"/>
    </row>
    <row r="47" spans="1:7" x14ac:dyDescent="0.3">
      <c r="A47" s="3">
        <v>42050</v>
      </c>
      <c r="B47" s="2" t="s">
        <v>10</v>
      </c>
      <c r="C47" s="2" t="s">
        <v>9</v>
      </c>
      <c r="D47" s="2"/>
      <c r="E47" s="2"/>
      <c r="F47" s="2"/>
      <c r="G47" s="2"/>
    </row>
    <row r="48" spans="1:7" x14ac:dyDescent="0.3">
      <c r="A48" s="3">
        <v>42051</v>
      </c>
      <c r="B48" s="2" t="s">
        <v>10</v>
      </c>
      <c r="C48" s="2" t="s">
        <v>9</v>
      </c>
      <c r="D48" s="2"/>
      <c r="E48" s="2"/>
      <c r="F48" s="2"/>
      <c r="G48" s="2"/>
    </row>
    <row r="49" spans="1:7" x14ac:dyDescent="0.3">
      <c r="A49" s="3">
        <v>42052</v>
      </c>
      <c r="B49" s="2" t="s">
        <v>10</v>
      </c>
      <c r="C49" s="2" t="s">
        <v>9</v>
      </c>
      <c r="D49" s="2"/>
      <c r="E49" s="2"/>
      <c r="F49" s="2"/>
      <c r="G49" s="2"/>
    </row>
    <row r="50" spans="1:7" x14ac:dyDescent="0.3">
      <c r="A50" s="3">
        <v>42053</v>
      </c>
      <c r="B50" s="2" t="s">
        <v>10</v>
      </c>
      <c r="C50" s="2" t="s">
        <v>9</v>
      </c>
      <c r="D50" s="2"/>
      <c r="E50" s="2"/>
      <c r="F50" s="2"/>
      <c r="G50" s="2"/>
    </row>
    <row r="51" spans="1:7" x14ac:dyDescent="0.3">
      <c r="A51" s="3">
        <v>42054</v>
      </c>
      <c r="B51" s="2" t="s">
        <v>10</v>
      </c>
      <c r="C51" s="2" t="s">
        <v>9</v>
      </c>
      <c r="D51" s="2"/>
      <c r="E51" s="2"/>
      <c r="F51" s="2"/>
      <c r="G51" s="2"/>
    </row>
    <row r="52" spans="1:7" x14ac:dyDescent="0.3">
      <c r="A52" s="3">
        <v>42055</v>
      </c>
      <c r="B52" s="2" t="s">
        <v>10</v>
      </c>
      <c r="C52" s="2" t="s">
        <v>9</v>
      </c>
      <c r="D52" s="2"/>
      <c r="E52" s="2"/>
      <c r="F52" s="2"/>
      <c r="G52" s="2"/>
    </row>
    <row r="53" spans="1:7" x14ac:dyDescent="0.3">
      <c r="A53" s="3">
        <v>42056</v>
      </c>
      <c r="B53" s="2" t="s">
        <v>10</v>
      </c>
      <c r="C53" s="2" t="s">
        <v>9</v>
      </c>
      <c r="D53" s="2"/>
      <c r="E53" s="2"/>
      <c r="F53" s="2"/>
      <c r="G53" s="2"/>
    </row>
    <row r="54" spans="1:7" x14ac:dyDescent="0.3">
      <c r="A54" s="3">
        <v>42057</v>
      </c>
      <c r="B54" s="2" t="s">
        <v>10</v>
      </c>
      <c r="C54" s="2" t="s">
        <v>9</v>
      </c>
      <c r="D54" s="2"/>
      <c r="E54" s="2"/>
      <c r="F54" s="2"/>
      <c r="G54" s="2"/>
    </row>
    <row r="55" spans="1:7" x14ac:dyDescent="0.3">
      <c r="A55" s="3">
        <v>42058</v>
      </c>
      <c r="B55" s="2" t="s">
        <v>10</v>
      </c>
      <c r="C55" s="2" t="s">
        <v>9</v>
      </c>
      <c r="D55" s="2"/>
      <c r="E55" s="2"/>
      <c r="F55" s="2"/>
      <c r="G55" s="2"/>
    </row>
    <row r="56" spans="1:7" x14ac:dyDescent="0.3">
      <c r="A56" s="3">
        <v>42059</v>
      </c>
      <c r="B56" s="2" t="s">
        <v>10</v>
      </c>
      <c r="C56" s="2" t="s">
        <v>9</v>
      </c>
      <c r="D56" s="2"/>
      <c r="E56" s="2"/>
      <c r="F56" s="2"/>
      <c r="G56" s="2"/>
    </row>
    <row r="57" spans="1:7" x14ac:dyDescent="0.3">
      <c r="A57" s="3">
        <v>42060</v>
      </c>
      <c r="B57" s="2" t="s">
        <v>10</v>
      </c>
      <c r="C57" s="2" t="s">
        <v>9</v>
      </c>
      <c r="D57" s="2"/>
      <c r="E57" s="2"/>
      <c r="F57" s="2"/>
      <c r="G57" s="2"/>
    </row>
    <row r="58" spans="1:7" x14ac:dyDescent="0.3">
      <c r="A58" s="3">
        <v>42061</v>
      </c>
      <c r="B58" s="2" t="s">
        <v>10</v>
      </c>
      <c r="C58" s="2" t="s">
        <v>9</v>
      </c>
      <c r="D58" s="2"/>
      <c r="E58" s="2"/>
      <c r="F58" s="2"/>
      <c r="G58" s="2"/>
    </row>
    <row r="59" spans="1:7" x14ac:dyDescent="0.3">
      <c r="A59" s="3">
        <v>42062</v>
      </c>
      <c r="B59" s="2" t="s">
        <v>10</v>
      </c>
      <c r="C59" s="2" t="s">
        <v>9</v>
      </c>
      <c r="D59" s="2"/>
      <c r="E59" s="2"/>
      <c r="F59" s="2"/>
      <c r="G59" s="2"/>
    </row>
    <row r="60" spans="1:7" x14ac:dyDescent="0.3">
      <c r="A60" s="3">
        <v>42063</v>
      </c>
      <c r="B60" s="2" t="s">
        <v>10</v>
      </c>
      <c r="C60" s="2" t="s">
        <v>9</v>
      </c>
      <c r="D60" s="2"/>
      <c r="E60" s="2"/>
      <c r="F60" s="2"/>
      <c r="G60" s="2"/>
    </row>
    <row r="61" spans="1:7" x14ac:dyDescent="0.3">
      <c r="A61" s="3">
        <v>42064</v>
      </c>
      <c r="B61" s="2" t="s">
        <v>10</v>
      </c>
      <c r="C61" s="2" t="s">
        <v>9</v>
      </c>
      <c r="D61" s="2"/>
      <c r="E61" s="2"/>
      <c r="F61" s="2"/>
      <c r="G61" s="2"/>
    </row>
    <row r="62" spans="1:7" x14ac:dyDescent="0.3">
      <c r="A62" s="3">
        <v>42065</v>
      </c>
      <c r="B62" s="2" t="s">
        <v>10</v>
      </c>
      <c r="C62" s="2" t="s">
        <v>9</v>
      </c>
      <c r="D62" s="2"/>
      <c r="E62" s="2"/>
      <c r="F62" s="2"/>
      <c r="G62" s="2"/>
    </row>
    <row r="63" spans="1:7" x14ac:dyDescent="0.3">
      <c r="A63" s="3">
        <v>42066</v>
      </c>
      <c r="B63" s="2" t="s">
        <v>10</v>
      </c>
      <c r="C63" s="2" t="s">
        <v>9</v>
      </c>
      <c r="D63" s="2"/>
      <c r="E63" s="2"/>
      <c r="F63" s="2"/>
      <c r="G63" s="2"/>
    </row>
    <row r="64" spans="1:7" x14ac:dyDescent="0.3">
      <c r="A64" s="3">
        <v>42067</v>
      </c>
      <c r="B64" s="2" t="s">
        <v>10</v>
      </c>
      <c r="C64" s="2" t="s">
        <v>9</v>
      </c>
      <c r="D64" s="2"/>
      <c r="E64" s="2"/>
      <c r="F64" s="2"/>
      <c r="G64" s="2"/>
    </row>
    <row r="65" spans="1:7" x14ac:dyDescent="0.3">
      <c r="A65" s="3">
        <v>42068</v>
      </c>
      <c r="B65" s="2" t="s">
        <v>10</v>
      </c>
      <c r="C65" s="2" t="s">
        <v>9</v>
      </c>
      <c r="D65" s="2"/>
      <c r="E65" s="2"/>
      <c r="F65" s="2"/>
      <c r="G65" s="2"/>
    </row>
    <row r="66" spans="1:7" x14ac:dyDescent="0.3">
      <c r="A66" s="3">
        <v>42069</v>
      </c>
      <c r="B66" s="2" t="s">
        <v>10</v>
      </c>
      <c r="C66" s="2" t="s">
        <v>9</v>
      </c>
      <c r="D66" s="2"/>
      <c r="E66" s="2"/>
      <c r="F66" s="2"/>
      <c r="G66" s="2"/>
    </row>
    <row r="67" spans="1:7" x14ac:dyDescent="0.3">
      <c r="A67" s="3">
        <v>42070</v>
      </c>
      <c r="B67" s="2" t="s">
        <v>10</v>
      </c>
      <c r="C67" s="2" t="s">
        <v>9</v>
      </c>
      <c r="D67" s="2"/>
      <c r="E67" s="2"/>
      <c r="F67" s="2"/>
      <c r="G67" s="2"/>
    </row>
    <row r="68" spans="1:7" x14ac:dyDescent="0.3">
      <c r="A68" s="3">
        <v>42071</v>
      </c>
      <c r="B68" s="2" t="s">
        <v>10</v>
      </c>
      <c r="C68" s="2" t="s">
        <v>9</v>
      </c>
      <c r="D68" s="2"/>
      <c r="E68" s="2"/>
      <c r="F68" s="2"/>
      <c r="G68" s="2"/>
    </row>
    <row r="69" spans="1:7" x14ac:dyDescent="0.3">
      <c r="A69" s="3">
        <v>42072</v>
      </c>
      <c r="B69" s="2" t="s">
        <v>10</v>
      </c>
      <c r="C69" s="2" t="s">
        <v>10</v>
      </c>
      <c r="D69" s="2"/>
      <c r="E69" s="2"/>
      <c r="F69" s="2"/>
      <c r="G69" s="2"/>
    </row>
    <row r="70" spans="1:7" x14ac:dyDescent="0.3">
      <c r="A70" s="3">
        <v>42073</v>
      </c>
      <c r="B70" s="2" t="s">
        <v>10</v>
      </c>
      <c r="C70" s="2" t="s">
        <v>9</v>
      </c>
      <c r="D70" s="2"/>
      <c r="E70" s="2"/>
      <c r="F70" s="2"/>
      <c r="G70" s="2"/>
    </row>
    <row r="71" spans="1:7" x14ac:dyDescent="0.3">
      <c r="A71" s="3">
        <v>42074</v>
      </c>
      <c r="B71" s="2" t="s">
        <v>10</v>
      </c>
      <c r="C71" s="2" t="s">
        <v>9</v>
      </c>
      <c r="D71" s="2"/>
      <c r="E71" s="2"/>
      <c r="F71" s="2"/>
      <c r="G71" s="2"/>
    </row>
    <row r="72" spans="1:7" x14ac:dyDescent="0.3">
      <c r="A72" s="3">
        <v>42075</v>
      </c>
      <c r="B72" s="2" t="s">
        <v>10</v>
      </c>
      <c r="C72" s="2" t="s">
        <v>9</v>
      </c>
      <c r="D72" s="2"/>
      <c r="E72" s="2"/>
      <c r="F72" s="2"/>
      <c r="G72" s="2"/>
    </row>
    <row r="73" spans="1:7" x14ac:dyDescent="0.3">
      <c r="A73" s="3">
        <v>42076</v>
      </c>
      <c r="B73" s="2" t="s">
        <v>10</v>
      </c>
      <c r="C73" s="2" t="s">
        <v>9</v>
      </c>
      <c r="D73" s="2"/>
      <c r="E73" s="2"/>
      <c r="F73" s="2"/>
      <c r="G73" s="2"/>
    </row>
    <row r="74" spans="1:7" x14ac:dyDescent="0.3">
      <c r="A74" s="3">
        <v>42077</v>
      </c>
      <c r="B74" s="2" t="s">
        <v>10</v>
      </c>
      <c r="C74" s="2" t="s">
        <v>9</v>
      </c>
      <c r="D74" s="2"/>
      <c r="E74" s="2"/>
      <c r="F74" s="2"/>
      <c r="G74" s="2"/>
    </row>
    <row r="75" spans="1:7" x14ac:dyDescent="0.3">
      <c r="A75" s="3">
        <v>42078</v>
      </c>
      <c r="B75" s="2" t="s">
        <v>10</v>
      </c>
      <c r="C75" s="2" t="s">
        <v>9</v>
      </c>
      <c r="D75" s="2"/>
      <c r="E75" s="2"/>
      <c r="F75" s="2"/>
      <c r="G75" s="2"/>
    </row>
    <row r="76" spans="1:7" x14ac:dyDescent="0.3">
      <c r="A76" s="3">
        <v>42079</v>
      </c>
      <c r="B76" s="2" t="s">
        <v>10</v>
      </c>
      <c r="C76" s="2" t="s">
        <v>9</v>
      </c>
      <c r="D76" s="2"/>
      <c r="E76" s="2"/>
      <c r="F76" s="2"/>
      <c r="G76" s="2"/>
    </row>
    <row r="77" spans="1:7" x14ac:dyDescent="0.3">
      <c r="A77" s="3">
        <v>42080</v>
      </c>
      <c r="B77" s="2" t="s">
        <v>10</v>
      </c>
      <c r="C77" s="2" t="s">
        <v>9</v>
      </c>
      <c r="D77" s="2"/>
      <c r="E77" s="2"/>
      <c r="F77" s="2"/>
      <c r="G77" s="2"/>
    </row>
    <row r="78" spans="1:7" x14ac:dyDescent="0.3">
      <c r="A78" s="3">
        <v>42081</v>
      </c>
      <c r="B78" s="2" t="s">
        <v>10</v>
      </c>
      <c r="C78" s="2" t="s">
        <v>9</v>
      </c>
      <c r="D78" s="2"/>
      <c r="E78" s="2"/>
      <c r="F78" s="2"/>
      <c r="G78" s="2"/>
    </row>
    <row r="79" spans="1:7" x14ac:dyDescent="0.3">
      <c r="A79" s="3">
        <v>42082</v>
      </c>
      <c r="B79" s="2" t="s">
        <v>10</v>
      </c>
      <c r="C79" s="2" t="s">
        <v>9</v>
      </c>
      <c r="D79" s="2"/>
      <c r="E79" s="2"/>
      <c r="F79" s="2"/>
      <c r="G79" s="2"/>
    </row>
    <row r="80" spans="1:7" x14ac:dyDescent="0.3">
      <c r="A80" s="3">
        <v>42083</v>
      </c>
      <c r="B80" s="2" t="s">
        <v>10</v>
      </c>
      <c r="C80" s="2" t="s">
        <v>9</v>
      </c>
      <c r="D80" s="2"/>
      <c r="E80" s="2"/>
      <c r="F80" s="2"/>
      <c r="G80" s="2"/>
    </row>
    <row r="81" spans="1:7" x14ac:dyDescent="0.3">
      <c r="A81" s="3">
        <v>42084</v>
      </c>
      <c r="B81" s="2" t="s">
        <v>10</v>
      </c>
      <c r="C81" s="2" t="s">
        <v>9</v>
      </c>
      <c r="D81" s="2"/>
      <c r="E81" s="2"/>
      <c r="F81" s="2"/>
      <c r="G81" s="2"/>
    </row>
    <row r="82" spans="1:7" x14ac:dyDescent="0.3">
      <c r="A82" s="3">
        <v>42085</v>
      </c>
      <c r="B82" s="2" t="s">
        <v>10</v>
      </c>
      <c r="C82" s="2" t="s">
        <v>9</v>
      </c>
      <c r="D82" s="2"/>
      <c r="E82" s="2"/>
      <c r="F82" s="2"/>
      <c r="G82" s="2"/>
    </row>
    <row r="83" spans="1:7" x14ac:dyDescent="0.3">
      <c r="A83" s="3">
        <v>42086</v>
      </c>
      <c r="B83" s="2" t="s">
        <v>10</v>
      </c>
      <c r="C83" s="2" t="s">
        <v>9</v>
      </c>
      <c r="D83" s="2"/>
      <c r="E83" s="2"/>
      <c r="F83" s="2"/>
      <c r="G83" s="2"/>
    </row>
    <row r="84" spans="1:7" x14ac:dyDescent="0.3">
      <c r="A84" s="3">
        <v>42087</v>
      </c>
      <c r="B84" s="2" t="s">
        <v>10</v>
      </c>
      <c r="C84" s="2" t="s">
        <v>9</v>
      </c>
      <c r="D84" s="2"/>
      <c r="E84" s="2"/>
      <c r="F84" s="2"/>
      <c r="G84" s="2"/>
    </row>
    <row r="85" spans="1:7" x14ac:dyDescent="0.3">
      <c r="A85" s="3">
        <v>42088</v>
      </c>
      <c r="B85" s="2" t="s">
        <v>10</v>
      </c>
      <c r="C85" s="2" t="s">
        <v>9</v>
      </c>
      <c r="D85" s="2"/>
      <c r="E85" s="2"/>
      <c r="F85" s="2"/>
      <c r="G85" s="2"/>
    </row>
    <row r="86" spans="1:7" x14ac:dyDescent="0.3">
      <c r="A86" s="3">
        <v>42089</v>
      </c>
      <c r="B86" s="2" t="s">
        <v>10</v>
      </c>
      <c r="C86" s="2" t="s">
        <v>9</v>
      </c>
      <c r="D86" s="2"/>
      <c r="E86" s="2"/>
      <c r="F86" s="2"/>
      <c r="G86" s="2"/>
    </row>
    <row r="87" spans="1:7" x14ac:dyDescent="0.3">
      <c r="A87" s="3">
        <v>42090</v>
      </c>
      <c r="B87" s="2" t="s">
        <v>9</v>
      </c>
      <c r="C87" s="2" t="s">
        <v>9</v>
      </c>
      <c r="D87" s="2"/>
      <c r="E87" s="2"/>
      <c r="F87" s="2"/>
      <c r="G87" s="2"/>
    </row>
    <row r="88" spans="1:7" x14ac:dyDescent="0.3">
      <c r="A88" s="3">
        <v>42091</v>
      </c>
      <c r="B88" s="2" t="s">
        <v>9</v>
      </c>
      <c r="C88" s="2" t="s">
        <v>9</v>
      </c>
      <c r="D88" s="2"/>
      <c r="E88" s="2"/>
      <c r="F88" s="2"/>
      <c r="G88" s="2"/>
    </row>
    <row r="89" spans="1:7" x14ac:dyDescent="0.3">
      <c r="A89" s="3">
        <v>42092</v>
      </c>
      <c r="B89" s="2" t="s">
        <v>9</v>
      </c>
      <c r="C89" s="2" t="s">
        <v>9</v>
      </c>
      <c r="D89" s="2"/>
      <c r="E89" s="2"/>
      <c r="F89" s="2"/>
      <c r="G89" s="2"/>
    </row>
    <row r="90" spans="1:7" x14ac:dyDescent="0.3">
      <c r="A90" s="3">
        <v>42093</v>
      </c>
      <c r="B90" s="2" t="s">
        <v>9</v>
      </c>
      <c r="C90" s="2" t="s">
        <v>9</v>
      </c>
      <c r="D90" s="2"/>
      <c r="E90" s="2"/>
      <c r="F90" s="2"/>
      <c r="G90" s="2"/>
    </row>
    <row r="91" spans="1:7" x14ac:dyDescent="0.3">
      <c r="A91" s="3">
        <v>42094</v>
      </c>
      <c r="B91" s="2" t="s">
        <v>9</v>
      </c>
      <c r="C91" s="2" t="s">
        <v>9</v>
      </c>
      <c r="D91" s="2"/>
      <c r="E91" s="2"/>
      <c r="F91" s="2"/>
      <c r="G91" s="2"/>
    </row>
    <row r="92" spans="1:7" x14ac:dyDescent="0.3">
      <c r="A92" s="3">
        <v>42095</v>
      </c>
      <c r="B92" s="2" t="s">
        <v>9</v>
      </c>
      <c r="C92" s="2" t="s">
        <v>9</v>
      </c>
      <c r="D92" s="2"/>
      <c r="E92" s="2"/>
      <c r="F92" s="2"/>
      <c r="G92" s="2"/>
    </row>
    <row r="93" spans="1:7" x14ac:dyDescent="0.3">
      <c r="A93" s="3">
        <v>42096</v>
      </c>
      <c r="B93" s="2" t="s">
        <v>9</v>
      </c>
      <c r="C93" s="2" t="s">
        <v>9</v>
      </c>
      <c r="D93" s="2"/>
      <c r="E93" s="2"/>
      <c r="F93" s="2"/>
      <c r="G93" s="2"/>
    </row>
    <row r="94" spans="1:7" x14ac:dyDescent="0.3">
      <c r="A94" s="3">
        <v>42097</v>
      </c>
      <c r="B94" s="2" t="s">
        <v>9</v>
      </c>
      <c r="C94" s="2" t="s">
        <v>10</v>
      </c>
      <c r="D94" s="2"/>
      <c r="E94" s="2"/>
      <c r="F94" s="2"/>
      <c r="G94" s="2"/>
    </row>
    <row r="95" spans="1:7" x14ac:dyDescent="0.3">
      <c r="A95" s="3">
        <v>42098</v>
      </c>
      <c r="B95" s="2" t="s">
        <v>9</v>
      </c>
      <c r="C95" s="2" t="s">
        <v>10</v>
      </c>
      <c r="D95" s="2"/>
      <c r="E95" s="2"/>
      <c r="F95" s="2"/>
      <c r="G95" s="2"/>
    </row>
    <row r="96" spans="1:7" x14ac:dyDescent="0.3">
      <c r="A96" s="3">
        <v>42099</v>
      </c>
      <c r="B96" s="2" t="s">
        <v>9</v>
      </c>
      <c r="C96" s="2" t="s">
        <v>9</v>
      </c>
      <c r="D96" s="2"/>
      <c r="E96" s="2"/>
      <c r="F96" s="2"/>
      <c r="G96" s="2"/>
    </row>
    <row r="97" spans="1:7" x14ac:dyDescent="0.3">
      <c r="A97" s="3">
        <v>42100</v>
      </c>
      <c r="B97" s="2" t="s">
        <v>9</v>
      </c>
      <c r="C97" s="2" t="s">
        <v>10</v>
      </c>
      <c r="D97" s="2"/>
      <c r="E97" s="2"/>
      <c r="F97" s="2"/>
      <c r="G97" s="2"/>
    </row>
    <row r="98" spans="1:7" x14ac:dyDescent="0.3">
      <c r="A98" s="3">
        <v>42101</v>
      </c>
      <c r="B98" s="2" t="s">
        <v>9</v>
      </c>
      <c r="C98" s="2" t="s">
        <v>9</v>
      </c>
      <c r="D98" s="2"/>
      <c r="E98" s="2"/>
      <c r="F98" s="2"/>
      <c r="G98" s="2"/>
    </row>
    <row r="99" spans="1:7" x14ac:dyDescent="0.3">
      <c r="A99" s="3">
        <v>42102</v>
      </c>
      <c r="B99" s="2" t="s">
        <v>9</v>
      </c>
      <c r="C99" s="2" t="s">
        <v>9</v>
      </c>
      <c r="D99" s="2"/>
      <c r="E99" s="2"/>
      <c r="F99" s="2"/>
      <c r="G99" s="2"/>
    </row>
    <row r="100" spans="1:7" x14ac:dyDescent="0.3">
      <c r="A100" s="3">
        <v>42103</v>
      </c>
      <c r="B100" s="2" t="s">
        <v>9</v>
      </c>
      <c r="C100" s="2" t="s">
        <v>9</v>
      </c>
      <c r="D100" s="2"/>
      <c r="E100" s="2"/>
      <c r="F100" s="2"/>
      <c r="G100" s="2"/>
    </row>
    <row r="101" spans="1:7" x14ac:dyDescent="0.3">
      <c r="A101" s="3">
        <v>42104</v>
      </c>
      <c r="B101" s="2" t="s">
        <v>9</v>
      </c>
      <c r="C101" s="2" t="s">
        <v>9</v>
      </c>
      <c r="D101" s="2"/>
      <c r="E101" s="2"/>
      <c r="F101" s="2"/>
      <c r="G101" s="2"/>
    </row>
    <row r="102" spans="1:7" x14ac:dyDescent="0.3">
      <c r="A102" s="3">
        <v>42105</v>
      </c>
      <c r="B102" s="2" t="s">
        <v>9</v>
      </c>
      <c r="C102" s="2" t="s">
        <v>9</v>
      </c>
      <c r="D102" s="2"/>
      <c r="E102" s="2"/>
      <c r="F102" s="2"/>
      <c r="G102" s="2"/>
    </row>
    <row r="103" spans="1:7" x14ac:dyDescent="0.3">
      <c r="A103" s="3">
        <v>42106</v>
      </c>
      <c r="B103" s="2" t="s">
        <v>9</v>
      </c>
      <c r="C103" s="2" t="s">
        <v>9</v>
      </c>
      <c r="D103" s="2"/>
      <c r="E103" s="2"/>
      <c r="F103" s="2"/>
      <c r="G103" s="2"/>
    </row>
    <row r="104" spans="1:7" x14ac:dyDescent="0.3">
      <c r="A104" s="3">
        <v>42107</v>
      </c>
      <c r="B104" s="2" t="s">
        <v>9</v>
      </c>
      <c r="C104" s="2" t="s">
        <v>9</v>
      </c>
      <c r="D104" s="2"/>
      <c r="E104" s="2"/>
      <c r="F104" s="2"/>
      <c r="G104" s="2"/>
    </row>
    <row r="105" spans="1:7" x14ac:dyDescent="0.3">
      <c r="A105" s="3">
        <v>42108</v>
      </c>
      <c r="B105" s="2" t="s">
        <v>10</v>
      </c>
      <c r="C105" s="2" t="s">
        <v>9</v>
      </c>
      <c r="D105" s="2"/>
      <c r="E105" s="2"/>
      <c r="F105" s="2"/>
      <c r="G105" s="2"/>
    </row>
    <row r="106" spans="1:7" x14ac:dyDescent="0.3">
      <c r="A106" s="3">
        <v>42109</v>
      </c>
      <c r="B106" s="2" t="s">
        <v>10</v>
      </c>
      <c r="C106" s="2" t="s">
        <v>9</v>
      </c>
      <c r="D106" s="2"/>
      <c r="E106" s="2"/>
      <c r="F106" s="2"/>
      <c r="G106" s="2"/>
    </row>
    <row r="107" spans="1:7" x14ac:dyDescent="0.3">
      <c r="A107" s="3">
        <v>42110</v>
      </c>
      <c r="B107" s="2" t="s">
        <v>10</v>
      </c>
      <c r="C107" s="2" t="s">
        <v>9</v>
      </c>
      <c r="D107" s="2"/>
      <c r="E107" s="2"/>
      <c r="F107" s="2"/>
      <c r="G107" s="2"/>
    </row>
    <row r="108" spans="1:7" x14ac:dyDescent="0.3">
      <c r="A108" s="3">
        <v>42111</v>
      </c>
      <c r="B108" s="2" t="s">
        <v>10</v>
      </c>
      <c r="C108" s="2" t="s">
        <v>9</v>
      </c>
      <c r="D108" s="2"/>
      <c r="E108" s="2"/>
      <c r="F108" s="2"/>
      <c r="G108" s="2"/>
    </row>
    <row r="109" spans="1:7" x14ac:dyDescent="0.3">
      <c r="A109" s="3">
        <v>42112</v>
      </c>
      <c r="B109" s="2" t="s">
        <v>10</v>
      </c>
      <c r="C109" s="2" t="s">
        <v>9</v>
      </c>
      <c r="D109" s="2"/>
      <c r="E109" s="2"/>
      <c r="F109" s="2"/>
      <c r="G109" s="2"/>
    </row>
    <row r="110" spans="1:7" x14ac:dyDescent="0.3">
      <c r="A110" s="3">
        <v>42113</v>
      </c>
      <c r="B110" s="2" t="s">
        <v>10</v>
      </c>
      <c r="C110" s="2" t="s">
        <v>9</v>
      </c>
      <c r="D110" s="2"/>
      <c r="E110" s="2"/>
      <c r="F110" s="2"/>
      <c r="G110" s="2"/>
    </row>
    <row r="111" spans="1:7" x14ac:dyDescent="0.3">
      <c r="A111" s="3">
        <v>42114</v>
      </c>
      <c r="B111" s="2" t="s">
        <v>10</v>
      </c>
      <c r="C111" s="2" t="s">
        <v>9</v>
      </c>
      <c r="D111" s="2"/>
      <c r="E111" s="2"/>
      <c r="F111" s="2"/>
      <c r="G111" s="2"/>
    </row>
    <row r="112" spans="1:7" x14ac:dyDescent="0.3">
      <c r="A112" s="3">
        <v>42115</v>
      </c>
      <c r="B112" s="2" t="s">
        <v>10</v>
      </c>
      <c r="C112" s="2" t="s">
        <v>9</v>
      </c>
      <c r="D112" s="2"/>
      <c r="E112" s="2"/>
      <c r="F112" s="2"/>
      <c r="G112" s="2"/>
    </row>
    <row r="113" spans="1:7" x14ac:dyDescent="0.3">
      <c r="A113" s="3">
        <v>42116</v>
      </c>
      <c r="B113" s="2" t="s">
        <v>10</v>
      </c>
      <c r="C113" s="2" t="s">
        <v>9</v>
      </c>
      <c r="D113" s="2"/>
      <c r="E113" s="2"/>
      <c r="F113" s="2"/>
      <c r="G113" s="2"/>
    </row>
    <row r="114" spans="1:7" x14ac:dyDescent="0.3">
      <c r="A114" s="3">
        <v>42117</v>
      </c>
      <c r="B114" s="2" t="s">
        <v>10</v>
      </c>
      <c r="C114" s="2" t="s">
        <v>9</v>
      </c>
      <c r="D114" s="2"/>
      <c r="E114" s="2"/>
      <c r="F114" s="2"/>
      <c r="G114" s="2"/>
    </row>
    <row r="115" spans="1:7" x14ac:dyDescent="0.3">
      <c r="A115" s="3">
        <v>42118</v>
      </c>
      <c r="B115" s="2" t="s">
        <v>10</v>
      </c>
      <c r="C115" s="2" t="s">
        <v>9</v>
      </c>
      <c r="D115" s="2"/>
      <c r="E115" s="2"/>
      <c r="F115" s="2"/>
      <c r="G115" s="2"/>
    </row>
    <row r="116" spans="1:7" x14ac:dyDescent="0.3">
      <c r="A116" s="3">
        <v>42119</v>
      </c>
      <c r="B116" s="2" t="s">
        <v>10</v>
      </c>
      <c r="C116" s="2" t="s">
        <v>10</v>
      </c>
      <c r="D116" s="2"/>
      <c r="E116" s="2"/>
      <c r="F116" s="2"/>
      <c r="G116" s="2"/>
    </row>
    <row r="117" spans="1:7" x14ac:dyDescent="0.3">
      <c r="A117" s="3">
        <v>42120</v>
      </c>
      <c r="B117" s="2" t="s">
        <v>10</v>
      </c>
      <c r="C117" s="2" t="s">
        <v>9</v>
      </c>
      <c r="D117" s="2"/>
      <c r="E117" s="2"/>
      <c r="F117" s="2"/>
      <c r="G117" s="2"/>
    </row>
    <row r="118" spans="1:7" x14ac:dyDescent="0.3">
      <c r="A118" s="3">
        <v>42121</v>
      </c>
      <c r="B118" s="2" t="s">
        <v>10</v>
      </c>
      <c r="C118" s="2" t="s">
        <v>9</v>
      </c>
      <c r="D118" s="2"/>
      <c r="E118" s="2"/>
      <c r="F118" s="2"/>
      <c r="G118" s="2"/>
    </row>
    <row r="119" spans="1:7" x14ac:dyDescent="0.3">
      <c r="A119" s="3">
        <v>42122</v>
      </c>
      <c r="B119" s="2" t="s">
        <v>10</v>
      </c>
      <c r="C119" s="2" t="s">
        <v>9</v>
      </c>
      <c r="D119" s="2"/>
      <c r="E119" s="2"/>
      <c r="F119" s="2"/>
      <c r="G119" s="2"/>
    </row>
    <row r="120" spans="1:7" x14ac:dyDescent="0.3">
      <c r="A120" s="3">
        <v>42123</v>
      </c>
      <c r="B120" s="2" t="s">
        <v>10</v>
      </c>
      <c r="C120" s="2" t="s">
        <v>9</v>
      </c>
      <c r="D120" s="2"/>
      <c r="E120" s="2"/>
      <c r="F120" s="2"/>
      <c r="G120" s="2"/>
    </row>
    <row r="121" spans="1:7" x14ac:dyDescent="0.3">
      <c r="A121" s="3">
        <v>42124</v>
      </c>
      <c r="B121" s="2" t="s">
        <v>10</v>
      </c>
      <c r="C121" s="2" t="s">
        <v>9</v>
      </c>
      <c r="D121" s="2"/>
      <c r="E121" s="2"/>
      <c r="F121" s="2"/>
      <c r="G121" s="2"/>
    </row>
    <row r="122" spans="1:7" x14ac:dyDescent="0.3">
      <c r="A122" s="3">
        <v>42125</v>
      </c>
      <c r="B122" s="2" t="s">
        <v>10</v>
      </c>
      <c r="C122" s="2" t="s">
        <v>9</v>
      </c>
      <c r="D122" s="2"/>
      <c r="E122" s="2"/>
      <c r="F122" s="2"/>
      <c r="G122" s="2"/>
    </row>
    <row r="123" spans="1:7" x14ac:dyDescent="0.3">
      <c r="A123" s="3">
        <v>42126</v>
      </c>
      <c r="B123" s="2" t="s">
        <v>10</v>
      </c>
      <c r="C123" s="2" t="s">
        <v>9</v>
      </c>
      <c r="D123" s="2"/>
      <c r="E123" s="2"/>
      <c r="F123" s="2"/>
      <c r="G123" s="2"/>
    </row>
    <row r="124" spans="1:7" x14ac:dyDescent="0.3">
      <c r="A124" s="3">
        <v>42127</v>
      </c>
      <c r="B124" s="2" t="s">
        <v>10</v>
      </c>
      <c r="C124" s="2" t="s">
        <v>9</v>
      </c>
      <c r="D124" s="2"/>
      <c r="E124" s="2"/>
      <c r="F124" s="2"/>
      <c r="G124" s="2"/>
    </row>
    <row r="125" spans="1:7" x14ac:dyDescent="0.3">
      <c r="A125" s="3">
        <v>42128</v>
      </c>
      <c r="B125" s="2" t="s">
        <v>10</v>
      </c>
      <c r="C125" s="2" t="s">
        <v>9</v>
      </c>
      <c r="D125" s="2"/>
      <c r="E125" s="2"/>
      <c r="F125" s="2"/>
      <c r="G125" s="2"/>
    </row>
    <row r="126" spans="1:7" x14ac:dyDescent="0.3">
      <c r="A126" s="3">
        <v>42129</v>
      </c>
      <c r="B126" s="2" t="s">
        <v>10</v>
      </c>
      <c r="C126" s="2" t="s">
        <v>9</v>
      </c>
      <c r="D126" s="2"/>
      <c r="E126" s="2"/>
      <c r="F126" s="2"/>
      <c r="G126" s="2"/>
    </row>
    <row r="127" spans="1:7" x14ac:dyDescent="0.3">
      <c r="A127" s="3">
        <v>42130</v>
      </c>
      <c r="B127" s="2" t="s">
        <v>10</v>
      </c>
      <c r="C127" s="2" t="s">
        <v>9</v>
      </c>
      <c r="D127" s="2"/>
      <c r="E127" s="2"/>
      <c r="F127" s="2"/>
      <c r="G127" s="2"/>
    </row>
    <row r="128" spans="1:7" x14ac:dyDescent="0.3">
      <c r="A128" s="3">
        <v>42131</v>
      </c>
      <c r="B128" s="2" t="s">
        <v>10</v>
      </c>
      <c r="C128" s="2" t="s">
        <v>9</v>
      </c>
      <c r="D128" s="2"/>
      <c r="E128" s="2"/>
      <c r="F128" s="2"/>
      <c r="G128" s="2"/>
    </row>
    <row r="129" spans="1:7" x14ac:dyDescent="0.3">
      <c r="A129" s="3">
        <v>42132</v>
      </c>
      <c r="B129" s="2" t="s">
        <v>10</v>
      </c>
      <c r="C129" s="2" t="s">
        <v>9</v>
      </c>
      <c r="D129" s="2"/>
      <c r="E129" s="2"/>
      <c r="F129" s="2"/>
      <c r="G129" s="2"/>
    </row>
    <row r="130" spans="1:7" x14ac:dyDescent="0.3">
      <c r="A130" s="3">
        <v>42133</v>
      </c>
      <c r="B130" s="2" t="s">
        <v>10</v>
      </c>
      <c r="C130" s="2" t="s">
        <v>9</v>
      </c>
      <c r="D130" s="2"/>
      <c r="E130" s="2"/>
      <c r="F130" s="2"/>
      <c r="G130" s="2"/>
    </row>
    <row r="131" spans="1:7" x14ac:dyDescent="0.3">
      <c r="A131" s="3">
        <v>42134</v>
      </c>
      <c r="B131" s="2" t="s">
        <v>10</v>
      </c>
      <c r="C131" s="2" t="s">
        <v>9</v>
      </c>
      <c r="D131" s="2"/>
      <c r="E131" s="2"/>
      <c r="F131" s="2"/>
      <c r="G131" s="2"/>
    </row>
    <row r="132" spans="1:7" x14ac:dyDescent="0.3">
      <c r="A132" s="3">
        <v>42135</v>
      </c>
      <c r="B132" s="2" t="s">
        <v>10</v>
      </c>
      <c r="C132" s="2" t="s">
        <v>9</v>
      </c>
      <c r="D132" s="2"/>
      <c r="E132" s="2"/>
      <c r="F132" s="2"/>
      <c r="G132" s="2"/>
    </row>
    <row r="133" spans="1:7" x14ac:dyDescent="0.3">
      <c r="A133" s="3">
        <v>42136</v>
      </c>
      <c r="B133" s="2" t="s">
        <v>10</v>
      </c>
      <c r="C133" s="2" t="s">
        <v>9</v>
      </c>
      <c r="D133" s="2"/>
      <c r="E133" s="2"/>
      <c r="F133" s="2"/>
      <c r="G133" s="2"/>
    </row>
    <row r="134" spans="1:7" x14ac:dyDescent="0.3">
      <c r="A134" s="3">
        <v>42137</v>
      </c>
      <c r="B134" s="2" t="s">
        <v>10</v>
      </c>
      <c r="C134" s="2" t="s">
        <v>9</v>
      </c>
      <c r="D134" s="2"/>
      <c r="E134" s="2"/>
      <c r="F134" s="2"/>
      <c r="G134" s="2"/>
    </row>
    <row r="135" spans="1:7" x14ac:dyDescent="0.3">
      <c r="A135" s="3">
        <v>42138</v>
      </c>
      <c r="B135" s="2" t="s">
        <v>10</v>
      </c>
      <c r="C135" s="2" t="s">
        <v>9</v>
      </c>
      <c r="D135" s="2"/>
      <c r="E135" s="2"/>
      <c r="F135" s="2"/>
      <c r="G135" s="2"/>
    </row>
    <row r="136" spans="1:7" x14ac:dyDescent="0.3">
      <c r="A136" s="3">
        <v>42139</v>
      </c>
      <c r="B136" s="2" t="s">
        <v>10</v>
      </c>
      <c r="C136" s="2" t="s">
        <v>9</v>
      </c>
      <c r="D136" s="2"/>
      <c r="E136" s="2"/>
      <c r="F136" s="2"/>
      <c r="G136" s="2"/>
    </row>
    <row r="137" spans="1:7" x14ac:dyDescent="0.3">
      <c r="A137" s="3">
        <v>42140</v>
      </c>
      <c r="B137" s="2" t="s">
        <v>10</v>
      </c>
      <c r="C137" s="2" t="s">
        <v>9</v>
      </c>
      <c r="D137" s="2"/>
      <c r="E137" s="2"/>
      <c r="F137" s="2"/>
      <c r="G137" s="2"/>
    </row>
    <row r="138" spans="1:7" x14ac:dyDescent="0.3">
      <c r="A138" s="3">
        <v>42141</v>
      </c>
      <c r="B138" s="2" t="s">
        <v>10</v>
      </c>
      <c r="C138" s="2" t="s">
        <v>9</v>
      </c>
      <c r="D138" s="2"/>
      <c r="E138" s="2"/>
      <c r="F138" s="2"/>
      <c r="G138" s="2"/>
    </row>
    <row r="139" spans="1:7" x14ac:dyDescent="0.3">
      <c r="A139" s="3">
        <v>42142</v>
      </c>
      <c r="B139" s="2" t="s">
        <v>10</v>
      </c>
      <c r="C139" s="2" t="s">
        <v>9</v>
      </c>
      <c r="D139" s="2"/>
      <c r="E139" s="2"/>
      <c r="F139" s="2"/>
      <c r="G139" s="2"/>
    </row>
    <row r="140" spans="1:7" x14ac:dyDescent="0.3">
      <c r="A140" s="3">
        <v>42143</v>
      </c>
      <c r="B140" s="2" t="s">
        <v>10</v>
      </c>
      <c r="C140" s="2" t="s">
        <v>9</v>
      </c>
      <c r="D140" s="2"/>
      <c r="E140" s="2"/>
      <c r="F140" s="2"/>
      <c r="G140" s="2"/>
    </row>
    <row r="141" spans="1:7" x14ac:dyDescent="0.3">
      <c r="A141" s="3">
        <v>42144</v>
      </c>
      <c r="B141" s="2" t="s">
        <v>10</v>
      </c>
      <c r="C141" s="2" t="s">
        <v>9</v>
      </c>
      <c r="D141" s="2"/>
      <c r="E141" s="2"/>
      <c r="F141" s="2"/>
      <c r="G141" s="2"/>
    </row>
    <row r="142" spans="1:7" x14ac:dyDescent="0.3">
      <c r="A142" s="3">
        <v>42145</v>
      </c>
      <c r="B142" s="2" t="s">
        <v>10</v>
      </c>
      <c r="C142" s="2" t="s">
        <v>9</v>
      </c>
      <c r="D142" s="2"/>
      <c r="E142" s="2"/>
      <c r="F142" s="2"/>
      <c r="G142" s="2"/>
    </row>
    <row r="143" spans="1:7" x14ac:dyDescent="0.3">
      <c r="A143" s="3">
        <v>42146</v>
      </c>
      <c r="B143" s="2" t="s">
        <v>10</v>
      </c>
      <c r="C143" s="2" t="s">
        <v>9</v>
      </c>
      <c r="D143" s="2"/>
      <c r="E143" s="2"/>
      <c r="F143" s="2"/>
      <c r="G143" s="2"/>
    </row>
    <row r="144" spans="1:7" x14ac:dyDescent="0.3">
      <c r="A144" s="3">
        <v>42147</v>
      </c>
      <c r="B144" s="2" t="s">
        <v>10</v>
      </c>
      <c r="C144" s="2" t="s">
        <v>9</v>
      </c>
      <c r="D144" s="2"/>
      <c r="E144" s="2"/>
      <c r="F144" s="2"/>
      <c r="G144" s="2"/>
    </row>
    <row r="145" spans="1:7" x14ac:dyDescent="0.3">
      <c r="A145" s="3">
        <v>42148</v>
      </c>
      <c r="B145" s="2" t="s">
        <v>10</v>
      </c>
      <c r="C145" s="2" t="s">
        <v>9</v>
      </c>
      <c r="D145" s="2"/>
      <c r="E145" s="2"/>
      <c r="F145" s="2"/>
      <c r="G145" s="2"/>
    </row>
    <row r="146" spans="1:7" x14ac:dyDescent="0.3">
      <c r="A146" s="3">
        <v>42149</v>
      </c>
      <c r="B146" s="2" t="s">
        <v>10</v>
      </c>
      <c r="C146" s="2" t="s">
        <v>9</v>
      </c>
      <c r="D146" s="2"/>
      <c r="E146" s="2"/>
      <c r="F146" s="2"/>
      <c r="G146" s="2"/>
    </row>
    <row r="147" spans="1:7" x14ac:dyDescent="0.3">
      <c r="A147" s="3">
        <v>42150</v>
      </c>
      <c r="B147" s="2" t="s">
        <v>10</v>
      </c>
      <c r="C147" s="2" t="s">
        <v>9</v>
      </c>
      <c r="D147" s="2"/>
      <c r="E147" s="2"/>
      <c r="F147" s="2"/>
      <c r="G147" s="2"/>
    </row>
    <row r="148" spans="1:7" x14ac:dyDescent="0.3">
      <c r="A148" s="3">
        <v>42151</v>
      </c>
      <c r="B148" s="2" t="s">
        <v>10</v>
      </c>
      <c r="C148" s="2" t="s">
        <v>9</v>
      </c>
      <c r="D148" s="2"/>
      <c r="E148" s="2"/>
      <c r="F148" s="2"/>
      <c r="G148" s="2"/>
    </row>
    <row r="149" spans="1:7" x14ac:dyDescent="0.3">
      <c r="A149" s="3">
        <v>42152</v>
      </c>
      <c r="B149" s="2" t="s">
        <v>10</v>
      </c>
      <c r="C149" s="2" t="s">
        <v>9</v>
      </c>
      <c r="D149" s="2"/>
      <c r="E149" s="2"/>
      <c r="F149" s="2"/>
      <c r="G149" s="2"/>
    </row>
    <row r="150" spans="1:7" x14ac:dyDescent="0.3">
      <c r="A150" s="3">
        <v>42153</v>
      </c>
      <c r="B150" s="2" t="s">
        <v>10</v>
      </c>
      <c r="C150" s="2" t="s">
        <v>9</v>
      </c>
      <c r="D150" s="2"/>
      <c r="E150" s="2"/>
      <c r="F150" s="2"/>
      <c r="G150" s="2"/>
    </row>
    <row r="151" spans="1:7" x14ac:dyDescent="0.3">
      <c r="A151" s="3">
        <v>42154</v>
      </c>
      <c r="B151" s="2" t="s">
        <v>10</v>
      </c>
      <c r="C151" s="2" t="s">
        <v>9</v>
      </c>
      <c r="D151" s="2"/>
      <c r="E151" s="2"/>
      <c r="F151" s="2"/>
      <c r="G151" s="2"/>
    </row>
    <row r="152" spans="1:7" x14ac:dyDescent="0.3">
      <c r="A152" s="3">
        <v>42155</v>
      </c>
      <c r="B152" s="2" t="s">
        <v>10</v>
      </c>
      <c r="C152" s="2" t="s">
        <v>9</v>
      </c>
      <c r="D152" s="2"/>
      <c r="E152" s="2"/>
      <c r="F152" s="2"/>
      <c r="G152" s="2"/>
    </row>
    <row r="153" spans="1:7" x14ac:dyDescent="0.3">
      <c r="A153" s="3">
        <v>42156</v>
      </c>
      <c r="B153" s="2" t="s">
        <v>10</v>
      </c>
      <c r="C153" s="2" t="s">
        <v>9</v>
      </c>
      <c r="D153" s="2"/>
      <c r="E153" s="2"/>
      <c r="F153" s="2"/>
      <c r="G153" s="2"/>
    </row>
    <row r="154" spans="1:7" x14ac:dyDescent="0.3">
      <c r="A154" s="3">
        <v>42157</v>
      </c>
      <c r="B154" s="2" t="s">
        <v>10</v>
      </c>
      <c r="C154" s="2" t="s">
        <v>9</v>
      </c>
      <c r="D154" s="2"/>
      <c r="E154" s="2"/>
      <c r="F154" s="2"/>
      <c r="G154" s="2"/>
    </row>
    <row r="155" spans="1:7" x14ac:dyDescent="0.3">
      <c r="A155" s="3">
        <v>42158</v>
      </c>
      <c r="B155" s="2" t="s">
        <v>10</v>
      </c>
      <c r="C155" s="2" t="s">
        <v>9</v>
      </c>
      <c r="D155" s="2"/>
      <c r="E155" s="2"/>
      <c r="F155" s="2"/>
      <c r="G155" s="2"/>
    </row>
    <row r="156" spans="1:7" x14ac:dyDescent="0.3">
      <c r="A156" s="3">
        <v>42159</v>
      </c>
      <c r="B156" s="2" t="s">
        <v>10</v>
      </c>
      <c r="C156" s="2" t="s">
        <v>9</v>
      </c>
      <c r="D156" s="2"/>
      <c r="E156" s="2"/>
      <c r="F156" s="2"/>
      <c r="G156" s="2"/>
    </row>
    <row r="157" spans="1:7" x14ac:dyDescent="0.3">
      <c r="A157" s="3">
        <v>42160</v>
      </c>
      <c r="B157" s="2" t="s">
        <v>10</v>
      </c>
      <c r="C157" s="2" t="s">
        <v>9</v>
      </c>
      <c r="D157" s="2"/>
      <c r="E157" s="2"/>
      <c r="F157" s="2"/>
      <c r="G157" s="2"/>
    </row>
    <row r="158" spans="1:7" x14ac:dyDescent="0.3">
      <c r="A158" s="3">
        <v>42161</v>
      </c>
      <c r="B158" s="2" t="s">
        <v>10</v>
      </c>
      <c r="C158" s="2" t="s">
        <v>9</v>
      </c>
      <c r="D158" s="2"/>
      <c r="E158" s="2"/>
      <c r="F158" s="2"/>
      <c r="G158" s="2"/>
    </row>
    <row r="159" spans="1:7" x14ac:dyDescent="0.3">
      <c r="A159" s="3">
        <v>42162</v>
      </c>
      <c r="B159" s="2" t="s">
        <v>10</v>
      </c>
      <c r="C159" s="2" t="s">
        <v>9</v>
      </c>
      <c r="D159" s="2"/>
      <c r="E159" s="2"/>
      <c r="F159" s="2"/>
      <c r="G159" s="2"/>
    </row>
    <row r="160" spans="1:7" x14ac:dyDescent="0.3">
      <c r="A160" s="3">
        <v>42163</v>
      </c>
      <c r="B160" s="2" t="s">
        <v>10</v>
      </c>
      <c r="C160" s="2" t="s">
        <v>10</v>
      </c>
      <c r="D160" s="2"/>
      <c r="E160" s="2"/>
      <c r="F160" s="2"/>
      <c r="G160" s="2"/>
    </row>
    <row r="161" spans="1:7" x14ac:dyDescent="0.3">
      <c r="A161" s="3">
        <v>42164</v>
      </c>
      <c r="B161" s="2" t="s">
        <v>10</v>
      </c>
      <c r="C161" s="2" t="s">
        <v>9</v>
      </c>
      <c r="D161" s="2"/>
      <c r="E161" s="2"/>
      <c r="F161" s="2"/>
      <c r="G161" s="2"/>
    </row>
    <row r="162" spans="1:7" x14ac:dyDescent="0.3">
      <c r="A162" s="3">
        <v>42165</v>
      </c>
      <c r="B162" s="2" t="s">
        <v>10</v>
      </c>
      <c r="C162" s="2" t="s">
        <v>9</v>
      </c>
      <c r="D162" s="2"/>
      <c r="E162" s="2"/>
      <c r="F162" s="2"/>
      <c r="G162" s="2"/>
    </row>
    <row r="163" spans="1:7" x14ac:dyDescent="0.3">
      <c r="A163" s="3">
        <v>42166</v>
      </c>
      <c r="B163" s="2" t="s">
        <v>10</v>
      </c>
      <c r="C163" s="2" t="s">
        <v>9</v>
      </c>
      <c r="D163" s="2"/>
      <c r="E163" s="2"/>
      <c r="F163" s="2"/>
      <c r="G163" s="2"/>
    </row>
    <row r="164" spans="1:7" x14ac:dyDescent="0.3">
      <c r="A164" s="3">
        <v>42167</v>
      </c>
      <c r="B164" s="2" t="s">
        <v>10</v>
      </c>
      <c r="C164" s="2" t="s">
        <v>9</v>
      </c>
      <c r="D164" s="2"/>
      <c r="E164" s="2"/>
      <c r="F164" s="2"/>
      <c r="G164" s="2"/>
    </row>
    <row r="165" spans="1:7" x14ac:dyDescent="0.3">
      <c r="A165" s="3">
        <v>42168</v>
      </c>
      <c r="B165" s="2" t="s">
        <v>10</v>
      </c>
      <c r="C165" s="2" t="s">
        <v>9</v>
      </c>
      <c r="D165" s="2"/>
      <c r="E165" s="2"/>
      <c r="F165" s="2"/>
      <c r="G165" s="2"/>
    </row>
    <row r="166" spans="1:7" x14ac:dyDescent="0.3">
      <c r="A166" s="3">
        <v>42169</v>
      </c>
      <c r="B166" s="2" t="s">
        <v>10</v>
      </c>
      <c r="C166" s="2" t="s">
        <v>9</v>
      </c>
      <c r="D166" s="2"/>
      <c r="E166" s="2"/>
      <c r="F166" s="2"/>
      <c r="G166" s="2"/>
    </row>
    <row r="167" spans="1:7" x14ac:dyDescent="0.3">
      <c r="A167" s="3">
        <v>42170</v>
      </c>
      <c r="B167" s="2" t="s">
        <v>10</v>
      </c>
      <c r="C167" s="2" t="s">
        <v>9</v>
      </c>
      <c r="D167" s="2"/>
      <c r="E167" s="2"/>
      <c r="F167" s="2"/>
      <c r="G167" s="2"/>
    </row>
    <row r="168" spans="1:7" x14ac:dyDescent="0.3">
      <c r="A168" s="3">
        <v>42171</v>
      </c>
      <c r="B168" s="2" t="s">
        <v>10</v>
      </c>
      <c r="C168" s="2" t="s">
        <v>9</v>
      </c>
      <c r="D168" s="2"/>
      <c r="E168" s="2"/>
      <c r="F168" s="2"/>
      <c r="G168" s="2"/>
    </row>
    <row r="169" spans="1:7" x14ac:dyDescent="0.3">
      <c r="A169" s="3">
        <v>42172</v>
      </c>
      <c r="B169" s="2" t="s">
        <v>10</v>
      </c>
      <c r="C169" s="2" t="s">
        <v>9</v>
      </c>
      <c r="D169" s="2"/>
      <c r="E169" s="2"/>
      <c r="F169" s="2"/>
      <c r="G169" s="2"/>
    </row>
    <row r="170" spans="1:7" x14ac:dyDescent="0.3">
      <c r="A170" s="3">
        <v>42173</v>
      </c>
      <c r="B170" s="2" t="s">
        <v>10</v>
      </c>
      <c r="C170" s="2" t="s">
        <v>9</v>
      </c>
      <c r="D170" s="2"/>
      <c r="E170" s="2"/>
      <c r="F170" s="2"/>
      <c r="G170" s="2"/>
    </row>
    <row r="171" spans="1:7" x14ac:dyDescent="0.3">
      <c r="A171" s="3">
        <v>42174</v>
      </c>
      <c r="B171" s="2" t="s">
        <v>10</v>
      </c>
      <c r="C171" s="2" t="s">
        <v>9</v>
      </c>
      <c r="D171" s="2"/>
      <c r="E171" s="2"/>
      <c r="F171" s="2"/>
      <c r="G171" s="2"/>
    </row>
    <row r="172" spans="1:7" x14ac:dyDescent="0.3">
      <c r="A172" s="3">
        <v>42175</v>
      </c>
      <c r="B172" s="2" t="s">
        <v>10</v>
      </c>
      <c r="C172" s="2" t="s">
        <v>9</v>
      </c>
      <c r="D172" s="2"/>
      <c r="E172" s="2"/>
      <c r="F172" s="2"/>
      <c r="G172" s="2"/>
    </row>
    <row r="173" spans="1:7" x14ac:dyDescent="0.3">
      <c r="A173" s="3">
        <v>42176</v>
      </c>
      <c r="B173" s="2" t="s">
        <v>10</v>
      </c>
      <c r="C173" s="2" t="s">
        <v>9</v>
      </c>
      <c r="D173" s="2"/>
      <c r="E173" s="2"/>
      <c r="F173" s="2"/>
      <c r="G173" s="2"/>
    </row>
    <row r="174" spans="1:7" x14ac:dyDescent="0.3">
      <c r="A174" s="3">
        <v>42177</v>
      </c>
      <c r="B174" s="2" t="s">
        <v>10</v>
      </c>
      <c r="C174" s="2" t="s">
        <v>9</v>
      </c>
      <c r="D174" s="2"/>
      <c r="E174" s="2"/>
      <c r="F174" s="2"/>
      <c r="G174" s="2"/>
    </row>
    <row r="175" spans="1:7" x14ac:dyDescent="0.3">
      <c r="A175" s="3">
        <v>42178</v>
      </c>
      <c r="B175" s="2" t="s">
        <v>10</v>
      </c>
      <c r="C175" s="2" t="s">
        <v>9</v>
      </c>
      <c r="D175" s="2"/>
      <c r="E175" s="2"/>
      <c r="F175" s="2"/>
      <c r="G175" s="2"/>
    </row>
    <row r="176" spans="1:7" x14ac:dyDescent="0.3">
      <c r="A176" s="3">
        <v>42179</v>
      </c>
      <c r="B176" s="2" t="s">
        <v>10</v>
      </c>
      <c r="C176" s="2" t="s">
        <v>9</v>
      </c>
      <c r="D176" s="2"/>
      <c r="E176" s="2"/>
      <c r="F176" s="2"/>
      <c r="G176" s="2"/>
    </row>
    <row r="177" spans="1:7" x14ac:dyDescent="0.3">
      <c r="A177" s="3">
        <v>42180</v>
      </c>
      <c r="B177" s="2" t="s">
        <v>10</v>
      </c>
      <c r="C177" s="2" t="s">
        <v>9</v>
      </c>
      <c r="D177" s="2"/>
      <c r="E177" s="2"/>
      <c r="F177" s="2"/>
      <c r="G177" s="2"/>
    </row>
    <row r="178" spans="1:7" x14ac:dyDescent="0.3">
      <c r="A178" s="3">
        <v>42181</v>
      </c>
      <c r="B178" s="2" t="s">
        <v>9</v>
      </c>
      <c r="C178" s="2" t="s">
        <v>9</v>
      </c>
      <c r="D178" s="2"/>
      <c r="E178" s="2"/>
      <c r="F178" s="2"/>
      <c r="G178" s="2"/>
    </row>
    <row r="179" spans="1:7" x14ac:dyDescent="0.3">
      <c r="A179" s="3">
        <v>42182</v>
      </c>
      <c r="B179" s="2" t="s">
        <v>9</v>
      </c>
      <c r="C179" s="2" t="s">
        <v>9</v>
      </c>
      <c r="D179" s="2"/>
      <c r="E179" s="2"/>
      <c r="F179" s="2"/>
      <c r="G179" s="2"/>
    </row>
    <row r="180" spans="1:7" x14ac:dyDescent="0.3">
      <c r="A180" s="3">
        <v>42183</v>
      </c>
      <c r="B180" s="2" t="s">
        <v>9</v>
      </c>
      <c r="C180" s="2" t="s">
        <v>9</v>
      </c>
      <c r="D180" s="2"/>
      <c r="E180" s="2"/>
      <c r="F180" s="2"/>
      <c r="G180" s="2"/>
    </row>
    <row r="181" spans="1:7" x14ac:dyDescent="0.3">
      <c r="A181" s="3">
        <v>42184</v>
      </c>
      <c r="B181" s="2" t="s">
        <v>9</v>
      </c>
      <c r="C181" s="2" t="s">
        <v>9</v>
      </c>
      <c r="D181" s="2"/>
      <c r="E181" s="2"/>
      <c r="F181" s="2"/>
      <c r="G181" s="2"/>
    </row>
    <row r="182" spans="1:7" x14ac:dyDescent="0.3">
      <c r="A182" s="3">
        <v>42185</v>
      </c>
      <c r="B182" s="2" t="s">
        <v>9</v>
      </c>
      <c r="C182" s="2" t="s">
        <v>9</v>
      </c>
      <c r="D182" s="2"/>
      <c r="E182" s="2"/>
      <c r="F182" s="2"/>
      <c r="G182" s="2"/>
    </row>
    <row r="183" spans="1:7" x14ac:dyDescent="0.3">
      <c r="A183" s="3">
        <v>42186</v>
      </c>
      <c r="B183" s="2" t="s">
        <v>9</v>
      </c>
      <c r="C183" s="2" t="s">
        <v>9</v>
      </c>
      <c r="D183" s="2"/>
      <c r="E183" s="2"/>
      <c r="F183" s="2"/>
      <c r="G183" s="2"/>
    </row>
    <row r="184" spans="1:7" x14ac:dyDescent="0.3">
      <c r="A184" s="3">
        <v>42187</v>
      </c>
      <c r="B184" s="2" t="s">
        <v>9</v>
      </c>
      <c r="C184" s="2" t="s">
        <v>9</v>
      </c>
      <c r="D184" s="2"/>
      <c r="E184" s="2"/>
      <c r="F184" s="2"/>
      <c r="G184" s="2"/>
    </row>
    <row r="185" spans="1:7" x14ac:dyDescent="0.3">
      <c r="A185" s="3">
        <v>42188</v>
      </c>
      <c r="B185" s="2" t="s">
        <v>9</v>
      </c>
      <c r="C185" s="2" t="s">
        <v>9</v>
      </c>
      <c r="D185" s="2"/>
      <c r="E185" s="2"/>
      <c r="F185" s="2"/>
      <c r="G185" s="2"/>
    </row>
    <row r="186" spans="1:7" x14ac:dyDescent="0.3">
      <c r="A186" s="3">
        <v>42189</v>
      </c>
      <c r="B186" s="2" t="s">
        <v>9</v>
      </c>
      <c r="C186" s="2" t="s">
        <v>9</v>
      </c>
      <c r="D186" s="2"/>
      <c r="E186" s="2"/>
      <c r="F186" s="2"/>
      <c r="G186" s="2"/>
    </row>
    <row r="187" spans="1:7" x14ac:dyDescent="0.3">
      <c r="A187" s="3">
        <v>42190</v>
      </c>
      <c r="B187" s="2" t="s">
        <v>9</v>
      </c>
      <c r="C187" s="2" t="s">
        <v>9</v>
      </c>
      <c r="D187" s="2"/>
      <c r="E187" s="2"/>
      <c r="F187" s="2"/>
      <c r="G187" s="2"/>
    </row>
    <row r="188" spans="1:7" x14ac:dyDescent="0.3">
      <c r="A188" s="3">
        <v>42191</v>
      </c>
      <c r="B188" s="2" t="s">
        <v>9</v>
      </c>
      <c r="C188" s="2" t="s">
        <v>9</v>
      </c>
      <c r="D188" s="2"/>
      <c r="E188" s="2"/>
      <c r="F188" s="2"/>
      <c r="G188" s="2"/>
    </row>
    <row r="189" spans="1:7" x14ac:dyDescent="0.3">
      <c r="A189" s="3">
        <v>42192</v>
      </c>
      <c r="B189" s="2" t="s">
        <v>9</v>
      </c>
      <c r="C189" s="2" t="s">
        <v>9</v>
      </c>
      <c r="D189" s="2"/>
      <c r="E189" s="2"/>
      <c r="F189" s="2"/>
      <c r="G189" s="2"/>
    </row>
    <row r="190" spans="1:7" x14ac:dyDescent="0.3">
      <c r="A190" s="3">
        <v>42193</v>
      </c>
      <c r="B190" s="2" t="s">
        <v>9</v>
      </c>
      <c r="C190" s="2" t="s">
        <v>9</v>
      </c>
      <c r="D190" s="2"/>
      <c r="E190" s="2"/>
      <c r="F190" s="2"/>
      <c r="G190" s="2"/>
    </row>
    <row r="191" spans="1:7" x14ac:dyDescent="0.3">
      <c r="A191" s="3">
        <v>42194</v>
      </c>
      <c r="B191" s="2" t="s">
        <v>9</v>
      </c>
      <c r="C191" s="2" t="s">
        <v>9</v>
      </c>
      <c r="D191" s="2"/>
      <c r="E191" s="2"/>
      <c r="F191" s="2"/>
      <c r="G191" s="2"/>
    </row>
    <row r="192" spans="1:7" x14ac:dyDescent="0.3">
      <c r="A192" s="3">
        <v>42195</v>
      </c>
      <c r="B192" s="2" t="s">
        <v>9</v>
      </c>
      <c r="C192" s="2" t="s">
        <v>9</v>
      </c>
      <c r="D192" s="2"/>
      <c r="E192" s="2"/>
      <c r="F192" s="2"/>
      <c r="G192" s="2"/>
    </row>
    <row r="193" spans="1:7" x14ac:dyDescent="0.3">
      <c r="A193" s="3">
        <v>42196</v>
      </c>
      <c r="B193" s="2" t="s">
        <v>9</v>
      </c>
      <c r="C193" s="2" t="s">
        <v>9</v>
      </c>
      <c r="D193" s="2"/>
      <c r="E193" s="2"/>
      <c r="F193" s="2"/>
      <c r="G193" s="2"/>
    </row>
    <row r="194" spans="1:7" x14ac:dyDescent="0.3">
      <c r="A194" s="3">
        <v>42197</v>
      </c>
      <c r="B194" s="2" t="s">
        <v>9</v>
      </c>
      <c r="C194" s="2" t="s">
        <v>9</v>
      </c>
      <c r="D194" s="2"/>
      <c r="E194" s="2"/>
      <c r="F194" s="2"/>
      <c r="G194" s="2"/>
    </row>
    <row r="195" spans="1:7" x14ac:dyDescent="0.3">
      <c r="A195" s="3">
        <v>42198</v>
      </c>
      <c r="B195" s="2" t="s">
        <v>9</v>
      </c>
      <c r="C195" s="2" t="s">
        <v>9</v>
      </c>
      <c r="D195" s="2"/>
      <c r="E195" s="2"/>
      <c r="F195" s="2"/>
      <c r="G195" s="2"/>
    </row>
    <row r="196" spans="1:7" x14ac:dyDescent="0.3">
      <c r="A196" s="3">
        <v>42199</v>
      </c>
      <c r="B196" s="2" t="s">
        <v>10</v>
      </c>
      <c r="C196" s="2" t="s">
        <v>9</v>
      </c>
      <c r="D196" s="2"/>
      <c r="E196" s="2"/>
      <c r="F196" s="2"/>
      <c r="G196" s="2"/>
    </row>
    <row r="197" spans="1:7" x14ac:dyDescent="0.3">
      <c r="A197" s="3">
        <v>42200</v>
      </c>
      <c r="B197" s="2" t="s">
        <v>10</v>
      </c>
      <c r="C197" s="2" t="s">
        <v>9</v>
      </c>
      <c r="D197" s="2"/>
      <c r="E197" s="2"/>
      <c r="F197" s="2"/>
      <c r="G197" s="2"/>
    </row>
    <row r="198" spans="1:7" x14ac:dyDescent="0.3">
      <c r="A198" s="3">
        <v>42201</v>
      </c>
      <c r="B198" s="2" t="s">
        <v>10</v>
      </c>
      <c r="C198" s="2" t="s">
        <v>9</v>
      </c>
      <c r="D198" s="2"/>
      <c r="E198" s="2"/>
      <c r="F198" s="2"/>
      <c r="G198" s="2"/>
    </row>
    <row r="199" spans="1:7" x14ac:dyDescent="0.3">
      <c r="A199" s="3">
        <v>42202</v>
      </c>
      <c r="B199" s="2" t="s">
        <v>10</v>
      </c>
      <c r="C199" s="2" t="s">
        <v>9</v>
      </c>
      <c r="D199" s="2"/>
      <c r="E199" s="2"/>
      <c r="F199" s="2"/>
      <c r="G199" s="2"/>
    </row>
    <row r="200" spans="1:7" x14ac:dyDescent="0.3">
      <c r="A200" s="3">
        <v>42203</v>
      </c>
      <c r="B200" s="2" t="s">
        <v>10</v>
      </c>
      <c r="C200" s="2" t="s">
        <v>9</v>
      </c>
      <c r="D200" s="2"/>
      <c r="E200" s="2"/>
      <c r="F200" s="2"/>
      <c r="G200" s="2"/>
    </row>
    <row r="201" spans="1:7" x14ac:dyDescent="0.3">
      <c r="A201" s="3">
        <v>42204</v>
      </c>
      <c r="B201" s="2" t="s">
        <v>10</v>
      </c>
      <c r="C201" s="2" t="s">
        <v>9</v>
      </c>
      <c r="D201" s="2"/>
      <c r="E201" s="2"/>
      <c r="F201" s="2"/>
      <c r="G201" s="2"/>
    </row>
    <row r="202" spans="1:7" x14ac:dyDescent="0.3">
      <c r="A202" s="3">
        <v>42205</v>
      </c>
      <c r="B202" s="2" t="s">
        <v>10</v>
      </c>
      <c r="C202" s="2" t="s">
        <v>9</v>
      </c>
      <c r="D202" s="2"/>
      <c r="E202" s="2"/>
      <c r="F202" s="2"/>
      <c r="G202" s="2"/>
    </row>
    <row r="203" spans="1:7" x14ac:dyDescent="0.3">
      <c r="A203" s="3">
        <v>42206</v>
      </c>
      <c r="B203" s="2" t="s">
        <v>10</v>
      </c>
      <c r="C203" s="2" t="s">
        <v>9</v>
      </c>
      <c r="D203" s="2"/>
      <c r="E203" s="2"/>
      <c r="F203" s="2"/>
      <c r="G203" s="2"/>
    </row>
    <row r="204" spans="1:7" x14ac:dyDescent="0.3">
      <c r="A204" s="3">
        <v>42207</v>
      </c>
      <c r="B204" s="2" t="s">
        <v>10</v>
      </c>
      <c r="C204" s="2" t="s">
        <v>9</v>
      </c>
      <c r="D204" s="2"/>
      <c r="E204" s="2"/>
      <c r="F204" s="2"/>
      <c r="G204" s="2"/>
    </row>
    <row r="205" spans="1:7" x14ac:dyDescent="0.3">
      <c r="A205" s="3">
        <v>42208</v>
      </c>
      <c r="B205" s="2" t="s">
        <v>10</v>
      </c>
      <c r="C205" s="2" t="s">
        <v>9</v>
      </c>
      <c r="D205" s="2"/>
      <c r="E205" s="2"/>
      <c r="F205" s="2"/>
      <c r="G205" s="2"/>
    </row>
    <row r="206" spans="1:7" x14ac:dyDescent="0.3">
      <c r="A206" s="3">
        <v>42209</v>
      </c>
      <c r="B206" s="2" t="s">
        <v>10</v>
      </c>
      <c r="C206" s="2" t="s">
        <v>9</v>
      </c>
      <c r="D206" s="2"/>
      <c r="E206" s="2"/>
      <c r="F206" s="2"/>
      <c r="G206" s="2"/>
    </row>
    <row r="207" spans="1:7" x14ac:dyDescent="0.3">
      <c r="A207" s="3">
        <v>42210</v>
      </c>
      <c r="B207" s="2" t="s">
        <v>10</v>
      </c>
      <c r="C207" s="2" t="s">
        <v>9</v>
      </c>
      <c r="D207" s="2"/>
      <c r="E207" s="2"/>
      <c r="F207" s="2"/>
      <c r="G207" s="2"/>
    </row>
    <row r="208" spans="1:7" x14ac:dyDescent="0.3">
      <c r="A208" s="3">
        <v>42211</v>
      </c>
      <c r="B208" s="2" t="s">
        <v>10</v>
      </c>
      <c r="C208" s="2" t="s">
        <v>9</v>
      </c>
      <c r="D208" s="2"/>
      <c r="E208" s="2"/>
      <c r="F208" s="2"/>
      <c r="G208" s="2"/>
    </row>
    <row r="209" spans="1:7" x14ac:dyDescent="0.3">
      <c r="A209" s="3">
        <v>42212</v>
      </c>
      <c r="B209" s="2" t="s">
        <v>10</v>
      </c>
      <c r="C209" s="2" t="s">
        <v>9</v>
      </c>
      <c r="D209" s="2"/>
      <c r="E209" s="2"/>
      <c r="F209" s="2"/>
      <c r="G209" s="2"/>
    </row>
    <row r="210" spans="1:7" x14ac:dyDescent="0.3">
      <c r="A210" s="3">
        <v>42213</v>
      </c>
      <c r="B210" s="2" t="s">
        <v>10</v>
      </c>
      <c r="C210" s="2" t="s">
        <v>9</v>
      </c>
      <c r="D210" s="2"/>
      <c r="E210" s="2"/>
      <c r="F210" s="2"/>
      <c r="G210" s="2"/>
    </row>
    <row r="211" spans="1:7" x14ac:dyDescent="0.3">
      <c r="A211" s="3">
        <v>42214</v>
      </c>
      <c r="B211" s="2" t="s">
        <v>10</v>
      </c>
      <c r="C211" s="2" t="s">
        <v>9</v>
      </c>
      <c r="D211" s="2"/>
      <c r="E211" s="2"/>
      <c r="F211" s="2"/>
      <c r="G211" s="2"/>
    </row>
    <row r="212" spans="1:7" x14ac:dyDescent="0.3">
      <c r="A212" s="3">
        <v>42215</v>
      </c>
      <c r="B212" s="2" t="s">
        <v>10</v>
      </c>
      <c r="C212" s="2" t="s">
        <v>9</v>
      </c>
      <c r="D212" s="2"/>
      <c r="E212" s="2"/>
      <c r="F212" s="2"/>
      <c r="G212" s="2"/>
    </row>
    <row r="213" spans="1:7" x14ac:dyDescent="0.3">
      <c r="A213" s="3">
        <v>42216</v>
      </c>
      <c r="B213" s="2" t="s">
        <v>10</v>
      </c>
      <c r="C213" s="2" t="s">
        <v>9</v>
      </c>
      <c r="D213" s="2"/>
      <c r="E213" s="2"/>
      <c r="F213" s="2"/>
      <c r="G213" s="2"/>
    </row>
    <row r="214" spans="1:7" x14ac:dyDescent="0.3">
      <c r="A214" s="3">
        <v>42217</v>
      </c>
      <c r="B214" s="2" t="s">
        <v>10</v>
      </c>
      <c r="C214" s="2" t="s">
        <v>9</v>
      </c>
      <c r="D214" s="2"/>
      <c r="E214" s="2"/>
      <c r="F214" s="2"/>
      <c r="G214" s="2"/>
    </row>
    <row r="215" spans="1:7" x14ac:dyDescent="0.3">
      <c r="A215" s="3">
        <v>42218</v>
      </c>
      <c r="B215" s="2" t="s">
        <v>10</v>
      </c>
      <c r="C215" s="2" t="s">
        <v>9</v>
      </c>
      <c r="D215" s="2"/>
      <c r="E215" s="2"/>
      <c r="F215" s="2"/>
      <c r="G215" s="2"/>
    </row>
    <row r="216" spans="1:7" x14ac:dyDescent="0.3">
      <c r="A216" s="3">
        <v>42219</v>
      </c>
      <c r="B216" s="2" t="s">
        <v>10</v>
      </c>
      <c r="C216" s="2" t="s">
        <v>9</v>
      </c>
      <c r="D216" s="2"/>
      <c r="E216" s="2"/>
      <c r="F216" s="2"/>
      <c r="G216" s="2"/>
    </row>
    <row r="217" spans="1:7" x14ac:dyDescent="0.3">
      <c r="A217" s="3">
        <v>42220</v>
      </c>
      <c r="B217" s="2" t="s">
        <v>10</v>
      </c>
      <c r="C217" s="2" t="s">
        <v>9</v>
      </c>
      <c r="D217" s="2"/>
      <c r="E217" s="2"/>
      <c r="F217" s="2"/>
      <c r="G217" s="2"/>
    </row>
    <row r="218" spans="1:7" x14ac:dyDescent="0.3">
      <c r="A218" s="3">
        <v>42221</v>
      </c>
      <c r="B218" s="2" t="s">
        <v>10</v>
      </c>
      <c r="C218" s="2" t="s">
        <v>9</v>
      </c>
      <c r="D218" s="2"/>
      <c r="E218" s="2"/>
      <c r="F218" s="2"/>
      <c r="G218" s="2"/>
    </row>
    <row r="219" spans="1:7" x14ac:dyDescent="0.3">
      <c r="A219" s="3">
        <v>42222</v>
      </c>
      <c r="B219" s="2" t="s">
        <v>10</v>
      </c>
      <c r="C219" s="2" t="s">
        <v>9</v>
      </c>
      <c r="D219" s="2"/>
      <c r="E219" s="2"/>
      <c r="F219" s="2"/>
      <c r="G219" s="2"/>
    </row>
    <row r="220" spans="1:7" x14ac:dyDescent="0.3">
      <c r="A220" s="3">
        <v>42223</v>
      </c>
      <c r="B220" s="2" t="s">
        <v>10</v>
      </c>
      <c r="C220" s="2" t="s">
        <v>9</v>
      </c>
      <c r="D220" s="2"/>
      <c r="E220" s="2"/>
      <c r="F220" s="2"/>
      <c r="G220" s="2"/>
    </row>
    <row r="221" spans="1:7" x14ac:dyDescent="0.3">
      <c r="A221" s="3">
        <v>42224</v>
      </c>
      <c r="B221" s="2" t="s">
        <v>10</v>
      </c>
      <c r="C221" s="2" t="s">
        <v>9</v>
      </c>
      <c r="D221" s="2"/>
      <c r="E221" s="2"/>
      <c r="F221" s="2"/>
      <c r="G221" s="2"/>
    </row>
    <row r="222" spans="1:7" x14ac:dyDescent="0.3">
      <c r="A222" s="3">
        <v>42225</v>
      </c>
      <c r="B222" s="2" t="s">
        <v>10</v>
      </c>
      <c r="C222" s="2" t="s">
        <v>9</v>
      </c>
      <c r="D222" s="2"/>
      <c r="E222" s="2"/>
      <c r="F222" s="2"/>
      <c r="G222" s="2"/>
    </row>
    <row r="223" spans="1:7" x14ac:dyDescent="0.3">
      <c r="A223" s="3">
        <v>42226</v>
      </c>
      <c r="B223" s="2" t="s">
        <v>10</v>
      </c>
      <c r="C223" s="2" t="s">
        <v>9</v>
      </c>
      <c r="D223" s="2"/>
      <c r="E223" s="2"/>
      <c r="F223" s="2"/>
      <c r="G223" s="2"/>
    </row>
    <row r="224" spans="1:7" x14ac:dyDescent="0.3">
      <c r="A224" s="3">
        <v>42227</v>
      </c>
      <c r="B224" s="2" t="s">
        <v>10</v>
      </c>
      <c r="C224" s="2" t="s">
        <v>9</v>
      </c>
      <c r="D224" s="2"/>
      <c r="E224" s="2"/>
      <c r="F224" s="2"/>
      <c r="G224" s="2"/>
    </row>
    <row r="225" spans="1:7" x14ac:dyDescent="0.3">
      <c r="A225" s="3">
        <v>42228</v>
      </c>
      <c r="B225" s="2" t="s">
        <v>10</v>
      </c>
      <c r="C225" s="2" t="s">
        <v>9</v>
      </c>
      <c r="D225" s="2"/>
      <c r="E225" s="2"/>
      <c r="F225" s="2"/>
      <c r="G225" s="2"/>
    </row>
    <row r="226" spans="1:7" x14ac:dyDescent="0.3">
      <c r="A226" s="3">
        <v>42229</v>
      </c>
      <c r="B226" s="2" t="s">
        <v>10</v>
      </c>
      <c r="C226" s="2" t="s">
        <v>9</v>
      </c>
      <c r="D226" s="2"/>
      <c r="E226" s="2"/>
      <c r="F226" s="2"/>
      <c r="G226" s="2"/>
    </row>
    <row r="227" spans="1:7" x14ac:dyDescent="0.3">
      <c r="A227" s="3">
        <v>42230</v>
      </c>
      <c r="B227" s="2" t="s">
        <v>10</v>
      </c>
      <c r="C227" s="2" t="s">
        <v>9</v>
      </c>
      <c r="D227" s="2"/>
      <c r="E227" s="2"/>
      <c r="F227" s="2"/>
      <c r="G227" s="2"/>
    </row>
    <row r="228" spans="1:7" x14ac:dyDescent="0.3">
      <c r="A228" s="3">
        <v>42231</v>
      </c>
      <c r="B228" s="2" t="s">
        <v>10</v>
      </c>
      <c r="C228" s="2" t="s">
        <v>9</v>
      </c>
      <c r="D228" s="2"/>
      <c r="E228" s="2"/>
      <c r="F228" s="2"/>
      <c r="G228" s="2"/>
    </row>
    <row r="229" spans="1:7" x14ac:dyDescent="0.3">
      <c r="A229" s="3">
        <v>42232</v>
      </c>
      <c r="B229" s="2" t="s">
        <v>10</v>
      </c>
      <c r="C229" s="2" t="s">
        <v>9</v>
      </c>
      <c r="D229" s="2"/>
      <c r="E229" s="2"/>
      <c r="F229" s="2"/>
      <c r="G229" s="2"/>
    </row>
    <row r="230" spans="1:7" x14ac:dyDescent="0.3">
      <c r="A230" s="3">
        <v>42233</v>
      </c>
      <c r="B230" s="2" t="s">
        <v>10</v>
      </c>
      <c r="C230" s="2" t="s">
        <v>9</v>
      </c>
      <c r="D230" s="2"/>
      <c r="E230" s="2"/>
      <c r="F230" s="2"/>
      <c r="G230" s="2"/>
    </row>
    <row r="231" spans="1:7" x14ac:dyDescent="0.3">
      <c r="A231" s="3">
        <v>42234</v>
      </c>
      <c r="B231" s="2" t="s">
        <v>10</v>
      </c>
      <c r="C231" s="2" t="s">
        <v>9</v>
      </c>
      <c r="D231" s="2"/>
      <c r="E231" s="2"/>
      <c r="F231" s="2"/>
      <c r="G231" s="2"/>
    </row>
    <row r="232" spans="1:7" x14ac:dyDescent="0.3">
      <c r="A232" s="3">
        <v>42235</v>
      </c>
      <c r="B232" s="2" t="s">
        <v>10</v>
      </c>
      <c r="C232" s="2" t="s">
        <v>9</v>
      </c>
      <c r="D232" s="2"/>
      <c r="E232" s="2"/>
      <c r="F232" s="2"/>
      <c r="G232" s="2"/>
    </row>
    <row r="233" spans="1:7" x14ac:dyDescent="0.3">
      <c r="A233" s="3">
        <v>42236</v>
      </c>
      <c r="B233" s="2" t="s">
        <v>10</v>
      </c>
      <c r="C233" s="2" t="s">
        <v>9</v>
      </c>
      <c r="D233" s="2"/>
      <c r="E233" s="2"/>
      <c r="F233" s="2"/>
      <c r="G233" s="2"/>
    </row>
    <row r="234" spans="1:7" x14ac:dyDescent="0.3">
      <c r="A234" s="3">
        <v>42237</v>
      </c>
      <c r="B234" s="2" t="s">
        <v>10</v>
      </c>
      <c r="C234" s="2" t="s">
        <v>9</v>
      </c>
      <c r="D234" s="2"/>
      <c r="E234" s="2"/>
      <c r="F234" s="2"/>
      <c r="G234" s="2"/>
    </row>
    <row r="235" spans="1:7" x14ac:dyDescent="0.3">
      <c r="A235" s="3">
        <v>42238</v>
      </c>
      <c r="B235" s="2" t="s">
        <v>10</v>
      </c>
      <c r="C235" s="2" t="s">
        <v>9</v>
      </c>
      <c r="D235" s="2"/>
      <c r="E235" s="2"/>
      <c r="F235" s="2"/>
      <c r="G235" s="2"/>
    </row>
    <row r="236" spans="1:7" x14ac:dyDescent="0.3">
      <c r="A236" s="3">
        <v>42239</v>
      </c>
      <c r="B236" s="2" t="s">
        <v>10</v>
      </c>
      <c r="C236" s="2" t="s">
        <v>9</v>
      </c>
      <c r="D236" s="2"/>
      <c r="E236" s="2"/>
      <c r="F236" s="2"/>
      <c r="G236" s="2"/>
    </row>
    <row r="237" spans="1:7" x14ac:dyDescent="0.3">
      <c r="A237" s="3">
        <v>42240</v>
      </c>
      <c r="B237" s="2" t="s">
        <v>10</v>
      </c>
      <c r="C237" s="2" t="s">
        <v>9</v>
      </c>
      <c r="D237" s="2"/>
      <c r="E237" s="2"/>
      <c r="F237" s="2"/>
      <c r="G237" s="2"/>
    </row>
    <row r="238" spans="1:7" x14ac:dyDescent="0.3">
      <c r="A238" s="3">
        <v>42241</v>
      </c>
      <c r="B238" s="2" t="s">
        <v>10</v>
      </c>
      <c r="C238" s="2" t="s">
        <v>9</v>
      </c>
      <c r="D238" s="2"/>
      <c r="E238" s="2"/>
      <c r="F238" s="2"/>
      <c r="G238" s="2"/>
    </row>
    <row r="239" spans="1:7" x14ac:dyDescent="0.3">
      <c r="A239" s="3">
        <v>42242</v>
      </c>
      <c r="B239" s="2" t="s">
        <v>10</v>
      </c>
      <c r="C239" s="2" t="s">
        <v>9</v>
      </c>
      <c r="D239" s="2"/>
      <c r="E239" s="2"/>
      <c r="F239" s="2"/>
      <c r="G239" s="2"/>
    </row>
    <row r="240" spans="1:7" x14ac:dyDescent="0.3">
      <c r="A240" s="3">
        <v>42243</v>
      </c>
      <c r="B240" s="2" t="s">
        <v>10</v>
      </c>
      <c r="C240" s="2" t="s">
        <v>9</v>
      </c>
      <c r="D240" s="2"/>
      <c r="E240" s="2"/>
      <c r="F240" s="2"/>
      <c r="G240" s="2"/>
    </row>
    <row r="241" spans="1:7" x14ac:dyDescent="0.3">
      <c r="A241" s="3">
        <v>42244</v>
      </c>
      <c r="B241" s="2" t="s">
        <v>10</v>
      </c>
      <c r="C241" s="2" t="s">
        <v>9</v>
      </c>
      <c r="D241" s="2"/>
      <c r="E241" s="2"/>
      <c r="F241" s="2"/>
      <c r="G241" s="2"/>
    </row>
    <row r="242" spans="1:7" x14ac:dyDescent="0.3">
      <c r="A242" s="3">
        <v>42245</v>
      </c>
      <c r="B242" s="2" t="s">
        <v>10</v>
      </c>
      <c r="C242" s="2" t="s">
        <v>9</v>
      </c>
      <c r="D242" s="2"/>
      <c r="E242" s="2"/>
      <c r="F242" s="2"/>
      <c r="G242" s="2"/>
    </row>
    <row r="243" spans="1:7" x14ac:dyDescent="0.3">
      <c r="A243" s="3">
        <v>42246</v>
      </c>
      <c r="B243" s="2" t="s">
        <v>10</v>
      </c>
      <c r="C243" s="2" t="s">
        <v>9</v>
      </c>
      <c r="D243" s="2"/>
      <c r="E243" s="2"/>
      <c r="F243" s="2"/>
      <c r="G243" s="2"/>
    </row>
    <row r="244" spans="1:7" x14ac:dyDescent="0.3">
      <c r="A244" s="3">
        <v>42247</v>
      </c>
      <c r="B244" s="2" t="s">
        <v>10</v>
      </c>
      <c r="C244" s="2" t="s">
        <v>9</v>
      </c>
      <c r="D244" s="2"/>
      <c r="E244" s="2"/>
      <c r="F244" s="2"/>
      <c r="G244" s="2"/>
    </row>
    <row r="245" spans="1:7" x14ac:dyDescent="0.3">
      <c r="A245" s="3">
        <v>42248</v>
      </c>
      <c r="B245" s="2" t="s">
        <v>10</v>
      </c>
      <c r="C245" s="2" t="s">
        <v>9</v>
      </c>
      <c r="D245" s="2"/>
      <c r="E245" s="2"/>
      <c r="F245" s="2"/>
      <c r="G245" s="2"/>
    </row>
    <row r="246" spans="1:7" x14ac:dyDescent="0.3">
      <c r="A246" s="3">
        <v>42249</v>
      </c>
      <c r="B246" s="2" t="s">
        <v>10</v>
      </c>
      <c r="C246" s="2" t="s">
        <v>9</v>
      </c>
      <c r="D246" s="2"/>
      <c r="E246" s="2"/>
      <c r="F246" s="2"/>
      <c r="G246" s="2"/>
    </row>
    <row r="247" spans="1:7" x14ac:dyDescent="0.3">
      <c r="A247" s="3">
        <v>42250</v>
      </c>
      <c r="B247" s="2" t="s">
        <v>10</v>
      </c>
      <c r="C247" s="2" t="s">
        <v>9</v>
      </c>
      <c r="D247" s="2"/>
      <c r="E247" s="2"/>
      <c r="F247" s="2"/>
      <c r="G247" s="2"/>
    </row>
    <row r="248" spans="1:7" x14ac:dyDescent="0.3">
      <c r="A248" s="3">
        <v>42251</v>
      </c>
      <c r="B248" s="2" t="s">
        <v>10</v>
      </c>
      <c r="C248" s="2" t="s">
        <v>9</v>
      </c>
      <c r="D248" s="2"/>
      <c r="E248" s="2"/>
      <c r="F248" s="2"/>
      <c r="G248" s="2"/>
    </row>
    <row r="249" spans="1:7" x14ac:dyDescent="0.3">
      <c r="A249" s="3">
        <v>42252</v>
      </c>
      <c r="B249" s="2" t="s">
        <v>10</v>
      </c>
      <c r="C249" s="2" t="s">
        <v>9</v>
      </c>
      <c r="D249" s="2"/>
      <c r="E249" s="2"/>
      <c r="F249" s="2"/>
      <c r="G249" s="2"/>
    </row>
    <row r="250" spans="1:7" x14ac:dyDescent="0.3">
      <c r="A250" s="3">
        <v>42253</v>
      </c>
      <c r="B250" s="2" t="s">
        <v>10</v>
      </c>
      <c r="C250" s="2" t="s">
        <v>9</v>
      </c>
      <c r="D250" s="2"/>
      <c r="E250" s="2"/>
      <c r="F250" s="2"/>
      <c r="G250" s="2"/>
    </row>
    <row r="251" spans="1:7" x14ac:dyDescent="0.3">
      <c r="A251" s="3">
        <v>42254</v>
      </c>
      <c r="B251" s="2" t="s">
        <v>10</v>
      </c>
      <c r="C251" s="2" t="s">
        <v>9</v>
      </c>
      <c r="D251" s="2"/>
      <c r="E251" s="2"/>
      <c r="F251" s="2"/>
      <c r="G251" s="2"/>
    </row>
    <row r="252" spans="1:7" x14ac:dyDescent="0.3">
      <c r="A252" s="3">
        <v>42255</v>
      </c>
      <c r="B252" s="2" t="s">
        <v>10</v>
      </c>
      <c r="C252" s="2" t="s">
        <v>9</v>
      </c>
      <c r="D252" s="2"/>
      <c r="E252" s="2"/>
      <c r="F252" s="2"/>
      <c r="G252" s="2"/>
    </row>
    <row r="253" spans="1:7" x14ac:dyDescent="0.3">
      <c r="A253" s="3">
        <v>42256</v>
      </c>
      <c r="B253" s="2" t="s">
        <v>10</v>
      </c>
      <c r="C253" s="2" t="s">
        <v>9</v>
      </c>
      <c r="D253" s="2"/>
      <c r="E253" s="2"/>
      <c r="F253" s="2"/>
      <c r="G253" s="2"/>
    </row>
    <row r="254" spans="1:7" x14ac:dyDescent="0.3">
      <c r="A254" s="3">
        <v>42257</v>
      </c>
      <c r="B254" s="2" t="s">
        <v>10</v>
      </c>
      <c r="C254" s="2" t="s">
        <v>9</v>
      </c>
      <c r="D254" s="2"/>
      <c r="E254" s="2"/>
      <c r="F254" s="2"/>
      <c r="G254" s="2"/>
    </row>
    <row r="255" spans="1:7" x14ac:dyDescent="0.3">
      <c r="A255" s="3">
        <v>42258</v>
      </c>
      <c r="B255" s="2" t="s">
        <v>10</v>
      </c>
      <c r="C255" s="2" t="s">
        <v>9</v>
      </c>
      <c r="D255" s="2"/>
      <c r="E255" s="2"/>
      <c r="F255" s="2"/>
      <c r="G255" s="2"/>
    </row>
    <row r="256" spans="1:7" x14ac:dyDescent="0.3">
      <c r="A256" s="3">
        <v>42259</v>
      </c>
      <c r="B256" s="2" t="s">
        <v>10</v>
      </c>
      <c r="C256" s="2" t="s">
        <v>9</v>
      </c>
      <c r="D256" s="2"/>
      <c r="E256" s="2"/>
      <c r="F256" s="2"/>
      <c r="G256" s="2"/>
    </row>
    <row r="257" spans="1:7" x14ac:dyDescent="0.3">
      <c r="A257" s="3">
        <v>42260</v>
      </c>
      <c r="B257" s="2" t="s">
        <v>10</v>
      </c>
      <c r="C257" s="2" t="s">
        <v>9</v>
      </c>
      <c r="D257" s="2"/>
      <c r="E257" s="2"/>
      <c r="F257" s="2"/>
      <c r="G257" s="2"/>
    </row>
    <row r="258" spans="1:7" x14ac:dyDescent="0.3">
      <c r="A258" s="3">
        <v>42261</v>
      </c>
      <c r="B258" s="2" t="s">
        <v>10</v>
      </c>
      <c r="C258" s="2" t="s">
        <v>9</v>
      </c>
      <c r="D258" s="2"/>
      <c r="E258" s="2"/>
      <c r="F258" s="2"/>
      <c r="G258" s="2"/>
    </row>
    <row r="259" spans="1:7" x14ac:dyDescent="0.3">
      <c r="A259" s="3">
        <v>42262</v>
      </c>
      <c r="B259" s="2" t="s">
        <v>10</v>
      </c>
      <c r="C259" s="2" t="s">
        <v>9</v>
      </c>
      <c r="D259" s="2"/>
      <c r="E259" s="2"/>
      <c r="F259" s="2"/>
      <c r="G259" s="2"/>
    </row>
    <row r="260" spans="1:7" x14ac:dyDescent="0.3">
      <c r="A260" s="3">
        <v>42263</v>
      </c>
      <c r="B260" s="2" t="s">
        <v>10</v>
      </c>
      <c r="C260" s="2" t="s">
        <v>9</v>
      </c>
      <c r="D260" s="2"/>
      <c r="E260" s="2"/>
      <c r="F260" s="2"/>
      <c r="G260" s="2"/>
    </row>
    <row r="261" spans="1:7" x14ac:dyDescent="0.3">
      <c r="A261" s="3">
        <v>42264</v>
      </c>
      <c r="B261" s="2" t="s">
        <v>10</v>
      </c>
      <c r="C261" s="2" t="s">
        <v>9</v>
      </c>
      <c r="D261" s="2"/>
      <c r="E261" s="2"/>
      <c r="F261" s="2"/>
      <c r="G261" s="2"/>
    </row>
    <row r="262" spans="1:7" x14ac:dyDescent="0.3">
      <c r="A262" s="3">
        <v>42265</v>
      </c>
      <c r="B262" s="2" t="s">
        <v>9</v>
      </c>
      <c r="C262" s="2" t="s">
        <v>9</v>
      </c>
      <c r="D262" s="2"/>
      <c r="E262" s="2"/>
      <c r="F262" s="2"/>
      <c r="G262" s="2"/>
    </row>
    <row r="263" spans="1:7" x14ac:dyDescent="0.3">
      <c r="A263" s="3">
        <v>42266</v>
      </c>
      <c r="B263" s="2" t="s">
        <v>9</v>
      </c>
      <c r="C263" s="2" t="s">
        <v>9</v>
      </c>
      <c r="D263" s="2"/>
      <c r="E263" s="2"/>
      <c r="F263" s="2"/>
      <c r="G263" s="2"/>
    </row>
    <row r="264" spans="1:7" x14ac:dyDescent="0.3">
      <c r="A264" s="3">
        <v>42267</v>
      </c>
      <c r="B264" s="2" t="s">
        <v>9</v>
      </c>
      <c r="C264" s="2" t="s">
        <v>9</v>
      </c>
      <c r="D264" s="2"/>
      <c r="E264" s="2"/>
      <c r="F264" s="2"/>
      <c r="G264" s="2"/>
    </row>
    <row r="265" spans="1:7" x14ac:dyDescent="0.3">
      <c r="A265" s="3">
        <v>42268</v>
      </c>
      <c r="B265" s="2" t="s">
        <v>9</v>
      </c>
      <c r="C265" s="2" t="s">
        <v>9</v>
      </c>
      <c r="D265" s="2"/>
      <c r="E265" s="2"/>
      <c r="F265" s="2"/>
      <c r="G265" s="2"/>
    </row>
    <row r="266" spans="1:7" x14ac:dyDescent="0.3">
      <c r="A266" s="3">
        <v>42269</v>
      </c>
      <c r="B266" s="2" t="s">
        <v>9</v>
      </c>
      <c r="C266" s="2" t="s">
        <v>9</v>
      </c>
      <c r="D266" s="2"/>
      <c r="E266" s="2"/>
      <c r="F266" s="2"/>
      <c r="G266" s="2"/>
    </row>
    <row r="267" spans="1:7" x14ac:dyDescent="0.3">
      <c r="A267" s="3">
        <v>42270</v>
      </c>
      <c r="B267" s="2" t="s">
        <v>9</v>
      </c>
      <c r="C267" s="2" t="s">
        <v>9</v>
      </c>
      <c r="D267" s="2"/>
      <c r="E267" s="2"/>
      <c r="F267" s="2"/>
      <c r="G267" s="2"/>
    </row>
    <row r="268" spans="1:7" x14ac:dyDescent="0.3">
      <c r="A268" s="3">
        <v>42271</v>
      </c>
      <c r="B268" s="2" t="s">
        <v>9</v>
      </c>
      <c r="C268" s="2" t="s">
        <v>9</v>
      </c>
      <c r="D268" s="2"/>
      <c r="E268" s="2"/>
      <c r="F268" s="2"/>
      <c r="G268" s="2"/>
    </row>
    <row r="269" spans="1:7" x14ac:dyDescent="0.3">
      <c r="A269" s="3">
        <v>42272</v>
      </c>
      <c r="B269" s="2" t="s">
        <v>9</v>
      </c>
      <c r="C269" s="2" t="s">
        <v>9</v>
      </c>
      <c r="D269" s="2"/>
      <c r="E269" s="2"/>
      <c r="F269" s="2"/>
      <c r="G269" s="2"/>
    </row>
    <row r="270" spans="1:7" x14ac:dyDescent="0.3">
      <c r="A270" s="3">
        <v>42273</v>
      </c>
      <c r="B270" s="2" t="s">
        <v>9</v>
      </c>
      <c r="C270" s="2" t="s">
        <v>9</v>
      </c>
      <c r="D270" s="2"/>
      <c r="E270" s="2"/>
      <c r="F270" s="2"/>
      <c r="G270" s="2"/>
    </row>
    <row r="271" spans="1:7" x14ac:dyDescent="0.3">
      <c r="A271" s="3">
        <v>42274</v>
      </c>
      <c r="B271" s="2" t="s">
        <v>9</v>
      </c>
      <c r="C271" s="2" t="s">
        <v>9</v>
      </c>
      <c r="D271" s="2"/>
      <c r="E271" s="2"/>
      <c r="F271" s="2"/>
      <c r="G271" s="2"/>
    </row>
    <row r="272" spans="1:7" x14ac:dyDescent="0.3">
      <c r="A272" s="3">
        <v>42275</v>
      </c>
      <c r="B272" s="2" t="s">
        <v>9</v>
      </c>
      <c r="C272" s="2" t="s">
        <v>9</v>
      </c>
      <c r="D272" s="2"/>
      <c r="E272" s="2"/>
      <c r="F272" s="2"/>
      <c r="G272" s="2"/>
    </row>
    <row r="273" spans="1:7" x14ac:dyDescent="0.3">
      <c r="A273" s="3">
        <v>42276</v>
      </c>
      <c r="B273" s="2" t="s">
        <v>9</v>
      </c>
      <c r="C273" s="2" t="s">
        <v>9</v>
      </c>
      <c r="D273" s="2"/>
      <c r="E273" s="2"/>
      <c r="F273" s="2"/>
      <c r="G273" s="2"/>
    </row>
    <row r="274" spans="1:7" x14ac:dyDescent="0.3">
      <c r="A274" s="3">
        <v>42277</v>
      </c>
      <c r="B274" s="2" t="s">
        <v>9</v>
      </c>
      <c r="C274" s="2" t="s">
        <v>9</v>
      </c>
      <c r="D274" s="2"/>
      <c r="E274" s="2"/>
      <c r="F274" s="2"/>
      <c r="G274" s="2"/>
    </row>
    <row r="275" spans="1:7" x14ac:dyDescent="0.3">
      <c r="A275" s="3">
        <v>42278</v>
      </c>
      <c r="B275" s="2" t="s">
        <v>9</v>
      </c>
      <c r="C275" s="2" t="s">
        <v>9</v>
      </c>
      <c r="D275" s="2"/>
      <c r="E275" s="2"/>
      <c r="F275" s="2"/>
      <c r="G275" s="2"/>
    </row>
    <row r="276" spans="1:7" x14ac:dyDescent="0.3">
      <c r="A276" s="3">
        <v>42279</v>
      </c>
      <c r="B276" s="2" t="s">
        <v>9</v>
      </c>
      <c r="C276" s="2" t="s">
        <v>10</v>
      </c>
      <c r="D276" s="2"/>
      <c r="E276" s="2"/>
      <c r="F276" s="2"/>
      <c r="G276" s="2"/>
    </row>
    <row r="277" spans="1:7" x14ac:dyDescent="0.3">
      <c r="A277" s="3">
        <v>42280</v>
      </c>
      <c r="B277" s="2" t="s">
        <v>9</v>
      </c>
      <c r="C277" s="2" t="s">
        <v>9</v>
      </c>
      <c r="D277" s="2"/>
      <c r="E277" s="2"/>
      <c r="F277" s="2"/>
      <c r="G277" s="2"/>
    </row>
    <row r="278" spans="1:7" x14ac:dyDescent="0.3">
      <c r="A278" s="3">
        <v>42281</v>
      </c>
      <c r="B278" s="2" t="s">
        <v>9</v>
      </c>
      <c r="C278" s="2" t="s">
        <v>9</v>
      </c>
      <c r="D278" s="2"/>
      <c r="E278" s="2"/>
      <c r="F278" s="2"/>
      <c r="G278" s="2"/>
    </row>
    <row r="279" spans="1:7" x14ac:dyDescent="0.3">
      <c r="A279" s="3">
        <v>42282</v>
      </c>
      <c r="B279" s="2" t="s">
        <v>9</v>
      </c>
      <c r="C279" s="2" t="s">
        <v>9</v>
      </c>
      <c r="D279" s="2"/>
      <c r="E279" s="2"/>
      <c r="F279" s="2"/>
      <c r="G279" s="2"/>
    </row>
    <row r="280" spans="1:7" x14ac:dyDescent="0.3">
      <c r="A280" s="3">
        <v>42283</v>
      </c>
      <c r="B280" s="2" t="s">
        <v>10</v>
      </c>
      <c r="C280" s="2" t="s">
        <v>9</v>
      </c>
      <c r="D280" s="2"/>
      <c r="E280" s="2"/>
      <c r="F280" s="2"/>
      <c r="G280" s="2"/>
    </row>
    <row r="281" spans="1:7" x14ac:dyDescent="0.3">
      <c r="A281" s="3">
        <v>42284</v>
      </c>
      <c r="B281" s="2" t="s">
        <v>10</v>
      </c>
      <c r="C281" s="2" t="s">
        <v>9</v>
      </c>
      <c r="D281" s="2"/>
      <c r="E281" s="2"/>
      <c r="F281" s="2"/>
      <c r="G281" s="2"/>
    </row>
    <row r="282" spans="1:7" x14ac:dyDescent="0.3">
      <c r="A282" s="3">
        <v>42285</v>
      </c>
      <c r="B282" s="2" t="s">
        <v>10</v>
      </c>
      <c r="C282" s="2" t="s">
        <v>9</v>
      </c>
      <c r="D282" s="2"/>
      <c r="E282" s="2"/>
      <c r="F282" s="2"/>
      <c r="G282" s="2"/>
    </row>
    <row r="283" spans="1:7" x14ac:dyDescent="0.3">
      <c r="A283" s="3">
        <v>42286</v>
      </c>
      <c r="B283" s="2" t="s">
        <v>10</v>
      </c>
      <c r="C283" s="2" t="s">
        <v>9</v>
      </c>
      <c r="D283" s="2"/>
      <c r="E283" s="2"/>
      <c r="F283" s="2"/>
      <c r="G283" s="2"/>
    </row>
    <row r="284" spans="1:7" x14ac:dyDescent="0.3">
      <c r="A284" s="3">
        <v>42287</v>
      </c>
      <c r="B284" s="2" t="s">
        <v>10</v>
      </c>
      <c r="C284" s="2" t="s">
        <v>9</v>
      </c>
      <c r="D284" s="2"/>
      <c r="E284" s="2"/>
      <c r="F284" s="2"/>
      <c r="G284" s="2"/>
    </row>
    <row r="285" spans="1:7" x14ac:dyDescent="0.3">
      <c r="A285" s="3">
        <v>42288</v>
      </c>
      <c r="B285" s="2" t="s">
        <v>10</v>
      </c>
      <c r="C285" s="2" t="s">
        <v>9</v>
      </c>
      <c r="D285" s="2"/>
      <c r="E285" s="2"/>
      <c r="F285" s="2"/>
      <c r="G285" s="2"/>
    </row>
    <row r="286" spans="1:7" x14ac:dyDescent="0.3">
      <c r="A286" s="3">
        <v>42289</v>
      </c>
      <c r="B286" s="2" t="s">
        <v>10</v>
      </c>
      <c r="C286" s="2" t="s">
        <v>9</v>
      </c>
      <c r="D286" s="2"/>
      <c r="E286" s="2"/>
      <c r="F286" s="2"/>
      <c r="G286" s="2"/>
    </row>
    <row r="287" spans="1:7" x14ac:dyDescent="0.3">
      <c r="A287" s="3">
        <v>42290</v>
      </c>
      <c r="B287" s="2" t="s">
        <v>10</v>
      </c>
      <c r="C287" s="2" t="s">
        <v>9</v>
      </c>
      <c r="D287" s="2"/>
      <c r="E287" s="2"/>
      <c r="F287" s="2"/>
      <c r="G287" s="2"/>
    </row>
    <row r="288" spans="1:7" x14ac:dyDescent="0.3">
      <c r="A288" s="3">
        <v>42291</v>
      </c>
      <c r="B288" s="2" t="s">
        <v>10</v>
      </c>
      <c r="C288" s="2" t="s">
        <v>9</v>
      </c>
      <c r="D288" s="2"/>
      <c r="E288" s="2"/>
      <c r="F288" s="2"/>
      <c r="G288" s="2"/>
    </row>
    <row r="289" spans="1:7" x14ac:dyDescent="0.3">
      <c r="A289" s="3">
        <v>42292</v>
      </c>
      <c r="B289" s="2" t="s">
        <v>10</v>
      </c>
      <c r="C289" s="2" t="s">
        <v>9</v>
      </c>
      <c r="D289" s="2"/>
      <c r="E289" s="2"/>
      <c r="F289" s="2"/>
      <c r="G289" s="2"/>
    </row>
    <row r="290" spans="1:7" x14ac:dyDescent="0.3">
      <c r="A290" s="3">
        <v>42293</v>
      </c>
      <c r="B290" s="2" t="s">
        <v>10</v>
      </c>
      <c r="C290" s="2" t="s">
        <v>9</v>
      </c>
      <c r="D290" s="2"/>
      <c r="E290" s="2"/>
      <c r="F290" s="2"/>
      <c r="G290" s="2"/>
    </row>
    <row r="291" spans="1:7" x14ac:dyDescent="0.3">
      <c r="A291" s="3">
        <v>42294</v>
      </c>
      <c r="B291" s="2" t="s">
        <v>10</v>
      </c>
      <c r="C291" s="2" t="s">
        <v>9</v>
      </c>
      <c r="D291" s="2"/>
      <c r="E291" s="2"/>
      <c r="F291" s="2"/>
      <c r="G291" s="2"/>
    </row>
    <row r="292" spans="1:7" x14ac:dyDescent="0.3">
      <c r="A292" s="3">
        <v>42295</v>
      </c>
      <c r="B292" s="2" t="s">
        <v>10</v>
      </c>
      <c r="C292" s="2" t="s">
        <v>9</v>
      </c>
      <c r="D292" s="2"/>
      <c r="E292" s="2"/>
      <c r="F292" s="2"/>
      <c r="G292" s="2"/>
    </row>
    <row r="293" spans="1:7" x14ac:dyDescent="0.3">
      <c r="A293" s="3">
        <v>42296</v>
      </c>
      <c r="B293" s="2" t="s">
        <v>10</v>
      </c>
      <c r="C293" s="2" t="s">
        <v>9</v>
      </c>
      <c r="D293" s="2"/>
      <c r="E293" s="2"/>
      <c r="F293" s="2"/>
      <c r="G293" s="2"/>
    </row>
    <row r="294" spans="1:7" x14ac:dyDescent="0.3">
      <c r="A294" s="3">
        <v>42297</v>
      </c>
      <c r="B294" s="2" t="s">
        <v>10</v>
      </c>
      <c r="C294" s="2" t="s">
        <v>9</v>
      </c>
      <c r="D294" s="2"/>
      <c r="E294" s="2"/>
      <c r="F294" s="2"/>
      <c r="G294" s="2"/>
    </row>
    <row r="295" spans="1:7" x14ac:dyDescent="0.3">
      <c r="A295" s="3">
        <v>42298</v>
      </c>
      <c r="B295" s="2" t="s">
        <v>10</v>
      </c>
      <c r="C295" s="2" t="s">
        <v>9</v>
      </c>
      <c r="D295" s="2"/>
      <c r="E295" s="2"/>
      <c r="F295" s="2"/>
      <c r="G295" s="2"/>
    </row>
    <row r="296" spans="1:7" x14ac:dyDescent="0.3">
      <c r="A296" s="3">
        <v>42299</v>
      </c>
      <c r="B296" s="2" t="s">
        <v>10</v>
      </c>
      <c r="C296" s="2" t="s">
        <v>9</v>
      </c>
      <c r="D296" s="2"/>
      <c r="E296" s="2"/>
      <c r="F296" s="2"/>
      <c r="G296" s="2"/>
    </row>
    <row r="297" spans="1:7" x14ac:dyDescent="0.3">
      <c r="A297" s="3">
        <v>42300</v>
      </c>
      <c r="B297" s="2" t="s">
        <v>10</v>
      </c>
      <c r="C297" s="2" t="s">
        <v>9</v>
      </c>
      <c r="D297" s="2"/>
      <c r="E297" s="2"/>
      <c r="F297" s="2"/>
      <c r="G297" s="2"/>
    </row>
    <row r="298" spans="1:7" x14ac:dyDescent="0.3">
      <c r="A298" s="3">
        <v>42301</v>
      </c>
      <c r="B298" s="2" t="s">
        <v>10</v>
      </c>
      <c r="C298" s="2" t="s">
        <v>9</v>
      </c>
      <c r="D298" s="2"/>
      <c r="E298" s="2"/>
      <c r="F298" s="2"/>
      <c r="G298" s="2"/>
    </row>
    <row r="299" spans="1:7" x14ac:dyDescent="0.3">
      <c r="A299" s="3">
        <v>42302</v>
      </c>
      <c r="B299" s="2" t="s">
        <v>10</v>
      </c>
      <c r="C299" s="2" t="s">
        <v>9</v>
      </c>
      <c r="D299" s="2"/>
      <c r="E299" s="2"/>
      <c r="F299" s="2"/>
      <c r="G299" s="2"/>
    </row>
    <row r="300" spans="1:7" x14ac:dyDescent="0.3">
      <c r="A300" s="3">
        <v>42303</v>
      </c>
      <c r="B300" s="2" t="s">
        <v>10</v>
      </c>
      <c r="C300" s="2" t="s">
        <v>9</v>
      </c>
      <c r="D300" s="2"/>
      <c r="E300" s="2"/>
      <c r="F300" s="2"/>
      <c r="G300" s="2"/>
    </row>
    <row r="301" spans="1:7" x14ac:dyDescent="0.3">
      <c r="A301" s="3">
        <v>42304</v>
      </c>
      <c r="B301" s="2" t="s">
        <v>10</v>
      </c>
      <c r="C301" s="2" t="s">
        <v>9</v>
      </c>
      <c r="D301" s="2"/>
      <c r="E301" s="2"/>
      <c r="F301" s="2"/>
      <c r="G301" s="2"/>
    </row>
    <row r="302" spans="1:7" x14ac:dyDescent="0.3">
      <c r="A302" s="3">
        <v>42305</v>
      </c>
      <c r="B302" s="2" t="s">
        <v>10</v>
      </c>
      <c r="C302" s="2" t="s">
        <v>9</v>
      </c>
      <c r="D302" s="2"/>
      <c r="E302" s="2"/>
      <c r="F302" s="2"/>
      <c r="G302" s="2"/>
    </row>
    <row r="303" spans="1:7" x14ac:dyDescent="0.3">
      <c r="A303" s="3">
        <v>42306</v>
      </c>
      <c r="B303" s="2" t="s">
        <v>10</v>
      </c>
      <c r="C303" s="2" t="s">
        <v>9</v>
      </c>
      <c r="D303" s="2"/>
      <c r="E303" s="2"/>
      <c r="F303" s="2"/>
      <c r="G303" s="2"/>
    </row>
    <row r="304" spans="1:7" x14ac:dyDescent="0.3">
      <c r="A304" s="3">
        <v>42307</v>
      </c>
      <c r="B304" s="2" t="s">
        <v>10</v>
      </c>
      <c r="C304" s="2" t="s">
        <v>9</v>
      </c>
      <c r="D304" s="2"/>
      <c r="E304" s="2"/>
      <c r="F304" s="2"/>
      <c r="G304" s="2"/>
    </row>
    <row r="305" spans="1:7" x14ac:dyDescent="0.3">
      <c r="A305" s="3">
        <v>42308</v>
      </c>
      <c r="B305" s="2" t="s">
        <v>10</v>
      </c>
      <c r="C305" s="2" t="s">
        <v>9</v>
      </c>
      <c r="D305" s="2"/>
      <c r="E305" s="2"/>
      <c r="F305" s="2"/>
      <c r="G305" s="2"/>
    </row>
    <row r="306" spans="1:7" x14ac:dyDescent="0.3">
      <c r="A306" s="3">
        <v>42309</v>
      </c>
      <c r="B306" s="2" t="s">
        <v>10</v>
      </c>
      <c r="C306" s="2" t="s">
        <v>9</v>
      </c>
      <c r="D306" s="2"/>
      <c r="E306" s="2"/>
      <c r="F306" s="2"/>
      <c r="G306" s="2"/>
    </row>
    <row r="307" spans="1:7" x14ac:dyDescent="0.3">
      <c r="A307" s="3">
        <v>42310</v>
      </c>
      <c r="B307" s="2" t="s">
        <v>10</v>
      </c>
      <c r="C307" s="2" t="s">
        <v>9</v>
      </c>
      <c r="D307" s="2"/>
      <c r="E307" s="2"/>
      <c r="F307" s="2"/>
      <c r="G307" s="2"/>
    </row>
    <row r="308" spans="1:7" x14ac:dyDescent="0.3">
      <c r="A308" s="3">
        <v>42311</v>
      </c>
      <c r="B308" s="2" t="s">
        <v>10</v>
      </c>
      <c r="C308" s="2" t="s">
        <v>10</v>
      </c>
      <c r="D308" s="2"/>
      <c r="E308" s="2"/>
      <c r="F308" s="2"/>
      <c r="G308" s="2"/>
    </row>
    <row r="309" spans="1:7" x14ac:dyDescent="0.3">
      <c r="A309" s="3">
        <v>42312</v>
      </c>
      <c r="B309" s="2" t="s">
        <v>10</v>
      </c>
      <c r="C309" s="2" t="s">
        <v>9</v>
      </c>
      <c r="D309" s="2"/>
      <c r="E309" s="2"/>
      <c r="F309" s="2"/>
      <c r="G309" s="2"/>
    </row>
    <row r="310" spans="1:7" x14ac:dyDescent="0.3">
      <c r="A310" s="3">
        <v>42313</v>
      </c>
      <c r="B310" s="2" t="s">
        <v>10</v>
      </c>
      <c r="C310" s="2" t="s">
        <v>9</v>
      </c>
      <c r="D310" s="2"/>
      <c r="E310" s="2"/>
      <c r="F310" s="2"/>
      <c r="G310" s="2"/>
    </row>
    <row r="311" spans="1:7" x14ac:dyDescent="0.3">
      <c r="A311" s="3">
        <v>42314</v>
      </c>
      <c r="B311" s="2" t="s">
        <v>10</v>
      </c>
      <c r="C311" s="2" t="s">
        <v>9</v>
      </c>
      <c r="D311" s="2"/>
      <c r="E311" s="2"/>
      <c r="F311" s="2"/>
      <c r="G311" s="2"/>
    </row>
    <row r="312" spans="1:7" x14ac:dyDescent="0.3">
      <c r="A312" s="3">
        <v>42315</v>
      </c>
      <c r="B312" s="2" t="s">
        <v>10</v>
      </c>
      <c r="C312" s="2" t="s">
        <v>9</v>
      </c>
      <c r="D312" s="2"/>
      <c r="E312" s="2"/>
      <c r="F312" s="2"/>
      <c r="G312" s="2"/>
    </row>
    <row r="313" spans="1:7" x14ac:dyDescent="0.3">
      <c r="A313" s="3">
        <v>42316</v>
      </c>
      <c r="B313" s="2" t="s">
        <v>10</v>
      </c>
      <c r="C313" s="2" t="s">
        <v>9</v>
      </c>
      <c r="D313" s="2"/>
      <c r="E313" s="2"/>
      <c r="F313" s="2"/>
      <c r="G313" s="2"/>
    </row>
    <row r="314" spans="1:7" x14ac:dyDescent="0.3">
      <c r="A314" s="3">
        <v>42317</v>
      </c>
      <c r="B314" s="2" t="s">
        <v>10</v>
      </c>
      <c r="C314" s="2" t="s">
        <v>9</v>
      </c>
      <c r="D314" s="2"/>
      <c r="E314" s="2"/>
      <c r="F314" s="2"/>
      <c r="G314" s="2"/>
    </row>
    <row r="315" spans="1:7" x14ac:dyDescent="0.3">
      <c r="A315" s="3">
        <v>42318</v>
      </c>
      <c r="B315" s="2" t="s">
        <v>10</v>
      </c>
      <c r="C315" s="2" t="s">
        <v>9</v>
      </c>
      <c r="D315" s="2"/>
      <c r="E315" s="2"/>
      <c r="F315" s="2"/>
      <c r="G315" s="2"/>
    </row>
    <row r="316" spans="1:7" x14ac:dyDescent="0.3">
      <c r="A316" s="3">
        <v>42319</v>
      </c>
      <c r="B316" s="2" t="s">
        <v>10</v>
      </c>
      <c r="C316" s="2" t="s">
        <v>9</v>
      </c>
      <c r="D316" s="2"/>
      <c r="E316" s="2"/>
      <c r="F316" s="2"/>
      <c r="G316" s="2"/>
    </row>
    <row r="317" spans="1:7" x14ac:dyDescent="0.3">
      <c r="A317" s="3">
        <v>42320</v>
      </c>
      <c r="B317" s="2" t="s">
        <v>10</v>
      </c>
      <c r="C317" s="2" t="s">
        <v>9</v>
      </c>
      <c r="D317" s="2"/>
      <c r="E317" s="2"/>
      <c r="F317" s="2"/>
      <c r="G317" s="2"/>
    </row>
    <row r="318" spans="1:7" x14ac:dyDescent="0.3">
      <c r="A318" s="3">
        <v>42321</v>
      </c>
      <c r="B318" s="2" t="s">
        <v>10</v>
      </c>
      <c r="C318" s="2" t="s">
        <v>9</v>
      </c>
      <c r="D318" s="2"/>
      <c r="E318" s="2"/>
      <c r="F318" s="2"/>
      <c r="G318" s="2"/>
    </row>
    <row r="319" spans="1:7" x14ac:dyDescent="0.3">
      <c r="A319" s="3">
        <v>42322</v>
      </c>
      <c r="B319" s="2" t="s">
        <v>10</v>
      </c>
      <c r="C319" s="2" t="s">
        <v>9</v>
      </c>
      <c r="D319" s="2"/>
      <c r="E319" s="2"/>
      <c r="F319" s="2"/>
      <c r="G319" s="2"/>
    </row>
    <row r="320" spans="1:7" x14ac:dyDescent="0.3">
      <c r="A320" s="3">
        <v>42323</v>
      </c>
      <c r="B320" s="2" t="s">
        <v>10</v>
      </c>
      <c r="C320" s="2" t="s">
        <v>9</v>
      </c>
      <c r="D320" s="2"/>
      <c r="E320" s="2"/>
      <c r="F320" s="2"/>
      <c r="G320" s="2"/>
    </row>
    <row r="321" spans="1:7" x14ac:dyDescent="0.3">
      <c r="A321" s="3">
        <v>42324</v>
      </c>
      <c r="B321" s="2" t="s">
        <v>10</v>
      </c>
      <c r="C321" s="2" t="s">
        <v>9</v>
      </c>
      <c r="D321" s="2"/>
      <c r="E321" s="2"/>
      <c r="F321" s="2"/>
      <c r="G321" s="2"/>
    </row>
    <row r="322" spans="1:7" x14ac:dyDescent="0.3">
      <c r="A322" s="3">
        <v>42325</v>
      </c>
      <c r="B322" s="2" t="s">
        <v>10</v>
      </c>
      <c r="C322" s="2" t="s">
        <v>9</v>
      </c>
      <c r="D322" s="2"/>
      <c r="E322" s="2"/>
      <c r="F322" s="2"/>
      <c r="G322" s="2"/>
    </row>
    <row r="323" spans="1:7" x14ac:dyDescent="0.3">
      <c r="A323" s="3">
        <v>42326</v>
      </c>
      <c r="B323" s="2" t="s">
        <v>10</v>
      </c>
      <c r="C323" s="2" t="s">
        <v>9</v>
      </c>
      <c r="D323" s="2"/>
      <c r="E323" s="2"/>
      <c r="F323" s="2"/>
      <c r="G323" s="2"/>
    </row>
    <row r="324" spans="1:7" x14ac:dyDescent="0.3">
      <c r="A324" s="3">
        <v>42327</v>
      </c>
      <c r="B324" s="2" t="s">
        <v>10</v>
      </c>
      <c r="C324" s="2" t="s">
        <v>9</v>
      </c>
      <c r="D324" s="2"/>
      <c r="E324" s="2"/>
      <c r="F324" s="2"/>
      <c r="G324" s="2"/>
    </row>
    <row r="325" spans="1:7" x14ac:dyDescent="0.3">
      <c r="A325" s="3">
        <v>42328</v>
      </c>
      <c r="B325" s="2" t="s">
        <v>10</v>
      </c>
      <c r="C325" s="2" t="s">
        <v>9</v>
      </c>
      <c r="D325" s="2"/>
      <c r="E325" s="2"/>
      <c r="F325" s="2"/>
      <c r="G325" s="2"/>
    </row>
    <row r="326" spans="1:7" x14ac:dyDescent="0.3">
      <c r="A326" s="3">
        <v>42329</v>
      </c>
      <c r="B326" s="2" t="s">
        <v>10</v>
      </c>
      <c r="C326" s="2" t="s">
        <v>9</v>
      </c>
      <c r="D326" s="2"/>
      <c r="E326" s="2"/>
      <c r="F326" s="2"/>
      <c r="G326" s="2"/>
    </row>
    <row r="327" spans="1:7" x14ac:dyDescent="0.3">
      <c r="A327" s="3">
        <v>42330</v>
      </c>
      <c r="B327" s="2" t="s">
        <v>10</v>
      </c>
      <c r="C327" s="2" t="s">
        <v>9</v>
      </c>
      <c r="D327" s="2"/>
      <c r="E327" s="2"/>
      <c r="F327" s="2"/>
      <c r="G327" s="2"/>
    </row>
    <row r="328" spans="1:7" x14ac:dyDescent="0.3">
      <c r="A328" s="3">
        <v>42331</v>
      </c>
      <c r="B328" s="2" t="s">
        <v>10</v>
      </c>
      <c r="C328" s="2" t="s">
        <v>9</v>
      </c>
      <c r="D328" s="2"/>
      <c r="E328" s="2"/>
      <c r="F328" s="2"/>
      <c r="G328" s="2"/>
    </row>
    <row r="329" spans="1:7" x14ac:dyDescent="0.3">
      <c r="A329" s="3">
        <v>42332</v>
      </c>
      <c r="B329" s="2" t="s">
        <v>10</v>
      </c>
      <c r="C329" s="2" t="s">
        <v>9</v>
      </c>
      <c r="D329" s="2"/>
      <c r="E329" s="2"/>
      <c r="F329" s="2"/>
      <c r="G329" s="2"/>
    </row>
    <row r="330" spans="1:7" x14ac:dyDescent="0.3">
      <c r="A330" s="3">
        <v>42333</v>
      </c>
      <c r="B330" s="2" t="s">
        <v>10</v>
      </c>
      <c r="C330" s="2" t="s">
        <v>9</v>
      </c>
      <c r="D330" s="2"/>
      <c r="E330" s="2"/>
      <c r="F330" s="2"/>
      <c r="G330" s="2"/>
    </row>
    <row r="331" spans="1:7" x14ac:dyDescent="0.3">
      <c r="A331" s="3">
        <v>42334</v>
      </c>
      <c r="B331" s="2" t="s">
        <v>10</v>
      </c>
      <c r="C331" s="2" t="s">
        <v>9</v>
      </c>
      <c r="D331" s="2"/>
      <c r="E331" s="2"/>
      <c r="F331" s="2"/>
      <c r="G331" s="2"/>
    </row>
    <row r="332" spans="1:7" x14ac:dyDescent="0.3">
      <c r="A332" s="3">
        <v>42335</v>
      </c>
      <c r="B332" s="2" t="s">
        <v>10</v>
      </c>
      <c r="C332" s="2" t="s">
        <v>9</v>
      </c>
      <c r="D332" s="2"/>
      <c r="E332" s="2"/>
      <c r="F332" s="2"/>
      <c r="G332" s="2"/>
    </row>
    <row r="333" spans="1:7" x14ac:dyDescent="0.3">
      <c r="A333" s="3">
        <v>42336</v>
      </c>
      <c r="B333" s="2" t="s">
        <v>10</v>
      </c>
      <c r="C333" s="2" t="s">
        <v>9</v>
      </c>
      <c r="D333" s="2"/>
      <c r="E333" s="2"/>
      <c r="F333" s="2"/>
      <c r="G333" s="2"/>
    </row>
    <row r="334" spans="1:7" x14ac:dyDescent="0.3">
      <c r="A334" s="3">
        <v>42337</v>
      </c>
      <c r="B334" s="2" t="s">
        <v>10</v>
      </c>
      <c r="C334" s="2" t="s">
        <v>9</v>
      </c>
      <c r="D334" s="2"/>
      <c r="E334" s="2"/>
      <c r="F334" s="2"/>
      <c r="G334" s="2"/>
    </row>
    <row r="335" spans="1:7" x14ac:dyDescent="0.3">
      <c r="A335" s="3">
        <v>42338</v>
      </c>
      <c r="B335" s="2" t="s">
        <v>10</v>
      </c>
      <c r="C335" s="2" t="s">
        <v>9</v>
      </c>
      <c r="D335" s="2"/>
      <c r="E335" s="2"/>
      <c r="F335" s="2"/>
      <c r="G335" s="2"/>
    </row>
    <row r="336" spans="1:7" x14ac:dyDescent="0.3">
      <c r="A336" s="3">
        <v>42339</v>
      </c>
      <c r="B336" s="2" t="s">
        <v>10</v>
      </c>
      <c r="C336" s="2" t="s">
        <v>9</v>
      </c>
      <c r="D336" s="2"/>
      <c r="E336" s="2"/>
      <c r="F336" s="2"/>
      <c r="G336" s="2"/>
    </row>
    <row r="337" spans="1:7" x14ac:dyDescent="0.3">
      <c r="A337" s="3">
        <v>42340</v>
      </c>
      <c r="B337" s="2" t="s">
        <v>10</v>
      </c>
      <c r="C337" s="2" t="s">
        <v>9</v>
      </c>
      <c r="D337" s="2"/>
      <c r="E337" s="2"/>
      <c r="F337" s="2"/>
      <c r="G337" s="2"/>
    </row>
    <row r="338" spans="1:7" x14ac:dyDescent="0.3">
      <c r="A338" s="3">
        <v>42341</v>
      </c>
      <c r="B338" s="2" t="s">
        <v>10</v>
      </c>
      <c r="C338" s="2" t="s">
        <v>9</v>
      </c>
      <c r="D338" s="2"/>
      <c r="E338" s="2"/>
      <c r="F338" s="2"/>
      <c r="G338" s="2"/>
    </row>
    <row r="339" spans="1:7" x14ac:dyDescent="0.3">
      <c r="A339" s="3">
        <v>42342</v>
      </c>
      <c r="B339" s="2" t="s">
        <v>10</v>
      </c>
      <c r="C339" s="2" t="s">
        <v>9</v>
      </c>
      <c r="D339" s="2"/>
      <c r="E339" s="2"/>
      <c r="F339" s="2"/>
      <c r="G339" s="2"/>
    </row>
    <row r="340" spans="1:7" x14ac:dyDescent="0.3">
      <c r="A340" s="3">
        <v>42343</v>
      </c>
      <c r="B340" s="2" t="s">
        <v>10</v>
      </c>
      <c r="C340" s="2" t="s">
        <v>9</v>
      </c>
      <c r="D340" s="2"/>
      <c r="E340" s="2"/>
      <c r="F340" s="2"/>
      <c r="G340" s="2"/>
    </row>
    <row r="341" spans="1:7" x14ac:dyDescent="0.3">
      <c r="A341" s="3">
        <v>42344</v>
      </c>
      <c r="B341" s="2" t="s">
        <v>10</v>
      </c>
      <c r="C341" s="2" t="s">
        <v>9</v>
      </c>
      <c r="D341" s="2"/>
      <c r="E341" s="2"/>
      <c r="F341" s="2"/>
      <c r="G341" s="2"/>
    </row>
    <row r="342" spans="1:7" x14ac:dyDescent="0.3">
      <c r="A342" s="3">
        <v>42345</v>
      </c>
      <c r="B342" s="2" t="s">
        <v>10</v>
      </c>
      <c r="C342" s="2" t="s">
        <v>9</v>
      </c>
      <c r="D342" s="2"/>
      <c r="E342" s="2"/>
      <c r="F342" s="2"/>
      <c r="G342" s="2"/>
    </row>
    <row r="343" spans="1:7" x14ac:dyDescent="0.3">
      <c r="A343" s="3">
        <v>42346</v>
      </c>
      <c r="B343" s="2" t="s">
        <v>10</v>
      </c>
      <c r="C343" s="2" t="s">
        <v>9</v>
      </c>
      <c r="D343" s="2"/>
      <c r="E343" s="2"/>
      <c r="F343" s="2"/>
      <c r="G343" s="2"/>
    </row>
    <row r="344" spans="1:7" x14ac:dyDescent="0.3">
      <c r="A344" s="3">
        <v>42347</v>
      </c>
      <c r="B344" s="2" t="s">
        <v>10</v>
      </c>
      <c r="C344" s="2" t="s">
        <v>9</v>
      </c>
      <c r="D344" s="2"/>
      <c r="E344" s="2"/>
      <c r="F344" s="2"/>
      <c r="G344" s="2"/>
    </row>
    <row r="345" spans="1:7" x14ac:dyDescent="0.3">
      <c r="A345" s="3">
        <v>42348</v>
      </c>
      <c r="B345" s="2" t="s">
        <v>10</v>
      </c>
      <c r="C345" s="2" t="s">
        <v>9</v>
      </c>
      <c r="D345" s="2"/>
      <c r="E345" s="2"/>
      <c r="F345" s="2"/>
      <c r="G345" s="2"/>
    </row>
    <row r="346" spans="1:7" x14ac:dyDescent="0.3">
      <c r="A346" s="3">
        <v>42349</v>
      </c>
      <c r="B346" s="2" t="s">
        <v>10</v>
      </c>
      <c r="C346" s="2" t="s">
        <v>9</v>
      </c>
      <c r="D346" s="2"/>
      <c r="E346" s="2"/>
      <c r="F346" s="2"/>
      <c r="G346" s="2"/>
    </row>
    <row r="347" spans="1:7" x14ac:dyDescent="0.3">
      <c r="A347" s="3">
        <v>42350</v>
      </c>
      <c r="B347" s="2" t="s">
        <v>10</v>
      </c>
      <c r="C347" s="2" t="s">
        <v>9</v>
      </c>
      <c r="D347" s="2"/>
      <c r="E347" s="2"/>
      <c r="F347" s="2"/>
      <c r="G347" s="2"/>
    </row>
    <row r="348" spans="1:7" x14ac:dyDescent="0.3">
      <c r="A348" s="3">
        <v>42351</v>
      </c>
      <c r="B348" s="2" t="s">
        <v>10</v>
      </c>
      <c r="C348" s="2" t="s">
        <v>9</v>
      </c>
      <c r="D348" s="2"/>
      <c r="E348" s="2"/>
      <c r="F348" s="2"/>
      <c r="G348" s="2"/>
    </row>
    <row r="349" spans="1:7" x14ac:dyDescent="0.3">
      <c r="A349" s="3">
        <v>42352</v>
      </c>
      <c r="B349" s="2" t="s">
        <v>10</v>
      </c>
      <c r="C349" s="2" t="s">
        <v>9</v>
      </c>
      <c r="D349" s="2"/>
      <c r="E349" s="2"/>
      <c r="F349" s="2"/>
      <c r="G349" s="2"/>
    </row>
    <row r="350" spans="1:7" x14ac:dyDescent="0.3">
      <c r="A350" s="3">
        <v>42353</v>
      </c>
      <c r="B350" s="2" t="s">
        <v>10</v>
      </c>
      <c r="C350" s="2" t="s">
        <v>9</v>
      </c>
      <c r="D350" s="2"/>
      <c r="E350" s="2"/>
      <c r="F350" s="2"/>
      <c r="G350" s="2"/>
    </row>
    <row r="351" spans="1:7" x14ac:dyDescent="0.3">
      <c r="A351" s="3">
        <v>42354</v>
      </c>
      <c r="B351" s="2" t="s">
        <v>10</v>
      </c>
      <c r="C351" s="2" t="s">
        <v>9</v>
      </c>
      <c r="D351" s="2"/>
      <c r="E351" s="2"/>
      <c r="F351" s="2"/>
      <c r="G351" s="2"/>
    </row>
    <row r="352" spans="1:7" x14ac:dyDescent="0.3">
      <c r="A352" s="3">
        <v>42355</v>
      </c>
      <c r="B352" s="2" t="s">
        <v>10</v>
      </c>
      <c r="C352" s="2" t="s">
        <v>9</v>
      </c>
      <c r="D352" s="2"/>
      <c r="E352" s="2"/>
      <c r="F352" s="2"/>
      <c r="G352" s="2"/>
    </row>
    <row r="353" spans="1:7" x14ac:dyDescent="0.3">
      <c r="A353" s="3">
        <v>42356</v>
      </c>
      <c r="B353" s="2" t="s">
        <v>9</v>
      </c>
      <c r="C353" s="2" t="s">
        <v>9</v>
      </c>
      <c r="D353" s="2"/>
      <c r="E353" s="2"/>
      <c r="F353" s="2"/>
      <c r="G353" s="2"/>
    </row>
    <row r="354" spans="1:7" x14ac:dyDescent="0.3">
      <c r="A354" s="3">
        <v>42357</v>
      </c>
      <c r="B354" s="2" t="s">
        <v>9</v>
      </c>
      <c r="C354" s="2" t="s">
        <v>9</v>
      </c>
      <c r="D354" s="2"/>
      <c r="E354" s="2"/>
      <c r="F354" s="2"/>
      <c r="G354" s="2"/>
    </row>
    <row r="355" spans="1:7" x14ac:dyDescent="0.3">
      <c r="A355" s="3">
        <v>42358</v>
      </c>
      <c r="B355" s="2" t="s">
        <v>9</v>
      </c>
      <c r="C355" s="2" t="s">
        <v>9</v>
      </c>
      <c r="D355" s="2"/>
      <c r="E355" s="2"/>
      <c r="F355" s="2"/>
      <c r="G355" s="2"/>
    </row>
    <row r="356" spans="1:7" x14ac:dyDescent="0.3">
      <c r="A356" s="3">
        <v>42359</v>
      </c>
      <c r="B356" s="2" t="s">
        <v>9</v>
      </c>
      <c r="C356" s="2" t="s">
        <v>9</v>
      </c>
      <c r="D356" s="2"/>
      <c r="E356" s="2"/>
      <c r="F356" s="2"/>
      <c r="G356" s="2"/>
    </row>
    <row r="357" spans="1:7" x14ac:dyDescent="0.3">
      <c r="A357" s="3">
        <v>42360</v>
      </c>
      <c r="B357" s="2" t="s">
        <v>9</v>
      </c>
      <c r="C357" s="2" t="s">
        <v>9</v>
      </c>
      <c r="D357" s="2"/>
      <c r="E357" s="2"/>
      <c r="F357" s="2"/>
      <c r="G357" s="2"/>
    </row>
    <row r="358" spans="1:7" x14ac:dyDescent="0.3">
      <c r="A358" s="3">
        <v>42361</v>
      </c>
      <c r="B358" s="2" t="s">
        <v>9</v>
      </c>
      <c r="C358" s="2" t="s">
        <v>9</v>
      </c>
      <c r="D358" s="2"/>
      <c r="E358" s="2"/>
      <c r="F358" s="2"/>
      <c r="G358" s="2"/>
    </row>
    <row r="359" spans="1:7" x14ac:dyDescent="0.3">
      <c r="A359" s="3">
        <v>42362</v>
      </c>
      <c r="B359" s="2" t="s">
        <v>9</v>
      </c>
      <c r="C359" s="2" t="s">
        <v>9</v>
      </c>
      <c r="D359" s="2"/>
      <c r="E359" s="2"/>
      <c r="F359" s="2"/>
      <c r="G359" s="2"/>
    </row>
    <row r="360" spans="1:7" x14ac:dyDescent="0.3">
      <c r="A360" s="3">
        <v>42363</v>
      </c>
      <c r="B360" s="2" t="s">
        <v>9</v>
      </c>
      <c r="C360" s="2" t="s">
        <v>10</v>
      </c>
      <c r="D360" s="2"/>
      <c r="E360" s="2"/>
      <c r="F360" s="2"/>
      <c r="G360" s="2"/>
    </row>
    <row r="361" spans="1:7" x14ac:dyDescent="0.3">
      <c r="A361" s="3">
        <v>42364</v>
      </c>
      <c r="B361" s="2" t="s">
        <v>9</v>
      </c>
      <c r="C361" s="2" t="s">
        <v>10</v>
      </c>
      <c r="D361" s="2"/>
      <c r="E361" s="2"/>
      <c r="F361" s="2"/>
      <c r="G361" s="2"/>
    </row>
    <row r="362" spans="1:7" x14ac:dyDescent="0.3">
      <c r="A362" s="3">
        <v>42365</v>
      </c>
      <c r="B362" s="2" t="s">
        <v>9</v>
      </c>
      <c r="C362" s="2" t="s">
        <v>9</v>
      </c>
      <c r="D362" s="2"/>
      <c r="E362" s="2"/>
      <c r="F362" s="2"/>
      <c r="G362" s="2"/>
    </row>
    <row r="363" spans="1:7" x14ac:dyDescent="0.3">
      <c r="A363" s="3">
        <v>42366</v>
      </c>
      <c r="B363" s="2" t="s">
        <v>9</v>
      </c>
      <c r="C363" s="2" t="s">
        <v>10</v>
      </c>
      <c r="D363" s="2"/>
      <c r="E363" s="2"/>
      <c r="F363" s="2"/>
      <c r="G363" s="2"/>
    </row>
    <row r="364" spans="1:7" x14ac:dyDescent="0.3">
      <c r="A364" s="3">
        <v>42367</v>
      </c>
      <c r="B364" s="2" t="s">
        <v>9</v>
      </c>
      <c r="C364" s="2" t="s">
        <v>9</v>
      </c>
      <c r="D364" s="2"/>
      <c r="E364" s="2"/>
      <c r="F364" s="2"/>
      <c r="G364" s="2"/>
    </row>
    <row r="365" spans="1:7" x14ac:dyDescent="0.3">
      <c r="A365" s="3">
        <v>42368</v>
      </c>
      <c r="B365" s="2" t="s">
        <v>9</v>
      </c>
      <c r="C365" s="2" t="s">
        <v>9</v>
      </c>
      <c r="D365" s="2"/>
      <c r="E365" s="2"/>
      <c r="F365" s="2"/>
      <c r="G365" s="2"/>
    </row>
    <row r="366" spans="1:7" x14ac:dyDescent="0.3">
      <c r="A366" s="3">
        <v>42369</v>
      </c>
      <c r="B366" s="2" t="s">
        <v>9</v>
      </c>
      <c r="C366" s="2" t="s">
        <v>9</v>
      </c>
      <c r="D366" s="2"/>
      <c r="E366" s="2"/>
      <c r="F366" s="2"/>
      <c r="G366" s="2"/>
    </row>
    <row r="367" spans="1:7" x14ac:dyDescent="0.3">
      <c r="A367" s="3">
        <v>42370</v>
      </c>
      <c r="B367" s="2" t="s">
        <v>9</v>
      </c>
      <c r="C367" s="2" t="s">
        <v>10</v>
      </c>
      <c r="D367" s="2"/>
      <c r="E367" s="2"/>
      <c r="F367" s="2"/>
      <c r="G367" s="2"/>
    </row>
    <row r="368" spans="1:7" x14ac:dyDescent="0.3">
      <c r="A368" s="3">
        <v>42371</v>
      </c>
      <c r="B368" s="2" t="s">
        <v>9</v>
      </c>
      <c r="C368" s="2" t="s">
        <v>9</v>
      </c>
      <c r="D368" s="2"/>
      <c r="E368" s="2"/>
      <c r="F368" s="2"/>
      <c r="G368" s="2"/>
    </row>
    <row r="369" spans="1:7" x14ac:dyDescent="0.3">
      <c r="A369" s="3">
        <v>42372</v>
      </c>
      <c r="B369" s="2" t="s">
        <v>9</v>
      </c>
      <c r="C369" s="2" t="s">
        <v>9</v>
      </c>
      <c r="D369" s="2"/>
      <c r="E369" s="2"/>
      <c r="F369" s="2"/>
      <c r="G369" s="2"/>
    </row>
    <row r="370" spans="1:7" x14ac:dyDescent="0.3">
      <c r="A370" s="3">
        <v>42373</v>
      </c>
      <c r="B370" s="2" t="s">
        <v>9</v>
      </c>
      <c r="C370" s="2" t="s">
        <v>9</v>
      </c>
      <c r="D370" s="2"/>
      <c r="E370" s="2"/>
      <c r="F370" s="2"/>
      <c r="G370" s="2"/>
    </row>
    <row r="371" spans="1:7" x14ac:dyDescent="0.3">
      <c r="A371" s="3">
        <v>42374</v>
      </c>
      <c r="B371" s="2" t="s">
        <v>9</v>
      </c>
      <c r="C371" s="2" t="s">
        <v>9</v>
      </c>
      <c r="D371" s="2"/>
      <c r="E371" s="2"/>
      <c r="F371" s="2"/>
      <c r="G371" s="2"/>
    </row>
    <row r="372" spans="1:7" x14ac:dyDescent="0.3">
      <c r="A372" s="3">
        <v>42375</v>
      </c>
      <c r="B372" s="2" t="s">
        <v>9</v>
      </c>
      <c r="C372" s="2" t="s">
        <v>9</v>
      </c>
      <c r="D372" s="2"/>
      <c r="E372" s="2"/>
      <c r="F372" s="2"/>
      <c r="G372" s="2"/>
    </row>
    <row r="373" spans="1:7" x14ac:dyDescent="0.3">
      <c r="A373" s="3">
        <v>42376</v>
      </c>
      <c r="B373" s="2" t="s">
        <v>9</v>
      </c>
      <c r="C373" s="2" t="s">
        <v>9</v>
      </c>
      <c r="D373" s="2"/>
      <c r="E373" s="2"/>
      <c r="F373" s="2"/>
      <c r="G373" s="2"/>
    </row>
    <row r="374" spans="1:7" x14ac:dyDescent="0.3">
      <c r="A374" s="3">
        <v>42377</v>
      </c>
      <c r="B374" s="2" t="s">
        <v>9</v>
      </c>
      <c r="C374" s="2" t="s">
        <v>9</v>
      </c>
      <c r="D374" s="2"/>
      <c r="E374" s="2"/>
      <c r="F374" s="2"/>
      <c r="G374" s="2"/>
    </row>
    <row r="375" spans="1:7" x14ac:dyDescent="0.3">
      <c r="A375" s="3">
        <v>42378</v>
      </c>
      <c r="B375" s="2" t="s">
        <v>9</v>
      </c>
      <c r="C375" s="2" t="s">
        <v>9</v>
      </c>
      <c r="D375" s="2"/>
      <c r="E375" s="2"/>
      <c r="F375" s="2"/>
      <c r="G375" s="2"/>
    </row>
    <row r="376" spans="1:7" x14ac:dyDescent="0.3">
      <c r="A376" s="3">
        <v>42379</v>
      </c>
      <c r="B376" s="2" t="s">
        <v>9</v>
      </c>
      <c r="C376" s="2" t="s">
        <v>9</v>
      </c>
      <c r="D376" s="2"/>
      <c r="E376" s="2"/>
      <c r="F376" s="2"/>
      <c r="G376" s="2"/>
    </row>
    <row r="377" spans="1:7" x14ac:dyDescent="0.3">
      <c r="A377" s="3">
        <v>42380</v>
      </c>
      <c r="B377" s="2" t="s">
        <v>9</v>
      </c>
      <c r="C377" s="2" t="s">
        <v>9</v>
      </c>
      <c r="D377" s="2"/>
      <c r="E377" s="2"/>
      <c r="F377" s="2"/>
      <c r="G377" s="2"/>
    </row>
    <row r="378" spans="1:7" x14ac:dyDescent="0.3">
      <c r="A378" s="3">
        <v>42381</v>
      </c>
      <c r="B378" s="2" t="s">
        <v>9</v>
      </c>
      <c r="C378" s="2" t="s">
        <v>9</v>
      </c>
      <c r="D378" s="2"/>
      <c r="E378" s="2"/>
      <c r="F378" s="2"/>
      <c r="G378" s="2"/>
    </row>
    <row r="379" spans="1:7" x14ac:dyDescent="0.3">
      <c r="A379" s="3">
        <v>42382</v>
      </c>
      <c r="B379" s="2" t="s">
        <v>9</v>
      </c>
      <c r="C379" s="2" t="s">
        <v>9</v>
      </c>
      <c r="D379" s="2"/>
      <c r="E379" s="2"/>
      <c r="F379" s="2"/>
      <c r="G379" s="2"/>
    </row>
    <row r="380" spans="1:7" x14ac:dyDescent="0.3">
      <c r="A380" s="3">
        <v>42383</v>
      </c>
      <c r="B380" s="2" t="s">
        <v>9</v>
      </c>
      <c r="C380" s="2" t="s">
        <v>9</v>
      </c>
      <c r="D380" s="2"/>
      <c r="E380" s="2"/>
      <c r="F380" s="2"/>
      <c r="G380" s="2"/>
    </row>
    <row r="381" spans="1:7" x14ac:dyDescent="0.3">
      <c r="A381" s="3">
        <v>42384</v>
      </c>
      <c r="B381" s="2" t="s">
        <v>9</v>
      </c>
      <c r="C381" s="2" t="s">
        <v>9</v>
      </c>
      <c r="D381" s="2"/>
      <c r="E381" s="2"/>
      <c r="F381" s="2"/>
      <c r="G381" s="2"/>
    </row>
    <row r="382" spans="1:7" x14ac:dyDescent="0.3">
      <c r="A382" s="3">
        <v>42385</v>
      </c>
      <c r="B382" s="2" t="s">
        <v>9</v>
      </c>
      <c r="C382" s="2" t="s">
        <v>9</v>
      </c>
      <c r="D382" s="2"/>
      <c r="E382" s="2"/>
      <c r="F382" s="2"/>
      <c r="G382" s="2"/>
    </row>
    <row r="383" spans="1:7" x14ac:dyDescent="0.3">
      <c r="A383" s="3">
        <v>42386</v>
      </c>
      <c r="B383" s="2" t="s">
        <v>9</v>
      </c>
      <c r="C383" s="2" t="s">
        <v>9</v>
      </c>
      <c r="D383" s="2"/>
      <c r="E383" s="2"/>
      <c r="F383" s="2"/>
      <c r="G383" s="2"/>
    </row>
    <row r="384" spans="1:7" x14ac:dyDescent="0.3">
      <c r="A384" s="3">
        <v>42387</v>
      </c>
      <c r="B384" s="2" t="s">
        <v>9</v>
      </c>
      <c r="C384" s="2" t="s">
        <v>9</v>
      </c>
      <c r="D384" s="2"/>
      <c r="E384" s="2"/>
      <c r="F384" s="2"/>
      <c r="G384" s="2"/>
    </row>
    <row r="385" spans="1:7" x14ac:dyDescent="0.3">
      <c r="A385" s="3">
        <v>42388</v>
      </c>
      <c r="B385" s="2" t="s">
        <v>9</v>
      </c>
      <c r="C385" s="2" t="s">
        <v>9</v>
      </c>
      <c r="D385" s="2"/>
      <c r="E385" s="2"/>
      <c r="F385" s="2"/>
      <c r="G385" s="2"/>
    </row>
    <row r="386" spans="1:7" x14ac:dyDescent="0.3">
      <c r="A386" s="3">
        <v>42389</v>
      </c>
      <c r="B386" s="2" t="s">
        <v>9</v>
      </c>
      <c r="C386" s="2" t="s">
        <v>9</v>
      </c>
      <c r="D386" s="2"/>
      <c r="E386" s="2"/>
      <c r="F386" s="2"/>
      <c r="G386" s="2"/>
    </row>
    <row r="387" spans="1:7" x14ac:dyDescent="0.3">
      <c r="A387" s="3">
        <v>42390</v>
      </c>
      <c r="B387" s="2" t="s">
        <v>9</v>
      </c>
      <c r="C387" s="2" t="s">
        <v>9</v>
      </c>
      <c r="D387" s="2"/>
      <c r="E387" s="2"/>
      <c r="F387" s="2"/>
      <c r="G387" s="2"/>
    </row>
    <row r="388" spans="1:7" x14ac:dyDescent="0.3">
      <c r="A388" s="3">
        <v>42391</v>
      </c>
      <c r="B388" s="2" t="s">
        <v>9</v>
      </c>
      <c r="C388" s="2" t="s">
        <v>9</v>
      </c>
      <c r="D388" s="2"/>
      <c r="E388" s="2"/>
      <c r="F388" s="2"/>
      <c r="G388" s="2"/>
    </row>
    <row r="389" spans="1:7" x14ac:dyDescent="0.3">
      <c r="A389" s="3">
        <v>42392</v>
      </c>
      <c r="B389" s="2" t="s">
        <v>9</v>
      </c>
      <c r="C389" s="2" t="s">
        <v>9</v>
      </c>
      <c r="D389" s="2"/>
      <c r="E389" s="2"/>
      <c r="F389" s="2"/>
      <c r="G389" s="2"/>
    </row>
    <row r="390" spans="1:7" x14ac:dyDescent="0.3">
      <c r="A390" s="3">
        <v>42393</v>
      </c>
      <c r="B390" s="2" t="s">
        <v>9</v>
      </c>
      <c r="C390" s="2" t="s">
        <v>9</v>
      </c>
      <c r="D390" s="2"/>
      <c r="E390" s="2"/>
      <c r="F390" s="2"/>
      <c r="G390" s="2"/>
    </row>
    <row r="391" spans="1:7" x14ac:dyDescent="0.3">
      <c r="A391" s="3">
        <v>42394</v>
      </c>
      <c r="B391" s="2" t="s">
        <v>9</v>
      </c>
      <c r="C391" s="2" t="s">
        <v>9</v>
      </c>
      <c r="D391" s="2"/>
      <c r="E391" s="2"/>
      <c r="F391" s="2"/>
      <c r="G391" s="2"/>
    </row>
    <row r="392" spans="1:7" x14ac:dyDescent="0.3">
      <c r="A392" s="3">
        <v>42395</v>
      </c>
      <c r="B392" s="2" t="s">
        <v>9</v>
      </c>
      <c r="C392" s="2" t="s">
        <v>10</v>
      </c>
      <c r="D392" s="2"/>
      <c r="E392" s="2"/>
      <c r="F392" s="2"/>
      <c r="G392" s="2"/>
    </row>
    <row r="393" spans="1:7" x14ac:dyDescent="0.3">
      <c r="A393" s="3">
        <v>42396</v>
      </c>
      <c r="B393" s="2" t="s">
        <v>9</v>
      </c>
      <c r="C393" s="2" t="s">
        <v>9</v>
      </c>
      <c r="D393" s="2"/>
      <c r="E393" s="2"/>
      <c r="F393" s="2"/>
      <c r="G393" s="2"/>
    </row>
    <row r="394" spans="1:7" x14ac:dyDescent="0.3">
      <c r="A394" s="3">
        <v>42397</v>
      </c>
      <c r="B394" s="2" t="s">
        <v>10</v>
      </c>
      <c r="C394" s="2" t="s">
        <v>9</v>
      </c>
      <c r="D394" s="2"/>
      <c r="E394" s="2"/>
      <c r="F394" s="2"/>
      <c r="G394" s="2"/>
    </row>
    <row r="395" spans="1:7" x14ac:dyDescent="0.3">
      <c r="A395" s="3">
        <v>42398</v>
      </c>
      <c r="B395" s="2" t="s">
        <v>10</v>
      </c>
      <c r="C395" s="2" t="s">
        <v>9</v>
      </c>
      <c r="D395" s="2"/>
      <c r="E395" s="2"/>
      <c r="F395" s="2"/>
      <c r="G395" s="2"/>
    </row>
    <row r="396" spans="1:7" x14ac:dyDescent="0.3">
      <c r="A396" s="3">
        <v>42399</v>
      </c>
      <c r="B396" s="2" t="s">
        <v>10</v>
      </c>
      <c r="C396" s="2" t="s">
        <v>9</v>
      </c>
      <c r="D396" s="2"/>
      <c r="E396" s="2"/>
      <c r="F396" s="2"/>
      <c r="G396" s="2"/>
    </row>
    <row r="397" spans="1:7" x14ac:dyDescent="0.3">
      <c r="A397" s="3">
        <v>42400</v>
      </c>
      <c r="B397" s="2" t="s">
        <v>10</v>
      </c>
      <c r="C397" s="2" t="s">
        <v>9</v>
      </c>
      <c r="D397" s="2"/>
      <c r="E397" s="2"/>
      <c r="F397" s="2"/>
      <c r="G397" s="2"/>
    </row>
    <row r="398" spans="1:7" x14ac:dyDescent="0.3">
      <c r="A398" s="3">
        <v>42401</v>
      </c>
      <c r="B398" s="2" t="s">
        <v>10</v>
      </c>
      <c r="C398" s="2" t="s">
        <v>9</v>
      </c>
      <c r="D398" s="2"/>
      <c r="E398" s="2"/>
      <c r="F398" s="2"/>
      <c r="G398" s="2"/>
    </row>
    <row r="399" spans="1:7" x14ac:dyDescent="0.3">
      <c r="A399" s="3">
        <v>42402</v>
      </c>
      <c r="B399" s="2" t="s">
        <v>10</v>
      </c>
      <c r="C399" s="2" t="s">
        <v>9</v>
      </c>
      <c r="D399" s="2"/>
      <c r="E399" s="2"/>
      <c r="F399" s="2"/>
      <c r="G399" s="2"/>
    </row>
    <row r="400" spans="1:7" x14ac:dyDescent="0.3">
      <c r="A400" s="3">
        <v>42403</v>
      </c>
      <c r="B400" s="2" t="s">
        <v>10</v>
      </c>
      <c r="C400" s="2" t="s">
        <v>9</v>
      </c>
      <c r="D400" s="2"/>
      <c r="E400" s="2"/>
      <c r="F400" s="2"/>
      <c r="G400" s="2"/>
    </row>
    <row r="401" spans="1:7" x14ac:dyDescent="0.3">
      <c r="A401" s="3">
        <v>42404</v>
      </c>
      <c r="B401" s="2" t="s">
        <v>10</v>
      </c>
      <c r="C401" s="2" t="s">
        <v>9</v>
      </c>
      <c r="D401" s="2"/>
      <c r="E401" s="2"/>
      <c r="F401" s="2"/>
      <c r="G401" s="2"/>
    </row>
    <row r="402" spans="1:7" x14ac:dyDescent="0.3">
      <c r="A402" s="3">
        <v>42405</v>
      </c>
      <c r="B402" s="2" t="s">
        <v>10</v>
      </c>
      <c r="C402" s="2" t="s">
        <v>9</v>
      </c>
      <c r="D402" s="2"/>
      <c r="E402" s="2"/>
      <c r="F402" s="2"/>
      <c r="G402" s="2"/>
    </row>
    <row r="403" spans="1:7" x14ac:dyDescent="0.3">
      <c r="A403" s="3">
        <v>42406</v>
      </c>
      <c r="B403" s="2" t="s">
        <v>10</v>
      </c>
      <c r="C403" s="2" t="s">
        <v>9</v>
      </c>
      <c r="D403" s="2"/>
      <c r="E403" s="2"/>
      <c r="F403" s="2"/>
      <c r="G403" s="2"/>
    </row>
    <row r="404" spans="1:7" x14ac:dyDescent="0.3">
      <c r="A404" s="3">
        <v>42407</v>
      </c>
      <c r="B404" s="2" t="s">
        <v>10</v>
      </c>
      <c r="C404" s="2" t="s">
        <v>9</v>
      </c>
      <c r="D404" s="2"/>
      <c r="E404" s="2"/>
      <c r="F404" s="2"/>
      <c r="G404" s="2"/>
    </row>
    <row r="405" spans="1:7" x14ac:dyDescent="0.3">
      <c r="A405" s="3">
        <v>42408</v>
      </c>
      <c r="B405" s="2" t="s">
        <v>10</v>
      </c>
      <c r="C405" s="2" t="s">
        <v>9</v>
      </c>
      <c r="D405" s="2"/>
      <c r="E405" s="2"/>
      <c r="F405" s="2"/>
      <c r="G405" s="2"/>
    </row>
    <row r="406" spans="1:7" x14ac:dyDescent="0.3">
      <c r="A406" s="3">
        <v>42409</v>
      </c>
      <c r="B406" s="2" t="s">
        <v>10</v>
      </c>
      <c r="C406" s="2" t="s">
        <v>9</v>
      </c>
      <c r="D406" s="2"/>
      <c r="E406" s="2"/>
      <c r="F406" s="2"/>
      <c r="G406" s="2"/>
    </row>
    <row r="407" spans="1:7" x14ac:dyDescent="0.3">
      <c r="A407" s="3">
        <v>42410</v>
      </c>
      <c r="B407" s="2" t="s">
        <v>10</v>
      </c>
      <c r="C407" s="2" t="s">
        <v>9</v>
      </c>
      <c r="D407" s="2"/>
      <c r="E407" s="2"/>
      <c r="F407" s="2"/>
      <c r="G407" s="2"/>
    </row>
    <row r="408" spans="1:7" x14ac:dyDescent="0.3">
      <c r="A408" s="3">
        <v>42411</v>
      </c>
      <c r="B408" s="2" t="s">
        <v>10</v>
      </c>
      <c r="C408" s="2" t="s">
        <v>9</v>
      </c>
      <c r="D408" s="2"/>
      <c r="E408" s="2"/>
      <c r="F408" s="2"/>
      <c r="G408" s="2"/>
    </row>
    <row r="409" spans="1:7" x14ac:dyDescent="0.3">
      <c r="A409" s="3">
        <v>42412</v>
      </c>
      <c r="B409" s="2" t="s">
        <v>10</v>
      </c>
      <c r="C409" s="2" t="s">
        <v>9</v>
      </c>
      <c r="D409" s="2"/>
      <c r="E409" s="2"/>
      <c r="F409" s="2"/>
      <c r="G409" s="2"/>
    </row>
    <row r="410" spans="1:7" x14ac:dyDescent="0.3">
      <c r="A410" s="3">
        <v>42413</v>
      </c>
      <c r="B410" s="2" t="s">
        <v>10</v>
      </c>
      <c r="C410" s="2" t="s">
        <v>9</v>
      </c>
      <c r="D410" s="2"/>
      <c r="E410" s="2"/>
      <c r="F410" s="2"/>
      <c r="G410" s="2"/>
    </row>
    <row r="411" spans="1:7" x14ac:dyDescent="0.3">
      <c r="A411" s="3">
        <v>42414</v>
      </c>
      <c r="B411" s="2" t="s">
        <v>10</v>
      </c>
      <c r="C411" s="2" t="s">
        <v>9</v>
      </c>
      <c r="D411" s="2"/>
      <c r="E411" s="2"/>
      <c r="F411" s="2"/>
      <c r="G411" s="2"/>
    </row>
    <row r="412" spans="1:7" x14ac:dyDescent="0.3">
      <c r="A412" s="3">
        <v>42415</v>
      </c>
      <c r="B412" s="2" t="s">
        <v>10</v>
      </c>
      <c r="C412" s="2" t="s">
        <v>9</v>
      </c>
      <c r="D412" s="2"/>
      <c r="E412" s="2"/>
      <c r="F412" s="2"/>
      <c r="G412" s="2"/>
    </row>
    <row r="413" spans="1:7" x14ac:dyDescent="0.3">
      <c r="A413" s="3">
        <v>42416</v>
      </c>
      <c r="B413" s="2" t="s">
        <v>10</v>
      </c>
      <c r="C413" s="2" t="s">
        <v>9</v>
      </c>
      <c r="D413" s="2"/>
      <c r="E413" s="2"/>
      <c r="F413" s="2"/>
      <c r="G413" s="2"/>
    </row>
    <row r="414" spans="1:7" x14ac:dyDescent="0.3">
      <c r="A414" s="3">
        <v>42417</v>
      </c>
      <c r="B414" s="2" t="s">
        <v>10</v>
      </c>
      <c r="C414" s="2" t="s">
        <v>9</v>
      </c>
      <c r="D414" s="2"/>
      <c r="E414" s="2"/>
      <c r="F414" s="2"/>
      <c r="G414" s="2"/>
    </row>
    <row r="415" spans="1:7" x14ac:dyDescent="0.3">
      <c r="A415" s="3">
        <v>42418</v>
      </c>
      <c r="B415" s="2" t="s">
        <v>10</v>
      </c>
      <c r="C415" s="2" t="s">
        <v>9</v>
      </c>
      <c r="D415" s="2"/>
      <c r="E415" s="2"/>
      <c r="F415" s="2"/>
      <c r="G415" s="2"/>
    </row>
    <row r="416" spans="1:7" x14ac:dyDescent="0.3">
      <c r="A416" s="3">
        <v>42419</v>
      </c>
      <c r="B416" s="2" t="s">
        <v>10</v>
      </c>
      <c r="C416" s="2" t="s">
        <v>9</v>
      </c>
      <c r="D416" s="2"/>
      <c r="E416" s="2"/>
      <c r="F416" s="2"/>
      <c r="G416" s="2"/>
    </row>
    <row r="417" spans="1:7" x14ac:dyDescent="0.3">
      <c r="A417" s="3">
        <v>42420</v>
      </c>
      <c r="B417" s="2" t="s">
        <v>10</v>
      </c>
      <c r="C417" s="2" t="s">
        <v>9</v>
      </c>
      <c r="D417" s="2"/>
      <c r="E417" s="2"/>
      <c r="F417" s="2"/>
      <c r="G417" s="2"/>
    </row>
    <row r="418" spans="1:7" x14ac:dyDescent="0.3">
      <c r="A418" s="3">
        <v>42421</v>
      </c>
      <c r="B418" s="2" t="s">
        <v>10</v>
      </c>
      <c r="C418" s="2" t="s">
        <v>9</v>
      </c>
      <c r="D418" s="2"/>
      <c r="E418" s="2"/>
      <c r="F418" s="2"/>
      <c r="G418" s="2"/>
    </row>
    <row r="419" spans="1:7" x14ac:dyDescent="0.3">
      <c r="A419" s="3">
        <v>42422</v>
      </c>
      <c r="B419" s="2" t="s">
        <v>10</v>
      </c>
      <c r="C419" s="2" t="s">
        <v>9</v>
      </c>
      <c r="D419" s="2"/>
      <c r="E419" s="2"/>
      <c r="F419" s="2"/>
      <c r="G419" s="2"/>
    </row>
    <row r="420" spans="1:7" x14ac:dyDescent="0.3">
      <c r="A420" s="3">
        <v>42423</v>
      </c>
      <c r="B420" s="2" t="s">
        <v>10</v>
      </c>
      <c r="C420" s="2" t="s">
        <v>9</v>
      </c>
      <c r="D420" s="2"/>
      <c r="E420" s="2"/>
      <c r="F420" s="2"/>
      <c r="G420" s="2"/>
    </row>
    <row r="421" spans="1:7" x14ac:dyDescent="0.3">
      <c r="A421" s="3">
        <v>42424</v>
      </c>
      <c r="B421" s="2" t="s">
        <v>10</v>
      </c>
      <c r="C421" s="2" t="s">
        <v>9</v>
      </c>
      <c r="D421" s="2"/>
      <c r="E421" s="2"/>
      <c r="F421" s="2"/>
      <c r="G421" s="2"/>
    </row>
    <row r="422" spans="1:7" x14ac:dyDescent="0.3">
      <c r="A422" s="3">
        <v>42425</v>
      </c>
      <c r="B422" s="2" t="s">
        <v>10</v>
      </c>
      <c r="C422" s="2" t="s">
        <v>9</v>
      </c>
      <c r="D422" s="2"/>
      <c r="E422" s="2"/>
      <c r="F422" s="2"/>
      <c r="G422" s="2"/>
    </row>
    <row r="423" spans="1:7" x14ac:dyDescent="0.3">
      <c r="A423" s="3">
        <v>42426</v>
      </c>
      <c r="B423" s="2" t="s">
        <v>10</v>
      </c>
      <c r="C423" s="2" t="s">
        <v>9</v>
      </c>
      <c r="D423" s="2"/>
      <c r="E423" s="2"/>
      <c r="F423" s="2"/>
      <c r="G423" s="2"/>
    </row>
    <row r="424" spans="1:7" x14ac:dyDescent="0.3">
      <c r="A424" s="3">
        <v>42427</v>
      </c>
      <c r="B424" s="2" t="s">
        <v>10</v>
      </c>
      <c r="C424" s="2" t="s">
        <v>9</v>
      </c>
      <c r="D424" s="2"/>
      <c r="E424" s="2"/>
      <c r="F424" s="2"/>
      <c r="G424" s="2"/>
    </row>
    <row r="425" spans="1:7" x14ac:dyDescent="0.3">
      <c r="A425" s="3">
        <v>42428</v>
      </c>
      <c r="B425" s="2" t="s">
        <v>10</v>
      </c>
      <c r="C425" s="2" t="s">
        <v>9</v>
      </c>
      <c r="D425" s="2"/>
      <c r="E425" s="2"/>
      <c r="F425" s="2"/>
      <c r="G425" s="2"/>
    </row>
    <row r="426" spans="1:7" x14ac:dyDescent="0.3">
      <c r="A426" s="3">
        <v>42429</v>
      </c>
      <c r="B426" s="2" t="s">
        <v>10</v>
      </c>
      <c r="C426" s="2" t="s">
        <v>9</v>
      </c>
      <c r="D426" s="2"/>
      <c r="E426" s="2"/>
      <c r="F426" s="2"/>
      <c r="G426" s="2"/>
    </row>
    <row r="427" spans="1:7" x14ac:dyDescent="0.3">
      <c r="A427" s="3">
        <v>42430</v>
      </c>
      <c r="B427" s="2" t="s">
        <v>10</v>
      </c>
      <c r="C427" s="2" t="s">
        <v>9</v>
      </c>
      <c r="D427" s="2"/>
      <c r="E427" s="2"/>
      <c r="F427" s="2"/>
      <c r="G427" s="2"/>
    </row>
    <row r="428" spans="1:7" x14ac:dyDescent="0.3">
      <c r="A428" s="3">
        <v>42431</v>
      </c>
      <c r="B428" s="2" t="s">
        <v>10</v>
      </c>
      <c r="C428" s="2" t="s">
        <v>9</v>
      </c>
      <c r="D428" s="2"/>
      <c r="E428" s="2"/>
      <c r="F428" s="2"/>
      <c r="G428" s="2"/>
    </row>
    <row r="429" spans="1:7" x14ac:dyDescent="0.3">
      <c r="A429" s="3">
        <v>42432</v>
      </c>
      <c r="B429" s="2" t="s">
        <v>10</v>
      </c>
      <c r="C429" s="2" t="s">
        <v>9</v>
      </c>
      <c r="D429" s="2"/>
      <c r="E429" s="2"/>
      <c r="F429" s="2"/>
      <c r="G429" s="2"/>
    </row>
    <row r="430" spans="1:7" x14ac:dyDescent="0.3">
      <c r="A430" s="3">
        <v>42433</v>
      </c>
      <c r="B430" s="2" t="s">
        <v>10</v>
      </c>
      <c r="C430" s="2" t="s">
        <v>9</v>
      </c>
      <c r="D430" s="2"/>
      <c r="E430" s="2"/>
      <c r="F430" s="2"/>
      <c r="G430" s="2"/>
    </row>
    <row r="431" spans="1:7" x14ac:dyDescent="0.3">
      <c r="A431" s="3">
        <v>42434</v>
      </c>
      <c r="B431" s="2" t="s">
        <v>10</v>
      </c>
      <c r="C431" s="2" t="s">
        <v>9</v>
      </c>
      <c r="D431" s="2"/>
      <c r="E431" s="2"/>
      <c r="F431" s="2"/>
      <c r="G431" s="2"/>
    </row>
    <row r="432" spans="1:7" x14ac:dyDescent="0.3">
      <c r="A432" s="3">
        <v>42435</v>
      </c>
      <c r="B432" s="2" t="s">
        <v>10</v>
      </c>
      <c r="C432" s="2" t="s">
        <v>9</v>
      </c>
      <c r="D432" s="2"/>
      <c r="E432" s="2"/>
      <c r="F432" s="2"/>
      <c r="G432" s="2"/>
    </row>
    <row r="433" spans="1:7" x14ac:dyDescent="0.3">
      <c r="A433" s="3">
        <v>42436</v>
      </c>
      <c r="B433" s="2" t="s">
        <v>10</v>
      </c>
      <c r="C433" s="2" t="s">
        <v>9</v>
      </c>
      <c r="D433" s="2"/>
      <c r="E433" s="2"/>
      <c r="F433" s="2"/>
      <c r="G433" s="2"/>
    </row>
    <row r="434" spans="1:7" x14ac:dyDescent="0.3">
      <c r="A434" s="3">
        <v>42437</v>
      </c>
      <c r="B434" s="2" t="s">
        <v>10</v>
      </c>
      <c r="C434" s="2" t="s">
        <v>9</v>
      </c>
      <c r="D434" s="2"/>
      <c r="E434" s="2"/>
      <c r="F434" s="2"/>
      <c r="G434" s="2"/>
    </row>
    <row r="435" spans="1:7" x14ac:dyDescent="0.3">
      <c r="A435" s="3">
        <v>42438</v>
      </c>
      <c r="B435" s="2" t="s">
        <v>10</v>
      </c>
      <c r="C435" s="2" t="s">
        <v>9</v>
      </c>
      <c r="D435" s="2"/>
      <c r="E435" s="2"/>
      <c r="F435" s="2"/>
      <c r="G435" s="2"/>
    </row>
    <row r="436" spans="1:7" x14ac:dyDescent="0.3">
      <c r="A436" s="3">
        <v>42439</v>
      </c>
      <c r="B436" s="2" t="s">
        <v>10</v>
      </c>
      <c r="C436" s="2" t="s">
        <v>9</v>
      </c>
      <c r="D436" s="2"/>
      <c r="E436" s="2"/>
      <c r="F436" s="2"/>
      <c r="G436" s="2"/>
    </row>
    <row r="437" spans="1:7" x14ac:dyDescent="0.3">
      <c r="A437" s="3">
        <v>42440</v>
      </c>
      <c r="B437" s="2" t="s">
        <v>10</v>
      </c>
      <c r="C437" s="2" t="s">
        <v>9</v>
      </c>
      <c r="D437" s="2"/>
      <c r="E437" s="2"/>
      <c r="F437" s="2"/>
      <c r="G437" s="2"/>
    </row>
    <row r="438" spans="1:7" x14ac:dyDescent="0.3">
      <c r="A438" s="3">
        <v>42441</v>
      </c>
      <c r="B438" s="2" t="s">
        <v>10</v>
      </c>
      <c r="C438" s="2" t="s">
        <v>9</v>
      </c>
      <c r="D438" s="2"/>
      <c r="E438" s="2"/>
      <c r="F438" s="2"/>
      <c r="G438" s="2"/>
    </row>
    <row r="439" spans="1:7" x14ac:dyDescent="0.3">
      <c r="A439" s="3">
        <v>42442</v>
      </c>
      <c r="B439" s="2" t="s">
        <v>10</v>
      </c>
      <c r="C439" s="2" t="s">
        <v>9</v>
      </c>
      <c r="D439" s="2"/>
      <c r="E439" s="2"/>
      <c r="F439" s="2"/>
      <c r="G439" s="2"/>
    </row>
    <row r="440" spans="1:7" x14ac:dyDescent="0.3">
      <c r="A440" s="3">
        <v>42443</v>
      </c>
      <c r="B440" s="2" t="s">
        <v>10</v>
      </c>
      <c r="C440" s="2" t="s">
        <v>10</v>
      </c>
      <c r="D440" s="2"/>
      <c r="E440" s="2"/>
      <c r="F440" s="2"/>
      <c r="G440" s="2"/>
    </row>
    <row r="441" spans="1:7" x14ac:dyDescent="0.3">
      <c r="A441" s="3">
        <v>42444</v>
      </c>
      <c r="B441" s="2" t="s">
        <v>10</v>
      </c>
      <c r="C441" s="2" t="s">
        <v>9</v>
      </c>
      <c r="D441" s="2"/>
      <c r="E441" s="2"/>
      <c r="F441" s="2"/>
      <c r="G441" s="2"/>
    </row>
    <row r="442" spans="1:7" x14ac:dyDescent="0.3">
      <c r="A442" s="3">
        <v>42445</v>
      </c>
      <c r="B442" s="2" t="s">
        <v>10</v>
      </c>
      <c r="C442" s="2" t="s">
        <v>9</v>
      </c>
      <c r="D442" s="2"/>
      <c r="E442" s="2"/>
      <c r="F442" s="2"/>
      <c r="G442" s="2"/>
    </row>
    <row r="443" spans="1:7" x14ac:dyDescent="0.3">
      <c r="A443" s="3">
        <v>42446</v>
      </c>
      <c r="B443" s="2" t="s">
        <v>10</v>
      </c>
      <c r="C443" s="2" t="s">
        <v>9</v>
      </c>
      <c r="D443" s="2"/>
      <c r="E443" s="2"/>
      <c r="F443" s="2"/>
      <c r="G443" s="2"/>
    </row>
    <row r="444" spans="1:7" x14ac:dyDescent="0.3">
      <c r="A444" s="3">
        <v>42447</v>
      </c>
      <c r="B444" s="2" t="s">
        <v>10</v>
      </c>
      <c r="C444" s="2" t="s">
        <v>9</v>
      </c>
      <c r="D444" s="2"/>
      <c r="E444" s="2"/>
      <c r="F444" s="2"/>
      <c r="G444" s="2"/>
    </row>
    <row r="445" spans="1:7" x14ac:dyDescent="0.3">
      <c r="A445" s="3">
        <v>42448</v>
      </c>
      <c r="B445" s="2" t="s">
        <v>10</v>
      </c>
      <c r="C445" s="2" t="s">
        <v>9</v>
      </c>
      <c r="D445" s="2"/>
      <c r="E445" s="2"/>
      <c r="F445" s="2"/>
      <c r="G445" s="2"/>
    </row>
    <row r="446" spans="1:7" x14ac:dyDescent="0.3">
      <c r="A446" s="3">
        <v>42449</v>
      </c>
      <c r="B446" s="2" t="s">
        <v>10</v>
      </c>
      <c r="C446" s="2" t="s">
        <v>9</v>
      </c>
      <c r="D446" s="2"/>
      <c r="E446" s="2"/>
      <c r="F446" s="2"/>
      <c r="G446" s="2"/>
    </row>
    <row r="447" spans="1:7" x14ac:dyDescent="0.3">
      <c r="A447" s="3">
        <v>42450</v>
      </c>
      <c r="B447" s="2" t="s">
        <v>10</v>
      </c>
      <c r="C447" s="2" t="s">
        <v>9</v>
      </c>
      <c r="D447" s="2"/>
      <c r="E447" s="2"/>
      <c r="F447" s="2"/>
      <c r="G447" s="2"/>
    </row>
    <row r="448" spans="1:7" x14ac:dyDescent="0.3">
      <c r="A448" s="3">
        <v>42451</v>
      </c>
      <c r="B448" s="2" t="s">
        <v>10</v>
      </c>
      <c r="C448" s="2" t="s">
        <v>9</v>
      </c>
      <c r="D448" s="2"/>
      <c r="E448" s="2"/>
      <c r="F448" s="2"/>
      <c r="G448" s="2"/>
    </row>
    <row r="449" spans="1:7" x14ac:dyDescent="0.3">
      <c r="A449" s="3">
        <v>42452</v>
      </c>
      <c r="B449" s="2" t="s">
        <v>10</v>
      </c>
      <c r="C449" s="2" t="s">
        <v>9</v>
      </c>
      <c r="D449" s="2"/>
      <c r="E449" s="2"/>
      <c r="F449" s="2"/>
      <c r="G449" s="2"/>
    </row>
    <row r="450" spans="1:7" x14ac:dyDescent="0.3">
      <c r="A450" s="3">
        <v>42453</v>
      </c>
      <c r="B450" s="2" t="s">
        <v>9</v>
      </c>
      <c r="C450" s="2" t="s">
        <v>9</v>
      </c>
      <c r="D450" s="2"/>
      <c r="E450" s="2"/>
      <c r="F450" s="2"/>
      <c r="G450" s="2"/>
    </row>
    <row r="451" spans="1:7" x14ac:dyDescent="0.3">
      <c r="A451" s="3">
        <v>42454</v>
      </c>
      <c r="B451" s="2" t="s">
        <v>9</v>
      </c>
      <c r="C451" s="2" t="s">
        <v>10</v>
      </c>
      <c r="D451" s="2"/>
      <c r="E451" s="2"/>
      <c r="F451" s="2"/>
      <c r="G451" s="2"/>
    </row>
    <row r="452" spans="1:7" x14ac:dyDescent="0.3">
      <c r="A452" s="3">
        <v>42455</v>
      </c>
      <c r="B452" s="2" t="s">
        <v>9</v>
      </c>
      <c r="C452" s="2" t="s">
        <v>10</v>
      </c>
      <c r="D452" s="2"/>
      <c r="E452" s="2"/>
      <c r="F452" s="2"/>
      <c r="G452" s="2"/>
    </row>
    <row r="453" spans="1:7" x14ac:dyDescent="0.3">
      <c r="A453" s="3">
        <v>42456</v>
      </c>
      <c r="B453" s="2" t="s">
        <v>9</v>
      </c>
      <c r="C453" s="2" t="s">
        <v>10</v>
      </c>
      <c r="D453" s="2"/>
      <c r="E453" s="2"/>
      <c r="F453" s="2"/>
      <c r="G453" s="2"/>
    </row>
    <row r="454" spans="1:7" x14ac:dyDescent="0.3">
      <c r="A454" s="3">
        <v>42457</v>
      </c>
      <c r="B454" s="2" t="s">
        <v>9</v>
      </c>
      <c r="C454" s="2" t="s">
        <v>10</v>
      </c>
      <c r="D454" s="2"/>
      <c r="E454" s="2"/>
      <c r="F454" s="2"/>
      <c r="G454" s="2"/>
    </row>
    <row r="455" spans="1:7" x14ac:dyDescent="0.3">
      <c r="A455" s="3">
        <v>42458</v>
      </c>
      <c r="B455" s="2" t="s">
        <v>9</v>
      </c>
      <c r="C455" s="2" t="s">
        <v>9</v>
      </c>
      <c r="D455" s="2"/>
      <c r="E455" s="2"/>
      <c r="F455" s="2"/>
      <c r="G455" s="2"/>
    </row>
    <row r="456" spans="1:7" x14ac:dyDescent="0.3">
      <c r="A456" s="3">
        <v>42459</v>
      </c>
      <c r="B456" s="2" t="s">
        <v>9</v>
      </c>
      <c r="C456" s="2" t="s">
        <v>9</v>
      </c>
      <c r="D456" s="2"/>
      <c r="E456" s="2"/>
      <c r="F456" s="2"/>
      <c r="G456" s="2"/>
    </row>
    <row r="457" spans="1:7" x14ac:dyDescent="0.3">
      <c r="A457" s="3">
        <v>42460</v>
      </c>
      <c r="B457" s="2" t="s">
        <v>9</v>
      </c>
      <c r="C457" s="2" t="s">
        <v>9</v>
      </c>
      <c r="D457" s="2"/>
      <c r="E457" s="2"/>
      <c r="F457" s="2"/>
      <c r="G457" s="2"/>
    </row>
    <row r="458" spans="1:7" x14ac:dyDescent="0.3">
      <c r="A458" s="3">
        <v>42461</v>
      </c>
      <c r="B458" s="2" t="s">
        <v>9</v>
      </c>
      <c r="C458" s="2" t="s">
        <v>9</v>
      </c>
      <c r="D458" s="2"/>
      <c r="E458" s="2"/>
      <c r="F458" s="2"/>
      <c r="G458" s="2"/>
    </row>
    <row r="459" spans="1:7" x14ac:dyDescent="0.3">
      <c r="A459" s="3">
        <v>42462</v>
      </c>
      <c r="B459" s="2" t="s">
        <v>9</v>
      </c>
      <c r="C459" s="2" t="s">
        <v>9</v>
      </c>
      <c r="D459" s="2"/>
      <c r="E459" s="2"/>
      <c r="F459" s="2"/>
      <c r="G459" s="2"/>
    </row>
    <row r="460" spans="1:7" x14ac:dyDescent="0.3">
      <c r="A460" s="3">
        <v>42463</v>
      </c>
      <c r="B460" s="2" t="s">
        <v>9</v>
      </c>
      <c r="C460" s="2" t="s">
        <v>9</v>
      </c>
      <c r="D460" s="2"/>
      <c r="E460" s="2"/>
      <c r="F460" s="2"/>
      <c r="G460" s="2"/>
    </row>
    <row r="461" spans="1:7" x14ac:dyDescent="0.3">
      <c r="A461" s="3">
        <v>42464</v>
      </c>
      <c r="B461" s="2" t="s">
        <v>9</v>
      </c>
      <c r="C461" s="2" t="s">
        <v>9</v>
      </c>
      <c r="D461" s="2"/>
      <c r="E461" s="2"/>
      <c r="F461" s="2"/>
      <c r="G461" s="2"/>
    </row>
    <row r="462" spans="1:7" x14ac:dyDescent="0.3">
      <c r="A462" s="3">
        <v>42465</v>
      </c>
      <c r="B462" s="2" t="s">
        <v>9</v>
      </c>
      <c r="C462" s="2" t="s">
        <v>9</v>
      </c>
      <c r="D462" s="2"/>
      <c r="E462" s="2"/>
      <c r="F462" s="2"/>
      <c r="G462" s="2"/>
    </row>
    <row r="463" spans="1:7" x14ac:dyDescent="0.3">
      <c r="A463" s="3">
        <v>42466</v>
      </c>
      <c r="B463" s="2" t="s">
        <v>9</v>
      </c>
      <c r="C463" s="2" t="s">
        <v>9</v>
      </c>
      <c r="D463" s="2"/>
      <c r="E463" s="2"/>
      <c r="F463" s="2"/>
      <c r="G463" s="2"/>
    </row>
    <row r="464" spans="1:7" x14ac:dyDescent="0.3">
      <c r="A464" s="3">
        <v>42467</v>
      </c>
      <c r="B464" s="2" t="s">
        <v>9</v>
      </c>
      <c r="C464" s="2" t="s">
        <v>9</v>
      </c>
      <c r="D464" s="2"/>
      <c r="E464" s="2"/>
      <c r="F464" s="2"/>
      <c r="G464" s="2"/>
    </row>
    <row r="465" spans="1:7" x14ac:dyDescent="0.3">
      <c r="A465" s="3">
        <v>42468</v>
      </c>
      <c r="B465" s="2" t="s">
        <v>9</v>
      </c>
      <c r="C465" s="2" t="s">
        <v>9</v>
      </c>
      <c r="D465" s="2"/>
      <c r="E465" s="2"/>
      <c r="F465" s="2"/>
      <c r="G465" s="2"/>
    </row>
    <row r="466" spans="1:7" x14ac:dyDescent="0.3">
      <c r="A466" s="3">
        <v>42469</v>
      </c>
      <c r="B466" s="2" t="s">
        <v>9</v>
      </c>
      <c r="C466" s="2" t="s">
        <v>9</v>
      </c>
      <c r="D466" s="2"/>
      <c r="E466" s="2"/>
      <c r="F466" s="2"/>
      <c r="G466" s="2"/>
    </row>
    <row r="467" spans="1:7" x14ac:dyDescent="0.3">
      <c r="A467" s="3">
        <v>42470</v>
      </c>
      <c r="B467" s="2" t="s">
        <v>9</v>
      </c>
      <c r="C467" s="2" t="s">
        <v>9</v>
      </c>
      <c r="D467" s="2"/>
      <c r="E467" s="2"/>
      <c r="F467" s="2"/>
      <c r="G467" s="2"/>
    </row>
    <row r="468" spans="1:7" x14ac:dyDescent="0.3">
      <c r="A468" s="3">
        <v>42471</v>
      </c>
      <c r="B468" s="2" t="s">
        <v>9</v>
      </c>
      <c r="C468" s="2" t="s">
        <v>9</v>
      </c>
      <c r="D468" s="2"/>
      <c r="E468" s="2"/>
      <c r="F468" s="2"/>
      <c r="G468" s="2"/>
    </row>
    <row r="469" spans="1:7" x14ac:dyDescent="0.3">
      <c r="A469" s="3">
        <v>42472</v>
      </c>
      <c r="B469" s="2" t="s">
        <v>10</v>
      </c>
      <c r="C469" s="2" t="s">
        <v>9</v>
      </c>
      <c r="D469" s="2"/>
      <c r="E469" s="2"/>
      <c r="F469" s="2"/>
      <c r="G469" s="2"/>
    </row>
    <row r="470" spans="1:7" x14ac:dyDescent="0.3">
      <c r="A470" s="3">
        <v>42473</v>
      </c>
      <c r="B470" s="2" t="s">
        <v>10</v>
      </c>
      <c r="C470" s="2" t="s">
        <v>9</v>
      </c>
      <c r="D470" s="2"/>
      <c r="E470" s="2"/>
      <c r="F470" s="2"/>
      <c r="G470" s="2"/>
    </row>
    <row r="471" spans="1:7" x14ac:dyDescent="0.3">
      <c r="A471" s="3">
        <v>42474</v>
      </c>
      <c r="B471" s="2" t="s">
        <v>10</v>
      </c>
      <c r="C471" s="2" t="s">
        <v>9</v>
      </c>
      <c r="D471" s="2"/>
      <c r="E471" s="2"/>
      <c r="F471" s="2"/>
      <c r="G471" s="2"/>
    </row>
    <row r="472" spans="1:7" x14ac:dyDescent="0.3">
      <c r="A472" s="3">
        <v>42475</v>
      </c>
      <c r="B472" s="2" t="s">
        <v>10</v>
      </c>
      <c r="C472" s="2" t="s">
        <v>9</v>
      </c>
      <c r="D472" s="2"/>
      <c r="E472" s="2"/>
      <c r="F472" s="2"/>
      <c r="G472" s="2"/>
    </row>
    <row r="473" spans="1:7" x14ac:dyDescent="0.3">
      <c r="A473" s="3">
        <v>42476</v>
      </c>
      <c r="B473" s="2" t="s">
        <v>10</v>
      </c>
      <c r="C473" s="2" t="s">
        <v>9</v>
      </c>
      <c r="D473" s="2"/>
      <c r="E473" s="2"/>
      <c r="F473" s="2"/>
      <c r="G473" s="2"/>
    </row>
    <row r="474" spans="1:7" x14ac:dyDescent="0.3">
      <c r="A474" s="3">
        <v>42477</v>
      </c>
      <c r="B474" s="2" t="s">
        <v>10</v>
      </c>
      <c r="C474" s="2" t="s">
        <v>9</v>
      </c>
      <c r="D474" s="2"/>
      <c r="E474" s="2"/>
      <c r="F474" s="2"/>
      <c r="G474" s="2"/>
    </row>
    <row r="475" spans="1:7" x14ac:dyDescent="0.3">
      <c r="A475" s="3">
        <v>42478</v>
      </c>
      <c r="B475" s="2" t="s">
        <v>10</v>
      </c>
      <c r="C475" s="2" t="s">
        <v>9</v>
      </c>
      <c r="D475" s="2"/>
      <c r="E475" s="2"/>
      <c r="F475" s="2"/>
      <c r="G475" s="2"/>
    </row>
    <row r="476" spans="1:7" x14ac:dyDescent="0.3">
      <c r="A476" s="3">
        <v>42479</v>
      </c>
      <c r="B476" s="2" t="s">
        <v>10</v>
      </c>
      <c r="C476" s="2" t="s">
        <v>9</v>
      </c>
      <c r="D476" s="2"/>
      <c r="E476" s="2"/>
      <c r="F476" s="2"/>
      <c r="G476" s="2"/>
    </row>
    <row r="477" spans="1:7" x14ac:dyDescent="0.3">
      <c r="A477" s="3">
        <v>42480</v>
      </c>
      <c r="B477" s="2" t="s">
        <v>10</v>
      </c>
      <c r="C477" s="2" t="s">
        <v>9</v>
      </c>
      <c r="D477" s="2"/>
      <c r="E477" s="2"/>
      <c r="F477" s="2"/>
      <c r="G477" s="2"/>
    </row>
    <row r="478" spans="1:7" x14ac:dyDescent="0.3">
      <c r="A478" s="3">
        <v>42481</v>
      </c>
      <c r="B478" s="2" t="s">
        <v>10</v>
      </c>
      <c r="C478" s="2" t="s">
        <v>9</v>
      </c>
      <c r="D478" s="2"/>
      <c r="E478" s="2"/>
      <c r="F478" s="2"/>
      <c r="G478" s="2"/>
    </row>
    <row r="479" spans="1:7" x14ac:dyDescent="0.3">
      <c r="A479" s="3">
        <v>42482</v>
      </c>
      <c r="B479" s="2" t="s">
        <v>10</v>
      </c>
      <c r="C479" s="2" t="s">
        <v>9</v>
      </c>
      <c r="D479" s="2"/>
      <c r="E479" s="2"/>
      <c r="F479" s="2"/>
      <c r="G479" s="2"/>
    </row>
    <row r="480" spans="1:7" x14ac:dyDescent="0.3">
      <c r="A480" s="3">
        <v>42483</v>
      </c>
      <c r="B480" s="2" t="s">
        <v>10</v>
      </c>
      <c r="C480" s="2" t="s">
        <v>9</v>
      </c>
      <c r="D480" s="2"/>
      <c r="E480" s="2"/>
      <c r="F480" s="2"/>
      <c r="G480" s="2"/>
    </row>
    <row r="481" spans="1:7" x14ac:dyDescent="0.3">
      <c r="A481" s="3">
        <v>42484</v>
      </c>
      <c r="B481" s="2" t="s">
        <v>10</v>
      </c>
      <c r="C481" s="2" t="s">
        <v>9</v>
      </c>
      <c r="D481" s="2"/>
      <c r="E481" s="2"/>
      <c r="F481" s="2"/>
      <c r="G481" s="2"/>
    </row>
    <row r="482" spans="1:7" x14ac:dyDescent="0.3">
      <c r="A482" s="3">
        <v>42485</v>
      </c>
      <c r="B482" s="2" t="s">
        <v>10</v>
      </c>
      <c r="C482" s="2" t="s">
        <v>10</v>
      </c>
      <c r="D482" s="2"/>
      <c r="E482" s="2"/>
      <c r="F482" s="2"/>
      <c r="G482" s="2"/>
    </row>
    <row r="483" spans="1:7" x14ac:dyDescent="0.3">
      <c r="A483" s="3">
        <v>42486</v>
      </c>
      <c r="B483" s="2" t="s">
        <v>10</v>
      </c>
      <c r="C483" s="2" t="s">
        <v>9</v>
      </c>
      <c r="D483" s="2"/>
      <c r="E483" s="2"/>
      <c r="F483" s="2"/>
      <c r="G483" s="2"/>
    </row>
    <row r="484" spans="1:7" x14ac:dyDescent="0.3">
      <c r="A484" s="3">
        <v>42487</v>
      </c>
      <c r="B484" s="2" t="s">
        <v>10</v>
      </c>
      <c r="C484" s="2" t="s">
        <v>9</v>
      </c>
      <c r="D484" s="2"/>
      <c r="E484" s="2"/>
      <c r="F484" s="2"/>
      <c r="G484" s="2"/>
    </row>
    <row r="485" spans="1:7" x14ac:dyDescent="0.3">
      <c r="A485" s="3">
        <v>42488</v>
      </c>
      <c r="B485" s="2" t="s">
        <v>10</v>
      </c>
      <c r="C485" s="2" t="s">
        <v>9</v>
      </c>
      <c r="D485" s="2"/>
      <c r="E485" s="2"/>
      <c r="F485" s="2"/>
      <c r="G485" s="2"/>
    </row>
    <row r="486" spans="1:7" x14ac:dyDescent="0.3">
      <c r="A486" s="3">
        <v>42489</v>
      </c>
      <c r="B486" s="2" t="s">
        <v>10</v>
      </c>
      <c r="C486" s="2" t="s">
        <v>9</v>
      </c>
      <c r="D486" s="2"/>
      <c r="E486" s="2"/>
      <c r="F486" s="2"/>
      <c r="G486" s="2"/>
    </row>
    <row r="487" spans="1:7" x14ac:dyDescent="0.3">
      <c r="A487" s="3">
        <v>42490</v>
      </c>
      <c r="B487" s="2" t="s">
        <v>10</v>
      </c>
      <c r="C487" s="2" t="s">
        <v>9</v>
      </c>
      <c r="D487" s="2"/>
      <c r="E487" s="2"/>
      <c r="F487" s="2"/>
      <c r="G487" s="2"/>
    </row>
    <row r="488" spans="1:7" x14ac:dyDescent="0.3">
      <c r="A488" s="3">
        <v>42491</v>
      </c>
      <c r="B488" s="2" t="s">
        <v>10</v>
      </c>
      <c r="C488" s="2" t="s">
        <v>9</v>
      </c>
      <c r="D488" s="2"/>
      <c r="E488" s="2"/>
      <c r="F488" s="2"/>
      <c r="G488" s="2"/>
    </row>
    <row r="489" spans="1:7" x14ac:dyDescent="0.3">
      <c r="A489" s="3">
        <v>42492</v>
      </c>
      <c r="B489" s="2" t="s">
        <v>10</v>
      </c>
      <c r="C489" s="2" t="s">
        <v>9</v>
      </c>
      <c r="D489" s="2"/>
      <c r="E489" s="2"/>
      <c r="F489" s="2"/>
      <c r="G489" s="2"/>
    </row>
    <row r="490" spans="1:7" x14ac:dyDescent="0.3">
      <c r="A490" s="3">
        <v>42493</v>
      </c>
      <c r="B490" s="2" t="s">
        <v>10</v>
      </c>
      <c r="C490" s="2" t="s">
        <v>9</v>
      </c>
      <c r="D490" s="2"/>
      <c r="E490" s="2"/>
      <c r="F490" s="2"/>
      <c r="G490" s="2"/>
    </row>
    <row r="491" spans="1:7" x14ac:dyDescent="0.3">
      <c r="A491" s="3">
        <v>42494</v>
      </c>
      <c r="B491" s="2" t="s">
        <v>10</v>
      </c>
      <c r="C491" s="2" t="s">
        <v>9</v>
      </c>
      <c r="D491" s="2"/>
      <c r="E491" s="2"/>
      <c r="F491" s="2"/>
      <c r="G491" s="2"/>
    </row>
    <row r="492" spans="1:7" x14ac:dyDescent="0.3">
      <c r="A492" s="3">
        <v>42495</v>
      </c>
      <c r="B492" s="2" t="s">
        <v>10</v>
      </c>
      <c r="C492" s="2" t="s">
        <v>9</v>
      </c>
      <c r="D492" s="2"/>
      <c r="E492" s="2"/>
      <c r="F492" s="2"/>
      <c r="G492" s="2"/>
    </row>
    <row r="493" spans="1:7" x14ac:dyDescent="0.3">
      <c r="A493" s="3">
        <v>42496</v>
      </c>
      <c r="B493" s="2" t="s">
        <v>10</v>
      </c>
      <c r="C493" s="2" t="s">
        <v>9</v>
      </c>
      <c r="D493" s="2"/>
      <c r="E493" s="2"/>
      <c r="F493" s="2"/>
      <c r="G493" s="2"/>
    </row>
    <row r="494" spans="1:7" x14ac:dyDescent="0.3">
      <c r="A494" s="3">
        <v>42497</v>
      </c>
      <c r="B494" s="2" t="s">
        <v>10</v>
      </c>
      <c r="C494" s="2" t="s">
        <v>9</v>
      </c>
      <c r="D494" s="2"/>
      <c r="E494" s="2"/>
      <c r="F494" s="2"/>
      <c r="G494" s="2"/>
    </row>
    <row r="495" spans="1:7" x14ac:dyDescent="0.3">
      <c r="A495" s="3">
        <v>42498</v>
      </c>
      <c r="B495" s="2" t="s">
        <v>10</v>
      </c>
      <c r="C495" s="2" t="s">
        <v>9</v>
      </c>
      <c r="D495" s="2"/>
      <c r="E495" s="2"/>
      <c r="F495" s="2"/>
      <c r="G495" s="2"/>
    </row>
    <row r="496" spans="1:7" x14ac:dyDescent="0.3">
      <c r="A496" s="3">
        <v>42499</v>
      </c>
      <c r="B496" s="2" t="s">
        <v>10</v>
      </c>
      <c r="C496" s="2" t="s">
        <v>9</v>
      </c>
      <c r="D496" s="2"/>
      <c r="E496" s="2"/>
      <c r="F496" s="2"/>
      <c r="G496" s="2"/>
    </row>
    <row r="497" spans="1:7" x14ac:dyDescent="0.3">
      <c r="A497" s="3">
        <v>42500</v>
      </c>
      <c r="B497" s="2" t="s">
        <v>10</v>
      </c>
      <c r="C497" s="2" t="s">
        <v>9</v>
      </c>
      <c r="D497" s="2"/>
      <c r="E497" s="2"/>
      <c r="F497" s="2"/>
      <c r="G497" s="2"/>
    </row>
    <row r="498" spans="1:7" x14ac:dyDescent="0.3">
      <c r="A498" s="3">
        <v>42501</v>
      </c>
      <c r="B498" s="2" t="s">
        <v>10</v>
      </c>
      <c r="C498" s="2" t="s">
        <v>9</v>
      </c>
      <c r="D498" s="2"/>
      <c r="E498" s="2"/>
      <c r="F498" s="2"/>
      <c r="G498" s="2"/>
    </row>
    <row r="499" spans="1:7" x14ac:dyDescent="0.3">
      <c r="A499" s="3">
        <v>42502</v>
      </c>
      <c r="B499" s="2" t="s">
        <v>10</v>
      </c>
      <c r="C499" s="2" t="s">
        <v>9</v>
      </c>
      <c r="D499" s="2"/>
      <c r="E499" s="2"/>
      <c r="F499" s="2"/>
      <c r="G499" s="2"/>
    </row>
    <row r="500" spans="1:7" x14ac:dyDescent="0.3">
      <c r="A500" s="3">
        <v>42503</v>
      </c>
      <c r="B500" s="2" t="s">
        <v>10</v>
      </c>
      <c r="C500" s="2" t="s">
        <v>9</v>
      </c>
      <c r="D500" s="2"/>
      <c r="E500" s="2"/>
      <c r="F500" s="2"/>
      <c r="G500" s="2"/>
    </row>
    <row r="501" spans="1:7" x14ac:dyDescent="0.3">
      <c r="A501" s="3">
        <v>42504</v>
      </c>
      <c r="B501" s="2" t="s">
        <v>10</v>
      </c>
      <c r="C501" s="2" t="s">
        <v>9</v>
      </c>
      <c r="D501" s="2"/>
      <c r="E501" s="2"/>
      <c r="F501" s="2"/>
      <c r="G501" s="2"/>
    </row>
    <row r="502" spans="1:7" x14ac:dyDescent="0.3">
      <c r="A502" s="3">
        <v>42505</v>
      </c>
      <c r="B502" s="2" t="s">
        <v>10</v>
      </c>
      <c r="C502" s="2" t="s">
        <v>9</v>
      </c>
      <c r="D502" s="2"/>
      <c r="E502" s="2"/>
      <c r="F502" s="2"/>
      <c r="G502" s="2"/>
    </row>
    <row r="503" spans="1:7" x14ac:dyDescent="0.3">
      <c r="A503" s="3">
        <v>42506</v>
      </c>
      <c r="B503" s="2" t="s">
        <v>10</v>
      </c>
      <c r="C503" s="2" t="s">
        <v>9</v>
      </c>
      <c r="D503" s="2"/>
      <c r="E503" s="2"/>
      <c r="F503" s="2"/>
      <c r="G503" s="2"/>
    </row>
    <row r="504" spans="1:7" x14ac:dyDescent="0.3">
      <c r="A504" s="3">
        <v>42507</v>
      </c>
      <c r="B504" s="2" t="s">
        <v>10</v>
      </c>
      <c r="C504" s="2" t="s">
        <v>9</v>
      </c>
      <c r="D504" s="2"/>
      <c r="E504" s="2"/>
      <c r="F504" s="2"/>
      <c r="G504" s="2"/>
    </row>
    <row r="505" spans="1:7" x14ac:dyDescent="0.3">
      <c r="A505" s="3">
        <v>42508</v>
      </c>
      <c r="B505" s="2" t="s">
        <v>10</v>
      </c>
      <c r="C505" s="2" t="s">
        <v>9</v>
      </c>
      <c r="D505" s="2"/>
      <c r="E505" s="2"/>
      <c r="F505" s="2"/>
      <c r="G505" s="2"/>
    </row>
    <row r="506" spans="1:7" x14ac:dyDescent="0.3">
      <c r="A506" s="3">
        <v>42509</v>
      </c>
      <c r="B506" s="2" t="s">
        <v>10</v>
      </c>
      <c r="C506" s="2" t="s">
        <v>9</v>
      </c>
      <c r="D506" s="2"/>
      <c r="E506" s="2"/>
      <c r="F506" s="2"/>
      <c r="G506" s="2"/>
    </row>
    <row r="507" spans="1:7" x14ac:dyDescent="0.3">
      <c r="A507" s="3">
        <v>42510</v>
      </c>
      <c r="B507" s="2" t="s">
        <v>10</v>
      </c>
      <c r="C507" s="2" t="s">
        <v>9</v>
      </c>
      <c r="D507" s="2"/>
      <c r="E507" s="2"/>
      <c r="F507" s="2"/>
      <c r="G507" s="2"/>
    </row>
    <row r="508" spans="1:7" x14ac:dyDescent="0.3">
      <c r="A508" s="3">
        <v>42511</v>
      </c>
      <c r="B508" s="2" t="s">
        <v>10</v>
      </c>
      <c r="C508" s="2" t="s">
        <v>9</v>
      </c>
      <c r="D508" s="2"/>
      <c r="E508" s="2"/>
      <c r="F508" s="2"/>
      <c r="G508" s="2"/>
    </row>
    <row r="509" spans="1:7" x14ac:dyDescent="0.3">
      <c r="A509" s="3">
        <v>42512</v>
      </c>
      <c r="B509" s="2" t="s">
        <v>10</v>
      </c>
      <c r="C509" s="2" t="s">
        <v>9</v>
      </c>
      <c r="D509" s="2"/>
      <c r="E509" s="2"/>
      <c r="F509" s="2"/>
      <c r="G509" s="2"/>
    </row>
    <row r="510" spans="1:7" x14ac:dyDescent="0.3">
      <c r="A510" s="3">
        <v>42513</v>
      </c>
      <c r="B510" s="2" t="s">
        <v>10</v>
      </c>
      <c r="C510" s="2" t="s">
        <v>9</v>
      </c>
      <c r="D510" s="2"/>
      <c r="E510" s="2"/>
      <c r="F510" s="2"/>
      <c r="G510" s="2"/>
    </row>
    <row r="511" spans="1:7" x14ac:dyDescent="0.3">
      <c r="A511" s="3">
        <v>42514</v>
      </c>
      <c r="B511" s="2" t="s">
        <v>10</v>
      </c>
      <c r="C511" s="2" t="s">
        <v>9</v>
      </c>
      <c r="D511" s="2"/>
      <c r="E511" s="2"/>
      <c r="F511" s="2"/>
      <c r="G511" s="2"/>
    </row>
    <row r="512" spans="1:7" x14ac:dyDescent="0.3">
      <c r="A512" s="3">
        <v>42515</v>
      </c>
      <c r="B512" s="2" t="s">
        <v>10</v>
      </c>
      <c r="C512" s="2" t="s">
        <v>9</v>
      </c>
      <c r="D512" s="2"/>
      <c r="E512" s="2"/>
      <c r="F512" s="2"/>
      <c r="G512" s="2"/>
    </row>
    <row r="513" spans="1:7" x14ac:dyDescent="0.3">
      <c r="A513" s="3">
        <v>42516</v>
      </c>
      <c r="B513" s="2" t="s">
        <v>10</v>
      </c>
      <c r="C513" s="2" t="s">
        <v>9</v>
      </c>
      <c r="D513" s="2"/>
      <c r="E513" s="2"/>
      <c r="F513" s="2"/>
      <c r="G513" s="2"/>
    </row>
    <row r="514" spans="1:7" x14ac:dyDescent="0.3">
      <c r="A514" s="3">
        <v>42517</v>
      </c>
      <c r="B514" s="2" t="s">
        <v>10</v>
      </c>
      <c r="C514" s="2" t="s">
        <v>9</v>
      </c>
      <c r="D514" s="2"/>
      <c r="E514" s="2"/>
      <c r="F514" s="2"/>
      <c r="G514" s="2"/>
    </row>
    <row r="515" spans="1:7" x14ac:dyDescent="0.3">
      <c r="A515" s="3">
        <v>42518</v>
      </c>
      <c r="B515" s="2" t="s">
        <v>10</v>
      </c>
      <c r="C515" s="2" t="s">
        <v>9</v>
      </c>
      <c r="D515" s="2"/>
      <c r="E515" s="2"/>
      <c r="F515" s="2"/>
      <c r="G515" s="2"/>
    </row>
    <row r="516" spans="1:7" x14ac:dyDescent="0.3">
      <c r="A516" s="3">
        <v>42519</v>
      </c>
      <c r="B516" s="2" t="s">
        <v>10</v>
      </c>
      <c r="C516" s="2" t="s">
        <v>9</v>
      </c>
      <c r="D516" s="2"/>
      <c r="E516" s="2"/>
      <c r="F516" s="2"/>
      <c r="G516" s="2"/>
    </row>
    <row r="517" spans="1:7" x14ac:dyDescent="0.3">
      <c r="A517" s="3">
        <v>42520</v>
      </c>
      <c r="B517" s="2" t="s">
        <v>10</v>
      </c>
      <c r="C517" s="2" t="s">
        <v>9</v>
      </c>
      <c r="D517" s="2"/>
      <c r="E517" s="2"/>
      <c r="F517" s="2"/>
      <c r="G517" s="2"/>
    </row>
    <row r="518" spans="1:7" x14ac:dyDescent="0.3">
      <c r="A518" s="3">
        <v>42521</v>
      </c>
      <c r="B518" s="2" t="s">
        <v>10</v>
      </c>
      <c r="C518" s="2" t="s">
        <v>9</v>
      </c>
      <c r="D518" s="2"/>
      <c r="E518" s="2"/>
      <c r="F518" s="2"/>
      <c r="G518" s="2"/>
    </row>
    <row r="519" spans="1:7" x14ac:dyDescent="0.3">
      <c r="A519" s="3">
        <v>42522</v>
      </c>
      <c r="B519" s="2" t="s">
        <v>10</v>
      </c>
      <c r="C519" s="2" t="s">
        <v>9</v>
      </c>
      <c r="D519" s="2"/>
      <c r="E519" s="2"/>
      <c r="F519" s="2"/>
      <c r="G519" s="2"/>
    </row>
    <row r="520" spans="1:7" x14ac:dyDescent="0.3">
      <c r="A520" s="3">
        <v>42523</v>
      </c>
      <c r="B520" s="2" t="s">
        <v>10</v>
      </c>
      <c r="C520" s="2" t="s">
        <v>9</v>
      </c>
      <c r="D520" s="2"/>
      <c r="E520" s="2"/>
      <c r="F520" s="2"/>
      <c r="G520" s="2"/>
    </row>
    <row r="521" spans="1:7" x14ac:dyDescent="0.3">
      <c r="A521" s="3">
        <v>42524</v>
      </c>
      <c r="B521" s="2" t="s">
        <v>10</v>
      </c>
      <c r="C521" s="2" t="s">
        <v>9</v>
      </c>
      <c r="D521" s="2"/>
      <c r="E521" s="2"/>
      <c r="F521" s="2"/>
      <c r="G521" s="2"/>
    </row>
    <row r="522" spans="1:7" x14ac:dyDescent="0.3">
      <c r="A522" s="3">
        <v>42525</v>
      </c>
      <c r="B522" s="2" t="s">
        <v>10</v>
      </c>
      <c r="C522" s="2" t="s">
        <v>9</v>
      </c>
      <c r="D522" s="2"/>
      <c r="E522" s="2"/>
      <c r="F522" s="2"/>
      <c r="G522" s="2"/>
    </row>
    <row r="523" spans="1:7" x14ac:dyDescent="0.3">
      <c r="A523" s="3">
        <v>42526</v>
      </c>
      <c r="B523" s="2" t="s">
        <v>10</v>
      </c>
      <c r="C523" s="2" t="s">
        <v>9</v>
      </c>
      <c r="D523" s="2"/>
      <c r="E523" s="2"/>
      <c r="F523" s="2"/>
      <c r="G523" s="2"/>
    </row>
    <row r="524" spans="1:7" x14ac:dyDescent="0.3">
      <c r="A524" s="3">
        <v>42527</v>
      </c>
      <c r="B524" s="2" t="s">
        <v>10</v>
      </c>
      <c r="C524" s="2" t="s">
        <v>9</v>
      </c>
      <c r="D524" s="2"/>
      <c r="E524" s="2"/>
      <c r="F524" s="2"/>
      <c r="G524" s="2"/>
    </row>
    <row r="525" spans="1:7" x14ac:dyDescent="0.3">
      <c r="A525" s="3">
        <v>42528</v>
      </c>
      <c r="B525" s="2" t="s">
        <v>10</v>
      </c>
      <c r="C525" s="2" t="s">
        <v>9</v>
      </c>
      <c r="D525" s="2"/>
      <c r="E525" s="2"/>
      <c r="F525" s="2"/>
      <c r="G525" s="2"/>
    </row>
    <row r="526" spans="1:7" x14ac:dyDescent="0.3">
      <c r="A526" s="3">
        <v>42529</v>
      </c>
      <c r="B526" s="2" t="s">
        <v>10</v>
      </c>
      <c r="C526" s="2" t="s">
        <v>9</v>
      </c>
      <c r="D526" s="2"/>
      <c r="E526" s="2"/>
      <c r="F526" s="2"/>
      <c r="G526" s="2"/>
    </row>
    <row r="527" spans="1:7" x14ac:dyDescent="0.3">
      <c r="A527" s="3">
        <v>42530</v>
      </c>
      <c r="B527" s="2" t="s">
        <v>10</v>
      </c>
      <c r="C527" s="2" t="s">
        <v>9</v>
      </c>
      <c r="D527" s="2"/>
      <c r="E527" s="2"/>
      <c r="F527" s="2"/>
      <c r="G527" s="2"/>
    </row>
    <row r="528" spans="1:7" x14ac:dyDescent="0.3">
      <c r="A528" s="3">
        <v>42531</v>
      </c>
      <c r="B528" s="2" t="s">
        <v>10</v>
      </c>
      <c r="C528" s="2" t="s">
        <v>9</v>
      </c>
      <c r="D528" s="2"/>
      <c r="E528" s="2"/>
      <c r="F528" s="2"/>
      <c r="G528" s="2"/>
    </row>
    <row r="529" spans="1:7" x14ac:dyDescent="0.3">
      <c r="A529" s="3">
        <v>42532</v>
      </c>
      <c r="B529" s="2" t="s">
        <v>10</v>
      </c>
      <c r="C529" s="2" t="s">
        <v>9</v>
      </c>
      <c r="D529" s="2"/>
      <c r="E529" s="2"/>
      <c r="F529" s="2"/>
      <c r="G529" s="2"/>
    </row>
    <row r="530" spans="1:7" x14ac:dyDescent="0.3">
      <c r="A530" s="3">
        <v>42533</v>
      </c>
      <c r="B530" s="2" t="s">
        <v>10</v>
      </c>
      <c r="C530" s="2" t="s">
        <v>9</v>
      </c>
      <c r="D530" s="2"/>
      <c r="E530" s="2"/>
      <c r="F530" s="2"/>
      <c r="G530" s="2"/>
    </row>
    <row r="531" spans="1:7" x14ac:dyDescent="0.3">
      <c r="A531" s="3">
        <v>42534</v>
      </c>
      <c r="B531" s="2" t="s">
        <v>10</v>
      </c>
      <c r="C531" s="2" t="s">
        <v>10</v>
      </c>
      <c r="D531" s="2"/>
      <c r="E531" s="2"/>
      <c r="F531" s="2"/>
      <c r="G531" s="2"/>
    </row>
    <row r="532" spans="1:7" x14ac:dyDescent="0.3">
      <c r="A532" s="3">
        <v>42535</v>
      </c>
      <c r="B532" s="2" t="s">
        <v>10</v>
      </c>
      <c r="C532" s="2" t="s">
        <v>9</v>
      </c>
      <c r="D532" s="2"/>
      <c r="E532" s="2"/>
      <c r="F532" s="2"/>
      <c r="G532" s="2"/>
    </row>
    <row r="533" spans="1:7" x14ac:dyDescent="0.3">
      <c r="A533" s="3">
        <v>42536</v>
      </c>
      <c r="B533" s="2" t="s">
        <v>10</v>
      </c>
      <c r="C533" s="2" t="s">
        <v>9</v>
      </c>
      <c r="D533" s="2"/>
      <c r="E533" s="2"/>
      <c r="F533" s="2"/>
      <c r="G533" s="2"/>
    </row>
    <row r="534" spans="1:7" x14ac:dyDescent="0.3">
      <c r="A534" s="3">
        <v>42537</v>
      </c>
      <c r="B534" s="2" t="s">
        <v>10</v>
      </c>
      <c r="C534" s="2" t="s">
        <v>9</v>
      </c>
      <c r="D534" s="2"/>
      <c r="E534" s="2"/>
      <c r="F534" s="2"/>
      <c r="G534" s="2"/>
    </row>
    <row r="535" spans="1:7" x14ac:dyDescent="0.3">
      <c r="A535" s="3">
        <v>42538</v>
      </c>
      <c r="B535" s="2" t="s">
        <v>10</v>
      </c>
      <c r="C535" s="2" t="s">
        <v>9</v>
      </c>
      <c r="D535" s="2"/>
      <c r="E535" s="2"/>
      <c r="F535" s="2"/>
      <c r="G535" s="2"/>
    </row>
    <row r="536" spans="1:7" x14ac:dyDescent="0.3">
      <c r="A536" s="3">
        <v>42539</v>
      </c>
      <c r="B536" s="2" t="s">
        <v>10</v>
      </c>
      <c r="C536" s="2" t="s">
        <v>9</v>
      </c>
      <c r="D536" s="2"/>
      <c r="E536" s="2"/>
      <c r="F536" s="2"/>
      <c r="G536" s="2"/>
    </row>
    <row r="537" spans="1:7" x14ac:dyDescent="0.3">
      <c r="A537" s="3">
        <v>42540</v>
      </c>
      <c r="B537" s="2" t="s">
        <v>10</v>
      </c>
      <c r="C537" s="2" t="s">
        <v>9</v>
      </c>
      <c r="D537" s="2"/>
      <c r="E537" s="2"/>
      <c r="F537" s="2"/>
      <c r="G537" s="2"/>
    </row>
    <row r="538" spans="1:7" x14ac:dyDescent="0.3">
      <c r="A538" s="3">
        <v>42541</v>
      </c>
      <c r="B538" s="2" t="s">
        <v>10</v>
      </c>
      <c r="C538" s="2" t="s">
        <v>9</v>
      </c>
      <c r="D538" s="2"/>
      <c r="E538" s="2"/>
      <c r="F538" s="2"/>
      <c r="G538" s="2"/>
    </row>
    <row r="539" spans="1:7" x14ac:dyDescent="0.3">
      <c r="A539" s="3">
        <v>42542</v>
      </c>
      <c r="B539" s="2" t="s">
        <v>10</v>
      </c>
      <c r="C539" s="2" t="s">
        <v>9</v>
      </c>
      <c r="D539" s="2"/>
      <c r="E539" s="2"/>
      <c r="F539" s="2"/>
      <c r="G539" s="2"/>
    </row>
    <row r="540" spans="1:7" x14ac:dyDescent="0.3">
      <c r="A540" s="3">
        <v>42543</v>
      </c>
      <c r="B540" s="2" t="s">
        <v>10</v>
      </c>
      <c r="C540" s="2" t="s">
        <v>9</v>
      </c>
      <c r="D540" s="2"/>
      <c r="E540" s="2"/>
      <c r="F540" s="2"/>
      <c r="G540" s="2"/>
    </row>
    <row r="541" spans="1:7" x14ac:dyDescent="0.3">
      <c r="A541" s="3">
        <v>42544</v>
      </c>
      <c r="B541" s="2" t="s">
        <v>10</v>
      </c>
      <c r="C541" s="2" t="s">
        <v>9</v>
      </c>
      <c r="D541" s="2"/>
      <c r="E541" s="2"/>
      <c r="F541" s="2"/>
      <c r="G541" s="2"/>
    </row>
    <row r="542" spans="1:7" x14ac:dyDescent="0.3">
      <c r="A542" s="3">
        <v>42545</v>
      </c>
      <c r="B542" s="2" t="s">
        <v>9</v>
      </c>
      <c r="C542" s="2" t="s">
        <v>9</v>
      </c>
      <c r="D542" s="2"/>
      <c r="E542" s="2"/>
      <c r="F542" s="2"/>
      <c r="G542" s="2"/>
    </row>
    <row r="543" spans="1:7" x14ac:dyDescent="0.3">
      <c r="A543" s="3">
        <v>42546</v>
      </c>
      <c r="B543" s="2" t="s">
        <v>9</v>
      </c>
      <c r="C543" s="2" t="s">
        <v>9</v>
      </c>
      <c r="D543" s="2"/>
      <c r="E543" s="2"/>
      <c r="F543" s="2"/>
      <c r="G543" s="2"/>
    </row>
    <row r="544" spans="1:7" x14ac:dyDescent="0.3">
      <c r="A544" s="3">
        <v>42547</v>
      </c>
      <c r="B544" s="2" t="s">
        <v>9</v>
      </c>
      <c r="C544" s="2" t="s">
        <v>9</v>
      </c>
      <c r="D544" s="2"/>
      <c r="E544" s="2"/>
      <c r="F544" s="2"/>
      <c r="G544" s="2"/>
    </row>
    <row r="545" spans="1:7" x14ac:dyDescent="0.3">
      <c r="A545" s="3">
        <v>42548</v>
      </c>
      <c r="B545" s="2" t="s">
        <v>9</v>
      </c>
      <c r="C545" s="2" t="s">
        <v>9</v>
      </c>
      <c r="D545" s="2"/>
      <c r="E545" s="2"/>
      <c r="F545" s="2"/>
      <c r="G545" s="2"/>
    </row>
    <row r="546" spans="1:7" x14ac:dyDescent="0.3">
      <c r="A546" s="3">
        <v>42549</v>
      </c>
      <c r="B546" s="2" t="s">
        <v>9</v>
      </c>
      <c r="C546" s="2" t="s">
        <v>9</v>
      </c>
      <c r="D546" s="2"/>
      <c r="E546" s="2"/>
      <c r="F546" s="2"/>
      <c r="G546" s="2"/>
    </row>
    <row r="547" spans="1:7" x14ac:dyDescent="0.3">
      <c r="A547" s="3">
        <v>42550</v>
      </c>
      <c r="B547" s="2" t="s">
        <v>9</v>
      </c>
      <c r="C547" s="2" t="s">
        <v>9</v>
      </c>
      <c r="D547" s="2"/>
      <c r="E547" s="2"/>
      <c r="F547" s="2"/>
      <c r="G547" s="2"/>
    </row>
    <row r="548" spans="1:7" x14ac:dyDescent="0.3">
      <c r="A548" s="3">
        <v>42551</v>
      </c>
      <c r="B548" s="2" t="s">
        <v>9</v>
      </c>
      <c r="C548" s="2" t="s">
        <v>9</v>
      </c>
      <c r="D548" s="2"/>
      <c r="E548" s="2"/>
      <c r="F548" s="2"/>
      <c r="G548" s="2"/>
    </row>
    <row r="549" spans="1:7" x14ac:dyDescent="0.3">
      <c r="A549" s="3">
        <v>42552</v>
      </c>
      <c r="B549" s="2" t="s">
        <v>9</v>
      </c>
      <c r="C549" s="2" t="s">
        <v>9</v>
      </c>
      <c r="D549" s="2"/>
      <c r="E549" s="2"/>
      <c r="F549" s="2"/>
      <c r="G549" s="2"/>
    </row>
    <row r="550" spans="1:7" x14ac:dyDescent="0.3">
      <c r="A550" s="3">
        <v>42553</v>
      </c>
      <c r="B550" s="2" t="s">
        <v>9</v>
      </c>
      <c r="C550" s="2" t="s">
        <v>9</v>
      </c>
      <c r="D550" s="2"/>
      <c r="E550" s="2"/>
      <c r="F550" s="2"/>
      <c r="G550" s="2"/>
    </row>
    <row r="551" spans="1:7" x14ac:dyDescent="0.3">
      <c r="A551" s="3">
        <v>42554</v>
      </c>
      <c r="B551" s="2" t="s">
        <v>9</v>
      </c>
      <c r="C551" s="2" t="s">
        <v>9</v>
      </c>
      <c r="D551" s="2"/>
      <c r="E551" s="2"/>
      <c r="F551" s="2"/>
      <c r="G551" s="2"/>
    </row>
    <row r="552" spans="1:7" x14ac:dyDescent="0.3">
      <c r="A552" s="3">
        <v>42555</v>
      </c>
      <c r="B552" s="2" t="s">
        <v>9</v>
      </c>
      <c r="C552" s="2" t="s">
        <v>9</v>
      </c>
      <c r="D552" s="2"/>
      <c r="E552" s="2"/>
      <c r="F552" s="2"/>
      <c r="G552" s="2"/>
    </row>
    <row r="553" spans="1:7" x14ac:dyDescent="0.3">
      <c r="A553" s="3">
        <v>42556</v>
      </c>
      <c r="B553" s="2" t="s">
        <v>9</v>
      </c>
      <c r="C553" s="2" t="s">
        <v>9</v>
      </c>
      <c r="D553" s="2"/>
      <c r="E553" s="2"/>
      <c r="F553" s="2"/>
      <c r="G553" s="2"/>
    </row>
    <row r="554" spans="1:7" x14ac:dyDescent="0.3">
      <c r="A554" s="3">
        <v>42557</v>
      </c>
      <c r="B554" s="2" t="s">
        <v>9</v>
      </c>
      <c r="C554" s="2" t="s">
        <v>9</v>
      </c>
      <c r="D554" s="2"/>
      <c r="E554" s="2"/>
      <c r="F554" s="2"/>
      <c r="G554" s="2"/>
    </row>
    <row r="555" spans="1:7" x14ac:dyDescent="0.3">
      <c r="A555" s="3">
        <v>42558</v>
      </c>
      <c r="B555" s="2" t="s">
        <v>9</v>
      </c>
      <c r="C555" s="2" t="s">
        <v>9</v>
      </c>
      <c r="D555" s="2"/>
      <c r="E555" s="2"/>
      <c r="F555" s="2"/>
      <c r="G555" s="2"/>
    </row>
    <row r="556" spans="1:7" x14ac:dyDescent="0.3">
      <c r="A556" s="3">
        <v>42559</v>
      </c>
      <c r="B556" s="2" t="s">
        <v>9</v>
      </c>
      <c r="C556" s="2" t="s">
        <v>9</v>
      </c>
      <c r="D556" s="2"/>
      <c r="E556" s="2"/>
      <c r="F556" s="2"/>
      <c r="G556" s="2"/>
    </row>
    <row r="557" spans="1:7" x14ac:dyDescent="0.3">
      <c r="A557" s="3">
        <v>42560</v>
      </c>
      <c r="B557" s="2" t="s">
        <v>9</v>
      </c>
      <c r="C557" s="2" t="s">
        <v>9</v>
      </c>
      <c r="D557" s="2"/>
      <c r="E557" s="2"/>
      <c r="F557" s="2"/>
      <c r="G557" s="2"/>
    </row>
    <row r="558" spans="1:7" x14ac:dyDescent="0.3">
      <c r="A558" s="3">
        <v>42561</v>
      </c>
      <c r="B558" s="2" t="s">
        <v>9</v>
      </c>
      <c r="C558" s="2" t="s">
        <v>9</v>
      </c>
      <c r="D558" s="2"/>
      <c r="E558" s="2"/>
      <c r="F558" s="2"/>
      <c r="G558" s="2"/>
    </row>
    <row r="559" spans="1:7" x14ac:dyDescent="0.3">
      <c r="A559" s="3">
        <v>42562</v>
      </c>
      <c r="B559" s="2" t="s">
        <v>9</v>
      </c>
      <c r="C559" s="2" t="s">
        <v>9</v>
      </c>
      <c r="D559" s="2"/>
      <c r="E559" s="2"/>
      <c r="F559" s="2"/>
      <c r="G559" s="2"/>
    </row>
    <row r="560" spans="1:7" x14ac:dyDescent="0.3">
      <c r="A560" s="3">
        <v>42563</v>
      </c>
      <c r="B560" s="2" t="s">
        <v>10</v>
      </c>
      <c r="C560" s="2" t="s">
        <v>9</v>
      </c>
      <c r="D560" s="2"/>
      <c r="E560" s="2"/>
      <c r="F560" s="2"/>
      <c r="G560" s="2"/>
    </row>
    <row r="561" spans="1:7" x14ac:dyDescent="0.3">
      <c r="A561" s="3">
        <v>42564</v>
      </c>
      <c r="B561" s="2" t="s">
        <v>10</v>
      </c>
      <c r="C561" s="2" t="s">
        <v>9</v>
      </c>
      <c r="D561" s="2"/>
      <c r="E561" s="2"/>
      <c r="F561" s="2"/>
      <c r="G561" s="2"/>
    </row>
    <row r="562" spans="1:7" x14ac:dyDescent="0.3">
      <c r="A562" s="3">
        <v>42565</v>
      </c>
      <c r="B562" s="2" t="s">
        <v>10</v>
      </c>
      <c r="C562" s="2" t="s">
        <v>9</v>
      </c>
      <c r="D562" s="2"/>
      <c r="E562" s="2"/>
      <c r="F562" s="2"/>
      <c r="G562" s="2"/>
    </row>
    <row r="563" spans="1:7" x14ac:dyDescent="0.3">
      <c r="A563" s="3">
        <v>42566</v>
      </c>
      <c r="B563" s="2" t="s">
        <v>10</v>
      </c>
      <c r="C563" s="2" t="s">
        <v>9</v>
      </c>
      <c r="D563" s="2"/>
      <c r="E563" s="2"/>
      <c r="F563" s="2"/>
      <c r="G563" s="2"/>
    </row>
    <row r="564" spans="1:7" x14ac:dyDescent="0.3">
      <c r="A564" s="3">
        <v>42567</v>
      </c>
      <c r="B564" s="2" t="s">
        <v>10</v>
      </c>
      <c r="C564" s="2" t="s">
        <v>9</v>
      </c>
      <c r="D564" s="2"/>
      <c r="E564" s="2"/>
      <c r="F564" s="2"/>
      <c r="G564" s="2"/>
    </row>
    <row r="565" spans="1:7" x14ac:dyDescent="0.3">
      <c r="A565" s="3">
        <v>42568</v>
      </c>
      <c r="B565" s="2" t="s">
        <v>10</v>
      </c>
      <c r="C565" s="2" t="s">
        <v>9</v>
      </c>
      <c r="D565" s="2"/>
      <c r="E565" s="2"/>
      <c r="F565" s="2"/>
      <c r="G565" s="2"/>
    </row>
    <row r="566" spans="1:7" x14ac:dyDescent="0.3">
      <c r="A566" s="3">
        <v>42569</v>
      </c>
      <c r="B566" s="2" t="s">
        <v>10</v>
      </c>
      <c r="C566" s="2" t="s">
        <v>9</v>
      </c>
      <c r="D566" s="2"/>
      <c r="E566" s="2"/>
      <c r="F566" s="2"/>
      <c r="G566" s="2"/>
    </row>
    <row r="567" spans="1:7" x14ac:dyDescent="0.3">
      <c r="A567" s="3">
        <v>42570</v>
      </c>
      <c r="B567" s="2" t="s">
        <v>10</v>
      </c>
      <c r="C567" s="2" t="s">
        <v>9</v>
      </c>
      <c r="D567" s="2"/>
      <c r="E567" s="2"/>
      <c r="F567" s="2"/>
      <c r="G567" s="2"/>
    </row>
    <row r="568" spans="1:7" x14ac:dyDescent="0.3">
      <c r="A568" s="3">
        <v>42571</v>
      </c>
      <c r="B568" s="2" t="s">
        <v>10</v>
      </c>
      <c r="C568" s="2" t="s">
        <v>9</v>
      </c>
      <c r="D568" s="2"/>
      <c r="E568" s="2"/>
      <c r="F568" s="2"/>
      <c r="G568" s="2"/>
    </row>
    <row r="569" spans="1:7" x14ac:dyDescent="0.3">
      <c r="A569" s="3">
        <v>42572</v>
      </c>
      <c r="B569" s="2" t="s">
        <v>10</v>
      </c>
      <c r="C569" s="2" t="s">
        <v>9</v>
      </c>
      <c r="D569" s="2"/>
      <c r="E569" s="2"/>
      <c r="F569" s="2"/>
      <c r="G569" s="2"/>
    </row>
    <row r="570" spans="1:7" x14ac:dyDescent="0.3">
      <c r="A570" s="3">
        <v>42573</v>
      </c>
      <c r="B570" s="2" t="s">
        <v>10</v>
      </c>
      <c r="C570" s="2" t="s">
        <v>9</v>
      </c>
      <c r="D570" s="2"/>
      <c r="E570" s="2"/>
      <c r="F570" s="2"/>
      <c r="G570" s="2"/>
    </row>
    <row r="571" spans="1:7" x14ac:dyDescent="0.3">
      <c r="A571" s="3">
        <v>42574</v>
      </c>
      <c r="B571" s="2" t="s">
        <v>10</v>
      </c>
      <c r="C571" s="2" t="s">
        <v>9</v>
      </c>
      <c r="D571" s="2"/>
      <c r="E571" s="2"/>
      <c r="F571" s="2"/>
      <c r="G571" s="2"/>
    </row>
    <row r="572" spans="1:7" x14ac:dyDescent="0.3">
      <c r="A572" s="3">
        <v>42575</v>
      </c>
      <c r="B572" s="2" t="s">
        <v>10</v>
      </c>
      <c r="C572" s="2" t="s">
        <v>9</v>
      </c>
      <c r="D572" s="2"/>
      <c r="E572" s="2"/>
      <c r="F572" s="2"/>
      <c r="G572" s="2"/>
    </row>
    <row r="573" spans="1:7" x14ac:dyDescent="0.3">
      <c r="A573" s="3">
        <v>42576</v>
      </c>
      <c r="B573" s="2" t="s">
        <v>10</v>
      </c>
      <c r="C573" s="2" t="s">
        <v>9</v>
      </c>
      <c r="D573" s="2"/>
      <c r="E573" s="2"/>
      <c r="F573" s="2"/>
      <c r="G573" s="2"/>
    </row>
    <row r="574" spans="1:7" x14ac:dyDescent="0.3">
      <c r="A574" s="3">
        <v>42577</v>
      </c>
      <c r="B574" s="2" t="s">
        <v>10</v>
      </c>
      <c r="C574" s="2" t="s">
        <v>9</v>
      </c>
      <c r="D574" s="2"/>
      <c r="E574" s="2"/>
      <c r="F574" s="2"/>
      <c r="G574" s="2"/>
    </row>
    <row r="575" spans="1:7" x14ac:dyDescent="0.3">
      <c r="A575" s="3">
        <v>42578</v>
      </c>
      <c r="B575" s="2" t="s">
        <v>10</v>
      </c>
      <c r="C575" s="2" t="s">
        <v>9</v>
      </c>
      <c r="D575" s="2"/>
      <c r="E575" s="2"/>
      <c r="F575" s="2"/>
      <c r="G575" s="2"/>
    </row>
    <row r="576" spans="1:7" x14ac:dyDescent="0.3">
      <c r="A576" s="3">
        <v>42579</v>
      </c>
      <c r="B576" s="2" t="s">
        <v>10</v>
      </c>
      <c r="C576" s="2" t="s">
        <v>9</v>
      </c>
      <c r="D576" s="2"/>
      <c r="E576" s="2"/>
      <c r="F576" s="2"/>
      <c r="G576" s="2"/>
    </row>
    <row r="577" spans="1:7" x14ac:dyDescent="0.3">
      <c r="A577" s="3">
        <v>42580</v>
      </c>
      <c r="B577" s="2" t="s">
        <v>10</v>
      </c>
      <c r="C577" s="2" t="s">
        <v>9</v>
      </c>
      <c r="D577" s="2"/>
      <c r="E577" s="2"/>
      <c r="F577" s="2"/>
      <c r="G577" s="2"/>
    </row>
    <row r="578" spans="1:7" x14ac:dyDescent="0.3">
      <c r="A578" s="3">
        <v>42581</v>
      </c>
      <c r="B578" s="2" t="s">
        <v>10</v>
      </c>
      <c r="C578" s="2" t="s">
        <v>9</v>
      </c>
      <c r="D578" s="2"/>
      <c r="E578" s="2"/>
      <c r="F578" s="2"/>
      <c r="G578" s="2"/>
    </row>
    <row r="579" spans="1:7" x14ac:dyDescent="0.3">
      <c r="A579" s="3">
        <v>42582</v>
      </c>
      <c r="B579" s="2" t="s">
        <v>10</v>
      </c>
      <c r="C579" s="2" t="s">
        <v>9</v>
      </c>
      <c r="D579" s="2"/>
      <c r="E579" s="2"/>
      <c r="F579" s="2"/>
      <c r="G579" s="2"/>
    </row>
    <row r="580" spans="1:7" x14ac:dyDescent="0.3">
      <c r="A580" s="3">
        <v>42583</v>
      </c>
      <c r="B580" s="2" t="s">
        <v>10</v>
      </c>
      <c r="C580" s="2" t="s">
        <v>9</v>
      </c>
      <c r="D580" s="2"/>
      <c r="E580" s="2"/>
      <c r="F580" s="2"/>
      <c r="G580" s="2"/>
    </row>
    <row r="581" spans="1:7" x14ac:dyDescent="0.3">
      <c r="A581" s="3">
        <v>42584</v>
      </c>
      <c r="B581" s="2" t="s">
        <v>10</v>
      </c>
      <c r="C581" s="2" t="s">
        <v>9</v>
      </c>
      <c r="D581" s="2"/>
      <c r="E581" s="2"/>
      <c r="F581" s="2"/>
      <c r="G581" s="2"/>
    </row>
    <row r="582" spans="1:7" x14ac:dyDescent="0.3">
      <c r="A582" s="3">
        <v>42585</v>
      </c>
      <c r="B582" s="2" t="s">
        <v>10</v>
      </c>
      <c r="C582" s="2" t="s">
        <v>9</v>
      </c>
      <c r="D582" s="2"/>
      <c r="E582" s="2"/>
      <c r="F582" s="2"/>
      <c r="G582" s="2"/>
    </row>
    <row r="583" spans="1:7" x14ac:dyDescent="0.3">
      <c r="A583" s="3">
        <v>42586</v>
      </c>
      <c r="B583" s="2" t="s">
        <v>10</v>
      </c>
      <c r="C583" s="2" t="s">
        <v>9</v>
      </c>
      <c r="D583" s="2"/>
      <c r="E583" s="2"/>
      <c r="F583" s="2"/>
      <c r="G583" s="2"/>
    </row>
    <row r="584" spans="1:7" x14ac:dyDescent="0.3">
      <c r="A584" s="3">
        <v>42587</v>
      </c>
      <c r="B584" s="2" t="s">
        <v>10</v>
      </c>
      <c r="C584" s="2" t="s">
        <v>9</v>
      </c>
      <c r="D584" s="2"/>
      <c r="E584" s="2"/>
      <c r="F584" s="2"/>
      <c r="G584" s="2"/>
    </row>
    <row r="585" spans="1:7" x14ac:dyDescent="0.3">
      <c r="A585" s="3">
        <v>42588</v>
      </c>
      <c r="B585" s="2" t="s">
        <v>10</v>
      </c>
      <c r="C585" s="2" t="s">
        <v>9</v>
      </c>
      <c r="D585" s="2"/>
      <c r="E585" s="2"/>
      <c r="F585" s="2"/>
      <c r="G585" s="2"/>
    </row>
    <row r="586" spans="1:7" x14ac:dyDescent="0.3">
      <c r="A586" s="3">
        <v>42589</v>
      </c>
      <c r="B586" s="2" t="s">
        <v>10</v>
      </c>
      <c r="C586" s="2" t="s">
        <v>9</v>
      </c>
      <c r="D586" s="2"/>
      <c r="E586" s="2"/>
      <c r="F586" s="2"/>
      <c r="G586" s="2"/>
    </row>
    <row r="587" spans="1:7" x14ac:dyDescent="0.3">
      <c r="A587" s="3">
        <v>42590</v>
      </c>
      <c r="B587" s="2" t="s">
        <v>10</v>
      </c>
      <c r="C587" s="2" t="s">
        <v>9</v>
      </c>
      <c r="D587" s="2"/>
      <c r="E587" s="2"/>
      <c r="F587" s="2"/>
      <c r="G587" s="2"/>
    </row>
    <row r="588" spans="1:7" x14ac:dyDescent="0.3">
      <c r="A588" s="3">
        <v>42591</v>
      </c>
      <c r="B588" s="2" t="s">
        <v>10</v>
      </c>
      <c r="C588" s="2" t="s">
        <v>9</v>
      </c>
      <c r="D588" s="2"/>
      <c r="E588" s="2"/>
      <c r="F588" s="2"/>
      <c r="G588" s="2"/>
    </row>
    <row r="589" spans="1:7" x14ac:dyDescent="0.3">
      <c r="A589" s="3">
        <v>42592</v>
      </c>
      <c r="B589" s="2" t="s">
        <v>10</v>
      </c>
      <c r="C589" s="2" t="s">
        <v>9</v>
      </c>
      <c r="D589" s="2"/>
      <c r="E589" s="2"/>
      <c r="F589" s="2"/>
      <c r="G589" s="2"/>
    </row>
    <row r="590" spans="1:7" x14ac:dyDescent="0.3">
      <c r="A590" s="3">
        <v>42593</v>
      </c>
      <c r="B590" s="2" t="s">
        <v>10</v>
      </c>
      <c r="C590" s="2" t="s">
        <v>9</v>
      </c>
      <c r="D590" s="2"/>
      <c r="E590" s="2"/>
      <c r="F590" s="2"/>
      <c r="G590" s="2"/>
    </row>
    <row r="591" spans="1:7" x14ac:dyDescent="0.3">
      <c r="A591" s="3">
        <v>42594</v>
      </c>
      <c r="B591" s="2" t="s">
        <v>10</v>
      </c>
      <c r="C591" s="2" t="s">
        <v>9</v>
      </c>
      <c r="D591" s="2"/>
      <c r="E591" s="2"/>
      <c r="F591" s="2"/>
      <c r="G591" s="2"/>
    </row>
    <row r="592" spans="1:7" x14ac:dyDescent="0.3">
      <c r="A592" s="3">
        <v>42595</v>
      </c>
      <c r="B592" s="2" t="s">
        <v>10</v>
      </c>
      <c r="C592" s="2" t="s">
        <v>9</v>
      </c>
      <c r="D592" s="2"/>
      <c r="E592" s="2"/>
      <c r="F592" s="2"/>
      <c r="G592" s="2"/>
    </row>
    <row r="593" spans="1:7" x14ac:dyDescent="0.3">
      <c r="A593" s="3">
        <v>42596</v>
      </c>
      <c r="B593" s="2" t="s">
        <v>10</v>
      </c>
      <c r="C593" s="2" t="s">
        <v>9</v>
      </c>
      <c r="D593" s="2"/>
      <c r="E593" s="2"/>
      <c r="F593" s="2"/>
      <c r="G593" s="2"/>
    </row>
    <row r="594" spans="1:7" x14ac:dyDescent="0.3">
      <c r="A594" s="3">
        <v>42597</v>
      </c>
      <c r="B594" s="2" t="s">
        <v>10</v>
      </c>
      <c r="C594" s="2" t="s">
        <v>9</v>
      </c>
      <c r="D594" s="2"/>
      <c r="E594" s="2"/>
      <c r="F594" s="2"/>
      <c r="G594" s="2"/>
    </row>
    <row r="595" spans="1:7" x14ac:dyDescent="0.3">
      <c r="A595" s="3">
        <v>42598</v>
      </c>
      <c r="B595" s="2" t="s">
        <v>10</v>
      </c>
      <c r="C595" s="2" t="s">
        <v>9</v>
      </c>
      <c r="D595" s="2"/>
      <c r="E595" s="2"/>
      <c r="F595" s="2"/>
      <c r="G595" s="2"/>
    </row>
    <row r="596" spans="1:7" x14ac:dyDescent="0.3">
      <c r="A596" s="3">
        <v>42599</v>
      </c>
      <c r="B596" s="2" t="s">
        <v>10</v>
      </c>
      <c r="C596" s="2" t="s">
        <v>9</v>
      </c>
      <c r="D596" s="2"/>
      <c r="E596" s="2"/>
      <c r="F596" s="2"/>
      <c r="G596" s="2"/>
    </row>
    <row r="597" spans="1:7" x14ac:dyDescent="0.3">
      <c r="A597" s="3">
        <v>42600</v>
      </c>
      <c r="B597" s="2" t="s">
        <v>10</v>
      </c>
      <c r="C597" s="2" t="s">
        <v>9</v>
      </c>
      <c r="D597" s="2"/>
      <c r="E597" s="2"/>
      <c r="F597" s="2"/>
      <c r="G597" s="2"/>
    </row>
    <row r="598" spans="1:7" x14ac:dyDescent="0.3">
      <c r="A598" s="3">
        <v>42601</v>
      </c>
      <c r="B598" s="2" t="s">
        <v>10</v>
      </c>
      <c r="C598" s="2" t="s">
        <v>9</v>
      </c>
      <c r="D598" s="2"/>
      <c r="E598" s="2"/>
      <c r="F598" s="2"/>
      <c r="G598" s="2"/>
    </row>
    <row r="599" spans="1:7" x14ac:dyDescent="0.3">
      <c r="A599" s="3">
        <v>42602</v>
      </c>
      <c r="B599" s="2" t="s">
        <v>10</v>
      </c>
      <c r="C599" s="2" t="s">
        <v>9</v>
      </c>
      <c r="D599" s="2"/>
      <c r="E599" s="2"/>
      <c r="F599" s="2"/>
      <c r="G599" s="2"/>
    </row>
    <row r="600" spans="1:7" x14ac:dyDescent="0.3">
      <c r="A600" s="3">
        <v>42603</v>
      </c>
      <c r="B600" s="2" t="s">
        <v>10</v>
      </c>
      <c r="C600" s="2" t="s">
        <v>9</v>
      </c>
      <c r="D600" s="2"/>
      <c r="E600" s="2"/>
      <c r="F600" s="2"/>
      <c r="G600" s="2"/>
    </row>
    <row r="601" spans="1:7" x14ac:dyDescent="0.3">
      <c r="A601" s="3">
        <v>42604</v>
      </c>
      <c r="B601" s="2" t="s">
        <v>10</v>
      </c>
      <c r="C601" s="2" t="s">
        <v>9</v>
      </c>
      <c r="D601" s="2"/>
      <c r="E601" s="2"/>
      <c r="F601" s="2"/>
      <c r="G601" s="2"/>
    </row>
    <row r="602" spans="1:7" x14ac:dyDescent="0.3">
      <c r="A602" s="3">
        <v>42605</v>
      </c>
      <c r="B602" s="2" t="s">
        <v>10</v>
      </c>
      <c r="C602" s="2" t="s">
        <v>9</v>
      </c>
      <c r="D602" s="2"/>
      <c r="E602" s="2"/>
      <c r="F602" s="2"/>
      <c r="G602" s="2"/>
    </row>
    <row r="603" spans="1:7" x14ac:dyDescent="0.3">
      <c r="A603" s="3">
        <v>42606</v>
      </c>
      <c r="B603" s="2" t="s">
        <v>10</v>
      </c>
      <c r="C603" s="2" t="s">
        <v>9</v>
      </c>
      <c r="D603" s="2"/>
      <c r="E603" s="2"/>
      <c r="F603" s="2"/>
      <c r="G603" s="2"/>
    </row>
    <row r="604" spans="1:7" x14ac:dyDescent="0.3">
      <c r="A604" s="3">
        <v>42607</v>
      </c>
      <c r="B604" s="2" t="s">
        <v>10</v>
      </c>
      <c r="C604" s="2" t="s">
        <v>9</v>
      </c>
      <c r="D604" s="2"/>
      <c r="E604" s="2"/>
      <c r="F604" s="2"/>
      <c r="G604" s="2"/>
    </row>
    <row r="605" spans="1:7" x14ac:dyDescent="0.3">
      <c r="A605" s="3">
        <v>42608</v>
      </c>
      <c r="B605" s="2" t="s">
        <v>10</v>
      </c>
      <c r="C605" s="2" t="s">
        <v>9</v>
      </c>
      <c r="D605" s="2"/>
      <c r="E605" s="2"/>
      <c r="F605" s="2"/>
      <c r="G605" s="2"/>
    </row>
    <row r="606" spans="1:7" x14ac:dyDescent="0.3">
      <c r="A606" s="3">
        <v>42609</v>
      </c>
      <c r="B606" s="2" t="s">
        <v>10</v>
      </c>
      <c r="C606" s="2" t="s">
        <v>9</v>
      </c>
      <c r="D606" s="2"/>
      <c r="E606" s="2"/>
      <c r="F606" s="2"/>
      <c r="G606" s="2"/>
    </row>
    <row r="607" spans="1:7" x14ac:dyDescent="0.3">
      <c r="A607" s="3">
        <v>42610</v>
      </c>
      <c r="B607" s="2" t="s">
        <v>10</v>
      </c>
      <c r="C607" s="2" t="s">
        <v>9</v>
      </c>
      <c r="D607" s="2"/>
      <c r="E607" s="2"/>
      <c r="F607" s="2"/>
      <c r="G607" s="2"/>
    </row>
    <row r="608" spans="1:7" x14ac:dyDescent="0.3">
      <c r="A608" s="3">
        <v>42611</v>
      </c>
      <c r="B608" s="2" t="s">
        <v>10</v>
      </c>
      <c r="C608" s="2" t="s">
        <v>9</v>
      </c>
      <c r="D608" s="2"/>
      <c r="E608" s="2"/>
      <c r="F608" s="2"/>
      <c r="G608" s="2"/>
    </row>
    <row r="609" spans="1:7" x14ac:dyDescent="0.3">
      <c r="A609" s="3">
        <v>42612</v>
      </c>
      <c r="B609" s="2" t="s">
        <v>10</v>
      </c>
      <c r="C609" s="2" t="s">
        <v>9</v>
      </c>
      <c r="D609" s="2"/>
      <c r="E609" s="2"/>
      <c r="F609" s="2"/>
      <c r="G609" s="2"/>
    </row>
    <row r="610" spans="1:7" x14ac:dyDescent="0.3">
      <c r="A610" s="3">
        <v>42613</v>
      </c>
      <c r="B610" s="2" t="s">
        <v>10</v>
      </c>
      <c r="C610" s="2" t="s">
        <v>9</v>
      </c>
      <c r="D610" s="2"/>
      <c r="E610" s="2"/>
      <c r="F610" s="2"/>
      <c r="G610" s="2"/>
    </row>
    <row r="611" spans="1:7" x14ac:dyDescent="0.3">
      <c r="A611" s="3">
        <v>42614</v>
      </c>
      <c r="B611" s="2" t="s">
        <v>10</v>
      </c>
      <c r="C611" s="2" t="s">
        <v>9</v>
      </c>
      <c r="D611" s="2"/>
      <c r="E611" s="2"/>
      <c r="F611" s="2"/>
      <c r="G611" s="2"/>
    </row>
    <row r="612" spans="1:7" x14ac:dyDescent="0.3">
      <c r="A612" s="3">
        <v>42615</v>
      </c>
      <c r="B612" s="2" t="s">
        <v>10</v>
      </c>
      <c r="C612" s="2" t="s">
        <v>9</v>
      </c>
      <c r="D612" s="2"/>
      <c r="E612" s="2"/>
      <c r="F612" s="2"/>
      <c r="G612" s="2"/>
    </row>
    <row r="613" spans="1:7" x14ac:dyDescent="0.3">
      <c r="A613" s="3">
        <v>42616</v>
      </c>
      <c r="B613" s="2" t="s">
        <v>10</v>
      </c>
      <c r="C613" s="2" t="s">
        <v>9</v>
      </c>
      <c r="D613" s="2"/>
      <c r="E613" s="2"/>
      <c r="F613" s="2"/>
      <c r="G613" s="2"/>
    </row>
    <row r="614" spans="1:7" x14ac:dyDescent="0.3">
      <c r="A614" s="3">
        <v>42617</v>
      </c>
      <c r="B614" s="2" t="s">
        <v>10</v>
      </c>
      <c r="C614" s="2" t="s">
        <v>9</v>
      </c>
      <c r="D614" s="2"/>
      <c r="E614" s="2"/>
      <c r="F614" s="2"/>
      <c r="G614" s="2"/>
    </row>
    <row r="615" spans="1:7" x14ac:dyDescent="0.3">
      <c r="A615" s="3">
        <v>42618</v>
      </c>
      <c r="B615" s="2" t="s">
        <v>10</v>
      </c>
      <c r="C615" s="2" t="s">
        <v>9</v>
      </c>
      <c r="D615" s="2"/>
      <c r="E615" s="2"/>
      <c r="F615" s="2"/>
      <c r="G615" s="2"/>
    </row>
    <row r="616" spans="1:7" x14ac:dyDescent="0.3">
      <c r="A616" s="3">
        <v>42619</v>
      </c>
      <c r="B616" s="2" t="s">
        <v>10</v>
      </c>
      <c r="C616" s="2" t="s">
        <v>9</v>
      </c>
      <c r="D616" s="2"/>
      <c r="E616" s="2"/>
      <c r="F616" s="2"/>
      <c r="G616" s="2"/>
    </row>
    <row r="617" spans="1:7" x14ac:dyDescent="0.3">
      <c r="A617" s="3">
        <v>42620</v>
      </c>
      <c r="B617" s="2" t="s">
        <v>10</v>
      </c>
      <c r="C617" s="2" t="s">
        <v>9</v>
      </c>
      <c r="D617" s="2"/>
      <c r="E617" s="2"/>
      <c r="F617" s="2"/>
      <c r="G617" s="2"/>
    </row>
    <row r="618" spans="1:7" x14ac:dyDescent="0.3">
      <c r="A618" s="3">
        <v>42621</v>
      </c>
      <c r="B618" s="2" t="s">
        <v>10</v>
      </c>
      <c r="C618" s="2" t="s">
        <v>9</v>
      </c>
      <c r="D618" s="2"/>
      <c r="E618" s="2"/>
      <c r="F618" s="2"/>
      <c r="G618" s="2"/>
    </row>
    <row r="619" spans="1:7" x14ac:dyDescent="0.3">
      <c r="A619" s="3">
        <v>42622</v>
      </c>
      <c r="B619" s="2" t="s">
        <v>10</v>
      </c>
      <c r="C619" s="2" t="s">
        <v>9</v>
      </c>
      <c r="D619" s="2"/>
      <c r="E619" s="2"/>
      <c r="F619" s="2"/>
      <c r="G619" s="2"/>
    </row>
    <row r="620" spans="1:7" x14ac:dyDescent="0.3">
      <c r="A620" s="3">
        <v>42623</v>
      </c>
      <c r="B620" s="2" t="s">
        <v>10</v>
      </c>
      <c r="C620" s="2" t="s">
        <v>9</v>
      </c>
      <c r="D620" s="2"/>
      <c r="E620" s="2"/>
      <c r="F620" s="2"/>
      <c r="G620" s="2"/>
    </row>
    <row r="621" spans="1:7" x14ac:dyDescent="0.3">
      <c r="A621" s="3">
        <v>42624</v>
      </c>
      <c r="B621" s="2" t="s">
        <v>10</v>
      </c>
      <c r="C621" s="2" t="s">
        <v>9</v>
      </c>
      <c r="D621" s="2"/>
      <c r="E621" s="2"/>
      <c r="F621" s="2"/>
      <c r="G621" s="2"/>
    </row>
    <row r="622" spans="1:7" x14ac:dyDescent="0.3">
      <c r="A622" s="3">
        <v>42625</v>
      </c>
      <c r="B622" s="2" t="s">
        <v>10</v>
      </c>
      <c r="C622" s="2" t="s">
        <v>9</v>
      </c>
      <c r="D622" s="2"/>
      <c r="E622" s="2"/>
      <c r="F622" s="2"/>
      <c r="G622" s="2"/>
    </row>
    <row r="623" spans="1:7" x14ac:dyDescent="0.3">
      <c r="A623" s="3">
        <v>42626</v>
      </c>
      <c r="B623" s="2" t="s">
        <v>10</v>
      </c>
      <c r="C623" s="2" t="s">
        <v>9</v>
      </c>
      <c r="D623" s="2"/>
      <c r="E623" s="2"/>
      <c r="F623" s="2"/>
      <c r="G623" s="2"/>
    </row>
    <row r="624" spans="1:7" x14ac:dyDescent="0.3">
      <c r="A624" s="3">
        <v>42627</v>
      </c>
      <c r="B624" s="2" t="s">
        <v>10</v>
      </c>
      <c r="C624" s="2" t="s">
        <v>9</v>
      </c>
      <c r="D624" s="2"/>
      <c r="E624" s="2"/>
      <c r="F624" s="2"/>
      <c r="G624" s="2"/>
    </row>
    <row r="625" spans="1:7" x14ac:dyDescent="0.3">
      <c r="A625" s="3">
        <v>42628</v>
      </c>
      <c r="B625" s="2" t="s">
        <v>10</v>
      </c>
      <c r="C625" s="2" t="s">
        <v>9</v>
      </c>
      <c r="D625" s="2"/>
      <c r="E625" s="2"/>
      <c r="F625" s="2"/>
      <c r="G625" s="2"/>
    </row>
    <row r="626" spans="1:7" x14ac:dyDescent="0.3">
      <c r="A626" s="3">
        <v>42629</v>
      </c>
      <c r="B626" s="2" t="s">
        <v>9</v>
      </c>
      <c r="C626" s="2" t="s">
        <v>9</v>
      </c>
      <c r="D626" s="2"/>
      <c r="E626" s="2"/>
      <c r="F626" s="2"/>
      <c r="G626" s="2"/>
    </row>
    <row r="627" spans="1:7" x14ac:dyDescent="0.3">
      <c r="A627" s="3">
        <v>42630</v>
      </c>
      <c r="B627" s="2" t="s">
        <v>9</v>
      </c>
      <c r="C627" s="2" t="s">
        <v>9</v>
      </c>
      <c r="D627" s="2"/>
      <c r="E627" s="2"/>
      <c r="F627" s="2"/>
      <c r="G627" s="2"/>
    </row>
    <row r="628" spans="1:7" x14ac:dyDescent="0.3">
      <c r="A628" s="3">
        <v>42631</v>
      </c>
      <c r="B628" s="2" t="s">
        <v>9</v>
      </c>
      <c r="C628" s="2" t="s">
        <v>9</v>
      </c>
      <c r="D628" s="2"/>
      <c r="E628" s="2"/>
      <c r="F628" s="2"/>
      <c r="G628" s="2"/>
    </row>
    <row r="629" spans="1:7" x14ac:dyDescent="0.3">
      <c r="A629" s="3">
        <v>42632</v>
      </c>
      <c r="B629" s="2" t="s">
        <v>9</v>
      </c>
      <c r="C629" s="2" t="s">
        <v>9</v>
      </c>
      <c r="D629" s="2"/>
      <c r="E629" s="2"/>
      <c r="F629" s="2"/>
      <c r="G629" s="2"/>
    </row>
    <row r="630" spans="1:7" x14ac:dyDescent="0.3">
      <c r="A630" s="3">
        <v>42633</v>
      </c>
      <c r="B630" s="2" t="s">
        <v>9</v>
      </c>
      <c r="C630" s="2" t="s">
        <v>9</v>
      </c>
      <c r="D630" s="2"/>
      <c r="E630" s="2"/>
      <c r="F630" s="2"/>
      <c r="G630" s="2"/>
    </row>
    <row r="631" spans="1:7" x14ac:dyDescent="0.3">
      <c r="A631" s="3">
        <v>42634</v>
      </c>
      <c r="B631" s="2" t="s">
        <v>9</v>
      </c>
      <c r="C631" s="2" t="s">
        <v>9</v>
      </c>
      <c r="D631" s="2"/>
      <c r="E631" s="2"/>
      <c r="F631" s="2"/>
      <c r="G631" s="2"/>
    </row>
    <row r="632" spans="1:7" x14ac:dyDescent="0.3">
      <c r="A632" s="3">
        <v>42635</v>
      </c>
      <c r="B632" s="2" t="s">
        <v>9</v>
      </c>
      <c r="C632" s="2" t="s">
        <v>9</v>
      </c>
      <c r="D632" s="2"/>
      <c r="E632" s="2"/>
      <c r="F632" s="2"/>
      <c r="G632" s="2"/>
    </row>
    <row r="633" spans="1:7" x14ac:dyDescent="0.3">
      <c r="A633" s="3">
        <v>42636</v>
      </c>
      <c r="B633" s="2" t="s">
        <v>9</v>
      </c>
      <c r="C633" s="2" t="s">
        <v>9</v>
      </c>
      <c r="D633" s="2"/>
      <c r="E633" s="2"/>
      <c r="F633" s="2"/>
      <c r="G633" s="2"/>
    </row>
    <row r="634" spans="1:7" x14ac:dyDescent="0.3">
      <c r="A634" s="3">
        <v>42637</v>
      </c>
      <c r="B634" s="2" t="s">
        <v>9</v>
      </c>
      <c r="C634" s="2" t="s">
        <v>9</v>
      </c>
      <c r="D634" s="2"/>
      <c r="E634" s="2"/>
      <c r="F634" s="2"/>
      <c r="G634" s="2"/>
    </row>
    <row r="635" spans="1:7" x14ac:dyDescent="0.3">
      <c r="A635" s="3">
        <v>42638</v>
      </c>
      <c r="B635" s="2" t="s">
        <v>9</v>
      </c>
      <c r="C635" s="2" t="s">
        <v>9</v>
      </c>
      <c r="D635" s="2"/>
      <c r="E635" s="2"/>
      <c r="F635" s="2"/>
      <c r="G635" s="2"/>
    </row>
    <row r="636" spans="1:7" x14ac:dyDescent="0.3">
      <c r="A636" s="3">
        <v>42639</v>
      </c>
      <c r="B636" s="2" t="s">
        <v>9</v>
      </c>
      <c r="C636" s="2" t="s">
        <v>9</v>
      </c>
      <c r="D636" s="2"/>
      <c r="E636" s="2"/>
      <c r="F636" s="2"/>
      <c r="G636" s="2"/>
    </row>
    <row r="637" spans="1:7" x14ac:dyDescent="0.3">
      <c r="A637" s="3">
        <v>42640</v>
      </c>
      <c r="B637" s="2" t="s">
        <v>9</v>
      </c>
      <c r="C637" s="2" t="s">
        <v>9</v>
      </c>
      <c r="D637" s="2"/>
      <c r="E637" s="2"/>
      <c r="F637" s="2"/>
      <c r="G637" s="2"/>
    </row>
    <row r="638" spans="1:7" x14ac:dyDescent="0.3">
      <c r="A638" s="3">
        <v>42641</v>
      </c>
      <c r="B638" s="2" t="s">
        <v>9</v>
      </c>
      <c r="C638" s="2" t="s">
        <v>9</v>
      </c>
      <c r="D638" s="2"/>
      <c r="E638" s="2"/>
      <c r="F638" s="2"/>
      <c r="G638" s="2"/>
    </row>
    <row r="639" spans="1:7" x14ac:dyDescent="0.3">
      <c r="A639" s="3">
        <v>42642</v>
      </c>
      <c r="B639" s="2" t="s">
        <v>9</v>
      </c>
      <c r="C639" s="2" t="s">
        <v>9</v>
      </c>
      <c r="D639" s="2"/>
      <c r="E639" s="2"/>
      <c r="F639" s="2"/>
      <c r="G639" s="2"/>
    </row>
    <row r="640" spans="1:7" x14ac:dyDescent="0.3">
      <c r="A640" s="3">
        <v>42643</v>
      </c>
      <c r="B640" s="2" t="s">
        <v>9</v>
      </c>
      <c r="C640" s="2" t="s">
        <v>10</v>
      </c>
      <c r="D640" s="2"/>
      <c r="E640" s="2"/>
      <c r="F640" s="2"/>
      <c r="G640" s="2"/>
    </row>
    <row r="641" spans="1:7" x14ac:dyDescent="0.3">
      <c r="A641" s="3">
        <v>42644</v>
      </c>
      <c r="B641" s="2" t="s">
        <v>9</v>
      </c>
      <c r="C641" s="2" t="s">
        <v>9</v>
      </c>
      <c r="D641" s="2"/>
      <c r="E641" s="2"/>
      <c r="F641" s="2"/>
      <c r="G641" s="2"/>
    </row>
    <row r="642" spans="1:7" x14ac:dyDescent="0.3">
      <c r="A642" s="3">
        <v>42645</v>
      </c>
      <c r="B642" s="2" t="s">
        <v>9</v>
      </c>
      <c r="C642" s="2" t="s">
        <v>9</v>
      </c>
      <c r="D642" s="2"/>
      <c r="E642" s="2"/>
      <c r="F642" s="2"/>
      <c r="G642" s="2"/>
    </row>
    <row r="643" spans="1:7" x14ac:dyDescent="0.3">
      <c r="A643" s="3">
        <v>42646</v>
      </c>
      <c r="B643" s="2" t="s">
        <v>9</v>
      </c>
      <c r="C643" s="2" t="s">
        <v>9</v>
      </c>
      <c r="D643" s="2"/>
      <c r="E643" s="2"/>
      <c r="F643" s="2"/>
      <c r="G643" s="2"/>
    </row>
    <row r="644" spans="1:7" x14ac:dyDescent="0.3">
      <c r="A644" s="3">
        <v>42647</v>
      </c>
      <c r="B644" s="2" t="s">
        <v>10</v>
      </c>
      <c r="C644" s="2" t="s">
        <v>9</v>
      </c>
      <c r="D644" s="2"/>
      <c r="E644" s="2"/>
      <c r="F644" s="2"/>
      <c r="G644" s="2"/>
    </row>
    <row r="645" spans="1:7" x14ac:dyDescent="0.3">
      <c r="A645" s="3">
        <v>42648</v>
      </c>
      <c r="B645" s="2" t="s">
        <v>10</v>
      </c>
      <c r="C645" s="2" t="s">
        <v>9</v>
      </c>
      <c r="D645" s="2"/>
      <c r="E645" s="2"/>
      <c r="F645" s="2"/>
      <c r="G645" s="2"/>
    </row>
    <row r="646" spans="1:7" x14ac:dyDescent="0.3">
      <c r="A646" s="3">
        <v>42649</v>
      </c>
      <c r="B646" s="2" t="s">
        <v>10</v>
      </c>
      <c r="C646" s="2" t="s">
        <v>9</v>
      </c>
      <c r="D646" s="2"/>
      <c r="E646" s="2"/>
      <c r="F646" s="2"/>
      <c r="G646" s="2"/>
    </row>
    <row r="647" spans="1:7" x14ac:dyDescent="0.3">
      <c r="A647" s="3">
        <v>42650</v>
      </c>
      <c r="B647" s="2" t="s">
        <v>10</v>
      </c>
      <c r="C647" s="2" t="s">
        <v>9</v>
      </c>
      <c r="D647" s="2"/>
      <c r="E647" s="2"/>
      <c r="F647" s="2"/>
      <c r="G647" s="2"/>
    </row>
    <row r="648" spans="1:7" x14ac:dyDescent="0.3">
      <c r="A648" s="3">
        <v>42651</v>
      </c>
      <c r="B648" s="2" t="s">
        <v>10</v>
      </c>
      <c r="C648" s="2" t="s">
        <v>9</v>
      </c>
      <c r="D648" s="2"/>
      <c r="E648" s="2"/>
      <c r="F648" s="2"/>
      <c r="G648" s="2"/>
    </row>
    <row r="649" spans="1:7" x14ac:dyDescent="0.3">
      <c r="A649" s="3">
        <v>42652</v>
      </c>
      <c r="B649" s="2" t="s">
        <v>10</v>
      </c>
      <c r="C649" s="2" t="s">
        <v>9</v>
      </c>
      <c r="D649" s="2"/>
      <c r="E649" s="2"/>
      <c r="F649" s="2"/>
      <c r="G649" s="2"/>
    </row>
    <row r="650" spans="1:7" x14ac:dyDescent="0.3">
      <c r="A650" s="3">
        <v>42653</v>
      </c>
      <c r="B650" s="2" t="s">
        <v>10</v>
      </c>
      <c r="C650" s="2" t="s">
        <v>9</v>
      </c>
      <c r="D650" s="2"/>
      <c r="E650" s="2"/>
      <c r="F650" s="2"/>
      <c r="G650" s="2"/>
    </row>
    <row r="651" spans="1:7" x14ac:dyDescent="0.3">
      <c r="A651" s="3">
        <v>42654</v>
      </c>
      <c r="B651" s="2" t="s">
        <v>10</v>
      </c>
      <c r="C651" s="2" t="s">
        <v>9</v>
      </c>
      <c r="D651" s="2"/>
      <c r="E651" s="2"/>
      <c r="F651" s="2"/>
      <c r="G651" s="2"/>
    </row>
    <row r="652" spans="1:7" x14ac:dyDescent="0.3">
      <c r="A652" s="3">
        <v>42655</v>
      </c>
      <c r="B652" s="2" t="s">
        <v>10</v>
      </c>
      <c r="C652" s="2" t="s">
        <v>9</v>
      </c>
      <c r="D652" s="2"/>
      <c r="E652" s="2"/>
      <c r="F652" s="2"/>
      <c r="G652" s="2"/>
    </row>
    <row r="653" spans="1:7" x14ac:dyDescent="0.3">
      <c r="A653" s="3">
        <v>42656</v>
      </c>
      <c r="B653" s="2" t="s">
        <v>10</v>
      </c>
      <c r="C653" s="2" t="s">
        <v>9</v>
      </c>
      <c r="D653" s="2"/>
      <c r="E653" s="2"/>
      <c r="F653" s="2"/>
      <c r="G653" s="2"/>
    </row>
    <row r="654" spans="1:7" x14ac:dyDescent="0.3">
      <c r="A654" s="3">
        <v>42657</v>
      </c>
      <c r="B654" s="2" t="s">
        <v>10</v>
      </c>
      <c r="C654" s="2" t="s">
        <v>9</v>
      </c>
      <c r="D654" s="2"/>
      <c r="E654" s="2"/>
      <c r="F654" s="2"/>
      <c r="G654" s="2"/>
    </row>
    <row r="655" spans="1:7" x14ac:dyDescent="0.3">
      <c r="A655" s="3">
        <v>42658</v>
      </c>
      <c r="B655" s="2" t="s">
        <v>10</v>
      </c>
      <c r="C655" s="2" t="s">
        <v>9</v>
      </c>
      <c r="D655" s="2"/>
      <c r="E655" s="2"/>
      <c r="F655" s="2"/>
      <c r="G655" s="2"/>
    </row>
    <row r="656" spans="1:7" x14ac:dyDescent="0.3">
      <c r="A656" s="3">
        <v>42659</v>
      </c>
      <c r="B656" s="2" t="s">
        <v>10</v>
      </c>
      <c r="C656" s="2" t="s">
        <v>9</v>
      </c>
      <c r="D656" s="2"/>
      <c r="E656" s="2"/>
      <c r="F656" s="2"/>
      <c r="G656" s="2"/>
    </row>
    <row r="657" spans="1:7" x14ac:dyDescent="0.3">
      <c r="A657" s="3">
        <v>42660</v>
      </c>
      <c r="B657" s="2" t="s">
        <v>10</v>
      </c>
      <c r="C657" s="2" t="s">
        <v>9</v>
      </c>
      <c r="D657" s="2"/>
      <c r="E657" s="2"/>
      <c r="F657" s="2"/>
      <c r="G657" s="2"/>
    </row>
    <row r="658" spans="1:7" x14ac:dyDescent="0.3">
      <c r="A658" s="3">
        <v>42661</v>
      </c>
      <c r="B658" s="2" t="s">
        <v>10</v>
      </c>
      <c r="C658" s="2" t="s">
        <v>9</v>
      </c>
      <c r="D658" s="2"/>
      <c r="E658" s="2"/>
      <c r="F658" s="2"/>
      <c r="G658" s="2"/>
    </row>
    <row r="659" spans="1:7" x14ac:dyDescent="0.3">
      <c r="A659" s="3">
        <v>42662</v>
      </c>
      <c r="B659" s="2" t="s">
        <v>10</v>
      </c>
      <c r="C659" s="2" t="s">
        <v>9</v>
      </c>
      <c r="D659" s="2"/>
      <c r="E659" s="2"/>
      <c r="F659" s="2"/>
      <c r="G659" s="2"/>
    </row>
    <row r="660" spans="1:7" x14ac:dyDescent="0.3">
      <c r="A660" s="3">
        <v>42663</v>
      </c>
      <c r="B660" s="2" t="s">
        <v>10</v>
      </c>
      <c r="C660" s="2" t="s">
        <v>9</v>
      </c>
      <c r="D660" s="2"/>
      <c r="E660" s="2"/>
      <c r="F660" s="2"/>
      <c r="G660" s="2"/>
    </row>
    <row r="661" spans="1:7" x14ac:dyDescent="0.3">
      <c r="A661" s="3">
        <v>42664</v>
      </c>
      <c r="B661" s="2" t="s">
        <v>10</v>
      </c>
      <c r="C661" s="2" t="s">
        <v>9</v>
      </c>
      <c r="D661" s="2"/>
      <c r="E661" s="2"/>
      <c r="F661" s="2"/>
      <c r="G661" s="2"/>
    </row>
    <row r="662" spans="1:7" x14ac:dyDescent="0.3">
      <c r="A662" s="3">
        <v>42665</v>
      </c>
      <c r="B662" s="2" t="s">
        <v>10</v>
      </c>
      <c r="C662" s="2" t="s">
        <v>9</v>
      </c>
      <c r="D662" s="2"/>
      <c r="E662" s="2"/>
      <c r="F662" s="2"/>
      <c r="G662" s="2"/>
    </row>
    <row r="663" spans="1:7" x14ac:dyDescent="0.3">
      <c r="A663" s="3">
        <v>42666</v>
      </c>
      <c r="B663" s="2" t="s">
        <v>10</v>
      </c>
      <c r="C663" s="2" t="s">
        <v>9</v>
      </c>
      <c r="D663" s="2"/>
      <c r="E663" s="2"/>
      <c r="F663" s="2"/>
      <c r="G663" s="2"/>
    </row>
    <row r="664" spans="1:7" x14ac:dyDescent="0.3">
      <c r="A664" s="3">
        <v>42667</v>
      </c>
      <c r="B664" s="2" t="s">
        <v>10</v>
      </c>
      <c r="C664" s="2" t="s">
        <v>9</v>
      </c>
      <c r="D664" s="2"/>
      <c r="E664" s="2"/>
      <c r="F664" s="2"/>
      <c r="G664" s="2"/>
    </row>
    <row r="665" spans="1:7" x14ac:dyDescent="0.3">
      <c r="A665" s="3">
        <v>42668</v>
      </c>
      <c r="B665" s="2" t="s">
        <v>10</v>
      </c>
      <c r="C665" s="2" t="s">
        <v>9</v>
      </c>
      <c r="D665" s="2"/>
      <c r="E665" s="2"/>
      <c r="F665" s="2"/>
      <c r="G665" s="2"/>
    </row>
    <row r="666" spans="1:7" x14ac:dyDescent="0.3">
      <c r="A666" s="3">
        <v>42669</v>
      </c>
      <c r="B666" s="2" t="s">
        <v>10</v>
      </c>
      <c r="C666" s="2" t="s">
        <v>9</v>
      </c>
      <c r="D666" s="2"/>
      <c r="E666" s="2"/>
      <c r="F666" s="2"/>
      <c r="G666" s="2"/>
    </row>
    <row r="667" spans="1:7" x14ac:dyDescent="0.3">
      <c r="A667" s="3">
        <v>42670</v>
      </c>
      <c r="B667" s="2" t="s">
        <v>10</v>
      </c>
      <c r="C667" s="2" t="s">
        <v>9</v>
      </c>
      <c r="D667" s="2"/>
      <c r="E667" s="2"/>
      <c r="F667" s="2"/>
      <c r="G667" s="2"/>
    </row>
    <row r="668" spans="1:7" x14ac:dyDescent="0.3">
      <c r="A668" s="3">
        <v>42671</v>
      </c>
      <c r="B668" s="2" t="s">
        <v>10</v>
      </c>
      <c r="C668" s="2" t="s">
        <v>9</v>
      </c>
      <c r="D668" s="2"/>
      <c r="E668" s="2"/>
      <c r="F668" s="2"/>
      <c r="G668" s="2"/>
    </row>
    <row r="669" spans="1:7" x14ac:dyDescent="0.3">
      <c r="A669" s="3">
        <v>42672</v>
      </c>
      <c r="B669" s="2" t="s">
        <v>10</v>
      </c>
      <c r="C669" s="2" t="s">
        <v>9</v>
      </c>
      <c r="D669" s="2"/>
      <c r="E669" s="2"/>
      <c r="F669" s="2"/>
      <c r="G669" s="2"/>
    </row>
    <row r="670" spans="1:7" x14ac:dyDescent="0.3">
      <c r="A670" s="3">
        <v>42673</v>
      </c>
      <c r="B670" s="2" t="s">
        <v>10</v>
      </c>
      <c r="C670" s="2" t="s">
        <v>9</v>
      </c>
      <c r="D670" s="2"/>
      <c r="E670" s="2"/>
      <c r="F670" s="2"/>
      <c r="G670" s="2"/>
    </row>
    <row r="671" spans="1:7" x14ac:dyDescent="0.3">
      <c r="A671" s="3">
        <v>42674</v>
      </c>
      <c r="B671" s="2" t="s">
        <v>10</v>
      </c>
      <c r="C671" s="2" t="s">
        <v>9</v>
      </c>
      <c r="D671" s="2"/>
      <c r="E671" s="2"/>
      <c r="F671" s="2"/>
      <c r="G671" s="2"/>
    </row>
    <row r="672" spans="1:7" x14ac:dyDescent="0.3">
      <c r="A672" s="3">
        <v>42675</v>
      </c>
      <c r="B672" s="2" t="s">
        <v>10</v>
      </c>
      <c r="C672" s="2" t="s">
        <v>10</v>
      </c>
      <c r="D672" s="2"/>
      <c r="E672" s="2"/>
      <c r="F672" s="2"/>
      <c r="G672" s="2"/>
    </row>
    <row r="673" spans="1:7" x14ac:dyDescent="0.3">
      <c r="A673" s="3">
        <v>42676</v>
      </c>
      <c r="B673" s="2" t="s">
        <v>10</v>
      </c>
      <c r="C673" s="2" t="s">
        <v>9</v>
      </c>
      <c r="D673" s="2"/>
      <c r="E673" s="2"/>
      <c r="F673" s="2"/>
      <c r="G673" s="2"/>
    </row>
    <row r="674" spans="1:7" x14ac:dyDescent="0.3">
      <c r="A674" s="3">
        <v>42677</v>
      </c>
      <c r="B674" s="2" t="s">
        <v>10</v>
      </c>
      <c r="C674" s="2" t="s">
        <v>9</v>
      </c>
      <c r="D674" s="2"/>
      <c r="E674" s="2"/>
      <c r="F674" s="2"/>
      <c r="G674" s="2"/>
    </row>
    <row r="675" spans="1:7" x14ac:dyDescent="0.3">
      <c r="A675" s="3">
        <v>42678</v>
      </c>
      <c r="B675" s="2" t="s">
        <v>10</v>
      </c>
      <c r="C675" s="2" t="s">
        <v>9</v>
      </c>
      <c r="D675" s="2"/>
      <c r="E675" s="2"/>
      <c r="F675" s="2"/>
      <c r="G675" s="2"/>
    </row>
    <row r="676" spans="1:7" x14ac:dyDescent="0.3">
      <c r="A676" s="3">
        <v>42679</v>
      </c>
      <c r="B676" s="2" t="s">
        <v>10</v>
      </c>
      <c r="C676" s="2" t="s">
        <v>9</v>
      </c>
      <c r="D676" s="2"/>
      <c r="E676" s="2"/>
      <c r="F676" s="2"/>
      <c r="G676" s="2"/>
    </row>
    <row r="677" spans="1:7" x14ac:dyDescent="0.3">
      <c r="A677" s="3">
        <v>42680</v>
      </c>
      <c r="B677" s="2" t="s">
        <v>10</v>
      </c>
      <c r="C677" s="2" t="s">
        <v>9</v>
      </c>
      <c r="D677" s="2"/>
      <c r="E677" s="2"/>
      <c r="F677" s="2"/>
      <c r="G677" s="2"/>
    </row>
    <row r="678" spans="1:7" x14ac:dyDescent="0.3">
      <c r="A678" s="3">
        <v>42681</v>
      </c>
      <c r="B678" s="2" t="s">
        <v>10</v>
      </c>
      <c r="C678" s="2" t="s">
        <v>9</v>
      </c>
      <c r="D678" s="2"/>
      <c r="E678" s="2"/>
      <c r="F678" s="2"/>
      <c r="G678" s="2"/>
    </row>
    <row r="679" spans="1:7" x14ac:dyDescent="0.3">
      <c r="A679" s="3">
        <v>42682</v>
      </c>
      <c r="B679" s="2" t="s">
        <v>10</v>
      </c>
      <c r="C679" s="2" t="s">
        <v>9</v>
      </c>
      <c r="D679" s="2"/>
      <c r="E679" s="2"/>
      <c r="F679" s="2"/>
      <c r="G679" s="2"/>
    </row>
    <row r="680" spans="1:7" x14ac:dyDescent="0.3">
      <c r="A680" s="3">
        <v>42683</v>
      </c>
      <c r="B680" s="2" t="s">
        <v>10</v>
      </c>
      <c r="C680" s="2" t="s">
        <v>9</v>
      </c>
      <c r="D680" s="2"/>
      <c r="E680" s="2"/>
      <c r="F680" s="2"/>
      <c r="G680" s="2"/>
    </row>
    <row r="681" spans="1:7" x14ac:dyDescent="0.3">
      <c r="A681" s="3">
        <v>42684</v>
      </c>
      <c r="B681" s="2" t="s">
        <v>10</v>
      </c>
      <c r="C681" s="2" t="s">
        <v>9</v>
      </c>
      <c r="D681" s="2"/>
      <c r="E681" s="2"/>
      <c r="F681" s="2"/>
      <c r="G681" s="2"/>
    </row>
    <row r="682" spans="1:7" x14ac:dyDescent="0.3">
      <c r="A682" s="3">
        <v>42685</v>
      </c>
      <c r="B682" s="2" t="s">
        <v>10</v>
      </c>
      <c r="C682" s="2" t="s">
        <v>9</v>
      </c>
      <c r="D682" s="2"/>
      <c r="E682" s="2"/>
      <c r="F682" s="2"/>
      <c r="G682" s="2"/>
    </row>
    <row r="683" spans="1:7" x14ac:dyDescent="0.3">
      <c r="A683" s="3">
        <v>42686</v>
      </c>
      <c r="B683" s="2" t="s">
        <v>10</v>
      </c>
      <c r="C683" s="2" t="s">
        <v>9</v>
      </c>
      <c r="D683" s="2"/>
      <c r="E683" s="2"/>
      <c r="F683" s="2"/>
      <c r="G683" s="2"/>
    </row>
    <row r="684" spans="1:7" x14ac:dyDescent="0.3">
      <c r="A684" s="3">
        <v>42687</v>
      </c>
      <c r="B684" s="2" t="s">
        <v>10</v>
      </c>
      <c r="C684" s="2" t="s">
        <v>9</v>
      </c>
      <c r="D684" s="2"/>
      <c r="E684" s="2"/>
      <c r="F684" s="2"/>
      <c r="G684" s="2"/>
    </row>
    <row r="685" spans="1:7" x14ac:dyDescent="0.3">
      <c r="A685" s="3">
        <v>42688</v>
      </c>
      <c r="B685" s="2" t="s">
        <v>10</v>
      </c>
      <c r="C685" s="2" t="s">
        <v>9</v>
      </c>
      <c r="D685" s="2"/>
      <c r="E685" s="2"/>
      <c r="F685" s="2"/>
      <c r="G685" s="2"/>
    </row>
    <row r="686" spans="1:7" x14ac:dyDescent="0.3">
      <c r="A686" s="3">
        <v>42689</v>
      </c>
      <c r="B686" s="2" t="s">
        <v>10</v>
      </c>
      <c r="C686" s="2" t="s">
        <v>9</v>
      </c>
      <c r="D686" s="2"/>
      <c r="E686" s="2"/>
      <c r="F686" s="2"/>
      <c r="G686" s="2"/>
    </row>
    <row r="687" spans="1:7" x14ac:dyDescent="0.3">
      <c r="A687" s="3">
        <v>42690</v>
      </c>
      <c r="B687" s="2" t="s">
        <v>10</v>
      </c>
      <c r="C687" s="2" t="s">
        <v>9</v>
      </c>
      <c r="D687" s="2"/>
      <c r="E687" s="2"/>
      <c r="F687" s="2"/>
      <c r="G687" s="2"/>
    </row>
    <row r="688" spans="1:7" x14ac:dyDescent="0.3">
      <c r="A688" s="3">
        <v>42691</v>
      </c>
      <c r="B688" s="2" t="s">
        <v>10</v>
      </c>
      <c r="C688" s="2" t="s">
        <v>9</v>
      </c>
      <c r="D688" s="2"/>
      <c r="E688" s="2"/>
      <c r="F688" s="2"/>
      <c r="G688" s="2"/>
    </row>
    <row r="689" spans="1:7" x14ac:dyDescent="0.3">
      <c r="A689" s="3">
        <v>42692</v>
      </c>
      <c r="B689" s="2" t="s">
        <v>10</v>
      </c>
      <c r="C689" s="2" t="s">
        <v>9</v>
      </c>
      <c r="D689" s="2"/>
      <c r="E689" s="2"/>
      <c r="F689" s="2"/>
      <c r="G689" s="2"/>
    </row>
    <row r="690" spans="1:7" x14ac:dyDescent="0.3">
      <c r="A690" s="3">
        <v>42693</v>
      </c>
      <c r="B690" s="2" t="s">
        <v>10</v>
      </c>
      <c r="C690" s="2" t="s">
        <v>9</v>
      </c>
      <c r="D690" s="2"/>
      <c r="E690" s="2"/>
      <c r="F690" s="2"/>
      <c r="G690" s="2"/>
    </row>
    <row r="691" spans="1:7" x14ac:dyDescent="0.3">
      <c r="A691" s="3">
        <v>42694</v>
      </c>
      <c r="B691" s="2" t="s">
        <v>10</v>
      </c>
      <c r="C691" s="2" t="s">
        <v>9</v>
      </c>
      <c r="D691" s="2"/>
      <c r="E691" s="2"/>
      <c r="F691" s="2"/>
      <c r="G691" s="2"/>
    </row>
    <row r="692" spans="1:7" x14ac:dyDescent="0.3">
      <c r="A692" s="3">
        <v>42695</v>
      </c>
      <c r="B692" s="2" t="s">
        <v>10</v>
      </c>
      <c r="C692" s="2" t="s">
        <v>9</v>
      </c>
      <c r="D692" s="2"/>
      <c r="E692" s="2"/>
      <c r="F692" s="2"/>
      <c r="G692" s="2"/>
    </row>
    <row r="693" spans="1:7" x14ac:dyDescent="0.3">
      <c r="A693" s="3">
        <v>42696</v>
      </c>
      <c r="B693" s="2" t="s">
        <v>10</v>
      </c>
      <c r="C693" s="2" t="s">
        <v>9</v>
      </c>
      <c r="D693" s="2"/>
      <c r="E693" s="2"/>
      <c r="F693" s="2"/>
      <c r="G693" s="2"/>
    </row>
    <row r="694" spans="1:7" x14ac:dyDescent="0.3">
      <c r="A694" s="3">
        <v>42697</v>
      </c>
      <c r="B694" s="2" t="s">
        <v>10</v>
      </c>
      <c r="C694" s="2" t="s">
        <v>9</v>
      </c>
      <c r="D694" s="2"/>
      <c r="E694" s="2"/>
      <c r="F694" s="2"/>
      <c r="G694" s="2"/>
    </row>
    <row r="695" spans="1:7" x14ac:dyDescent="0.3">
      <c r="A695" s="3">
        <v>42698</v>
      </c>
      <c r="B695" s="2" t="s">
        <v>10</v>
      </c>
      <c r="C695" s="2" t="s">
        <v>9</v>
      </c>
      <c r="D695" s="2"/>
      <c r="E695" s="2"/>
      <c r="F695" s="2"/>
      <c r="G695" s="2"/>
    </row>
    <row r="696" spans="1:7" x14ac:dyDescent="0.3">
      <c r="A696" s="3">
        <v>42699</v>
      </c>
      <c r="B696" s="2" t="s">
        <v>10</v>
      </c>
      <c r="C696" s="2" t="s">
        <v>9</v>
      </c>
      <c r="D696" s="2"/>
      <c r="E696" s="2"/>
      <c r="F696" s="2"/>
      <c r="G696" s="2"/>
    </row>
    <row r="697" spans="1:7" x14ac:dyDescent="0.3">
      <c r="A697" s="3">
        <v>42700</v>
      </c>
      <c r="B697" s="2" t="s">
        <v>10</v>
      </c>
      <c r="C697" s="2" t="s">
        <v>9</v>
      </c>
      <c r="D697" s="2"/>
      <c r="E697" s="2"/>
      <c r="F697" s="2"/>
      <c r="G697" s="2"/>
    </row>
    <row r="698" spans="1:7" x14ac:dyDescent="0.3">
      <c r="A698" s="3">
        <v>42701</v>
      </c>
      <c r="B698" s="2" t="s">
        <v>10</v>
      </c>
      <c r="C698" s="2" t="s">
        <v>9</v>
      </c>
      <c r="D698" s="2"/>
      <c r="E698" s="2"/>
      <c r="F698" s="2"/>
      <c r="G698" s="2"/>
    </row>
    <row r="699" spans="1:7" x14ac:dyDescent="0.3">
      <c r="A699" s="3">
        <v>42702</v>
      </c>
      <c r="B699" s="2" t="s">
        <v>10</v>
      </c>
      <c r="C699" s="2" t="s">
        <v>9</v>
      </c>
      <c r="D699" s="2"/>
      <c r="E699" s="2"/>
      <c r="F699" s="2"/>
      <c r="G699" s="2"/>
    </row>
    <row r="700" spans="1:7" x14ac:dyDescent="0.3">
      <c r="A700" s="3">
        <v>42703</v>
      </c>
      <c r="B700" s="2" t="s">
        <v>10</v>
      </c>
      <c r="C700" s="2" t="s">
        <v>9</v>
      </c>
      <c r="D700" s="2"/>
      <c r="E700" s="2"/>
      <c r="F700" s="2"/>
      <c r="G700" s="2"/>
    </row>
    <row r="701" spans="1:7" x14ac:dyDescent="0.3">
      <c r="A701" s="3">
        <v>42704</v>
      </c>
      <c r="B701" s="2" t="s">
        <v>10</v>
      </c>
      <c r="C701" s="2" t="s">
        <v>9</v>
      </c>
      <c r="D701" s="2"/>
      <c r="E701" s="2"/>
      <c r="F701" s="2"/>
      <c r="G701" s="2"/>
    </row>
    <row r="702" spans="1:7" x14ac:dyDescent="0.3">
      <c r="A702" s="3">
        <v>42705</v>
      </c>
      <c r="B702" s="2" t="s">
        <v>10</v>
      </c>
      <c r="C702" s="2" t="s">
        <v>9</v>
      </c>
      <c r="D702" s="2"/>
      <c r="E702" s="2"/>
      <c r="F702" s="2"/>
      <c r="G702" s="2"/>
    </row>
    <row r="703" spans="1:7" x14ac:dyDescent="0.3">
      <c r="A703" s="3">
        <v>42706</v>
      </c>
      <c r="B703" s="2" t="s">
        <v>10</v>
      </c>
      <c r="C703" s="2" t="s">
        <v>9</v>
      </c>
      <c r="D703" s="2"/>
      <c r="E703" s="2"/>
      <c r="F703" s="2"/>
      <c r="G703" s="2"/>
    </row>
    <row r="704" spans="1:7" x14ac:dyDescent="0.3">
      <c r="A704" s="3">
        <v>42707</v>
      </c>
      <c r="B704" s="2" t="s">
        <v>10</v>
      </c>
      <c r="C704" s="2" t="s">
        <v>9</v>
      </c>
      <c r="D704" s="2"/>
      <c r="E704" s="2"/>
      <c r="F704" s="2"/>
      <c r="G704" s="2"/>
    </row>
    <row r="705" spans="1:7" x14ac:dyDescent="0.3">
      <c r="A705" s="3">
        <v>42708</v>
      </c>
      <c r="B705" s="2" t="s">
        <v>10</v>
      </c>
      <c r="C705" s="2" t="s">
        <v>9</v>
      </c>
      <c r="D705" s="2"/>
      <c r="E705" s="2"/>
      <c r="F705" s="2"/>
      <c r="G705" s="2"/>
    </row>
    <row r="706" spans="1:7" x14ac:dyDescent="0.3">
      <c r="A706" s="3">
        <v>42709</v>
      </c>
      <c r="B706" s="2" t="s">
        <v>10</v>
      </c>
      <c r="C706" s="2" t="s">
        <v>9</v>
      </c>
      <c r="D706" s="2"/>
      <c r="E706" s="2"/>
      <c r="F706" s="2"/>
      <c r="G706" s="2"/>
    </row>
    <row r="707" spans="1:7" x14ac:dyDescent="0.3">
      <c r="A707" s="3">
        <v>42710</v>
      </c>
      <c r="B707" s="2" t="s">
        <v>10</v>
      </c>
      <c r="C707" s="2" t="s">
        <v>9</v>
      </c>
      <c r="D707" s="2"/>
      <c r="E707" s="2"/>
      <c r="F707" s="2"/>
      <c r="G707" s="2"/>
    </row>
    <row r="708" spans="1:7" x14ac:dyDescent="0.3">
      <c r="A708" s="3">
        <v>42711</v>
      </c>
      <c r="B708" s="2" t="s">
        <v>10</v>
      </c>
      <c r="C708" s="2" t="s">
        <v>9</v>
      </c>
      <c r="D708" s="2"/>
      <c r="E708" s="2"/>
      <c r="F708" s="2"/>
      <c r="G708" s="2"/>
    </row>
    <row r="709" spans="1:7" x14ac:dyDescent="0.3">
      <c r="A709" s="3">
        <v>42712</v>
      </c>
      <c r="B709" s="2" t="s">
        <v>10</v>
      </c>
      <c r="C709" s="2" t="s">
        <v>9</v>
      </c>
      <c r="D709" s="2"/>
      <c r="E709" s="2"/>
      <c r="F709" s="2"/>
      <c r="G709" s="2"/>
    </row>
    <row r="710" spans="1:7" x14ac:dyDescent="0.3">
      <c r="A710" s="3">
        <v>42713</v>
      </c>
      <c r="B710" s="2" t="s">
        <v>10</v>
      </c>
      <c r="C710" s="2" t="s">
        <v>9</v>
      </c>
      <c r="D710" s="2"/>
      <c r="E710" s="2"/>
      <c r="F710" s="2"/>
      <c r="G710" s="2"/>
    </row>
    <row r="711" spans="1:7" x14ac:dyDescent="0.3">
      <c r="A711" s="3">
        <v>42714</v>
      </c>
      <c r="B711" s="2" t="s">
        <v>10</v>
      </c>
      <c r="C711" s="2" t="s">
        <v>9</v>
      </c>
      <c r="D711" s="2"/>
      <c r="E711" s="2"/>
      <c r="F711" s="2"/>
      <c r="G711" s="2"/>
    </row>
    <row r="712" spans="1:7" x14ac:dyDescent="0.3">
      <c r="A712" s="3">
        <v>42715</v>
      </c>
      <c r="B712" s="2" t="s">
        <v>10</v>
      </c>
      <c r="C712" s="2" t="s">
        <v>9</v>
      </c>
      <c r="D712" s="2"/>
      <c r="E712" s="2"/>
      <c r="F712" s="2"/>
      <c r="G712" s="2"/>
    </row>
    <row r="713" spans="1:7" x14ac:dyDescent="0.3">
      <c r="A713" s="3">
        <v>42716</v>
      </c>
      <c r="B713" s="2" t="s">
        <v>10</v>
      </c>
      <c r="C713" s="2" t="s">
        <v>9</v>
      </c>
      <c r="D713" s="2"/>
      <c r="E713" s="2"/>
      <c r="F713" s="2"/>
      <c r="G713" s="2"/>
    </row>
    <row r="714" spans="1:7" x14ac:dyDescent="0.3">
      <c r="A714" s="3">
        <v>42717</v>
      </c>
      <c r="B714" s="2" t="s">
        <v>10</v>
      </c>
      <c r="C714" s="2" t="s">
        <v>9</v>
      </c>
      <c r="D714" s="2"/>
      <c r="E714" s="2"/>
      <c r="F714" s="2"/>
      <c r="G714" s="2"/>
    </row>
    <row r="715" spans="1:7" x14ac:dyDescent="0.3">
      <c r="A715" s="3">
        <v>42718</v>
      </c>
      <c r="B715" s="2" t="s">
        <v>10</v>
      </c>
      <c r="C715" s="2" t="s">
        <v>9</v>
      </c>
      <c r="D715" s="2"/>
      <c r="E715" s="2"/>
      <c r="F715" s="2"/>
      <c r="G715" s="2"/>
    </row>
    <row r="716" spans="1:7" x14ac:dyDescent="0.3">
      <c r="A716" s="3">
        <v>42719</v>
      </c>
      <c r="B716" s="2" t="s">
        <v>10</v>
      </c>
      <c r="C716" s="2" t="s">
        <v>9</v>
      </c>
      <c r="D716" s="2"/>
      <c r="E716" s="2"/>
      <c r="F716" s="2"/>
      <c r="G716" s="2"/>
    </row>
    <row r="717" spans="1:7" x14ac:dyDescent="0.3">
      <c r="A717" s="3">
        <v>42720</v>
      </c>
      <c r="B717" s="2" t="s">
        <v>10</v>
      </c>
      <c r="C717" s="2" t="s">
        <v>9</v>
      </c>
      <c r="D717" s="2"/>
      <c r="E717" s="2"/>
      <c r="F717" s="2"/>
      <c r="G717" s="2"/>
    </row>
    <row r="718" spans="1:7" x14ac:dyDescent="0.3">
      <c r="A718" s="3">
        <v>42721</v>
      </c>
      <c r="B718" s="2" t="s">
        <v>10</v>
      </c>
      <c r="C718" s="2" t="s">
        <v>9</v>
      </c>
      <c r="D718" s="2"/>
      <c r="E718" s="2"/>
      <c r="F718" s="2"/>
      <c r="G718" s="2"/>
    </row>
    <row r="719" spans="1:7" x14ac:dyDescent="0.3">
      <c r="A719" s="3">
        <v>42722</v>
      </c>
      <c r="B719" s="2" t="s">
        <v>10</v>
      </c>
      <c r="C719" s="2" t="s">
        <v>9</v>
      </c>
      <c r="D719" s="2"/>
      <c r="E719" s="2"/>
      <c r="F719" s="2"/>
      <c r="G719" s="2"/>
    </row>
    <row r="720" spans="1:7" x14ac:dyDescent="0.3">
      <c r="A720" s="3">
        <v>42723</v>
      </c>
      <c r="B720" s="2" t="s">
        <v>10</v>
      </c>
      <c r="C720" s="2" t="s">
        <v>9</v>
      </c>
      <c r="D720" s="2"/>
      <c r="E720" s="2"/>
      <c r="F720" s="2"/>
      <c r="G720" s="2"/>
    </row>
    <row r="721" spans="1:7" x14ac:dyDescent="0.3">
      <c r="A721" s="3">
        <v>42724</v>
      </c>
      <c r="B721" s="2" t="s">
        <v>9</v>
      </c>
      <c r="C721" s="2" t="s">
        <v>9</v>
      </c>
      <c r="D721" s="2"/>
      <c r="E721" s="2"/>
      <c r="F721" s="2"/>
      <c r="G721" s="2"/>
    </row>
    <row r="722" spans="1:7" x14ac:dyDescent="0.3">
      <c r="A722" s="3">
        <v>42725</v>
      </c>
      <c r="B722" s="2" t="s">
        <v>9</v>
      </c>
      <c r="C722" s="2" t="s">
        <v>9</v>
      </c>
      <c r="D722" s="2"/>
      <c r="E722" s="2"/>
      <c r="F722" s="2"/>
      <c r="G722" s="2"/>
    </row>
    <row r="723" spans="1:7" x14ac:dyDescent="0.3">
      <c r="A723" s="3">
        <v>42726</v>
      </c>
      <c r="B723" s="2" t="s">
        <v>9</v>
      </c>
      <c r="C723" s="2" t="s">
        <v>9</v>
      </c>
      <c r="D723" s="2"/>
      <c r="E723" s="2"/>
      <c r="F723" s="2"/>
      <c r="G723" s="2"/>
    </row>
    <row r="724" spans="1:7" x14ac:dyDescent="0.3">
      <c r="A724" s="3">
        <v>42727</v>
      </c>
      <c r="B724" s="2" t="s">
        <v>9</v>
      </c>
      <c r="C724" s="2" t="s">
        <v>9</v>
      </c>
      <c r="D724" s="2"/>
      <c r="E724" s="2"/>
      <c r="F724" s="2"/>
      <c r="G724" s="2"/>
    </row>
    <row r="725" spans="1:7" x14ac:dyDescent="0.3">
      <c r="A725" s="3">
        <v>42728</v>
      </c>
      <c r="B725" s="2" t="s">
        <v>9</v>
      </c>
      <c r="C725" s="2" t="s">
        <v>9</v>
      </c>
      <c r="D725" s="2"/>
      <c r="E725" s="2"/>
      <c r="F725" s="2"/>
      <c r="G725" s="2"/>
    </row>
    <row r="726" spans="1:7" x14ac:dyDescent="0.3">
      <c r="A726" s="3">
        <v>42729</v>
      </c>
      <c r="B726" s="2" t="s">
        <v>9</v>
      </c>
      <c r="C726" s="2" t="s">
        <v>9</v>
      </c>
      <c r="D726" s="2"/>
      <c r="E726" s="2"/>
      <c r="F726" s="2"/>
      <c r="G726" s="2"/>
    </row>
    <row r="727" spans="1:7" x14ac:dyDescent="0.3">
      <c r="A727" s="3">
        <v>42730</v>
      </c>
      <c r="B727" s="2" t="s">
        <v>9</v>
      </c>
      <c r="C727" s="2" t="s">
        <v>10</v>
      </c>
      <c r="D727" s="2"/>
      <c r="E727" s="2"/>
      <c r="F727" s="2"/>
      <c r="G727" s="2"/>
    </row>
    <row r="728" spans="1:7" x14ac:dyDescent="0.3">
      <c r="A728" s="3">
        <v>42731</v>
      </c>
      <c r="B728" s="2" t="s">
        <v>9</v>
      </c>
      <c r="C728" s="2" t="s">
        <v>10</v>
      </c>
      <c r="D728" s="2"/>
      <c r="E728" s="2"/>
      <c r="F728" s="2"/>
      <c r="G728" s="2"/>
    </row>
    <row r="729" spans="1:7" x14ac:dyDescent="0.3">
      <c r="A729" s="3">
        <v>42732</v>
      </c>
      <c r="B729" s="2" t="s">
        <v>9</v>
      </c>
      <c r="C729" s="2" t="s">
        <v>9</v>
      </c>
      <c r="D729" s="2"/>
      <c r="E729" s="2"/>
      <c r="F729" s="2"/>
      <c r="G729" s="2"/>
    </row>
    <row r="730" spans="1:7" x14ac:dyDescent="0.3">
      <c r="A730" s="3">
        <v>42733</v>
      </c>
      <c r="B730" s="2" t="s">
        <v>9</v>
      </c>
      <c r="C730" s="2" t="s">
        <v>9</v>
      </c>
      <c r="D730" s="2"/>
      <c r="E730" s="2"/>
      <c r="F730" s="2"/>
      <c r="G730" s="2"/>
    </row>
    <row r="731" spans="1:7" x14ac:dyDescent="0.3">
      <c r="A731" s="3">
        <v>42734</v>
      </c>
      <c r="B731" s="2" t="s">
        <v>9</v>
      </c>
      <c r="C731" s="2" t="s">
        <v>9</v>
      </c>
      <c r="D731" s="2"/>
      <c r="E731" s="2"/>
      <c r="F731" s="2"/>
      <c r="G731" s="2"/>
    </row>
    <row r="732" spans="1:7" x14ac:dyDescent="0.3">
      <c r="A732" s="3">
        <v>42735</v>
      </c>
      <c r="B732" s="2" t="s">
        <v>9</v>
      </c>
      <c r="C732" s="2" t="s">
        <v>9</v>
      </c>
      <c r="D732" s="2"/>
      <c r="E732" s="2"/>
      <c r="F732" s="2"/>
      <c r="G732" s="2"/>
    </row>
    <row r="733" spans="1:7" x14ac:dyDescent="0.3">
      <c r="A733" s="3">
        <v>42736</v>
      </c>
      <c r="B733" s="2" t="s">
        <v>9</v>
      </c>
      <c r="C733" s="2" t="s">
        <v>10</v>
      </c>
      <c r="D733" s="2"/>
      <c r="E733" s="2"/>
      <c r="F733" s="2"/>
      <c r="G733" s="2"/>
    </row>
    <row r="734" spans="1:7" x14ac:dyDescent="0.3">
      <c r="A734" s="3">
        <v>42737</v>
      </c>
      <c r="B734" s="2" t="s">
        <v>9</v>
      </c>
      <c r="C734" s="2" t="s">
        <v>10</v>
      </c>
      <c r="D734" s="2"/>
      <c r="E734" s="2"/>
      <c r="F734" s="2"/>
      <c r="G734" s="2"/>
    </row>
    <row r="735" spans="1:7" x14ac:dyDescent="0.3">
      <c r="A735" s="3">
        <v>42738</v>
      </c>
      <c r="B735" s="2" t="s">
        <v>9</v>
      </c>
      <c r="C735" s="2" t="s">
        <v>9</v>
      </c>
      <c r="D735" s="2"/>
      <c r="E735" s="2"/>
      <c r="F735" s="2"/>
      <c r="G735" s="2"/>
    </row>
    <row r="736" spans="1:7" x14ac:dyDescent="0.3">
      <c r="A736" s="3">
        <v>42739</v>
      </c>
      <c r="B736" s="2" t="s">
        <v>9</v>
      </c>
      <c r="C736" s="2" t="s">
        <v>9</v>
      </c>
      <c r="D736" s="2"/>
      <c r="E736" s="2"/>
      <c r="F736" s="2"/>
      <c r="G736" s="2"/>
    </row>
    <row r="737" spans="1:7" x14ac:dyDescent="0.3">
      <c r="A737" s="3">
        <v>42740</v>
      </c>
      <c r="B737" s="2" t="s">
        <v>9</v>
      </c>
      <c r="C737" s="2" t="s">
        <v>9</v>
      </c>
      <c r="D737" s="2"/>
      <c r="E737" s="2"/>
      <c r="F737" s="2"/>
      <c r="G737" s="2"/>
    </row>
    <row r="738" spans="1:7" x14ac:dyDescent="0.3">
      <c r="A738" s="3">
        <v>42741</v>
      </c>
      <c r="B738" s="2" t="s">
        <v>9</v>
      </c>
      <c r="C738" s="2" t="s">
        <v>9</v>
      </c>
      <c r="D738" s="2"/>
      <c r="E738" s="2"/>
      <c r="F738" s="2"/>
      <c r="G738" s="2"/>
    </row>
    <row r="739" spans="1:7" x14ac:dyDescent="0.3">
      <c r="A739" s="3">
        <v>42742</v>
      </c>
      <c r="B739" s="2" t="s">
        <v>9</v>
      </c>
      <c r="C739" s="2" t="s">
        <v>9</v>
      </c>
      <c r="D739" s="2"/>
      <c r="E739" s="2"/>
      <c r="F739" s="2"/>
      <c r="G739" s="2"/>
    </row>
    <row r="740" spans="1:7" x14ac:dyDescent="0.3">
      <c r="A740" s="3">
        <v>42743</v>
      </c>
      <c r="B740" s="2" t="s">
        <v>9</v>
      </c>
      <c r="C740" s="2" t="s">
        <v>9</v>
      </c>
      <c r="D740" s="2"/>
      <c r="E740" s="2"/>
      <c r="F740" s="2"/>
      <c r="G740" s="2"/>
    </row>
    <row r="741" spans="1:7" x14ac:dyDescent="0.3">
      <c r="A741" s="3">
        <v>42744</v>
      </c>
      <c r="B741" s="2" t="s">
        <v>9</v>
      </c>
      <c r="C741" s="2" t="s">
        <v>9</v>
      </c>
      <c r="D741" s="2"/>
      <c r="E741" s="2"/>
      <c r="F741" s="2"/>
      <c r="G741" s="2"/>
    </row>
    <row r="742" spans="1:7" x14ac:dyDescent="0.3">
      <c r="A742" s="3">
        <v>42745</v>
      </c>
      <c r="B742" s="2" t="s">
        <v>9</v>
      </c>
      <c r="C742" s="2" t="s">
        <v>9</v>
      </c>
      <c r="D742" s="2"/>
      <c r="E742" s="2"/>
      <c r="F742" s="2"/>
      <c r="G742" s="2"/>
    </row>
    <row r="743" spans="1:7" x14ac:dyDescent="0.3">
      <c r="A743" s="3">
        <v>42746</v>
      </c>
      <c r="B743" s="2" t="s">
        <v>9</v>
      </c>
      <c r="C743" s="2" t="s">
        <v>9</v>
      </c>
      <c r="D743" s="2"/>
      <c r="E743" s="2"/>
      <c r="F743" s="2"/>
      <c r="G743" s="2"/>
    </row>
    <row r="744" spans="1:7" x14ac:dyDescent="0.3">
      <c r="A744" s="3">
        <v>42747</v>
      </c>
      <c r="B744" s="2" t="s">
        <v>9</v>
      </c>
      <c r="C744" s="2" t="s">
        <v>9</v>
      </c>
      <c r="D744" s="2"/>
      <c r="E744" s="2"/>
      <c r="F744" s="2"/>
      <c r="G744" s="2"/>
    </row>
    <row r="745" spans="1:7" x14ac:dyDescent="0.3">
      <c r="A745" s="3">
        <v>42748</v>
      </c>
      <c r="B745" s="2" t="s">
        <v>9</v>
      </c>
      <c r="C745" s="2" t="s">
        <v>9</v>
      </c>
      <c r="D745" s="2"/>
      <c r="E745" s="2"/>
      <c r="F745" s="2"/>
      <c r="G745" s="2"/>
    </row>
    <row r="746" spans="1:7" x14ac:dyDescent="0.3">
      <c r="A746" s="3">
        <v>42749</v>
      </c>
      <c r="B746" s="2" t="s">
        <v>9</v>
      </c>
      <c r="C746" s="2" t="s">
        <v>9</v>
      </c>
      <c r="D746" s="2"/>
      <c r="E746" s="2"/>
      <c r="F746" s="2"/>
      <c r="G746" s="2"/>
    </row>
    <row r="747" spans="1:7" x14ac:dyDescent="0.3">
      <c r="A747" s="3">
        <v>42750</v>
      </c>
      <c r="B747" s="2" t="s">
        <v>9</v>
      </c>
      <c r="C747" s="2" t="s">
        <v>9</v>
      </c>
      <c r="D747" s="2"/>
      <c r="E747" s="2"/>
      <c r="F747" s="2"/>
      <c r="G747" s="2"/>
    </row>
    <row r="748" spans="1:7" x14ac:dyDescent="0.3">
      <c r="A748" s="3">
        <v>42751</v>
      </c>
      <c r="B748" s="2" t="s">
        <v>9</v>
      </c>
      <c r="C748" s="2" t="s">
        <v>9</v>
      </c>
      <c r="D748" s="2"/>
      <c r="E748" s="2"/>
      <c r="F748" s="2"/>
      <c r="G748" s="2"/>
    </row>
    <row r="749" spans="1:7" x14ac:dyDescent="0.3">
      <c r="A749" s="3">
        <v>42752</v>
      </c>
      <c r="B749" s="2" t="s">
        <v>9</v>
      </c>
      <c r="C749" s="2" t="s">
        <v>9</v>
      </c>
      <c r="D749" s="2"/>
      <c r="E749" s="2"/>
      <c r="F749" s="2"/>
      <c r="G749" s="2"/>
    </row>
    <row r="750" spans="1:7" x14ac:dyDescent="0.3">
      <c r="A750" s="3">
        <v>42753</v>
      </c>
      <c r="B750" s="2" t="s">
        <v>9</v>
      </c>
      <c r="C750" s="2" t="s">
        <v>9</v>
      </c>
      <c r="D750" s="2"/>
      <c r="E750" s="2"/>
      <c r="F750" s="2"/>
      <c r="G750" s="2"/>
    </row>
    <row r="751" spans="1:7" x14ac:dyDescent="0.3">
      <c r="A751" s="3">
        <v>42754</v>
      </c>
      <c r="B751" s="2" t="s">
        <v>9</v>
      </c>
      <c r="C751" s="2" t="s">
        <v>9</v>
      </c>
      <c r="D751" s="2"/>
      <c r="E751" s="2"/>
      <c r="F751" s="2"/>
      <c r="G751" s="2"/>
    </row>
    <row r="752" spans="1:7" x14ac:dyDescent="0.3">
      <c r="A752" s="3">
        <v>42755</v>
      </c>
      <c r="B752" s="2" t="s">
        <v>9</v>
      </c>
      <c r="C752" s="2" t="s">
        <v>9</v>
      </c>
      <c r="D752" s="2"/>
      <c r="E752" s="2"/>
      <c r="F752" s="2"/>
      <c r="G752" s="2"/>
    </row>
    <row r="753" spans="1:7" x14ac:dyDescent="0.3">
      <c r="A753" s="3">
        <v>42756</v>
      </c>
      <c r="B753" s="2" t="s">
        <v>9</v>
      </c>
      <c r="C753" s="2" t="s">
        <v>9</v>
      </c>
      <c r="D753" s="2"/>
      <c r="E753" s="2"/>
      <c r="F753" s="2"/>
      <c r="G753" s="2"/>
    </row>
    <row r="754" spans="1:7" x14ac:dyDescent="0.3">
      <c r="A754" s="3">
        <v>42757</v>
      </c>
      <c r="B754" s="2" t="s">
        <v>9</v>
      </c>
      <c r="C754" s="2" t="s">
        <v>9</v>
      </c>
      <c r="D754" s="2"/>
      <c r="E754" s="2"/>
      <c r="F754" s="2"/>
      <c r="G754" s="2"/>
    </row>
    <row r="755" spans="1:7" x14ac:dyDescent="0.3">
      <c r="A755" s="3">
        <v>42758</v>
      </c>
      <c r="B755" s="2" t="s">
        <v>9</v>
      </c>
      <c r="C755" s="2" t="s">
        <v>9</v>
      </c>
      <c r="D755" s="2"/>
      <c r="E755" s="2"/>
      <c r="F755" s="2"/>
      <c r="G755" s="2"/>
    </row>
    <row r="756" spans="1:7" x14ac:dyDescent="0.3">
      <c r="A756" s="3">
        <v>42759</v>
      </c>
      <c r="B756" s="2" t="s">
        <v>9</v>
      </c>
      <c r="C756" s="2" t="s">
        <v>9</v>
      </c>
      <c r="D756" s="2"/>
      <c r="E756" s="2"/>
      <c r="F756" s="2"/>
      <c r="G756" s="2"/>
    </row>
    <row r="757" spans="1:7" x14ac:dyDescent="0.3">
      <c r="A757" s="3">
        <v>42760</v>
      </c>
      <c r="B757" s="2" t="s">
        <v>9</v>
      </c>
      <c r="C757" s="2" t="s">
        <v>9</v>
      </c>
      <c r="D757" s="2"/>
      <c r="E757" s="2"/>
      <c r="F757" s="2"/>
      <c r="G757" s="2"/>
    </row>
    <row r="758" spans="1:7" x14ac:dyDescent="0.3">
      <c r="A758" s="3">
        <v>42761</v>
      </c>
      <c r="B758" s="2" t="s">
        <v>9</v>
      </c>
      <c r="C758" s="2" t="s">
        <v>10</v>
      </c>
      <c r="D758" s="2"/>
      <c r="E758" s="2"/>
      <c r="F758" s="2"/>
      <c r="G758" s="2"/>
    </row>
    <row r="759" spans="1:7" x14ac:dyDescent="0.3">
      <c r="A759" s="3">
        <v>42762</v>
      </c>
      <c r="B759" s="2" t="s">
        <v>9</v>
      </c>
      <c r="C759" s="2" t="s">
        <v>9</v>
      </c>
      <c r="D759" s="2"/>
      <c r="E759" s="2"/>
      <c r="F759" s="2"/>
      <c r="G759" s="2"/>
    </row>
    <row r="760" spans="1:7" x14ac:dyDescent="0.3">
      <c r="A760" s="3">
        <v>42763</v>
      </c>
      <c r="B760" s="2" t="s">
        <v>9</v>
      </c>
      <c r="C760" s="2" t="s">
        <v>9</v>
      </c>
      <c r="D760" s="2"/>
      <c r="E760" s="2"/>
      <c r="F760" s="2"/>
      <c r="G760" s="2"/>
    </row>
    <row r="761" spans="1:7" x14ac:dyDescent="0.3">
      <c r="A761" s="3">
        <v>42764</v>
      </c>
      <c r="B761" s="2" t="s">
        <v>9</v>
      </c>
      <c r="C761" s="2" t="s">
        <v>9</v>
      </c>
      <c r="D761" s="2"/>
      <c r="E761" s="2"/>
      <c r="F761" s="2"/>
      <c r="G761" s="2"/>
    </row>
    <row r="762" spans="1:7" x14ac:dyDescent="0.3">
      <c r="A762" s="3">
        <v>42765</v>
      </c>
      <c r="B762" s="2" t="s">
        <v>9</v>
      </c>
      <c r="C762" s="2" t="s">
        <v>9</v>
      </c>
      <c r="D762" s="2"/>
      <c r="E762" s="2"/>
      <c r="F762" s="2"/>
      <c r="G762" s="2"/>
    </row>
    <row r="763" spans="1:7" x14ac:dyDescent="0.3">
      <c r="A763" s="3">
        <v>42766</v>
      </c>
      <c r="B763" s="2" t="s">
        <v>10</v>
      </c>
      <c r="C763" s="2" t="s">
        <v>9</v>
      </c>
      <c r="D763" s="2"/>
      <c r="E763" s="2"/>
      <c r="F763" s="2"/>
      <c r="G763" s="2"/>
    </row>
    <row r="764" spans="1:7" x14ac:dyDescent="0.3">
      <c r="A764" s="3">
        <v>42767</v>
      </c>
      <c r="B764" s="2" t="s">
        <v>10</v>
      </c>
      <c r="C764" s="2" t="s">
        <v>9</v>
      </c>
      <c r="D764" s="2"/>
      <c r="E764" s="2"/>
      <c r="F764" s="2"/>
      <c r="G764" s="2"/>
    </row>
    <row r="765" spans="1:7" x14ac:dyDescent="0.3">
      <c r="A765" s="3">
        <v>42768</v>
      </c>
      <c r="B765" s="2" t="s">
        <v>10</v>
      </c>
      <c r="C765" s="2" t="s">
        <v>9</v>
      </c>
      <c r="D765" s="2"/>
      <c r="E765" s="2"/>
      <c r="F765" s="2"/>
      <c r="G765" s="2"/>
    </row>
    <row r="766" spans="1:7" x14ac:dyDescent="0.3">
      <c r="A766" s="3">
        <v>42769</v>
      </c>
      <c r="B766" s="2" t="s">
        <v>10</v>
      </c>
      <c r="C766" s="2" t="s">
        <v>9</v>
      </c>
      <c r="D766" s="2"/>
      <c r="E766" s="2"/>
      <c r="F766" s="2"/>
      <c r="G766" s="2"/>
    </row>
    <row r="767" spans="1:7" x14ac:dyDescent="0.3">
      <c r="A767" s="3">
        <v>42770</v>
      </c>
      <c r="B767" s="2" t="s">
        <v>10</v>
      </c>
      <c r="C767" s="2" t="s">
        <v>9</v>
      </c>
      <c r="D767" s="2"/>
      <c r="E767" s="2"/>
      <c r="F767" s="2"/>
      <c r="G767" s="2"/>
    </row>
    <row r="768" spans="1:7" x14ac:dyDescent="0.3">
      <c r="A768" s="3">
        <v>42771</v>
      </c>
      <c r="B768" s="2" t="s">
        <v>10</v>
      </c>
      <c r="C768" s="2" t="s">
        <v>9</v>
      </c>
      <c r="D768" s="2"/>
      <c r="E768" s="2"/>
      <c r="F768" s="2"/>
      <c r="G768" s="2"/>
    </row>
    <row r="769" spans="1:7" x14ac:dyDescent="0.3">
      <c r="A769" s="3">
        <v>42772</v>
      </c>
      <c r="B769" s="2" t="s">
        <v>10</v>
      </c>
      <c r="C769" s="2" t="s">
        <v>9</v>
      </c>
      <c r="D769" s="2"/>
      <c r="E769" s="2"/>
      <c r="F769" s="2"/>
      <c r="G769" s="2"/>
    </row>
    <row r="770" spans="1:7" x14ac:dyDescent="0.3">
      <c r="A770" s="3">
        <v>42773</v>
      </c>
      <c r="B770" s="2" t="s">
        <v>10</v>
      </c>
      <c r="C770" s="2" t="s">
        <v>9</v>
      </c>
      <c r="D770" s="2"/>
      <c r="E770" s="2"/>
      <c r="F770" s="2"/>
      <c r="G770" s="2"/>
    </row>
    <row r="771" spans="1:7" x14ac:dyDescent="0.3">
      <c r="A771" s="3">
        <v>42774</v>
      </c>
      <c r="B771" s="2" t="s">
        <v>10</v>
      </c>
      <c r="C771" s="2" t="s">
        <v>9</v>
      </c>
      <c r="D771" s="2"/>
      <c r="E771" s="2"/>
      <c r="F771" s="2"/>
      <c r="G771" s="2"/>
    </row>
    <row r="772" spans="1:7" x14ac:dyDescent="0.3">
      <c r="A772" s="3">
        <v>42775</v>
      </c>
      <c r="B772" s="2" t="s">
        <v>10</v>
      </c>
      <c r="C772" s="2" t="s">
        <v>9</v>
      </c>
      <c r="D772" s="2"/>
      <c r="E772" s="2"/>
      <c r="F772" s="2"/>
      <c r="G772" s="2"/>
    </row>
    <row r="773" spans="1:7" x14ac:dyDescent="0.3">
      <c r="A773" s="3">
        <v>42776</v>
      </c>
      <c r="B773" s="2" t="s">
        <v>10</v>
      </c>
      <c r="C773" s="2" t="s">
        <v>9</v>
      </c>
      <c r="D773" s="2"/>
      <c r="E773" s="2"/>
      <c r="F773" s="2"/>
      <c r="G773" s="2"/>
    </row>
    <row r="774" spans="1:7" x14ac:dyDescent="0.3">
      <c r="A774" s="3">
        <v>42777</v>
      </c>
      <c r="B774" s="2" t="s">
        <v>10</v>
      </c>
      <c r="C774" s="2" t="s">
        <v>9</v>
      </c>
      <c r="D774" s="2"/>
      <c r="E774" s="2"/>
      <c r="F774" s="2"/>
      <c r="G774" s="2"/>
    </row>
    <row r="775" spans="1:7" x14ac:dyDescent="0.3">
      <c r="A775" s="3">
        <v>42778</v>
      </c>
      <c r="B775" s="2" t="s">
        <v>10</v>
      </c>
      <c r="C775" s="2" t="s">
        <v>9</v>
      </c>
      <c r="D775" s="2"/>
      <c r="E775" s="2"/>
      <c r="F775" s="2"/>
      <c r="G775" s="2"/>
    </row>
    <row r="776" spans="1:7" x14ac:dyDescent="0.3">
      <c r="A776" s="3">
        <v>42779</v>
      </c>
      <c r="B776" s="2" t="s">
        <v>10</v>
      </c>
      <c r="C776" s="2" t="s">
        <v>9</v>
      </c>
      <c r="D776" s="2"/>
      <c r="E776" s="2"/>
      <c r="F776" s="2"/>
      <c r="G776" s="2"/>
    </row>
    <row r="777" spans="1:7" x14ac:dyDescent="0.3">
      <c r="A777" s="3">
        <v>42780</v>
      </c>
      <c r="B777" s="2" t="s">
        <v>10</v>
      </c>
      <c r="C777" s="2" t="s">
        <v>9</v>
      </c>
      <c r="D777" s="2"/>
      <c r="E777" s="2"/>
      <c r="F777" s="2"/>
      <c r="G777" s="2"/>
    </row>
    <row r="778" spans="1:7" x14ac:dyDescent="0.3">
      <c r="A778" s="3">
        <v>42781</v>
      </c>
      <c r="B778" s="2" t="s">
        <v>10</v>
      </c>
      <c r="C778" s="2" t="s">
        <v>9</v>
      </c>
      <c r="D778" s="2"/>
      <c r="E778" s="2"/>
      <c r="F778" s="2"/>
      <c r="G778" s="2"/>
    </row>
    <row r="779" spans="1:7" x14ac:dyDescent="0.3">
      <c r="A779" s="3">
        <v>42782</v>
      </c>
      <c r="B779" s="2" t="s">
        <v>10</v>
      </c>
      <c r="C779" s="2" t="s">
        <v>9</v>
      </c>
      <c r="D779" s="2"/>
      <c r="E779" s="2"/>
      <c r="F779" s="2"/>
      <c r="G779" s="2"/>
    </row>
    <row r="780" spans="1:7" x14ac:dyDescent="0.3">
      <c r="A780" s="3">
        <v>42783</v>
      </c>
      <c r="B780" s="2" t="s">
        <v>10</v>
      </c>
      <c r="C780" s="2" t="s">
        <v>9</v>
      </c>
      <c r="D780" s="2"/>
      <c r="E780" s="2"/>
      <c r="F780" s="2"/>
      <c r="G780" s="2"/>
    </row>
    <row r="781" spans="1:7" x14ac:dyDescent="0.3">
      <c r="A781" s="3">
        <v>42784</v>
      </c>
      <c r="B781" s="2" t="s">
        <v>10</v>
      </c>
      <c r="C781" s="2" t="s">
        <v>9</v>
      </c>
      <c r="D781" s="2"/>
      <c r="E781" s="2"/>
      <c r="F781" s="2"/>
      <c r="G781" s="2"/>
    </row>
    <row r="782" spans="1:7" x14ac:dyDescent="0.3">
      <c r="A782" s="3">
        <v>42785</v>
      </c>
      <c r="B782" s="2" t="s">
        <v>10</v>
      </c>
      <c r="C782" s="2" t="s">
        <v>9</v>
      </c>
      <c r="D782" s="2"/>
      <c r="E782" s="2"/>
      <c r="F782" s="2"/>
      <c r="G782" s="2"/>
    </row>
    <row r="783" spans="1:7" x14ac:dyDescent="0.3">
      <c r="A783" s="3">
        <v>42786</v>
      </c>
      <c r="B783" s="2" t="s">
        <v>10</v>
      </c>
      <c r="C783" s="2" t="s">
        <v>9</v>
      </c>
      <c r="D783" s="2"/>
      <c r="E783" s="2"/>
      <c r="F783" s="2"/>
      <c r="G783" s="2"/>
    </row>
    <row r="784" spans="1:7" x14ac:dyDescent="0.3">
      <c r="A784" s="3">
        <v>42787</v>
      </c>
      <c r="B784" s="2" t="s">
        <v>10</v>
      </c>
      <c r="C784" s="2" t="s">
        <v>9</v>
      </c>
      <c r="D784" s="2"/>
      <c r="E784" s="2"/>
      <c r="F784" s="2"/>
      <c r="G784" s="2"/>
    </row>
    <row r="785" spans="1:7" x14ac:dyDescent="0.3">
      <c r="A785" s="3">
        <v>42788</v>
      </c>
      <c r="B785" s="2" t="s">
        <v>10</v>
      </c>
      <c r="C785" s="2" t="s">
        <v>9</v>
      </c>
      <c r="D785" s="2"/>
      <c r="E785" s="2"/>
      <c r="F785" s="2"/>
      <c r="G785" s="2"/>
    </row>
    <row r="786" spans="1:7" x14ac:dyDescent="0.3">
      <c r="A786" s="3">
        <v>42789</v>
      </c>
      <c r="B786" s="2" t="s">
        <v>10</v>
      </c>
      <c r="C786" s="2" t="s">
        <v>9</v>
      </c>
      <c r="D786" s="2"/>
      <c r="E786" s="2"/>
      <c r="F786" s="2"/>
      <c r="G786" s="2"/>
    </row>
    <row r="787" spans="1:7" x14ac:dyDescent="0.3">
      <c r="A787" s="3">
        <v>42790</v>
      </c>
      <c r="B787" s="2" t="s">
        <v>10</v>
      </c>
      <c r="C787" s="2" t="s">
        <v>9</v>
      </c>
      <c r="D787" s="2"/>
      <c r="E787" s="2"/>
      <c r="F787" s="2"/>
      <c r="G787" s="2"/>
    </row>
    <row r="788" spans="1:7" x14ac:dyDescent="0.3">
      <c r="A788" s="3">
        <v>42791</v>
      </c>
      <c r="B788" s="2" t="s">
        <v>10</v>
      </c>
      <c r="C788" s="2" t="s">
        <v>9</v>
      </c>
      <c r="D788" s="2"/>
      <c r="E788" s="2"/>
      <c r="F788" s="2"/>
      <c r="G788" s="2"/>
    </row>
    <row r="789" spans="1:7" x14ac:dyDescent="0.3">
      <c r="A789" s="3">
        <v>42792</v>
      </c>
      <c r="B789" s="2" t="s">
        <v>10</v>
      </c>
      <c r="C789" s="2" t="s">
        <v>9</v>
      </c>
      <c r="D789" s="2"/>
      <c r="E789" s="2"/>
      <c r="F789" s="2"/>
      <c r="G789" s="2"/>
    </row>
    <row r="790" spans="1:7" x14ac:dyDescent="0.3">
      <c r="A790" s="3">
        <v>42793</v>
      </c>
      <c r="B790" s="2" t="s">
        <v>10</v>
      </c>
      <c r="C790" s="2" t="s">
        <v>9</v>
      </c>
      <c r="D790" s="2"/>
      <c r="E790" s="2"/>
      <c r="F790" s="2"/>
      <c r="G790" s="2"/>
    </row>
    <row r="791" spans="1:7" x14ac:dyDescent="0.3">
      <c r="A791" s="3">
        <v>42794</v>
      </c>
      <c r="B791" s="2" t="s">
        <v>10</v>
      </c>
      <c r="C791" s="2" t="s">
        <v>9</v>
      </c>
      <c r="D791" s="2"/>
      <c r="E791" s="2"/>
      <c r="F791" s="2"/>
      <c r="G791" s="2"/>
    </row>
    <row r="792" spans="1:7" x14ac:dyDescent="0.3">
      <c r="A792" s="3">
        <v>42795</v>
      </c>
      <c r="B792" s="2" t="s">
        <v>10</v>
      </c>
      <c r="C792" s="2" t="s">
        <v>9</v>
      </c>
      <c r="D792" s="2"/>
      <c r="E792" s="2"/>
      <c r="F792" s="2"/>
      <c r="G792" s="2"/>
    </row>
    <row r="793" spans="1:7" x14ac:dyDescent="0.3">
      <c r="A793" s="3">
        <v>42796</v>
      </c>
      <c r="B793" s="2" t="s">
        <v>10</v>
      </c>
      <c r="C793" s="2" t="s">
        <v>9</v>
      </c>
      <c r="D793" s="2"/>
      <c r="E793" s="2"/>
      <c r="F793" s="2"/>
      <c r="G793" s="2"/>
    </row>
    <row r="794" spans="1:7" x14ac:dyDescent="0.3">
      <c r="A794" s="3">
        <v>42797</v>
      </c>
      <c r="B794" s="2" t="s">
        <v>10</v>
      </c>
      <c r="C794" s="2" t="s">
        <v>9</v>
      </c>
      <c r="D794" s="2"/>
      <c r="E794" s="2"/>
      <c r="F794" s="2"/>
      <c r="G794" s="2"/>
    </row>
    <row r="795" spans="1:7" x14ac:dyDescent="0.3">
      <c r="A795" s="3">
        <v>42798</v>
      </c>
      <c r="B795" s="2" t="s">
        <v>10</v>
      </c>
      <c r="C795" s="2" t="s">
        <v>9</v>
      </c>
      <c r="D795" s="2"/>
      <c r="E795" s="2"/>
      <c r="F795" s="2"/>
      <c r="G795" s="2"/>
    </row>
    <row r="796" spans="1:7" x14ac:dyDescent="0.3">
      <c r="A796" s="3">
        <v>42799</v>
      </c>
      <c r="B796" s="2" t="s">
        <v>10</v>
      </c>
      <c r="C796" s="2" t="s">
        <v>9</v>
      </c>
      <c r="D796" s="2"/>
      <c r="E796" s="2"/>
      <c r="F796" s="2"/>
      <c r="G796" s="2"/>
    </row>
    <row r="797" spans="1:7" x14ac:dyDescent="0.3">
      <c r="A797" s="3">
        <v>42800</v>
      </c>
      <c r="B797" s="2" t="s">
        <v>10</v>
      </c>
      <c r="C797" s="2" t="s">
        <v>9</v>
      </c>
      <c r="D797" s="2"/>
      <c r="E797" s="2"/>
      <c r="F797" s="2"/>
      <c r="G797" s="2"/>
    </row>
    <row r="798" spans="1:7" x14ac:dyDescent="0.3">
      <c r="A798" s="3">
        <v>42801</v>
      </c>
      <c r="B798" s="2" t="s">
        <v>10</v>
      </c>
      <c r="C798" s="2" t="s">
        <v>9</v>
      </c>
      <c r="D798" s="2"/>
      <c r="E798" s="2"/>
      <c r="F798" s="2"/>
      <c r="G798" s="2"/>
    </row>
    <row r="799" spans="1:7" x14ac:dyDescent="0.3">
      <c r="A799" s="3">
        <v>42802</v>
      </c>
      <c r="B799" s="2" t="s">
        <v>10</v>
      </c>
      <c r="C799" s="2" t="s">
        <v>9</v>
      </c>
      <c r="D799" s="2"/>
      <c r="E799" s="2"/>
      <c r="F799" s="2"/>
      <c r="G799" s="2"/>
    </row>
    <row r="800" spans="1:7" x14ac:dyDescent="0.3">
      <c r="A800" s="3">
        <v>42803</v>
      </c>
      <c r="B800" s="2" t="s">
        <v>10</v>
      </c>
      <c r="C800" s="2" t="s">
        <v>9</v>
      </c>
      <c r="D800" s="2"/>
      <c r="E800" s="2"/>
      <c r="F800" s="2"/>
      <c r="G800" s="2"/>
    </row>
    <row r="801" spans="1:7" x14ac:dyDescent="0.3">
      <c r="A801" s="3">
        <v>42804</v>
      </c>
      <c r="B801" s="2" t="s">
        <v>10</v>
      </c>
      <c r="C801" s="2" t="s">
        <v>9</v>
      </c>
      <c r="D801" s="2"/>
      <c r="E801" s="2"/>
      <c r="F801" s="2"/>
      <c r="G801" s="2"/>
    </row>
    <row r="802" spans="1:7" x14ac:dyDescent="0.3">
      <c r="A802" s="3">
        <v>42805</v>
      </c>
      <c r="B802" s="2" t="s">
        <v>10</v>
      </c>
      <c r="C802" s="2" t="s">
        <v>9</v>
      </c>
      <c r="D802" s="2"/>
      <c r="E802" s="2"/>
      <c r="F802" s="2"/>
      <c r="G802" s="2"/>
    </row>
    <row r="803" spans="1:7" x14ac:dyDescent="0.3">
      <c r="A803" s="3">
        <v>42806</v>
      </c>
      <c r="B803" s="2" t="s">
        <v>10</v>
      </c>
      <c r="C803" s="2" t="s">
        <v>9</v>
      </c>
      <c r="D803" s="2"/>
      <c r="E803" s="2"/>
      <c r="F803" s="2"/>
      <c r="G803" s="2"/>
    </row>
    <row r="804" spans="1:7" x14ac:dyDescent="0.3">
      <c r="A804" s="3">
        <v>42807</v>
      </c>
      <c r="B804" s="2" t="s">
        <v>10</v>
      </c>
      <c r="C804" s="2" t="s">
        <v>10</v>
      </c>
      <c r="D804" s="2"/>
      <c r="E804" s="2"/>
      <c r="F804" s="2"/>
      <c r="G804" s="2"/>
    </row>
    <row r="805" spans="1:7" x14ac:dyDescent="0.3">
      <c r="A805" s="3">
        <v>42808</v>
      </c>
      <c r="B805" s="2" t="s">
        <v>10</v>
      </c>
      <c r="C805" s="2" t="s">
        <v>9</v>
      </c>
      <c r="D805" s="2"/>
      <c r="E805" s="2"/>
      <c r="F805" s="2"/>
      <c r="G805" s="2"/>
    </row>
    <row r="806" spans="1:7" x14ac:dyDescent="0.3">
      <c r="A806" s="3">
        <v>42809</v>
      </c>
      <c r="B806" s="2" t="s">
        <v>10</v>
      </c>
      <c r="C806" s="2" t="s">
        <v>9</v>
      </c>
      <c r="D806" s="2"/>
      <c r="E806" s="2"/>
      <c r="F806" s="2"/>
      <c r="G806" s="2"/>
    </row>
    <row r="807" spans="1:7" x14ac:dyDescent="0.3">
      <c r="A807" s="3">
        <v>42810</v>
      </c>
      <c r="B807" s="2" t="s">
        <v>10</v>
      </c>
      <c r="C807" s="2" t="s">
        <v>9</v>
      </c>
      <c r="D807" s="2"/>
      <c r="E807" s="2"/>
      <c r="F807" s="2"/>
      <c r="G807" s="2"/>
    </row>
    <row r="808" spans="1:7" x14ac:dyDescent="0.3">
      <c r="A808" s="3">
        <v>42811</v>
      </c>
      <c r="B808" s="2" t="s">
        <v>10</v>
      </c>
      <c r="C808" s="2" t="s">
        <v>9</v>
      </c>
      <c r="D808" s="2"/>
      <c r="E808" s="2"/>
      <c r="F808" s="2"/>
      <c r="G808" s="2"/>
    </row>
    <row r="809" spans="1:7" x14ac:dyDescent="0.3">
      <c r="A809" s="3">
        <v>42812</v>
      </c>
      <c r="B809" s="2" t="s">
        <v>10</v>
      </c>
      <c r="C809" s="2" t="s">
        <v>9</v>
      </c>
      <c r="D809" s="2"/>
      <c r="E809" s="2"/>
      <c r="F809" s="2"/>
      <c r="G809" s="2"/>
    </row>
    <row r="810" spans="1:7" x14ac:dyDescent="0.3">
      <c r="A810" s="3">
        <v>42813</v>
      </c>
      <c r="B810" s="2" t="s">
        <v>10</v>
      </c>
      <c r="C810" s="2" t="s">
        <v>9</v>
      </c>
      <c r="D810" s="2"/>
      <c r="E810" s="2"/>
      <c r="F810" s="2"/>
      <c r="G810" s="2"/>
    </row>
    <row r="811" spans="1:7" x14ac:dyDescent="0.3">
      <c r="A811" s="3">
        <v>42814</v>
      </c>
      <c r="B811" s="2" t="s">
        <v>10</v>
      </c>
      <c r="C811" s="2" t="s">
        <v>9</v>
      </c>
      <c r="D811" s="2"/>
      <c r="E811" s="2"/>
      <c r="F811" s="2"/>
      <c r="G811" s="2"/>
    </row>
    <row r="812" spans="1:7" x14ac:dyDescent="0.3">
      <c r="A812" s="3">
        <v>42815</v>
      </c>
      <c r="B812" s="2" t="s">
        <v>10</v>
      </c>
      <c r="C812" s="2" t="s">
        <v>9</v>
      </c>
      <c r="D812" s="2"/>
      <c r="E812" s="2"/>
      <c r="F812" s="2"/>
      <c r="G812" s="2"/>
    </row>
    <row r="813" spans="1:7" x14ac:dyDescent="0.3">
      <c r="A813" s="3">
        <v>42816</v>
      </c>
      <c r="B813" s="2" t="s">
        <v>10</v>
      </c>
      <c r="C813" s="2" t="s">
        <v>9</v>
      </c>
      <c r="D813" s="2"/>
      <c r="E813" s="2"/>
      <c r="F813" s="2"/>
      <c r="G813" s="2"/>
    </row>
    <row r="814" spans="1:7" x14ac:dyDescent="0.3">
      <c r="A814" s="3">
        <v>42817</v>
      </c>
      <c r="B814" s="2" t="s">
        <v>10</v>
      </c>
      <c r="C814" s="2" t="s">
        <v>9</v>
      </c>
      <c r="D814" s="2"/>
      <c r="E814" s="2"/>
      <c r="F814" s="2"/>
      <c r="G814" s="2"/>
    </row>
    <row r="815" spans="1:7" x14ac:dyDescent="0.3">
      <c r="A815" s="3">
        <v>42818</v>
      </c>
      <c r="B815" s="2" t="s">
        <v>10</v>
      </c>
      <c r="C815" s="2" t="s">
        <v>9</v>
      </c>
      <c r="D815" s="2"/>
      <c r="E815" s="2"/>
      <c r="F815" s="2"/>
      <c r="G815" s="2"/>
    </row>
    <row r="816" spans="1:7" x14ac:dyDescent="0.3">
      <c r="A816" s="3">
        <v>42819</v>
      </c>
      <c r="B816" s="2" t="s">
        <v>10</v>
      </c>
      <c r="C816" s="2" t="s">
        <v>9</v>
      </c>
      <c r="D816" s="2"/>
      <c r="E816" s="2"/>
      <c r="F816" s="2"/>
      <c r="G816" s="2"/>
    </row>
    <row r="817" spans="1:7" x14ac:dyDescent="0.3">
      <c r="A817" s="3">
        <v>42820</v>
      </c>
      <c r="B817" s="2" t="s">
        <v>10</v>
      </c>
      <c r="C817" s="2" t="s">
        <v>9</v>
      </c>
      <c r="D817" s="2"/>
      <c r="E817" s="2"/>
      <c r="F817" s="2"/>
      <c r="G817" s="2"/>
    </row>
    <row r="818" spans="1:7" x14ac:dyDescent="0.3">
      <c r="A818" s="3">
        <v>42821</v>
      </c>
      <c r="B818" s="2" t="s">
        <v>10</v>
      </c>
      <c r="C818" s="2" t="s">
        <v>9</v>
      </c>
      <c r="D818" s="2"/>
      <c r="E818" s="2"/>
      <c r="F818" s="2"/>
      <c r="G818" s="2"/>
    </row>
    <row r="819" spans="1:7" x14ac:dyDescent="0.3">
      <c r="A819" s="3">
        <v>42822</v>
      </c>
      <c r="B819" s="2" t="s">
        <v>10</v>
      </c>
      <c r="C819" s="2" t="s">
        <v>9</v>
      </c>
      <c r="D819" s="2"/>
      <c r="E819" s="2"/>
      <c r="F819" s="2"/>
      <c r="G819" s="2"/>
    </row>
    <row r="820" spans="1:7" x14ac:dyDescent="0.3">
      <c r="A820" s="3">
        <v>42823</v>
      </c>
      <c r="B820" s="2" t="s">
        <v>10</v>
      </c>
      <c r="C820" s="2" t="s">
        <v>9</v>
      </c>
      <c r="D820" s="2"/>
      <c r="E820" s="2"/>
      <c r="F820" s="2"/>
      <c r="G820" s="2"/>
    </row>
    <row r="821" spans="1:7" x14ac:dyDescent="0.3">
      <c r="A821" s="3">
        <v>42824</v>
      </c>
      <c r="B821" s="2" t="s">
        <v>10</v>
      </c>
      <c r="C821" s="2" t="s">
        <v>9</v>
      </c>
      <c r="D821" s="2"/>
      <c r="E821" s="2"/>
      <c r="F821" s="2"/>
      <c r="G821" s="2"/>
    </row>
    <row r="822" spans="1:7" x14ac:dyDescent="0.3">
      <c r="A822" s="3">
        <v>42825</v>
      </c>
      <c r="B822" s="2" t="s">
        <v>9</v>
      </c>
      <c r="C822" s="2" t="s">
        <v>9</v>
      </c>
      <c r="D822" s="2"/>
      <c r="E822" s="2"/>
      <c r="F822" s="2"/>
      <c r="G822" s="2"/>
    </row>
    <row r="823" spans="1:7" x14ac:dyDescent="0.3">
      <c r="A823" s="3">
        <v>42826</v>
      </c>
      <c r="B823" s="2" t="s">
        <v>9</v>
      </c>
      <c r="C823" s="2" t="s">
        <v>9</v>
      </c>
      <c r="D823" s="2"/>
      <c r="E823" s="2"/>
      <c r="F823" s="2"/>
      <c r="G823" s="2"/>
    </row>
    <row r="824" spans="1:7" x14ac:dyDescent="0.3">
      <c r="A824" s="3">
        <v>42827</v>
      </c>
      <c r="B824" s="2" t="s">
        <v>9</v>
      </c>
      <c r="C824" s="2" t="s">
        <v>9</v>
      </c>
      <c r="D824" s="2"/>
      <c r="E824" s="2"/>
      <c r="F824" s="2"/>
      <c r="G824" s="2"/>
    </row>
    <row r="825" spans="1:7" x14ac:dyDescent="0.3">
      <c r="A825" s="3">
        <v>42828</v>
      </c>
      <c r="B825" s="2" t="s">
        <v>9</v>
      </c>
      <c r="C825" s="2" t="s">
        <v>9</v>
      </c>
      <c r="D825" s="2"/>
      <c r="E825" s="2"/>
      <c r="F825" s="2"/>
      <c r="G825" s="2"/>
    </row>
    <row r="826" spans="1:7" x14ac:dyDescent="0.3">
      <c r="A826" s="3">
        <v>42829</v>
      </c>
      <c r="B826" s="2" t="s">
        <v>9</v>
      </c>
      <c r="C826" s="2" t="s">
        <v>9</v>
      </c>
      <c r="D826" s="2"/>
      <c r="E826" s="2"/>
      <c r="F826" s="2"/>
      <c r="G826" s="2"/>
    </row>
    <row r="827" spans="1:7" x14ac:dyDescent="0.3">
      <c r="A827" s="3">
        <v>42830</v>
      </c>
      <c r="B827" s="2" t="s">
        <v>9</v>
      </c>
      <c r="C827" s="2" t="s">
        <v>9</v>
      </c>
      <c r="D827" s="2"/>
      <c r="E827" s="2"/>
      <c r="F827" s="2"/>
      <c r="G827" s="2"/>
    </row>
    <row r="828" spans="1:7" x14ac:dyDescent="0.3">
      <c r="A828" s="3">
        <v>42831</v>
      </c>
      <c r="B828" s="2" t="s">
        <v>9</v>
      </c>
      <c r="C828" s="2" t="s">
        <v>9</v>
      </c>
      <c r="D828" s="2"/>
      <c r="E828" s="2"/>
      <c r="F828" s="2"/>
      <c r="G828" s="2"/>
    </row>
    <row r="829" spans="1:7" x14ac:dyDescent="0.3">
      <c r="A829" s="3">
        <v>42832</v>
      </c>
      <c r="B829" s="2" t="s">
        <v>9</v>
      </c>
      <c r="C829" s="2" t="s">
        <v>9</v>
      </c>
      <c r="D829" s="2"/>
      <c r="E829" s="2"/>
      <c r="F829" s="2"/>
      <c r="G829" s="2"/>
    </row>
    <row r="830" spans="1:7" x14ac:dyDescent="0.3">
      <c r="A830" s="3">
        <v>42833</v>
      </c>
      <c r="B830" s="2" t="s">
        <v>9</v>
      </c>
      <c r="C830" s="2" t="s">
        <v>9</v>
      </c>
      <c r="D830" s="2"/>
      <c r="E830" s="2"/>
      <c r="F830" s="2"/>
      <c r="G830" s="2"/>
    </row>
    <row r="831" spans="1:7" x14ac:dyDescent="0.3">
      <c r="A831" s="3">
        <v>42834</v>
      </c>
      <c r="B831" s="2" t="s">
        <v>9</v>
      </c>
      <c r="C831" s="2" t="s">
        <v>9</v>
      </c>
      <c r="D831" s="2"/>
      <c r="E831" s="2"/>
      <c r="F831" s="2"/>
      <c r="G831" s="2"/>
    </row>
    <row r="832" spans="1:7" x14ac:dyDescent="0.3">
      <c r="A832" s="3">
        <v>42835</v>
      </c>
      <c r="B832" s="2" t="s">
        <v>9</v>
      </c>
      <c r="C832" s="2" t="s">
        <v>9</v>
      </c>
      <c r="D832" s="2"/>
      <c r="E832" s="2"/>
      <c r="F832" s="2"/>
      <c r="G832" s="2"/>
    </row>
    <row r="833" spans="1:7" x14ac:dyDescent="0.3">
      <c r="A833" s="3">
        <v>42836</v>
      </c>
      <c r="B833" s="2" t="s">
        <v>9</v>
      </c>
      <c r="C833" s="2" t="s">
        <v>9</v>
      </c>
      <c r="D833" s="2"/>
      <c r="E833" s="2"/>
      <c r="F833" s="2"/>
      <c r="G833" s="2"/>
    </row>
    <row r="834" spans="1:7" x14ac:dyDescent="0.3">
      <c r="A834" s="3">
        <v>42837</v>
      </c>
      <c r="B834" s="2" t="s">
        <v>9</v>
      </c>
      <c r="C834" s="2" t="s">
        <v>9</v>
      </c>
      <c r="D834" s="2"/>
      <c r="E834" s="2"/>
      <c r="F834" s="2"/>
      <c r="G834" s="2"/>
    </row>
    <row r="835" spans="1:7" x14ac:dyDescent="0.3">
      <c r="A835" s="3">
        <v>42838</v>
      </c>
      <c r="B835" s="2" t="s">
        <v>9</v>
      </c>
      <c r="C835" s="2" t="s">
        <v>9</v>
      </c>
      <c r="D835" s="2"/>
      <c r="E835" s="2"/>
      <c r="F835" s="2"/>
      <c r="G835" s="2"/>
    </row>
    <row r="836" spans="1:7" x14ac:dyDescent="0.3">
      <c r="A836" s="3">
        <v>42839</v>
      </c>
      <c r="B836" s="2" t="s">
        <v>9</v>
      </c>
      <c r="C836" s="2" t="s">
        <v>10</v>
      </c>
      <c r="D836" s="2"/>
      <c r="E836" s="2"/>
      <c r="F836" s="2"/>
      <c r="G836" s="2"/>
    </row>
    <row r="837" spans="1:7" x14ac:dyDescent="0.3">
      <c r="A837" s="3">
        <v>42840</v>
      </c>
      <c r="B837" s="2" t="s">
        <v>9</v>
      </c>
      <c r="C837" s="2" t="s">
        <v>10</v>
      </c>
      <c r="D837" s="2"/>
      <c r="E837" s="2"/>
      <c r="F837" s="2"/>
      <c r="G837" s="2"/>
    </row>
    <row r="838" spans="1:7" x14ac:dyDescent="0.3">
      <c r="A838" s="3">
        <v>42841</v>
      </c>
      <c r="B838" s="2" t="s">
        <v>9</v>
      </c>
      <c r="C838" s="2" t="s">
        <v>10</v>
      </c>
      <c r="D838" s="2"/>
      <c r="E838" s="2"/>
      <c r="F838" s="2"/>
      <c r="G838" s="2"/>
    </row>
    <row r="839" spans="1:7" x14ac:dyDescent="0.3">
      <c r="A839" s="3">
        <v>42842</v>
      </c>
      <c r="B839" s="2" t="s">
        <v>9</v>
      </c>
      <c r="C839" s="2" t="s">
        <v>10</v>
      </c>
      <c r="D839" s="2"/>
      <c r="E839" s="2"/>
      <c r="F839" s="2"/>
      <c r="G839" s="2"/>
    </row>
    <row r="840" spans="1:7" x14ac:dyDescent="0.3">
      <c r="A840" s="3">
        <v>42843</v>
      </c>
      <c r="B840" s="2" t="s">
        <v>9</v>
      </c>
      <c r="C840" s="2" t="s">
        <v>9</v>
      </c>
      <c r="D840" s="2"/>
      <c r="E840" s="2"/>
      <c r="F840" s="2"/>
      <c r="G840" s="2"/>
    </row>
    <row r="841" spans="1:7" x14ac:dyDescent="0.3">
      <c r="A841" s="3">
        <v>42844</v>
      </c>
      <c r="B841" s="2" t="s">
        <v>10</v>
      </c>
      <c r="C841" s="2" t="s">
        <v>9</v>
      </c>
      <c r="D841" s="2"/>
      <c r="E841" s="2"/>
      <c r="F841" s="2"/>
      <c r="G841" s="2"/>
    </row>
    <row r="842" spans="1:7" x14ac:dyDescent="0.3">
      <c r="A842" s="3">
        <v>42845</v>
      </c>
      <c r="B842" s="2" t="s">
        <v>10</v>
      </c>
      <c r="C842" s="2" t="s">
        <v>9</v>
      </c>
      <c r="D842" s="2"/>
      <c r="E842" s="2"/>
      <c r="F842" s="2"/>
      <c r="G842" s="2"/>
    </row>
    <row r="843" spans="1:7" x14ac:dyDescent="0.3">
      <c r="A843" s="3">
        <v>42846</v>
      </c>
      <c r="B843" s="2" t="s">
        <v>10</v>
      </c>
      <c r="C843" s="2" t="s">
        <v>9</v>
      </c>
      <c r="D843" s="2"/>
      <c r="E843" s="2"/>
      <c r="F843" s="2"/>
      <c r="G843" s="2"/>
    </row>
    <row r="844" spans="1:7" x14ac:dyDescent="0.3">
      <c r="A844" s="3">
        <v>42847</v>
      </c>
      <c r="B844" s="2" t="s">
        <v>10</v>
      </c>
      <c r="C844" s="2" t="s">
        <v>9</v>
      </c>
      <c r="D844" s="2"/>
      <c r="E844" s="2"/>
      <c r="F844" s="2"/>
      <c r="G844" s="2"/>
    </row>
    <row r="845" spans="1:7" x14ac:dyDescent="0.3">
      <c r="A845" s="3">
        <v>42848</v>
      </c>
      <c r="B845" s="2" t="s">
        <v>10</v>
      </c>
      <c r="C845" s="2" t="s">
        <v>9</v>
      </c>
      <c r="D845" s="2"/>
      <c r="E845" s="2"/>
      <c r="F845" s="2"/>
      <c r="G845" s="2"/>
    </row>
    <row r="846" spans="1:7" x14ac:dyDescent="0.3">
      <c r="A846" s="3">
        <v>42849</v>
      </c>
      <c r="B846" s="2" t="s">
        <v>10</v>
      </c>
      <c r="C846" s="2" t="s">
        <v>9</v>
      </c>
      <c r="D846" s="2"/>
      <c r="E846" s="2"/>
      <c r="F846" s="2"/>
      <c r="G846" s="2"/>
    </row>
    <row r="847" spans="1:7" x14ac:dyDescent="0.3">
      <c r="A847" s="3">
        <v>42850</v>
      </c>
      <c r="B847" s="2" t="s">
        <v>10</v>
      </c>
      <c r="C847" s="2" t="s">
        <v>10</v>
      </c>
      <c r="D847" s="2"/>
      <c r="E847" s="2"/>
      <c r="F847" s="2"/>
      <c r="G847" s="2"/>
    </row>
    <row r="848" spans="1:7" x14ac:dyDescent="0.3">
      <c r="A848" s="3">
        <v>42851</v>
      </c>
      <c r="B848" s="2" t="s">
        <v>10</v>
      </c>
      <c r="C848" s="2" t="s">
        <v>9</v>
      </c>
      <c r="D848" s="2"/>
      <c r="E848" s="2"/>
      <c r="F848" s="2"/>
      <c r="G848" s="2"/>
    </row>
    <row r="849" spans="1:7" x14ac:dyDescent="0.3">
      <c r="A849" s="3">
        <v>42852</v>
      </c>
      <c r="B849" s="2" t="s">
        <v>10</v>
      </c>
      <c r="C849" s="2" t="s">
        <v>9</v>
      </c>
      <c r="D849" s="2"/>
      <c r="E849" s="2"/>
      <c r="F849" s="2"/>
      <c r="G849" s="2"/>
    </row>
    <row r="850" spans="1:7" x14ac:dyDescent="0.3">
      <c r="A850" s="3">
        <v>42853</v>
      </c>
      <c r="B850" s="2" t="s">
        <v>10</v>
      </c>
      <c r="C850" s="2" t="s">
        <v>9</v>
      </c>
      <c r="D850" s="2"/>
      <c r="E850" s="2"/>
      <c r="F850" s="2"/>
      <c r="G850" s="2"/>
    </row>
    <row r="851" spans="1:7" x14ac:dyDescent="0.3">
      <c r="A851" s="3">
        <v>42854</v>
      </c>
      <c r="B851" s="2" t="s">
        <v>10</v>
      </c>
      <c r="C851" s="2" t="s">
        <v>9</v>
      </c>
      <c r="D851" s="2"/>
      <c r="E851" s="2"/>
      <c r="F851" s="2"/>
      <c r="G851" s="2"/>
    </row>
    <row r="852" spans="1:7" x14ac:dyDescent="0.3">
      <c r="A852" s="3">
        <v>42855</v>
      </c>
      <c r="B852" s="2" t="s">
        <v>10</v>
      </c>
      <c r="C852" s="2" t="s">
        <v>9</v>
      </c>
      <c r="D852" s="2"/>
      <c r="E852" s="2"/>
      <c r="F852" s="2"/>
      <c r="G852" s="2"/>
    </row>
    <row r="853" spans="1:7" x14ac:dyDescent="0.3">
      <c r="A853" s="3">
        <v>42856</v>
      </c>
      <c r="B853" s="2" t="s">
        <v>10</v>
      </c>
      <c r="C853" s="2" t="s">
        <v>9</v>
      </c>
      <c r="D853" s="2"/>
      <c r="E853" s="2"/>
      <c r="F853" s="2"/>
      <c r="G853" s="2"/>
    </row>
    <row r="854" spans="1:7" x14ac:dyDescent="0.3">
      <c r="A854" s="3">
        <v>42857</v>
      </c>
      <c r="B854" s="2" t="s">
        <v>10</v>
      </c>
      <c r="C854" s="2" t="s">
        <v>9</v>
      </c>
      <c r="D854" s="2"/>
      <c r="E854" s="2"/>
      <c r="F854" s="2"/>
      <c r="G854" s="2"/>
    </row>
    <row r="855" spans="1:7" x14ac:dyDescent="0.3">
      <c r="A855" s="3">
        <v>42858</v>
      </c>
      <c r="B855" s="2" t="s">
        <v>10</v>
      </c>
      <c r="C855" s="2" t="s">
        <v>9</v>
      </c>
      <c r="D855" s="2"/>
      <c r="E855" s="2"/>
      <c r="F855" s="2"/>
      <c r="G855" s="2"/>
    </row>
    <row r="856" spans="1:7" x14ac:dyDescent="0.3">
      <c r="A856" s="3">
        <v>42859</v>
      </c>
      <c r="B856" s="2" t="s">
        <v>10</v>
      </c>
      <c r="C856" s="2" t="s">
        <v>9</v>
      </c>
      <c r="D856" s="2"/>
      <c r="E856" s="2"/>
      <c r="F856" s="2"/>
      <c r="G856" s="2"/>
    </row>
    <row r="857" spans="1:7" x14ac:dyDescent="0.3">
      <c r="A857" s="3">
        <v>42860</v>
      </c>
      <c r="B857" s="2" t="s">
        <v>10</v>
      </c>
      <c r="C857" s="2" t="s">
        <v>9</v>
      </c>
      <c r="D857" s="2"/>
      <c r="E857" s="2"/>
      <c r="F857" s="2"/>
      <c r="G857" s="2"/>
    </row>
    <row r="858" spans="1:7" x14ac:dyDescent="0.3">
      <c r="A858" s="3">
        <v>42861</v>
      </c>
      <c r="B858" s="2" t="s">
        <v>10</v>
      </c>
      <c r="C858" s="2" t="s">
        <v>9</v>
      </c>
      <c r="D858" s="2"/>
      <c r="E858" s="2"/>
      <c r="F858" s="2"/>
      <c r="G858" s="2"/>
    </row>
    <row r="859" spans="1:7" x14ac:dyDescent="0.3">
      <c r="A859" s="3">
        <v>42862</v>
      </c>
      <c r="B859" s="2" t="s">
        <v>10</v>
      </c>
      <c r="C859" s="2" t="s">
        <v>9</v>
      </c>
      <c r="D859" s="2"/>
      <c r="E859" s="2"/>
      <c r="F859" s="2"/>
      <c r="G859" s="2"/>
    </row>
    <row r="860" spans="1:7" x14ac:dyDescent="0.3">
      <c r="A860" s="3">
        <v>42863</v>
      </c>
      <c r="B860" s="2" t="s">
        <v>10</v>
      </c>
      <c r="C860" s="2" t="s">
        <v>9</v>
      </c>
      <c r="D860" s="2"/>
      <c r="E860" s="2"/>
      <c r="F860" s="2"/>
      <c r="G860" s="2"/>
    </row>
    <row r="861" spans="1:7" x14ac:dyDescent="0.3">
      <c r="A861" s="3">
        <v>42864</v>
      </c>
      <c r="B861" s="2" t="s">
        <v>10</v>
      </c>
      <c r="C861" s="2" t="s">
        <v>9</v>
      </c>
      <c r="D861" s="2"/>
      <c r="E861" s="2"/>
      <c r="F861" s="2"/>
      <c r="G861" s="2"/>
    </row>
    <row r="862" spans="1:7" x14ac:dyDescent="0.3">
      <c r="A862" s="3">
        <v>42865</v>
      </c>
      <c r="B862" s="2" t="s">
        <v>10</v>
      </c>
      <c r="C862" s="2" t="s">
        <v>9</v>
      </c>
      <c r="D862" s="2"/>
      <c r="E862" s="2"/>
      <c r="F862" s="2"/>
      <c r="G862" s="2"/>
    </row>
    <row r="863" spans="1:7" x14ac:dyDescent="0.3">
      <c r="A863" s="3">
        <v>42866</v>
      </c>
      <c r="B863" s="2" t="s">
        <v>10</v>
      </c>
      <c r="C863" s="2" t="s">
        <v>9</v>
      </c>
      <c r="D863" s="2"/>
      <c r="E863" s="2"/>
      <c r="F863" s="2"/>
      <c r="G863" s="2"/>
    </row>
    <row r="864" spans="1:7" x14ac:dyDescent="0.3">
      <c r="A864" s="3">
        <v>42867</v>
      </c>
      <c r="B864" s="2" t="s">
        <v>10</v>
      </c>
      <c r="C864" s="2" t="s">
        <v>9</v>
      </c>
      <c r="D864" s="2"/>
      <c r="E864" s="2"/>
      <c r="F864" s="2"/>
      <c r="G864" s="2"/>
    </row>
    <row r="865" spans="1:7" x14ac:dyDescent="0.3">
      <c r="A865" s="3">
        <v>42868</v>
      </c>
      <c r="B865" s="2" t="s">
        <v>10</v>
      </c>
      <c r="C865" s="2" t="s">
        <v>9</v>
      </c>
      <c r="D865" s="2"/>
      <c r="E865" s="2"/>
      <c r="F865" s="2"/>
      <c r="G865" s="2"/>
    </row>
    <row r="866" spans="1:7" x14ac:dyDescent="0.3">
      <c r="A866" s="3">
        <v>42869</v>
      </c>
      <c r="B866" s="2" t="s">
        <v>10</v>
      </c>
      <c r="C866" s="2" t="s">
        <v>9</v>
      </c>
      <c r="D866" s="2"/>
      <c r="E866" s="2"/>
      <c r="F866" s="2"/>
      <c r="G866" s="2"/>
    </row>
    <row r="867" spans="1:7" x14ac:dyDescent="0.3">
      <c r="A867" s="3">
        <v>42870</v>
      </c>
      <c r="B867" s="2" t="s">
        <v>10</v>
      </c>
      <c r="C867" s="2" t="s">
        <v>9</v>
      </c>
      <c r="D867" s="2"/>
      <c r="E867" s="2"/>
      <c r="F867" s="2"/>
      <c r="G867" s="2"/>
    </row>
    <row r="868" spans="1:7" x14ac:dyDescent="0.3">
      <c r="A868" s="3">
        <v>42871</v>
      </c>
      <c r="B868" s="2" t="s">
        <v>10</v>
      </c>
      <c r="C868" s="2" t="s">
        <v>9</v>
      </c>
      <c r="D868" s="2"/>
      <c r="E868" s="2"/>
      <c r="F868" s="2"/>
      <c r="G868" s="2"/>
    </row>
    <row r="869" spans="1:7" x14ac:dyDescent="0.3">
      <c r="A869" s="3">
        <v>42872</v>
      </c>
      <c r="B869" s="2" t="s">
        <v>10</v>
      </c>
      <c r="C869" s="2" t="s">
        <v>9</v>
      </c>
      <c r="D869" s="2"/>
      <c r="E869" s="2"/>
      <c r="F869" s="2"/>
      <c r="G869" s="2"/>
    </row>
    <row r="870" spans="1:7" x14ac:dyDescent="0.3">
      <c r="A870" s="3">
        <v>42873</v>
      </c>
      <c r="B870" s="2" t="s">
        <v>10</v>
      </c>
      <c r="C870" s="2" t="s">
        <v>9</v>
      </c>
      <c r="D870" s="2"/>
      <c r="E870" s="2"/>
      <c r="F870" s="2"/>
      <c r="G870" s="2"/>
    </row>
    <row r="871" spans="1:7" x14ac:dyDescent="0.3">
      <c r="A871" s="3">
        <v>42874</v>
      </c>
      <c r="B871" s="2" t="s">
        <v>10</v>
      </c>
      <c r="C871" s="2" t="s">
        <v>9</v>
      </c>
      <c r="D871" s="2"/>
      <c r="E871" s="2"/>
      <c r="F871" s="2"/>
      <c r="G871" s="2"/>
    </row>
    <row r="872" spans="1:7" x14ac:dyDescent="0.3">
      <c r="A872" s="3">
        <v>42875</v>
      </c>
      <c r="B872" s="2" t="s">
        <v>10</v>
      </c>
      <c r="C872" s="2" t="s">
        <v>9</v>
      </c>
      <c r="D872" s="2"/>
      <c r="E872" s="2"/>
      <c r="F872" s="2"/>
      <c r="G872" s="2"/>
    </row>
    <row r="873" spans="1:7" x14ac:dyDescent="0.3">
      <c r="A873" s="3">
        <v>42876</v>
      </c>
      <c r="B873" s="2" t="s">
        <v>10</v>
      </c>
      <c r="C873" s="2" t="s">
        <v>9</v>
      </c>
      <c r="D873" s="2"/>
      <c r="E873" s="2"/>
      <c r="F873" s="2"/>
      <c r="G873" s="2"/>
    </row>
    <row r="874" spans="1:7" x14ac:dyDescent="0.3">
      <c r="A874" s="3">
        <v>42877</v>
      </c>
      <c r="B874" s="2" t="s">
        <v>10</v>
      </c>
      <c r="C874" s="2" t="s">
        <v>9</v>
      </c>
      <c r="D874" s="2"/>
      <c r="E874" s="2"/>
      <c r="F874" s="2"/>
      <c r="G874" s="2"/>
    </row>
    <row r="875" spans="1:7" x14ac:dyDescent="0.3">
      <c r="A875" s="3">
        <v>42878</v>
      </c>
      <c r="B875" s="2" t="s">
        <v>10</v>
      </c>
      <c r="C875" s="2" t="s">
        <v>9</v>
      </c>
      <c r="D875" s="2"/>
      <c r="E875" s="2"/>
      <c r="F875" s="2"/>
      <c r="G875" s="2"/>
    </row>
    <row r="876" spans="1:7" x14ac:dyDescent="0.3">
      <c r="A876" s="3">
        <v>42879</v>
      </c>
      <c r="B876" s="2" t="s">
        <v>10</v>
      </c>
      <c r="C876" s="2" t="s">
        <v>9</v>
      </c>
      <c r="D876" s="2"/>
      <c r="E876" s="2"/>
      <c r="F876" s="2"/>
      <c r="G876" s="2"/>
    </row>
    <row r="877" spans="1:7" x14ac:dyDescent="0.3">
      <c r="A877" s="3">
        <v>42880</v>
      </c>
      <c r="B877" s="2" t="s">
        <v>10</v>
      </c>
      <c r="C877" s="2" t="s">
        <v>9</v>
      </c>
      <c r="D877" s="2"/>
      <c r="E877" s="2"/>
      <c r="F877" s="2"/>
      <c r="G877" s="2"/>
    </row>
    <row r="878" spans="1:7" x14ac:dyDescent="0.3">
      <c r="A878" s="3">
        <v>42881</v>
      </c>
      <c r="B878" s="2" t="s">
        <v>10</v>
      </c>
      <c r="C878" s="2" t="s">
        <v>9</v>
      </c>
      <c r="D878" s="2"/>
      <c r="E878" s="2"/>
      <c r="F878" s="2"/>
      <c r="G878" s="2"/>
    </row>
    <row r="879" spans="1:7" x14ac:dyDescent="0.3">
      <c r="A879" s="3">
        <v>42882</v>
      </c>
      <c r="B879" s="2" t="s">
        <v>10</v>
      </c>
      <c r="C879" s="2" t="s">
        <v>9</v>
      </c>
      <c r="D879" s="2"/>
      <c r="E879" s="2"/>
      <c r="F879" s="2"/>
      <c r="G879" s="2"/>
    </row>
    <row r="880" spans="1:7" x14ac:dyDescent="0.3">
      <c r="A880" s="3">
        <v>42883</v>
      </c>
      <c r="B880" s="2" t="s">
        <v>10</v>
      </c>
      <c r="C880" s="2" t="s">
        <v>9</v>
      </c>
      <c r="D880" s="2"/>
      <c r="E880" s="2"/>
      <c r="F880" s="2"/>
      <c r="G880" s="2"/>
    </row>
    <row r="881" spans="1:7" x14ac:dyDescent="0.3">
      <c r="A881" s="3">
        <v>42884</v>
      </c>
      <c r="B881" s="2" t="s">
        <v>10</v>
      </c>
      <c r="C881" s="2" t="s">
        <v>9</v>
      </c>
      <c r="D881" s="2"/>
      <c r="E881" s="2"/>
      <c r="F881" s="2"/>
      <c r="G881" s="2"/>
    </row>
    <row r="882" spans="1:7" x14ac:dyDescent="0.3">
      <c r="A882" s="3">
        <v>42885</v>
      </c>
      <c r="B882" s="2" t="s">
        <v>10</v>
      </c>
      <c r="C882" s="2" t="s">
        <v>9</v>
      </c>
      <c r="D882" s="2"/>
      <c r="E882" s="2"/>
      <c r="F882" s="2"/>
      <c r="G882" s="2"/>
    </row>
    <row r="883" spans="1:7" x14ac:dyDescent="0.3">
      <c r="A883" s="3">
        <v>42886</v>
      </c>
      <c r="B883" s="2" t="s">
        <v>10</v>
      </c>
      <c r="C883" s="2" t="s">
        <v>9</v>
      </c>
      <c r="D883" s="2"/>
      <c r="E883" s="2"/>
      <c r="F883" s="2"/>
      <c r="G883" s="2"/>
    </row>
    <row r="884" spans="1:7" x14ac:dyDescent="0.3">
      <c r="A884" s="3">
        <v>42887</v>
      </c>
      <c r="B884" s="2" t="s">
        <v>10</v>
      </c>
      <c r="C884" s="2" t="s">
        <v>9</v>
      </c>
      <c r="D884" s="2"/>
      <c r="E884" s="2"/>
      <c r="F884" s="2"/>
      <c r="G884" s="2"/>
    </row>
    <row r="885" spans="1:7" x14ac:dyDescent="0.3">
      <c r="A885" s="3">
        <v>42888</v>
      </c>
      <c r="B885" s="2" t="s">
        <v>10</v>
      </c>
      <c r="C885" s="2" t="s">
        <v>9</v>
      </c>
      <c r="D885" s="2"/>
      <c r="E885" s="2"/>
      <c r="F885" s="2"/>
      <c r="G885" s="2"/>
    </row>
    <row r="886" spans="1:7" x14ac:dyDescent="0.3">
      <c r="A886" s="3">
        <v>42889</v>
      </c>
      <c r="B886" s="2" t="s">
        <v>10</v>
      </c>
      <c r="C886" s="2" t="s">
        <v>9</v>
      </c>
      <c r="D886" s="2"/>
      <c r="E886" s="2"/>
      <c r="F886" s="2"/>
      <c r="G886" s="2"/>
    </row>
    <row r="887" spans="1:7" x14ac:dyDescent="0.3">
      <c r="A887" s="3">
        <v>42890</v>
      </c>
      <c r="B887" s="2" t="s">
        <v>10</v>
      </c>
      <c r="C887" s="2" t="s">
        <v>9</v>
      </c>
      <c r="D887" s="2"/>
      <c r="E887" s="2"/>
      <c r="F887" s="2"/>
      <c r="G887" s="2"/>
    </row>
    <row r="888" spans="1:7" x14ac:dyDescent="0.3">
      <c r="A888" s="3">
        <v>42891</v>
      </c>
      <c r="B888" s="2" t="s">
        <v>10</v>
      </c>
      <c r="C888" s="2" t="s">
        <v>9</v>
      </c>
      <c r="D888" s="2"/>
      <c r="E888" s="2"/>
      <c r="F888" s="2"/>
      <c r="G888" s="2"/>
    </row>
    <row r="889" spans="1:7" x14ac:dyDescent="0.3">
      <c r="A889" s="3">
        <v>42892</v>
      </c>
      <c r="B889" s="2" t="s">
        <v>10</v>
      </c>
      <c r="C889" s="2" t="s">
        <v>9</v>
      </c>
      <c r="D889" s="2"/>
      <c r="E889" s="2"/>
      <c r="F889" s="2"/>
      <c r="G889" s="2"/>
    </row>
    <row r="890" spans="1:7" x14ac:dyDescent="0.3">
      <c r="A890" s="3">
        <v>42893</v>
      </c>
      <c r="B890" s="2" t="s">
        <v>10</v>
      </c>
      <c r="C890" s="2" t="s">
        <v>9</v>
      </c>
      <c r="D890" s="2"/>
      <c r="E890" s="2"/>
      <c r="F890" s="2"/>
      <c r="G890" s="2"/>
    </row>
    <row r="891" spans="1:7" x14ac:dyDescent="0.3">
      <c r="A891" s="3">
        <v>42894</v>
      </c>
      <c r="B891" s="2" t="s">
        <v>10</v>
      </c>
      <c r="C891" s="2" t="s">
        <v>9</v>
      </c>
      <c r="D891" s="2"/>
      <c r="E891" s="2"/>
      <c r="F891" s="2"/>
      <c r="G891" s="2"/>
    </row>
    <row r="892" spans="1:7" x14ac:dyDescent="0.3">
      <c r="A892" s="3">
        <v>42895</v>
      </c>
      <c r="B892" s="2" t="s">
        <v>10</v>
      </c>
      <c r="C892" s="2" t="s">
        <v>9</v>
      </c>
      <c r="D892" s="2"/>
      <c r="E892" s="2"/>
      <c r="F892" s="2"/>
      <c r="G892" s="2"/>
    </row>
    <row r="893" spans="1:7" x14ac:dyDescent="0.3">
      <c r="A893" s="3">
        <v>42896</v>
      </c>
      <c r="B893" s="2" t="s">
        <v>10</v>
      </c>
      <c r="C893" s="2" t="s">
        <v>9</v>
      </c>
      <c r="D893" s="2"/>
      <c r="E893" s="2"/>
      <c r="F893" s="2"/>
      <c r="G893" s="2"/>
    </row>
    <row r="894" spans="1:7" x14ac:dyDescent="0.3">
      <c r="A894" s="3">
        <v>42897</v>
      </c>
      <c r="B894" s="2" t="s">
        <v>10</v>
      </c>
      <c r="C894" s="2" t="s">
        <v>9</v>
      </c>
      <c r="D894" s="2"/>
      <c r="E894" s="2"/>
      <c r="F894" s="2"/>
      <c r="G894" s="2"/>
    </row>
    <row r="895" spans="1:7" x14ac:dyDescent="0.3">
      <c r="A895" s="3">
        <v>42898</v>
      </c>
      <c r="B895" s="2" t="s">
        <v>10</v>
      </c>
      <c r="C895" s="2" t="s">
        <v>10</v>
      </c>
      <c r="D895" s="2"/>
      <c r="E895" s="2"/>
      <c r="F895" s="2"/>
      <c r="G895" s="2"/>
    </row>
    <row r="896" spans="1:7" x14ac:dyDescent="0.3">
      <c r="A896" s="3">
        <v>42899</v>
      </c>
      <c r="B896" s="2" t="s">
        <v>10</v>
      </c>
      <c r="C896" s="2" t="s">
        <v>9</v>
      </c>
      <c r="D896" s="2"/>
      <c r="E896" s="2"/>
      <c r="F896" s="2"/>
      <c r="G896" s="2"/>
    </row>
    <row r="897" spans="1:7" x14ac:dyDescent="0.3">
      <c r="A897" s="3">
        <v>42900</v>
      </c>
      <c r="B897" s="2" t="s">
        <v>10</v>
      </c>
      <c r="C897" s="2" t="s">
        <v>9</v>
      </c>
      <c r="D897" s="2"/>
      <c r="E897" s="2"/>
      <c r="F897" s="2"/>
      <c r="G897" s="2"/>
    </row>
    <row r="898" spans="1:7" x14ac:dyDescent="0.3">
      <c r="A898" s="3">
        <v>42901</v>
      </c>
      <c r="B898" s="2" t="s">
        <v>10</v>
      </c>
      <c r="C898" s="2" t="s">
        <v>9</v>
      </c>
      <c r="D898" s="2"/>
      <c r="E898" s="2"/>
      <c r="F898" s="2"/>
      <c r="G898" s="2"/>
    </row>
    <row r="899" spans="1:7" x14ac:dyDescent="0.3">
      <c r="A899" s="3">
        <v>42902</v>
      </c>
      <c r="B899" s="2" t="s">
        <v>10</v>
      </c>
      <c r="C899" s="2" t="s">
        <v>9</v>
      </c>
      <c r="D899" s="2"/>
      <c r="E899" s="2"/>
      <c r="F899" s="2"/>
      <c r="G899" s="2"/>
    </row>
    <row r="900" spans="1:7" x14ac:dyDescent="0.3">
      <c r="A900" s="3">
        <v>42903</v>
      </c>
      <c r="B900" s="2" t="s">
        <v>10</v>
      </c>
      <c r="C900" s="2" t="s">
        <v>9</v>
      </c>
      <c r="D900" s="2"/>
      <c r="E900" s="2"/>
      <c r="F900" s="2"/>
      <c r="G900" s="2"/>
    </row>
    <row r="901" spans="1:7" x14ac:dyDescent="0.3">
      <c r="A901" s="3">
        <v>42904</v>
      </c>
      <c r="B901" s="2" t="s">
        <v>10</v>
      </c>
      <c r="C901" s="2" t="s">
        <v>9</v>
      </c>
      <c r="D901" s="2"/>
      <c r="E901" s="2"/>
      <c r="F901" s="2"/>
      <c r="G901" s="2"/>
    </row>
    <row r="902" spans="1:7" x14ac:dyDescent="0.3">
      <c r="A902" s="3">
        <v>42905</v>
      </c>
      <c r="B902" s="2" t="s">
        <v>10</v>
      </c>
      <c r="C902" s="2" t="s">
        <v>9</v>
      </c>
      <c r="D902" s="2"/>
      <c r="E902" s="2"/>
      <c r="F902" s="2"/>
      <c r="G902" s="2"/>
    </row>
    <row r="903" spans="1:7" x14ac:dyDescent="0.3">
      <c r="A903" s="3">
        <v>42906</v>
      </c>
      <c r="B903" s="2" t="s">
        <v>10</v>
      </c>
      <c r="C903" s="2" t="s">
        <v>9</v>
      </c>
      <c r="D903" s="2"/>
      <c r="E903" s="2"/>
      <c r="F903" s="2"/>
      <c r="G903" s="2"/>
    </row>
    <row r="904" spans="1:7" x14ac:dyDescent="0.3">
      <c r="A904" s="3">
        <v>42907</v>
      </c>
      <c r="B904" s="2" t="s">
        <v>10</v>
      </c>
      <c r="C904" s="2" t="s">
        <v>9</v>
      </c>
      <c r="D904" s="2"/>
      <c r="E904" s="2"/>
      <c r="F904" s="2"/>
      <c r="G904" s="2"/>
    </row>
    <row r="905" spans="1:7" x14ac:dyDescent="0.3">
      <c r="A905" s="3">
        <v>42908</v>
      </c>
      <c r="B905" s="2" t="s">
        <v>10</v>
      </c>
      <c r="C905" s="2" t="s">
        <v>9</v>
      </c>
      <c r="D905" s="2"/>
      <c r="E905" s="2"/>
      <c r="F905" s="2"/>
      <c r="G905" s="2"/>
    </row>
    <row r="906" spans="1:7" x14ac:dyDescent="0.3">
      <c r="A906" s="3">
        <v>42909</v>
      </c>
      <c r="B906" s="2" t="s">
        <v>10</v>
      </c>
      <c r="C906" s="2" t="s">
        <v>9</v>
      </c>
      <c r="D906" s="2"/>
      <c r="E906" s="2"/>
      <c r="F906" s="2"/>
      <c r="G906" s="2"/>
    </row>
    <row r="907" spans="1:7" x14ac:dyDescent="0.3">
      <c r="A907" s="3">
        <v>42910</v>
      </c>
      <c r="B907" s="2" t="s">
        <v>10</v>
      </c>
      <c r="C907" s="2" t="s">
        <v>9</v>
      </c>
      <c r="D907" s="2"/>
      <c r="E907" s="2"/>
      <c r="F907" s="2"/>
      <c r="G907" s="2"/>
    </row>
    <row r="908" spans="1:7" x14ac:dyDescent="0.3">
      <c r="A908" s="3">
        <v>42911</v>
      </c>
      <c r="B908" s="2" t="s">
        <v>10</v>
      </c>
      <c r="C908" s="2" t="s">
        <v>9</v>
      </c>
      <c r="D908" s="2"/>
      <c r="E908" s="2"/>
      <c r="F908" s="2"/>
      <c r="G908" s="2"/>
    </row>
    <row r="909" spans="1:7" x14ac:dyDescent="0.3">
      <c r="A909" s="3">
        <v>42912</v>
      </c>
      <c r="B909" s="2" t="s">
        <v>10</v>
      </c>
      <c r="C909" s="2" t="s">
        <v>9</v>
      </c>
      <c r="D909" s="2"/>
      <c r="E909" s="2"/>
      <c r="F909" s="2"/>
      <c r="G909" s="2"/>
    </row>
    <row r="910" spans="1:7" x14ac:dyDescent="0.3">
      <c r="A910" s="3">
        <v>42913</v>
      </c>
      <c r="B910" s="2" t="s">
        <v>10</v>
      </c>
      <c r="C910" s="2" t="s">
        <v>9</v>
      </c>
      <c r="D910" s="2"/>
      <c r="E910" s="2"/>
      <c r="F910" s="2"/>
      <c r="G910" s="2"/>
    </row>
    <row r="911" spans="1:7" x14ac:dyDescent="0.3">
      <c r="A911" s="3">
        <v>42914</v>
      </c>
      <c r="B911" s="2" t="s">
        <v>10</v>
      </c>
      <c r="C911" s="2" t="s">
        <v>9</v>
      </c>
      <c r="D911" s="2"/>
      <c r="E911" s="2"/>
      <c r="F911" s="2"/>
      <c r="G911" s="2"/>
    </row>
    <row r="912" spans="1:7" x14ac:dyDescent="0.3">
      <c r="A912" s="3">
        <v>42915</v>
      </c>
      <c r="B912" s="2" t="s">
        <v>10</v>
      </c>
      <c r="C912" s="2" t="s">
        <v>9</v>
      </c>
      <c r="D912" s="2"/>
      <c r="E912" s="2"/>
      <c r="F912" s="2"/>
      <c r="G912" s="2"/>
    </row>
    <row r="913" spans="1:7" x14ac:dyDescent="0.3">
      <c r="A913" s="3">
        <v>42916</v>
      </c>
      <c r="B913" s="2" t="s">
        <v>9</v>
      </c>
      <c r="C913" s="2" t="s">
        <v>9</v>
      </c>
      <c r="D913" s="2"/>
      <c r="E913" s="2"/>
      <c r="F913" s="2"/>
      <c r="G913" s="2"/>
    </row>
    <row r="914" spans="1:7" x14ac:dyDescent="0.3">
      <c r="A914" s="3">
        <v>42917</v>
      </c>
      <c r="B914" s="2" t="s">
        <v>9</v>
      </c>
      <c r="C914" s="2" t="s">
        <v>9</v>
      </c>
      <c r="D914" s="2"/>
      <c r="E914" s="2"/>
      <c r="F914" s="2"/>
      <c r="G914" s="2"/>
    </row>
    <row r="915" spans="1:7" x14ac:dyDescent="0.3">
      <c r="A915" s="3">
        <v>42918</v>
      </c>
      <c r="B915" s="2" t="s">
        <v>9</v>
      </c>
      <c r="C915" s="2" t="s">
        <v>9</v>
      </c>
      <c r="D915" s="2"/>
      <c r="E915" s="2"/>
      <c r="F915" s="2"/>
      <c r="G915" s="2"/>
    </row>
    <row r="916" spans="1:7" x14ac:dyDescent="0.3">
      <c r="A916" s="3">
        <v>42919</v>
      </c>
      <c r="B916" s="2" t="s">
        <v>9</v>
      </c>
      <c r="C916" s="2" t="s">
        <v>9</v>
      </c>
      <c r="D916" s="2"/>
      <c r="E916" s="2"/>
      <c r="F916" s="2"/>
      <c r="G916" s="2"/>
    </row>
    <row r="917" spans="1:7" x14ac:dyDescent="0.3">
      <c r="A917" s="3">
        <v>42920</v>
      </c>
      <c r="B917" s="2" t="s">
        <v>9</v>
      </c>
      <c r="C917" s="2" t="s">
        <v>9</v>
      </c>
      <c r="D917" s="2"/>
      <c r="E917" s="2"/>
      <c r="F917" s="2"/>
      <c r="G917" s="2"/>
    </row>
    <row r="918" spans="1:7" x14ac:dyDescent="0.3">
      <c r="A918" s="3">
        <v>42921</v>
      </c>
      <c r="B918" s="2" t="s">
        <v>9</v>
      </c>
      <c r="C918" s="2" t="s">
        <v>9</v>
      </c>
      <c r="D918" s="2"/>
      <c r="E918" s="2"/>
      <c r="F918" s="2"/>
      <c r="G918" s="2"/>
    </row>
    <row r="919" spans="1:7" x14ac:dyDescent="0.3">
      <c r="A919" s="3">
        <v>42922</v>
      </c>
      <c r="B919" s="2" t="s">
        <v>9</v>
      </c>
      <c r="C919" s="2" t="s">
        <v>9</v>
      </c>
      <c r="D919" s="2"/>
      <c r="E919" s="2"/>
      <c r="F919" s="2"/>
      <c r="G919" s="2"/>
    </row>
    <row r="920" spans="1:7" x14ac:dyDescent="0.3">
      <c r="A920" s="3">
        <v>42923</v>
      </c>
      <c r="B920" s="2" t="s">
        <v>9</v>
      </c>
      <c r="C920" s="2" t="s">
        <v>9</v>
      </c>
      <c r="D920" s="2"/>
      <c r="E920" s="2"/>
      <c r="F920" s="2"/>
      <c r="G920" s="2"/>
    </row>
    <row r="921" spans="1:7" x14ac:dyDescent="0.3">
      <c r="A921" s="3">
        <v>42924</v>
      </c>
      <c r="B921" s="2" t="s">
        <v>9</v>
      </c>
      <c r="C921" s="2" t="s">
        <v>9</v>
      </c>
      <c r="D921" s="2"/>
      <c r="E921" s="2"/>
      <c r="F921" s="2"/>
      <c r="G921" s="2"/>
    </row>
    <row r="922" spans="1:7" x14ac:dyDescent="0.3">
      <c r="A922" s="3">
        <v>42925</v>
      </c>
      <c r="B922" s="2" t="s">
        <v>9</v>
      </c>
      <c r="C922" s="2" t="s">
        <v>9</v>
      </c>
      <c r="D922" s="2"/>
      <c r="E922" s="2"/>
      <c r="F922" s="2"/>
      <c r="G922" s="2"/>
    </row>
    <row r="923" spans="1:7" x14ac:dyDescent="0.3">
      <c r="A923" s="3">
        <v>42926</v>
      </c>
      <c r="B923" s="2" t="s">
        <v>9</v>
      </c>
      <c r="C923" s="2" t="s">
        <v>9</v>
      </c>
      <c r="D923" s="2"/>
      <c r="E923" s="2"/>
      <c r="F923" s="2"/>
      <c r="G923" s="2"/>
    </row>
    <row r="924" spans="1:7" x14ac:dyDescent="0.3">
      <c r="A924" s="3">
        <v>42927</v>
      </c>
      <c r="B924" s="2" t="s">
        <v>9</v>
      </c>
      <c r="C924" s="2" t="s">
        <v>9</v>
      </c>
      <c r="D924" s="2"/>
      <c r="E924" s="2"/>
      <c r="F924" s="2"/>
      <c r="G924" s="2"/>
    </row>
    <row r="925" spans="1:7" x14ac:dyDescent="0.3">
      <c r="A925" s="3">
        <v>42928</v>
      </c>
      <c r="B925" s="2" t="s">
        <v>9</v>
      </c>
      <c r="C925" s="2" t="s">
        <v>9</v>
      </c>
      <c r="D925" s="2"/>
      <c r="E925" s="2"/>
      <c r="F925" s="2"/>
      <c r="G925" s="2"/>
    </row>
    <row r="926" spans="1:7" x14ac:dyDescent="0.3">
      <c r="A926" s="3">
        <v>42929</v>
      </c>
      <c r="B926" s="2" t="s">
        <v>9</v>
      </c>
      <c r="C926" s="2" t="s">
        <v>9</v>
      </c>
      <c r="D926" s="2"/>
      <c r="E926" s="2"/>
      <c r="F926" s="2"/>
      <c r="G926" s="2"/>
    </row>
    <row r="927" spans="1:7" x14ac:dyDescent="0.3">
      <c r="A927" s="3">
        <v>42930</v>
      </c>
      <c r="B927" s="2" t="s">
        <v>9</v>
      </c>
      <c r="C927" s="2" t="s">
        <v>9</v>
      </c>
      <c r="D927" s="2"/>
      <c r="E927" s="2"/>
      <c r="F927" s="2"/>
      <c r="G927" s="2"/>
    </row>
    <row r="928" spans="1:7" x14ac:dyDescent="0.3">
      <c r="A928" s="3">
        <v>42931</v>
      </c>
      <c r="B928" s="2" t="s">
        <v>9</v>
      </c>
      <c r="C928" s="2" t="s">
        <v>9</v>
      </c>
      <c r="D928" s="2"/>
      <c r="E928" s="2"/>
      <c r="F928" s="2"/>
      <c r="G928" s="2"/>
    </row>
    <row r="929" spans="1:7" x14ac:dyDescent="0.3">
      <c r="A929" s="3">
        <v>42932</v>
      </c>
      <c r="B929" s="2" t="s">
        <v>9</v>
      </c>
      <c r="C929" s="2" t="s">
        <v>9</v>
      </c>
      <c r="D929" s="2"/>
      <c r="E929" s="2"/>
      <c r="F929" s="2"/>
      <c r="G929" s="2"/>
    </row>
    <row r="930" spans="1:7" x14ac:dyDescent="0.3">
      <c r="A930" s="3">
        <v>42933</v>
      </c>
      <c r="B930" s="2" t="s">
        <v>9</v>
      </c>
      <c r="C930" s="2" t="s">
        <v>9</v>
      </c>
      <c r="D930" s="2"/>
      <c r="E930" s="2"/>
      <c r="F930" s="2"/>
      <c r="G930" s="2"/>
    </row>
    <row r="931" spans="1:7" x14ac:dyDescent="0.3">
      <c r="A931" s="3">
        <v>42934</v>
      </c>
      <c r="B931" s="2" t="s">
        <v>10</v>
      </c>
      <c r="C931" s="2" t="s">
        <v>9</v>
      </c>
      <c r="D931" s="2"/>
      <c r="E931" s="2"/>
      <c r="F931" s="2"/>
      <c r="G931" s="2"/>
    </row>
    <row r="932" spans="1:7" x14ac:dyDescent="0.3">
      <c r="A932" s="3">
        <v>42935</v>
      </c>
      <c r="B932" s="2" t="s">
        <v>10</v>
      </c>
      <c r="C932" s="2" t="s">
        <v>9</v>
      </c>
      <c r="D932" s="2"/>
      <c r="E932" s="2"/>
      <c r="F932" s="2"/>
      <c r="G932" s="2"/>
    </row>
    <row r="933" spans="1:7" x14ac:dyDescent="0.3">
      <c r="A933" s="3">
        <v>42936</v>
      </c>
      <c r="B933" s="2" t="s">
        <v>10</v>
      </c>
      <c r="C933" s="2" t="s">
        <v>9</v>
      </c>
      <c r="D933" s="2"/>
      <c r="E933" s="2"/>
      <c r="F933" s="2"/>
      <c r="G933" s="2"/>
    </row>
    <row r="934" spans="1:7" x14ac:dyDescent="0.3">
      <c r="A934" s="3">
        <v>42937</v>
      </c>
      <c r="B934" s="2" t="s">
        <v>10</v>
      </c>
      <c r="C934" s="2" t="s">
        <v>9</v>
      </c>
      <c r="D934" s="2"/>
      <c r="E934" s="2"/>
      <c r="F934" s="2"/>
      <c r="G934" s="2"/>
    </row>
    <row r="935" spans="1:7" x14ac:dyDescent="0.3">
      <c r="A935" s="3">
        <v>42938</v>
      </c>
      <c r="B935" s="2" t="s">
        <v>10</v>
      </c>
      <c r="C935" s="2" t="s">
        <v>9</v>
      </c>
      <c r="D935" s="2"/>
      <c r="E935" s="2"/>
      <c r="F935" s="2"/>
      <c r="G935" s="2"/>
    </row>
    <row r="936" spans="1:7" x14ac:dyDescent="0.3">
      <c r="A936" s="3">
        <v>42939</v>
      </c>
      <c r="B936" s="2" t="s">
        <v>10</v>
      </c>
      <c r="C936" s="2" t="s">
        <v>9</v>
      </c>
      <c r="D936" s="2"/>
      <c r="E936" s="2"/>
      <c r="F936" s="2"/>
      <c r="G936" s="2"/>
    </row>
    <row r="937" spans="1:7" x14ac:dyDescent="0.3">
      <c r="A937" s="3">
        <v>42940</v>
      </c>
      <c r="B937" s="2" t="s">
        <v>10</v>
      </c>
      <c r="C937" s="2" t="s">
        <v>9</v>
      </c>
      <c r="D937" s="2"/>
      <c r="E937" s="2"/>
      <c r="F937" s="2"/>
      <c r="G937" s="2"/>
    </row>
    <row r="938" spans="1:7" x14ac:dyDescent="0.3">
      <c r="A938" s="3">
        <v>42941</v>
      </c>
      <c r="B938" s="2" t="s">
        <v>10</v>
      </c>
      <c r="C938" s="2" t="s">
        <v>9</v>
      </c>
      <c r="D938" s="2"/>
      <c r="E938" s="2"/>
      <c r="F938" s="2"/>
      <c r="G938" s="2"/>
    </row>
    <row r="939" spans="1:7" x14ac:dyDescent="0.3">
      <c r="A939" s="3">
        <v>42942</v>
      </c>
      <c r="B939" s="2" t="s">
        <v>10</v>
      </c>
      <c r="C939" s="2" t="s">
        <v>9</v>
      </c>
      <c r="D939" s="2"/>
      <c r="E939" s="2"/>
      <c r="F939" s="2"/>
      <c r="G939" s="2"/>
    </row>
    <row r="940" spans="1:7" x14ac:dyDescent="0.3">
      <c r="A940" s="3">
        <v>42943</v>
      </c>
      <c r="B940" s="2" t="s">
        <v>10</v>
      </c>
      <c r="C940" s="2" t="s">
        <v>9</v>
      </c>
      <c r="D940" s="2"/>
      <c r="E940" s="2"/>
      <c r="F940" s="2"/>
      <c r="G940" s="2"/>
    </row>
    <row r="941" spans="1:7" x14ac:dyDescent="0.3">
      <c r="A941" s="3">
        <v>42944</v>
      </c>
      <c r="B941" s="2" t="s">
        <v>10</v>
      </c>
      <c r="C941" s="2" t="s">
        <v>9</v>
      </c>
      <c r="D941" s="2"/>
      <c r="E941" s="2"/>
      <c r="F941" s="2"/>
      <c r="G941" s="2"/>
    </row>
    <row r="942" spans="1:7" x14ac:dyDescent="0.3">
      <c r="A942" s="3">
        <v>42945</v>
      </c>
      <c r="B942" s="2" t="s">
        <v>10</v>
      </c>
      <c r="C942" s="2" t="s">
        <v>9</v>
      </c>
      <c r="D942" s="2"/>
      <c r="E942" s="2"/>
      <c r="F942" s="2"/>
      <c r="G942" s="2"/>
    </row>
    <row r="943" spans="1:7" x14ac:dyDescent="0.3">
      <c r="A943" s="3">
        <v>42946</v>
      </c>
      <c r="B943" s="2" t="s">
        <v>10</v>
      </c>
      <c r="C943" s="2" t="s">
        <v>9</v>
      </c>
      <c r="D943" s="2"/>
      <c r="E943" s="2"/>
      <c r="F943" s="2"/>
      <c r="G943" s="2"/>
    </row>
    <row r="944" spans="1:7" x14ac:dyDescent="0.3">
      <c r="A944" s="3">
        <v>42947</v>
      </c>
      <c r="B944" s="2" t="s">
        <v>10</v>
      </c>
      <c r="C944" s="2" t="s">
        <v>9</v>
      </c>
      <c r="D944" s="2"/>
      <c r="E944" s="2"/>
      <c r="F944" s="2"/>
      <c r="G944" s="2"/>
    </row>
    <row r="945" spans="1:7" x14ac:dyDescent="0.3">
      <c r="A945" s="3">
        <v>42948</v>
      </c>
      <c r="B945" s="2" t="s">
        <v>10</v>
      </c>
      <c r="C945" s="2" t="s">
        <v>9</v>
      </c>
      <c r="D945" s="2"/>
      <c r="E945" s="2"/>
      <c r="F945" s="2"/>
      <c r="G945" s="2"/>
    </row>
    <row r="946" spans="1:7" x14ac:dyDescent="0.3">
      <c r="A946" s="3">
        <v>42949</v>
      </c>
      <c r="B946" s="2" t="s">
        <v>10</v>
      </c>
      <c r="C946" s="2" t="s">
        <v>9</v>
      </c>
      <c r="D946" s="2"/>
      <c r="E946" s="2"/>
      <c r="F946" s="2"/>
      <c r="G946" s="2"/>
    </row>
    <row r="947" spans="1:7" x14ac:dyDescent="0.3">
      <c r="A947" s="3">
        <v>42950</v>
      </c>
      <c r="B947" s="2" t="s">
        <v>10</v>
      </c>
      <c r="C947" s="2" t="s">
        <v>9</v>
      </c>
      <c r="D947" s="2"/>
      <c r="E947" s="2"/>
      <c r="F947" s="2"/>
      <c r="G947" s="2"/>
    </row>
    <row r="948" spans="1:7" x14ac:dyDescent="0.3">
      <c r="A948" s="3">
        <v>42951</v>
      </c>
      <c r="B948" s="2" t="s">
        <v>10</v>
      </c>
      <c r="C948" s="2" t="s">
        <v>9</v>
      </c>
      <c r="D948" s="2"/>
      <c r="E948" s="2"/>
      <c r="F948" s="2"/>
      <c r="G948" s="2"/>
    </row>
    <row r="949" spans="1:7" x14ac:dyDescent="0.3">
      <c r="A949" s="3">
        <v>42952</v>
      </c>
      <c r="B949" s="2" t="s">
        <v>10</v>
      </c>
      <c r="C949" s="2" t="s">
        <v>9</v>
      </c>
      <c r="D949" s="2"/>
      <c r="E949" s="2"/>
      <c r="F949" s="2"/>
      <c r="G949" s="2"/>
    </row>
    <row r="950" spans="1:7" x14ac:dyDescent="0.3">
      <c r="A950" s="3">
        <v>42953</v>
      </c>
      <c r="B950" s="2" t="s">
        <v>10</v>
      </c>
      <c r="C950" s="2" t="s">
        <v>9</v>
      </c>
      <c r="D950" s="2"/>
      <c r="E950" s="2"/>
      <c r="F950" s="2"/>
      <c r="G950" s="2"/>
    </row>
    <row r="951" spans="1:7" x14ac:dyDescent="0.3">
      <c r="A951" s="3">
        <v>42954</v>
      </c>
      <c r="B951" s="2" t="s">
        <v>10</v>
      </c>
      <c r="C951" s="2" t="s">
        <v>9</v>
      </c>
      <c r="D951" s="2"/>
      <c r="E951" s="2"/>
      <c r="F951" s="2"/>
      <c r="G951" s="2"/>
    </row>
    <row r="952" spans="1:7" x14ac:dyDescent="0.3">
      <c r="A952" s="3">
        <v>42955</v>
      </c>
      <c r="B952" s="2" t="s">
        <v>10</v>
      </c>
      <c r="C952" s="2" t="s">
        <v>9</v>
      </c>
      <c r="D952" s="2"/>
      <c r="E952" s="2"/>
      <c r="F952" s="2"/>
      <c r="G952" s="2"/>
    </row>
    <row r="953" spans="1:7" x14ac:dyDescent="0.3">
      <c r="A953" s="3">
        <v>42956</v>
      </c>
      <c r="B953" s="2" t="s">
        <v>10</v>
      </c>
      <c r="C953" s="2" t="s">
        <v>9</v>
      </c>
      <c r="D953" s="2"/>
      <c r="E953" s="2"/>
      <c r="F953" s="2"/>
      <c r="G953" s="2"/>
    </row>
    <row r="954" spans="1:7" x14ac:dyDescent="0.3">
      <c r="A954" s="3">
        <v>42957</v>
      </c>
      <c r="B954" s="2" t="s">
        <v>10</v>
      </c>
      <c r="C954" s="2" t="s">
        <v>9</v>
      </c>
      <c r="D954" s="2"/>
      <c r="E954" s="2"/>
      <c r="F954" s="2"/>
      <c r="G954" s="2"/>
    </row>
    <row r="955" spans="1:7" x14ac:dyDescent="0.3">
      <c r="A955" s="3">
        <v>42958</v>
      </c>
      <c r="B955" s="2" t="s">
        <v>10</v>
      </c>
      <c r="C955" s="2" t="s">
        <v>9</v>
      </c>
      <c r="D955" s="2"/>
      <c r="E955" s="2"/>
      <c r="F955" s="2"/>
      <c r="G955" s="2"/>
    </row>
    <row r="956" spans="1:7" x14ac:dyDescent="0.3">
      <c r="A956" s="3">
        <v>42959</v>
      </c>
      <c r="B956" s="2" t="s">
        <v>10</v>
      </c>
      <c r="C956" s="2" t="s">
        <v>9</v>
      </c>
      <c r="D956" s="2"/>
      <c r="E956" s="2"/>
      <c r="F956" s="2"/>
      <c r="G956" s="2"/>
    </row>
    <row r="957" spans="1:7" x14ac:dyDescent="0.3">
      <c r="A957" s="3">
        <v>42960</v>
      </c>
      <c r="B957" s="2" t="s">
        <v>10</v>
      </c>
      <c r="C957" s="2" t="s">
        <v>9</v>
      </c>
      <c r="D957" s="2"/>
      <c r="E957" s="2"/>
      <c r="F957" s="2"/>
      <c r="G957" s="2"/>
    </row>
    <row r="958" spans="1:7" x14ac:dyDescent="0.3">
      <c r="A958" s="3">
        <v>42961</v>
      </c>
      <c r="B958" s="2" t="s">
        <v>10</v>
      </c>
      <c r="C958" s="2" t="s">
        <v>9</v>
      </c>
      <c r="D958" s="2"/>
      <c r="E958" s="2"/>
      <c r="F958" s="2"/>
      <c r="G958" s="2"/>
    </row>
    <row r="959" spans="1:7" x14ac:dyDescent="0.3">
      <c r="A959" s="3">
        <v>42962</v>
      </c>
      <c r="B959" s="2" t="s">
        <v>10</v>
      </c>
      <c r="C959" s="2" t="s">
        <v>9</v>
      </c>
      <c r="D959" s="2"/>
      <c r="E959" s="2"/>
      <c r="F959" s="2"/>
      <c r="G959" s="2"/>
    </row>
    <row r="960" spans="1:7" x14ac:dyDescent="0.3">
      <c r="A960" s="3">
        <v>42963</v>
      </c>
      <c r="B960" s="2" t="s">
        <v>10</v>
      </c>
      <c r="C960" s="2" t="s">
        <v>9</v>
      </c>
      <c r="D960" s="2"/>
      <c r="E960" s="2"/>
      <c r="F960" s="2"/>
      <c r="G960" s="2"/>
    </row>
    <row r="961" spans="1:7" x14ac:dyDescent="0.3">
      <c r="A961" s="3">
        <v>42964</v>
      </c>
      <c r="B961" s="2" t="s">
        <v>10</v>
      </c>
      <c r="C961" s="2" t="s">
        <v>9</v>
      </c>
      <c r="D961" s="2"/>
      <c r="E961" s="2"/>
      <c r="F961" s="2"/>
      <c r="G961" s="2"/>
    </row>
    <row r="962" spans="1:7" x14ac:dyDescent="0.3">
      <c r="A962" s="3">
        <v>42965</v>
      </c>
      <c r="B962" s="2" t="s">
        <v>10</v>
      </c>
      <c r="C962" s="2" t="s">
        <v>9</v>
      </c>
      <c r="D962" s="2"/>
      <c r="E962" s="2"/>
      <c r="F962" s="2"/>
      <c r="G962" s="2"/>
    </row>
    <row r="963" spans="1:7" x14ac:dyDescent="0.3">
      <c r="A963" s="3">
        <v>42966</v>
      </c>
      <c r="B963" s="2" t="s">
        <v>10</v>
      </c>
      <c r="C963" s="2" t="s">
        <v>9</v>
      </c>
      <c r="D963" s="2"/>
      <c r="E963" s="2"/>
      <c r="F963" s="2"/>
      <c r="G963" s="2"/>
    </row>
    <row r="964" spans="1:7" x14ac:dyDescent="0.3">
      <c r="A964" s="3">
        <v>42967</v>
      </c>
      <c r="B964" s="2" t="s">
        <v>10</v>
      </c>
      <c r="C964" s="2" t="s">
        <v>9</v>
      </c>
      <c r="D964" s="2"/>
      <c r="E964" s="2"/>
      <c r="F964" s="2"/>
      <c r="G964" s="2"/>
    </row>
    <row r="965" spans="1:7" x14ac:dyDescent="0.3">
      <c r="A965" s="3">
        <v>42968</v>
      </c>
      <c r="B965" s="2" t="s">
        <v>10</v>
      </c>
      <c r="C965" s="2" t="s">
        <v>9</v>
      </c>
      <c r="D965" s="2"/>
      <c r="E965" s="2"/>
      <c r="F965" s="2"/>
      <c r="G965" s="2"/>
    </row>
    <row r="966" spans="1:7" x14ac:dyDescent="0.3">
      <c r="A966" s="3">
        <v>42969</v>
      </c>
      <c r="B966" s="2" t="s">
        <v>10</v>
      </c>
      <c r="C966" s="2" t="s">
        <v>9</v>
      </c>
      <c r="D966" s="2"/>
      <c r="E966" s="2"/>
      <c r="F966" s="2"/>
      <c r="G966" s="2"/>
    </row>
    <row r="967" spans="1:7" x14ac:dyDescent="0.3">
      <c r="A967" s="3">
        <v>42970</v>
      </c>
      <c r="B967" s="2" t="s">
        <v>10</v>
      </c>
      <c r="C967" s="2" t="s">
        <v>9</v>
      </c>
      <c r="D967" s="2"/>
      <c r="E967" s="2"/>
      <c r="F967" s="2"/>
      <c r="G967" s="2"/>
    </row>
    <row r="968" spans="1:7" x14ac:dyDescent="0.3">
      <c r="A968" s="3">
        <v>42971</v>
      </c>
      <c r="B968" s="2" t="s">
        <v>10</v>
      </c>
      <c r="C968" s="2" t="s">
        <v>9</v>
      </c>
      <c r="D968" s="2"/>
      <c r="E968" s="2"/>
      <c r="F968" s="2"/>
      <c r="G968" s="2"/>
    </row>
    <row r="969" spans="1:7" x14ac:dyDescent="0.3">
      <c r="A969" s="3">
        <v>42972</v>
      </c>
      <c r="B969" s="2" t="s">
        <v>10</v>
      </c>
      <c r="C969" s="2" t="s">
        <v>9</v>
      </c>
      <c r="D969" s="2"/>
      <c r="E969" s="2"/>
      <c r="F969" s="2"/>
      <c r="G969" s="2"/>
    </row>
    <row r="970" spans="1:7" x14ac:dyDescent="0.3">
      <c r="A970" s="3">
        <v>42973</v>
      </c>
      <c r="B970" s="2" t="s">
        <v>10</v>
      </c>
      <c r="C970" s="2" t="s">
        <v>9</v>
      </c>
      <c r="D970" s="2"/>
      <c r="E970" s="2"/>
      <c r="F970" s="2"/>
      <c r="G970" s="2"/>
    </row>
    <row r="971" spans="1:7" x14ac:dyDescent="0.3">
      <c r="A971" s="3">
        <v>42974</v>
      </c>
      <c r="B971" s="2" t="s">
        <v>10</v>
      </c>
      <c r="C971" s="2" t="s">
        <v>9</v>
      </c>
      <c r="D971" s="2"/>
      <c r="E971" s="2"/>
      <c r="F971" s="2"/>
      <c r="G971" s="2"/>
    </row>
    <row r="972" spans="1:7" x14ac:dyDescent="0.3">
      <c r="A972" s="3">
        <v>42975</v>
      </c>
      <c r="B972" s="2" t="s">
        <v>10</v>
      </c>
      <c r="C972" s="2" t="s">
        <v>9</v>
      </c>
      <c r="D972" s="2"/>
      <c r="E972" s="2"/>
      <c r="F972" s="2"/>
      <c r="G972" s="2"/>
    </row>
    <row r="973" spans="1:7" x14ac:dyDescent="0.3">
      <c r="A973" s="3">
        <v>42976</v>
      </c>
      <c r="B973" s="2" t="s">
        <v>10</v>
      </c>
      <c r="C973" s="2" t="s">
        <v>9</v>
      </c>
      <c r="D973" s="2"/>
      <c r="E973" s="2"/>
      <c r="F973" s="2"/>
      <c r="G973" s="2"/>
    </row>
    <row r="974" spans="1:7" x14ac:dyDescent="0.3">
      <c r="A974" s="3">
        <v>42977</v>
      </c>
      <c r="B974" s="2" t="s">
        <v>10</v>
      </c>
      <c r="C974" s="2" t="s">
        <v>9</v>
      </c>
      <c r="D974" s="2"/>
      <c r="E974" s="2"/>
      <c r="F974" s="2"/>
      <c r="G974" s="2"/>
    </row>
    <row r="975" spans="1:7" x14ac:dyDescent="0.3">
      <c r="A975" s="3">
        <v>42978</v>
      </c>
      <c r="B975" s="2" t="s">
        <v>10</v>
      </c>
      <c r="C975" s="2" t="s">
        <v>9</v>
      </c>
      <c r="D975" s="2"/>
      <c r="E975" s="2"/>
      <c r="F975" s="2"/>
      <c r="G975" s="2"/>
    </row>
    <row r="976" spans="1:7" x14ac:dyDescent="0.3">
      <c r="A976" s="3">
        <v>42979</v>
      </c>
      <c r="B976" s="2" t="s">
        <v>10</v>
      </c>
      <c r="C976" s="2" t="s">
        <v>9</v>
      </c>
      <c r="D976" s="2"/>
      <c r="E976" s="2"/>
      <c r="F976" s="2"/>
      <c r="G976" s="2"/>
    </row>
    <row r="977" spans="1:7" x14ac:dyDescent="0.3">
      <c r="A977" s="3">
        <v>42980</v>
      </c>
      <c r="B977" s="2" t="s">
        <v>10</v>
      </c>
      <c r="C977" s="2" t="s">
        <v>9</v>
      </c>
      <c r="D977" s="2"/>
      <c r="E977" s="2"/>
      <c r="F977" s="2"/>
      <c r="G977" s="2"/>
    </row>
    <row r="978" spans="1:7" x14ac:dyDescent="0.3">
      <c r="A978" s="3">
        <v>42981</v>
      </c>
      <c r="B978" s="2" t="s">
        <v>10</v>
      </c>
      <c r="C978" s="2" t="s">
        <v>9</v>
      </c>
      <c r="D978" s="2"/>
      <c r="E978" s="2"/>
      <c r="F978" s="2"/>
      <c r="G978" s="2"/>
    </row>
    <row r="979" spans="1:7" x14ac:dyDescent="0.3">
      <c r="A979" s="3">
        <v>42982</v>
      </c>
      <c r="B979" s="2" t="s">
        <v>10</v>
      </c>
      <c r="C979" s="2" t="s">
        <v>9</v>
      </c>
      <c r="D979" s="2"/>
      <c r="E979" s="2"/>
      <c r="F979" s="2"/>
      <c r="G979" s="2"/>
    </row>
    <row r="980" spans="1:7" x14ac:dyDescent="0.3">
      <c r="A980" s="3">
        <v>42983</v>
      </c>
      <c r="B980" s="2" t="s">
        <v>10</v>
      </c>
      <c r="C980" s="2" t="s">
        <v>9</v>
      </c>
      <c r="D980" s="2"/>
      <c r="E980" s="2"/>
      <c r="F980" s="2"/>
      <c r="G980" s="2"/>
    </row>
    <row r="981" spans="1:7" x14ac:dyDescent="0.3">
      <c r="A981" s="3">
        <v>42984</v>
      </c>
      <c r="B981" s="2" t="s">
        <v>10</v>
      </c>
      <c r="C981" s="2" t="s">
        <v>9</v>
      </c>
      <c r="D981" s="2"/>
      <c r="E981" s="2"/>
      <c r="F981" s="2"/>
      <c r="G981" s="2"/>
    </row>
    <row r="982" spans="1:7" x14ac:dyDescent="0.3">
      <c r="A982" s="3">
        <v>42985</v>
      </c>
      <c r="B982" s="2" t="s">
        <v>10</v>
      </c>
      <c r="C982" s="2" t="s">
        <v>9</v>
      </c>
      <c r="D982" s="2"/>
      <c r="E982" s="2"/>
      <c r="F982" s="2"/>
      <c r="G982" s="2"/>
    </row>
    <row r="983" spans="1:7" x14ac:dyDescent="0.3">
      <c r="A983" s="3">
        <v>42986</v>
      </c>
      <c r="B983" s="2" t="s">
        <v>10</v>
      </c>
      <c r="C983" s="2" t="s">
        <v>9</v>
      </c>
      <c r="D983" s="2"/>
      <c r="E983" s="2"/>
      <c r="F983" s="2"/>
      <c r="G983" s="2"/>
    </row>
    <row r="984" spans="1:7" x14ac:dyDescent="0.3">
      <c r="A984" s="3">
        <v>42987</v>
      </c>
      <c r="B984" s="2" t="s">
        <v>10</v>
      </c>
      <c r="C984" s="2" t="s">
        <v>9</v>
      </c>
      <c r="D984" s="2"/>
      <c r="E984" s="2"/>
      <c r="F984" s="2"/>
      <c r="G984" s="2"/>
    </row>
    <row r="985" spans="1:7" x14ac:dyDescent="0.3">
      <c r="A985" s="3">
        <v>42988</v>
      </c>
      <c r="B985" s="2" t="s">
        <v>10</v>
      </c>
      <c r="C985" s="2" t="s">
        <v>9</v>
      </c>
      <c r="D985" s="2"/>
      <c r="E985" s="2"/>
      <c r="F985" s="2"/>
      <c r="G985" s="2"/>
    </row>
    <row r="986" spans="1:7" x14ac:dyDescent="0.3">
      <c r="A986" s="3">
        <v>42989</v>
      </c>
      <c r="B986" s="2" t="s">
        <v>10</v>
      </c>
      <c r="C986" s="2" t="s">
        <v>9</v>
      </c>
      <c r="D986" s="2"/>
      <c r="E986" s="2"/>
      <c r="F986" s="2"/>
      <c r="G986" s="2"/>
    </row>
    <row r="987" spans="1:7" x14ac:dyDescent="0.3">
      <c r="A987" s="3">
        <v>42990</v>
      </c>
      <c r="B987" s="2" t="s">
        <v>10</v>
      </c>
      <c r="C987" s="2" t="s">
        <v>9</v>
      </c>
      <c r="D987" s="2"/>
      <c r="E987" s="2"/>
      <c r="F987" s="2"/>
      <c r="G987" s="2"/>
    </row>
    <row r="988" spans="1:7" x14ac:dyDescent="0.3">
      <c r="A988" s="3">
        <v>42991</v>
      </c>
      <c r="B988" s="2" t="s">
        <v>10</v>
      </c>
      <c r="C988" s="2" t="s">
        <v>9</v>
      </c>
      <c r="D988" s="2"/>
      <c r="E988" s="2"/>
      <c r="F988" s="2"/>
      <c r="G988" s="2"/>
    </row>
    <row r="989" spans="1:7" x14ac:dyDescent="0.3">
      <c r="A989" s="3">
        <v>42992</v>
      </c>
      <c r="B989" s="2" t="s">
        <v>10</v>
      </c>
      <c r="C989" s="2" t="s">
        <v>9</v>
      </c>
      <c r="D989" s="2"/>
      <c r="E989" s="2"/>
      <c r="F989" s="2"/>
      <c r="G989" s="2"/>
    </row>
    <row r="990" spans="1:7" x14ac:dyDescent="0.3">
      <c r="A990" s="3">
        <v>42993</v>
      </c>
      <c r="B990" s="2" t="s">
        <v>10</v>
      </c>
      <c r="C990" s="2" t="s">
        <v>9</v>
      </c>
      <c r="D990" s="2"/>
      <c r="E990" s="2"/>
      <c r="F990" s="2"/>
      <c r="G990" s="2"/>
    </row>
    <row r="991" spans="1:7" x14ac:dyDescent="0.3">
      <c r="A991" s="3">
        <v>42994</v>
      </c>
      <c r="B991" s="2" t="s">
        <v>10</v>
      </c>
      <c r="C991" s="2" t="s">
        <v>9</v>
      </c>
      <c r="D991" s="2"/>
      <c r="E991" s="2"/>
      <c r="F991" s="2"/>
      <c r="G991" s="2"/>
    </row>
    <row r="992" spans="1:7" x14ac:dyDescent="0.3">
      <c r="A992" s="3">
        <v>42995</v>
      </c>
      <c r="B992" s="2" t="s">
        <v>10</v>
      </c>
      <c r="C992" s="2" t="s">
        <v>9</v>
      </c>
      <c r="D992" s="2"/>
      <c r="E992" s="2"/>
      <c r="F992" s="2"/>
      <c r="G992" s="2"/>
    </row>
    <row r="993" spans="1:7" x14ac:dyDescent="0.3">
      <c r="A993" s="3">
        <v>42996</v>
      </c>
      <c r="B993" s="2" t="s">
        <v>10</v>
      </c>
      <c r="C993" s="2" t="s">
        <v>9</v>
      </c>
      <c r="D993" s="2"/>
      <c r="E993" s="2"/>
      <c r="F993" s="2"/>
      <c r="G993" s="2"/>
    </row>
    <row r="994" spans="1:7" x14ac:dyDescent="0.3">
      <c r="A994" s="3">
        <v>42997</v>
      </c>
      <c r="B994" s="2" t="s">
        <v>10</v>
      </c>
      <c r="C994" s="2" t="s">
        <v>9</v>
      </c>
      <c r="D994" s="2"/>
      <c r="E994" s="2"/>
      <c r="F994" s="2"/>
      <c r="G994" s="2"/>
    </row>
    <row r="995" spans="1:7" x14ac:dyDescent="0.3">
      <c r="A995" s="3">
        <v>42998</v>
      </c>
      <c r="B995" s="2" t="s">
        <v>10</v>
      </c>
      <c r="C995" s="2" t="s">
        <v>9</v>
      </c>
      <c r="D995" s="2"/>
      <c r="E995" s="2"/>
      <c r="F995" s="2"/>
      <c r="G995" s="2"/>
    </row>
    <row r="996" spans="1:7" x14ac:dyDescent="0.3">
      <c r="A996" s="3">
        <v>42999</v>
      </c>
      <c r="B996" s="2" t="s">
        <v>10</v>
      </c>
      <c r="C996" s="2" t="s">
        <v>9</v>
      </c>
      <c r="D996" s="2"/>
      <c r="E996" s="2"/>
      <c r="F996" s="2"/>
      <c r="G996" s="2"/>
    </row>
    <row r="997" spans="1:7" x14ac:dyDescent="0.3">
      <c r="A997" s="3">
        <v>43000</v>
      </c>
      <c r="B997" s="2" t="s">
        <v>9</v>
      </c>
      <c r="C997" s="2" t="s">
        <v>9</v>
      </c>
      <c r="D997" s="2"/>
      <c r="E997" s="2"/>
      <c r="F997" s="2"/>
      <c r="G997" s="2"/>
    </row>
    <row r="998" spans="1:7" x14ac:dyDescent="0.3">
      <c r="A998" s="3">
        <v>43001</v>
      </c>
      <c r="B998" s="2" t="s">
        <v>9</v>
      </c>
      <c r="C998" s="2" t="s">
        <v>9</v>
      </c>
      <c r="D998" s="2"/>
      <c r="E998" s="2"/>
      <c r="F998" s="2"/>
      <c r="G998" s="2"/>
    </row>
    <row r="999" spans="1:7" x14ac:dyDescent="0.3">
      <c r="A999" s="3">
        <v>43002</v>
      </c>
      <c r="B999" s="2" t="s">
        <v>9</v>
      </c>
      <c r="C999" s="2" t="s">
        <v>9</v>
      </c>
      <c r="D999" s="2"/>
      <c r="E999" s="2"/>
      <c r="F999" s="2"/>
      <c r="G999" s="2"/>
    </row>
    <row r="1000" spans="1:7" x14ac:dyDescent="0.3">
      <c r="A1000" s="3">
        <v>43003</v>
      </c>
      <c r="B1000" s="2" t="s">
        <v>9</v>
      </c>
      <c r="C1000" s="2" t="s">
        <v>9</v>
      </c>
      <c r="D1000" s="2"/>
      <c r="E1000" s="2"/>
      <c r="F1000" s="2"/>
      <c r="G1000" s="2"/>
    </row>
    <row r="1001" spans="1:7" x14ac:dyDescent="0.3">
      <c r="A1001" s="3">
        <v>43004</v>
      </c>
      <c r="B1001" s="2" t="s">
        <v>9</v>
      </c>
      <c r="C1001" s="2" t="s">
        <v>9</v>
      </c>
      <c r="D1001" s="2"/>
      <c r="E1001" s="2"/>
      <c r="F1001" s="2"/>
      <c r="G1001" s="2"/>
    </row>
    <row r="1002" spans="1:7" x14ac:dyDescent="0.3">
      <c r="A1002" s="3">
        <v>43005</v>
      </c>
      <c r="B1002" s="2" t="s">
        <v>9</v>
      </c>
      <c r="C1002" s="2" t="s">
        <v>9</v>
      </c>
      <c r="D1002" s="2"/>
      <c r="E1002" s="2"/>
      <c r="F1002" s="2"/>
      <c r="G1002" s="2"/>
    </row>
    <row r="1003" spans="1:7" x14ac:dyDescent="0.3">
      <c r="A1003" s="3">
        <v>43006</v>
      </c>
      <c r="B1003" s="2" t="s">
        <v>9</v>
      </c>
      <c r="C1003" s="2" t="s">
        <v>9</v>
      </c>
      <c r="D1003" s="2"/>
      <c r="E1003" s="2"/>
      <c r="F1003" s="2"/>
      <c r="G1003" s="2"/>
    </row>
    <row r="1004" spans="1:7" x14ac:dyDescent="0.3">
      <c r="A1004" s="3">
        <v>43007</v>
      </c>
      <c r="B1004" s="2" t="s">
        <v>9</v>
      </c>
      <c r="C1004" s="2" t="s">
        <v>10</v>
      </c>
      <c r="D1004" s="2"/>
      <c r="E1004" s="2"/>
      <c r="F1004" s="2"/>
      <c r="G1004" s="2"/>
    </row>
    <row r="1005" spans="1:7" x14ac:dyDescent="0.3">
      <c r="A1005" s="3">
        <v>43008</v>
      </c>
      <c r="B1005" s="2" t="s">
        <v>9</v>
      </c>
      <c r="C1005" s="2" t="s">
        <v>9</v>
      </c>
      <c r="D1005" s="2"/>
      <c r="E1005" s="2"/>
      <c r="F1005" s="2"/>
      <c r="G1005" s="2"/>
    </row>
    <row r="1006" spans="1:7" x14ac:dyDescent="0.3">
      <c r="A1006" s="3">
        <v>43009</v>
      </c>
      <c r="B1006" s="2" t="s">
        <v>9</v>
      </c>
      <c r="C1006" s="2" t="s">
        <v>9</v>
      </c>
      <c r="D1006" s="2"/>
      <c r="E1006" s="2"/>
      <c r="F1006" s="2"/>
      <c r="G1006" s="2"/>
    </row>
    <row r="1007" spans="1:7" x14ac:dyDescent="0.3">
      <c r="A1007" s="3">
        <v>43010</v>
      </c>
      <c r="B1007" s="2" t="s">
        <v>9</v>
      </c>
      <c r="C1007" s="2" t="s">
        <v>9</v>
      </c>
      <c r="D1007" s="2"/>
      <c r="E1007" s="2"/>
      <c r="F1007" s="2"/>
      <c r="G1007" s="2"/>
    </row>
    <row r="1008" spans="1:7" x14ac:dyDescent="0.3">
      <c r="A1008" s="3">
        <v>43011</v>
      </c>
      <c r="B1008" s="2" t="s">
        <v>9</v>
      </c>
      <c r="C1008" s="2" t="s">
        <v>9</v>
      </c>
      <c r="D1008" s="2"/>
      <c r="E1008" s="2"/>
      <c r="F1008" s="2"/>
      <c r="G1008" s="2"/>
    </row>
    <row r="1009" spans="1:7" x14ac:dyDescent="0.3">
      <c r="A1009" s="3">
        <v>43012</v>
      </c>
      <c r="B1009" s="2" t="s">
        <v>9</v>
      </c>
      <c r="C1009" s="2" t="s">
        <v>9</v>
      </c>
      <c r="D1009" s="2"/>
      <c r="E1009" s="2"/>
      <c r="F1009" s="2"/>
      <c r="G1009" s="2"/>
    </row>
    <row r="1010" spans="1:7" x14ac:dyDescent="0.3">
      <c r="A1010" s="3">
        <v>43013</v>
      </c>
      <c r="B1010" s="2" t="s">
        <v>9</v>
      </c>
      <c r="C1010" s="2" t="s">
        <v>9</v>
      </c>
      <c r="D1010" s="2"/>
      <c r="E1010" s="2"/>
      <c r="F1010" s="2"/>
      <c r="G1010" s="2"/>
    </row>
    <row r="1011" spans="1:7" x14ac:dyDescent="0.3">
      <c r="A1011" s="3">
        <v>43014</v>
      </c>
      <c r="B1011" s="2" t="s">
        <v>9</v>
      </c>
      <c r="C1011" s="2" t="s">
        <v>9</v>
      </c>
      <c r="D1011" s="2"/>
      <c r="E1011" s="2"/>
      <c r="F1011" s="2"/>
      <c r="G1011" s="2"/>
    </row>
    <row r="1012" spans="1:7" x14ac:dyDescent="0.3">
      <c r="A1012" s="3">
        <v>43015</v>
      </c>
      <c r="B1012" s="2" t="s">
        <v>9</v>
      </c>
      <c r="C1012" s="2" t="s">
        <v>9</v>
      </c>
      <c r="D1012" s="2"/>
      <c r="E1012" s="2"/>
      <c r="F1012" s="2"/>
      <c r="G1012" s="2"/>
    </row>
    <row r="1013" spans="1:7" x14ac:dyDescent="0.3">
      <c r="A1013" s="3">
        <v>43016</v>
      </c>
      <c r="B1013" s="2" t="s">
        <v>9</v>
      </c>
      <c r="C1013" s="2" t="s">
        <v>9</v>
      </c>
      <c r="D1013" s="2"/>
      <c r="E1013" s="2"/>
      <c r="F1013" s="2"/>
      <c r="G1013" s="2"/>
    </row>
    <row r="1014" spans="1:7" x14ac:dyDescent="0.3">
      <c r="A1014" s="3">
        <v>43017</v>
      </c>
      <c r="B1014" s="2" t="s">
        <v>9</v>
      </c>
      <c r="C1014" s="2" t="s">
        <v>9</v>
      </c>
      <c r="D1014" s="2"/>
      <c r="E1014" s="2"/>
      <c r="F1014" s="2"/>
      <c r="G1014" s="2"/>
    </row>
    <row r="1015" spans="1:7" x14ac:dyDescent="0.3">
      <c r="A1015" s="3">
        <v>43018</v>
      </c>
      <c r="B1015" s="2" t="s">
        <v>10</v>
      </c>
      <c r="C1015" s="2" t="s">
        <v>9</v>
      </c>
      <c r="D1015" s="2"/>
      <c r="E1015" s="2"/>
      <c r="F1015" s="2"/>
      <c r="G1015" s="2"/>
    </row>
    <row r="1016" spans="1:7" x14ac:dyDescent="0.3">
      <c r="A1016" s="3">
        <v>43019</v>
      </c>
      <c r="B1016" s="2" t="s">
        <v>10</v>
      </c>
      <c r="C1016" s="2" t="s">
        <v>9</v>
      </c>
      <c r="D1016" s="2"/>
      <c r="E1016" s="2"/>
      <c r="F1016" s="2"/>
      <c r="G1016" s="2"/>
    </row>
    <row r="1017" spans="1:7" x14ac:dyDescent="0.3">
      <c r="A1017" s="3">
        <v>43020</v>
      </c>
      <c r="B1017" s="2" t="s">
        <v>10</v>
      </c>
      <c r="C1017" s="2" t="s">
        <v>9</v>
      </c>
      <c r="D1017" s="2"/>
      <c r="E1017" s="2"/>
      <c r="F1017" s="2"/>
      <c r="G1017" s="2"/>
    </row>
    <row r="1018" spans="1:7" x14ac:dyDescent="0.3">
      <c r="A1018" s="3">
        <v>43021</v>
      </c>
      <c r="B1018" s="2" t="s">
        <v>10</v>
      </c>
      <c r="C1018" s="2" t="s">
        <v>9</v>
      </c>
      <c r="D1018" s="2"/>
      <c r="E1018" s="2"/>
      <c r="F1018" s="2"/>
      <c r="G1018" s="2"/>
    </row>
    <row r="1019" spans="1:7" x14ac:dyDescent="0.3">
      <c r="A1019" s="3">
        <v>43022</v>
      </c>
      <c r="B1019" s="2" t="s">
        <v>10</v>
      </c>
      <c r="C1019" s="2" t="s">
        <v>9</v>
      </c>
      <c r="D1019" s="2"/>
      <c r="E1019" s="2"/>
      <c r="F1019" s="2"/>
      <c r="G1019" s="2"/>
    </row>
    <row r="1020" spans="1:7" x14ac:dyDescent="0.3">
      <c r="A1020" s="3">
        <v>43023</v>
      </c>
      <c r="B1020" s="2" t="s">
        <v>10</v>
      </c>
      <c r="C1020" s="2" t="s">
        <v>9</v>
      </c>
      <c r="D1020" s="2"/>
      <c r="E1020" s="2"/>
      <c r="F1020" s="2"/>
      <c r="G1020" s="2"/>
    </row>
    <row r="1021" spans="1:7" x14ac:dyDescent="0.3">
      <c r="A1021" s="3">
        <v>43024</v>
      </c>
      <c r="B1021" s="2" t="s">
        <v>10</v>
      </c>
      <c r="C1021" s="2" t="s">
        <v>9</v>
      </c>
      <c r="D1021" s="2"/>
      <c r="E1021" s="2"/>
      <c r="F1021" s="2"/>
      <c r="G1021" s="2"/>
    </row>
    <row r="1022" spans="1:7" x14ac:dyDescent="0.3">
      <c r="A1022" s="3">
        <v>43025</v>
      </c>
      <c r="B1022" s="2" t="s">
        <v>10</v>
      </c>
      <c r="C1022" s="2" t="s">
        <v>9</v>
      </c>
      <c r="D1022" s="2"/>
      <c r="E1022" s="2"/>
      <c r="F1022" s="2"/>
      <c r="G1022" s="2"/>
    </row>
    <row r="1023" spans="1:7" x14ac:dyDescent="0.3">
      <c r="A1023" s="3">
        <v>43026</v>
      </c>
      <c r="B1023" s="2" t="s">
        <v>10</v>
      </c>
      <c r="C1023" s="2" t="s">
        <v>9</v>
      </c>
      <c r="D1023" s="2"/>
      <c r="E1023" s="2"/>
      <c r="F1023" s="2"/>
      <c r="G1023" s="2"/>
    </row>
    <row r="1024" spans="1:7" x14ac:dyDescent="0.3">
      <c r="A1024" s="3">
        <v>43027</v>
      </c>
      <c r="B1024" s="2" t="s">
        <v>10</v>
      </c>
      <c r="C1024" s="2" t="s">
        <v>9</v>
      </c>
      <c r="D1024" s="2"/>
      <c r="E1024" s="2"/>
      <c r="F1024" s="2"/>
      <c r="G1024" s="2"/>
    </row>
    <row r="1025" spans="1:7" x14ac:dyDescent="0.3">
      <c r="A1025" s="3">
        <v>43028</v>
      </c>
      <c r="B1025" s="2" t="s">
        <v>10</v>
      </c>
      <c r="C1025" s="2" t="s">
        <v>9</v>
      </c>
      <c r="D1025" s="2"/>
      <c r="E1025" s="2"/>
      <c r="F1025" s="2"/>
      <c r="G1025" s="2"/>
    </row>
    <row r="1026" spans="1:7" x14ac:dyDescent="0.3">
      <c r="A1026" s="3">
        <v>43029</v>
      </c>
      <c r="B1026" s="2" t="s">
        <v>10</v>
      </c>
      <c r="C1026" s="2" t="s">
        <v>9</v>
      </c>
      <c r="D1026" s="2"/>
      <c r="E1026" s="2"/>
      <c r="F1026" s="2"/>
      <c r="G1026" s="2"/>
    </row>
    <row r="1027" spans="1:7" x14ac:dyDescent="0.3">
      <c r="A1027" s="3">
        <v>43030</v>
      </c>
      <c r="B1027" s="2" t="s">
        <v>10</v>
      </c>
      <c r="C1027" s="2" t="s">
        <v>9</v>
      </c>
      <c r="D1027" s="2"/>
      <c r="E1027" s="2"/>
      <c r="F1027" s="2"/>
      <c r="G1027" s="2"/>
    </row>
    <row r="1028" spans="1:7" x14ac:dyDescent="0.3">
      <c r="A1028" s="3">
        <v>43031</v>
      </c>
      <c r="B1028" s="2" t="s">
        <v>10</v>
      </c>
      <c r="C1028" s="2" t="s">
        <v>9</v>
      </c>
      <c r="D1028" s="2"/>
      <c r="E1028" s="2"/>
      <c r="F1028" s="2"/>
      <c r="G1028" s="2"/>
    </row>
    <row r="1029" spans="1:7" x14ac:dyDescent="0.3">
      <c r="A1029" s="3">
        <v>43032</v>
      </c>
      <c r="B1029" s="2" t="s">
        <v>10</v>
      </c>
      <c r="C1029" s="2" t="s">
        <v>9</v>
      </c>
      <c r="D1029" s="2"/>
      <c r="E1029" s="2"/>
      <c r="F1029" s="2"/>
      <c r="G1029" s="2"/>
    </row>
    <row r="1030" spans="1:7" x14ac:dyDescent="0.3">
      <c r="A1030" s="3">
        <v>43033</v>
      </c>
      <c r="B1030" s="2" t="s">
        <v>10</v>
      </c>
      <c r="C1030" s="2" t="s">
        <v>9</v>
      </c>
      <c r="D1030" s="2"/>
      <c r="E1030" s="2"/>
      <c r="F1030" s="2"/>
      <c r="G1030" s="2"/>
    </row>
    <row r="1031" spans="1:7" x14ac:dyDescent="0.3">
      <c r="A1031" s="3">
        <v>43034</v>
      </c>
      <c r="B1031" s="2" t="s">
        <v>10</v>
      </c>
      <c r="C1031" s="2" t="s">
        <v>9</v>
      </c>
      <c r="D1031" s="2"/>
      <c r="E1031" s="2"/>
      <c r="F1031" s="2"/>
      <c r="G1031" s="2"/>
    </row>
    <row r="1032" spans="1:7" x14ac:dyDescent="0.3">
      <c r="A1032" s="3">
        <v>43035</v>
      </c>
      <c r="B1032" s="2" t="s">
        <v>10</v>
      </c>
      <c r="C1032" s="2" t="s">
        <v>9</v>
      </c>
      <c r="D1032" s="2"/>
      <c r="E1032" s="2"/>
      <c r="F1032" s="2"/>
      <c r="G1032" s="2"/>
    </row>
    <row r="1033" spans="1:7" x14ac:dyDescent="0.3">
      <c r="A1033" s="3">
        <v>43036</v>
      </c>
      <c r="B1033" s="2" t="s">
        <v>10</v>
      </c>
      <c r="C1033" s="2" t="s">
        <v>9</v>
      </c>
      <c r="D1033" s="2"/>
      <c r="E1033" s="2"/>
      <c r="F1033" s="2"/>
      <c r="G1033" s="2"/>
    </row>
    <row r="1034" spans="1:7" x14ac:dyDescent="0.3">
      <c r="A1034" s="3">
        <v>43037</v>
      </c>
      <c r="B1034" s="2" t="s">
        <v>10</v>
      </c>
      <c r="C1034" s="2" t="s">
        <v>9</v>
      </c>
      <c r="D1034" s="2"/>
      <c r="E1034" s="2"/>
      <c r="F1034" s="2"/>
      <c r="G1034" s="2"/>
    </row>
    <row r="1035" spans="1:7" x14ac:dyDescent="0.3">
      <c r="A1035" s="3">
        <v>43038</v>
      </c>
      <c r="B1035" s="2" t="s">
        <v>10</v>
      </c>
      <c r="C1035" s="2" t="s">
        <v>9</v>
      </c>
      <c r="D1035" s="2"/>
      <c r="E1035" s="2"/>
      <c r="F1035" s="2"/>
      <c r="G1035" s="2"/>
    </row>
    <row r="1036" spans="1:7" x14ac:dyDescent="0.3">
      <c r="A1036" s="3">
        <v>43039</v>
      </c>
      <c r="B1036" s="2" t="s">
        <v>10</v>
      </c>
      <c r="C1036" s="2" t="s">
        <v>9</v>
      </c>
      <c r="D1036" s="2"/>
      <c r="E1036" s="2"/>
      <c r="F1036" s="2"/>
      <c r="G1036" s="2"/>
    </row>
    <row r="1037" spans="1:7" x14ac:dyDescent="0.3">
      <c r="A1037" s="3">
        <v>43040</v>
      </c>
      <c r="B1037" s="2" t="s">
        <v>10</v>
      </c>
      <c r="C1037" s="2" t="s">
        <v>9</v>
      </c>
      <c r="D1037" s="2"/>
      <c r="E1037" s="2"/>
      <c r="F1037" s="2"/>
      <c r="G1037" s="2"/>
    </row>
    <row r="1038" spans="1:7" x14ac:dyDescent="0.3">
      <c r="A1038" s="3">
        <v>43041</v>
      </c>
      <c r="B1038" s="2" t="s">
        <v>10</v>
      </c>
      <c r="C1038" s="2" t="s">
        <v>9</v>
      </c>
      <c r="D1038" s="2"/>
      <c r="E1038" s="2"/>
      <c r="F1038" s="2"/>
      <c r="G1038" s="2"/>
    </row>
    <row r="1039" spans="1:7" x14ac:dyDescent="0.3">
      <c r="A1039" s="3">
        <v>43042</v>
      </c>
      <c r="B1039" s="2" t="s">
        <v>10</v>
      </c>
      <c r="C1039" s="2" t="s">
        <v>9</v>
      </c>
      <c r="D1039" s="2"/>
      <c r="E1039" s="2"/>
      <c r="F1039" s="2"/>
      <c r="G1039" s="2"/>
    </row>
    <row r="1040" spans="1:7" x14ac:dyDescent="0.3">
      <c r="A1040" s="3">
        <v>43043</v>
      </c>
      <c r="B1040" s="2" t="s">
        <v>10</v>
      </c>
      <c r="C1040" s="2" t="s">
        <v>9</v>
      </c>
      <c r="D1040" s="2"/>
      <c r="E1040" s="2"/>
      <c r="F1040" s="2"/>
      <c r="G1040" s="2"/>
    </row>
    <row r="1041" spans="1:7" x14ac:dyDescent="0.3">
      <c r="A1041" s="3">
        <v>43044</v>
      </c>
      <c r="B1041" s="2" t="s">
        <v>10</v>
      </c>
      <c r="C1041" s="2" t="s">
        <v>9</v>
      </c>
      <c r="D1041" s="2"/>
      <c r="E1041" s="2"/>
      <c r="F1041" s="2"/>
      <c r="G1041" s="2"/>
    </row>
    <row r="1042" spans="1:7" x14ac:dyDescent="0.3">
      <c r="A1042" s="3">
        <v>43045</v>
      </c>
      <c r="B1042" s="2" t="s">
        <v>10</v>
      </c>
      <c r="C1042" s="2" t="s">
        <v>9</v>
      </c>
      <c r="D1042" s="2"/>
      <c r="E1042" s="2"/>
      <c r="F1042" s="2"/>
      <c r="G1042" s="2"/>
    </row>
    <row r="1043" spans="1:7" x14ac:dyDescent="0.3">
      <c r="A1043" s="3">
        <v>43046</v>
      </c>
      <c r="B1043" s="2" t="s">
        <v>10</v>
      </c>
      <c r="C1043" s="2" t="s">
        <v>10</v>
      </c>
      <c r="D1043" s="2"/>
      <c r="E1043" s="2"/>
      <c r="F1043" s="2"/>
      <c r="G1043" s="2"/>
    </row>
    <row r="1044" spans="1:7" x14ac:dyDescent="0.3">
      <c r="A1044" s="3">
        <v>43047</v>
      </c>
      <c r="B1044" s="2" t="s">
        <v>10</v>
      </c>
      <c r="C1044" s="2" t="s">
        <v>9</v>
      </c>
      <c r="D1044" s="2"/>
      <c r="E1044" s="2"/>
      <c r="F1044" s="2"/>
      <c r="G1044" s="2"/>
    </row>
    <row r="1045" spans="1:7" x14ac:dyDescent="0.3">
      <c r="A1045" s="3">
        <v>43048</v>
      </c>
      <c r="B1045" s="2" t="s">
        <v>10</v>
      </c>
      <c r="C1045" s="2" t="s">
        <v>9</v>
      </c>
      <c r="D1045" s="2"/>
      <c r="E1045" s="2"/>
      <c r="F1045" s="2"/>
      <c r="G1045" s="2"/>
    </row>
    <row r="1046" spans="1:7" x14ac:dyDescent="0.3">
      <c r="A1046" s="3">
        <v>43049</v>
      </c>
      <c r="B1046" s="2" t="s">
        <v>10</v>
      </c>
      <c r="C1046" s="2" t="s">
        <v>9</v>
      </c>
      <c r="D1046" s="2"/>
      <c r="E1046" s="2"/>
      <c r="F1046" s="2"/>
      <c r="G1046" s="2"/>
    </row>
    <row r="1047" spans="1:7" x14ac:dyDescent="0.3">
      <c r="A1047" s="3">
        <v>43050</v>
      </c>
      <c r="B1047" s="2" t="s">
        <v>10</v>
      </c>
      <c r="C1047" s="2" t="s">
        <v>9</v>
      </c>
      <c r="D1047" s="2"/>
      <c r="E1047" s="2"/>
      <c r="F1047" s="2"/>
      <c r="G1047" s="2"/>
    </row>
    <row r="1048" spans="1:7" x14ac:dyDescent="0.3">
      <c r="A1048" s="3">
        <v>43051</v>
      </c>
      <c r="B1048" s="2" t="s">
        <v>10</v>
      </c>
      <c r="C1048" s="2" t="s">
        <v>9</v>
      </c>
      <c r="D1048" s="2"/>
      <c r="E1048" s="2"/>
      <c r="F1048" s="2"/>
      <c r="G1048" s="2"/>
    </row>
    <row r="1049" spans="1:7" x14ac:dyDescent="0.3">
      <c r="A1049" s="3">
        <v>43052</v>
      </c>
      <c r="B1049" s="2" t="s">
        <v>10</v>
      </c>
      <c r="C1049" s="2" t="s">
        <v>9</v>
      </c>
      <c r="D1049" s="2"/>
      <c r="E1049" s="2"/>
      <c r="F1049" s="2"/>
      <c r="G1049" s="2"/>
    </row>
    <row r="1050" spans="1:7" x14ac:dyDescent="0.3">
      <c r="A1050" s="3">
        <v>43053</v>
      </c>
      <c r="B1050" s="2" t="s">
        <v>10</v>
      </c>
      <c r="C1050" s="2" t="s">
        <v>9</v>
      </c>
      <c r="D1050" s="2"/>
      <c r="E1050" s="2"/>
      <c r="F1050" s="2"/>
      <c r="G1050" s="2"/>
    </row>
    <row r="1051" spans="1:7" x14ac:dyDescent="0.3">
      <c r="A1051" s="3">
        <v>43054</v>
      </c>
      <c r="B1051" s="2" t="s">
        <v>10</v>
      </c>
      <c r="C1051" s="2" t="s">
        <v>9</v>
      </c>
      <c r="D1051" s="2"/>
      <c r="E1051" s="2"/>
      <c r="F1051" s="2"/>
      <c r="G1051" s="2"/>
    </row>
    <row r="1052" spans="1:7" x14ac:dyDescent="0.3">
      <c r="A1052" s="3">
        <v>43055</v>
      </c>
      <c r="B1052" s="2" t="s">
        <v>10</v>
      </c>
      <c r="C1052" s="2" t="s">
        <v>9</v>
      </c>
      <c r="D1052" s="2"/>
      <c r="E1052" s="2"/>
      <c r="F1052" s="2"/>
      <c r="G1052" s="2"/>
    </row>
    <row r="1053" spans="1:7" x14ac:dyDescent="0.3">
      <c r="A1053" s="3">
        <v>43056</v>
      </c>
      <c r="B1053" s="2" t="s">
        <v>10</v>
      </c>
      <c r="C1053" s="2" t="s">
        <v>9</v>
      </c>
      <c r="D1053" s="2"/>
      <c r="E1053" s="2"/>
      <c r="F1053" s="2"/>
      <c r="G1053" s="2"/>
    </row>
    <row r="1054" spans="1:7" x14ac:dyDescent="0.3">
      <c r="A1054" s="3">
        <v>43057</v>
      </c>
      <c r="B1054" s="2" t="s">
        <v>10</v>
      </c>
      <c r="C1054" s="2" t="s">
        <v>9</v>
      </c>
      <c r="D1054" s="2"/>
      <c r="E1054" s="2"/>
      <c r="F1054" s="2"/>
      <c r="G1054" s="2"/>
    </row>
    <row r="1055" spans="1:7" x14ac:dyDescent="0.3">
      <c r="A1055" s="3">
        <v>43058</v>
      </c>
      <c r="B1055" s="2" t="s">
        <v>10</v>
      </c>
      <c r="C1055" s="2" t="s">
        <v>9</v>
      </c>
      <c r="D1055" s="2"/>
      <c r="E1055" s="2"/>
      <c r="F1055" s="2"/>
      <c r="G1055" s="2"/>
    </row>
    <row r="1056" spans="1:7" x14ac:dyDescent="0.3">
      <c r="A1056" s="3">
        <v>43059</v>
      </c>
      <c r="B1056" s="2" t="s">
        <v>10</v>
      </c>
      <c r="C1056" s="2" t="s">
        <v>9</v>
      </c>
      <c r="D1056" s="2"/>
      <c r="E1056" s="2"/>
      <c r="F1056" s="2"/>
      <c r="G1056" s="2"/>
    </row>
    <row r="1057" spans="1:7" x14ac:dyDescent="0.3">
      <c r="A1057" s="3">
        <v>43060</v>
      </c>
      <c r="B1057" s="2" t="s">
        <v>10</v>
      </c>
      <c r="C1057" s="2" t="s">
        <v>9</v>
      </c>
      <c r="D1057" s="2"/>
      <c r="E1057" s="2"/>
      <c r="F1057" s="2"/>
      <c r="G1057" s="2"/>
    </row>
    <row r="1058" spans="1:7" x14ac:dyDescent="0.3">
      <c r="A1058" s="3">
        <v>43061</v>
      </c>
      <c r="B1058" s="2" t="s">
        <v>10</v>
      </c>
      <c r="C1058" s="2" t="s">
        <v>9</v>
      </c>
      <c r="D1058" s="2"/>
      <c r="E1058" s="2"/>
      <c r="F1058" s="2"/>
      <c r="G1058" s="2"/>
    </row>
    <row r="1059" spans="1:7" x14ac:dyDescent="0.3">
      <c r="A1059" s="3">
        <v>43062</v>
      </c>
      <c r="B1059" s="2" t="s">
        <v>10</v>
      </c>
      <c r="C1059" s="2" t="s">
        <v>9</v>
      </c>
      <c r="D1059" s="2"/>
      <c r="E1059" s="2"/>
      <c r="F1059" s="2"/>
      <c r="G1059" s="2"/>
    </row>
    <row r="1060" spans="1:7" x14ac:dyDescent="0.3">
      <c r="A1060" s="3">
        <v>43063</v>
      </c>
      <c r="B1060" s="2" t="s">
        <v>10</v>
      </c>
      <c r="C1060" s="2" t="s">
        <v>9</v>
      </c>
      <c r="D1060" s="2"/>
      <c r="E1060" s="2"/>
      <c r="F1060" s="2"/>
      <c r="G1060" s="2"/>
    </row>
    <row r="1061" spans="1:7" x14ac:dyDescent="0.3">
      <c r="A1061" s="3">
        <v>43064</v>
      </c>
      <c r="B1061" s="2" t="s">
        <v>10</v>
      </c>
      <c r="C1061" s="2" t="s">
        <v>9</v>
      </c>
      <c r="D1061" s="2"/>
      <c r="E1061" s="2"/>
      <c r="F1061" s="2"/>
      <c r="G1061" s="2"/>
    </row>
    <row r="1062" spans="1:7" x14ac:dyDescent="0.3">
      <c r="A1062" s="3">
        <v>43065</v>
      </c>
      <c r="B1062" s="2" t="s">
        <v>10</v>
      </c>
      <c r="C1062" s="2" t="s">
        <v>9</v>
      </c>
      <c r="D1062" s="2"/>
      <c r="E1062" s="2"/>
      <c r="F1062" s="2"/>
      <c r="G1062" s="2"/>
    </row>
    <row r="1063" spans="1:7" x14ac:dyDescent="0.3">
      <c r="A1063" s="3">
        <v>43066</v>
      </c>
      <c r="B1063" s="2" t="s">
        <v>10</v>
      </c>
      <c r="C1063" s="2" t="s">
        <v>9</v>
      </c>
      <c r="D1063" s="2"/>
      <c r="E1063" s="2"/>
      <c r="F1063" s="2"/>
      <c r="G1063" s="2"/>
    </row>
    <row r="1064" spans="1:7" x14ac:dyDescent="0.3">
      <c r="A1064" s="3">
        <v>43067</v>
      </c>
      <c r="B1064" s="2" t="s">
        <v>10</v>
      </c>
      <c r="C1064" s="2" t="s">
        <v>9</v>
      </c>
      <c r="D1064" s="2"/>
      <c r="E1064" s="2"/>
      <c r="F1064" s="2"/>
      <c r="G1064" s="2"/>
    </row>
    <row r="1065" spans="1:7" x14ac:dyDescent="0.3">
      <c r="A1065" s="3">
        <v>43068</v>
      </c>
      <c r="B1065" s="2" t="s">
        <v>10</v>
      </c>
      <c r="C1065" s="2" t="s">
        <v>9</v>
      </c>
      <c r="D1065" s="2"/>
      <c r="E1065" s="2"/>
      <c r="F1065" s="2"/>
      <c r="G1065" s="2"/>
    </row>
    <row r="1066" spans="1:7" x14ac:dyDescent="0.3">
      <c r="A1066" s="3">
        <v>43069</v>
      </c>
      <c r="B1066" s="2" t="s">
        <v>10</v>
      </c>
      <c r="C1066" s="2" t="s">
        <v>9</v>
      </c>
      <c r="D1066" s="2"/>
      <c r="E1066" s="2"/>
      <c r="F1066" s="2"/>
      <c r="G1066" s="2"/>
    </row>
    <row r="1067" spans="1:7" x14ac:dyDescent="0.3">
      <c r="A1067" s="3">
        <v>43070</v>
      </c>
      <c r="B1067" s="2" t="s">
        <v>10</v>
      </c>
      <c r="C1067" s="2" t="s">
        <v>9</v>
      </c>
      <c r="D1067" s="2"/>
      <c r="E1067" s="2"/>
      <c r="F1067" s="2"/>
      <c r="G1067" s="2"/>
    </row>
    <row r="1068" spans="1:7" x14ac:dyDescent="0.3">
      <c r="A1068" s="3">
        <v>43071</v>
      </c>
      <c r="B1068" s="2" t="s">
        <v>10</v>
      </c>
      <c r="C1068" s="2" t="s">
        <v>9</v>
      </c>
      <c r="D1068" s="2"/>
      <c r="E1068" s="2"/>
      <c r="F1068" s="2"/>
      <c r="G1068" s="2"/>
    </row>
    <row r="1069" spans="1:7" x14ac:dyDescent="0.3">
      <c r="A1069" s="3">
        <v>43072</v>
      </c>
      <c r="B1069" s="2" t="s">
        <v>10</v>
      </c>
      <c r="C1069" s="2" t="s">
        <v>9</v>
      </c>
      <c r="D1069" s="2"/>
      <c r="E1069" s="2"/>
      <c r="F1069" s="2"/>
      <c r="G1069" s="2"/>
    </row>
    <row r="1070" spans="1:7" x14ac:dyDescent="0.3">
      <c r="A1070" s="3">
        <v>43073</v>
      </c>
      <c r="B1070" s="2" t="s">
        <v>10</v>
      </c>
      <c r="C1070" s="2" t="s">
        <v>9</v>
      </c>
      <c r="D1070" s="2"/>
      <c r="E1070" s="2"/>
      <c r="F1070" s="2"/>
      <c r="G1070" s="2"/>
    </row>
    <row r="1071" spans="1:7" x14ac:dyDescent="0.3">
      <c r="A1071" s="3">
        <v>43074</v>
      </c>
      <c r="B1071" s="2" t="s">
        <v>10</v>
      </c>
      <c r="C1071" s="2" t="s">
        <v>9</v>
      </c>
      <c r="D1071" s="2"/>
      <c r="E1071" s="2"/>
      <c r="F1071" s="2"/>
      <c r="G1071" s="2"/>
    </row>
    <row r="1072" spans="1:7" x14ac:dyDescent="0.3">
      <c r="A1072" s="3">
        <v>43075</v>
      </c>
      <c r="B1072" s="2" t="s">
        <v>10</v>
      </c>
      <c r="C1072" s="2" t="s">
        <v>9</v>
      </c>
      <c r="D1072" s="2"/>
      <c r="E1072" s="2"/>
      <c r="F1072" s="2"/>
      <c r="G1072" s="2"/>
    </row>
    <row r="1073" spans="1:7" x14ac:dyDescent="0.3">
      <c r="A1073" s="3">
        <v>43076</v>
      </c>
      <c r="B1073" s="2" t="s">
        <v>10</v>
      </c>
      <c r="C1073" s="2" t="s">
        <v>9</v>
      </c>
      <c r="D1073" s="2"/>
      <c r="E1073" s="2"/>
      <c r="F1073" s="2"/>
      <c r="G1073" s="2"/>
    </row>
    <row r="1074" spans="1:7" x14ac:dyDescent="0.3">
      <c r="A1074" s="3">
        <v>43077</v>
      </c>
      <c r="B1074" s="2" t="s">
        <v>10</v>
      </c>
      <c r="C1074" s="2" t="s">
        <v>9</v>
      </c>
      <c r="D1074" s="2"/>
      <c r="E1074" s="2"/>
      <c r="F1074" s="2"/>
      <c r="G1074" s="2"/>
    </row>
    <row r="1075" spans="1:7" x14ac:dyDescent="0.3">
      <c r="A1075" s="3">
        <v>43078</v>
      </c>
      <c r="B1075" s="2" t="s">
        <v>10</v>
      </c>
      <c r="C1075" s="2" t="s">
        <v>9</v>
      </c>
      <c r="D1075" s="2"/>
      <c r="E1075" s="2"/>
      <c r="F1075" s="2"/>
      <c r="G1075" s="2"/>
    </row>
    <row r="1076" spans="1:7" x14ac:dyDescent="0.3">
      <c r="A1076" s="3">
        <v>43079</v>
      </c>
      <c r="B1076" s="2" t="s">
        <v>10</v>
      </c>
      <c r="C1076" s="2" t="s">
        <v>9</v>
      </c>
      <c r="D1076" s="2"/>
      <c r="E1076" s="2"/>
      <c r="F1076" s="2"/>
      <c r="G1076" s="2"/>
    </row>
    <row r="1077" spans="1:7" x14ac:dyDescent="0.3">
      <c r="A1077" s="3">
        <v>43080</v>
      </c>
      <c r="B1077" s="2" t="s">
        <v>10</v>
      </c>
      <c r="C1077" s="2" t="s">
        <v>9</v>
      </c>
      <c r="D1077" s="2"/>
      <c r="E1077" s="2"/>
      <c r="F1077" s="2"/>
      <c r="G1077" s="2"/>
    </row>
    <row r="1078" spans="1:7" x14ac:dyDescent="0.3">
      <c r="A1078" s="3">
        <v>43081</v>
      </c>
      <c r="B1078" s="2" t="s">
        <v>10</v>
      </c>
      <c r="C1078" s="2" t="s">
        <v>9</v>
      </c>
      <c r="D1078" s="2"/>
      <c r="E1078" s="2"/>
      <c r="F1078" s="2"/>
      <c r="G1078" s="2"/>
    </row>
    <row r="1079" spans="1:7" x14ac:dyDescent="0.3">
      <c r="A1079" s="3">
        <v>43082</v>
      </c>
      <c r="B1079" s="2" t="s">
        <v>10</v>
      </c>
      <c r="C1079" s="2" t="s">
        <v>9</v>
      </c>
      <c r="D1079" s="2"/>
      <c r="E1079" s="2"/>
      <c r="F1079" s="2"/>
      <c r="G1079" s="2"/>
    </row>
    <row r="1080" spans="1:7" x14ac:dyDescent="0.3">
      <c r="A1080" s="3">
        <v>43083</v>
      </c>
      <c r="B1080" s="2" t="s">
        <v>10</v>
      </c>
      <c r="C1080" s="2" t="s">
        <v>9</v>
      </c>
      <c r="D1080" s="2"/>
      <c r="E1080" s="2"/>
      <c r="F1080" s="2"/>
      <c r="G1080" s="2"/>
    </row>
    <row r="1081" spans="1:7" x14ac:dyDescent="0.3">
      <c r="A1081" s="3">
        <v>43084</v>
      </c>
      <c r="B1081" s="2" t="s">
        <v>10</v>
      </c>
      <c r="C1081" s="2" t="s">
        <v>9</v>
      </c>
      <c r="D1081" s="2"/>
      <c r="E1081" s="2"/>
      <c r="F1081" s="2"/>
      <c r="G1081" s="2"/>
    </row>
    <row r="1082" spans="1:7" x14ac:dyDescent="0.3">
      <c r="A1082" s="3">
        <v>43085</v>
      </c>
      <c r="B1082" s="2" t="s">
        <v>10</v>
      </c>
      <c r="C1082" s="2" t="s">
        <v>9</v>
      </c>
      <c r="D1082" s="2"/>
      <c r="E1082" s="2"/>
      <c r="F1082" s="2"/>
      <c r="G1082" s="2"/>
    </row>
    <row r="1083" spans="1:7" x14ac:dyDescent="0.3">
      <c r="A1083" s="3">
        <v>43086</v>
      </c>
      <c r="B1083" s="2" t="s">
        <v>10</v>
      </c>
      <c r="C1083" s="2" t="s">
        <v>9</v>
      </c>
      <c r="D1083" s="2"/>
      <c r="E1083" s="2"/>
      <c r="F1083" s="2"/>
      <c r="G1083" s="2"/>
    </row>
    <row r="1084" spans="1:7" x14ac:dyDescent="0.3">
      <c r="A1084" s="3">
        <v>43087</v>
      </c>
      <c r="B1084" s="2" t="s">
        <v>10</v>
      </c>
      <c r="C1084" s="2" t="s">
        <v>9</v>
      </c>
      <c r="D1084" s="2"/>
      <c r="E1084" s="2"/>
      <c r="F1084" s="2"/>
      <c r="G1084" s="2"/>
    </row>
    <row r="1085" spans="1:7" x14ac:dyDescent="0.3">
      <c r="A1085" s="3">
        <v>43088</v>
      </c>
      <c r="B1085" s="2" t="s">
        <v>10</v>
      </c>
      <c r="C1085" s="2" t="s">
        <v>9</v>
      </c>
      <c r="D1085" s="2"/>
      <c r="E1085" s="2"/>
      <c r="F1085" s="2"/>
      <c r="G1085" s="2"/>
    </row>
    <row r="1086" spans="1:7" x14ac:dyDescent="0.3">
      <c r="A1086" s="3">
        <v>43089</v>
      </c>
      <c r="B1086" s="2" t="s">
        <v>10</v>
      </c>
      <c r="C1086" s="2" t="s">
        <v>9</v>
      </c>
      <c r="D1086" s="2"/>
      <c r="E1086" s="2"/>
      <c r="F1086" s="2"/>
      <c r="G1086" s="2"/>
    </row>
    <row r="1087" spans="1:7" x14ac:dyDescent="0.3">
      <c r="A1087" s="3">
        <v>43090</v>
      </c>
      <c r="B1087" s="2" t="s">
        <v>10</v>
      </c>
      <c r="C1087" s="2" t="s">
        <v>9</v>
      </c>
      <c r="D1087" s="2"/>
      <c r="E1087" s="2"/>
      <c r="F1087" s="2"/>
      <c r="G1087" s="2"/>
    </row>
    <row r="1088" spans="1:7" x14ac:dyDescent="0.3">
      <c r="A1088" s="3">
        <v>43091</v>
      </c>
      <c r="B1088" s="2" t="s">
        <v>9</v>
      </c>
      <c r="C1088" s="2" t="s">
        <v>9</v>
      </c>
      <c r="D1088" s="2"/>
      <c r="E1088" s="2"/>
      <c r="F1088" s="2"/>
      <c r="G1088" s="2"/>
    </row>
    <row r="1089" spans="1:7" x14ac:dyDescent="0.3">
      <c r="A1089" s="3">
        <v>43092</v>
      </c>
      <c r="B1089" s="2" t="s">
        <v>9</v>
      </c>
      <c r="C1089" s="2" t="s">
        <v>9</v>
      </c>
      <c r="D1089" s="2"/>
      <c r="E1089" s="2"/>
      <c r="F1089" s="2"/>
      <c r="G1089" s="2"/>
    </row>
    <row r="1090" spans="1:7" x14ac:dyDescent="0.3">
      <c r="A1090" s="3">
        <v>43093</v>
      </c>
      <c r="B1090" s="2" t="s">
        <v>9</v>
      </c>
      <c r="C1090" s="2" t="s">
        <v>9</v>
      </c>
      <c r="D1090" s="2"/>
      <c r="E1090" s="2"/>
      <c r="F1090" s="2"/>
      <c r="G1090" s="2"/>
    </row>
    <row r="1091" spans="1:7" x14ac:dyDescent="0.3">
      <c r="A1091" s="3">
        <v>43094</v>
      </c>
      <c r="B1091" s="2" t="s">
        <v>9</v>
      </c>
      <c r="C1091" s="2" t="s">
        <v>10</v>
      </c>
      <c r="D1091" s="2"/>
      <c r="E1091" s="2"/>
      <c r="F1091" s="2"/>
      <c r="G1091" s="2"/>
    </row>
    <row r="1092" spans="1:7" x14ac:dyDescent="0.3">
      <c r="A1092" s="3">
        <v>43095</v>
      </c>
      <c r="B1092" s="2" t="s">
        <v>9</v>
      </c>
      <c r="C1092" s="2" t="s">
        <v>10</v>
      </c>
      <c r="D1092" s="2"/>
      <c r="E1092" s="2"/>
      <c r="F1092" s="2"/>
      <c r="G1092" s="2"/>
    </row>
    <row r="1093" spans="1:7" x14ac:dyDescent="0.3">
      <c r="A1093" s="3">
        <v>43096</v>
      </c>
      <c r="B1093" s="2" t="s">
        <v>9</v>
      </c>
      <c r="C1093" s="2" t="s">
        <v>9</v>
      </c>
      <c r="D1093" s="2"/>
      <c r="E1093" s="2"/>
      <c r="F1093" s="2"/>
      <c r="G1093" s="2"/>
    </row>
    <row r="1094" spans="1:7" x14ac:dyDescent="0.3">
      <c r="A1094" s="3">
        <v>43097</v>
      </c>
      <c r="B1094" s="2" t="s">
        <v>9</v>
      </c>
      <c r="C1094" s="2" t="s">
        <v>9</v>
      </c>
      <c r="D1094" s="2"/>
      <c r="E1094" s="2"/>
      <c r="F1094" s="2"/>
      <c r="G1094" s="2"/>
    </row>
    <row r="1095" spans="1:7" x14ac:dyDescent="0.3">
      <c r="A1095" s="3">
        <v>43098</v>
      </c>
      <c r="B1095" s="2" t="s">
        <v>9</v>
      </c>
      <c r="C1095" s="2" t="s">
        <v>9</v>
      </c>
      <c r="D1095" s="2"/>
      <c r="E1095" s="2"/>
      <c r="F1095" s="2"/>
      <c r="G1095" s="2"/>
    </row>
    <row r="1096" spans="1:7" x14ac:dyDescent="0.3">
      <c r="A1096" s="3">
        <v>43099</v>
      </c>
      <c r="B1096" s="2" t="s">
        <v>9</v>
      </c>
      <c r="C1096" s="2" t="s">
        <v>9</v>
      </c>
      <c r="D1096" s="2"/>
      <c r="E1096" s="2"/>
      <c r="F1096" s="2"/>
      <c r="G1096" s="2"/>
    </row>
    <row r="1097" spans="1:7" x14ac:dyDescent="0.3">
      <c r="A1097" s="3">
        <v>43100</v>
      </c>
      <c r="B1097" s="2" t="s">
        <v>9</v>
      </c>
      <c r="C1097" s="2" t="s">
        <v>9</v>
      </c>
      <c r="D1097" s="2"/>
      <c r="E1097" s="2"/>
      <c r="F1097" s="2"/>
      <c r="G1097" s="2"/>
    </row>
    <row r="1098" spans="1:7" x14ac:dyDescent="0.3">
      <c r="A1098" s="3">
        <v>43101</v>
      </c>
      <c r="B1098" s="2" t="s">
        <v>9</v>
      </c>
      <c r="C1098" s="2" t="s">
        <v>10</v>
      </c>
      <c r="D1098" s="2"/>
      <c r="E1098" s="2"/>
      <c r="F1098" s="2"/>
      <c r="G1098" s="2"/>
    </row>
    <row r="1099" spans="1:7" x14ac:dyDescent="0.3">
      <c r="A1099" s="3">
        <v>43102</v>
      </c>
      <c r="B1099" s="2" t="s">
        <v>9</v>
      </c>
      <c r="C1099" s="2" t="s">
        <v>9</v>
      </c>
      <c r="D1099" s="2"/>
      <c r="E1099" s="2"/>
      <c r="F1099" s="2"/>
      <c r="G1099" s="2"/>
    </row>
    <row r="1100" spans="1:7" x14ac:dyDescent="0.3">
      <c r="A1100" s="3">
        <v>43103</v>
      </c>
      <c r="B1100" s="2" t="s">
        <v>9</v>
      </c>
      <c r="C1100" s="2" t="s">
        <v>9</v>
      </c>
      <c r="D1100" s="2"/>
      <c r="E1100" s="2"/>
      <c r="F1100" s="2"/>
      <c r="G1100" s="2"/>
    </row>
    <row r="1101" spans="1:7" x14ac:dyDescent="0.3">
      <c r="A1101" s="3">
        <v>43104</v>
      </c>
      <c r="B1101" s="2" t="s">
        <v>9</v>
      </c>
      <c r="C1101" s="2" t="s">
        <v>9</v>
      </c>
      <c r="D1101" s="2"/>
      <c r="E1101" s="2"/>
      <c r="F1101" s="2"/>
      <c r="G1101" s="2"/>
    </row>
    <row r="1102" spans="1:7" x14ac:dyDescent="0.3">
      <c r="A1102" s="3">
        <v>43105</v>
      </c>
      <c r="B1102" s="2" t="s">
        <v>9</v>
      </c>
      <c r="C1102" s="2" t="s">
        <v>9</v>
      </c>
      <c r="D1102" s="2"/>
      <c r="E1102" s="2"/>
      <c r="F1102" s="2"/>
      <c r="G1102" s="2"/>
    </row>
    <row r="1103" spans="1:7" x14ac:dyDescent="0.3">
      <c r="A1103" s="3">
        <v>43106</v>
      </c>
      <c r="B1103" s="2" t="s">
        <v>9</v>
      </c>
      <c r="C1103" s="2" t="s">
        <v>9</v>
      </c>
      <c r="D1103" s="2"/>
      <c r="E1103" s="2"/>
      <c r="F1103" s="2"/>
      <c r="G1103" s="2"/>
    </row>
    <row r="1104" spans="1:7" x14ac:dyDescent="0.3">
      <c r="A1104" s="3">
        <v>43107</v>
      </c>
      <c r="B1104" s="2" t="s">
        <v>9</v>
      </c>
      <c r="C1104" s="2" t="s">
        <v>9</v>
      </c>
      <c r="D1104" s="2"/>
      <c r="E1104" s="2"/>
      <c r="F1104" s="2"/>
      <c r="G1104" s="2"/>
    </row>
    <row r="1105" spans="1:7" x14ac:dyDescent="0.3">
      <c r="A1105" s="3">
        <v>43108</v>
      </c>
      <c r="B1105" s="2" t="s">
        <v>9</v>
      </c>
      <c r="C1105" s="2" t="s">
        <v>9</v>
      </c>
      <c r="D1105" s="2"/>
      <c r="E1105" s="2"/>
      <c r="F1105" s="2"/>
      <c r="G1105" s="2"/>
    </row>
    <row r="1106" spans="1:7" x14ac:dyDescent="0.3">
      <c r="A1106" s="3">
        <v>43109</v>
      </c>
      <c r="B1106" s="2" t="s">
        <v>9</v>
      </c>
      <c r="C1106" s="2" t="s">
        <v>9</v>
      </c>
      <c r="D1106" s="2"/>
      <c r="E1106" s="2"/>
      <c r="F1106" s="2"/>
      <c r="G1106" s="2"/>
    </row>
    <row r="1107" spans="1:7" x14ac:dyDescent="0.3">
      <c r="A1107" s="3">
        <v>43110</v>
      </c>
      <c r="B1107" s="2" t="s">
        <v>9</v>
      </c>
      <c r="C1107" s="2" t="s">
        <v>9</v>
      </c>
      <c r="D1107" s="2"/>
      <c r="E1107" s="2"/>
      <c r="F1107" s="2"/>
      <c r="G1107" s="2"/>
    </row>
    <row r="1108" spans="1:7" x14ac:dyDescent="0.3">
      <c r="A1108" s="3">
        <v>43111</v>
      </c>
      <c r="B1108" s="2" t="s">
        <v>9</v>
      </c>
      <c r="C1108" s="2" t="s">
        <v>9</v>
      </c>
      <c r="D1108" s="2"/>
      <c r="E1108" s="2"/>
      <c r="F1108" s="2"/>
      <c r="G1108" s="2"/>
    </row>
    <row r="1109" spans="1:7" x14ac:dyDescent="0.3">
      <c r="A1109" s="3">
        <v>43112</v>
      </c>
      <c r="B1109" s="2" t="s">
        <v>9</v>
      </c>
      <c r="C1109" s="2" t="s">
        <v>9</v>
      </c>
      <c r="D1109" s="2"/>
      <c r="E1109" s="2"/>
      <c r="F1109" s="2"/>
      <c r="G1109" s="2"/>
    </row>
    <row r="1110" spans="1:7" x14ac:dyDescent="0.3">
      <c r="A1110" s="3">
        <v>43113</v>
      </c>
      <c r="B1110" s="2" t="s">
        <v>9</v>
      </c>
      <c r="C1110" s="2" t="s">
        <v>9</v>
      </c>
      <c r="D1110" s="2"/>
      <c r="E1110" s="2"/>
      <c r="F1110" s="2"/>
      <c r="G1110" s="2"/>
    </row>
    <row r="1111" spans="1:7" x14ac:dyDescent="0.3">
      <c r="A1111" s="3">
        <v>43114</v>
      </c>
      <c r="B1111" s="2" t="s">
        <v>9</v>
      </c>
      <c r="C1111" s="2" t="s">
        <v>9</v>
      </c>
      <c r="D1111" s="2"/>
      <c r="E1111" s="2"/>
      <c r="F1111" s="2"/>
      <c r="G1111" s="2"/>
    </row>
    <row r="1112" spans="1:7" x14ac:dyDescent="0.3">
      <c r="A1112" s="3">
        <v>43115</v>
      </c>
      <c r="B1112" s="2" t="s">
        <v>9</v>
      </c>
      <c r="C1112" s="2" t="s">
        <v>9</v>
      </c>
      <c r="D1112" s="2"/>
      <c r="E1112" s="2"/>
      <c r="F1112" s="2"/>
      <c r="G1112" s="2"/>
    </row>
    <row r="1113" spans="1:7" x14ac:dyDescent="0.3">
      <c r="A1113" s="3">
        <v>43116</v>
      </c>
      <c r="B1113" s="2" t="s">
        <v>9</v>
      </c>
      <c r="C1113" s="2" t="s">
        <v>9</v>
      </c>
      <c r="D1113" s="2"/>
      <c r="E1113" s="2"/>
      <c r="F1113" s="2"/>
      <c r="G1113" s="2"/>
    </row>
    <row r="1114" spans="1:7" x14ac:dyDescent="0.3">
      <c r="A1114" s="3">
        <v>43117</v>
      </c>
      <c r="B1114" s="2" t="s">
        <v>9</v>
      </c>
      <c r="C1114" s="2" t="s">
        <v>9</v>
      </c>
      <c r="D1114" s="2"/>
      <c r="E1114" s="2"/>
      <c r="F1114" s="2"/>
      <c r="G1114" s="2"/>
    </row>
    <row r="1115" spans="1:7" x14ac:dyDescent="0.3">
      <c r="A1115" s="3">
        <v>43118</v>
      </c>
      <c r="B1115" s="2" t="s">
        <v>9</v>
      </c>
      <c r="C1115" s="2" t="s">
        <v>9</v>
      </c>
      <c r="D1115" s="2"/>
      <c r="E1115" s="2"/>
      <c r="F1115" s="2"/>
      <c r="G1115" s="2"/>
    </row>
    <row r="1116" spans="1:7" x14ac:dyDescent="0.3">
      <c r="A1116" s="3">
        <v>43119</v>
      </c>
      <c r="B1116" s="2" t="s">
        <v>9</v>
      </c>
      <c r="C1116" s="2" t="s">
        <v>9</v>
      </c>
      <c r="D1116" s="2"/>
      <c r="E1116" s="2"/>
      <c r="F1116" s="2"/>
      <c r="G1116" s="2"/>
    </row>
    <row r="1117" spans="1:7" x14ac:dyDescent="0.3">
      <c r="A1117" s="3">
        <v>43120</v>
      </c>
      <c r="B1117" s="2" t="s">
        <v>9</v>
      </c>
      <c r="C1117" s="2" t="s">
        <v>9</v>
      </c>
      <c r="D1117" s="2"/>
      <c r="E1117" s="2"/>
      <c r="F1117" s="2"/>
      <c r="G1117" s="2"/>
    </row>
    <row r="1118" spans="1:7" x14ac:dyDescent="0.3">
      <c r="A1118" s="3">
        <v>43121</v>
      </c>
      <c r="B1118" s="2" t="s">
        <v>9</v>
      </c>
      <c r="C1118" s="2" t="s">
        <v>9</v>
      </c>
      <c r="D1118" s="2"/>
      <c r="E1118" s="2"/>
      <c r="F1118" s="2"/>
      <c r="G1118" s="2"/>
    </row>
    <row r="1119" spans="1:7" x14ac:dyDescent="0.3">
      <c r="A1119" s="3">
        <v>43122</v>
      </c>
      <c r="B1119" s="2" t="s">
        <v>9</v>
      </c>
      <c r="C1119" s="2" t="s">
        <v>9</v>
      </c>
      <c r="D1119" s="2"/>
      <c r="E1119" s="2"/>
      <c r="F1119" s="2"/>
      <c r="G1119" s="2"/>
    </row>
    <row r="1120" spans="1:7" x14ac:dyDescent="0.3">
      <c r="A1120" s="3">
        <v>43123</v>
      </c>
      <c r="B1120" s="2" t="s">
        <v>9</v>
      </c>
      <c r="C1120" s="2" t="s">
        <v>9</v>
      </c>
      <c r="D1120" s="2"/>
      <c r="E1120" s="2"/>
      <c r="F1120" s="2"/>
      <c r="G1120" s="2"/>
    </row>
    <row r="1121" spans="1:7" x14ac:dyDescent="0.3">
      <c r="A1121" s="3">
        <v>43124</v>
      </c>
      <c r="B1121" s="2" t="s">
        <v>9</v>
      </c>
      <c r="C1121" s="2" t="s">
        <v>9</v>
      </c>
      <c r="D1121" s="2"/>
      <c r="E1121" s="2"/>
      <c r="F1121" s="2"/>
      <c r="G1121" s="2"/>
    </row>
    <row r="1122" spans="1:7" x14ac:dyDescent="0.3">
      <c r="A1122" s="3">
        <v>43125</v>
      </c>
      <c r="B1122" s="2" t="s">
        <v>9</v>
      </c>
      <c r="C1122" s="2" t="s">
        <v>9</v>
      </c>
      <c r="D1122" s="2"/>
      <c r="E1122" s="2"/>
      <c r="F1122" s="2"/>
      <c r="G1122" s="2"/>
    </row>
    <row r="1123" spans="1:7" x14ac:dyDescent="0.3">
      <c r="A1123" s="3">
        <v>43126</v>
      </c>
      <c r="B1123" s="2" t="s">
        <v>9</v>
      </c>
      <c r="C1123" s="2" t="s">
        <v>10</v>
      </c>
      <c r="D1123" s="2"/>
      <c r="E1123" s="2"/>
      <c r="F1123" s="2"/>
      <c r="G1123" s="2"/>
    </row>
    <row r="1124" spans="1:7" x14ac:dyDescent="0.3">
      <c r="A1124" s="3">
        <v>43127</v>
      </c>
      <c r="B1124" s="2" t="s">
        <v>9</v>
      </c>
      <c r="C1124" s="2" t="s">
        <v>9</v>
      </c>
      <c r="D1124" s="2"/>
      <c r="E1124" s="2"/>
      <c r="F1124" s="2"/>
      <c r="G1124" s="2"/>
    </row>
    <row r="1125" spans="1:7" x14ac:dyDescent="0.3">
      <c r="A1125" s="3">
        <v>43128</v>
      </c>
      <c r="B1125" s="2" t="s">
        <v>9</v>
      </c>
      <c r="C1125" s="2" t="s">
        <v>9</v>
      </c>
      <c r="D1125" s="2"/>
      <c r="E1125" s="2"/>
      <c r="F1125" s="2"/>
      <c r="G1125" s="2"/>
    </row>
    <row r="1126" spans="1:7" x14ac:dyDescent="0.3">
      <c r="A1126" s="3">
        <v>43129</v>
      </c>
      <c r="B1126" s="2" t="s">
        <v>9</v>
      </c>
      <c r="C1126" s="2" t="s">
        <v>9</v>
      </c>
      <c r="D1126" s="2"/>
      <c r="E1126" s="2"/>
      <c r="F1126" s="2"/>
      <c r="G1126" s="2"/>
    </row>
    <row r="1127" spans="1:7" x14ac:dyDescent="0.3">
      <c r="A1127" s="3">
        <v>43130</v>
      </c>
      <c r="B1127" s="2" t="s">
        <v>9</v>
      </c>
      <c r="C1127" s="2" t="s">
        <v>9</v>
      </c>
      <c r="D1127" s="2"/>
      <c r="E1127" s="2"/>
      <c r="F1127" s="2"/>
      <c r="G1127" s="2"/>
    </row>
    <row r="1128" spans="1:7" x14ac:dyDescent="0.3">
      <c r="A1128" s="3">
        <v>43131</v>
      </c>
      <c r="B1128" s="2" t="s">
        <v>10</v>
      </c>
      <c r="C1128" s="2" t="s">
        <v>9</v>
      </c>
      <c r="D1128" s="2"/>
      <c r="E1128" s="2"/>
      <c r="F1128" s="2"/>
      <c r="G1128" s="2"/>
    </row>
    <row r="1129" spans="1:7" x14ac:dyDescent="0.3">
      <c r="A1129" s="3">
        <v>43132</v>
      </c>
      <c r="B1129" s="2" t="s">
        <v>10</v>
      </c>
      <c r="C1129" s="2" t="s">
        <v>9</v>
      </c>
      <c r="D1129" s="2"/>
      <c r="E1129" s="2"/>
      <c r="F1129" s="2"/>
      <c r="G1129" s="2"/>
    </row>
    <row r="1130" spans="1:7" x14ac:dyDescent="0.3">
      <c r="A1130" s="3">
        <v>43133</v>
      </c>
      <c r="B1130" s="2" t="s">
        <v>10</v>
      </c>
      <c r="C1130" s="2" t="s">
        <v>9</v>
      </c>
      <c r="D1130" s="2"/>
      <c r="E1130" s="2"/>
      <c r="F1130" s="2"/>
      <c r="G1130" s="2"/>
    </row>
    <row r="1131" spans="1:7" x14ac:dyDescent="0.3">
      <c r="A1131" s="3">
        <v>43134</v>
      </c>
      <c r="B1131" s="2" t="s">
        <v>10</v>
      </c>
      <c r="C1131" s="2" t="s">
        <v>9</v>
      </c>
      <c r="D1131" s="2"/>
      <c r="E1131" s="2"/>
      <c r="F1131" s="2"/>
      <c r="G1131" s="2"/>
    </row>
    <row r="1132" spans="1:7" x14ac:dyDescent="0.3">
      <c r="A1132" s="3">
        <v>43135</v>
      </c>
      <c r="B1132" s="2" t="s">
        <v>10</v>
      </c>
      <c r="C1132" s="2" t="s">
        <v>9</v>
      </c>
      <c r="D1132" s="2"/>
      <c r="E1132" s="2"/>
      <c r="F1132" s="2"/>
      <c r="G1132" s="2"/>
    </row>
    <row r="1133" spans="1:7" x14ac:dyDescent="0.3">
      <c r="A1133" s="3">
        <v>43136</v>
      </c>
      <c r="B1133" s="2" t="s">
        <v>10</v>
      </c>
      <c r="C1133" s="2" t="s">
        <v>9</v>
      </c>
      <c r="D1133" s="2"/>
      <c r="E1133" s="2"/>
      <c r="F1133" s="2"/>
      <c r="G1133" s="2"/>
    </row>
    <row r="1134" spans="1:7" x14ac:dyDescent="0.3">
      <c r="A1134" s="3">
        <v>43137</v>
      </c>
      <c r="B1134" s="2" t="s">
        <v>10</v>
      </c>
      <c r="C1134" s="2" t="s">
        <v>9</v>
      </c>
      <c r="D1134" s="2"/>
      <c r="E1134" s="2"/>
      <c r="F1134" s="2"/>
      <c r="G1134" s="2"/>
    </row>
    <row r="1135" spans="1:7" x14ac:dyDescent="0.3">
      <c r="A1135" s="3">
        <v>43138</v>
      </c>
      <c r="B1135" s="2" t="s">
        <v>10</v>
      </c>
      <c r="C1135" s="2" t="s">
        <v>9</v>
      </c>
      <c r="D1135" s="2"/>
      <c r="E1135" s="2"/>
      <c r="F1135" s="2"/>
      <c r="G1135" s="2"/>
    </row>
    <row r="1136" spans="1:7" x14ac:dyDescent="0.3">
      <c r="A1136" s="3">
        <v>43139</v>
      </c>
      <c r="B1136" s="2" t="s">
        <v>10</v>
      </c>
      <c r="C1136" s="2" t="s">
        <v>9</v>
      </c>
      <c r="D1136" s="2"/>
      <c r="E1136" s="2"/>
      <c r="F1136" s="2"/>
      <c r="G1136" s="2"/>
    </row>
    <row r="1137" spans="1:7" x14ac:dyDescent="0.3">
      <c r="A1137" s="3">
        <v>43140</v>
      </c>
      <c r="B1137" s="2" t="s">
        <v>10</v>
      </c>
      <c r="C1137" s="2" t="s">
        <v>9</v>
      </c>
      <c r="D1137" s="2"/>
      <c r="E1137" s="2"/>
      <c r="F1137" s="2"/>
      <c r="G1137" s="2"/>
    </row>
    <row r="1138" spans="1:7" x14ac:dyDescent="0.3">
      <c r="A1138" s="3">
        <v>43141</v>
      </c>
      <c r="B1138" s="2" t="s">
        <v>10</v>
      </c>
      <c r="C1138" s="2" t="s">
        <v>9</v>
      </c>
      <c r="D1138" s="2"/>
      <c r="E1138" s="2"/>
      <c r="F1138" s="2"/>
      <c r="G1138" s="2"/>
    </row>
    <row r="1139" spans="1:7" x14ac:dyDescent="0.3">
      <c r="A1139" s="3">
        <v>43142</v>
      </c>
      <c r="B1139" s="2" t="s">
        <v>10</v>
      </c>
      <c r="C1139" s="2" t="s">
        <v>9</v>
      </c>
      <c r="D1139" s="2"/>
      <c r="E1139" s="2"/>
      <c r="F1139" s="2"/>
      <c r="G1139" s="2"/>
    </row>
    <row r="1140" spans="1:7" x14ac:dyDescent="0.3">
      <c r="A1140" s="3">
        <v>43143</v>
      </c>
      <c r="B1140" s="2" t="s">
        <v>10</v>
      </c>
      <c r="C1140" s="2" t="s">
        <v>9</v>
      </c>
      <c r="D1140" s="2"/>
      <c r="E1140" s="2"/>
      <c r="F1140" s="2"/>
      <c r="G1140" s="2"/>
    </row>
    <row r="1141" spans="1:7" x14ac:dyDescent="0.3">
      <c r="A1141" s="3">
        <v>43144</v>
      </c>
      <c r="B1141" s="2" t="s">
        <v>10</v>
      </c>
      <c r="C1141" s="2" t="s">
        <v>9</v>
      </c>
      <c r="D1141" s="2"/>
      <c r="E1141" s="2"/>
      <c r="F1141" s="2"/>
      <c r="G1141" s="2"/>
    </row>
    <row r="1142" spans="1:7" x14ac:dyDescent="0.3">
      <c r="A1142" s="3">
        <v>43145</v>
      </c>
      <c r="B1142" s="2" t="s">
        <v>10</v>
      </c>
      <c r="C1142" s="2" t="s">
        <v>9</v>
      </c>
      <c r="D1142" s="2"/>
      <c r="E1142" s="2"/>
      <c r="F1142" s="2"/>
      <c r="G1142" s="2"/>
    </row>
    <row r="1143" spans="1:7" x14ac:dyDescent="0.3">
      <c r="A1143" s="3">
        <v>43146</v>
      </c>
      <c r="B1143" s="2" t="s">
        <v>10</v>
      </c>
      <c r="C1143" s="2" t="s">
        <v>9</v>
      </c>
      <c r="D1143" s="2"/>
      <c r="E1143" s="2"/>
      <c r="F1143" s="2"/>
      <c r="G1143" s="2"/>
    </row>
    <row r="1144" spans="1:7" x14ac:dyDescent="0.3">
      <c r="A1144" s="3">
        <v>43147</v>
      </c>
      <c r="B1144" s="2" t="s">
        <v>10</v>
      </c>
      <c r="C1144" s="2" t="s">
        <v>9</v>
      </c>
      <c r="D1144" s="2"/>
      <c r="E1144" s="2"/>
      <c r="F1144" s="2"/>
      <c r="G1144" s="2"/>
    </row>
    <row r="1145" spans="1:7" x14ac:dyDescent="0.3">
      <c r="A1145" s="3">
        <v>43148</v>
      </c>
      <c r="B1145" s="2" t="s">
        <v>10</v>
      </c>
      <c r="C1145" s="2" t="s">
        <v>9</v>
      </c>
      <c r="D1145" s="2"/>
      <c r="E1145" s="2"/>
      <c r="F1145" s="2"/>
      <c r="G1145" s="2"/>
    </row>
    <row r="1146" spans="1:7" x14ac:dyDescent="0.3">
      <c r="A1146" s="3">
        <v>43149</v>
      </c>
      <c r="B1146" s="2" t="s">
        <v>10</v>
      </c>
      <c r="C1146" s="2" t="s">
        <v>9</v>
      </c>
      <c r="D1146" s="2"/>
      <c r="E1146" s="2"/>
      <c r="F1146" s="2"/>
      <c r="G1146" s="2"/>
    </row>
    <row r="1147" spans="1:7" x14ac:dyDescent="0.3">
      <c r="A1147" s="3">
        <v>43150</v>
      </c>
      <c r="B1147" s="2" t="s">
        <v>10</v>
      </c>
      <c r="C1147" s="2" t="s">
        <v>9</v>
      </c>
      <c r="D1147" s="2"/>
      <c r="E1147" s="2"/>
      <c r="F1147" s="2"/>
      <c r="G1147" s="2"/>
    </row>
    <row r="1148" spans="1:7" x14ac:dyDescent="0.3">
      <c r="A1148" s="3">
        <v>43151</v>
      </c>
      <c r="B1148" s="2" t="s">
        <v>10</v>
      </c>
      <c r="C1148" s="2" t="s">
        <v>9</v>
      </c>
      <c r="D1148" s="2"/>
      <c r="E1148" s="2"/>
      <c r="F1148" s="2"/>
      <c r="G1148" s="2"/>
    </row>
    <row r="1149" spans="1:7" x14ac:dyDescent="0.3">
      <c r="A1149" s="3">
        <v>43152</v>
      </c>
      <c r="B1149" s="2" t="s">
        <v>10</v>
      </c>
      <c r="C1149" s="2" t="s">
        <v>9</v>
      </c>
      <c r="D1149" s="2"/>
      <c r="E1149" s="2"/>
      <c r="F1149" s="2"/>
      <c r="G1149" s="2"/>
    </row>
    <row r="1150" spans="1:7" x14ac:dyDescent="0.3">
      <c r="A1150" s="3">
        <v>43153</v>
      </c>
      <c r="B1150" s="2" t="s">
        <v>10</v>
      </c>
      <c r="C1150" s="2" t="s">
        <v>9</v>
      </c>
      <c r="D1150" s="2"/>
      <c r="E1150" s="2"/>
      <c r="F1150" s="2"/>
      <c r="G1150" s="2"/>
    </row>
    <row r="1151" spans="1:7" x14ac:dyDescent="0.3">
      <c r="A1151" s="3">
        <v>43154</v>
      </c>
      <c r="B1151" s="2" t="s">
        <v>10</v>
      </c>
      <c r="C1151" s="2" t="s">
        <v>9</v>
      </c>
      <c r="D1151" s="2"/>
      <c r="E1151" s="2"/>
      <c r="F1151" s="2"/>
      <c r="G1151" s="2"/>
    </row>
    <row r="1152" spans="1:7" x14ac:dyDescent="0.3">
      <c r="A1152" s="3">
        <v>43155</v>
      </c>
      <c r="B1152" s="2" t="s">
        <v>10</v>
      </c>
      <c r="C1152" s="2" t="s">
        <v>9</v>
      </c>
      <c r="D1152" s="2"/>
      <c r="E1152" s="2"/>
      <c r="F1152" s="2"/>
      <c r="G1152" s="2"/>
    </row>
    <row r="1153" spans="1:7" x14ac:dyDescent="0.3">
      <c r="A1153" s="3">
        <v>43156</v>
      </c>
      <c r="B1153" s="2" t="s">
        <v>10</v>
      </c>
      <c r="C1153" s="2" t="s">
        <v>9</v>
      </c>
      <c r="D1153" s="2"/>
      <c r="E1153" s="2"/>
      <c r="F1153" s="2"/>
      <c r="G1153" s="2"/>
    </row>
    <row r="1154" spans="1:7" x14ac:dyDescent="0.3">
      <c r="A1154" s="3">
        <v>43157</v>
      </c>
      <c r="B1154" s="2" t="s">
        <v>10</v>
      </c>
      <c r="C1154" s="2" t="s">
        <v>9</v>
      </c>
      <c r="D1154" s="2"/>
      <c r="E1154" s="2"/>
      <c r="F1154" s="2"/>
      <c r="G1154" s="2"/>
    </row>
    <row r="1155" spans="1:7" x14ac:dyDescent="0.3">
      <c r="A1155" s="3">
        <v>43158</v>
      </c>
      <c r="B1155" s="2" t="s">
        <v>10</v>
      </c>
      <c r="C1155" s="2" t="s">
        <v>9</v>
      </c>
      <c r="D1155" s="2"/>
      <c r="E1155" s="2"/>
      <c r="F1155" s="2"/>
      <c r="G1155" s="2"/>
    </row>
    <row r="1156" spans="1:7" x14ac:dyDescent="0.3">
      <c r="A1156" s="3">
        <v>43159</v>
      </c>
      <c r="B1156" s="2" t="s">
        <v>10</v>
      </c>
      <c r="C1156" s="2" t="s">
        <v>9</v>
      </c>
      <c r="D1156" s="2"/>
      <c r="E1156" s="2"/>
      <c r="F1156" s="2"/>
      <c r="G1156" s="2"/>
    </row>
    <row r="1157" spans="1:7" x14ac:dyDescent="0.3">
      <c r="A1157" s="3">
        <v>43160</v>
      </c>
      <c r="B1157" s="2" t="s">
        <v>10</v>
      </c>
      <c r="C1157" s="2" t="s">
        <v>9</v>
      </c>
      <c r="D1157" s="2"/>
      <c r="E1157" s="2"/>
      <c r="F1157" s="2"/>
      <c r="G1157" s="2"/>
    </row>
    <row r="1158" spans="1:7" x14ac:dyDescent="0.3">
      <c r="A1158" s="3">
        <v>43161</v>
      </c>
      <c r="B1158" s="2" t="s">
        <v>10</v>
      </c>
      <c r="C1158" s="2" t="s">
        <v>9</v>
      </c>
      <c r="D1158" s="2"/>
      <c r="E1158" s="2"/>
      <c r="F1158" s="2"/>
      <c r="G1158" s="2"/>
    </row>
    <row r="1159" spans="1:7" x14ac:dyDescent="0.3">
      <c r="A1159" s="3">
        <v>43162</v>
      </c>
      <c r="B1159" s="2" t="s">
        <v>10</v>
      </c>
      <c r="C1159" s="2" t="s">
        <v>9</v>
      </c>
      <c r="D1159" s="2"/>
      <c r="E1159" s="2"/>
      <c r="F1159" s="2"/>
      <c r="G1159" s="2"/>
    </row>
    <row r="1160" spans="1:7" x14ac:dyDescent="0.3">
      <c r="A1160" s="3">
        <v>43163</v>
      </c>
      <c r="B1160" s="2" t="s">
        <v>10</v>
      </c>
      <c r="C1160" s="2" t="s">
        <v>9</v>
      </c>
      <c r="D1160" s="2"/>
      <c r="E1160" s="2"/>
      <c r="F1160" s="2"/>
      <c r="G1160" s="2"/>
    </row>
    <row r="1161" spans="1:7" x14ac:dyDescent="0.3">
      <c r="A1161" s="3">
        <v>43164</v>
      </c>
      <c r="B1161" s="2" t="s">
        <v>10</v>
      </c>
      <c r="C1161" s="2" t="s">
        <v>9</v>
      </c>
      <c r="D1161" s="2"/>
      <c r="E1161" s="2"/>
      <c r="F1161" s="2"/>
      <c r="G1161" s="2"/>
    </row>
    <row r="1162" spans="1:7" x14ac:dyDescent="0.3">
      <c r="A1162" s="3">
        <v>43165</v>
      </c>
      <c r="B1162" s="2" t="s">
        <v>10</v>
      </c>
      <c r="C1162" s="2" t="s">
        <v>9</v>
      </c>
      <c r="D1162" s="2"/>
      <c r="E1162" s="2"/>
      <c r="F1162" s="2"/>
      <c r="G1162" s="2"/>
    </row>
    <row r="1163" spans="1:7" x14ac:dyDescent="0.3">
      <c r="A1163" s="3">
        <v>43166</v>
      </c>
      <c r="B1163" s="2" t="s">
        <v>10</v>
      </c>
      <c r="C1163" s="2" t="s">
        <v>9</v>
      </c>
      <c r="D1163" s="2"/>
      <c r="E1163" s="2"/>
      <c r="F1163" s="2"/>
      <c r="G1163" s="2"/>
    </row>
    <row r="1164" spans="1:7" x14ac:dyDescent="0.3">
      <c r="A1164" s="3">
        <v>43167</v>
      </c>
      <c r="B1164" s="2" t="s">
        <v>10</v>
      </c>
      <c r="C1164" s="2" t="s">
        <v>9</v>
      </c>
      <c r="D1164" s="2"/>
      <c r="E1164" s="2"/>
      <c r="F1164" s="2"/>
      <c r="G1164" s="2"/>
    </row>
    <row r="1165" spans="1:7" x14ac:dyDescent="0.3">
      <c r="A1165" s="3">
        <v>43168</v>
      </c>
      <c r="B1165" s="2" t="s">
        <v>10</v>
      </c>
      <c r="C1165" s="2" t="s">
        <v>9</v>
      </c>
      <c r="D1165" s="2"/>
      <c r="E1165" s="2"/>
      <c r="F1165" s="2"/>
      <c r="G1165" s="2"/>
    </row>
    <row r="1166" spans="1:7" x14ac:dyDescent="0.3">
      <c r="A1166" s="3">
        <v>43169</v>
      </c>
      <c r="B1166" s="2" t="s">
        <v>10</v>
      </c>
      <c r="C1166" s="2" t="s">
        <v>9</v>
      </c>
      <c r="D1166" s="2"/>
      <c r="E1166" s="2"/>
      <c r="F1166" s="2"/>
      <c r="G1166" s="2"/>
    </row>
    <row r="1167" spans="1:7" x14ac:dyDescent="0.3">
      <c r="A1167" s="3">
        <v>43170</v>
      </c>
      <c r="B1167" s="2" t="s">
        <v>10</v>
      </c>
      <c r="C1167" s="2" t="s">
        <v>9</v>
      </c>
      <c r="D1167" s="2"/>
      <c r="E1167" s="2"/>
      <c r="F1167" s="2"/>
      <c r="G1167" s="2"/>
    </row>
    <row r="1168" spans="1:7" x14ac:dyDescent="0.3">
      <c r="A1168" s="3">
        <v>43171</v>
      </c>
      <c r="B1168" s="2" t="s">
        <v>10</v>
      </c>
      <c r="C1168" s="2" t="s">
        <v>10</v>
      </c>
      <c r="D1168" s="2"/>
      <c r="E1168" s="2"/>
      <c r="F1168" s="2"/>
      <c r="G1168" s="2"/>
    </row>
    <row r="1169" spans="1:7" x14ac:dyDescent="0.3">
      <c r="A1169" s="3">
        <v>43172</v>
      </c>
      <c r="B1169" s="2" t="s">
        <v>10</v>
      </c>
      <c r="C1169" s="2" t="s">
        <v>9</v>
      </c>
      <c r="D1169" s="2"/>
      <c r="E1169" s="2"/>
      <c r="F1169" s="2"/>
      <c r="G1169" s="2"/>
    </row>
    <row r="1170" spans="1:7" x14ac:dyDescent="0.3">
      <c r="A1170" s="3">
        <v>43173</v>
      </c>
      <c r="B1170" s="2" t="s">
        <v>10</v>
      </c>
      <c r="C1170" s="2" t="s">
        <v>9</v>
      </c>
      <c r="D1170" s="2"/>
      <c r="E1170" s="2"/>
      <c r="F1170" s="2"/>
      <c r="G1170" s="2"/>
    </row>
    <row r="1171" spans="1:7" x14ac:dyDescent="0.3">
      <c r="A1171" s="3">
        <v>43174</v>
      </c>
      <c r="B1171" s="2" t="s">
        <v>10</v>
      </c>
      <c r="C1171" s="2" t="s">
        <v>9</v>
      </c>
      <c r="D1171" s="2"/>
      <c r="E1171" s="2"/>
      <c r="F1171" s="2"/>
      <c r="G1171" s="2"/>
    </row>
    <row r="1172" spans="1:7" x14ac:dyDescent="0.3">
      <c r="A1172" s="3">
        <v>43175</v>
      </c>
      <c r="B1172" s="2" t="s">
        <v>10</v>
      </c>
      <c r="C1172" s="2" t="s">
        <v>9</v>
      </c>
      <c r="D1172" s="2"/>
      <c r="E1172" s="2"/>
      <c r="F1172" s="2"/>
      <c r="G1172" s="2"/>
    </row>
    <row r="1173" spans="1:7" x14ac:dyDescent="0.3">
      <c r="A1173" s="3">
        <v>43176</v>
      </c>
      <c r="B1173" s="2" t="s">
        <v>10</v>
      </c>
      <c r="C1173" s="2" t="s">
        <v>9</v>
      </c>
      <c r="D1173" s="2"/>
      <c r="E1173" s="2"/>
      <c r="F1173" s="2"/>
      <c r="G1173" s="2"/>
    </row>
    <row r="1174" spans="1:7" x14ac:dyDescent="0.3">
      <c r="A1174" s="3">
        <v>43177</v>
      </c>
      <c r="B1174" s="2" t="s">
        <v>10</v>
      </c>
      <c r="C1174" s="2" t="s">
        <v>9</v>
      </c>
      <c r="D1174" s="2"/>
      <c r="E1174" s="2"/>
      <c r="F1174" s="2"/>
      <c r="G1174" s="2"/>
    </row>
    <row r="1175" spans="1:7" x14ac:dyDescent="0.3">
      <c r="A1175" s="3">
        <v>43178</v>
      </c>
      <c r="B1175" s="2" t="s">
        <v>10</v>
      </c>
      <c r="C1175" s="2" t="s">
        <v>9</v>
      </c>
      <c r="D1175" s="2"/>
      <c r="E1175" s="2"/>
      <c r="F1175" s="2"/>
      <c r="G1175" s="2"/>
    </row>
    <row r="1176" spans="1:7" x14ac:dyDescent="0.3">
      <c r="A1176" s="3">
        <v>43179</v>
      </c>
      <c r="B1176" s="2" t="s">
        <v>10</v>
      </c>
      <c r="C1176" s="2" t="s">
        <v>9</v>
      </c>
      <c r="D1176" s="2"/>
      <c r="E1176" s="2"/>
      <c r="F1176" s="2"/>
      <c r="G1176" s="2"/>
    </row>
    <row r="1177" spans="1:7" x14ac:dyDescent="0.3">
      <c r="A1177" s="3">
        <v>43180</v>
      </c>
      <c r="B1177" s="2" t="s">
        <v>10</v>
      </c>
      <c r="C1177" s="2" t="s">
        <v>9</v>
      </c>
      <c r="D1177" s="2"/>
      <c r="E1177" s="2"/>
      <c r="F1177" s="2"/>
      <c r="G1177" s="2"/>
    </row>
    <row r="1178" spans="1:7" x14ac:dyDescent="0.3">
      <c r="A1178" s="3">
        <v>43181</v>
      </c>
      <c r="B1178" s="2" t="s">
        <v>10</v>
      </c>
      <c r="C1178" s="2" t="s">
        <v>9</v>
      </c>
      <c r="D1178" s="2"/>
      <c r="E1178" s="2"/>
      <c r="F1178" s="2"/>
      <c r="G1178" s="2"/>
    </row>
    <row r="1179" spans="1:7" x14ac:dyDescent="0.3">
      <c r="A1179" s="3">
        <v>43182</v>
      </c>
      <c r="B1179" s="2" t="s">
        <v>10</v>
      </c>
      <c r="C1179" s="2" t="s">
        <v>9</v>
      </c>
      <c r="D1179" s="2"/>
      <c r="E1179" s="2"/>
      <c r="F1179" s="2"/>
      <c r="G1179" s="2"/>
    </row>
    <row r="1180" spans="1:7" x14ac:dyDescent="0.3">
      <c r="A1180" s="3">
        <v>43183</v>
      </c>
      <c r="B1180" s="2" t="s">
        <v>10</v>
      </c>
      <c r="C1180" s="2" t="s">
        <v>9</v>
      </c>
      <c r="D1180" s="2"/>
      <c r="E1180" s="2"/>
      <c r="F1180" s="2"/>
      <c r="G1180" s="2"/>
    </row>
    <row r="1181" spans="1:7" x14ac:dyDescent="0.3">
      <c r="A1181" s="3">
        <v>43184</v>
      </c>
      <c r="B1181" s="2" t="s">
        <v>10</v>
      </c>
      <c r="C1181" s="2" t="s">
        <v>9</v>
      </c>
      <c r="D1181" s="2"/>
      <c r="E1181" s="2"/>
      <c r="F1181" s="2"/>
      <c r="G1181" s="2"/>
    </row>
    <row r="1182" spans="1:7" x14ac:dyDescent="0.3">
      <c r="A1182" s="3">
        <v>43185</v>
      </c>
      <c r="B1182" s="2" t="s">
        <v>10</v>
      </c>
      <c r="C1182" s="2" t="s">
        <v>9</v>
      </c>
      <c r="D1182" s="2"/>
      <c r="E1182" s="2"/>
      <c r="F1182" s="2"/>
      <c r="G1182" s="2"/>
    </row>
    <row r="1183" spans="1:7" x14ac:dyDescent="0.3">
      <c r="A1183" s="3">
        <v>43186</v>
      </c>
      <c r="B1183" s="2" t="s">
        <v>10</v>
      </c>
      <c r="C1183" s="2" t="s">
        <v>9</v>
      </c>
      <c r="D1183" s="2"/>
      <c r="E1183" s="2"/>
      <c r="F1183" s="2"/>
      <c r="G1183" s="2"/>
    </row>
    <row r="1184" spans="1:7" x14ac:dyDescent="0.3">
      <c r="A1184" s="3">
        <v>43187</v>
      </c>
      <c r="B1184" s="2" t="s">
        <v>10</v>
      </c>
      <c r="C1184" s="2" t="s">
        <v>9</v>
      </c>
      <c r="D1184" s="2"/>
      <c r="E1184" s="2"/>
      <c r="F1184" s="2"/>
      <c r="G1184" s="2"/>
    </row>
    <row r="1185" spans="1:7" x14ac:dyDescent="0.3">
      <c r="A1185" s="3">
        <v>43188</v>
      </c>
      <c r="B1185" s="2" t="s">
        <v>9</v>
      </c>
      <c r="C1185" s="2" t="s">
        <v>9</v>
      </c>
      <c r="D1185" s="2"/>
      <c r="E1185" s="2"/>
      <c r="F1185" s="2"/>
      <c r="G1185" s="2"/>
    </row>
    <row r="1186" spans="1:7" x14ac:dyDescent="0.3">
      <c r="A1186" s="3">
        <v>43189</v>
      </c>
      <c r="B1186" s="2" t="s">
        <v>9</v>
      </c>
      <c r="C1186" s="2" t="s">
        <v>10</v>
      </c>
      <c r="D1186" s="2"/>
      <c r="E1186" s="2"/>
      <c r="F1186" s="2"/>
      <c r="G1186" s="2"/>
    </row>
    <row r="1187" spans="1:7" x14ac:dyDescent="0.3">
      <c r="A1187" s="3">
        <v>43190</v>
      </c>
      <c r="B1187" s="2" t="s">
        <v>9</v>
      </c>
      <c r="C1187" s="2" t="s">
        <v>10</v>
      </c>
      <c r="D1187" s="2"/>
      <c r="E1187" s="2"/>
      <c r="F1187" s="2"/>
      <c r="G1187" s="2"/>
    </row>
    <row r="1188" spans="1:7" x14ac:dyDescent="0.3">
      <c r="A1188" s="3">
        <v>43191</v>
      </c>
      <c r="B1188" s="2" t="s">
        <v>9</v>
      </c>
      <c r="C1188" s="2" t="s">
        <v>10</v>
      </c>
      <c r="D1188" s="2"/>
      <c r="E1188" s="2"/>
      <c r="F1188" s="2"/>
      <c r="G1188" s="2"/>
    </row>
    <row r="1189" spans="1:7" x14ac:dyDescent="0.3">
      <c r="A1189" s="3">
        <v>43192</v>
      </c>
      <c r="B1189" s="2" t="s">
        <v>9</v>
      </c>
      <c r="C1189" s="2" t="s">
        <v>10</v>
      </c>
      <c r="D1189" s="2"/>
      <c r="E1189" s="2"/>
      <c r="F1189" s="2"/>
      <c r="G1189" s="2"/>
    </row>
    <row r="1190" spans="1:7" x14ac:dyDescent="0.3">
      <c r="A1190" s="3">
        <v>43193</v>
      </c>
      <c r="B1190" s="2" t="s">
        <v>9</v>
      </c>
      <c r="C1190" s="2" t="s">
        <v>9</v>
      </c>
      <c r="D1190" s="2"/>
      <c r="E1190" s="2"/>
      <c r="F1190" s="2"/>
      <c r="G1190" s="2"/>
    </row>
    <row r="1191" spans="1:7" x14ac:dyDescent="0.3">
      <c r="A1191" s="3">
        <v>43194</v>
      </c>
      <c r="B1191" s="2" t="s">
        <v>9</v>
      </c>
      <c r="C1191" s="2" t="s">
        <v>9</v>
      </c>
      <c r="D1191" s="2"/>
      <c r="E1191" s="2"/>
      <c r="F1191" s="2"/>
      <c r="G1191" s="2"/>
    </row>
    <row r="1192" spans="1:7" x14ac:dyDescent="0.3">
      <c r="A1192" s="3">
        <v>43195</v>
      </c>
      <c r="B1192" s="2" t="s">
        <v>9</v>
      </c>
      <c r="C1192" s="2" t="s">
        <v>9</v>
      </c>
      <c r="D1192" s="2"/>
      <c r="E1192" s="2"/>
      <c r="F1192" s="2"/>
      <c r="G1192" s="2"/>
    </row>
    <row r="1193" spans="1:7" x14ac:dyDescent="0.3">
      <c r="A1193" s="3">
        <v>43196</v>
      </c>
      <c r="B1193" s="2" t="s">
        <v>9</v>
      </c>
      <c r="C1193" s="2" t="s">
        <v>9</v>
      </c>
      <c r="D1193" s="2"/>
      <c r="E1193" s="2"/>
      <c r="F1193" s="2"/>
      <c r="G1193" s="2"/>
    </row>
    <row r="1194" spans="1:7" x14ac:dyDescent="0.3">
      <c r="A1194" s="3">
        <v>43197</v>
      </c>
      <c r="B1194" s="2" t="s">
        <v>9</v>
      </c>
      <c r="C1194" s="2" t="s">
        <v>9</v>
      </c>
      <c r="D1194" s="2"/>
      <c r="E1194" s="2"/>
      <c r="F1194" s="2"/>
      <c r="G1194" s="2"/>
    </row>
    <row r="1195" spans="1:7" x14ac:dyDescent="0.3">
      <c r="A1195" s="3">
        <v>43198</v>
      </c>
      <c r="B1195" s="2" t="s">
        <v>9</v>
      </c>
      <c r="C1195" s="2" t="s">
        <v>9</v>
      </c>
      <c r="D1195" s="2"/>
      <c r="E1195" s="2"/>
      <c r="F1195" s="2"/>
      <c r="G1195" s="2"/>
    </row>
    <row r="1196" spans="1:7" x14ac:dyDescent="0.3">
      <c r="A1196" s="3">
        <v>43199</v>
      </c>
      <c r="B1196" s="2" t="s">
        <v>9</v>
      </c>
      <c r="C1196" s="2" t="s">
        <v>9</v>
      </c>
      <c r="D1196" s="2"/>
      <c r="E1196" s="2"/>
      <c r="F1196" s="2"/>
      <c r="G1196" s="2"/>
    </row>
    <row r="1197" spans="1:7" x14ac:dyDescent="0.3">
      <c r="A1197" s="3">
        <v>43200</v>
      </c>
      <c r="B1197" s="2" t="s">
        <v>9</v>
      </c>
      <c r="C1197" s="2" t="s">
        <v>9</v>
      </c>
      <c r="D1197" s="2"/>
      <c r="E1197" s="2"/>
      <c r="F1197" s="2"/>
      <c r="G1197" s="2"/>
    </row>
    <row r="1198" spans="1:7" x14ac:dyDescent="0.3">
      <c r="A1198" s="3">
        <v>43201</v>
      </c>
      <c r="B1198" s="2" t="s">
        <v>9</v>
      </c>
      <c r="C1198" s="2" t="s">
        <v>9</v>
      </c>
      <c r="D1198" s="2"/>
      <c r="E1198" s="2"/>
      <c r="F1198" s="2"/>
      <c r="G1198" s="2"/>
    </row>
    <row r="1199" spans="1:7" x14ac:dyDescent="0.3">
      <c r="A1199" s="3">
        <v>43202</v>
      </c>
      <c r="B1199" s="2" t="s">
        <v>9</v>
      </c>
      <c r="C1199" s="2" t="s">
        <v>9</v>
      </c>
      <c r="D1199" s="2"/>
      <c r="E1199" s="2"/>
      <c r="F1199" s="2"/>
      <c r="G1199" s="2"/>
    </row>
    <row r="1200" spans="1:7" x14ac:dyDescent="0.3">
      <c r="A1200" s="3">
        <v>43203</v>
      </c>
      <c r="B1200" s="2" t="s">
        <v>9</v>
      </c>
      <c r="C1200" s="2" t="s">
        <v>9</v>
      </c>
      <c r="D1200" s="2"/>
      <c r="E1200" s="2"/>
      <c r="F1200" s="2"/>
      <c r="G1200" s="2"/>
    </row>
    <row r="1201" spans="1:7" x14ac:dyDescent="0.3">
      <c r="A1201" s="3">
        <v>43204</v>
      </c>
      <c r="B1201" s="2" t="s">
        <v>9</v>
      </c>
      <c r="C1201" s="2" t="s">
        <v>9</v>
      </c>
      <c r="D1201" s="2"/>
      <c r="E1201" s="2"/>
      <c r="F1201" s="2"/>
      <c r="G1201" s="2"/>
    </row>
    <row r="1202" spans="1:7" x14ac:dyDescent="0.3">
      <c r="A1202" s="3">
        <v>43205</v>
      </c>
      <c r="B1202" s="2" t="s">
        <v>9</v>
      </c>
      <c r="C1202" s="2" t="s">
        <v>9</v>
      </c>
      <c r="D1202" s="2"/>
      <c r="E1202" s="2"/>
      <c r="F1202" s="2"/>
      <c r="G1202" s="2"/>
    </row>
    <row r="1203" spans="1:7" x14ac:dyDescent="0.3">
      <c r="A1203" s="3">
        <v>43206</v>
      </c>
      <c r="B1203" s="2" t="s">
        <v>9</v>
      </c>
      <c r="C1203" s="2" t="s">
        <v>9</v>
      </c>
      <c r="D1203" s="2"/>
      <c r="E1203" s="2"/>
      <c r="F1203" s="2"/>
      <c r="G1203" s="2"/>
    </row>
    <row r="1204" spans="1:7" x14ac:dyDescent="0.3">
      <c r="A1204" s="3">
        <v>43207</v>
      </c>
      <c r="B1204" s="2" t="s">
        <v>10</v>
      </c>
      <c r="C1204" s="2" t="s">
        <v>9</v>
      </c>
      <c r="D1204" s="2"/>
      <c r="E1204" s="2"/>
      <c r="F1204" s="2"/>
      <c r="G1204" s="2"/>
    </row>
    <row r="1205" spans="1:7" x14ac:dyDescent="0.3">
      <c r="A1205" s="3">
        <v>43208</v>
      </c>
      <c r="B1205" s="2" t="s">
        <v>10</v>
      </c>
      <c r="C1205" s="2" t="s">
        <v>9</v>
      </c>
      <c r="D1205" s="2"/>
      <c r="E1205" s="2"/>
      <c r="F1205" s="2"/>
      <c r="G1205" s="2"/>
    </row>
    <row r="1206" spans="1:7" x14ac:dyDescent="0.3">
      <c r="A1206" s="3">
        <v>43209</v>
      </c>
      <c r="B1206" s="2" t="s">
        <v>10</v>
      </c>
      <c r="C1206" s="2" t="s">
        <v>9</v>
      </c>
      <c r="D1206" s="2"/>
      <c r="E1206" s="2"/>
      <c r="F1206" s="2"/>
      <c r="G1206" s="2"/>
    </row>
    <row r="1207" spans="1:7" x14ac:dyDescent="0.3">
      <c r="A1207" s="3">
        <v>43210</v>
      </c>
      <c r="B1207" s="2" t="s">
        <v>10</v>
      </c>
      <c r="C1207" s="2" t="s">
        <v>9</v>
      </c>
      <c r="D1207" s="2"/>
      <c r="E1207" s="2"/>
      <c r="F1207" s="2"/>
      <c r="G1207" s="2"/>
    </row>
    <row r="1208" spans="1:7" x14ac:dyDescent="0.3">
      <c r="A1208" s="3">
        <v>43211</v>
      </c>
      <c r="B1208" s="2" t="s">
        <v>10</v>
      </c>
      <c r="C1208" s="2" t="s">
        <v>9</v>
      </c>
      <c r="D1208" s="2"/>
      <c r="E1208" s="2"/>
      <c r="F1208" s="2"/>
      <c r="G1208" s="2"/>
    </row>
    <row r="1209" spans="1:7" x14ac:dyDescent="0.3">
      <c r="A1209" s="3">
        <v>43212</v>
      </c>
      <c r="B1209" s="2" t="s">
        <v>10</v>
      </c>
      <c r="C1209" s="2" t="s">
        <v>9</v>
      </c>
      <c r="D1209" s="2"/>
      <c r="E1209" s="2"/>
      <c r="F1209" s="2"/>
      <c r="G1209" s="2"/>
    </row>
    <row r="1210" spans="1:7" x14ac:dyDescent="0.3">
      <c r="A1210" s="3">
        <v>43213</v>
      </c>
      <c r="B1210" s="2" t="s">
        <v>10</v>
      </c>
      <c r="C1210" s="2" t="s">
        <v>9</v>
      </c>
      <c r="D1210" s="2"/>
      <c r="E1210" s="2"/>
      <c r="F1210" s="2"/>
      <c r="G1210" s="2"/>
    </row>
    <row r="1211" spans="1:7" x14ac:dyDescent="0.3">
      <c r="A1211" s="3">
        <v>43214</v>
      </c>
      <c r="B1211" s="2" t="s">
        <v>10</v>
      </c>
      <c r="C1211" s="2" t="s">
        <v>9</v>
      </c>
      <c r="D1211" s="2"/>
      <c r="E1211" s="2"/>
      <c r="F1211" s="2"/>
      <c r="G1211" s="2"/>
    </row>
    <row r="1212" spans="1:7" x14ac:dyDescent="0.3">
      <c r="A1212" s="3">
        <v>43215</v>
      </c>
      <c r="B1212" s="2" t="s">
        <v>10</v>
      </c>
      <c r="C1212" s="2" t="s">
        <v>10</v>
      </c>
      <c r="D1212" s="2"/>
      <c r="E1212" s="2"/>
      <c r="F1212" s="2"/>
      <c r="G1212" s="2"/>
    </row>
    <row r="1213" spans="1:7" x14ac:dyDescent="0.3">
      <c r="A1213" s="3">
        <v>43216</v>
      </c>
      <c r="B1213" s="2" t="s">
        <v>10</v>
      </c>
      <c r="C1213" s="2" t="s">
        <v>9</v>
      </c>
      <c r="D1213" s="2"/>
      <c r="E1213" s="2"/>
      <c r="F1213" s="2"/>
      <c r="G1213" s="2"/>
    </row>
    <row r="1214" spans="1:7" x14ac:dyDescent="0.3">
      <c r="A1214" s="3">
        <v>43217</v>
      </c>
      <c r="B1214" s="2" t="s">
        <v>10</v>
      </c>
      <c r="C1214" s="2" t="s">
        <v>9</v>
      </c>
      <c r="D1214" s="2"/>
      <c r="E1214" s="2"/>
      <c r="F1214" s="2"/>
      <c r="G1214" s="2"/>
    </row>
    <row r="1215" spans="1:7" x14ac:dyDescent="0.3">
      <c r="A1215" s="3">
        <v>43218</v>
      </c>
      <c r="B1215" s="2" t="s">
        <v>10</v>
      </c>
      <c r="C1215" s="2" t="s">
        <v>9</v>
      </c>
      <c r="D1215" s="2"/>
      <c r="E1215" s="2"/>
      <c r="F1215" s="2"/>
      <c r="G1215" s="2"/>
    </row>
    <row r="1216" spans="1:7" x14ac:dyDescent="0.3">
      <c r="A1216" s="3">
        <v>43219</v>
      </c>
      <c r="B1216" s="2" t="s">
        <v>10</v>
      </c>
      <c r="C1216" s="2" t="s">
        <v>9</v>
      </c>
      <c r="D1216" s="2"/>
      <c r="E1216" s="2"/>
      <c r="F1216" s="2"/>
      <c r="G1216" s="2"/>
    </row>
    <row r="1217" spans="1:7" x14ac:dyDescent="0.3">
      <c r="A1217" s="3">
        <v>43220</v>
      </c>
      <c r="B1217" s="2" t="s">
        <v>10</v>
      </c>
      <c r="C1217" s="2" t="s">
        <v>9</v>
      </c>
      <c r="D1217" s="2"/>
      <c r="E1217" s="2"/>
      <c r="F1217" s="2"/>
      <c r="G1217" s="2"/>
    </row>
    <row r="1218" spans="1:7" x14ac:dyDescent="0.3">
      <c r="A1218" s="3">
        <v>43221</v>
      </c>
      <c r="B1218" s="2" t="s">
        <v>10</v>
      </c>
      <c r="C1218" s="2" t="s">
        <v>9</v>
      </c>
      <c r="D1218" s="2"/>
      <c r="E1218" s="2"/>
      <c r="F1218" s="2"/>
      <c r="G1218" s="2"/>
    </row>
    <row r="1219" spans="1:7" x14ac:dyDescent="0.3">
      <c r="A1219" s="3">
        <v>43222</v>
      </c>
      <c r="B1219" s="2" t="s">
        <v>10</v>
      </c>
      <c r="C1219" s="2" t="s">
        <v>9</v>
      </c>
      <c r="D1219" s="2"/>
      <c r="E1219" s="2"/>
      <c r="F1219" s="2"/>
      <c r="G1219" s="2"/>
    </row>
    <row r="1220" spans="1:7" x14ac:dyDescent="0.3">
      <c r="A1220" s="3">
        <v>43223</v>
      </c>
      <c r="B1220" s="2" t="s">
        <v>10</v>
      </c>
      <c r="C1220" s="2" t="s">
        <v>9</v>
      </c>
      <c r="D1220" s="2"/>
      <c r="E1220" s="2"/>
      <c r="F1220" s="2"/>
      <c r="G1220" s="2"/>
    </row>
    <row r="1221" spans="1:7" x14ac:dyDescent="0.3">
      <c r="A1221" s="3">
        <v>43224</v>
      </c>
      <c r="B1221" s="2" t="s">
        <v>10</v>
      </c>
      <c r="C1221" s="2" t="s">
        <v>9</v>
      </c>
      <c r="D1221" s="2"/>
      <c r="E1221" s="2"/>
      <c r="F1221" s="2"/>
      <c r="G1221" s="2"/>
    </row>
    <row r="1222" spans="1:7" x14ac:dyDescent="0.3">
      <c r="A1222" s="3">
        <v>43225</v>
      </c>
      <c r="B1222" s="2" t="s">
        <v>10</v>
      </c>
      <c r="C1222" s="2" t="s">
        <v>9</v>
      </c>
      <c r="D1222" s="2"/>
      <c r="E1222" s="2"/>
      <c r="F1222" s="2"/>
      <c r="G1222" s="2"/>
    </row>
    <row r="1223" spans="1:7" x14ac:dyDescent="0.3">
      <c r="A1223" s="3">
        <v>43226</v>
      </c>
      <c r="B1223" s="2" t="s">
        <v>10</v>
      </c>
      <c r="C1223" s="2" t="s">
        <v>9</v>
      </c>
      <c r="D1223" s="2"/>
      <c r="E1223" s="2"/>
      <c r="F1223" s="2"/>
      <c r="G1223" s="2"/>
    </row>
    <row r="1224" spans="1:7" x14ac:dyDescent="0.3">
      <c r="A1224" s="3">
        <v>43227</v>
      </c>
      <c r="B1224" s="2" t="s">
        <v>10</v>
      </c>
      <c r="C1224" s="2" t="s">
        <v>9</v>
      </c>
      <c r="D1224" s="2"/>
      <c r="E1224" s="2"/>
      <c r="F1224" s="2"/>
      <c r="G1224" s="2"/>
    </row>
    <row r="1225" spans="1:7" x14ac:dyDescent="0.3">
      <c r="A1225" s="3">
        <v>43228</v>
      </c>
      <c r="B1225" s="2" t="s">
        <v>10</v>
      </c>
      <c r="C1225" s="2" t="s">
        <v>9</v>
      </c>
      <c r="D1225" s="2"/>
      <c r="E1225" s="2"/>
      <c r="F1225" s="2"/>
      <c r="G1225" s="2"/>
    </row>
    <row r="1226" spans="1:7" x14ac:dyDescent="0.3">
      <c r="A1226" s="3">
        <v>43229</v>
      </c>
      <c r="B1226" s="2" t="s">
        <v>10</v>
      </c>
      <c r="C1226" s="2" t="s">
        <v>9</v>
      </c>
      <c r="D1226" s="2"/>
      <c r="E1226" s="2"/>
      <c r="F1226" s="2"/>
      <c r="G1226" s="2"/>
    </row>
    <row r="1227" spans="1:7" x14ac:dyDescent="0.3">
      <c r="A1227" s="3">
        <v>43230</v>
      </c>
      <c r="B1227" s="2" t="s">
        <v>10</v>
      </c>
      <c r="C1227" s="2" t="s">
        <v>9</v>
      </c>
      <c r="D1227" s="2"/>
      <c r="E1227" s="2"/>
      <c r="F1227" s="2"/>
      <c r="G1227" s="2"/>
    </row>
    <row r="1228" spans="1:7" x14ac:dyDescent="0.3">
      <c r="A1228" s="3">
        <v>43231</v>
      </c>
      <c r="B1228" s="2" t="s">
        <v>10</v>
      </c>
      <c r="C1228" s="2" t="s">
        <v>9</v>
      </c>
      <c r="D1228" s="2"/>
      <c r="E1228" s="2"/>
      <c r="F1228" s="2"/>
      <c r="G1228" s="2"/>
    </row>
    <row r="1229" spans="1:7" x14ac:dyDescent="0.3">
      <c r="A1229" s="3">
        <v>43232</v>
      </c>
      <c r="B1229" s="2" t="s">
        <v>10</v>
      </c>
      <c r="C1229" s="2" t="s">
        <v>9</v>
      </c>
      <c r="D1229" s="2"/>
      <c r="E1229" s="2"/>
      <c r="F1229" s="2"/>
      <c r="G1229" s="2"/>
    </row>
    <row r="1230" spans="1:7" x14ac:dyDescent="0.3">
      <c r="A1230" s="3">
        <v>43233</v>
      </c>
      <c r="B1230" s="2" t="s">
        <v>10</v>
      </c>
      <c r="C1230" s="2" t="s">
        <v>9</v>
      </c>
      <c r="D1230" s="2"/>
      <c r="E1230" s="2"/>
      <c r="F1230" s="2"/>
      <c r="G1230" s="2"/>
    </row>
    <row r="1231" spans="1:7" x14ac:dyDescent="0.3">
      <c r="A1231" s="3">
        <v>43234</v>
      </c>
      <c r="B1231" s="2" t="s">
        <v>10</v>
      </c>
      <c r="C1231" s="2" t="s">
        <v>9</v>
      </c>
      <c r="D1231" s="2"/>
      <c r="E1231" s="2"/>
      <c r="F1231" s="2"/>
      <c r="G1231" s="2"/>
    </row>
    <row r="1232" spans="1:7" x14ac:dyDescent="0.3">
      <c r="A1232" s="3">
        <v>43235</v>
      </c>
      <c r="B1232" s="2" t="s">
        <v>10</v>
      </c>
      <c r="C1232" s="2" t="s">
        <v>9</v>
      </c>
      <c r="D1232" s="2"/>
      <c r="E1232" s="2"/>
      <c r="F1232" s="2"/>
      <c r="G1232" s="2"/>
    </row>
    <row r="1233" spans="1:7" x14ac:dyDescent="0.3">
      <c r="A1233" s="3">
        <v>43236</v>
      </c>
      <c r="B1233" s="2" t="s">
        <v>10</v>
      </c>
      <c r="C1233" s="2" t="s">
        <v>9</v>
      </c>
      <c r="D1233" s="2"/>
      <c r="E1233" s="2"/>
      <c r="F1233" s="2"/>
      <c r="G1233" s="2"/>
    </row>
    <row r="1234" spans="1:7" x14ac:dyDescent="0.3">
      <c r="A1234" s="3">
        <v>43237</v>
      </c>
      <c r="B1234" s="2" t="s">
        <v>10</v>
      </c>
      <c r="C1234" s="2" t="s">
        <v>9</v>
      </c>
      <c r="D1234" s="2"/>
      <c r="E1234" s="2"/>
      <c r="F1234" s="2"/>
      <c r="G1234" s="2"/>
    </row>
    <row r="1235" spans="1:7" x14ac:dyDescent="0.3">
      <c r="A1235" s="3">
        <v>43238</v>
      </c>
      <c r="B1235" s="2" t="s">
        <v>10</v>
      </c>
      <c r="C1235" s="2" t="s">
        <v>9</v>
      </c>
      <c r="D1235" s="2"/>
      <c r="E1235" s="2"/>
      <c r="F1235" s="2"/>
      <c r="G1235" s="2"/>
    </row>
    <row r="1236" spans="1:7" x14ac:dyDescent="0.3">
      <c r="A1236" s="3">
        <v>43239</v>
      </c>
      <c r="B1236" s="2" t="s">
        <v>10</v>
      </c>
      <c r="C1236" s="2" t="s">
        <v>9</v>
      </c>
      <c r="D1236" s="2"/>
      <c r="E1236" s="2"/>
      <c r="F1236" s="2"/>
      <c r="G1236" s="2"/>
    </row>
    <row r="1237" spans="1:7" x14ac:dyDescent="0.3">
      <c r="A1237" s="3">
        <v>43240</v>
      </c>
      <c r="B1237" s="2" t="s">
        <v>10</v>
      </c>
      <c r="C1237" s="2" t="s">
        <v>9</v>
      </c>
      <c r="D1237" s="2"/>
      <c r="E1237" s="2"/>
      <c r="F1237" s="2"/>
      <c r="G1237" s="2"/>
    </row>
    <row r="1238" spans="1:7" x14ac:dyDescent="0.3">
      <c r="A1238" s="3">
        <v>43241</v>
      </c>
      <c r="B1238" s="2" t="s">
        <v>10</v>
      </c>
      <c r="C1238" s="2" t="s">
        <v>9</v>
      </c>
      <c r="D1238" s="2"/>
      <c r="E1238" s="2"/>
      <c r="F1238" s="2"/>
      <c r="G1238" s="2"/>
    </row>
    <row r="1239" spans="1:7" x14ac:dyDescent="0.3">
      <c r="A1239" s="3">
        <v>43242</v>
      </c>
      <c r="B1239" s="2" t="s">
        <v>10</v>
      </c>
      <c r="C1239" s="2" t="s">
        <v>9</v>
      </c>
      <c r="D1239" s="2"/>
      <c r="E1239" s="2"/>
      <c r="F1239" s="2"/>
      <c r="G1239" s="2"/>
    </row>
    <row r="1240" spans="1:7" x14ac:dyDescent="0.3">
      <c r="A1240" s="3">
        <v>43243</v>
      </c>
      <c r="B1240" s="2" t="s">
        <v>10</v>
      </c>
      <c r="C1240" s="2" t="s">
        <v>9</v>
      </c>
      <c r="D1240" s="2"/>
      <c r="E1240" s="2"/>
      <c r="F1240" s="2"/>
      <c r="G1240" s="2"/>
    </row>
    <row r="1241" spans="1:7" x14ac:dyDescent="0.3">
      <c r="A1241" s="3">
        <v>43244</v>
      </c>
      <c r="B1241" s="2" t="s">
        <v>10</v>
      </c>
      <c r="C1241" s="2" t="s">
        <v>9</v>
      </c>
      <c r="D1241" s="2"/>
      <c r="E1241" s="2"/>
      <c r="F1241" s="2"/>
      <c r="G1241" s="2"/>
    </row>
    <row r="1242" spans="1:7" x14ac:dyDescent="0.3">
      <c r="A1242" s="3">
        <v>43245</v>
      </c>
      <c r="B1242" s="2" t="s">
        <v>10</v>
      </c>
      <c r="C1242" s="2" t="s">
        <v>9</v>
      </c>
      <c r="D1242" s="2"/>
      <c r="E1242" s="2"/>
      <c r="F1242" s="2"/>
      <c r="G1242" s="2"/>
    </row>
    <row r="1243" spans="1:7" x14ac:dyDescent="0.3">
      <c r="A1243" s="3">
        <v>43246</v>
      </c>
      <c r="B1243" s="2" t="s">
        <v>10</v>
      </c>
      <c r="C1243" s="2" t="s">
        <v>9</v>
      </c>
      <c r="D1243" s="2"/>
      <c r="E1243" s="2"/>
      <c r="F1243" s="2"/>
      <c r="G1243" s="2"/>
    </row>
    <row r="1244" spans="1:7" x14ac:dyDescent="0.3">
      <c r="A1244" s="3">
        <v>43247</v>
      </c>
      <c r="B1244" s="2" t="s">
        <v>10</v>
      </c>
      <c r="C1244" s="2" t="s">
        <v>9</v>
      </c>
      <c r="D1244" s="2"/>
      <c r="E1244" s="2"/>
      <c r="F1244" s="2"/>
      <c r="G1244" s="2"/>
    </row>
    <row r="1245" spans="1:7" x14ac:dyDescent="0.3">
      <c r="A1245" s="3">
        <v>43248</v>
      </c>
      <c r="B1245" s="2" t="s">
        <v>10</v>
      </c>
      <c r="C1245" s="2" t="s">
        <v>9</v>
      </c>
      <c r="D1245" s="2"/>
      <c r="E1245" s="2"/>
      <c r="F1245" s="2"/>
      <c r="G1245" s="2"/>
    </row>
    <row r="1246" spans="1:7" x14ac:dyDescent="0.3">
      <c r="A1246" s="3">
        <v>43249</v>
      </c>
      <c r="B1246" s="2" t="s">
        <v>10</v>
      </c>
      <c r="C1246" s="2" t="s">
        <v>9</v>
      </c>
      <c r="D1246" s="2"/>
      <c r="E1246" s="2"/>
      <c r="F1246" s="2"/>
      <c r="G1246" s="2"/>
    </row>
    <row r="1247" spans="1:7" x14ac:dyDescent="0.3">
      <c r="A1247" s="3">
        <v>43250</v>
      </c>
      <c r="B1247" s="2" t="s">
        <v>10</v>
      </c>
      <c r="C1247" s="2" t="s">
        <v>9</v>
      </c>
      <c r="D1247" s="2"/>
      <c r="E1247" s="2"/>
      <c r="F1247" s="2"/>
      <c r="G1247" s="2"/>
    </row>
    <row r="1248" spans="1:7" x14ac:dyDescent="0.3">
      <c r="A1248" s="3">
        <v>43251</v>
      </c>
      <c r="B1248" s="2" t="s">
        <v>10</v>
      </c>
      <c r="C1248" s="2" t="s">
        <v>9</v>
      </c>
      <c r="D1248" s="2"/>
      <c r="E1248" s="2"/>
      <c r="F1248" s="2"/>
      <c r="G1248" s="2"/>
    </row>
    <row r="1249" spans="1:7" x14ac:dyDescent="0.3">
      <c r="A1249" s="3">
        <v>43252</v>
      </c>
      <c r="B1249" s="2" t="s">
        <v>10</v>
      </c>
      <c r="C1249" s="2" t="s">
        <v>9</v>
      </c>
      <c r="D1249" s="2"/>
      <c r="E1249" s="2"/>
      <c r="F1249" s="2"/>
      <c r="G1249" s="2"/>
    </row>
    <row r="1250" spans="1:7" x14ac:dyDescent="0.3">
      <c r="A1250" s="3">
        <v>43253</v>
      </c>
      <c r="B1250" s="2" t="s">
        <v>10</v>
      </c>
      <c r="C1250" s="2" t="s">
        <v>9</v>
      </c>
      <c r="D1250" s="2"/>
      <c r="E1250" s="2"/>
      <c r="F1250" s="2"/>
      <c r="G1250" s="2"/>
    </row>
    <row r="1251" spans="1:7" x14ac:dyDescent="0.3">
      <c r="A1251" s="3">
        <v>43254</v>
      </c>
      <c r="B1251" s="2" t="s">
        <v>10</v>
      </c>
      <c r="C1251" s="2" t="s">
        <v>9</v>
      </c>
      <c r="D1251" s="2"/>
      <c r="E1251" s="2"/>
      <c r="F1251" s="2"/>
      <c r="G1251" s="2"/>
    </row>
    <row r="1252" spans="1:7" x14ac:dyDescent="0.3">
      <c r="A1252" s="3">
        <v>43255</v>
      </c>
      <c r="B1252" s="2" t="s">
        <v>10</v>
      </c>
      <c r="C1252" s="2" t="s">
        <v>9</v>
      </c>
      <c r="D1252" s="2"/>
      <c r="E1252" s="2"/>
      <c r="F1252" s="2"/>
      <c r="G1252" s="2"/>
    </row>
    <row r="1253" spans="1:7" x14ac:dyDescent="0.3">
      <c r="A1253" s="3">
        <v>43256</v>
      </c>
      <c r="B1253" s="2" t="s">
        <v>10</v>
      </c>
      <c r="C1253" s="2" t="s">
        <v>9</v>
      </c>
      <c r="D1253" s="2"/>
      <c r="E1253" s="2"/>
      <c r="F1253" s="2"/>
      <c r="G1253" s="2"/>
    </row>
    <row r="1254" spans="1:7" x14ac:dyDescent="0.3">
      <c r="A1254" s="3">
        <v>43257</v>
      </c>
      <c r="B1254" s="2" t="s">
        <v>10</v>
      </c>
      <c r="C1254" s="2" t="s">
        <v>9</v>
      </c>
      <c r="D1254" s="2"/>
      <c r="E1254" s="2"/>
      <c r="F1254" s="2"/>
      <c r="G1254" s="2"/>
    </row>
    <row r="1255" spans="1:7" x14ac:dyDescent="0.3">
      <c r="A1255" s="3">
        <v>43258</v>
      </c>
      <c r="B1255" s="2" t="s">
        <v>10</v>
      </c>
      <c r="C1255" s="2" t="s">
        <v>9</v>
      </c>
      <c r="D1255" s="2"/>
      <c r="E1255" s="2"/>
      <c r="F1255" s="2"/>
      <c r="G1255" s="2"/>
    </row>
    <row r="1256" spans="1:7" x14ac:dyDescent="0.3">
      <c r="A1256" s="3">
        <v>43259</v>
      </c>
      <c r="B1256" s="2" t="s">
        <v>10</v>
      </c>
      <c r="C1256" s="2" t="s">
        <v>9</v>
      </c>
      <c r="D1256" s="2"/>
      <c r="E1256" s="2"/>
      <c r="F1256" s="2"/>
      <c r="G1256" s="2"/>
    </row>
    <row r="1257" spans="1:7" x14ac:dyDescent="0.3">
      <c r="A1257" s="3">
        <v>43260</v>
      </c>
      <c r="B1257" s="2" t="s">
        <v>10</v>
      </c>
      <c r="C1257" s="2" t="s">
        <v>9</v>
      </c>
      <c r="D1257" s="2"/>
      <c r="E1257" s="2"/>
      <c r="F1257" s="2"/>
      <c r="G1257" s="2"/>
    </row>
    <row r="1258" spans="1:7" x14ac:dyDescent="0.3">
      <c r="A1258" s="3">
        <v>43261</v>
      </c>
      <c r="B1258" s="2" t="s">
        <v>10</v>
      </c>
      <c r="C1258" s="2" t="s">
        <v>9</v>
      </c>
      <c r="D1258" s="2"/>
      <c r="E1258" s="2"/>
      <c r="F1258" s="2"/>
      <c r="G1258" s="2"/>
    </row>
    <row r="1259" spans="1:7" x14ac:dyDescent="0.3">
      <c r="A1259" s="3">
        <v>43262</v>
      </c>
      <c r="B1259" s="2" t="s">
        <v>10</v>
      </c>
      <c r="C1259" s="2" t="s">
        <v>10</v>
      </c>
      <c r="D1259" s="2"/>
      <c r="E1259" s="2"/>
      <c r="F1259" s="2"/>
      <c r="G1259" s="2"/>
    </row>
    <row r="1260" spans="1:7" x14ac:dyDescent="0.3">
      <c r="A1260" s="3">
        <v>43263</v>
      </c>
      <c r="B1260" s="2" t="s">
        <v>10</v>
      </c>
      <c r="C1260" s="2" t="s">
        <v>9</v>
      </c>
      <c r="D1260" s="2"/>
      <c r="E1260" s="2"/>
      <c r="F1260" s="2"/>
      <c r="G1260" s="2"/>
    </row>
    <row r="1261" spans="1:7" x14ac:dyDescent="0.3">
      <c r="A1261" s="3">
        <v>43264</v>
      </c>
      <c r="B1261" s="2" t="s">
        <v>10</v>
      </c>
      <c r="C1261" s="2" t="s">
        <v>9</v>
      </c>
      <c r="D1261" s="2"/>
      <c r="E1261" s="2"/>
      <c r="F1261" s="2"/>
      <c r="G1261" s="2"/>
    </row>
    <row r="1262" spans="1:7" x14ac:dyDescent="0.3">
      <c r="A1262" s="3">
        <v>43265</v>
      </c>
      <c r="B1262" s="2" t="s">
        <v>10</v>
      </c>
      <c r="C1262" s="2" t="s">
        <v>9</v>
      </c>
      <c r="D1262" s="2"/>
      <c r="E1262" s="2"/>
      <c r="F1262" s="2"/>
      <c r="G1262" s="2"/>
    </row>
    <row r="1263" spans="1:7" x14ac:dyDescent="0.3">
      <c r="A1263" s="3">
        <v>43266</v>
      </c>
      <c r="B1263" s="2" t="s">
        <v>10</v>
      </c>
      <c r="C1263" s="2" t="s">
        <v>9</v>
      </c>
      <c r="D1263" s="2"/>
      <c r="E1263" s="2"/>
      <c r="F1263" s="2"/>
      <c r="G1263" s="2"/>
    </row>
    <row r="1264" spans="1:7" x14ac:dyDescent="0.3">
      <c r="A1264" s="3">
        <v>43267</v>
      </c>
      <c r="B1264" s="2" t="s">
        <v>10</v>
      </c>
      <c r="C1264" s="2" t="s">
        <v>9</v>
      </c>
      <c r="D1264" s="2"/>
      <c r="E1264" s="2"/>
      <c r="F1264" s="2"/>
      <c r="G1264" s="2"/>
    </row>
    <row r="1265" spans="1:7" x14ac:dyDescent="0.3">
      <c r="A1265" s="3">
        <v>43268</v>
      </c>
      <c r="B1265" s="2" t="s">
        <v>10</v>
      </c>
      <c r="C1265" s="2" t="s">
        <v>9</v>
      </c>
      <c r="D1265" s="2"/>
      <c r="E1265" s="2"/>
      <c r="F1265" s="2"/>
      <c r="G1265" s="2"/>
    </row>
    <row r="1266" spans="1:7" x14ac:dyDescent="0.3">
      <c r="A1266" s="3">
        <v>43269</v>
      </c>
      <c r="B1266" s="2" t="s">
        <v>10</v>
      </c>
      <c r="C1266" s="2" t="s">
        <v>9</v>
      </c>
      <c r="D1266" s="2"/>
      <c r="E1266" s="2"/>
      <c r="F1266" s="2"/>
      <c r="G1266" s="2"/>
    </row>
    <row r="1267" spans="1:7" x14ac:dyDescent="0.3">
      <c r="A1267" s="3">
        <v>43270</v>
      </c>
      <c r="B1267" s="2" t="s">
        <v>10</v>
      </c>
      <c r="C1267" s="2" t="s">
        <v>9</v>
      </c>
      <c r="D1267" s="2"/>
      <c r="E1267" s="2"/>
      <c r="F1267" s="2"/>
      <c r="G1267" s="2"/>
    </row>
    <row r="1268" spans="1:7" x14ac:dyDescent="0.3">
      <c r="A1268" s="3">
        <v>43271</v>
      </c>
      <c r="B1268" s="2" t="s">
        <v>10</v>
      </c>
      <c r="C1268" s="2" t="s">
        <v>9</v>
      </c>
      <c r="D1268" s="2"/>
      <c r="E1268" s="2"/>
      <c r="F1268" s="2"/>
      <c r="G1268" s="2"/>
    </row>
    <row r="1269" spans="1:7" x14ac:dyDescent="0.3">
      <c r="A1269" s="3">
        <v>43272</v>
      </c>
      <c r="B1269" s="2" t="s">
        <v>10</v>
      </c>
      <c r="C1269" s="2" t="s">
        <v>9</v>
      </c>
      <c r="D1269" s="2"/>
      <c r="E1269" s="2"/>
      <c r="F1269" s="2"/>
      <c r="G1269" s="2"/>
    </row>
    <row r="1270" spans="1:7" x14ac:dyDescent="0.3">
      <c r="A1270" s="3">
        <v>43273</v>
      </c>
      <c r="B1270" s="2" t="s">
        <v>10</v>
      </c>
      <c r="C1270" s="2" t="s">
        <v>9</v>
      </c>
      <c r="D1270" s="2"/>
      <c r="E1270" s="2"/>
      <c r="F1270" s="2"/>
      <c r="G1270" s="2"/>
    </row>
    <row r="1271" spans="1:7" x14ac:dyDescent="0.3">
      <c r="A1271" s="3">
        <v>43274</v>
      </c>
      <c r="B1271" s="2" t="s">
        <v>10</v>
      </c>
      <c r="C1271" s="2" t="s">
        <v>9</v>
      </c>
      <c r="D1271" s="2"/>
      <c r="E1271" s="2"/>
      <c r="F1271" s="2"/>
      <c r="G1271" s="2"/>
    </row>
    <row r="1272" spans="1:7" x14ac:dyDescent="0.3">
      <c r="A1272" s="3">
        <v>43275</v>
      </c>
      <c r="B1272" s="2" t="s">
        <v>10</v>
      </c>
      <c r="C1272" s="2" t="s">
        <v>9</v>
      </c>
      <c r="D1272" s="2"/>
      <c r="E1272" s="2"/>
      <c r="F1272" s="2"/>
      <c r="G1272" s="2"/>
    </row>
    <row r="1273" spans="1:7" x14ac:dyDescent="0.3">
      <c r="A1273" s="3">
        <v>43276</v>
      </c>
      <c r="B1273" s="2" t="s">
        <v>10</v>
      </c>
      <c r="C1273" s="2" t="s">
        <v>9</v>
      </c>
      <c r="D1273" s="2"/>
      <c r="E1273" s="2"/>
      <c r="F1273" s="2"/>
      <c r="G1273" s="2"/>
    </row>
    <row r="1274" spans="1:7" x14ac:dyDescent="0.3">
      <c r="A1274" s="3">
        <v>43277</v>
      </c>
      <c r="B1274" s="2" t="s">
        <v>10</v>
      </c>
      <c r="C1274" s="2" t="s">
        <v>9</v>
      </c>
      <c r="D1274" s="2"/>
      <c r="E1274" s="2"/>
      <c r="F1274" s="2"/>
      <c r="G1274" s="2"/>
    </row>
    <row r="1275" spans="1:7" x14ac:dyDescent="0.3">
      <c r="A1275" s="3">
        <v>43278</v>
      </c>
      <c r="B1275" s="2" t="s">
        <v>10</v>
      </c>
      <c r="C1275" s="2" t="s">
        <v>9</v>
      </c>
      <c r="D1275" s="2"/>
      <c r="E1275" s="2"/>
      <c r="F1275" s="2"/>
      <c r="G1275" s="2"/>
    </row>
    <row r="1276" spans="1:7" x14ac:dyDescent="0.3">
      <c r="A1276" s="3">
        <v>43279</v>
      </c>
      <c r="B1276" s="2" t="s">
        <v>10</v>
      </c>
      <c r="C1276" s="2" t="s">
        <v>9</v>
      </c>
      <c r="D1276" s="2"/>
      <c r="E1276" s="2"/>
      <c r="F1276" s="2"/>
      <c r="G1276" s="2"/>
    </row>
    <row r="1277" spans="1:7" x14ac:dyDescent="0.3">
      <c r="A1277" s="3">
        <v>43280</v>
      </c>
      <c r="B1277" s="2" t="s">
        <v>9</v>
      </c>
      <c r="C1277" s="2" t="s">
        <v>9</v>
      </c>
      <c r="D1277" s="2"/>
      <c r="E1277" s="2"/>
      <c r="F1277" s="2"/>
      <c r="G1277" s="2"/>
    </row>
    <row r="1278" spans="1:7" x14ac:dyDescent="0.3">
      <c r="A1278" s="3">
        <v>43281</v>
      </c>
      <c r="B1278" s="2" t="s">
        <v>9</v>
      </c>
      <c r="C1278" s="2" t="s">
        <v>9</v>
      </c>
      <c r="D1278" s="2"/>
      <c r="E1278" s="2"/>
      <c r="F1278" s="2"/>
      <c r="G1278" s="2"/>
    </row>
    <row r="1279" spans="1:7" x14ac:dyDescent="0.3">
      <c r="A1279" s="3">
        <v>43282</v>
      </c>
      <c r="B1279" s="2" t="s">
        <v>9</v>
      </c>
      <c r="C1279" s="2" t="s">
        <v>9</v>
      </c>
      <c r="D1279" s="2"/>
      <c r="E1279" s="2"/>
      <c r="F1279" s="2"/>
      <c r="G1279" s="2"/>
    </row>
    <row r="1280" spans="1:7" x14ac:dyDescent="0.3">
      <c r="A1280" s="3">
        <v>43283</v>
      </c>
      <c r="B1280" s="2" t="s">
        <v>9</v>
      </c>
      <c r="C1280" s="2" t="s">
        <v>9</v>
      </c>
      <c r="D1280" s="2"/>
      <c r="E1280" s="2"/>
      <c r="F1280" s="2"/>
      <c r="G1280" s="2"/>
    </row>
    <row r="1281" spans="1:7" x14ac:dyDescent="0.3">
      <c r="A1281" s="3">
        <v>43284</v>
      </c>
      <c r="B1281" s="2" t="s">
        <v>9</v>
      </c>
      <c r="C1281" s="2" t="s">
        <v>9</v>
      </c>
      <c r="D1281" s="2"/>
      <c r="E1281" s="2"/>
      <c r="F1281" s="2"/>
      <c r="G1281" s="2"/>
    </row>
    <row r="1282" spans="1:7" x14ac:dyDescent="0.3">
      <c r="A1282" s="3">
        <v>43285</v>
      </c>
      <c r="B1282" s="2" t="s">
        <v>9</v>
      </c>
      <c r="C1282" s="2" t="s">
        <v>9</v>
      </c>
      <c r="D1282" s="2"/>
      <c r="E1282" s="2"/>
      <c r="F1282" s="2"/>
      <c r="G1282" s="2"/>
    </row>
    <row r="1283" spans="1:7" x14ac:dyDescent="0.3">
      <c r="A1283" s="3">
        <v>43286</v>
      </c>
      <c r="B1283" s="2" t="s">
        <v>9</v>
      </c>
      <c r="C1283" s="2" t="s">
        <v>9</v>
      </c>
      <c r="D1283" s="2"/>
      <c r="E1283" s="2"/>
      <c r="F1283" s="2"/>
      <c r="G1283" s="2"/>
    </row>
    <row r="1284" spans="1:7" x14ac:dyDescent="0.3">
      <c r="A1284" s="3">
        <v>43287</v>
      </c>
      <c r="B1284" s="2" t="s">
        <v>9</v>
      </c>
      <c r="C1284" s="2" t="s">
        <v>9</v>
      </c>
      <c r="D1284" s="2"/>
      <c r="E1284" s="2"/>
      <c r="F1284" s="2"/>
      <c r="G1284" s="2"/>
    </row>
    <row r="1285" spans="1:7" x14ac:dyDescent="0.3">
      <c r="A1285" s="3">
        <v>43288</v>
      </c>
      <c r="B1285" s="2" t="s">
        <v>9</v>
      </c>
      <c r="C1285" s="2" t="s">
        <v>9</v>
      </c>
      <c r="D1285" s="2"/>
      <c r="E1285" s="2"/>
      <c r="F1285" s="2"/>
      <c r="G1285" s="2"/>
    </row>
    <row r="1286" spans="1:7" x14ac:dyDescent="0.3">
      <c r="A1286" s="3">
        <v>43289</v>
      </c>
      <c r="B1286" s="2" t="s">
        <v>9</v>
      </c>
      <c r="C1286" s="2" t="s">
        <v>9</v>
      </c>
      <c r="D1286" s="2"/>
      <c r="E1286" s="2"/>
      <c r="F1286" s="2"/>
      <c r="G1286" s="2"/>
    </row>
    <row r="1287" spans="1:7" x14ac:dyDescent="0.3">
      <c r="A1287" s="3">
        <v>43290</v>
      </c>
      <c r="B1287" s="2" t="s">
        <v>9</v>
      </c>
      <c r="C1287" s="2" t="s">
        <v>9</v>
      </c>
      <c r="D1287" s="2"/>
      <c r="E1287" s="2"/>
      <c r="F1287" s="2"/>
      <c r="G1287" s="2"/>
    </row>
    <row r="1288" spans="1:7" x14ac:dyDescent="0.3">
      <c r="A1288" s="3">
        <v>43291</v>
      </c>
      <c r="B1288" s="2" t="s">
        <v>9</v>
      </c>
      <c r="C1288" s="2" t="s">
        <v>9</v>
      </c>
      <c r="D1288" s="2"/>
      <c r="E1288" s="2"/>
      <c r="F1288" s="2"/>
      <c r="G1288" s="2"/>
    </row>
    <row r="1289" spans="1:7" x14ac:dyDescent="0.3">
      <c r="A1289" s="3">
        <v>43292</v>
      </c>
      <c r="B1289" s="2" t="s">
        <v>9</v>
      </c>
      <c r="C1289" s="2" t="s">
        <v>9</v>
      </c>
      <c r="D1289" s="2"/>
      <c r="E1289" s="2"/>
      <c r="F1289" s="2"/>
      <c r="G1289" s="2"/>
    </row>
    <row r="1290" spans="1:7" x14ac:dyDescent="0.3">
      <c r="A1290" s="3">
        <v>43293</v>
      </c>
      <c r="B1290" s="2" t="s">
        <v>9</v>
      </c>
      <c r="C1290" s="2" t="s">
        <v>9</v>
      </c>
      <c r="D1290" s="2"/>
      <c r="E1290" s="2"/>
      <c r="F1290" s="2"/>
      <c r="G1290" s="2"/>
    </row>
    <row r="1291" spans="1:7" x14ac:dyDescent="0.3">
      <c r="A1291" s="3">
        <v>43294</v>
      </c>
      <c r="B1291" s="2" t="s">
        <v>9</v>
      </c>
      <c r="C1291" s="2" t="s">
        <v>9</v>
      </c>
      <c r="D1291" s="2"/>
      <c r="E1291" s="2"/>
      <c r="F1291" s="2"/>
      <c r="G1291" s="2"/>
    </row>
    <row r="1292" spans="1:7" x14ac:dyDescent="0.3">
      <c r="A1292" s="3">
        <v>43295</v>
      </c>
      <c r="B1292" s="2" t="s">
        <v>9</v>
      </c>
      <c r="C1292" s="2" t="s">
        <v>9</v>
      </c>
      <c r="D1292" s="2"/>
      <c r="E1292" s="2"/>
      <c r="F1292" s="2"/>
      <c r="G1292" s="2"/>
    </row>
    <row r="1293" spans="1:7" x14ac:dyDescent="0.3">
      <c r="A1293" s="3">
        <v>43296</v>
      </c>
      <c r="B1293" s="2" t="s">
        <v>9</v>
      </c>
      <c r="C1293" s="2" t="s">
        <v>9</v>
      </c>
      <c r="D1293" s="2"/>
      <c r="E1293" s="2"/>
      <c r="F1293" s="2"/>
      <c r="G1293" s="2"/>
    </row>
    <row r="1294" spans="1:7" x14ac:dyDescent="0.3">
      <c r="A1294" s="3">
        <v>43297</v>
      </c>
      <c r="B1294" s="2" t="s">
        <v>9</v>
      </c>
      <c r="C1294" s="2" t="s">
        <v>9</v>
      </c>
      <c r="D1294" s="2"/>
      <c r="E1294" s="2"/>
      <c r="F1294" s="2"/>
      <c r="G1294" s="2"/>
    </row>
    <row r="1295" spans="1:7" x14ac:dyDescent="0.3">
      <c r="A1295" s="3">
        <v>43298</v>
      </c>
      <c r="B1295" s="2" t="s">
        <v>10</v>
      </c>
      <c r="C1295" s="2" t="s">
        <v>9</v>
      </c>
      <c r="D1295" s="2"/>
      <c r="E1295" s="2"/>
      <c r="F1295" s="2"/>
      <c r="G1295" s="2"/>
    </row>
    <row r="1296" spans="1:7" x14ac:dyDescent="0.3">
      <c r="A1296" s="3">
        <v>43299</v>
      </c>
      <c r="B1296" s="2" t="s">
        <v>10</v>
      </c>
      <c r="C1296" s="2" t="s">
        <v>9</v>
      </c>
      <c r="D1296" s="2"/>
      <c r="E1296" s="2"/>
      <c r="F1296" s="2"/>
      <c r="G1296" s="2"/>
    </row>
    <row r="1297" spans="1:7" x14ac:dyDescent="0.3">
      <c r="A1297" s="3">
        <v>43300</v>
      </c>
      <c r="B1297" s="2" t="s">
        <v>10</v>
      </c>
      <c r="C1297" s="2" t="s">
        <v>9</v>
      </c>
      <c r="D1297" s="2"/>
      <c r="E1297" s="2"/>
      <c r="F1297" s="2"/>
      <c r="G1297" s="2"/>
    </row>
    <row r="1298" spans="1:7" x14ac:dyDescent="0.3">
      <c r="A1298" s="3">
        <v>43301</v>
      </c>
      <c r="B1298" s="2" t="s">
        <v>10</v>
      </c>
      <c r="C1298" s="2" t="s">
        <v>9</v>
      </c>
      <c r="D1298" s="2"/>
      <c r="E1298" s="2"/>
      <c r="F1298" s="2"/>
      <c r="G1298" s="2"/>
    </row>
    <row r="1299" spans="1:7" x14ac:dyDescent="0.3">
      <c r="A1299" s="3">
        <v>43302</v>
      </c>
      <c r="B1299" s="2" t="s">
        <v>10</v>
      </c>
      <c r="C1299" s="2" t="s">
        <v>9</v>
      </c>
      <c r="D1299" s="2"/>
      <c r="E1299" s="2"/>
      <c r="F1299" s="2"/>
      <c r="G1299" s="2"/>
    </row>
    <row r="1300" spans="1:7" x14ac:dyDescent="0.3">
      <c r="A1300" s="3">
        <v>43303</v>
      </c>
      <c r="B1300" s="2" t="s">
        <v>10</v>
      </c>
      <c r="C1300" s="2" t="s">
        <v>9</v>
      </c>
      <c r="D1300" s="2"/>
      <c r="E1300" s="2"/>
      <c r="F1300" s="2"/>
      <c r="G1300" s="2"/>
    </row>
    <row r="1301" spans="1:7" x14ac:dyDescent="0.3">
      <c r="A1301" s="3">
        <v>43304</v>
      </c>
      <c r="B1301" s="2" t="s">
        <v>10</v>
      </c>
      <c r="C1301" s="2" t="s">
        <v>9</v>
      </c>
      <c r="D1301" s="2"/>
      <c r="E1301" s="2"/>
      <c r="F1301" s="2"/>
      <c r="G1301" s="2"/>
    </row>
    <row r="1302" spans="1:7" x14ac:dyDescent="0.3">
      <c r="A1302" s="3">
        <v>43305</v>
      </c>
      <c r="B1302" s="2" t="s">
        <v>10</v>
      </c>
      <c r="C1302" s="2" t="s">
        <v>9</v>
      </c>
      <c r="D1302" s="2"/>
      <c r="E1302" s="2"/>
      <c r="F1302" s="2"/>
      <c r="G1302" s="2"/>
    </row>
    <row r="1303" spans="1:7" x14ac:dyDescent="0.3">
      <c r="A1303" s="3">
        <v>43306</v>
      </c>
      <c r="B1303" s="2" t="s">
        <v>10</v>
      </c>
      <c r="C1303" s="2" t="s">
        <v>9</v>
      </c>
      <c r="D1303" s="2"/>
      <c r="E1303" s="2"/>
      <c r="F1303" s="2"/>
      <c r="G1303" s="2"/>
    </row>
    <row r="1304" spans="1:7" x14ac:dyDescent="0.3">
      <c r="A1304" s="3">
        <v>43307</v>
      </c>
      <c r="B1304" s="2" t="s">
        <v>10</v>
      </c>
      <c r="C1304" s="2" t="s">
        <v>9</v>
      </c>
      <c r="D1304" s="2"/>
      <c r="E1304" s="2"/>
      <c r="F1304" s="2"/>
      <c r="G1304" s="2"/>
    </row>
    <row r="1305" spans="1:7" x14ac:dyDescent="0.3">
      <c r="A1305" s="3">
        <v>43308</v>
      </c>
      <c r="B1305" s="2" t="s">
        <v>10</v>
      </c>
      <c r="C1305" s="2" t="s">
        <v>9</v>
      </c>
      <c r="D1305" s="2"/>
      <c r="E1305" s="2"/>
      <c r="F1305" s="2"/>
      <c r="G1305" s="2"/>
    </row>
    <row r="1306" spans="1:7" x14ac:dyDescent="0.3">
      <c r="A1306" s="3">
        <v>43309</v>
      </c>
      <c r="B1306" s="2" t="s">
        <v>10</v>
      </c>
      <c r="C1306" s="2" t="s">
        <v>9</v>
      </c>
      <c r="D1306" s="2"/>
      <c r="E1306" s="2"/>
      <c r="F1306" s="2"/>
      <c r="G1306" s="2"/>
    </row>
    <row r="1307" spans="1:7" x14ac:dyDescent="0.3">
      <c r="A1307" s="3">
        <v>43310</v>
      </c>
      <c r="B1307" s="2" t="s">
        <v>10</v>
      </c>
      <c r="C1307" s="2" t="s">
        <v>9</v>
      </c>
      <c r="D1307" s="2"/>
      <c r="E1307" s="2"/>
      <c r="F1307" s="2"/>
      <c r="G1307" s="2"/>
    </row>
    <row r="1308" spans="1:7" x14ac:dyDescent="0.3">
      <c r="A1308" s="3">
        <v>43311</v>
      </c>
      <c r="B1308" s="2" t="s">
        <v>10</v>
      </c>
      <c r="C1308" s="2" t="s">
        <v>9</v>
      </c>
      <c r="D1308" s="2"/>
      <c r="E1308" s="2"/>
      <c r="F1308" s="2"/>
      <c r="G1308" s="2"/>
    </row>
    <row r="1309" spans="1:7" x14ac:dyDescent="0.3">
      <c r="A1309" s="3">
        <v>43312</v>
      </c>
      <c r="B1309" s="2" t="s">
        <v>10</v>
      </c>
      <c r="C1309" s="2" t="s">
        <v>9</v>
      </c>
      <c r="D1309" s="2"/>
      <c r="E1309" s="2"/>
      <c r="F1309" s="2"/>
      <c r="G1309" s="2"/>
    </row>
    <row r="1310" spans="1:7" x14ac:dyDescent="0.3">
      <c r="A1310" s="3">
        <v>43313</v>
      </c>
      <c r="B1310" s="2" t="s">
        <v>10</v>
      </c>
      <c r="C1310" s="2" t="s">
        <v>9</v>
      </c>
      <c r="D1310" s="2"/>
      <c r="E1310" s="2"/>
      <c r="F1310" s="2"/>
      <c r="G1310" s="2"/>
    </row>
    <row r="1311" spans="1:7" x14ac:dyDescent="0.3">
      <c r="A1311" s="3">
        <v>43314</v>
      </c>
      <c r="B1311" s="2" t="s">
        <v>10</v>
      </c>
      <c r="C1311" s="2" t="s">
        <v>9</v>
      </c>
      <c r="D1311" s="2"/>
      <c r="E1311" s="2"/>
      <c r="F1311" s="2"/>
      <c r="G1311" s="2"/>
    </row>
    <row r="1312" spans="1:7" x14ac:dyDescent="0.3">
      <c r="A1312" s="3">
        <v>43315</v>
      </c>
      <c r="B1312" s="2" t="s">
        <v>10</v>
      </c>
      <c r="C1312" s="2" t="s">
        <v>9</v>
      </c>
      <c r="D1312" s="2"/>
      <c r="E1312" s="2"/>
      <c r="F1312" s="2"/>
      <c r="G1312" s="2"/>
    </row>
    <row r="1313" spans="1:7" x14ac:dyDescent="0.3">
      <c r="A1313" s="3">
        <v>43316</v>
      </c>
      <c r="B1313" s="2" t="s">
        <v>10</v>
      </c>
      <c r="C1313" s="2" t="s">
        <v>9</v>
      </c>
      <c r="D1313" s="2"/>
      <c r="E1313" s="2"/>
      <c r="F1313" s="2"/>
      <c r="G1313" s="2"/>
    </row>
    <row r="1314" spans="1:7" x14ac:dyDescent="0.3">
      <c r="A1314" s="3">
        <v>43317</v>
      </c>
      <c r="B1314" s="2" t="s">
        <v>10</v>
      </c>
      <c r="C1314" s="2" t="s">
        <v>9</v>
      </c>
      <c r="D1314" s="2"/>
      <c r="E1314" s="2"/>
      <c r="F1314" s="2"/>
      <c r="G1314" s="2"/>
    </row>
    <row r="1315" spans="1:7" x14ac:dyDescent="0.3">
      <c r="A1315" s="3">
        <v>43318</v>
      </c>
      <c r="B1315" s="2" t="s">
        <v>10</v>
      </c>
      <c r="C1315" s="2" t="s">
        <v>9</v>
      </c>
      <c r="D1315" s="2"/>
      <c r="E1315" s="2"/>
      <c r="F1315" s="2"/>
      <c r="G1315" s="2"/>
    </row>
    <row r="1316" spans="1:7" x14ac:dyDescent="0.3">
      <c r="A1316" s="3">
        <v>43319</v>
      </c>
      <c r="B1316" s="2" t="s">
        <v>10</v>
      </c>
      <c r="C1316" s="2" t="s">
        <v>9</v>
      </c>
      <c r="D1316" s="2"/>
      <c r="E1316" s="2"/>
      <c r="F1316" s="2"/>
      <c r="G1316" s="2"/>
    </row>
    <row r="1317" spans="1:7" x14ac:dyDescent="0.3">
      <c r="A1317" s="3">
        <v>43320</v>
      </c>
      <c r="B1317" s="2" t="s">
        <v>10</v>
      </c>
      <c r="C1317" s="2" t="s">
        <v>9</v>
      </c>
      <c r="D1317" s="2"/>
      <c r="E1317" s="2"/>
      <c r="F1317" s="2"/>
      <c r="G1317" s="2"/>
    </row>
    <row r="1318" spans="1:7" x14ac:dyDescent="0.3">
      <c r="A1318" s="3">
        <v>43321</v>
      </c>
      <c r="B1318" s="2" t="s">
        <v>10</v>
      </c>
      <c r="C1318" s="2" t="s">
        <v>9</v>
      </c>
      <c r="D1318" s="2"/>
      <c r="E1318" s="2"/>
      <c r="F1318" s="2"/>
      <c r="G1318" s="2"/>
    </row>
    <row r="1319" spans="1:7" x14ac:dyDescent="0.3">
      <c r="A1319" s="3">
        <v>43322</v>
      </c>
      <c r="B1319" s="2" t="s">
        <v>10</v>
      </c>
      <c r="C1319" s="2" t="s">
        <v>9</v>
      </c>
      <c r="D1319" s="2"/>
      <c r="E1319" s="2"/>
      <c r="F1319" s="2"/>
      <c r="G1319" s="2"/>
    </row>
    <row r="1320" spans="1:7" x14ac:dyDescent="0.3">
      <c r="A1320" s="3">
        <v>43323</v>
      </c>
      <c r="B1320" s="2" t="s">
        <v>10</v>
      </c>
      <c r="C1320" s="2" t="s">
        <v>9</v>
      </c>
      <c r="D1320" s="2"/>
      <c r="E1320" s="2"/>
      <c r="F1320" s="2"/>
      <c r="G1320" s="2"/>
    </row>
    <row r="1321" spans="1:7" x14ac:dyDescent="0.3">
      <c r="A1321" s="3">
        <v>43324</v>
      </c>
      <c r="B1321" s="2" t="s">
        <v>10</v>
      </c>
      <c r="C1321" s="2" t="s">
        <v>9</v>
      </c>
      <c r="D1321" s="2"/>
      <c r="E1321" s="2"/>
      <c r="F1321" s="2"/>
      <c r="G1321" s="2"/>
    </row>
    <row r="1322" spans="1:7" x14ac:dyDescent="0.3">
      <c r="A1322" s="3">
        <v>43325</v>
      </c>
      <c r="B1322" s="2" t="s">
        <v>10</v>
      </c>
      <c r="C1322" s="2" t="s">
        <v>9</v>
      </c>
      <c r="D1322" s="2"/>
      <c r="E1322" s="2"/>
      <c r="F1322" s="2"/>
      <c r="G1322" s="2"/>
    </row>
    <row r="1323" spans="1:7" x14ac:dyDescent="0.3">
      <c r="A1323" s="3">
        <v>43326</v>
      </c>
      <c r="B1323" s="2" t="s">
        <v>10</v>
      </c>
      <c r="C1323" s="2" t="s">
        <v>9</v>
      </c>
      <c r="D1323" s="2"/>
      <c r="E1323" s="2"/>
      <c r="F1323" s="2"/>
      <c r="G1323" s="2"/>
    </row>
    <row r="1324" spans="1:7" x14ac:dyDescent="0.3">
      <c r="A1324" s="3">
        <v>43327</v>
      </c>
      <c r="B1324" s="2" t="s">
        <v>10</v>
      </c>
      <c r="C1324" s="2" t="s">
        <v>9</v>
      </c>
      <c r="D1324" s="2"/>
      <c r="E1324" s="2"/>
      <c r="F1324" s="2"/>
      <c r="G1324" s="2"/>
    </row>
    <row r="1325" spans="1:7" x14ac:dyDescent="0.3">
      <c r="A1325" s="3">
        <v>43328</v>
      </c>
      <c r="B1325" s="2" t="s">
        <v>10</v>
      </c>
      <c r="C1325" s="2" t="s">
        <v>9</v>
      </c>
      <c r="D1325" s="2"/>
      <c r="E1325" s="2"/>
      <c r="F1325" s="2"/>
      <c r="G1325" s="2"/>
    </row>
    <row r="1326" spans="1:7" x14ac:dyDescent="0.3">
      <c r="A1326" s="3">
        <v>43329</v>
      </c>
      <c r="B1326" s="2" t="s">
        <v>10</v>
      </c>
      <c r="C1326" s="2" t="s">
        <v>9</v>
      </c>
      <c r="D1326" s="2"/>
      <c r="E1326" s="2"/>
      <c r="F1326" s="2"/>
      <c r="G1326" s="2"/>
    </row>
    <row r="1327" spans="1:7" x14ac:dyDescent="0.3">
      <c r="A1327" s="3">
        <v>43330</v>
      </c>
      <c r="B1327" s="2" t="s">
        <v>10</v>
      </c>
      <c r="C1327" s="2" t="s">
        <v>9</v>
      </c>
      <c r="D1327" s="2"/>
      <c r="E1327" s="2"/>
      <c r="F1327" s="2"/>
      <c r="G1327" s="2"/>
    </row>
    <row r="1328" spans="1:7" x14ac:dyDescent="0.3">
      <c r="A1328" s="3">
        <v>43331</v>
      </c>
      <c r="B1328" s="2" t="s">
        <v>10</v>
      </c>
      <c r="C1328" s="2" t="s">
        <v>9</v>
      </c>
      <c r="D1328" s="2"/>
      <c r="E1328" s="2"/>
      <c r="F1328" s="2"/>
      <c r="G1328" s="2"/>
    </row>
    <row r="1329" spans="1:7" x14ac:dyDescent="0.3">
      <c r="A1329" s="3">
        <v>43332</v>
      </c>
      <c r="B1329" s="2" t="s">
        <v>10</v>
      </c>
      <c r="C1329" s="2" t="s">
        <v>9</v>
      </c>
      <c r="D1329" s="2"/>
      <c r="E1329" s="2"/>
      <c r="F1329" s="2"/>
      <c r="G1329" s="2"/>
    </row>
    <row r="1330" spans="1:7" x14ac:dyDescent="0.3">
      <c r="A1330" s="3">
        <v>43333</v>
      </c>
      <c r="B1330" s="2" t="s">
        <v>10</v>
      </c>
      <c r="C1330" s="2" t="s">
        <v>9</v>
      </c>
      <c r="D1330" s="2"/>
      <c r="E1330" s="2"/>
      <c r="F1330" s="2"/>
      <c r="G1330" s="2"/>
    </row>
    <row r="1331" spans="1:7" x14ac:dyDescent="0.3">
      <c r="A1331" s="3">
        <v>43334</v>
      </c>
      <c r="B1331" s="2" t="s">
        <v>10</v>
      </c>
      <c r="C1331" s="2" t="s">
        <v>9</v>
      </c>
      <c r="D1331" s="2"/>
      <c r="E1331" s="2"/>
      <c r="F1331" s="2"/>
      <c r="G1331" s="2"/>
    </row>
    <row r="1332" spans="1:7" x14ac:dyDescent="0.3">
      <c r="A1332" s="3">
        <v>43335</v>
      </c>
      <c r="B1332" s="2" t="s">
        <v>10</v>
      </c>
      <c r="C1332" s="2" t="s">
        <v>9</v>
      </c>
      <c r="D1332" s="2"/>
      <c r="E1332" s="2"/>
      <c r="F1332" s="2"/>
      <c r="G1332" s="2"/>
    </row>
    <row r="1333" spans="1:7" x14ac:dyDescent="0.3">
      <c r="A1333" s="3">
        <v>43336</v>
      </c>
      <c r="B1333" s="2" t="s">
        <v>10</v>
      </c>
      <c r="C1333" s="2" t="s">
        <v>9</v>
      </c>
      <c r="D1333" s="2"/>
      <c r="E1333" s="2"/>
      <c r="F1333" s="2"/>
      <c r="G1333" s="2"/>
    </row>
    <row r="1334" spans="1:7" x14ac:dyDescent="0.3">
      <c r="A1334" s="3">
        <v>43337</v>
      </c>
      <c r="B1334" s="2" t="s">
        <v>10</v>
      </c>
      <c r="C1334" s="2" t="s">
        <v>9</v>
      </c>
      <c r="D1334" s="2"/>
      <c r="E1334" s="2"/>
      <c r="F1334" s="2"/>
      <c r="G1334" s="2"/>
    </row>
    <row r="1335" spans="1:7" x14ac:dyDescent="0.3">
      <c r="A1335" s="3">
        <v>43338</v>
      </c>
      <c r="B1335" s="2" t="s">
        <v>10</v>
      </c>
      <c r="C1335" s="2" t="s">
        <v>9</v>
      </c>
      <c r="D1335" s="2"/>
      <c r="E1335" s="2"/>
      <c r="F1335" s="2"/>
      <c r="G1335" s="2"/>
    </row>
    <row r="1336" spans="1:7" x14ac:dyDescent="0.3">
      <c r="A1336" s="3">
        <v>43339</v>
      </c>
      <c r="B1336" s="2" t="s">
        <v>10</v>
      </c>
      <c r="C1336" s="2" t="s">
        <v>9</v>
      </c>
      <c r="D1336" s="2"/>
      <c r="E1336" s="2"/>
      <c r="F1336" s="2"/>
      <c r="G1336" s="2"/>
    </row>
    <row r="1337" spans="1:7" x14ac:dyDescent="0.3">
      <c r="A1337" s="3">
        <v>43340</v>
      </c>
      <c r="B1337" s="2" t="s">
        <v>10</v>
      </c>
      <c r="C1337" s="2" t="s">
        <v>9</v>
      </c>
      <c r="D1337" s="2"/>
      <c r="E1337" s="2"/>
      <c r="F1337" s="2"/>
      <c r="G1337" s="2"/>
    </row>
    <row r="1338" spans="1:7" x14ac:dyDescent="0.3">
      <c r="A1338" s="3">
        <v>43341</v>
      </c>
      <c r="B1338" s="2" t="s">
        <v>10</v>
      </c>
      <c r="C1338" s="2" t="s">
        <v>9</v>
      </c>
      <c r="D1338" s="2"/>
      <c r="E1338" s="2"/>
      <c r="F1338" s="2"/>
      <c r="G1338" s="2"/>
    </row>
    <row r="1339" spans="1:7" x14ac:dyDescent="0.3">
      <c r="A1339" s="3">
        <v>43342</v>
      </c>
      <c r="B1339" s="2" t="s">
        <v>10</v>
      </c>
      <c r="C1339" s="2" t="s">
        <v>9</v>
      </c>
      <c r="D1339" s="2"/>
      <c r="E1339" s="2"/>
      <c r="F1339" s="2"/>
      <c r="G1339" s="2"/>
    </row>
    <row r="1340" spans="1:7" x14ac:dyDescent="0.3">
      <c r="A1340" s="3">
        <v>43343</v>
      </c>
      <c r="B1340" s="2" t="s">
        <v>10</v>
      </c>
      <c r="C1340" s="2" t="s">
        <v>9</v>
      </c>
      <c r="D1340" s="2"/>
      <c r="E1340" s="2"/>
      <c r="F1340" s="2"/>
      <c r="G1340" s="2"/>
    </row>
    <row r="1341" spans="1:7" x14ac:dyDescent="0.3">
      <c r="A1341" s="3">
        <v>43344</v>
      </c>
      <c r="B1341" s="2" t="s">
        <v>10</v>
      </c>
      <c r="C1341" s="2" t="s">
        <v>9</v>
      </c>
      <c r="D1341" s="2"/>
      <c r="E1341" s="2"/>
      <c r="F1341" s="2"/>
      <c r="G1341" s="2"/>
    </row>
    <row r="1342" spans="1:7" x14ac:dyDescent="0.3">
      <c r="A1342" s="3">
        <v>43345</v>
      </c>
      <c r="B1342" s="2" t="s">
        <v>10</v>
      </c>
      <c r="C1342" s="2" t="s">
        <v>9</v>
      </c>
      <c r="D1342" s="2"/>
      <c r="E1342" s="2"/>
      <c r="F1342" s="2"/>
      <c r="G1342" s="2"/>
    </row>
    <row r="1343" spans="1:7" x14ac:dyDescent="0.3">
      <c r="A1343" s="3">
        <v>43346</v>
      </c>
      <c r="B1343" s="2" t="s">
        <v>10</v>
      </c>
      <c r="C1343" s="2" t="s">
        <v>9</v>
      </c>
      <c r="D1343" s="2"/>
      <c r="E1343" s="2"/>
      <c r="F1343" s="2"/>
      <c r="G1343" s="2"/>
    </row>
    <row r="1344" spans="1:7" x14ac:dyDescent="0.3">
      <c r="A1344" s="3">
        <v>43347</v>
      </c>
      <c r="B1344" s="2" t="s">
        <v>10</v>
      </c>
      <c r="C1344" s="2" t="s">
        <v>9</v>
      </c>
      <c r="D1344" s="2"/>
      <c r="E1344" s="2"/>
      <c r="F1344" s="2"/>
      <c r="G1344" s="2"/>
    </row>
    <row r="1345" spans="1:7" x14ac:dyDescent="0.3">
      <c r="A1345" s="3">
        <v>43348</v>
      </c>
      <c r="B1345" s="2" t="s">
        <v>10</v>
      </c>
      <c r="C1345" s="2" t="s">
        <v>9</v>
      </c>
      <c r="D1345" s="2"/>
      <c r="E1345" s="2"/>
      <c r="F1345" s="2"/>
      <c r="G1345" s="2"/>
    </row>
    <row r="1346" spans="1:7" x14ac:dyDescent="0.3">
      <c r="A1346" s="3">
        <v>43349</v>
      </c>
      <c r="B1346" s="2" t="s">
        <v>10</v>
      </c>
      <c r="C1346" s="2" t="s">
        <v>9</v>
      </c>
      <c r="D1346" s="2"/>
      <c r="E1346" s="2"/>
      <c r="F1346" s="2"/>
      <c r="G1346" s="2"/>
    </row>
    <row r="1347" spans="1:7" x14ac:dyDescent="0.3">
      <c r="A1347" s="3">
        <v>43350</v>
      </c>
      <c r="B1347" s="2" t="s">
        <v>10</v>
      </c>
      <c r="C1347" s="2" t="s">
        <v>9</v>
      </c>
      <c r="D1347" s="2"/>
      <c r="E1347" s="2"/>
      <c r="F1347" s="2"/>
      <c r="G1347" s="2"/>
    </row>
    <row r="1348" spans="1:7" x14ac:dyDescent="0.3">
      <c r="A1348" s="3">
        <v>43351</v>
      </c>
      <c r="B1348" s="2" t="s">
        <v>10</v>
      </c>
      <c r="C1348" s="2" t="s">
        <v>9</v>
      </c>
      <c r="D1348" s="2"/>
      <c r="E1348" s="2"/>
      <c r="F1348" s="2"/>
      <c r="G1348" s="2"/>
    </row>
    <row r="1349" spans="1:7" x14ac:dyDescent="0.3">
      <c r="A1349" s="3">
        <v>43352</v>
      </c>
      <c r="B1349" s="2" t="s">
        <v>10</v>
      </c>
      <c r="C1349" s="2" t="s">
        <v>9</v>
      </c>
      <c r="D1349" s="2"/>
      <c r="E1349" s="2"/>
      <c r="F1349" s="2"/>
      <c r="G1349" s="2"/>
    </row>
    <row r="1350" spans="1:7" x14ac:dyDescent="0.3">
      <c r="A1350" s="3">
        <v>43353</v>
      </c>
      <c r="B1350" s="2" t="s">
        <v>10</v>
      </c>
      <c r="C1350" s="2" t="s">
        <v>9</v>
      </c>
      <c r="D1350" s="2"/>
      <c r="E1350" s="2"/>
      <c r="F1350" s="2"/>
      <c r="G1350" s="2"/>
    </row>
    <row r="1351" spans="1:7" x14ac:dyDescent="0.3">
      <c r="A1351" s="3">
        <v>43354</v>
      </c>
      <c r="B1351" s="2" t="s">
        <v>10</v>
      </c>
      <c r="C1351" s="2" t="s">
        <v>9</v>
      </c>
      <c r="D1351" s="2"/>
      <c r="E1351" s="2"/>
      <c r="F1351" s="2"/>
      <c r="G1351" s="2"/>
    </row>
    <row r="1352" spans="1:7" x14ac:dyDescent="0.3">
      <c r="A1352" s="3">
        <v>43355</v>
      </c>
      <c r="B1352" s="2" t="s">
        <v>10</v>
      </c>
      <c r="C1352" s="2" t="s">
        <v>9</v>
      </c>
      <c r="D1352" s="2"/>
      <c r="E1352" s="2"/>
      <c r="F1352" s="2"/>
      <c r="G1352" s="2"/>
    </row>
    <row r="1353" spans="1:7" x14ac:dyDescent="0.3">
      <c r="A1353" s="3">
        <v>43356</v>
      </c>
      <c r="B1353" s="2" t="s">
        <v>10</v>
      </c>
      <c r="C1353" s="2" t="s">
        <v>9</v>
      </c>
      <c r="D1353" s="2"/>
      <c r="E1353" s="2"/>
      <c r="F1353" s="2"/>
      <c r="G1353" s="2"/>
    </row>
    <row r="1354" spans="1:7" x14ac:dyDescent="0.3">
      <c r="A1354" s="3">
        <v>43357</v>
      </c>
      <c r="B1354" s="2" t="s">
        <v>10</v>
      </c>
      <c r="C1354" s="2" t="s">
        <v>9</v>
      </c>
      <c r="D1354" s="2"/>
      <c r="E1354" s="2"/>
      <c r="F1354" s="2"/>
      <c r="G1354" s="2"/>
    </row>
    <row r="1355" spans="1:7" x14ac:dyDescent="0.3">
      <c r="A1355" s="3">
        <v>43358</v>
      </c>
      <c r="B1355" s="2" t="s">
        <v>10</v>
      </c>
      <c r="C1355" s="2" t="s">
        <v>9</v>
      </c>
      <c r="D1355" s="2"/>
      <c r="E1355" s="2"/>
      <c r="F1355" s="2"/>
      <c r="G1355" s="2"/>
    </row>
    <row r="1356" spans="1:7" x14ac:dyDescent="0.3">
      <c r="A1356" s="3">
        <v>43359</v>
      </c>
      <c r="B1356" s="2" t="s">
        <v>10</v>
      </c>
      <c r="C1356" s="2" t="s">
        <v>9</v>
      </c>
      <c r="D1356" s="2"/>
      <c r="E1356" s="2"/>
      <c r="F1356" s="2"/>
      <c r="G1356" s="2"/>
    </row>
    <row r="1357" spans="1:7" x14ac:dyDescent="0.3">
      <c r="A1357" s="3">
        <v>43360</v>
      </c>
      <c r="B1357" s="2" t="s">
        <v>10</v>
      </c>
      <c r="C1357" s="2" t="s">
        <v>9</v>
      </c>
      <c r="D1357" s="2"/>
      <c r="E1357" s="2"/>
      <c r="F1357" s="2"/>
      <c r="G1357" s="2"/>
    </row>
    <row r="1358" spans="1:7" x14ac:dyDescent="0.3">
      <c r="A1358" s="3">
        <v>43361</v>
      </c>
      <c r="B1358" s="2" t="s">
        <v>10</v>
      </c>
      <c r="C1358" s="2" t="s">
        <v>9</v>
      </c>
      <c r="D1358" s="2"/>
      <c r="E1358" s="2"/>
      <c r="F1358" s="2"/>
      <c r="G1358" s="2"/>
    </row>
    <row r="1359" spans="1:7" x14ac:dyDescent="0.3">
      <c r="A1359" s="3">
        <v>43362</v>
      </c>
      <c r="B1359" s="2" t="s">
        <v>10</v>
      </c>
      <c r="C1359" s="2" t="s">
        <v>9</v>
      </c>
      <c r="D1359" s="2"/>
      <c r="E1359" s="2"/>
      <c r="F1359" s="2"/>
      <c r="G1359" s="2"/>
    </row>
    <row r="1360" spans="1:7" x14ac:dyDescent="0.3">
      <c r="A1360" s="3">
        <v>43363</v>
      </c>
      <c r="B1360" s="2" t="s">
        <v>10</v>
      </c>
      <c r="C1360" s="2" t="s">
        <v>9</v>
      </c>
      <c r="D1360" s="2"/>
      <c r="E1360" s="2"/>
      <c r="F1360" s="2"/>
      <c r="G1360" s="2"/>
    </row>
    <row r="1361" spans="1:7" x14ac:dyDescent="0.3">
      <c r="A1361" s="3">
        <v>43364</v>
      </c>
      <c r="B1361" s="2" t="s">
        <v>9</v>
      </c>
      <c r="C1361" s="2" t="s">
        <v>9</v>
      </c>
      <c r="D1361" s="2"/>
      <c r="E1361" s="2"/>
      <c r="F1361" s="2"/>
      <c r="G1361" s="2"/>
    </row>
    <row r="1362" spans="1:7" x14ac:dyDescent="0.3">
      <c r="A1362" s="3">
        <v>43365</v>
      </c>
      <c r="B1362" s="2" t="s">
        <v>9</v>
      </c>
      <c r="C1362" s="2" t="s">
        <v>9</v>
      </c>
      <c r="D1362" s="2"/>
      <c r="E1362" s="2"/>
      <c r="F1362" s="2"/>
      <c r="G1362" s="2"/>
    </row>
    <row r="1363" spans="1:7" x14ac:dyDescent="0.3">
      <c r="A1363" s="3">
        <v>43366</v>
      </c>
      <c r="B1363" s="2" t="s">
        <v>9</v>
      </c>
      <c r="C1363" s="2" t="s">
        <v>9</v>
      </c>
      <c r="D1363" s="2"/>
      <c r="E1363" s="2"/>
      <c r="F1363" s="2"/>
      <c r="G1363" s="2"/>
    </row>
    <row r="1364" spans="1:7" x14ac:dyDescent="0.3">
      <c r="A1364" s="3">
        <v>43367</v>
      </c>
      <c r="B1364" s="2" t="s">
        <v>9</v>
      </c>
      <c r="C1364" s="2" t="s">
        <v>9</v>
      </c>
      <c r="D1364" s="2"/>
      <c r="E1364" s="2"/>
      <c r="F1364" s="2"/>
      <c r="G1364" s="2"/>
    </row>
    <row r="1365" spans="1:7" x14ac:dyDescent="0.3">
      <c r="A1365" s="3">
        <v>43368</v>
      </c>
      <c r="B1365" s="2" t="s">
        <v>9</v>
      </c>
      <c r="C1365" s="2" t="s">
        <v>9</v>
      </c>
      <c r="D1365" s="2"/>
      <c r="E1365" s="2"/>
      <c r="F1365" s="2"/>
      <c r="G1365" s="2"/>
    </row>
    <row r="1366" spans="1:7" x14ac:dyDescent="0.3">
      <c r="A1366" s="3">
        <v>43369</v>
      </c>
      <c r="B1366" s="2" t="s">
        <v>9</v>
      </c>
      <c r="C1366" s="2" t="s">
        <v>9</v>
      </c>
      <c r="D1366" s="2"/>
      <c r="E1366" s="2"/>
      <c r="F1366" s="2"/>
      <c r="G1366" s="2"/>
    </row>
    <row r="1367" spans="1:7" x14ac:dyDescent="0.3">
      <c r="A1367" s="3">
        <v>43370</v>
      </c>
      <c r="B1367" s="2" t="s">
        <v>9</v>
      </c>
      <c r="C1367" s="2" t="s">
        <v>9</v>
      </c>
      <c r="D1367" s="2"/>
      <c r="E1367" s="2"/>
      <c r="F1367" s="2"/>
      <c r="G1367" s="2"/>
    </row>
    <row r="1368" spans="1:7" x14ac:dyDescent="0.3">
      <c r="A1368" s="3">
        <v>43371</v>
      </c>
      <c r="B1368" s="2" t="s">
        <v>9</v>
      </c>
      <c r="C1368" s="2" t="s">
        <v>10</v>
      </c>
      <c r="D1368" s="2"/>
      <c r="E1368" s="2"/>
      <c r="F1368" s="2"/>
      <c r="G1368" s="2"/>
    </row>
    <row r="1369" spans="1:7" x14ac:dyDescent="0.3">
      <c r="A1369" s="3">
        <v>43372</v>
      </c>
      <c r="B1369" s="2" t="s">
        <v>9</v>
      </c>
      <c r="C1369" s="2" t="s">
        <v>9</v>
      </c>
      <c r="D1369" s="2"/>
      <c r="E1369" s="2"/>
      <c r="F1369" s="2"/>
      <c r="G1369" s="2"/>
    </row>
    <row r="1370" spans="1:7" x14ac:dyDescent="0.3">
      <c r="A1370" s="3">
        <v>43373</v>
      </c>
      <c r="B1370" s="2" t="s">
        <v>9</v>
      </c>
      <c r="C1370" s="2" t="s">
        <v>9</v>
      </c>
      <c r="D1370" s="2"/>
      <c r="E1370" s="2"/>
      <c r="F1370" s="2"/>
      <c r="G1370" s="2"/>
    </row>
    <row r="1371" spans="1:7" x14ac:dyDescent="0.3">
      <c r="A1371" s="3">
        <v>43374</v>
      </c>
      <c r="B1371" s="2" t="s">
        <v>9</v>
      </c>
      <c r="C1371" s="2" t="s">
        <v>9</v>
      </c>
      <c r="D1371" s="2"/>
      <c r="E1371" s="2"/>
      <c r="F1371" s="2"/>
      <c r="G1371" s="2"/>
    </row>
    <row r="1372" spans="1:7" x14ac:dyDescent="0.3">
      <c r="A1372" s="3">
        <v>43375</v>
      </c>
      <c r="B1372" s="2" t="s">
        <v>9</v>
      </c>
      <c r="C1372" s="2" t="s">
        <v>9</v>
      </c>
      <c r="D1372" s="2"/>
      <c r="E1372" s="2"/>
      <c r="F1372" s="2"/>
      <c r="G1372" s="2"/>
    </row>
    <row r="1373" spans="1:7" x14ac:dyDescent="0.3">
      <c r="A1373" s="3">
        <v>43376</v>
      </c>
      <c r="B1373" s="2" t="s">
        <v>9</v>
      </c>
      <c r="C1373" s="2" t="s">
        <v>9</v>
      </c>
      <c r="D1373" s="2"/>
      <c r="E1373" s="2"/>
      <c r="F1373" s="2"/>
      <c r="G1373" s="2"/>
    </row>
    <row r="1374" spans="1:7" x14ac:dyDescent="0.3">
      <c r="A1374" s="3">
        <v>43377</v>
      </c>
      <c r="B1374" s="2" t="s">
        <v>9</v>
      </c>
      <c r="C1374" s="2" t="s">
        <v>9</v>
      </c>
      <c r="D1374" s="2"/>
      <c r="E1374" s="2"/>
      <c r="F1374" s="2"/>
      <c r="G1374" s="2"/>
    </row>
    <row r="1375" spans="1:7" x14ac:dyDescent="0.3">
      <c r="A1375" s="3">
        <v>43378</v>
      </c>
      <c r="B1375" s="2" t="s">
        <v>9</v>
      </c>
      <c r="C1375" s="2" t="s">
        <v>9</v>
      </c>
      <c r="D1375" s="2"/>
      <c r="E1375" s="2"/>
      <c r="F1375" s="2"/>
      <c r="G1375" s="2"/>
    </row>
    <row r="1376" spans="1:7" x14ac:dyDescent="0.3">
      <c r="A1376" s="3">
        <v>43379</v>
      </c>
      <c r="B1376" s="2" t="s">
        <v>9</v>
      </c>
      <c r="C1376" s="2" t="s">
        <v>9</v>
      </c>
      <c r="D1376" s="2"/>
      <c r="E1376" s="2"/>
      <c r="F1376" s="2"/>
      <c r="G1376" s="2"/>
    </row>
    <row r="1377" spans="1:7" x14ac:dyDescent="0.3">
      <c r="A1377" s="3">
        <v>43380</v>
      </c>
      <c r="B1377" s="2" t="s">
        <v>9</v>
      </c>
      <c r="C1377" s="2" t="s">
        <v>9</v>
      </c>
      <c r="D1377" s="2"/>
      <c r="E1377" s="2"/>
      <c r="F1377" s="2"/>
      <c r="G1377" s="2"/>
    </row>
    <row r="1378" spans="1:7" x14ac:dyDescent="0.3">
      <c r="A1378" s="3">
        <v>43381</v>
      </c>
      <c r="B1378" s="2" t="s">
        <v>9</v>
      </c>
      <c r="C1378" s="2" t="s">
        <v>9</v>
      </c>
      <c r="D1378" s="2"/>
      <c r="E1378" s="2"/>
      <c r="F1378" s="2"/>
      <c r="G1378" s="2"/>
    </row>
    <row r="1379" spans="1:7" x14ac:dyDescent="0.3">
      <c r="A1379" s="3">
        <v>43382</v>
      </c>
      <c r="B1379" s="2" t="s">
        <v>10</v>
      </c>
      <c r="C1379" s="2" t="s">
        <v>9</v>
      </c>
      <c r="D1379" s="2"/>
      <c r="E1379" s="2"/>
      <c r="F1379" s="2"/>
      <c r="G1379" s="2"/>
    </row>
    <row r="1380" spans="1:7" x14ac:dyDescent="0.3">
      <c r="A1380" s="3">
        <v>43383</v>
      </c>
      <c r="B1380" s="2" t="s">
        <v>10</v>
      </c>
      <c r="C1380" s="2" t="s">
        <v>9</v>
      </c>
      <c r="D1380" s="2"/>
      <c r="E1380" s="2"/>
      <c r="F1380" s="2"/>
      <c r="G1380" s="2"/>
    </row>
    <row r="1381" spans="1:7" x14ac:dyDescent="0.3">
      <c r="A1381" s="3">
        <v>43384</v>
      </c>
      <c r="B1381" s="2" t="s">
        <v>10</v>
      </c>
      <c r="C1381" s="2" t="s">
        <v>9</v>
      </c>
      <c r="D1381" s="2"/>
      <c r="E1381" s="2"/>
      <c r="F1381" s="2"/>
      <c r="G1381" s="2"/>
    </row>
    <row r="1382" spans="1:7" x14ac:dyDescent="0.3">
      <c r="A1382" s="3">
        <v>43385</v>
      </c>
      <c r="B1382" s="2" t="s">
        <v>10</v>
      </c>
      <c r="C1382" s="2" t="s">
        <v>9</v>
      </c>
      <c r="D1382" s="2"/>
      <c r="E1382" s="2"/>
      <c r="F1382" s="2"/>
      <c r="G1382" s="2"/>
    </row>
    <row r="1383" spans="1:7" x14ac:dyDescent="0.3">
      <c r="A1383" s="3">
        <v>43386</v>
      </c>
      <c r="B1383" s="2" t="s">
        <v>10</v>
      </c>
      <c r="C1383" s="2" t="s">
        <v>9</v>
      </c>
      <c r="D1383" s="2"/>
      <c r="E1383" s="2"/>
      <c r="F1383" s="2"/>
      <c r="G1383" s="2"/>
    </row>
    <row r="1384" spans="1:7" x14ac:dyDescent="0.3">
      <c r="A1384" s="3">
        <v>43387</v>
      </c>
      <c r="B1384" s="2" t="s">
        <v>10</v>
      </c>
      <c r="C1384" s="2" t="s">
        <v>9</v>
      </c>
      <c r="D1384" s="2"/>
      <c r="E1384" s="2"/>
      <c r="F1384" s="2"/>
      <c r="G1384" s="2"/>
    </row>
    <row r="1385" spans="1:7" x14ac:dyDescent="0.3">
      <c r="A1385" s="3">
        <v>43388</v>
      </c>
      <c r="B1385" s="2" t="s">
        <v>10</v>
      </c>
      <c r="C1385" s="2" t="s">
        <v>9</v>
      </c>
      <c r="D1385" s="2"/>
      <c r="E1385" s="2"/>
      <c r="F1385" s="2"/>
      <c r="G1385" s="2"/>
    </row>
    <row r="1386" spans="1:7" x14ac:dyDescent="0.3">
      <c r="A1386" s="3">
        <v>43389</v>
      </c>
      <c r="B1386" s="2" t="s">
        <v>10</v>
      </c>
      <c r="C1386" s="2" t="s">
        <v>9</v>
      </c>
      <c r="D1386" s="2"/>
      <c r="E1386" s="2"/>
      <c r="F1386" s="2"/>
      <c r="G1386" s="2"/>
    </row>
    <row r="1387" spans="1:7" x14ac:dyDescent="0.3">
      <c r="A1387" s="3">
        <v>43390</v>
      </c>
      <c r="B1387" s="2" t="s">
        <v>10</v>
      </c>
      <c r="C1387" s="2" t="s">
        <v>9</v>
      </c>
      <c r="D1387" s="2"/>
      <c r="E1387" s="2"/>
      <c r="F1387" s="2"/>
      <c r="G1387" s="2"/>
    </row>
    <row r="1388" spans="1:7" x14ac:dyDescent="0.3">
      <c r="A1388" s="3">
        <v>43391</v>
      </c>
      <c r="B1388" s="2" t="s">
        <v>10</v>
      </c>
      <c r="C1388" s="2" t="s">
        <v>9</v>
      </c>
      <c r="D1388" s="2"/>
      <c r="E1388" s="2"/>
      <c r="F1388" s="2"/>
      <c r="G1388" s="2"/>
    </row>
    <row r="1389" spans="1:7" x14ac:dyDescent="0.3">
      <c r="A1389" s="3">
        <v>43392</v>
      </c>
      <c r="B1389" s="2" t="s">
        <v>10</v>
      </c>
      <c r="C1389" s="2" t="s">
        <v>9</v>
      </c>
      <c r="D1389" s="2"/>
      <c r="E1389" s="2"/>
      <c r="F1389" s="2"/>
      <c r="G1389" s="2"/>
    </row>
    <row r="1390" spans="1:7" x14ac:dyDescent="0.3">
      <c r="A1390" s="3">
        <v>43393</v>
      </c>
      <c r="B1390" s="2" t="s">
        <v>10</v>
      </c>
      <c r="C1390" s="2" t="s">
        <v>9</v>
      </c>
      <c r="D1390" s="2"/>
      <c r="E1390" s="2"/>
      <c r="F1390" s="2"/>
      <c r="G1390" s="2"/>
    </row>
    <row r="1391" spans="1:7" x14ac:dyDescent="0.3">
      <c r="A1391" s="3">
        <v>43394</v>
      </c>
      <c r="B1391" s="2" t="s">
        <v>10</v>
      </c>
      <c r="C1391" s="2" t="s">
        <v>9</v>
      </c>
      <c r="D1391" s="2"/>
      <c r="E1391" s="2"/>
      <c r="F1391" s="2"/>
      <c r="G1391" s="2"/>
    </row>
    <row r="1392" spans="1:7" x14ac:dyDescent="0.3">
      <c r="A1392" s="3">
        <v>43395</v>
      </c>
      <c r="B1392" s="2" t="s">
        <v>10</v>
      </c>
      <c r="C1392" s="2" t="s">
        <v>9</v>
      </c>
      <c r="D1392" s="2"/>
      <c r="E1392" s="2"/>
      <c r="F1392" s="2"/>
      <c r="G1392" s="2"/>
    </row>
    <row r="1393" spans="1:7" x14ac:dyDescent="0.3">
      <c r="A1393" s="3">
        <v>43396</v>
      </c>
      <c r="B1393" s="2" t="s">
        <v>10</v>
      </c>
      <c r="C1393" s="2" t="s">
        <v>9</v>
      </c>
      <c r="D1393" s="2"/>
      <c r="E1393" s="2"/>
      <c r="F1393" s="2"/>
      <c r="G1393" s="2"/>
    </row>
    <row r="1394" spans="1:7" x14ac:dyDescent="0.3">
      <c r="A1394" s="3">
        <v>43397</v>
      </c>
      <c r="B1394" s="2" t="s">
        <v>10</v>
      </c>
      <c r="C1394" s="2" t="s">
        <v>9</v>
      </c>
      <c r="D1394" s="2"/>
      <c r="E1394" s="2"/>
      <c r="F1394" s="2"/>
      <c r="G1394" s="2"/>
    </row>
    <row r="1395" spans="1:7" x14ac:dyDescent="0.3">
      <c r="A1395" s="3">
        <v>43398</v>
      </c>
      <c r="B1395" s="2" t="s">
        <v>10</v>
      </c>
      <c r="C1395" s="2" t="s">
        <v>9</v>
      </c>
      <c r="D1395" s="2"/>
      <c r="E1395" s="2"/>
      <c r="F1395" s="2"/>
      <c r="G1395" s="2"/>
    </row>
    <row r="1396" spans="1:7" x14ac:dyDescent="0.3">
      <c r="A1396" s="3">
        <v>43399</v>
      </c>
      <c r="B1396" s="2" t="s">
        <v>10</v>
      </c>
      <c r="C1396" s="2" t="s">
        <v>9</v>
      </c>
      <c r="D1396" s="2"/>
      <c r="E1396" s="2"/>
      <c r="F1396" s="2"/>
      <c r="G1396" s="2"/>
    </row>
    <row r="1397" spans="1:7" x14ac:dyDescent="0.3">
      <c r="A1397" s="3">
        <v>43400</v>
      </c>
      <c r="B1397" s="2" t="s">
        <v>10</v>
      </c>
      <c r="C1397" s="2" t="s">
        <v>9</v>
      </c>
      <c r="D1397" s="2"/>
      <c r="E1397" s="2"/>
      <c r="F1397" s="2"/>
      <c r="G1397" s="2"/>
    </row>
    <row r="1398" spans="1:7" x14ac:dyDescent="0.3">
      <c r="A1398" s="3">
        <v>43401</v>
      </c>
      <c r="B1398" s="2" t="s">
        <v>10</v>
      </c>
      <c r="C1398" s="2" t="s">
        <v>9</v>
      </c>
      <c r="D1398" s="2"/>
      <c r="E1398" s="2"/>
      <c r="F1398" s="2"/>
      <c r="G1398" s="2"/>
    </row>
    <row r="1399" spans="1:7" x14ac:dyDescent="0.3">
      <c r="A1399" s="3">
        <v>43402</v>
      </c>
      <c r="B1399" s="2" t="s">
        <v>10</v>
      </c>
      <c r="C1399" s="2" t="s">
        <v>9</v>
      </c>
      <c r="D1399" s="2"/>
      <c r="E1399" s="2"/>
      <c r="F1399" s="2"/>
      <c r="G1399" s="2"/>
    </row>
    <row r="1400" spans="1:7" x14ac:dyDescent="0.3">
      <c r="A1400" s="3">
        <v>43403</v>
      </c>
      <c r="B1400" s="2" t="s">
        <v>10</v>
      </c>
      <c r="C1400" s="2" t="s">
        <v>9</v>
      </c>
      <c r="D1400" s="2"/>
      <c r="E1400" s="2"/>
      <c r="F1400" s="2"/>
      <c r="G1400" s="2"/>
    </row>
    <row r="1401" spans="1:7" x14ac:dyDescent="0.3">
      <c r="A1401" s="3">
        <v>43404</v>
      </c>
      <c r="B1401" s="2" t="s">
        <v>10</v>
      </c>
      <c r="C1401" s="2" t="s">
        <v>9</v>
      </c>
      <c r="D1401" s="2"/>
      <c r="E1401" s="2"/>
      <c r="F1401" s="2"/>
      <c r="G1401" s="2"/>
    </row>
    <row r="1402" spans="1:7" x14ac:dyDescent="0.3">
      <c r="A1402" s="3">
        <v>43405</v>
      </c>
      <c r="B1402" s="2" t="s">
        <v>10</v>
      </c>
      <c r="C1402" s="2" t="s">
        <v>9</v>
      </c>
      <c r="D1402" s="2"/>
      <c r="E1402" s="2"/>
      <c r="F1402" s="2"/>
      <c r="G1402" s="2"/>
    </row>
    <row r="1403" spans="1:7" x14ac:dyDescent="0.3">
      <c r="A1403" s="3">
        <v>43406</v>
      </c>
      <c r="B1403" s="2" t="s">
        <v>10</v>
      </c>
      <c r="C1403" s="2" t="s">
        <v>9</v>
      </c>
      <c r="D1403" s="2"/>
      <c r="E1403" s="2"/>
      <c r="F1403" s="2"/>
      <c r="G1403" s="2"/>
    </row>
    <row r="1404" spans="1:7" x14ac:dyDescent="0.3">
      <c r="A1404" s="3">
        <v>43407</v>
      </c>
      <c r="B1404" s="2" t="s">
        <v>10</v>
      </c>
      <c r="C1404" s="2" t="s">
        <v>9</v>
      </c>
      <c r="D1404" s="2"/>
      <c r="E1404" s="2"/>
      <c r="F1404" s="2"/>
      <c r="G1404" s="2"/>
    </row>
    <row r="1405" spans="1:7" x14ac:dyDescent="0.3">
      <c r="A1405" s="3">
        <v>43408</v>
      </c>
      <c r="B1405" s="2" t="s">
        <v>10</v>
      </c>
      <c r="C1405" s="2" t="s">
        <v>9</v>
      </c>
      <c r="D1405" s="2"/>
      <c r="E1405" s="2"/>
      <c r="F1405" s="2"/>
      <c r="G1405" s="2"/>
    </row>
    <row r="1406" spans="1:7" x14ac:dyDescent="0.3">
      <c r="A1406" s="3">
        <v>43409</v>
      </c>
      <c r="B1406" s="2" t="s">
        <v>10</v>
      </c>
      <c r="C1406" s="2" t="s">
        <v>9</v>
      </c>
      <c r="D1406" s="2"/>
      <c r="E1406" s="2"/>
      <c r="F1406" s="2"/>
      <c r="G1406" s="2"/>
    </row>
    <row r="1407" spans="1:7" x14ac:dyDescent="0.3">
      <c r="A1407" s="3">
        <v>43410</v>
      </c>
      <c r="B1407" s="2" t="s">
        <v>10</v>
      </c>
      <c r="C1407" s="2" t="s">
        <v>10</v>
      </c>
      <c r="D1407" s="2"/>
      <c r="E1407" s="2"/>
      <c r="F1407" s="2"/>
      <c r="G1407" s="2"/>
    </row>
    <row r="1408" spans="1:7" x14ac:dyDescent="0.3">
      <c r="A1408" s="3">
        <v>43411</v>
      </c>
      <c r="B1408" s="2" t="s">
        <v>10</v>
      </c>
      <c r="C1408" s="2" t="s">
        <v>9</v>
      </c>
      <c r="D1408" s="2"/>
      <c r="E1408" s="2"/>
      <c r="F1408" s="2"/>
      <c r="G1408" s="2"/>
    </row>
    <row r="1409" spans="1:7" x14ac:dyDescent="0.3">
      <c r="A1409" s="3">
        <v>43412</v>
      </c>
      <c r="B1409" s="2" t="s">
        <v>10</v>
      </c>
      <c r="C1409" s="2" t="s">
        <v>9</v>
      </c>
      <c r="D1409" s="2"/>
      <c r="E1409" s="2"/>
      <c r="F1409" s="2"/>
      <c r="G1409" s="2"/>
    </row>
    <row r="1410" spans="1:7" x14ac:dyDescent="0.3">
      <c r="A1410" s="3">
        <v>43413</v>
      </c>
      <c r="B1410" s="2" t="s">
        <v>10</v>
      </c>
      <c r="C1410" s="2" t="s">
        <v>9</v>
      </c>
      <c r="D1410" s="2"/>
      <c r="E1410" s="2"/>
      <c r="F1410" s="2"/>
      <c r="G1410" s="2"/>
    </row>
    <row r="1411" spans="1:7" x14ac:dyDescent="0.3">
      <c r="A1411" s="3">
        <v>43414</v>
      </c>
      <c r="B1411" s="2" t="s">
        <v>10</v>
      </c>
      <c r="C1411" s="2" t="s">
        <v>9</v>
      </c>
      <c r="D1411" s="2"/>
      <c r="E1411" s="2"/>
      <c r="F1411" s="2"/>
      <c r="G1411" s="2"/>
    </row>
    <row r="1412" spans="1:7" x14ac:dyDescent="0.3">
      <c r="A1412" s="3">
        <v>43415</v>
      </c>
      <c r="B1412" s="2" t="s">
        <v>10</v>
      </c>
      <c r="C1412" s="2" t="s">
        <v>9</v>
      </c>
      <c r="D1412" s="2"/>
      <c r="E1412" s="2"/>
      <c r="F1412" s="2"/>
      <c r="G1412" s="2"/>
    </row>
    <row r="1413" spans="1:7" x14ac:dyDescent="0.3">
      <c r="A1413" s="3">
        <v>43416</v>
      </c>
      <c r="B1413" s="2" t="s">
        <v>10</v>
      </c>
      <c r="C1413" s="2" t="s">
        <v>9</v>
      </c>
      <c r="D1413" s="2"/>
      <c r="E1413" s="2"/>
      <c r="F1413" s="2"/>
      <c r="G1413" s="2"/>
    </row>
    <row r="1414" spans="1:7" x14ac:dyDescent="0.3">
      <c r="A1414" s="3">
        <v>43417</v>
      </c>
      <c r="B1414" s="2" t="s">
        <v>10</v>
      </c>
      <c r="C1414" s="2" t="s">
        <v>9</v>
      </c>
      <c r="D1414" s="2"/>
      <c r="E1414" s="2"/>
      <c r="F1414" s="2"/>
      <c r="G1414" s="2"/>
    </row>
    <row r="1415" spans="1:7" x14ac:dyDescent="0.3">
      <c r="A1415" s="3">
        <v>43418</v>
      </c>
      <c r="B1415" s="2" t="s">
        <v>10</v>
      </c>
      <c r="C1415" s="2" t="s">
        <v>9</v>
      </c>
      <c r="D1415" s="2"/>
      <c r="E1415" s="2"/>
      <c r="F1415" s="2"/>
      <c r="G1415" s="2"/>
    </row>
    <row r="1416" spans="1:7" x14ac:dyDescent="0.3">
      <c r="A1416" s="3">
        <v>43419</v>
      </c>
      <c r="B1416" s="2" t="s">
        <v>10</v>
      </c>
      <c r="C1416" s="2" t="s">
        <v>9</v>
      </c>
      <c r="D1416" s="2"/>
      <c r="E1416" s="2"/>
      <c r="F1416" s="2"/>
      <c r="G1416" s="2"/>
    </row>
    <row r="1417" spans="1:7" x14ac:dyDescent="0.3">
      <c r="A1417" s="3">
        <v>43420</v>
      </c>
      <c r="B1417" s="2" t="s">
        <v>10</v>
      </c>
      <c r="C1417" s="2" t="s">
        <v>9</v>
      </c>
      <c r="D1417" s="2"/>
      <c r="E1417" s="2"/>
      <c r="F1417" s="2"/>
      <c r="G1417" s="2"/>
    </row>
    <row r="1418" spans="1:7" x14ac:dyDescent="0.3">
      <c r="A1418" s="3">
        <v>43421</v>
      </c>
      <c r="B1418" s="2" t="s">
        <v>10</v>
      </c>
      <c r="C1418" s="2" t="s">
        <v>9</v>
      </c>
      <c r="D1418" s="2"/>
      <c r="E1418" s="2"/>
      <c r="F1418" s="2"/>
      <c r="G1418" s="2"/>
    </row>
    <row r="1419" spans="1:7" x14ac:dyDescent="0.3">
      <c r="A1419" s="3">
        <v>43422</v>
      </c>
      <c r="B1419" s="2" t="s">
        <v>10</v>
      </c>
      <c r="C1419" s="2" t="s">
        <v>9</v>
      </c>
      <c r="D1419" s="2"/>
      <c r="E1419" s="2"/>
      <c r="F1419" s="2"/>
      <c r="G1419" s="2"/>
    </row>
    <row r="1420" spans="1:7" x14ac:dyDescent="0.3">
      <c r="A1420" s="3">
        <v>43423</v>
      </c>
      <c r="B1420" s="2" t="s">
        <v>10</v>
      </c>
      <c r="C1420" s="2" t="s">
        <v>9</v>
      </c>
      <c r="D1420" s="2"/>
      <c r="E1420" s="2"/>
      <c r="F1420" s="2"/>
      <c r="G1420" s="2"/>
    </row>
    <row r="1421" spans="1:7" x14ac:dyDescent="0.3">
      <c r="A1421" s="3">
        <v>43424</v>
      </c>
      <c r="B1421" s="2" t="s">
        <v>10</v>
      </c>
      <c r="C1421" s="2" t="s">
        <v>9</v>
      </c>
      <c r="D1421" s="2"/>
      <c r="E1421" s="2"/>
      <c r="F1421" s="2"/>
      <c r="G1421" s="2"/>
    </row>
    <row r="1422" spans="1:7" x14ac:dyDescent="0.3">
      <c r="A1422" s="3">
        <v>43425</v>
      </c>
      <c r="B1422" s="2" t="s">
        <v>10</v>
      </c>
      <c r="C1422" s="2" t="s">
        <v>9</v>
      </c>
      <c r="D1422" s="2"/>
      <c r="E1422" s="2"/>
      <c r="F1422" s="2"/>
      <c r="G1422" s="2"/>
    </row>
    <row r="1423" spans="1:7" x14ac:dyDescent="0.3">
      <c r="A1423" s="3">
        <v>43426</v>
      </c>
      <c r="B1423" s="2" t="s">
        <v>10</v>
      </c>
      <c r="C1423" s="2" t="s">
        <v>9</v>
      </c>
      <c r="D1423" s="2"/>
      <c r="E1423" s="2"/>
      <c r="F1423" s="2"/>
      <c r="G1423" s="2"/>
    </row>
    <row r="1424" spans="1:7" x14ac:dyDescent="0.3">
      <c r="A1424" s="3">
        <v>43427</v>
      </c>
      <c r="B1424" s="2" t="s">
        <v>10</v>
      </c>
      <c r="C1424" s="2" t="s">
        <v>9</v>
      </c>
      <c r="D1424" s="2"/>
      <c r="E1424" s="2"/>
      <c r="F1424" s="2"/>
      <c r="G1424" s="2"/>
    </row>
    <row r="1425" spans="1:7" x14ac:dyDescent="0.3">
      <c r="A1425" s="3">
        <v>43428</v>
      </c>
      <c r="B1425" s="2" t="s">
        <v>10</v>
      </c>
      <c r="C1425" s="2" t="s">
        <v>9</v>
      </c>
      <c r="D1425" s="2"/>
      <c r="E1425" s="2"/>
      <c r="F1425" s="2"/>
      <c r="G1425" s="2"/>
    </row>
    <row r="1426" spans="1:7" x14ac:dyDescent="0.3">
      <c r="A1426" s="3">
        <v>43429</v>
      </c>
      <c r="B1426" s="2" t="s">
        <v>10</v>
      </c>
      <c r="C1426" s="2" t="s">
        <v>9</v>
      </c>
      <c r="D1426" s="2"/>
      <c r="E1426" s="2"/>
      <c r="F1426" s="2"/>
      <c r="G1426" s="2"/>
    </row>
    <row r="1427" spans="1:7" x14ac:dyDescent="0.3">
      <c r="A1427" s="3">
        <v>43430</v>
      </c>
      <c r="B1427" s="2" t="s">
        <v>10</v>
      </c>
      <c r="C1427" s="2" t="s">
        <v>9</v>
      </c>
      <c r="D1427" s="2"/>
      <c r="E1427" s="2"/>
      <c r="F1427" s="2"/>
      <c r="G1427" s="2"/>
    </row>
    <row r="1428" spans="1:7" x14ac:dyDescent="0.3">
      <c r="A1428" s="3">
        <v>43431</v>
      </c>
      <c r="B1428" s="2" t="s">
        <v>10</v>
      </c>
      <c r="C1428" s="2" t="s">
        <v>9</v>
      </c>
      <c r="D1428" s="2"/>
      <c r="E1428" s="2"/>
      <c r="F1428" s="2"/>
      <c r="G1428" s="2"/>
    </row>
    <row r="1429" spans="1:7" x14ac:dyDescent="0.3">
      <c r="A1429" s="3">
        <v>43432</v>
      </c>
      <c r="B1429" s="2" t="s">
        <v>10</v>
      </c>
      <c r="C1429" s="2" t="s">
        <v>9</v>
      </c>
      <c r="D1429" s="2"/>
      <c r="E1429" s="2"/>
      <c r="F1429" s="2"/>
      <c r="G1429" s="2"/>
    </row>
    <row r="1430" spans="1:7" x14ac:dyDescent="0.3">
      <c r="A1430" s="3">
        <v>43433</v>
      </c>
      <c r="B1430" s="2" t="s">
        <v>10</v>
      </c>
      <c r="C1430" s="2" t="s">
        <v>9</v>
      </c>
      <c r="D1430" s="2"/>
      <c r="E1430" s="2"/>
      <c r="F1430" s="2"/>
      <c r="G1430" s="2"/>
    </row>
    <row r="1431" spans="1:7" x14ac:dyDescent="0.3">
      <c r="A1431" s="3">
        <v>43434</v>
      </c>
      <c r="B1431" s="2" t="s">
        <v>10</v>
      </c>
      <c r="C1431" s="2" t="s">
        <v>9</v>
      </c>
      <c r="D1431" s="2"/>
      <c r="E1431" s="2"/>
      <c r="F1431" s="2"/>
      <c r="G1431" s="2"/>
    </row>
    <row r="1432" spans="1:7" x14ac:dyDescent="0.3">
      <c r="A1432" s="3">
        <v>43435</v>
      </c>
      <c r="B1432" s="2" t="s">
        <v>10</v>
      </c>
      <c r="C1432" s="2" t="s">
        <v>9</v>
      </c>
      <c r="D1432" s="2"/>
      <c r="E1432" s="2"/>
      <c r="F1432" s="2"/>
      <c r="G1432" s="2"/>
    </row>
    <row r="1433" spans="1:7" x14ac:dyDescent="0.3">
      <c r="A1433" s="3">
        <v>43436</v>
      </c>
      <c r="B1433" s="2" t="s">
        <v>10</v>
      </c>
      <c r="C1433" s="2" t="s">
        <v>9</v>
      </c>
      <c r="D1433" s="2"/>
      <c r="E1433" s="2"/>
      <c r="F1433" s="2"/>
      <c r="G1433" s="2"/>
    </row>
    <row r="1434" spans="1:7" x14ac:dyDescent="0.3">
      <c r="A1434" s="3">
        <v>43437</v>
      </c>
      <c r="B1434" s="2" t="s">
        <v>10</v>
      </c>
      <c r="C1434" s="2" t="s">
        <v>9</v>
      </c>
      <c r="D1434" s="2"/>
      <c r="E1434" s="2"/>
      <c r="F1434" s="2"/>
      <c r="G1434" s="2"/>
    </row>
    <row r="1435" spans="1:7" x14ac:dyDescent="0.3">
      <c r="A1435" s="3">
        <v>43438</v>
      </c>
      <c r="B1435" s="2" t="s">
        <v>10</v>
      </c>
      <c r="C1435" s="2" t="s">
        <v>9</v>
      </c>
      <c r="D1435" s="2"/>
      <c r="E1435" s="2"/>
      <c r="F1435" s="2"/>
      <c r="G1435" s="2"/>
    </row>
    <row r="1436" spans="1:7" x14ac:dyDescent="0.3">
      <c r="A1436" s="3">
        <v>43439</v>
      </c>
      <c r="B1436" s="2" t="s">
        <v>10</v>
      </c>
      <c r="C1436" s="2" t="s">
        <v>9</v>
      </c>
      <c r="D1436" s="2"/>
      <c r="E1436" s="2"/>
      <c r="F1436" s="2"/>
      <c r="G1436" s="2"/>
    </row>
    <row r="1437" spans="1:7" x14ac:dyDescent="0.3">
      <c r="A1437" s="3">
        <v>43440</v>
      </c>
      <c r="B1437" s="2" t="s">
        <v>10</v>
      </c>
      <c r="C1437" s="2" t="s">
        <v>9</v>
      </c>
      <c r="D1437" s="2"/>
      <c r="E1437" s="2"/>
      <c r="F1437" s="2"/>
      <c r="G1437" s="2"/>
    </row>
    <row r="1438" spans="1:7" x14ac:dyDescent="0.3">
      <c r="A1438" s="3">
        <v>43441</v>
      </c>
      <c r="B1438" s="2" t="s">
        <v>10</v>
      </c>
      <c r="C1438" s="2" t="s">
        <v>9</v>
      </c>
      <c r="D1438" s="2"/>
      <c r="E1438" s="2"/>
      <c r="F1438" s="2"/>
      <c r="G1438" s="2"/>
    </row>
    <row r="1439" spans="1:7" x14ac:dyDescent="0.3">
      <c r="A1439" s="3">
        <v>43442</v>
      </c>
      <c r="B1439" s="2" t="s">
        <v>10</v>
      </c>
      <c r="C1439" s="2" t="s">
        <v>9</v>
      </c>
      <c r="D1439" s="2"/>
      <c r="E1439" s="2"/>
      <c r="F1439" s="2"/>
      <c r="G1439" s="2"/>
    </row>
    <row r="1440" spans="1:7" x14ac:dyDescent="0.3">
      <c r="A1440" s="3">
        <v>43443</v>
      </c>
      <c r="B1440" s="2" t="s">
        <v>10</v>
      </c>
      <c r="C1440" s="2" t="s">
        <v>9</v>
      </c>
      <c r="D1440" s="2"/>
      <c r="E1440" s="2"/>
      <c r="F1440" s="2"/>
      <c r="G1440" s="2"/>
    </row>
    <row r="1441" spans="1:7" x14ac:dyDescent="0.3">
      <c r="A1441" s="3">
        <v>43444</v>
      </c>
      <c r="B1441" s="2" t="s">
        <v>10</v>
      </c>
      <c r="C1441" s="2" t="s">
        <v>9</v>
      </c>
      <c r="D1441" s="2"/>
      <c r="E1441" s="2"/>
      <c r="F1441" s="2"/>
      <c r="G1441" s="2"/>
    </row>
    <row r="1442" spans="1:7" x14ac:dyDescent="0.3">
      <c r="A1442" s="3">
        <v>43445</v>
      </c>
      <c r="B1442" s="2" t="s">
        <v>10</v>
      </c>
      <c r="C1442" s="2" t="s">
        <v>9</v>
      </c>
      <c r="D1442" s="2"/>
      <c r="E1442" s="2"/>
      <c r="F1442" s="2"/>
      <c r="G1442" s="2"/>
    </row>
    <row r="1443" spans="1:7" x14ac:dyDescent="0.3">
      <c r="A1443" s="3">
        <v>43446</v>
      </c>
      <c r="B1443" s="2" t="s">
        <v>10</v>
      </c>
      <c r="C1443" s="2" t="s">
        <v>9</v>
      </c>
      <c r="D1443" s="2"/>
      <c r="E1443" s="2"/>
      <c r="F1443" s="2"/>
      <c r="G1443" s="2"/>
    </row>
    <row r="1444" spans="1:7" x14ac:dyDescent="0.3">
      <c r="A1444" s="3">
        <v>43447</v>
      </c>
      <c r="B1444" s="2" t="s">
        <v>10</v>
      </c>
      <c r="C1444" s="2" t="s">
        <v>9</v>
      </c>
      <c r="D1444" s="2"/>
      <c r="E1444" s="2"/>
      <c r="F1444" s="2"/>
      <c r="G1444" s="2"/>
    </row>
    <row r="1445" spans="1:7" x14ac:dyDescent="0.3">
      <c r="A1445" s="3">
        <v>43448</v>
      </c>
      <c r="B1445" s="2" t="s">
        <v>10</v>
      </c>
      <c r="C1445" s="2" t="s">
        <v>9</v>
      </c>
      <c r="D1445" s="2"/>
      <c r="E1445" s="2"/>
      <c r="F1445" s="2"/>
      <c r="G1445" s="2"/>
    </row>
    <row r="1446" spans="1:7" x14ac:dyDescent="0.3">
      <c r="A1446" s="3">
        <v>43449</v>
      </c>
      <c r="B1446" s="2" t="s">
        <v>10</v>
      </c>
      <c r="C1446" s="2" t="s">
        <v>9</v>
      </c>
      <c r="D1446" s="2"/>
      <c r="E1446" s="2"/>
      <c r="F1446" s="2"/>
      <c r="G1446" s="2"/>
    </row>
    <row r="1447" spans="1:7" x14ac:dyDescent="0.3">
      <c r="A1447" s="3">
        <v>43450</v>
      </c>
      <c r="B1447" s="2" t="s">
        <v>10</v>
      </c>
      <c r="C1447" s="2" t="s">
        <v>9</v>
      </c>
      <c r="D1447" s="2"/>
      <c r="E1447" s="2"/>
      <c r="F1447" s="2"/>
      <c r="G1447" s="2"/>
    </row>
    <row r="1448" spans="1:7" x14ac:dyDescent="0.3">
      <c r="A1448" s="3">
        <v>43451</v>
      </c>
      <c r="B1448" s="2" t="s">
        <v>10</v>
      </c>
      <c r="C1448" s="2" t="s">
        <v>9</v>
      </c>
      <c r="D1448" s="2"/>
      <c r="E1448" s="2"/>
      <c r="F1448" s="2"/>
      <c r="G1448" s="2"/>
    </row>
    <row r="1449" spans="1:7" x14ac:dyDescent="0.3">
      <c r="A1449" s="3">
        <v>43452</v>
      </c>
      <c r="B1449" s="2" t="s">
        <v>10</v>
      </c>
      <c r="C1449" s="2" t="s">
        <v>9</v>
      </c>
      <c r="D1449" s="2"/>
      <c r="E1449" s="2"/>
      <c r="F1449" s="2"/>
      <c r="G1449" s="2"/>
    </row>
    <row r="1450" spans="1:7" x14ac:dyDescent="0.3">
      <c r="A1450" s="3">
        <v>43453</v>
      </c>
      <c r="B1450" s="2" t="s">
        <v>10</v>
      </c>
      <c r="C1450" s="2" t="s">
        <v>9</v>
      </c>
      <c r="D1450" s="2"/>
      <c r="E1450" s="2"/>
      <c r="F1450" s="2"/>
      <c r="G1450" s="2"/>
    </row>
    <row r="1451" spans="1:7" x14ac:dyDescent="0.3">
      <c r="A1451" s="3">
        <v>43454</v>
      </c>
      <c r="B1451" s="2" t="s">
        <v>10</v>
      </c>
      <c r="C1451" s="2" t="s">
        <v>9</v>
      </c>
      <c r="D1451" s="2"/>
      <c r="E1451" s="2"/>
      <c r="F1451" s="2"/>
      <c r="G1451" s="2"/>
    </row>
    <row r="1452" spans="1:7" x14ac:dyDescent="0.3">
      <c r="A1452" s="3">
        <v>43455</v>
      </c>
      <c r="B1452" s="2" t="s">
        <v>9</v>
      </c>
      <c r="C1452" s="2" t="s">
        <v>9</v>
      </c>
      <c r="D1452" s="2"/>
      <c r="E1452" s="2"/>
      <c r="F1452" s="2"/>
      <c r="G1452" s="2"/>
    </row>
    <row r="1453" spans="1:7" x14ac:dyDescent="0.3">
      <c r="A1453" s="3">
        <v>43456</v>
      </c>
      <c r="B1453" s="2" t="s">
        <v>9</v>
      </c>
      <c r="C1453" s="2" t="s">
        <v>9</v>
      </c>
      <c r="D1453" s="2"/>
      <c r="E1453" s="2"/>
      <c r="F1453" s="2"/>
      <c r="G1453" s="2"/>
    </row>
    <row r="1454" spans="1:7" x14ac:dyDescent="0.3">
      <c r="A1454" s="3">
        <v>43457</v>
      </c>
      <c r="B1454" s="2" t="s">
        <v>9</v>
      </c>
      <c r="C1454" s="2" t="s">
        <v>9</v>
      </c>
      <c r="D1454" s="2"/>
      <c r="E1454" s="2"/>
      <c r="F1454" s="2"/>
      <c r="G1454" s="2"/>
    </row>
    <row r="1455" spans="1:7" x14ac:dyDescent="0.3">
      <c r="A1455" s="3">
        <v>43458</v>
      </c>
      <c r="B1455" s="2" t="s">
        <v>9</v>
      </c>
      <c r="C1455" s="2" t="s">
        <v>9</v>
      </c>
      <c r="D1455" s="2"/>
      <c r="E1455" s="2"/>
      <c r="F1455" s="2"/>
      <c r="G1455" s="2"/>
    </row>
    <row r="1456" spans="1:7" x14ac:dyDescent="0.3">
      <c r="A1456" s="3">
        <v>43459</v>
      </c>
      <c r="B1456" s="2" t="s">
        <v>9</v>
      </c>
      <c r="C1456" s="2" t="s">
        <v>10</v>
      </c>
      <c r="D1456" s="2"/>
      <c r="E1456" s="2"/>
      <c r="F1456" s="2"/>
      <c r="G1456" s="2"/>
    </row>
    <row r="1457" spans="1:7" x14ac:dyDescent="0.3">
      <c r="A1457" s="3">
        <v>43460</v>
      </c>
      <c r="B1457" s="2" t="s">
        <v>9</v>
      </c>
      <c r="C1457" s="2" t="s">
        <v>10</v>
      </c>
      <c r="D1457" s="2"/>
      <c r="E1457" s="2"/>
      <c r="F1457" s="2"/>
      <c r="G1457" s="2"/>
    </row>
    <row r="1458" spans="1:7" x14ac:dyDescent="0.3">
      <c r="A1458" s="3">
        <v>43461</v>
      </c>
      <c r="B1458" s="2" t="s">
        <v>9</v>
      </c>
      <c r="C1458" s="2" t="s">
        <v>9</v>
      </c>
      <c r="D1458" s="2"/>
      <c r="E1458" s="2"/>
      <c r="F1458" s="2"/>
      <c r="G1458" s="2"/>
    </row>
    <row r="1459" spans="1:7" x14ac:dyDescent="0.3">
      <c r="A1459" s="3">
        <v>43462</v>
      </c>
      <c r="B1459" s="2" t="s">
        <v>9</v>
      </c>
      <c r="C1459" s="2" t="s">
        <v>9</v>
      </c>
      <c r="D1459" s="2"/>
      <c r="E1459" s="2"/>
      <c r="F1459" s="2"/>
      <c r="G1459" s="2"/>
    </row>
    <row r="1460" spans="1:7" x14ac:dyDescent="0.3">
      <c r="A1460" s="3">
        <v>43463</v>
      </c>
      <c r="B1460" s="2" t="s">
        <v>9</v>
      </c>
      <c r="C1460" s="2" t="s">
        <v>9</v>
      </c>
      <c r="D1460" s="2"/>
      <c r="E1460" s="2"/>
      <c r="F1460" s="2"/>
      <c r="G1460" s="2"/>
    </row>
    <row r="1461" spans="1:7" x14ac:dyDescent="0.3">
      <c r="A1461" s="3">
        <v>43464</v>
      </c>
      <c r="B1461" s="2" t="s">
        <v>9</v>
      </c>
      <c r="C1461" s="2" t="s">
        <v>9</v>
      </c>
      <c r="D1461" s="2"/>
      <c r="E1461" s="2"/>
      <c r="F1461" s="2"/>
      <c r="G1461" s="2"/>
    </row>
    <row r="1462" spans="1:7" x14ac:dyDescent="0.3">
      <c r="A1462" s="3">
        <v>43465</v>
      </c>
      <c r="B1462" s="2" t="s">
        <v>9</v>
      </c>
      <c r="C1462" s="2" t="s">
        <v>9</v>
      </c>
      <c r="D1462" s="2"/>
      <c r="E1462" s="2"/>
      <c r="F1462" s="2"/>
      <c r="G1462" s="2"/>
    </row>
    <row r="1463" spans="1:7" x14ac:dyDescent="0.3">
      <c r="A1463" s="3">
        <v>43466</v>
      </c>
      <c r="B1463" s="2" t="s">
        <v>9</v>
      </c>
      <c r="C1463" s="2" t="s">
        <v>10</v>
      </c>
      <c r="D1463" s="2"/>
      <c r="E1463" s="2"/>
      <c r="F1463" s="2"/>
      <c r="G1463" s="2"/>
    </row>
    <row r="1464" spans="1:7" x14ac:dyDescent="0.3">
      <c r="A1464" s="3">
        <v>43467</v>
      </c>
      <c r="B1464" s="2" t="s">
        <v>9</v>
      </c>
      <c r="C1464" s="2" t="s">
        <v>9</v>
      </c>
      <c r="D1464" s="2"/>
      <c r="E1464" s="2"/>
      <c r="F1464" s="2"/>
      <c r="G1464" s="2"/>
    </row>
    <row r="1465" spans="1:7" x14ac:dyDescent="0.3">
      <c r="A1465" s="3">
        <v>43468</v>
      </c>
      <c r="B1465" s="2" t="s">
        <v>9</v>
      </c>
      <c r="C1465" s="2" t="s">
        <v>9</v>
      </c>
      <c r="D1465" s="2"/>
      <c r="E1465" s="2"/>
      <c r="F1465" s="2"/>
      <c r="G1465" s="2"/>
    </row>
    <row r="1466" spans="1:7" x14ac:dyDescent="0.3">
      <c r="A1466" s="3">
        <v>43469</v>
      </c>
      <c r="B1466" s="2" t="s">
        <v>9</v>
      </c>
      <c r="C1466" s="2" t="s">
        <v>9</v>
      </c>
      <c r="D1466" s="2"/>
      <c r="E1466" s="2"/>
      <c r="F1466" s="2"/>
      <c r="G1466" s="2"/>
    </row>
    <row r="1467" spans="1:7" x14ac:dyDescent="0.3">
      <c r="A1467" s="3">
        <v>43470</v>
      </c>
      <c r="B1467" s="2" t="s">
        <v>9</v>
      </c>
      <c r="C1467" s="2" t="s">
        <v>9</v>
      </c>
      <c r="D1467" s="2"/>
      <c r="E1467" s="2"/>
      <c r="F1467" s="2"/>
      <c r="G1467" s="2"/>
    </row>
    <row r="1468" spans="1:7" x14ac:dyDescent="0.3">
      <c r="A1468" s="3">
        <v>43471</v>
      </c>
      <c r="B1468" s="2" t="s">
        <v>9</v>
      </c>
      <c r="C1468" s="2" t="s">
        <v>9</v>
      </c>
      <c r="D1468" s="2"/>
      <c r="E1468" s="2"/>
      <c r="F1468" s="2"/>
      <c r="G1468" s="2"/>
    </row>
    <row r="1469" spans="1:7" x14ac:dyDescent="0.3">
      <c r="A1469" s="3">
        <v>43472</v>
      </c>
      <c r="B1469" s="2" t="s">
        <v>9</v>
      </c>
      <c r="C1469" s="2" t="s">
        <v>9</v>
      </c>
      <c r="D1469" s="2"/>
      <c r="E1469" s="2"/>
      <c r="F1469" s="2"/>
      <c r="G1469" s="2"/>
    </row>
    <row r="1470" spans="1:7" x14ac:dyDescent="0.3">
      <c r="A1470" s="3">
        <v>43473</v>
      </c>
      <c r="B1470" s="2" t="s">
        <v>9</v>
      </c>
      <c r="C1470" s="2" t="s">
        <v>9</v>
      </c>
      <c r="D1470" s="2"/>
      <c r="E1470" s="2"/>
      <c r="F1470" s="2"/>
      <c r="G1470" s="2"/>
    </row>
    <row r="1471" spans="1:7" x14ac:dyDescent="0.3">
      <c r="A1471" s="3">
        <v>43474</v>
      </c>
      <c r="B1471" s="2" t="s">
        <v>9</v>
      </c>
      <c r="C1471" s="2" t="s">
        <v>9</v>
      </c>
      <c r="D1471" s="2"/>
      <c r="E1471" s="2"/>
      <c r="F1471" s="2"/>
      <c r="G1471" s="2"/>
    </row>
    <row r="1472" spans="1:7" x14ac:dyDescent="0.3">
      <c r="A1472" s="3">
        <v>43475</v>
      </c>
      <c r="B1472" s="2" t="s">
        <v>9</v>
      </c>
      <c r="C1472" s="2" t="s">
        <v>9</v>
      </c>
      <c r="D1472" s="2"/>
      <c r="E1472" s="2"/>
      <c r="F1472" s="2"/>
      <c r="G1472" s="2"/>
    </row>
    <row r="1473" spans="1:7" x14ac:dyDescent="0.3">
      <c r="A1473" s="3">
        <v>43476</v>
      </c>
      <c r="B1473" s="2" t="s">
        <v>9</v>
      </c>
      <c r="C1473" s="2" t="s">
        <v>9</v>
      </c>
      <c r="D1473" s="2"/>
      <c r="E1473" s="2"/>
      <c r="F1473" s="2"/>
      <c r="G1473" s="2"/>
    </row>
    <row r="1474" spans="1:7" x14ac:dyDescent="0.3">
      <c r="A1474" s="3">
        <v>43477</v>
      </c>
      <c r="B1474" s="2" t="s">
        <v>9</v>
      </c>
      <c r="C1474" s="2" t="s">
        <v>9</v>
      </c>
      <c r="D1474" s="2"/>
      <c r="E1474" s="2"/>
      <c r="F1474" s="2"/>
      <c r="G1474" s="2"/>
    </row>
    <row r="1475" spans="1:7" x14ac:dyDescent="0.3">
      <c r="A1475" s="3">
        <v>43478</v>
      </c>
      <c r="B1475" s="2" t="s">
        <v>9</v>
      </c>
      <c r="C1475" s="2" t="s">
        <v>9</v>
      </c>
      <c r="D1475" s="2"/>
      <c r="E1475" s="2"/>
      <c r="F1475" s="2"/>
      <c r="G1475" s="2"/>
    </row>
    <row r="1476" spans="1:7" x14ac:dyDescent="0.3">
      <c r="A1476" s="3">
        <v>43479</v>
      </c>
      <c r="B1476" s="2" t="s">
        <v>9</v>
      </c>
      <c r="C1476" s="2" t="s">
        <v>9</v>
      </c>
      <c r="D1476" s="2"/>
      <c r="E1476" s="2"/>
      <c r="F1476" s="2"/>
      <c r="G1476" s="2"/>
    </row>
    <row r="1477" spans="1:7" x14ac:dyDescent="0.3">
      <c r="A1477" s="3">
        <v>43480</v>
      </c>
      <c r="B1477" s="2" t="s">
        <v>9</v>
      </c>
      <c r="C1477" s="2" t="s">
        <v>9</v>
      </c>
      <c r="D1477" s="2"/>
      <c r="E1477" s="2"/>
      <c r="F1477" s="2"/>
      <c r="G1477" s="2"/>
    </row>
    <row r="1478" spans="1:7" x14ac:dyDescent="0.3">
      <c r="A1478" s="3">
        <v>43481</v>
      </c>
      <c r="B1478" s="2" t="s">
        <v>9</v>
      </c>
      <c r="C1478" s="2" t="s">
        <v>9</v>
      </c>
      <c r="D1478" s="2"/>
      <c r="E1478" s="2"/>
      <c r="F1478" s="2"/>
      <c r="G1478" s="2"/>
    </row>
    <row r="1479" spans="1:7" x14ac:dyDescent="0.3">
      <c r="A1479" s="3">
        <v>43482</v>
      </c>
      <c r="B1479" s="2" t="s">
        <v>9</v>
      </c>
      <c r="C1479" s="2" t="s">
        <v>9</v>
      </c>
      <c r="D1479" s="2"/>
      <c r="E1479" s="2"/>
      <c r="F1479" s="2"/>
      <c r="G1479" s="2"/>
    </row>
    <row r="1480" spans="1:7" x14ac:dyDescent="0.3">
      <c r="A1480" s="3">
        <v>43483</v>
      </c>
      <c r="B1480" s="2" t="s">
        <v>9</v>
      </c>
      <c r="C1480" s="2" t="s">
        <v>9</v>
      </c>
      <c r="D1480" s="2"/>
      <c r="E1480" s="2"/>
      <c r="F1480" s="2"/>
      <c r="G1480" s="2"/>
    </row>
    <row r="1481" spans="1:7" x14ac:dyDescent="0.3">
      <c r="A1481" s="3">
        <v>43484</v>
      </c>
      <c r="B1481" s="2" t="s">
        <v>9</v>
      </c>
      <c r="C1481" s="2" t="s">
        <v>9</v>
      </c>
      <c r="D1481" s="2"/>
      <c r="E1481" s="2"/>
      <c r="F1481" s="2"/>
      <c r="G1481" s="2"/>
    </row>
    <row r="1482" spans="1:7" x14ac:dyDescent="0.3">
      <c r="A1482" s="3">
        <v>43485</v>
      </c>
      <c r="B1482" s="2" t="s">
        <v>9</v>
      </c>
      <c r="C1482" s="2" t="s">
        <v>9</v>
      </c>
      <c r="D1482" s="2"/>
      <c r="E1482" s="2"/>
      <c r="F1482" s="2"/>
      <c r="G1482" s="2"/>
    </row>
    <row r="1483" spans="1:7" x14ac:dyDescent="0.3">
      <c r="A1483" s="3">
        <v>43486</v>
      </c>
      <c r="B1483" s="2" t="s">
        <v>9</v>
      </c>
      <c r="C1483" s="2" t="s">
        <v>9</v>
      </c>
      <c r="D1483" s="2"/>
      <c r="E1483" s="2"/>
      <c r="F1483" s="2"/>
      <c r="G1483" s="2"/>
    </row>
    <row r="1484" spans="1:7" x14ac:dyDescent="0.3">
      <c r="A1484" s="3">
        <v>43487</v>
      </c>
      <c r="B1484" s="2" t="s">
        <v>9</v>
      </c>
      <c r="C1484" s="2" t="s">
        <v>9</v>
      </c>
      <c r="D1484" s="2"/>
      <c r="E1484" s="2"/>
      <c r="F1484" s="2"/>
      <c r="G1484" s="2"/>
    </row>
    <row r="1485" spans="1:7" x14ac:dyDescent="0.3">
      <c r="A1485" s="3">
        <v>43488</v>
      </c>
      <c r="B1485" s="2" t="s">
        <v>9</v>
      </c>
      <c r="C1485" s="2" t="s">
        <v>9</v>
      </c>
      <c r="D1485" s="2"/>
      <c r="E1485" s="2"/>
      <c r="F1485" s="2"/>
      <c r="G1485" s="2"/>
    </row>
    <row r="1486" spans="1:7" x14ac:dyDescent="0.3">
      <c r="A1486" s="3">
        <v>43489</v>
      </c>
      <c r="B1486" s="2" t="s">
        <v>9</v>
      </c>
      <c r="C1486" s="2" t="s">
        <v>9</v>
      </c>
      <c r="D1486" s="2"/>
      <c r="E1486" s="2"/>
      <c r="F1486" s="2"/>
      <c r="G1486" s="2"/>
    </row>
    <row r="1487" spans="1:7" x14ac:dyDescent="0.3">
      <c r="A1487" s="3">
        <v>43490</v>
      </c>
      <c r="B1487" s="2" t="s">
        <v>9</v>
      </c>
      <c r="C1487" s="2" t="s">
        <v>9</v>
      </c>
      <c r="D1487" s="2"/>
      <c r="E1487" s="2"/>
      <c r="F1487" s="2"/>
      <c r="G1487" s="2"/>
    </row>
    <row r="1488" spans="1:7" x14ac:dyDescent="0.3">
      <c r="A1488" s="3">
        <v>43491</v>
      </c>
      <c r="B1488" s="2" t="s">
        <v>9</v>
      </c>
      <c r="C1488" s="2" t="s">
        <v>10</v>
      </c>
      <c r="D1488" s="2"/>
      <c r="E1488" s="2"/>
      <c r="F1488" s="2"/>
      <c r="G1488" s="2"/>
    </row>
    <row r="1489" spans="1:7" x14ac:dyDescent="0.3">
      <c r="A1489" s="3">
        <v>43492</v>
      </c>
      <c r="B1489" s="2" t="s">
        <v>9</v>
      </c>
      <c r="C1489" s="2" t="s">
        <v>9</v>
      </c>
      <c r="D1489" s="2"/>
      <c r="E1489" s="2"/>
      <c r="F1489" s="2"/>
      <c r="G1489" s="2"/>
    </row>
    <row r="1490" spans="1:7" x14ac:dyDescent="0.3">
      <c r="A1490" s="3">
        <v>43493</v>
      </c>
      <c r="B1490" s="2" t="s">
        <v>9</v>
      </c>
      <c r="C1490" s="2" t="s">
        <v>10</v>
      </c>
      <c r="D1490" s="2"/>
      <c r="E1490" s="2"/>
      <c r="F1490" s="2"/>
      <c r="G1490" s="2"/>
    </row>
    <row r="1491" spans="1:7" x14ac:dyDescent="0.3">
      <c r="A1491" s="3">
        <v>43494</v>
      </c>
      <c r="B1491" s="2" t="s">
        <v>9</v>
      </c>
      <c r="C1491" s="2" t="s">
        <v>9</v>
      </c>
      <c r="D1491" s="2"/>
      <c r="E1491" s="2"/>
      <c r="F1491" s="2"/>
      <c r="G1491" s="2"/>
    </row>
    <row r="1492" spans="1:7" x14ac:dyDescent="0.3">
      <c r="A1492" s="3">
        <v>43495</v>
      </c>
      <c r="B1492" s="2" t="s">
        <v>9</v>
      </c>
      <c r="C1492" s="2" t="s">
        <v>9</v>
      </c>
      <c r="D1492" s="2"/>
      <c r="E1492" s="2"/>
      <c r="F1492" s="2"/>
      <c r="G1492" s="2"/>
    </row>
    <row r="1493" spans="1:7" x14ac:dyDescent="0.3">
      <c r="A1493" s="3">
        <v>43496</v>
      </c>
      <c r="B1493" s="2" t="s">
        <v>10</v>
      </c>
      <c r="C1493" s="2" t="s">
        <v>9</v>
      </c>
      <c r="D1493" s="2"/>
      <c r="E1493" s="2"/>
      <c r="F1493" s="2"/>
      <c r="G1493" s="2"/>
    </row>
    <row r="1494" spans="1:7" x14ac:dyDescent="0.3">
      <c r="A1494" s="3">
        <v>43497</v>
      </c>
      <c r="B1494" s="2" t="s">
        <v>10</v>
      </c>
      <c r="C1494" s="2" t="s">
        <v>9</v>
      </c>
      <c r="D1494" s="2"/>
      <c r="E1494" s="2"/>
      <c r="F1494" s="2"/>
      <c r="G1494" s="2"/>
    </row>
    <row r="1495" spans="1:7" x14ac:dyDescent="0.3">
      <c r="A1495" s="3">
        <v>43498</v>
      </c>
      <c r="B1495" s="2" t="s">
        <v>10</v>
      </c>
      <c r="C1495" s="2" t="s">
        <v>9</v>
      </c>
      <c r="D1495" s="2"/>
      <c r="E1495" s="2"/>
      <c r="F1495" s="2"/>
      <c r="G1495" s="2"/>
    </row>
    <row r="1496" spans="1:7" x14ac:dyDescent="0.3">
      <c r="A1496" s="3">
        <v>43499</v>
      </c>
      <c r="B1496" s="2" t="s">
        <v>10</v>
      </c>
      <c r="C1496" s="2" t="s">
        <v>9</v>
      </c>
      <c r="D1496" s="2"/>
      <c r="E1496" s="2"/>
      <c r="F1496" s="2"/>
      <c r="G1496" s="2"/>
    </row>
    <row r="1497" spans="1:7" x14ac:dyDescent="0.3">
      <c r="A1497" s="3">
        <v>43500</v>
      </c>
      <c r="B1497" s="2" t="s">
        <v>10</v>
      </c>
      <c r="C1497" s="2" t="s">
        <v>9</v>
      </c>
      <c r="D1497" s="2"/>
      <c r="E1497" s="2"/>
      <c r="F1497" s="2"/>
      <c r="G1497" s="2"/>
    </row>
    <row r="1498" spans="1:7" x14ac:dyDescent="0.3">
      <c r="A1498" s="3">
        <v>43501</v>
      </c>
      <c r="B1498" s="2" t="s">
        <v>10</v>
      </c>
      <c r="C1498" s="2" t="s">
        <v>9</v>
      </c>
      <c r="D1498" s="2"/>
      <c r="E1498" s="2"/>
      <c r="F1498" s="2"/>
      <c r="G1498" s="2"/>
    </row>
    <row r="1499" spans="1:7" x14ac:dyDescent="0.3">
      <c r="A1499" s="3">
        <v>43502</v>
      </c>
      <c r="B1499" s="2" t="s">
        <v>10</v>
      </c>
      <c r="C1499" s="2" t="s">
        <v>9</v>
      </c>
      <c r="D1499" s="2"/>
      <c r="E1499" s="2"/>
      <c r="F1499" s="2"/>
      <c r="G1499" s="2"/>
    </row>
    <row r="1500" spans="1:7" x14ac:dyDescent="0.3">
      <c r="A1500" s="3">
        <v>43503</v>
      </c>
      <c r="B1500" s="2" t="s">
        <v>10</v>
      </c>
      <c r="C1500" s="2" t="s">
        <v>9</v>
      </c>
      <c r="D1500" s="2"/>
      <c r="E1500" s="2"/>
      <c r="F1500" s="2"/>
      <c r="G1500" s="2"/>
    </row>
    <row r="1501" spans="1:7" x14ac:dyDescent="0.3">
      <c r="A1501" s="3">
        <v>43504</v>
      </c>
      <c r="B1501" s="2" t="s">
        <v>10</v>
      </c>
      <c r="C1501" s="2" t="s">
        <v>9</v>
      </c>
      <c r="D1501" s="2"/>
      <c r="E1501" s="2"/>
      <c r="F1501" s="2"/>
      <c r="G1501" s="2"/>
    </row>
    <row r="1502" spans="1:7" x14ac:dyDescent="0.3">
      <c r="A1502" s="3">
        <v>43505</v>
      </c>
      <c r="B1502" s="2" t="s">
        <v>10</v>
      </c>
      <c r="C1502" s="2" t="s">
        <v>9</v>
      </c>
      <c r="D1502" s="2"/>
      <c r="E1502" s="2"/>
      <c r="F1502" s="2"/>
      <c r="G1502" s="2"/>
    </row>
    <row r="1503" spans="1:7" x14ac:dyDescent="0.3">
      <c r="A1503" s="3">
        <v>43506</v>
      </c>
      <c r="B1503" s="2" t="s">
        <v>10</v>
      </c>
      <c r="C1503" s="2" t="s">
        <v>9</v>
      </c>
      <c r="D1503" s="2"/>
      <c r="E1503" s="2"/>
      <c r="F1503" s="2"/>
      <c r="G1503" s="2"/>
    </row>
    <row r="1504" spans="1:7" x14ac:dyDescent="0.3">
      <c r="A1504" s="3">
        <v>43507</v>
      </c>
      <c r="B1504" s="2" t="s">
        <v>10</v>
      </c>
      <c r="C1504" s="2" t="s">
        <v>9</v>
      </c>
      <c r="D1504" s="2"/>
      <c r="E1504" s="2"/>
      <c r="F1504" s="2"/>
      <c r="G1504" s="2"/>
    </row>
    <row r="1505" spans="1:7" x14ac:dyDescent="0.3">
      <c r="A1505" s="3">
        <v>43508</v>
      </c>
      <c r="B1505" s="2" t="s">
        <v>10</v>
      </c>
      <c r="C1505" s="2" t="s">
        <v>9</v>
      </c>
      <c r="D1505" s="2"/>
      <c r="E1505" s="2"/>
      <c r="F1505" s="2"/>
      <c r="G1505" s="2"/>
    </row>
    <row r="1506" spans="1:7" x14ac:dyDescent="0.3">
      <c r="A1506" s="3">
        <v>43509</v>
      </c>
      <c r="B1506" s="2" t="s">
        <v>10</v>
      </c>
      <c r="C1506" s="2" t="s">
        <v>9</v>
      </c>
      <c r="D1506" s="2"/>
      <c r="E1506" s="2"/>
      <c r="F1506" s="2"/>
      <c r="G1506" s="2"/>
    </row>
    <row r="1507" spans="1:7" x14ac:dyDescent="0.3">
      <c r="A1507" s="3">
        <v>43510</v>
      </c>
      <c r="B1507" s="2" t="s">
        <v>10</v>
      </c>
      <c r="C1507" s="2" t="s">
        <v>9</v>
      </c>
      <c r="D1507" s="2"/>
      <c r="E1507" s="2"/>
      <c r="F1507" s="2"/>
      <c r="G1507" s="2"/>
    </row>
    <row r="1508" spans="1:7" x14ac:dyDescent="0.3">
      <c r="A1508" s="3">
        <v>43511</v>
      </c>
      <c r="B1508" s="2" t="s">
        <v>10</v>
      </c>
      <c r="C1508" s="2" t="s">
        <v>9</v>
      </c>
      <c r="D1508" s="2"/>
      <c r="E1508" s="2"/>
      <c r="F1508" s="2"/>
      <c r="G1508" s="2"/>
    </row>
    <row r="1509" spans="1:7" x14ac:dyDescent="0.3">
      <c r="A1509" s="3">
        <v>43512</v>
      </c>
      <c r="B1509" s="2" t="s">
        <v>10</v>
      </c>
      <c r="C1509" s="2" t="s">
        <v>9</v>
      </c>
      <c r="D1509" s="2"/>
      <c r="E1509" s="2"/>
      <c r="F1509" s="2"/>
      <c r="G1509" s="2"/>
    </row>
    <row r="1510" spans="1:7" x14ac:dyDescent="0.3">
      <c r="A1510" s="3">
        <v>43513</v>
      </c>
      <c r="B1510" s="2" t="s">
        <v>10</v>
      </c>
      <c r="C1510" s="2" t="s">
        <v>9</v>
      </c>
      <c r="D1510" s="2"/>
      <c r="E1510" s="2"/>
      <c r="F1510" s="2"/>
      <c r="G1510" s="2"/>
    </row>
    <row r="1511" spans="1:7" x14ac:dyDescent="0.3">
      <c r="A1511" s="3">
        <v>43514</v>
      </c>
      <c r="B1511" s="2" t="s">
        <v>10</v>
      </c>
      <c r="C1511" s="2" t="s">
        <v>9</v>
      </c>
      <c r="D1511" s="2"/>
      <c r="E1511" s="2"/>
      <c r="F1511" s="2"/>
      <c r="G1511" s="2"/>
    </row>
    <row r="1512" spans="1:7" x14ac:dyDescent="0.3">
      <c r="A1512" s="3">
        <v>43515</v>
      </c>
      <c r="B1512" s="2" t="s">
        <v>10</v>
      </c>
      <c r="C1512" s="2" t="s">
        <v>9</v>
      </c>
      <c r="D1512" s="2"/>
      <c r="E1512" s="2"/>
      <c r="F1512" s="2"/>
      <c r="G1512" s="2"/>
    </row>
    <row r="1513" spans="1:7" x14ac:dyDescent="0.3">
      <c r="A1513" s="3">
        <v>43516</v>
      </c>
      <c r="B1513" s="2" t="s">
        <v>10</v>
      </c>
      <c r="C1513" s="2" t="s">
        <v>9</v>
      </c>
      <c r="D1513" s="2"/>
      <c r="E1513" s="2"/>
      <c r="F1513" s="2"/>
      <c r="G1513" s="2"/>
    </row>
    <row r="1514" spans="1:7" x14ac:dyDescent="0.3">
      <c r="A1514" s="3">
        <v>43517</v>
      </c>
      <c r="B1514" s="2" t="s">
        <v>10</v>
      </c>
      <c r="C1514" s="2" t="s">
        <v>9</v>
      </c>
      <c r="D1514" s="2"/>
      <c r="E1514" s="2"/>
      <c r="F1514" s="2"/>
      <c r="G1514" s="2"/>
    </row>
    <row r="1515" spans="1:7" x14ac:dyDescent="0.3">
      <c r="A1515" s="3">
        <v>43518</v>
      </c>
      <c r="B1515" s="2" t="s">
        <v>10</v>
      </c>
      <c r="C1515" s="2" t="s">
        <v>9</v>
      </c>
      <c r="D1515" s="2"/>
      <c r="E1515" s="2"/>
      <c r="F1515" s="2"/>
      <c r="G1515" s="2"/>
    </row>
    <row r="1516" spans="1:7" x14ac:dyDescent="0.3">
      <c r="A1516" s="3">
        <v>43519</v>
      </c>
      <c r="B1516" s="2" t="s">
        <v>10</v>
      </c>
      <c r="C1516" s="2" t="s">
        <v>9</v>
      </c>
      <c r="D1516" s="2"/>
      <c r="E1516" s="2"/>
      <c r="F1516" s="2"/>
      <c r="G1516" s="2"/>
    </row>
    <row r="1517" spans="1:7" x14ac:dyDescent="0.3">
      <c r="A1517" s="3">
        <v>43520</v>
      </c>
      <c r="B1517" s="2" t="s">
        <v>10</v>
      </c>
      <c r="C1517" s="2" t="s">
        <v>9</v>
      </c>
      <c r="D1517" s="2"/>
      <c r="E1517" s="2"/>
      <c r="F1517" s="2"/>
      <c r="G1517" s="2"/>
    </row>
    <row r="1518" spans="1:7" x14ac:dyDescent="0.3">
      <c r="A1518" s="3">
        <v>43521</v>
      </c>
      <c r="B1518" s="2" t="s">
        <v>10</v>
      </c>
      <c r="C1518" s="2" t="s">
        <v>9</v>
      </c>
      <c r="D1518" s="2"/>
      <c r="E1518" s="2"/>
      <c r="F1518" s="2"/>
      <c r="G1518" s="2"/>
    </row>
    <row r="1519" spans="1:7" x14ac:dyDescent="0.3">
      <c r="A1519" s="3">
        <v>43522</v>
      </c>
      <c r="B1519" s="2" t="s">
        <v>10</v>
      </c>
      <c r="C1519" s="2" t="s">
        <v>9</v>
      </c>
      <c r="D1519" s="2"/>
      <c r="E1519" s="2"/>
      <c r="F1519" s="2"/>
      <c r="G1519" s="2"/>
    </row>
    <row r="1520" spans="1:7" x14ac:dyDescent="0.3">
      <c r="A1520" s="3">
        <v>43523</v>
      </c>
      <c r="B1520" s="2" t="s">
        <v>10</v>
      </c>
      <c r="C1520" s="2" t="s">
        <v>9</v>
      </c>
      <c r="D1520" s="2"/>
      <c r="E1520" s="2"/>
      <c r="F1520" s="2"/>
      <c r="G1520" s="2"/>
    </row>
    <row r="1521" spans="1:7" x14ac:dyDescent="0.3">
      <c r="A1521" s="3">
        <v>43524</v>
      </c>
      <c r="B1521" s="2" t="s">
        <v>10</v>
      </c>
      <c r="C1521" s="2" t="s">
        <v>9</v>
      </c>
      <c r="D1521" s="2"/>
      <c r="E1521" s="2"/>
      <c r="F1521" s="2"/>
      <c r="G1521" s="2"/>
    </row>
    <row r="1522" spans="1:7" x14ac:dyDescent="0.3">
      <c r="A1522" s="3">
        <v>43525</v>
      </c>
      <c r="B1522" s="2" t="s">
        <v>10</v>
      </c>
      <c r="C1522" s="2" t="s">
        <v>9</v>
      </c>
      <c r="D1522" s="2"/>
      <c r="E1522" s="2"/>
      <c r="F1522" s="2"/>
      <c r="G1522" s="2"/>
    </row>
    <row r="1523" spans="1:7" x14ac:dyDescent="0.3">
      <c r="A1523" s="3">
        <v>43526</v>
      </c>
      <c r="B1523" s="2" t="s">
        <v>10</v>
      </c>
      <c r="C1523" s="2" t="s">
        <v>9</v>
      </c>
      <c r="D1523" s="2"/>
      <c r="E1523" s="2"/>
      <c r="F1523" s="2"/>
      <c r="G1523" s="2"/>
    </row>
    <row r="1524" spans="1:7" x14ac:dyDescent="0.3">
      <c r="A1524" s="3">
        <v>43527</v>
      </c>
      <c r="B1524" s="2" t="s">
        <v>10</v>
      </c>
      <c r="C1524" s="2" t="s">
        <v>9</v>
      </c>
      <c r="D1524" s="2"/>
      <c r="E1524" s="2"/>
      <c r="F1524" s="2"/>
      <c r="G1524" s="2"/>
    </row>
    <row r="1525" spans="1:7" x14ac:dyDescent="0.3">
      <c r="A1525" s="3">
        <v>43528</v>
      </c>
      <c r="B1525" s="2" t="s">
        <v>10</v>
      </c>
      <c r="C1525" s="2" t="s">
        <v>9</v>
      </c>
      <c r="D1525" s="2"/>
      <c r="E1525" s="2"/>
      <c r="F1525" s="2"/>
      <c r="G1525" s="2"/>
    </row>
    <row r="1526" spans="1:7" x14ac:dyDescent="0.3">
      <c r="A1526" s="3">
        <v>43529</v>
      </c>
      <c r="B1526" s="2" t="s">
        <v>10</v>
      </c>
      <c r="C1526" s="2" t="s">
        <v>9</v>
      </c>
      <c r="D1526" s="2"/>
      <c r="E1526" s="2"/>
      <c r="F1526" s="2"/>
      <c r="G1526" s="2"/>
    </row>
    <row r="1527" spans="1:7" x14ac:dyDescent="0.3">
      <c r="A1527" s="3">
        <v>43530</v>
      </c>
      <c r="B1527" s="2" t="s">
        <v>10</v>
      </c>
      <c r="C1527" s="2" t="s">
        <v>9</v>
      </c>
      <c r="D1527" s="2"/>
      <c r="E1527" s="2"/>
      <c r="F1527" s="2"/>
      <c r="G1527" s="2"/>
    </row>
    <row r="1528" spans="1:7" x14ac:dyDescent="0.3">
      <c r="A1528" s="3">
        <v>43531</v>
      </c>
      <c r="B1528" s="2" t="s">
        <v>10</v>
      </c>
      <c r="C1528" s="2" t="s">
        <v>9</v>
      </c>
      <c r="D1528" s="2"/>
      <c r="E1528" s="2"/>
      <c r="F1528" s="2"/>
      <c r="G1528" s="2"/>
    </row>
    <row r="1529" spans="1:7" x14ac:dyDescent="0.3">
      <c r="A1529" s="3">
        <v>43532</v>
      </c>
      <c r="B1529" s="2" t="s">
        <v>10</v>
      </c>
      <c r="C1529" s="2" t="s">
        <v>9</v>
      </c>
      <c r="D1529" s="2"/>
      <c r="E1529" s="2"/>
      <c r="F1529" s="2"/>
      <c r="G1529" s="2"/>
    </row>
    <row r="1530" spans="1:7" x14ac:dyDescent="0.3">
      <c r="A1530" s="3">
        <v>43533</v>
      </c>
      <c r="B1530" s="2" t="s">
        <v>10</v>
      </c>
      <c r="C1530" s="2" t="s">
        <v>9</v>
      </c>
      <c r="D1530" s="2"/>
      <c r="E1530" s="2"/>
      <c r="F1530" s="2"/>
      <c r="G1530" s="2"/>
    </row>
    <row r="1531" spans="1:7" x14ac:dyDescent="0.3">
      <c r="A1531" s="3">
        <v>43534</v>
      </c>
      <c r="B1531" s="2" t="s">
        <v>10</v>
      </c>
      <c r="C1531" s="2" t="s">
        <v>9</v>
      </c>
      <c r="D1531" s="2"/>
      <c r="E1531" s="2"/>
      <c r="F1531" s="2"/>
      <c r="G1531" s="2"/>
    </row>
    <row r="1532" spans="1:7" x14ac:dyDescent="0.3">
      <c r="A1532" s="3">
        <v>43535</v>
      </c>
      <c r="B1532" s="2" t="s">
        <v>10</v>
      </c>
      <c r="C1532" s="2" t="s">
        <v>10</v>
      </c>
      <c r="D1532" s="2"/>
      <c r="E1532" s="2"/>
      <c r="F1532" s="2"/>
      <c r="G1532" s="2"/>
    </row>
    <row r="1533" spans="1:7" x14ac:dyDescent="0.3">
      <c r="A1533" s="3">
        <v>43536</v>
      </c>
      <c r="B1533" s="2" t="s">
        <v>10</v>
      </c>
      <c r="C1533" s="2" t="s">
        <v>9</v>
      </c>
      <c r="D1533" s="2"/>
      <c r="E1533" s="2"/>
      <c r="F1533" s="2"/>
      <c r="G1533" s="2"/>
    </row>
    <row r="1534" spans="1:7" x14ac:dyDescent="0.3">
      <c r="A1534" s="3">
        <v>43537</v>
      </c>
      <c r="B1534" s="2" t="s">
        <v>10</v>
      </c>
      <c r="C1534" s="2" t="s">
        <v>9</v>
      </c>
      <c r="D1534" s="2"/>
      <c r="E1534" s="2"/>
      <c r="F1534" s="2"/>
      <c r="G1534" s="2"/>
    </row>
    <row r="1535" spans="1:7" x14ac:dyDescent="0.3">
      <c r="A1535" s="3">
        <v>43538</v>
      </c>
      <c r="B1535" s="2" t="s">
        <v>10</v>
      </c>
      <c r="C1535" s="2" t="s">
        <v>9</v>
      </c>
      <c r="D1535" s="2"/>
      <c r="E1535" s="2"/>
      <c r="F1535" s="2"/>
      <c r="G1535" s="2"/>
    </row>
    <row r="1536" spans="1:7" x14ac:dyDescent="0.3">
      <c r="A1536" s="3">
        <v>43539</v>
      </c>
      <c r="B1536" s="2" t="s">
        <v>10</v>
      </c>
      <c r="C1536" s="2" t="s">
        <v>9</v>
      </c>
      <c r="D1536" s="2"/>
      <c r="E1536" s="2"/>
      <c r="F1536" s="2"/>
      <c r="G1536" s="2"/>
    </row>
    <row r="1537" spans="1:7" x14ac:dyDescent="0.3">
      <c r="A1537" s="3">
        <v>43540</v>
      </c>
      <c r="B1537" s="2" t="s">
        <v>10</v>
      </c>
      <c r="C1537" s="2" t="s">
        <v>9</v>
      </c>
      <c r="D1537" s="2"/>
      <c r="E1537" s="2"/>
      <c r="F1537" s="2"/>
      <c r="G1537" s="2"/>
    </row>
    <row r="1538" spans="1:7" x14ac:dyDescent="0.3">
      <c r="A1538" s="3">
        <v>43541</v>
      </c>
      <c r="B1538" s="2" t="s">
        <v>10</v>
      </c>
      <c r="C1538" s="2" t="s">
        <v>9</v>
      </c>
      <c r="D1538" s="2"/>
      <c r="E1538" s="2"/>
      <c r="F1538" s="2"/>
      <c r="G1538" s="2"/>
    </row>
    <row r="1539" spans="1:7" x14ac:dyDescent="0.3">
      <c r="A1539" s="3">
        <v>43542</v>
      </c>
      <c r="B1539" s="2" t="s">
        <v>10</v>
      </c>
      <c r="C1539" s="2" t="s">
        <v>9</v>
      </c>
      <c r="D1539" s="2"/>
      <c r="E1539" s="2"/>
      <c r="F1539" s="2"/>
      <c r="G1539" s="2"/>
    </row>
    <row r="1540" spans="1:7" x14ac:dyDescent="0.3">
      <c r="A1540" s="3">
        <v>43543</v>
      </c>
      <c r="B1540" s="2" t="s">
        <v>10</v>
      </c>
      <c r="C1540" s="2" t="s">
        <v>9</v>
      </c>
      <c r="D1540" s="2"/>
      <c r="E1540" s="2"/>
      <c r="F1540" s="2"/>
      <c r="G1540" s="2"/>
    </row>
    <row r="1541" spans="1:7" x14ac:dyDescent="0.3">
      <c r="A1541" s="3">
        <v>43544</v>
      </c>
      <c r="B1541" s="2" t="s">
        <v>10</v>
      </c>
      <c r="C1541" s="2" t="s">
        <v>9</v>
      </c>
      <c r="D1541" s="2"/>
      <c r="E1541" s="2"/>
      <c r="F1541" s="2"/>
      <c r="G1541" s="2"/>
    </row>
    <row r="1542" spans="1:7" x14ac:dyDescent="0.3">
      <c r="A1542" s="3">
        <v>43545</v>
      </c>
      <c r="B1542" s="2" t="s">
        <v>10</v>
      </c>
      <c r="C1542" s="2" t="s">
        <v>9</v>
      </c>
      <c r="D1542" s="2"/>
      <c r="E1542" s="2"/>
      <c r="F1542" s="2"/>
      <c r="G1542" s="2"/>
    </row>
    <row r="1543" spans="1:7" x14ac:dyDescent="0.3">
      <c r="A1543" s="3">
        <v>43546</v>
      </c>
      <c r="B1543" s="2" t="s">
        <v>10</v>
      </c>
      <c r="C1543" s="2" t="s">
        <v>9</v>
      </c>
      <c r="D1543" s="2"/>
      <c r="E1543" s="2"/>
      <c r="F1543" s="2"/>
      <c r="G1543" s="2"/>
    </row>
    <row r="1544" spans="1:7" x14ac:dyDescent="0.3">
      <c r="A1544" s="3">
        <v>43547</v>
      </c>
      <c r="B1544" s="2" t="s">
        <v>10</v>
      </c>
      <c r="C1544" s="2" t="s">
        <v>9</v>
      </c>
      <c r="D1544" s="2"/>
      <c r="E1544" s="2"/>
      <c r="F1544" s="2"/>
      <c r="G1544" s="2"/>
    </row>
    <row r="1545" spans="1:7" x14ac:dyDescent="0.3">
      <c r="A1545" s="3">
        <v>43548</v>
      </c>
      <c r="B1545" s="2" t="s">
        <v>10</v>
      </c>
      <c r="C1545" s="2" t="s">
        <v>9</v>
      </c>
      <c r="D1545" s="2"/>
      <c r="E1545" s="2"/>
      <c r="F1545" s="2"/>
      <c r="G1545" s="2"/>
    </row>
    <row r="1546" spans="1:7" x14ac:dyDescent="0.3">
      <c r="A1546" s="3">
        <v>43549</v>
      </c>
      <c r="B1546" s="2" t="s">
        <v>10</v>
      </c>
      <c r="C1546" s="2" t="s">
        <v>9</v>
      </c>
      <c r="D1546" s="2"/>
      <c r="E1546" s="2"/>
      <c r="F1546" s="2"/>
      <c r="G1546" s="2"/>
    </row>
    <row r="1547" spans="1:7" x14ac:dyDescent="0.3">
      <c r="A1547" s="3">
        <v>43550</v>
      </c>
      <c r="B1547" s="2" t="s">
        <v>10</v>
      </c>
      <c r="C1547" s="2" t="s">
        <v>9</v>
      </c>
      <c r="D1547" s="2"/>
      <c r="E1547" s="2"/>
      <c r="F1547" s="2"/>
      <c r="G1547" s="2"/>
    </row>
    <row r="1548" spans="1:7" x14ac:dyDescent="0.3">
      <c r="A1548" s="3">
        <v>43551</v>
      </c>
      <c r="B1548" s="2" t="s">
        <v>10</v>
      </c>
      <c r="C1548" s="2" t="s">
        <v>9</v>
      </c>
      <c r="D1548" s="2"/>
      <c r="E1548" s="2"/>
      <c r="F1548" s="2"/>
      <c r="G1548" s="2"/>
    </row>
    <row r="1549" spans="1:7" x14ac:dyDescent="0.3">
      <c r="A1549" s="3">
        <v>43552</v>
      </c>
      <c r="B1549" s="2" t="s">
        <v>10</v>
      </c>
      <c r="C1549" s="2" t="s">
        <v>9</v>
      </c>
      <c r="D1549" s="2"/>
      <c r="E1549" s="2"/>
      <c r="F1549" s="2"/>
      <c r="G1549" s="2"/>
    </row>
    <row r="1550" spans="1:7" x14ac:dyDescent="0.3">
      <c r="A1550" s="3">
        <v>43553</v>
      </c>
      <c r="B1550" s="2" t="s">
        <v>10</v>
      </c>
      <c r="C1550" s="2" t="s">
        <v>9</v>
      </c>
      <c r="D1550" s="2"/>
      <c r="E1550" s="2"/>
      <c r="F1550" s="2"/>
      <c r="G1550" s="2"/>
    </row>
    <row r="1551" spans="1:7" x14ac:dyDescent="0.3">
      <c r="A1551" s="3">
        <v>43554</v>
      </c>
      <c r="B1551" s="2" t="s">
        <v>10</v>
      </c>
      <c r="C1551" s="2" t="s">
        <v>9</v>
      </c>
      <c r="D1551" s="2"/>
      <c r="E1551" s="2"/>
      <c r="F1551" s="2"/>
      <c r="G1551" s="2"/>
    </row>
    <row r="1552" spans="1:7" x14ac:dyDescent="0.3">
      <c r="A1552" s="3">
        <v>43555</v>
      </c>
      <c r="B1552" s="2" t="s">
        <v>10</v>
      </c>
      <c r="C1552" s="2" t="s">
        <v>9</v>
      </c>
      <c r="D1552" s="2"/>
      <c r="E1552" s="2"/>
      <c r="F1552" s="2"/>
      <c r="G1552" s="2"/>
    </row>
    <row r="1553" spans="1:7" x14ac:dyDescent="0.3">
      <c r="A1553" s="3">
        <v>43556</v>
      </c>
      <c r="B1553" s="2" t="s">
        <v>10</v>
      </c>
      <c r="C1553" s="2" t="s">
        <v>9</v>
      </c>
      <c r="D1553" s="2"/>
      <c r="E1553" s="2"/>
      <c r="F1553" s="2"/>
      <c r="G1553" s="2"/>
    </row>
    <row r="1554" spans="1:7" x14ac:dyDescent="0.3">
      <c r="A1554" s="3">
        <v>43557</v>
      </c>
      <c r="B1554" s="2" t="s">
        <v>10</v>
      </c>
      <c r="C1554" s="2" t="s">
        <v>9</v>
      </c>
      <c r="D1554" s="2"/>
      <c r="E1554" s="2"/>
      <c r="F1554" s="2"/>
      <c r="G1554" s="2"/>
    </row>
    <row r="1555" spans="1:7" x14ac:dyDescent="0.3">
      <c r="A1555" s="3">
        <v>43558</v>
      </c>
      <c r="B1555" s="2" t="s">
        <v>10</v>
      </c>
      <c r="C1555" s="2" t="s">
        <v>9</v>
      </c>
      <c r="D1555" s="2"/>
      <c r="E1555" s="2"/>
      <c r="F1555" s="2"/>
      <c r="G1555" s="2"/>
    </row>
    <row r="1556" spans="1:7" x14ac:dyDescent="0.3">
      <c r="A1556" s="3">
        <v>43559</v>
      </c>
      <c r="B1556" s="2" t="s">
        <v>10</v>
      </c>
      <c r="C1556" s="2" t="s">
        <v>9</v>
      </c>
      <c r="D1556" s="2"/>
      <c r="E1556" s="2"/>
      <c r="F1556" s="2"/>
      <c r="G1556" s="2"/>
    </row>
    <row r="1557" spans="1:7" x14ac:dyDescent="0.3">
      <c r="A1557" s="3">
        <v>43560</v>
      </c>
      <c r="B1557" s="2" t="s">
        <v>9</v>
      </c>
      <c r="C1557" s="2" t="s">
        <v>9</v>
      </c>
      <c r="D1557" s="2"/>
      <c r="E1557" s="2"/>
      <c r="F1557" s="2"/>
      <c r="G1557" s="2"/>
    </row>
    <row r="1558" spans="1:7" x14ac:dyDescent="0.3">
      <c r="A1558" s="3">
        <v>43561</v>
      </c>
      <c r="B1558" s="2" t="s">
        <v>9</v>
      </c>
      <c r="C1558" s="2" t="s">
        <v>9</v>
      </c>
      <c r="D1558" s="2"/>
      <c r="E1558" s="2"/>
      <c r="F1558" s="2"/>
      <c r="G1558" s="2"/>
    </row>
    <row r="1559" spans="1:7" x14ac:dyDescent="0.3">
      <c r="A1559" s="3">
        <v>43562</v>
      </c>
      <c r="B1559" s="2" t="s">
        <v>9</v>
      </c>
      <c r="C1559" s="2" t="s">
        <v>9</v>
      </c>
      <c r="D1559" s="2"/>
      <c r="E1559" s="2"/>
      <c r="F1559" s="2"/>
      <c r="G1559" s="2"/>
    </row>
    <row r="1560" spans="1:7" x14ac:dyDescent="0.3">
      <c r="A1560" s="3">
        <v>43563</v>
      </c>
      <c r="B1560" s="2" t="s">
        <v>9</v>
      </c>
      <c r="C1560" s="2" t="s">
        <v>9</v>
      </c>
      <c r="D1560" s="2"/>
      <c r="E1560" s="2"/>
      <c r="F1560" s="2"/>
      <c r="G1560" s="2"/>
    </row>
    <row r="1561" spans="1:7" x14ac:dyDescent="0.3">
      <c r="A1561" s="3">
        <v>43564</v>
      </c>
      <c r="B1561" s="2" t="s">
        <v>9</v>
      </c>
      <c r="C1561" s="2" t="s">
        <v>9</v>
      </c>
      <c r="D1561" s="2"/>
      <c r="E1561" s="2"/>
      <c r="F1561" s="2"/>
      <c r="G1561" s="2"/>
    </row>
    <row r="1562" spans="1:7" x14ac:dyDescent="0.3">
      <c r="A1562" s="3">
        <v>43565</v>
      </c>
      <c r="B1562" s="2" t="s">
        <v>9</v>
      </c>
      <c r="C1562" s="2" t="s">
        <v>9</v>
      </c>
      <c r="D1562" s="2"/>
      <c r="E1562" s="2"/>
      <c r="F1562" s="2"/>
      <c r="G1562" s="2"/>
    </row>
    <row r="1563" spans="1:7" x14ac:dyDescent="0.3">
      <c r="A1563" s="3">
        <v>43566</v>
      </c>
      <c r="B1563" s="2" t="s">
        <v>9</v>
      </c>
      <c r="C1563" s="2" t="s">
        <v>9</v>
      </c>
      <c r="D1563" s="2"/>
      <c r="E1563" s="2"/>
      <c r="F1563" s="2"/>
      <c r="G1563" s="2"/>
    </row>
    <row r="1564" spans="1:7" x14ac:dyDescent="0.3">
      <c r="A1564" s="3">
        <v>43567</v>
      </c>
      <c r="B1564" s="2" t="s">
        <v>9</v>
      </c>
      <c r="C1564" s="2" t="s">
        <v>9</v>
      </c>
      <c r="D1564" s="2"/>
      <c r="E1564" s="2"/>
      <c r="F1564" s="2"/>
      <c r="G1564" s="2"/>
    </row>
    <row r="1565" spans="1:7" x14ac:dyDescent="0.3">
      <c r="A1565" s="3">
        <v>43568</v>
      </c>
      <c r="B1565" s="2" t="s">
        <v>9</v>
      </c>
      <c r="C1565" s="2" t="s">
        <v>9</v>
      </c>
      <c r="D1565" s="2"/>
      <c r="E1565" s="2"/>
      <c r="F1565" s="2"/>
      <c r="G1565" s="2"/>
    </row>
    <row r="1566" spans="1:7" x14ac:dyDescent="0.3">
      <c r="A1566" s="3">
        <v>43569</v>
      </c>
      <c r="B1566" s="2" t="s">
        <v>9</v>
      </c>
      <c r="C1566" s="2" t="s">
        <v>9</v>
      </c>
      <c r="D1566" s="2"/>
      <c r="E1566" s="2"/>
      <c r="F1566" s="2"/>
      <c r="G1566" s="2"/>
    </row>
    <row r="1567" spans="1:7" x14ac:dyDescent="0.3">
      <c r="A1567" s="3">
        <v>43570</v>
      </c>
      <c r="B1567" s="2" t="s">
        <v>9</v>
      </c>
      <c r="C1567" s="2" t="s">
        <v>9</v>
      </c>
      <c r="D1567" s="2"/>
      <c r="E1567" s="2"/>
      <c r="F1567" s="2"/>
      <c r="G1567" s="2"/>
    </row>
    <row r="1568" spans="1:7" x14ac:dyDescent="0.3">
      <c r="A1568" s="3">
        <v>43571</v>
      </c>
      <c r="B1568" s="2" t="s">
        <v>9</v>
      </c>
      <c r="C1568" s="2" t="s">
        <v>9</v>
      </c>
      <c r="D1568" s="2"/>
      <c r="E1568" s="2"/>
      <c r="F1568" s="2"/>
      <c r="G1568" s="2"/>
    </row>
    <row r="1569" spans="1:7" x14ac:dyDescent="0.3">
      <c r="A1569" s="3">
        <v>43572</v>
      </c>
      <c r="B1569" s="2" t="s">
        <v>9</v>
      </c>
      <c r="C1569" s="2" t="s">
        <v>9</v>
      </c>
      <c r="D1569" s="2"/>
      <c r="E1569" s="2"/>
      <c r="F1569" s="2"/>
      <c r="G1569" s="2"/>
    </row>
    <row r="1570" spans="1:7" x14ac:dyDescent="0.3">
      <c r="A1570" s="3">
        <v>43573</v>
      </c>
      <c r="B1570" s="2" t="s">
        <v>9</v>
      </c>
      <c r="C1570" s="2" t="s">
        <v>9</v>
      </c>
      <c r="D1570" s="2"/>
      <c r="E1570" s="2"/>
      <c r="F1570" s="2"/>
      <c r="G1570" s="2"/>
    </row>
    <row r="1571" spans="1:7" x14ac:dyDescent="0.3">
      <c r="A1571" s="3">
        <v>43574</v>
      </c>
      <c r="B1571" s="2" t="s">
        <v>9</v>
      </c>
      <c r="C1571" s="2" t="s">
        <v>10</v>
      </c>
      <c r="D1571" s="2"/>
      <c r="E1571" s="2"/>
      <c r="F1571" s="2"/>
      <c r="G1571" s="2"/>
    </row>
    <row r="1572" spans="1:7" x14ac:dyDescent="0.3">
      <c r="A1572" s="3">
        <v>43575</v>
      </c>
      <c r="B1572" s="2" t="s">
        <v>9</v>
      </c>
      <c r="C1572" s="2" t="s">
        <v>10</v>
      </c>
      <c r="D1572" s="2"/>
      <c r="E1572" s="2"/>
      <c r="F1572" s="2"/>
      <c r="G1572" s="2"/>
    </row>
    <row r="1573" spans="1:7" x14ac:dyDescent="0.3">
      <c r="A1573" s="3">
        <v>43576</v>
      </c>
      <c r="B1573" s="2" t="s">
        <v>9</v>
      </c>
      <c r="C1573" s="2" t="s">
        <v>10</v>
      </c>
      <c r="D1573" s="2"/>
      <c r="E1573" s="2"/>
      <c r="F1573" s="2"/>
      <c r="G1573" s="2"/>
    </row>
    <row r="1574" spans="1:7" x14ac:dyDescent="0.3">
      <c r="A1574" s="3">
        <v>43577</v>
      </c>
      <c r="B1574" s="2" t="s">
        <v>9</v>
      </c>
      <c r="C1574" s="2" t="s">
        <v>10</v>
      </c>
      <c r="D1574" s="2"/>
      <c r="E1574" s="2"/>
      <c r="F1574" s="2"/>
      <c r="G1574" s="2"/>
    </row>
    <row r="1575" spans="1:7" x14ac:dyDescent="0.3">
      <c r="A1575" s="3">
        <v>43578</v>
      </c>
      <c r="B1575" s="2" t="s">
        <v>9</v>
      </c>
      <c r="C1575" s="2" t="s">
        <v>9</v>
      </c>
      <c r="D1575" s="2"/>
      <c r="E1575" s="2"/>
      <c r="F1575" s="2"/>
      <c r="G1575" s="2"/>
    </row>
    <row r="1576" spans="1:7" x14ac:dyDescent="0.3">
      <c r="A1576" s="3">
        <v>43579</v>
      </c>
      <c r="B1576" s="2" t="s">
        <v>10</v>
      </c>
      <c r="C1576" s="2" t="s">
        <v>9</v>
      </c>
      <c r="D1576" s="2"/>
      <c r="E1576" s="2"/>
      <c r="F1576" s="2"/>
      <c r="G1576" s="2"/>
    </row>
    <row r="1577" spans="1:7" x14ac:dyDescent="0.3">
      <c r="A1577" s="3">
        <v>43580</v>
      </c>
      <c r="B1577" s="2" t="s">
        <v>10</v>
      </c>
      <c r="C1577" s="2" t="s">
        <v>10</v>
      </c>
      <c r="D1577" s="2"/>
      <c r="E1577" s="2"/>
      <c r="F1577" s="2"/>
      <c r="G1577" s="2"/>
    </row>
    <row r="1578" spans="1:7" x14ac:dyDescent="0.3">
      <c r="A1578" s="3">
        <v>43581</v>
      </c>
      <c r="B1578" s="2" t="s">
        <v>10</v>
      </c>
      <c r="C1578" s="2" t="s">
        <v>9</v>
      </c>
      <c r="D1578" s="2"/>
      <c r="E1578" s="2"/>
      <c r="F1578" s="2"/>
      <c r="G1578" s="2"/>
    </row>
    <row r="1579" spans="1:7" x14ac:dyDescent="0.3">
      <c r="A1579" s="3">
        <v>43582</v>
      </c>
      <c r="B1579" s="2" t="s">
        <v>10</v>
      </c>
      <c r="C1579" s="2" t="s">
        <v>9</v>
      </c>
      <c r="D1579" s="2"/>
      <c r="E1579" s="2"/>
      <c r="F1579" s="2"/>
      <c r="G1579" s="2"/>
    </row>
    <row r="1580" spans="1:7" x14ac:dyDescent="0.3">
      <c r="A1580" s="3">
        <v>43583</v>
      </c>
      <c r="B1580" s="2" t="s">
        <v>10</v>
      </c>
      <c r="C1580" s="2" t="s">
        <v>9</v>
      </c>
      <c r="D1580" s="2"/>
      <c r="E1580" s="2"/>
      <c r="F1580" s="2"/>
      <c r="G1580" s="2"/>
    </row>
    <row r="1581" spans="1:7" x14ac:dyDescent="0.3">
      <c r="A1581" s="3">
        <v>43584</v>
      </c>
      <c r="B1581" s="2" t="s">
        <v>10</v>
      </c>
      <c r="C1581" s="2" t="s">
        <v>9</v>
      </c>
      <c r="D1581" s="2"/>
      <c r="E1581" s="2"/>
      <c r="F1581" s="2"/>
      <c r="G1581" s="2"/>
    </row>
    <row r="1582" spans="1:7" x14ac:dyDescent="0.3">
      <c r="A1582" s="3">
        <v>43585</v>
      </c>
      <c r="B1582" s="2" t="s">
        <v>10</v>
      </c>
      <c r="C1582" s="2" t="s">
        <v>9</v>
      </c>
      <c r="D1582" s="2"/>
      <c r="E1582" s="2"/>
      <c r="F1582" s="2"/>
      <c r="G1582" s="2"/>
    </row>
    <row r="1583" spans="1:7" x14ac:dyDescent="0.3">
      <c r="A1583" s="3">
        <v>43586</v>
      </c>
      <c r="B1583" s="2" t="s">
        <v>10</v>
      </c>
      <c r="C1583" s="2" t="s">
        <v>9</v>
      </c>
      <c r="D1583" s="2"/>
      <c r="E1583" s="2"/>
      <c r="F1583" s="2"/>
      <c r="G1583" s="2"/>
    </row>
    <row r="1584" spans="1:7" x14ac:dyDescent="0.3">
      <c r="A1584" s="3">
        <v>43587</v>
      </c>
      <c r="B1584" s="2" t="s">
        <v>10</v>
      </c>
      <c r="C1584" s="2" t="s">
        <v>9</v>
      </c>
      <c r="D1584" s="2"/>
      <c r="E1584" s="2"/>
      <c r="F1584" s="2"/>
      <c r="G1584" s="2"/>
    </row>
    <row r="1585" spans="1:7" x14ac:dyDescent="0.3">
      <c r="A1585" s="3">
        <v>43588</v>
      </c>
      <c r="B1585" s="2" t="s">
        <v>10</v>
      </c>
      <c r="C1585" s="2" t="s">
        <v>9</v>
      </c>
      <c r="D1585" s="2"/>
      <c r="E1585" s="2"/>
      <c r="F1585" s="2"/>
      <c r="G1585" s="2"/>
    </row>
    <row r="1586" spans="1:7" x14ac:dyDescent="0.3">
      <c r="A1586" s="3">
        <v>43589</v>
      </c>
      <c r="B1586" s="2" t="s">
        <v>10</v>
      </c>
      <c r="C1586" s="2" t="s">
        <v>9</v>
      </c>
      <c r="D1586" s="2"/>
      <c r="E1586" s="2"/>
      <c r="F1586" s="2"/>
      <c r="G1586" s="2"/>
    </row>
    <row r="1587" spans="1:7" x14ac:dyDescent="0.3">
      <c r="A1587" s="3">
        <v>43590</v>
      </c>
      <c r="B1587" s="2" t="s">
        <v>10</v>
      </c>
      <c r="C1587" s="2" t="s">
        <v>9</v>
      </c>
      <c r="D1587" s="2"/>
      <c r="E1587" s="2"/>
      <c r="F1587" s="2"/>
      <c r="G1587" s="2"/>
    </row>
    <row r="1588" spans="1:7" x14ac:dyDescent="0.3">
      <c r="A1588" s="3">
        <v>43591</v>
      </c>
      <c r="B1588" s="2" t="s">
        <v>10</v>
      </c>
      <c r="C1588" s="2" t="s">
        <v>9</v>
      </c>
      <c r="D1588" s="2"/>
      <c r="E1588" s="2"/>
      <c r="F1588" s="2"/>
      <c r="G1588" s="2"/>
    </row>
    <row r="1589" spans="1:7" x14ac:dyDescent="0.3">
      <c r="A1589" s="3">
        <v>43592</v>
      </c>
      <c r="B1589" s="2" t="s">
        <v>10</v>
      </c>
      <c r="C1589" s="2" t="s">
        <v>9</v>
      </c>
      <c r="D1589" s="2"/>
      <c r="E1589" s="2"/>
      <c r="F1589" s="2"/>
      <c r="G1589" s="2"/>
    </row>
    <row r="1590" spans="1:7" x14ac:dyDescent="0.3">
      <c r="A1590" s="3">
        <v>43593</v>
      </c>
      <c r="B1590" s="2" t="s">
        <v>10</v>
      </c>
      <c r="C1590" s="2" t="s">
        <v>9</v>
      </c>
      <c r="D1590" s="2"/>
      <c r="E1590" s="2"/>
      <c r="F1590" s="2"/>
      <c r="G1590" s="2"/>
    </row>
    <row r="1591" spans="1:7" x14ac:dyDescent="0.3">
      <c r="A1591" s="3">
        <v>43594</v>
      </c>
      <c r="B1591" s="2" t="s">
        <v>10</v>
      </c>
      <c r="C1591" s="2" t="s">
        <v>9</v>
      </c>
      <c r="D1591" s="2"/>
      <c r="E1591" s="2"/>
      <c r="F1591" s="2"/>
      <c r="G1591" s="2"/>
    </row>
    <row r="1592" spans="1:7" x14ac:dyDescent="0.3">
      <c r="A1592" s="3">
        <v>43595</v>
      </c>
      <c r="B1592" s="2" t="s">
        <v>10</v>
      </c>
      <c r="C1592" s="2" t="s">
        <v>9</v>
      </c>
      <c r="D1592" s="2"/>
      <c r="E1592" s="2"/>
      <c r="F1592" s="2"/>
      <c r="G1592" s="2"/>
    </row>
    <row r="1593" spans="1:7" x14ac:dyDescent="0.3">
      <c r="A1593" s="3">
        <v>43596</v>
      </c>
      <c r="B1593" s="2" t="s">
        <v>10</v>
      </c>
      <c r="C1593" s="2" t="s">
        <v>9</v>
      </c>
      <c r="D1593" s="2"/>
      <c r="E1593" s="2"/>
      <c r="F1593" s="2"/>
      <c r="G1593" s="2"/>
    </row>
    <row r="1594" spans="1:7" x14ac:dyDescent="0.3">
      <c r="A1594" s="3">
        <v>43597</v>
      </c>
      <c r="B1594" s="2" t="s">
        <v>10</v>
      </c>
      <c r="C1594" s="2" t="s">
        <v>9</v>
      </c>
      <c r="D1594" s="2"/>
      <c r="E1594" s="2"/>
      <c r="F1594" s="2"/>
      <c r="G1594" s="2"/>
    </row>
    <row r="1595" spans="1:7" x14ac:dyDescent="0.3">
      <c r="A1595" s="3">
        <v>43598</v>
      </c>
      <c r="B1595" s="2" t="s">
        <v>10</v>
      </c>
      <c r="C1595" s="2" t="s">
        <v>9</v>
      </c>
      <c r="D1595" s="2"/>
      <c r="E1595" s="2"/>
      <c r="F1595" s="2"/>
      <c r="G1595" s="2"/>
    </row>
    <row r="1596" spans="1:7" x14ac:dyDescent="0.3">
      <c r="A1596" s="3">
        <v>43599</v>
      </c>
      <c r="B1596" s="2" t="s">
        <v>10</v>
      </c>
      <c r="C1596" s="2" t="s">
        <v>9</v>
      </c>
      <c r="D1596" s="2"/>
      <c r="E1596" s="2"/>
      <c r="F1596" s="2"/>
      <c r="G1596" s="2"/>
    </row>
    <row r="1597" spans="1:7" x14ac:dyDescent="0.3">
      <c r="A1597" s="3">
        <v>43600</v>
      </c>
      <c r="B1597" s="2" t="s">
        <v>10</v>
      </c>
      <c r="C1597" s="2" t="s">
        <v>9</v>
      </c>
      <c r="D1597" s="2"/>
      <c r="E1597" s="2"/>
      <c r="F1597" s="2"/>
      <c r="G1597" s="2"/>
    </row>
    <row r="1598" spans="1:7" x14ac:dyDescent="0.3">
      <c r="A1598" s="3">
        <v>43601</v>
      </c>
      <c r="B1598" s="2" t="s">
        <v>10</v>
      </c>
      <c r="C1598" s="2" t="s">
        <v>9</v>
      </c>
      <c r="D1598" s="2"/>
      <c r="E1598" s="2"/>
      <c r="F1598" s="2"/>
      <c r="G1598" s="2"/>
    </row>
    <row r="1599" spans="1:7" x14ac:dyDescent="0.3">
      <c r="A1599" s="3">
        <v>43602</v>
      </c>
      <c r="B1599" s="2" t="s">
        <v>10</v>
      </c>
      <c r="C1599" s="2" t="s">
        <v>9</v>
      </c>
      <c r="D1599" s="2"/>
      <c r="E1599" s="2"/>
      <c r="F1599" s="2"/>
      <c r="G1599" s="2"/>
    </row>
    <row r="1600" spans="1:7" x14ac:dyDescent="0.3">
      <c r="A1600" s="3">
        <v>43603</v>
      </c>
      <c r="B1600" s="2" t="s">
        <v>10</v>
      </c>
      <c r="C1600" s="2" t="s">
        <v>9</v>
      </c>
      <c r="D1600" s="2"/>
      <c r="E1600" s="2"/>
      <c r="F1600" s="2"/>
      <c r="G1600" s="2"/>
    </row>
    <row r="1601" spans="1:7" x14ac:dyDescent="0.3">
      <c r="A1601" s="3">
        <v>43604</v>
      </c>
      <c r="B1601" s="2" t="s">
        <v>10</v>
      </c>
      <c r="C1601" s="2" t="s">
        <v>9</v>
      </c>
      <c r="D1601" s="2"/>
      <c r="E1601" s="2"/>
      <c r="F1601" s="2"/>
      <c r="G1601" s="2"/>
    </row>
    <row r="1602" spans="1:7" x14ac:dyDescent="0.3">
      <c r="A1602" s="3">
        <v>43605</v>
      </c>
      <c r="B1602" s="2" t="s">
        <v>10</v>
      </c>
      <c r="C1602" s="2" t="s">
        <v>9</v>
      </c>
      <c r="D1602" s="2"/>
      <c r="E1602" s="2"/>
      <c r="F1602" s="2"/>
      <c r="G1602" s="2"/>
    </row>
    <row r="1603" spans="1:7" x14ac:dyDescent="0.3">
      <c r="A1603" s="3">
        <v>43606</v>
      </c>
      <c r="B1603" s="2" t="s">
        <v>10</v>
      </c>
      <c r="C1603" s="2" t="s">
        <v>9</v>
      </c>
      <c r="D1603" s="2"/>
      <c r="E1603" s="2"/>
      <c r="F1603" s="2"/>
      <c r="G1603" s="2"/>
    </row>
    <row r="1604" spans="1:7" x14ac:dyDescent="0.3">
      <c r="A1604" s="3">
        <v>43607</v>
      </c>
      <c r="B1604" s="2" t="s">
        <v>10</v>
      </c>
      <c r="C1604" s="2" t="s">
        <v>9</v>
      </c>
      <c r="D1604" s="2"/>
      <c r="E1604" s="2"/>
      <c r="F1604" s="2"/>
      <c r="G1604" s="2"/>
    </row>
    <row r="1605" spans="1:7" x14ac:dyDescent="0.3">
      <c r="A1605" s="3">
        <v>43608</v>
      </c>
      <c r="B1605" s="2" t="s">
        <v>10</v>
      </c>
      <c r="C1605" s="2" t="s">
        <v>9</v>
      </c>
      <c r="D1605" s="2"/>
      <c r="E1605" s="2"/>
      <c r="F1605" s="2"/>
      <c r="G1605" s="2"/>
    </row>
    <row r="1606" spans="1:7" x14ac:dyDescent="0.3">
      <c r="A1606" s="3">
        <v>43609</v>
      </c>
      <c r="B1606" s="2" t="s">
        <v>10</v>
      </c>
      <c r="C1606" s="2" t="s">
        <v>9</v>
      </c>
      <c r="D1606" s="2"/>
      <c r="E1606" s="2"/>
      <c r="F1606" s="2"/>
      <c r="G1606" s="2"/>
    </row>
    <row r="1607" spans="1:7" x14ac:dyDescent="0.3">
      <c r="A1607" s="3">
        <v>43610</v>
      </c>
      <c r="B1607" s="2" t="s">
        <v>10</v>
      </c>
      <c r="C1607" s="2" t="s">
        <v>9</v>
      </c>
      <c r="D1607" s="2"/>
      <c r="E1607" s="2"/>
      <c r="F1607" s="2"/>
      <c r="G1607" s="2"/>
    </row>
    <row r="1608" spans="1:7" x14ac:dyDescent="0.3">
      <c r="A1608" s="3">
        <v>43611</v>
      </c>
      <c r="B1608" s="2" t="s">
        <v>10</v>
      </c>
      <c r="C1608" s="2" t="s">
        <v>9</v>
      </c>
      <c r="D1608" s="2"/>
      <c r="E1608" s="2"/>
      <c r="F1608" s="2"/>
      <c r="G1608" s="2"/>
    </row>
    <row r="1609" spans="1:7" x14ac:dyDescent="0.3">
      <c r="A1609" s="3">
        <v>43612</v>
      </c>
      <c r="B1609" s="2" t="s">
        <v>10</v>
      </c>
      <c r="C1609" s="2" t="s">
        <v>9</v>
      </c>
      <c r="D1609" s="2"/>
      <c r="E1609" s="2"/>
      <c r="F1609" s="2"/>
      <c r="G1609" s="2"/>
    </row>
    <row r="1610" spans="1:7" x14ac:dyDescent="0.3">
      <c r="A1610" s="3">
        <v>43613</v>
      </c>
      <c r="B1610" s="2" t="s">
        <v>10</v>
      </c>
      <c r="C1610" s="2" t="s">
        <v>9</v>
      </c>
      <c r="D1610" s="2"/>
      <c r="E1610" s="2"/>
      <c r="F1610" s="2"/>
      <c r="G1610" s="2"/>
    </row>
    <row r="1611" spans="1:7" x14ac:dyDescent="0.3">
      <c r="A1611" s="3">
        <v>43614</v>
      </c>
      <c r="B1611" s="2" t="s">
        <v>10</v>
      </c>
      <c r="C1611" s="2" t="s">
        <v>9</v>
      </c>
      <c r="D1611" s="2"/>
      <c r="E1611" s="2"/>
      <c r="F1611" s="2"/>
      <c r="G1611" s="2"/>
    </row>
    <row r="1612" spans="1:7" x14ac:dyDescent="0.3">
      <c r="A1612" s="3">
        <v>43615</v>
      </c>
      <c r="B1612" s="2" t="s">
        <v>10</v>
      </c>
      <c r="C1612" s="2" t="s">
        <v>9</v>
      </c>
      <c r="D1612" s="2"/>
      <c r="E1612" s="2"/>
      <c r="F1612" s="2"/>
      <c r="G1612" s="2"/>
    </row>
    <row r="1613" spans="1:7" x14ac:dyDescent="0.3">
      <c r="A1613" s="3">
        <v>43616</v>
      </c>
      <c r="B1613" s="2" t="s">
        <v>10</v>
      </c>
      <c r="C1613" s="2" t="s">
        <v>9</v>
      </c>
      <c r="D1613" s="2"/>
      <c r="E1613" s="2"/>
      <c r="F1613" s="2"/>
      <c r="G1613" s="2"/>
    </row>
    <row r="1614" spans="1:7" x14ac:dyDescent="0.3">
      <c r="A1614" s="3">
        <v>43617</v>
      </c>
      <c r="B1614" s="2" t="s">
        <v>10</v>
      </c>
      <c r="C1614" s="2" t="s">
        <v>9</v>
      </c>
      <c r="D1614" s="2"/>
      <c r="E1614" s="2"/>
      <c r="F1614" s="2"/>
      <c r="G1614" s="2"/>
    </row>
    <row r="1615" spans="1:7" x14ac:dyDescent="0.3">
      <c r="A1615" s="3">
        <v>43618</v>
      </c>
      <c r="B1615" s="2" t="s">
        <v>10</v>
      </c>
      <c r="C1615" s="2" t="s">
        <v>9</v>
      </c>
      <c r="D1615" s="2"/>
      <c r="E1615" s="2"/>
      <c r="F1615" s="2"/>
      <c r="G1615" s="2"/>
    </row>
    <row r="1616" spans="1:7" x14ac:dyDescent="0.3">
      <c r="A1616" s="3">
        <v>43619</v>
      </c>
      <c r="B1616" s="2" t="s">
        <v>10</v>
      </c>
      <c r="C1616" s="2" t="s">
        <v>9</v>
      </c>
      <c r="D1616" s="2"/>
      <c r="E1616" s="2"/>
      <c r="F1616" s="2"/>
      <c r="G1616" s="2"/>
    </row>
    <row r="1617" spans="1:7" x14ac:dyDescent="0.3">
      <c r="A1617" s="3">
        <v>43620</v>
      </c>
      <c r="B1617" s="2" t="s">
        <v>10</v>
      </c>
      <c r="C1617" s="2" t="s">
        <v>9</v>
      </c>
      <c r="D1617" s="2"/>
      <c r="E1617" s="2"/>
      <c r="F1617" s="2"/>
      <c r="G1617" s="2"/>
    </row>
    <row r="1618" spans="1:7" x14ac:dyDescent="0.3">
      <c r="A1618" s="3">
        <v>43621</v>
      </c>
      <c r="B1618" s="2" t="s">
        <v>10</v>
      </c>
      <c r="C1618" s="2" t="s">
        <v>9</v>
      </c>
      <c r="D1618" s="2"/>
      <c r="E1618" s="2"/>
      <c r="F1618" s="2"/>
      <c r="G1618" s="2"/>
    </row>
    <row r="1619" spans="1:7" x14ac:dyDescent="0.3">
      <c r="A1619" s="3">
        <v>43622</v>
      </c>
      <c r="B1619" s="2" t="s">
        <v>10</v>
      </c>
      <c r="C1619" s="2" t="s">
        <v>9</v>
      </c>
      <c r="D1619" s="2"/>
      <c r="E1619" s="2"/>
      <c r="F1619" s="2"/>
      <c r="G1619" s="2"/>
    </row>
    <row r="1620" spans="1:7" x14ac:dyDescent="0.3">
      <c r="A1620" s="3">
        <v>43623</v>
      </c>
      <c r="B1620" s="2" t="s">
        <v>10</v>
      </c>
      <c r="C1620" s="2" t="s">
        <v>9</v>
      </c>
      <c r="D1620" s="2"/>
      <c r="E1620" s="2"/>
      <c r="F1620" s="2"/>
      <c r="G1620" s="2"/>
    </row>
    <row r="1621" spans="1:7" x14ac:dyDescent="0.3">
      <c r="A1621" s="3">
        <v>43624</v>
      </c>
      <c r="B1621" s="2" t="s">
        <v>10</v>
      </c>
      <c r="C1621" s="2" t="s">
        <v>9</v>
      </c>
      <c r="D1621" s="2"/>
      <c r="E1621" s="2"/>
      <c r="F1621" s="2"/>
      <c r="G1621" s="2"/>
    </row>
    <row r="1622" spans="1:7" x14ac:dyDescent="0.3">
      <c r="A1622" s="3">
        <v>43625</v>
      </c>
      <c r="B1622" s="2" t="s">
        <v>10</v>
      </c>
      <c r="C1622" s="2" t="s">
        <v>9</v>
      </c>
      <c r="D1622" s="2"/>
      <c r="E1622" s="2"/>
      <c r="F1622" s="2"/>
      <c r="G1622" s="2"/>
    </row>
    <row r="1623" spans="1:7" x14ac:dyDescent="0.3">
      <c r="A1623" s="3">
        <v>43626</v>
      </c>
      <c r="B1623" s="2" t="s">
        <v>10</v>
      </c>
      <c r="C1623" s="2" t="s">
        <v>10</v>
      </c>
      <c r="D1623" s="2"/>
      <c r="E1623" s="2"/>
      <c r="F1623" s="2"/>
      <c r="G1623" s="2"/>
    </row>
    <row r="1624" spans="1:7" x14ac:dyDescent="0.3">
      <c r="A1624" s="3">
        <v>43627</v>
      </c>
      <c r="B1624" s="2" t="s">
        <v>10</v>
      </c>
      <c r="C1624" s="2" t="s">
        <v>9</v>
      </c>
      <c r="D1624" s="2"/>
      <c r="E1624" s="2"/>
      <c r="F1624" s="2"/>
      <c r="G1624" s="2"/>
    </row>
    <row r="1625" spans="1:7" x14ac:dyDescent="0.3">
      <c r="A1625" s="3">
        <v>43628</v>
      </c>
      <c r="B1625" s="2" t="s">
        <v>10</v>
      </c>
      <c r="C1625" s="2" t="s">
        <v>9</v>
      </c>
      <c r="D1625" s="2"/>
      <c r="E1625" s="2"/>
      <c r="F1625" s="2"/>
      <c r="G1625" s="2"/>
    </row>
    <row r="1626" spans="1:7" x14ac:dyDescent="0.3">
      <c r="A1626" s="3">
        <v>43629</v>
      </c>
      <c r="B1626" s="2" t="s">
        <v>10</v>
      </c>
      <c r="C1626" s="2" t="s">
        <v>9</v>
      </c>
      <c r="D1626" s="2"/>
      <c r="E1626" s="2"/>
      <c r="F1626" s="2"/>
      <c r="G1626" s="2"/>
    </row>
    <row r="1627" spans="1:7" x14ac:dyDescent="0.3">
      <c r="A1627" s="3">
        <v>43630</v>
      </c>
      <c r="B1627" s="2" t="s">
        <v>10</v>
      </c>
      <c r="C1627" s="2" t="s">
        <v>9</v>
      </c>
      <c r="D1627" s="2"/>
      <c r="E1627" s="2"/>
      <c r="F1627" s="2"/>
      <c r="G1627" s="2"/>
    </row>
    <row r="1628" spans="1:7" x14ac:dyDescent="0.3">
      <c r="A1628" s="3">
        <v>43631</v>
      </c>
      <c r="B1628" s="2" t="s">
        <v>10</v>
      </c>
      <c r="C1628" s="2" t="s">
        <v>9</v>
      </c>
      <c r="D1628" s="2"/>
      <c r="E1628" s="2"/>
      <c r="F1628" s="2"/>
      <c r="G1628" s="2"/>
    </row>
    <row r="1629" spans="1:7" x14ac:dyDescent="0.3">
      <c r="A1629" s="3">
        <v>43632</v>
      </c>
      <c r="B1629" s="2" t="s">
        <v>10</v>
      </c>
      <c r="C1629" s="2" t="s">
        <v>9</v>
      </c>
      <c r="D1629" s="2"/>
      <c r="E1629" s="2"/>
      <c r="F1629" s="2"/>
      <c r="G1629" s="2"/>
    </row>
    <row r="1630" spans="1:7" x14ac:dyDescent="0.3">
      <c r="A1630" s="3">
        <v>43633</v>
      </c>
      <c r="B1630" s="2" t="s">
        <v>10</v>
      </c>
      <c r="C1630" s="2" t="s">
        <v>9</v>
      </c>
      <c r="D1630" s="2"/>
      <c r="E1630" s="2"/>
      <c r="F1630" s="2"/>
      <c r="G1630" s="2"/>
    </row>
    <row r="1631" spans="1:7" x14ac:dyDescent="0.3">
      <c r="A1631" s="3">
        <v>43634</v>
      </c>
      <c r="B1631" s="2" t="s">
        <v>10</v>
      </c>
      <c r="C1631" s="2" t="s">
        <v>9</v>
      </c>
      <c r="D1631" s="2"/>
      <c r="E1631" s="2"/>
      <c r="F1631" s="2"/>
      <c r="G1631" s="2"/>
    </row>
    <row r="1632" spans="1:7" x14ac:dyDescent="0.3">
      <c r="A1632" s="3">
        <v>43635</v>
      </c>
      <c r="B1632" s="2" t="s">
        <v>10</v>
      </c>
      <c r="C1632" s="2" t="s">
        <v>9</v>
      </c>
      <c r="D1632" s="2"/>
      <c r="E1632" s="2"/>
      <c r="F1632" s="2"/>
      <c r="G1632" s="2"/>
    </row>
    <row r="1633" spans="1:7" x14ac:dyDescent="0.3">
      <c r="A1633" s="3">
        <v>43636</v>
      </c>
      <c r="B1633" s="2" t="s">
        <v>10</v>
      </c>
      <c r="C1633" s="2" t="s">
        <v>9</v>
      </c>
      <c r="D1633" s="2"/>
      <c r="E1633" s="2"/>
      <c r="F1633" s="2"/>
      <c r="G1633" s="2"/>
    </row>
    <row r="1634" spans="1:7" x14ac:dyDescent="0.3">
      <c r="A1634" s="3">
        <v>43637</v>
      </c>
      <c r="B1634" s="2" t="s">
        <v>10</v>
      </c>
      <c r="C1634" s="2" t="s">
        <v>9</v>
      </c>
      <c r="D1634" s="2"/>
      <c r="E1634" s="2"/>
      <c r="F1634" s="2"/>
      <c r="G1634" s="2"/>
    </row>
    <row r="1635" spans="1:7" x14ac:dyDescent="0.3">
      <c r="A1635" s="3">
        <v>43638</v>
      </c>
      <c r="B1635" s="2" t="s">
        <v>10</v>
      </c>
      <c r="C1635" s="2" t="s">
        <v>9</v>
      </c>
      <c r="D1635" s="2"/>
      <c r="E1635" s="2"/>
      <c r="F1635" s="2"/>
      <c r="G1635" s="2"/>
    </row>
    <row r="1636" spans="1:7" x14ac:dyDescent="0.3">
      <c r="A1636" s="3">
        <v>43639</v>
      </c>
      <c r="B1636" s="2" t="s">
        <v>10</v>
      </c>
      <c r="C1636" s="2" t="s">
        <v>9</v>
      </c>
      <c r="D1636" s="2"/>
      <c r="E1636" s="2"/>
      <c r="F1636" s="2"/>
      <c r="G1636" s="2"/>
    </row>
    <row r="1637" spans="1:7" x14ac:dyDescent="0.3">
      <c r="A1637" s="3">
        <v>43640</v>
      </c>
      <c r="B1637" s="2" t="s">
        <v>10</v>
      </c>
      <c r="C1637" s="2" t="s">
        <v>9</v>
      </c>
      <c r="D1637" s="2"/>
      <c r="E1637" s="2"/>
      <c r="F1637" s="2"/>
      <c r="G1637" s="2"/>
    </row>
    <row r="1638" spans="1:7" x14ac:dyDescent="0.3">
      <c r="A1638" s="3">
        <v>43641</v>
      </c>
      <c r="B1638" s="2" t="s">
        <v>10</v>
      </c>
      <c r="C1638" s="2" t="s">
        <v>9</v>
      </c>
      <c r="D1638" s="2"/>
      <c r="E1638" s="2"/>
      <c r="F1638" s="2"/>
      <c r="G1638" s="2"/>
    </row>
    <row r="1639" spans="1:7" x14ac:dyDescent="0.3">
      <c r="A1639" s="3">
        <v>43642</v>
      </c>
      <c r="B1639" s="2" t="s">
        <v>10</v>
      </c>
      <c r="C1639" s="2" t="s">
        <v>9</v>
      </c>
      <c r="D1639" s="2"/>
      <c r="E1639" s="2"/>
      <c r="F1639" s="2"/>
      <c r="G1639" s="2"/>
    </row>
    <row r="1640" spans="1:7" x14ac:dyDescent="0.3">
      <c r="A1640" s="3">
        <v>43643</v>
      </c>
      <c r="B1640" s="2" t="s">
        <v>10</v>
      </c>
      <c r="C1640" s="2" t="s">
        <v>9</v>
      </c>
      <c r="D1640" s="2"/>
      <c r="E1640" s="2"/>
      <c r="F1640" s="2"/>
      <c r="G1640" s="2"/>
    </row>
    <row r="1641" spans="1:7" x14ac:dyDescent="0.3">
      <c r="A1641" s="3">
        <v>43644</v>
      </c>
      <c r="B1641" s="2" t="s">
        <v>9</v>
      </c>
      <c r="C1641" s="2" t="s">
        <v>9</v>
      </c>
      <c r="D1641" s="2"/>
      <c r="E1641" s="2"/>
      <c r="F1641" s="2"/>
      <c r="G1641" s="2"/>
    </row>
    <row r="1642" spans="1:7" x14ac:dyDescent="0.3">
      <c r="A1642" s="3">
        <v>43645</v>
      </c>
      <c r="B1642" s="2" t="s">
        <v>9</v>
      </c>
      <c r="C1642" s="2" t="s">
        <v>9</v>
      </c>
      <c r="D1642" s="2"/>
      <c r="E1642" s="2"/>
      <c r="F1642" s="2"/>
      <c r="G1642" s="2"/>
    </row>
    <row r="1643" spans="1:7" x14ac:dyDescent="0.3">
      <c r="A1643" s="3">
        <v>43646</v>
      </c>
      <c r="B1643" s="2" t="s">
        <v>9</v>
      </c>
      <c r="C1643" s="2" t="s">
        <v>9</v>
      </c>
      <c r="D1643" s="2"/>
      <c r="E1643" s="2"/>
      <c r="F1643" s="2"/>
      <c r="G1643" s="2"/>
    </row>
    <row r="1644" spans="1:7" x14ac:dyDescent="0.3">
      <c r="A1644" s="3">
        <v>43647</v>
      </c>
      <c r="B1644" s="2" t="s">
        <v>9</v>
      </c>
      <c r="C1644" s="2" t="s">
        <v>9</v>
      </c>
      <c r="D1644" s="2"/>
      <c r="E1644" s="2"/>
      <c r="F1644" s="2"/>
      <c r="G1644" s="2"/>
    </row>
    <row r="1645" spans="1:7" x14ac:dyDescent="0.3">
      <c r="A1645" s="3">
        <v>43648</v>
      </c>
      <c r="B1645" s="2" t="s">
        <v>9</v>
      </c>
      <c r="C1645" s="2" t="s">
        <v>9</v>
      </c>
      <c r="D1645" s="2"/>
      <c r="E1645" s="2"/>
      <c r="F1645" s="2"/>
      <c r="G1645" s="2"/>
    </row>
    <row r="1646" spans="1:7" x14ac:dyDescent="0.3">
      <c r="A1646" s="3">
        <v>43649</v>
      </c>
      <c r="B1646" s="2" t="s">
        <v>9</v>
      </c>
      <c r="C1646" s="2" t="s">
        <v>9</v>
      </c>
      <c r="D1646" s="2"/>
      <c r="E1646" s="2"/>
      <c r="F1646" s="2"/>
      <c r="G1646" s="2"/>
    </row>
    <row r="1647" spans="1:7" x14ac:dyDescent="0.3">
      <c r="A1647" s="3">
        <v>43650</v>
      </c>
      <c r="B1647" s="2" t="s">
        <v>9</v>
      </c>
      <c r="C1647" s="2" t="s">
        <v>9</v>
      </c>
      <c r="D1647" s="2"/>
      <c r="E1647" s="2"/>
      <c r="F1647" s="2"/>
      <c r="G1647" s="2"/>
    </row>
    <row r="1648" spans="1:7" x14ac:dyDescent="0.3">
      <c r="A1648" s="3">
        <v>43651</v>
      </c>
      <c r="B1648" s="2" t="s">
        <v>9</v>
      </c>
      <c r="C1648" s="2" t="s">
        <v>9</v>
      </c>
      <c r="D1648" s="2"/>
      <c r="E1648" s="2"/>
      <c r="F1648" s="2"/>
      <c r="G1648" s="2"/>
    </row>
    <row r="1649" spans="1:7" x14ac:dyDescent="0.3">
      <c r="A1649" s="3">
        <v>43652</v>
      </c>
      <c r="B1649" s="2" t="s">
        <v>9</v>
      </c>
      <c r="C1649" s="2" t="s">
        <v>9</v>
      </c>
      <c r="D1649" s="2"/>
      <c r="E1649" s="2"/>
      <c r="F1649" s="2"/>
      <c r="G1649" s="2"/>
    </row>
    <row r="1650" spans="1:7" x14ac:dyDescent="0.3">
      <c r="A1650" s="3">
        <v>43653</v>
      </c>
      <c r="B1650" s="2" t="s">
        <v>9</v>
      </c>
      <c r="C1650" s="2" t="s">
        <v>9</v>
      </c>
      <c r="D1650" s="2"/>
      <c r="E1650" s="2"/>
      <c r="F1650" s="2"/>
      <c r="G1650" s="2"/>
    </row>
    <row r="1651" spans="1:7" x14ac:dyDescent="0.3">
      <c r="A1651" s="3">
        <v>43654</v>
      </c>
      <c r="B1651" s="2" t="s">
        <v>9</v>
      </c>
      <c r="C1651" s="2" t="s">
        <v>9</v>
      </c>
      <c r="D1651" s="2"/>
      <c r="E1651" s="2"/>
      <c r="F1651" s="2"/>
      <c r="G1651" s="2"/>
    </row>
    <row r="1652" spans="1:7" x14ac:dyDescent="0.3">
      <c r="A1652" s="3">
        <v>43655</v>
      </c>
      <c r="B1652" s="2" t="s">
        <v>9</v>
      </c>
      <c r="C1652" s="2" t="s">
        <v>9</v>
      </c>
      <c r="D1652" s="2"/>
      <c r="E1652" s="2"/>
      <c r="F1652" s="2"/>
      <c r="G1652" s="2"/>
    </row>
    <row r="1653" spans="1:7" x14ac:dyDescent="0.3">
      <c r="A1653" s="3">
        <v>43656</v>
      </c>
      <c r="B1653" s="2" t="s">
        <v>9</v>
      </c>
      <c r="C1653" s="2" t="s">
        <v>9</v>
      </c>
      <c r="D1653" s="2"/>
      <c r="E1653" s="2"/>
      <c r="F1653" s="2"/>
      <c r="G1653" s="2"/>
    </row>
    <row r="1654" spans="1:7" x14ac:dyDescent="0.3">
      <c r="A1654" s="3">
        <v>43657</v>
      </c>
      <c r="B1654" s="2" t="s">
        <v>9</v>
      </c>
      <c r="C1654" s="2" t="s">
        <v>9</v>
      </c>
      <c r="D1654" s="2"/>
      <c r="E1654" s="2"/>
      <c r="F1654" s="2"/>
      <c r="G1654" s="2"/>
    </row>
    <row r="1655" spans="1:7" x14ac:dyDescent="0.3">
      <c r="A1655" s="3">
        <v>43658</v>
      </c>
      <c r="B1655" s="2" t="s">
        <v>9</v>
      </c>
      <c r="C1655" s="2" t="s">
        <v>9</v>
      </c>
      <c r="D1655" s="2"/>
      <c r="E1655" s="2"/>
      <c r="F1655" s="2"/>
      <c r="G1655" s="2"/>
    </row>
    <row r="1656" spans="1:7" x14ac:dyDescent="0.3">
      <c r="A1656" s="3">
        <v>43659</v>
      </c>
      <c r="B1656" s="2" t="s">
        <v>9</v>
      </c>
      <c r="C1656" s="2" t="s">
        <v>9</v>
      </c>
      <c r="D1656" s="2"/>
      <c r="E1656" s="2"/>
      <c r="F1656" s="2"/>
      <c r="G1656" s="2"/>
    </row>
    <row r="1657" spans="1:7" x14ac:dyDescent="0.3">
      <c r="A1657" s="3">
        <v>43660</v>
      </c>
      <c r="B1657" s="2" t="s">
        <v>9</v>
      </c>
      <c r="C1657" s="2" t="s">
        <v>9</v>
      </c>
      <c r="D1657" s="2"/>
      <c r="E1657" s="2"/>
      <c r="F1657" s="2"/>
      <c r="G1657" s="2"/>
    </row>
    <row r="1658" spans="1:7" x14ac:dyDescent="0.3">
      <c r="A1658" s="3">
        <v>43661</v>
      </c>
      <c r="B1658" s="2" t="s">
        <v>9</v>
      </c>
      <c r="C1658" s="2" t="s">
        <v>9</v>
      </c>
      <c r="D1658" s="2"/>
      <c r="E1658" s="2"/>
      <c r="F1658" s="2"/>
      <c r="G1658" s="2"/>
    </row>
    <row r="1659" spans="1:7" x14ac:dyDescent="0.3">
      <c r="A1659" s="3">
        <v>43662</v>
      </c>
      <c r="B1659" s="2" t="s">
        <v>10</v>
      </c>
      <c r="C1659" s="2" t="s">
        <v>9</v>
      </c>
      <c r="D1659" s="2"/>
      <c r="E1659" s="2"/>
      <c r="F1659" s="2"/>
      <c r="G1659" s="2"/>
    </row>
    <row r="1660" spans="1:7" x14ac:dyDescent="0.3">
      <c r="A1660" s="3">
        <v>43663</v>
      </c>
      <c r="B1660" s="2" t="s">
        <v>10</v>
      </c>
      <c r="C1660" s="2" t="s">
        <v>9</v>
      </c>
      <c r="D1660" s="2"/>
      <c r="E1660" s="2"/>
      <c r="F1660" s="2"/>
      <c r="G1660" s="2"/>
    </row>
    <row r="1661" spans="1:7" x14ac:dyDescent="0.3">
      <c r="A1661" s="3">
        <v>43664</v>
      </c>
      <c r="B1661" s="2" t="s">
        <v>10</v>
      </c>
      <c r="C1661" s="2" t="s">
        <v>9</v>
      </c>
      <c r="D1661" s="2"/>
      <c r="E1661" s="2"/>
      <c r="F1661" s="2"/>
      <c r="G1661" s="2"/>
    </row>
    <row r="1662" spans="1:7" x14ac:dyDescent="0.3">
      <c r="A1662" s="3">
        <v>43665</v>
      </c>
      <c r="B1662" s="2" t="s">
        <v>10</v>
      </c>
      <c r="C1662" s="2" t="s">
        <v>9</v>
      </c>
      <c r="D1662" s="2"/>
      <c r="E1662" s="2"/>
      <c r="F1662" s="2"/>
      <c r="G1662" s="2"/>
    </row>
    <row r="1663" spans="1:7" x14ac:dyDescent="0.3">
      <c r="A1663" s="3">
        <v>43666</v>
      </c>
      <c r="B1663" s="2" t="s">
        <v>10</v>
      </c>
      <c r="C1663" s="2" t="s">
        <v>9</v>
      </c>
      <c r="D1663" s="2"/>
      <c r="E1663" s="2"/>
      <c r="F1663" s="2"/>
      <c r="G1663" s="2"/>
    </row>
    <row r="1664" spans="1:7" x14ac:dyDescent="0.3">
      <c r="A1664" s="3">
        <v>43667</v>
      </c>
      <c r="B1664" s="2" t="s">
        <v>10</v>
      </c>
      <c r="C1664" s="2" t="s">
        <v>9</v>
      </c>
      <c r="D1664" s="2"/>
      <c r="E1664" s="2"/>
      <c r="F1664" s="2"/>
      <c r="G1664" s="2"/>
    </row>
    <row r="1665" spans="1:7" x14ac:dyDescent="0.3">
      <c r="A1665" s="3">
        <v>43668</v>
      </c>
      <c r="B1665" s="2" t="s">
        <v>10</v>
      </c>
      <c r="C1665" s="2" t="s">
        <v>9</v>
      </c>
      <c r="D1665" s="2"/>
      <c r="E1665" s="2"/>
      <c r="F1665" s="2"/>
      <c r="G1665" s="2"/>
    </row>
    <row r="1666" spans="1:7" x14ac:dyDescent="0.3">
      <c r="A1666" s="3">
        <v>43669</v>
      </c>
      <c r="B1666" s="2" t="s">
        <v>10</v>
      </c>
      <c r="C1666" s="2" t="s">
        <v>9</v>
      </c>
      <c r="D1666" s="2"/>
      <c r="E1666" s="2"/>
      <c r="F1666" s="2"/>
      <c r="G1666" s="2"/>
    </row>
    <row r="1667" spans="1:7" x14ac:dyDescent="0.3">
      <c r="A1667" s="3">
        <v>43670</v>
      </c>
      <c r="B1667" s="2" t="s">
        <v>10</v>
      </c>
      <c r="C1667" s="2" t="s">
        <v>9</v>
      </c>
      <c r="D1667" s="2"/>
      <c r="E1667" s="2"/>
      <c r="F1667" s="2"/>
      <c r="G1667" s="2"/>
    </row>
    <row r="1668" spans="1:7" x14ac:dyDescent="0.3">
      <c r="A1668" s="3">
        <v>43671</v>
      </c>
      <c r="B1668" s="2" t="s">
        <v>10</v>
      </c>
      <c r="C1668" s="2" t="s">
        <v>9</v>
      </c>
      <c r="D1668" s="2"/>
      <c r="E1668" s="2"/>
      <c r="F1668" s="2"/>
      <c r="G1668" s="2"/>
    </row>
    <row r="1669" spans="1:7" x14ac:dyDescent="0.3">
      <c r="A1669" s="3">
        <v>43672</v>
      </c>
      <c r="B1669" s="2" t="s">
        <v>10</v>
      </c>
      <c r="C1669" s="2" t="s">
        <v>9</v>
      </c>
      <c r="D1669" s="2"/>
      <c r="E1669" s="2"/>
      <c r="F1669" s="2"/>
      <c r="G1669" s="2"/>
    </row>
    <row r="1670" spans="1:7" x14ac:dyDescent="0.3">
      <c r="A1670" s="3">
        <v>43673</v>
      </c>
      <c r="B1670" s="2" t="s">
        <v>10</v>
      </c>
      <c r="C1670" s="2" t="s">
        <v>9</v>
      </c>
      <c r="D1670" s="2"/>
      <c r="E1670" s="2"/>
      <c r="F1670" s="2"/>
      <c r="G1670" s="2"/>
    </row>
    <row r="1671" spans="1:7" x14ac:dyDescent="0.3">
      <c r="A1671" s="3">
        <v>43674</v>
      </c>
      <c r="B1671" s="2" t="s">
        <v>10</v>
      </c>
      <c r="C1671" s="2" t="s">
        <v>9</v>
      </c>
      <c r="D1671" s="2"/>
      <c r="E1671" s="2"/>
      <c r="F1671" s="2"/>
      <c r="G1671" s="2"/>
    </row>
    <row r="1672" spans="1:7" x14ac:dyDescent="0.3">
      <c r="A1672" s="3">
        <v>43675</v>
      </c>
      <c r="B1672" s="2" t="s">
        <v>10</v>
      </c>
      <c r="C1672" s="2" t="s">
        <v>9</v>
      </c>
      <c r="D1672" s="2"/>
      <c r="E1672" s="2"/>
      <c r="F1672" s="2"/>
      <c r="G1672" s="2"/>
    </row>
    <row r="1673" spans="1:7" x14ac:dyDescent="0.3">
      <c r="A1673" s="3">
        <v>43676</v>
      </c>
      <c r="B1673" s="2" t="s">
        <v>10</v>
      </c>
      <c r="C1673" s="2" t="s">
        <v>9</v>
      </c>
      <c r="D1673" s="2"/>
      <c r="E1673" s="2"/>
      <c r="F1673" s="2"/>
      <c r="G1673" s="2"/>
    </row>
    <row r="1674" spans="1:7" x14ac:dyDescent="0.3">
      <c r="A1674" s="3">
        <v>43677</v>
      </c>
      <c r="B1674" s="2" t="s">
        <v>10</v>
      </c>
      <c r="C1674" s="2" t="s">
        <v>9</v>
      </c>
      <c r="D1674" s="2"/>
      <c r="E1674" s="2"/>
      <c r="F1674" s="2"/>
      <c r="G1674" s="2"/>
    </row>
    <row r="1675" spans="1:7" x14ac:dyDescent="0.3">
      <c r="A1675" s="3">
        <v>43678</v>
      </c>
      <c r="B1675" s="2" t="s">
        <v>10</v>
      </c>
      <c r="C1675" s="2" t="s">
        <v>9</v>
      </c>
      <c r="D1675" s="2"/>
      <c r="E1675" s="2"/>
      <c r="F1675" s="2"/>
      <c r="G1675" s="2"/>
    </row>
    <row r="1676" spans="1:7" x14ac:dyDescent="0.3">
      <c r="A1676" s="3">
        <v>43679</v>
      </c>
      <c r="B1676" s="2" t="s">
        <v>10</v>
      </c>
      <c r="C1676" s="2" t="s">
        <v>9</v>
      </c>
      <c r="D1676" s="2"/>
      <c r="E1676" s="2"/>
      <c r="F1676" s="2"/>
      <c r="G1676" s="2"/>
    </row>
    <row r="1677" spans="1:7" x14ac:dyDescent="0.3">
      <c r="A1677" s="3">
        <v>43680</v>
      </c>
      <c r="B1677" s="2" t="s">
        <v>10</v>
      </c>
      <c r="C1677" s="2" t="s">
        <v>9</v>
      </c>
      <c r="D1677" s="2"/>
      <c r="E1677" s="2"/>
      <c r="F1677" s="2"/>
      <c r="G1677" s="2"/>
    </row>
    <row r="1678" spans="1:7" x14ac:dyDescent="0.3">
      <c r="A1678" s="3">
        <v>43681</v>
      </c>
      <c r="B1678" s="2" t="s">
        <v>10</v>
      </c>
      <c r="C1678" s="2" t="s">
        <v>9</v>
      </c>
      <c r="D1678" s="2"/>
      <c r="E1678" s="2"/>
      <c r="F1678" s="2"/>
      <c r="G1678" s="2"/>
    </row>
    <row r="1679" spans="1:7" x14ac:dyDescent="0.3">
      <c r="A1679" s="3">
        <v>43682</v>
      </c>
      <c r="B1679" s="2" t="s">
        <v>10</v>
      </c>
      <c r="C1679" s="2" t="s">
        <v>9</v>
      </c>
      <c r="D1679" s="2"/>
      <c r="E1679" s="2"/>
      <c r="F1679" s="2"/>
      <c r="G1679" s="2"/>
    </row>
    <row r="1680" spans="1:7" x14ac:dyDescent="0.3">
      <c r="A1680" s="3">
        <v>43683</v>
      </c>
      <c r="B1680" s="2" t="s">
        <v>10</v>
      </c>
      <c r="C1680" s="2" t="s">
        <v>9</v>
      </c>
      <c r="D1680" s="2"/>
      <c r="E1680" s="2"/>
      <c r="F1680" s="2"/>
      <c r="G1680" s="2"/>
    </row>
    <row r="1681" spans="1:7" x14ac:dyDescent="0.3">
      <c r="A1681" s="3">
        <v>43684</v>
      </c>
      <c r="B1681" s="2" t="s">
        <v>10</v>
      </c>
      <c r="C1681" s="2" t="s">
        <v>9</v>
      </c>
      <c r="D1681" s="2"/>
      <c r="E1681" s="2"/>
      <c r="F1681" s="2"/>
      <c r="G1681" s="2"/>
    </row>
    <row r="1682" spans="1:7" x14ac:dyDescent="0.3">
      <c r="A1682" s="3">
        <v>43685</v>
      </c>
      <c r="B1682" s="2" t="s">
        <v>10</v>
      </c>
      <c r="C1682" s="2" t="s">
        <v>9</v>
      </c>
      <c r="D1682" s="2"/>
      <c r="E1682" s="2"/>
      <c r="F1682" s="2"/>
      <c r="G1682" s="2"/>
    </row>
    <row r="1683" spans="1:7" x14ac:dyDescent="0.3">
      <c r="A1683" s="3">
        <v>43686</v>
      </c>
      <c r="B1683" s="2" t="s">
        <v>10</v>
      </c>
      <c r="C1683" s="2" t="s">
        <v>9</v>
      </c>
      <c r="D1683" s="2"/>
      <c r="E1683" s="2"/>
      <c r="F1683" s="2"/>
      <c r="G1683" s="2"/>
    </row>
    <row r="1684" spans="1:7" x14ac:dyDescent="0.3">
      <c r="A1684" s="3">
        <v>43687</v>
      </c>
      <c r="B1684" s="2" t="s">
        <v>10</v>
      </c>
      <c r="C1684" s="2" t="s">
        <v>9</v>
      </c>
      <c r="D1684" s="2"/>
      <c r="E1684" s="2"/>
      <c r="F1684" s="2"/>
      <c r="G1684" s="2"/>
    </row>
    <row r="1685" spans="1:7" x14ac:dyDescent="0.3">
      <c r="A1685" s="3">
        <v>43688</v>
      </c>
      <c r="B1685" s="2" t="s">
        <v>10</v>
      </c>
      <c r="C1685" s="2" t="s">
        <v>9</v>
      </c>
      <c r="D1685" s="2"/>
      <c r="E1685" s="2"/>
      <c r="F1685" s="2"/>
      <c r="G1685" s="2"/>
    </row>
    <row r="1686" spans="1:7" x14ac:dyDescent="0.3">
      <c r="A1686" s="3">
        <v>43689</v>
      </c>
      <c r="B1686" s="2" t="s">
        <v>10</v>
      </c>
      <c r="C1686" s="2" t="s">
        <v>9</v>
      </c>
      <c r="D1686" s="2"/>
      <c r="E1686" s="2"/>
      <c r="F1686" s="2"/>
      <c r="G1686" s="2"/>
    </row>
    <row r="1687" spans="1:7" x14ac:dyDescent="0.3">
      <c r="A1687" s="3">
        <v>43690</v>
      </c>
      <c r="B1687" s="2" t="s">
        <v>10</v>
      </c>
      <c r="C1687" s="2" t="s">
        <v>9</v>
      </c>
      <c r="D1687" s="2"/>
      <c r="E1687" s="2"/>
      <c r="F1687" s="2"/>
      <c r="G1687" s="2"/>
    </row>
    <row r="1688" spans="1:7" x14ac:dyDescent="0.3">
      <c r="A1688" s="3">
        <v>43691</v>
      </c>
      <c r="B1688" s="2" t="s">
        <v>10</v>
      </c>
      <c r="C1688" s="2" t="s">
        <v>9</v>
      </c>
      <c r="D1688" s="2"/>
      <c r="E1688" s="2"/>
      <c r="F1688" s="2"/>
      <c r="G1688" s="2"/>
    </row>
    <row r="1689" spans="1:7" x14ac:dyDescent="0.3">
      <c r="A1689" s="3">
        <v>43692</v>
      </c>
      <c r="B1689" s="2" t="s">
        <v>10</v>
      </c>
      <c r="C1689" s="2" t="s">
        <v>9</v>
      </c>
      <c r="D1689" s="2"/>
      <c r="E1689" s="2"/>
      <c r="F1689" s="2"/>
      <c r="G1689" s="2"/>
    </row>
    <row r="1690" spans="1:7" x14ac:dyDescent="0.3">
      <c r="A1690" s="3">
        <v>43693</v>
      </c>
      <c r="B1690" s="2" t="s">
        <v>10</v>
      </c>
      <c r="C1690" s="2" t="s">
        <v>9</v>
      </c>
      <c r="D1690" s="2"/>
      <c r="E1690" s="2"/>
      <c r="F1690" s="2"/>
      <c r="G1690" s="2"/>
    </row>
    <row r="1691" spans="1:7" x14ac:dyDescent="0.3">
      <c r="A1691" s="3">
        <v>43694</v>
      </c>
      <c r="B1691" s="2" t="s">
        <v>10</v>
      </c>
      <c r="C1691" s="2" t="s">
        <v>9</v>
      </c>
      <c r="D1691" s="2"/>
      <c r="E1691" s="2"/>
      <c r="F1691" s="2"/>
      <c r="G1691" s="2"/>
    </row>
    <row r="1692" spans="1:7" x14ac:dyDescent="0.3">
      <c r="A1692" s="3">
        <v>43695</v>
      </c>
      <c r="B1692" s="2" t="s">
        <v>10</v>
      </c>
      <c r="C1692" s="2" t="s">
        <v>9</v>
      </c>
      <c r="D1692" s="2"/>
      <c r="E1692" s="2"/>
      <c r="F1692" s="2"/>
      <c r="G1692" s="2"/>
    </row>
    <row r="1693" spans="1:7" x14ac:dyDescent="0.3">
      <c r="A1693" s="3">
        <v>43696</v>
      </c>
      <c r="B1693" s="2" t="s">
        <v>10</v>
      </c>
      <c r="C1693" s="2" t="s">
        <v>9</v>
      </c>
      <c r="D1693" s="2"/>
      <c r="E1693" s="2"/>
      <c r="F1693" s="2"/>
      <c r="G1693" s="2"/>
    </row>
    <row r="1694" spans="1:7" x14ac:dyDescent="0.3">
      <c r="A1694" s="3">
        <v>43697</v>
      </c>
      <c r="B1694" s="2" t="s">
        <v>10</v>
      </c>
      <c r="C1694" s="2" t="s">
        <v>9</v>
      </c>
      <c r="D1694" s="2"/>
      <c r="E1694" s="2"/>
      <c r="F1694" s="2"/>
      <c r="G1694" s="2"/>
    </row>
    <row r="1695" spans="1:7" x14ac:dyDescent="0.3">
      <c r="A1695" s="3">
        <v>43698</v>
      </c>
      <c r="B1695" s="2" t="s">
        <v>10</v>
      </c>
      <c r="C1695" s="2" t="s">
        <v>9</v>
      </c>
      <c r="D1695" s="2"/>
      <c r="E1695" s="2"/>
      <c r="F1695" s="2"/>
      <c r="G1695" s="2"/>
    </row>
    <row r="1696" spans="1:7" x14ac:dyDescent="0.3">
      <c r="A1696" s="3">
        <v>43699</v>
      </c>
      <c r="B1696" s="2" t="s">
        <v>10</v>
      </c>
      <c r="C1696" s="2" t="s">
        <v>9</v>
      </c>
      <c r="D1696" s="2"/>
      <c r="E1696" s="2"/>
      <c r="F1696" s="2"/>
      <c r="G1696" s="2"/>
    </row>
    <row r="1697" spans="1:7" x14ac:dyDescent="0.3">
      <c r="A1697" s="3">
        <v>43700</v>
      </c>
      <c r="B1697" s="2" t="s">
        <v>10</v>
      </c>
      <c r="C1697" s="2" t="s">
        <v>9</v>
      </c>
      <c r="D1697" s="2"/>
      <c r="E1697" s="2"/>
      <c r="F1697" s="2"/>
      <c r="G1697" s="2"/>
    </row>
    <row r="1698" spans="1:7" x14ac:dyDescent="0.3">
      <c r="A1698" s="3">
        <v>43701</v>
      </c>
      <c r="B1698" s="2" t="s">
        <v>10</v>
      </c>
      <c r="C1698" s="2" t="s">
        <v>9</v>
      </c>
      <c r="D1698" s="2"/>
      <c r="E1698" s="2"/>
      <c r="F1698" s="2"/>
      <c r="G1698" s="2"/>
    </row>
    <row r="1699" spans="1:7" x14ac:dyDescent="0.3">
      <c r="A1699" s="3">
        <v>43702</v>
      </c>
      <c r="B1699" s="2" t="s">
        <v>10</v>
      </c>
      <c r="C1699" s="2" t="s">
        <v>9</v>
      </c>
      <c r="D1699" s="2"/>
      <c r="E1699" s="2"/>
      <c r="F1699" s="2"/>
      <c r="G1699" s="2"/>
    </row>
    <row r="1700" spans="1:7" x14ac:dyDescent="0.3">
      <c r="A1700" s="3">
        <v>43703</v>
      </c>
      <c r="B1700" s="2" t="s">
        <v>10</v>
      </c>
      <c r="C1700" s="2" t="s">
        <v>9</v>
      </c>
      <c r="D1700" s="2"/>
      <c r="E1700" s="2"/>
      <c r="F1700" s="2"/>
      <c r="G1700" s="2"/>
    </row>
    <row r="1701" spans="1:7" x14ac:dyDescent="0.3">
      <c r="A1701" s="3">
        <v>43704</v>
      </c>
      <c r="B1701" s="2" t="s">
        <v>10</v>
      </c>
      <c r="C1701" s="2" t="s">
        <v>9</v>
      </c>
      <c r="D1701" s="2"/>
      <c r="E1701" s="2"/>
      <c r="F1701" s="2"/>
      <c r="G1701" s="2"/>
    </row>
    <row r="1702" spans="1:7" x14ac:dyDescent="0.3">
      <c r="A1702" s="3">
        <v>43705</v>
      </c>
      <c r="B1702" s="2" t="s">
        <v>10</v>
      </c>
      <c r="C1702" s="2" t="s">
        <v>9</v>
      </c>
      <c r="D1702" s="2"/>
      <c r="E1702" s="2"/>
      <c r="F1702" s="2"/>
      <c r="G1702" s="2"/>
    </row>
    <row r="1703" spans="1:7" x14ac:dyDescent="0.3">
      <c r="A1703" s="3">
        <v>43706</v>
      </c>
      <c r="B1703" s="2" t="s">
        <v>10</v>
      </c>
      <c r="C1703" s="2" t="s">
        <v>9</v>
      </c>
      <c r="D1703" s="2"/>
      <c r="E1703" s="2"/>
      <c r="F1703" s="2"/>
      <c r="G1703" s="2"/>
    </row>
    <row r="1704" spans="1:7" x14ac:dyDescent="0.3">
      <c r="A1704" s="3">
        <v>43707</v>
      </c>
      <c r="B1704" s="2" t="s">
        <v>10</v>
      </c>
      <c r="C1704" s="2" t="s">
        <v>9</v>
      </c>
      <c r="D1704" s="2"/>
      <c r="E1704" s="2"/>
      <c r="F1704" s="2"/>
      <c r="G1704" s="2"/>
    </row>
    <row r="1705" spans="1:7" x14ac:dyDescent="0.3">
      <c r="A1705" s="3">
        <v>43708</v>
      </c>
      <c r="B1705" s="2" t="s">
        <v>10</v>
      </c>
      <c r="C1705" s="2" t="s">
        <v>9</v>
      </c>
      <c r="D1705" s="2"/>
      <c r="E1705" s="2"/>
      <c r="F1705" s="2"/>
      <c r="G1705" s="2"/>
    </row>
    <row r="1706" spans="1:7" x14ac:dyDescent="0.3">
      <c r="A1706" s="3">
        <v>43709</v>
      </c>
      <c r="B1706" s="2" t="s">
        <v>10</v>
      </c>
      <c r="C1706" s="2" t="s">
        <v>9</v>
      </c>
      <c r="D1706" s="2"/>
      <c r="E1706" s="2"/>
      <c r="F1706" s="2"/>
      <c r="G1706" s="2"/>
    </row>
    <row r="1707" spans="1:7" x14ac:dyDescent="0.3">
      <c r="A1707" s="3">
        <v>43710</v>
      </c>
      <c r="B1707" s="2" t="s">
        <v>10</v>
      </c>
      <c r="C1707" s="2" t="s">
        <v>9</v>
      </c>
      <c r="D1707" s="2"/>
      <c r="E1707" s="2"/>
      <c r="F1707" s="2"/>
      <c r="G1707" s="2"/>
    </row>
    <row r="1708" spans="1:7" x14ac:dyDescent="0.3">
      <c r="A1708" s="3">
        <v>43711</v>
      </c>
      <c r="B1708" s="2" t="s">
        <v>10</v>
      </c>
      <c r="C1708" s="2" t="s">
        <v>9</v>
      </c>
      <c r="D1708" s="2"/>
      <c r="E1708" s="2"/>
      <c r="F1708" s="2"/>
      <c r="G1708" s="2"/>
    </row>
    <row r="1709" spans="1:7" x14ac:dyDescent="0.3">
      <c r="A1709" s="3">
        <v>43712</v>
      </c>
      <c r="B1709" s="2" t="s">
        <v>10</v>
      </c>
      <c r="C1709" s="2" t="s">
        <v>9</v>
      </c>
      <c r="D1709" s="2"/>
      <c r="E1709" s="2"/>
      <c r="F1709" s="2"/>
      <c r="G1709" s="2"/>
    </row>
    <row r="1710" spans="1:7" x14ac:dyDescent="0.3">
      <c r="A1710" s="3">
        <v>43713</v>
      </c>
      <c r="B1710" s="2" t="s">
        <v>10</v>
      </c>
      <c r="C1710" s="2" t="s">
        <v>9</v>
      </c>
      <c r="D1710" s="2"/>
      <c r="E1710" s="2"/>
      <c r="F1710" s="2"/>
      <c r="G1710" s="2"/>
    </row>
    <row r="1711" spans="1:7" x14ac:dyDescent="0.3">
      <c r="A1711" s="3">
        <v>43714</v>
      </c>
      <c r="B1711" s="2" t="s">
        <v>10</v>
      </c>
      <c r="C1711" s="2" t="s">
        <v>9</v>
      </c>
      <c r="D1711" s="2"/>
      <c r="E1711" s="2"/>
      <c r="F1711" s="2"/>
      <c r="G1711" s="2"/>
    </row>
    <row r="1712" spans="1:7" x14ac:dyDescent="0.3">
      <c r="A1712" s="3">
        <v>43715</v>
      </c>
      <c r="B1712" s="2" t="s">
        <v>10</v>
      </c>
      <c r="C1712" s="2" t="s">
        <v>9</v>
      </c>
      <c r="D1712" s="2"/>
      <c r="E1712" s="2"/>
      <c r="F1712" s="2"/>
      <c r="G1712" s="2"/>
    </row>
    <row r="1713" spans="1:7" x14ac:dyDescent="0.3">
      <c r="A1713" s="3">
        <v>43716</v>
      </c>
      <c r="B1713" s="2" t="s">
        <v>10</v>
      </c>
      <c r="C1713" s="2" t="s">
        <v>9</v>
      </c>
      <c r="D1713" s="2"/>
      <c r="E1713" s="2"/>
      <c r="F1713" s="2"/>
      <c r="G1713" s="2"/>
    </row>
    <row r="1714" spans="1:7" x14ac:dyDescent="0.3">
      <c r="A1714" s="3">
        <v>43717</v>
      </c>
      <c r="B1714" s="2" t="s">
        <v>10</v>
      </c>
      <c r="C1714" s="2" t="s">
        <v>9</v>
      </c>
      <c r="D1714" s="2"/>
      <c r="E1714" s="2"/>
      <c r="F1714" s="2"/>
      <c r="G1714" s="2"/>
    </row>
    <row r="1715" spans="1:7" x14ac:dyDescent="0.3">
      <c r="A1715" s="3">
        <v>43718</v>
      </c>
      <c r="B1715" s="2" t="s">
        <v>10</v>
      </c>
      <c r="C1715" s="2" t="s">
        <v>9</v>
      </c>
      <c r="D1715" s="2"/>
      <c r="E1715" s="2"/>
      <c r="F1715" s="2"/>
      <c r="G1715" s="2"/>
    </row>
    <row r="1716" spans="1:7" x14ac:dyDescent="0.3">
      <c r="A1716" s="3">
        <v>43719</v>
      </c>
      <c r="B1716" s="2" t="s">
        <v>10</v>
      </c>
      <c r="C1716" s="2" t="s">
        <v>9</v>
      </c>
      <c r="D1716" s="2"/>
      <c r="E1716" s="2"/>
      <c r="F1716" s="2"/>
      <c r="G1716" s="2"/>
    </row>
    <row r="1717" spans="1:7" x14ac:dyDescent="0.3">
      <c r="A1717" s="3">
        <v>43720</v>
      </c>
      <c r="B1717" s="2" t="s">
        <v>10</v>
      </c>
      <c r="C1717" s="2" t="s">
        <v>9</v>
      </c>
      <c r="D1717" s="2"/>
      <c r="E1717" s="2"/>
      <c r="F1717" s="2"/>
      <c r="G1717" s="2"/>
    </row>
    <row r="1718" spans="1:7" x14ac:dyDescent="0.3">
      <c r="A1718" s="3">
        <v>43721</v>
      </c>
      <c r="B1718" s="2" t="s">
        <v>10</v>
      </c>
      <c r="C1718" s="2" t="s">
        <v>9</v>
      </c>
      <c r="D1718" s="2"/>
      <c r="E1718" s="2"/>
      <c r="F1718" s="2"/>
      <c r="G1718" s="2"/>
    </row>
    <row r="1719" spans="1:7" x14ac:dyDescent="0.3">
      <c r="A1719" s="3">
        <v>43722</v>
      </c>
      <c r="B1719" s="2" t="s">
        <v>10</v>
      </c>
      <c r="C1719" s="2" t="s">
        <v>9</v>
      </c>
      <c r="D1719" s="2"/>
      <c r="E1719" s="2"/>
      <c r="F1719" s="2"/>
      <c r="G1719" s="2"/>
    </row>
    <row r="1720" spans="1:7" x14ac:dyDescent="0.3">
      <c r="A1720" s="3">
        <v>43723</v>
      </c>
      <c r="B1720" s="2" t="s">
        <v>10</v>
      </c>
      <c r="C1720" s="2" t="s">
        <v>9</v>
      </c>
      <c r="D1720" s="2"/>
      <c r="E1720" s="2"/>
      <c r="F1720" s="2"/>
      <c r="G1720" s="2"/>
    </row>
    <row r="1721" spans="1:7" x14ac:dyDescent="0.3">
      <c r="A1721" s="3">
        <v>43724</v>
      </c>
      <c r="B1721" s="2" t="s">
        <v>10</v>
      </c>
      <c r="C1721" s="2" t="s">
        <v>9</v>
      </c>
      <c r="D1721" s="2"/>
      <c r="E1721" s="2"/>
      <c r="F1721" s="2"/>
      <c r="G1721" s="2"/>
    </row>
    <row r="1722" spans="1:7" x14ac:dyDescent="0.3">
      <c r="A1722" s="3">
        <v>43725</v>
      </c>
      <c r="B1722" s="2" t="s">
        <v>10</v>
      </c>
      <c r="C1722" s="2" t="s">
        <v>9</v>
      </c>
      <c r="D1722" s="2"/>
      <c r="E1722" s="2"/>
      <c r="F1722" s="2"/>
      <c r="G1722" s="2"/>
    </row>
    <row r="1723" spans="1:7" x14ac:dyDescent="0.3">
      <c r="A1723" s="3">
        <v>43726</v>
      </c>
      <c r="B1723" s="2" t="s">
        <v>10</v>
      </c>
      <c r="C1723" s="2" t="s">
        <v>9</v>
      </c>
      <c r="D1723" s="2"/>
      <c r="E1723" s="2"/>
      <c r="F1723" s="2"/>
      <c r="G1723" s="2"/>
    </row>
    <row r="1724" spans="1:7" x14ac:dyDescent="0.3">
      <c r="A1724" s="3">
        <v>43727</v>
      </c>
      <c r="B1724" s="2" t="s">
        <v>10</v>
      </c>
      <c r="C1724" s="2" t="s">
        <v>9</v>
      </c>
      <c r="D1724" s="2"/>
      <c r="E1724" s="2"/>
      <c r="F1724" s="2"/>
      <c r="G1724" s="2"/>
    </row>
    <row r="1725" spans="1:7" x14ac:dyDescent="0.3">
      <c r="A1725" s="3">
        <v>43728</v>
      </c>
      <c r="B1725" s="2" t="s">
        <v>9</v>
      </c>
      <c r="C1725" s="2" t="s">
        <v>9</v>
      </c>
      <c r="D1725" s="2"/>
      <c r="E1725" s="2"/>
      <c r="F1725" s="2"/>
      <c r="G1725" s="2"/>
    </row>
    <row r="1726" spans="1:7" x14ac:dyDescent="0.3">
      <c r="A1726" s="3">
        <v>43729</v>
      </c>
      <c r="B1726" s="2" t="s">
        <v>9</v>
      </c>
      <c r="C1726" s="2" t="s">
        <v>9</v>
      </c>
      <c r="D1726" s="2"/>
      <c r="E1726" s="2"/>
      <c r="F1726" s="2"/>
      <c r="G1726" s="2"/>
    </row>
    <row r="1727" spans="1:7" x14ac:dyDescent="0.3">
      <c r="A1727" s="3">
        <v>43730</v>
      </c>
      <c r="B1727" s="2" t="s">
        <v>9</v>
      </c>
      <c r="C1727" s="2" t="s">
        <v>9</v>
      </c>
      <c r="D1727" s="2"/>
      <c r="E1727" s="2"/>
      <c r="F1727" s="2"/>
      <c r="G1727" s="2"/>
    </row>
    <row r="1728" spans="1:7" x14ac:dyDescent="0.3">
      <c r="A1728" s="3">
        <v>43731</v>
      </c>
      <c r="B1728" s="2" t="s">
        <v>9</v>
      </c>
      <c r="C1728" s="2" t="s">
        <v>9</v>
      </c>
      <c r="D1728" s="2"/>
      <c r="E1728" s="2"/>
      <c r="F1728" s="2"/>
      <c r="G1728" s="2"/>
    </row>
    <row r="1729" spans="1:7" x14ac:dyDescent="0.3">
      <c r="A1729" s="3">
        <v>43732</v>
      </c>
      <c r="B1729" s="2" t="s">
        <v>9</v>
      </c>
      <c r="C1729" s="2" t="s">
        <v>9</v>
      </c>
      <c r="D1729" s="2"/>
      <c r="E1729" s="2"/>
      <c r="F1729" s="2"/>
      <c r="G1729" s="2"/>
    </row>
    <row r="1730" spans="1:7" x14ac:dyDescent="0.3">
      <c r="A1730" s="3">
        <v>43733</v>
      </c>
      <c r="B1730" s="2" t="s">
        <v>9</v>
      </c>
      <c r="C1730" s="2" t="s">
        <v>9</v>
      </c>
      <c r="D1730" s="2"/>
      <c r="E1730" s="2"/>
      <c r="F1730" s="2"/>
      <c r="G1730" s="2"/>
    </row>
    <row r="1731" spans="1:7" x14ac:dyDescent="0.3">
      <c r="A1731" s="3">
        <v>43734</v>
      </c>
      <c r="B1731" s="2" t="s">
        <v>9</v>
      </c>
      <c r="C1731" s="2" t="s">
        <v>9</v>
      </c>
      <c r="D1731" s="2"/>
      <c r="E1731" s="2"/>
      <c r="F1731" s="2"/>
      <c r="G1731" s="2"/>
    </row>
    <row r="1732" spans="1:7" x14ac:dyDescent="0.3">
      <c r="A1732" s="3">
        <v>43735</v>
      </c>
      <c r="B1732" s="2" t="s">
        <v>9</v>
      </c>
      <c r="C1732" s="2" t="s">
        <v>10</v>
      </c>
      <c r="D1732" s="2"/>
      <c r="E1732" s="2"/>
      <c r="F1732" s="2"/>
      <c r="G1732" s="2"/>
    </row>
    <row r="1733" spans="1:7" x14ac:dyDescent="0.3">
      <c r="A1733" s="3">
        <v>43736</v>
      </c>
      <c r="B1733" s="2" t="s">
        <v>9</v>
      </c>
      <c r="C1733" s="2" t="s">
        <v>9</v>
      </c>
      <c r="D1733" s="2"/>
      <c r="E1733" s="2"/>
      <c r="F1733" s="2"/>
      <c r="G1733" s="2"/>
    </row>
    <row r="1734" spans="1:7" x14ac:dyDescent="0.3">
      <c r="A1734" s="3">
        <v>43737</v>
      </c>
      <c r="B1734" s="2" t="s">
        <v>9</v>
      </c>
      <c r="C1734" s="2" t="s">
        <v>9</v>
      </c>
      <c r="D1734" s="2"/>
      <c r="E1734" s="2"/>
      <c r="F1734" s="2"/>
      <c r="G1734" s="2"/>
    </row>
    <row r="1735" spans="1:7" x14ac:dyDescent="0.3">
      <c r="A1735" s="3">
        <v>43738</v>
      </c>
      <c r="B1735" s="2" t="s">
        <v>9</v>
      </c>
      <c r="C1735" s="2" t="s">
        <v>9</v>
      </c>
      <c r="D1735" s="2"/>
      <c r="E1735" s="2"/>
      <c r="F1735" s="2"/>
      <c r="G1735" s="2"/>
    </row>
    <row r="1736" spans="1:7" x14ac:dyDescent="0.3">
      <c r="A1736" s="3">
        <v>43739</v>
      </c>
      <c r="B1736" s="2" t="s">
        <v>9</v>
      </c>
      <c r="C1736" s="2" t="s">
        <v>9</v>
      </c>
      <c r="D1736" s="2"/>
      <c r="E1736" s="2"/>
      <c r="F1736" s="2"/>
      <c r="G1736" s="2"/>
    </row>
    <row r="1737" spans="1:7" x14ac:dyDescent="0.3">
      <c r="A1737" s="3">
        <v>43740</v>
      </c>
      <c r="B1737" s="2" t="s">
        <v>9</v>
      </c>
      <c r="C1737" s="2" t="s">
        <v>9</v>
      </c>
      <c r="D1737" s="2"/>
      <c r="E1737" s="2"/>
      <c r="F1737" s="2"/>
      <c r="G1737" s="2"/>
    </row>
    <row r="1738" spans="1:7" x14ac:dyDescent="0.3">
      <c r="A1738" s="3">
        <v>43741</v>
      </c>
      <c r="B1738" s="2" t="s">
        <v>9</v>
      </c>
      <c r="C1738" s="2" t="s">
        <v>9</v>
      </c>
      <c r="D1738" s="2"/>
      <c r="E1738" s="2"/>
      <c r="F1738" s="2"/>
      <c r="G1738" s="2"/>
    </row>
    <row r="1739" spans="1:7" x14ac:dyDescent="0.3">
      <c r="A1739" s="3">
        <v>43742</v>
      </c>
      <c r="B1739" s="2" t="s">
        <v>9</v>
      </c>
      <c r="C1739" s="2" t="s">
        <v>9</v>
      </c>
      <c r="D1739" s="2"/>
      <c r="E1739" s="2"/>
      <c r="F1739" s="2"/>
      <c r="G1739" s="2"/>
    </row>
    <row r="1740" spans="1:7" x14ac:dyDescent="0.3">
      <c r="A1740" s="3">
        <v>43743</v>
      </c>
      <c r="B1740" s="2" t="s">
        <v>9</v>
      </c>
      <c r="C1740" s="2" t="s">
        <v>9</v>
      </c>
      <c r="D1740" s="2"/>
      <c r="E1740" s="2"/>
      <c r="F1740" s="2"/>
      <c r="G1740" s="2"/>
    </row>
    <row r="1741" spans="1:7" x14ac:dyDescent="0.3">
      <c r="A1741" s="3">
        <v>43744</v>
      </c>
      <c r="B1741" s="2" t="s">
        <v>9</v>
      </c>
      <c r="C1741" s="2" t="s">
        <v>9</v>
      </c>
      <c r="D1741" s="2"/>
      <c r="E1741" s="2"/>
      <c r="F1741" s="2"/>
      <c r="G1741" s="2"/>
    </row>
    <row r="1742" spans="1:7" x14ac:dyDescent="0.3">
      <c r="A1742" s="3">
        <v>43745</v>
      </c>
      <c r="B1742" s="2" t="s">
        <v>9</v>
      </c>
      <c r="C1742" s="2" t="s">
        <v>9</v>
      </c>
      <c r="D1742" s="2"/>
      <c r="E1742" s="2"/>
      <c r="F1742" s="2"/>
      <c r="G1742" s="2"/>
    </row>
    <row r="1743" spans="1:7" x14ac:dyDescent="0.3">
      <c r="A1743" s="3">
        <v>43746</v>
      </c>
      <c r="B1743" s="2" t="s">
        <v>10</v>
      </c>
      <c r="C1743" s="2" t="s">
        <v>9</v>
      </c>
      <c r="D1743" s="2"/>
      <c r="E1743" s="2"/>
      <c r="F1743" s="2"/>
      <c r="G1743" s="2"/>
    </row>
    <row r="1744" spans="1:7" x14ac:dyDescent="0.3">
      <c r="A1744" s="3">
        <v>43747</v>
      </c>
      <c r="B1744" s="2" t="s">
        <v>10</v>
      </c>
      <c r="C1744" s="2" t="s">
        <v>9</v>
      </c>
      <c r="D1744" s="2"/>
      <c r="E1744" s="2"/>
      <c r="F1744" s="2"/>
      <c r="G1744" s="2"/>
    </row>
    <row r="1745" spans="1:7" x14ac:dyDescent="0.3">
      <c r="A1745" s="3">
        <v>43748</v>
      </c>
      <c r="B1745" s="2" t="s">
        <v>10</v>
      </c>
      <c r="C1745" s="2" t="s">
        <v>9</v>
      </c>
      <c r="D1745" s="2"/>
      <c r="E1745" s="2"/>
      <c r="F1745" s="2"/>
      <c r="G1745" s="2"/>
    </row>
    <row r="1746" spans="1:7" x14ac:dyDescent="0.3">
      <c r="A1746" s="3">
        <v>43749</v>
      </c>
      <c r="B1746" s="2" t="s">
        <v>10</v>
      </c>
      <c r="C1746" s="2" t="s">
        <v>9</v>
      </c>
      <c r="D1746" s="2"/>
      <c r="E1746" s="2"/>
      <c r="F1746" s="2"/>
      <c r="G1746" s="2"/>
    </row>
    <row r="1747" spans="1:7" x14ac:dyDescent="0.3">
      <c r="A1747" s="3">
        <v>43750</v>
      </c>
      <c r="B1747" s="2" t="s">
        <v>10</v>
      </c>
      <c r="C1747" s="2" t="s">
        <v>9</v>
      </c>
      <c r="D1747" s="2"/>
      <c r="E1747" s="2"/>
      <c r="F1747" s="2"/>
      <c r="G1747" s="2"/>
    </row>
    <row r="1748" spans="1:7" x14ac:dyDescent="0.3">
      <c r="A1748" s="3">
        <v>43751</v>
      </c>
      <c r="B1748" s="2" t="s">
        <v>10</v>
      </c>
      <c r="C1748" s="2" t="s">
        <v>9</v>
      </c>
      <c r="D1748" s="2"/>
      <c r="E1748" s="2"/>
      <c r="F1748" s="2"/>
      <c r="G1748" s="2"/>
    </row>
    <row r="1749" spans="1:7" x14ac:dyDescent="0.3">
      <c r="A1749" s="3">
        <v>43752</v>
      </c>
      <c r="B1749" s="2" t="s">
        <v>10</v>
      </c>
      <c r="C1749" s="2" t="s">
        <v>9</v>
      </c>
      <c r="D1749" s="2"/>
      <c r="E1749" s="2"/>
      <c r="F1749" s="2"/>
      <c r="G1749" s="2"/>
    </row>
    <row r="1750" spans="1:7" x14ac:dyDescent="0.3">
      <c r="A1750" s="3">
        <v>43753</v>
      </c>
      <c r="B1750" s="2" t="s">
        <v>10</v>
      </c>
      <c r="C1750" s="2" t="s">
        <v>9</v>
      </c>
      <c r="D1750" s="2"/>
      <c r="E1750" s="2"/>
      <c r="F1750" s="2"/>
      <c r="G1750" s="2"/>
    </row>
    <row r="1751" spans="1:7" x14ac:dyDescent="0.3">
      <c r="A1751" s="3">
        <v>43754</v>
      </c>
      <c r="B1751" s="2" t="s">
        <v>10</v>
      </c>
      <c r="C1751" s="2" t="s">
        <v>9</v>
      </c>
      <c r="D1751" s="2"/>
      <c r="E1751" s="2"/>
      <c r="F1751" s="2"/>
      <c r="G1751" s="2"/>
    </row>
    <row r="1752" spans="1:7" x14ac:dyDescent="0.3">
      <c r="A1752" s="3">
        <v>43755</v>
      </c>
      <c r="B1752" s="2" t="s">
        <v>10</v>
      </c>
      <c r="C1752" s="2" t="s">
        <v>9</v>
      </c>
      <c r="D1752" s="2"/>
      <c r="E1752" s="2"/>
      <c r="F1752" s="2"/>
      <c r="G1752" s="2"/>
    </row>
    <row r="1753" spans="1:7" x14ac:dyDescent="0.3">
      <c r="A1753" s="3">
        <v>43756</v>
      </c>
      <c r="B1753" s="2" t="s">
        <v>10</v>
      </c>
      <c r="C1753" s="2" t="s">
        <v>9</v>
      </c>
      <c r="D1753" s="2"/>
      <c r="E1753" s="2"/>
      <c r="F1753" s="2"/>
      <c r="G1753" s="2"/>
    </row>
    <row r="1754" spans="1:7" x14ac:dyDescent="0.3">
      <c r="A1754" s="3">
        <v>43757</v>
      </c>
      <c r="B1754" s="2" t="s">
        <v>10</v>
      </c>
      <c r="C1754" s="2" t="s">
        <v>9</v>
      </c>
      <c r="D1754" s="2"/>
      <c r="E1754" s="2"/>
      <c r="F1754" s="2"/>
      <c r="G1754" s="2"/>
    </row>
    <row r="1755" spans="1:7" x14ac:dyDescent="0.3">
      <c r="A1755" s="3">
        <v>43758</v>
      </c>
      <c r="B1755" s="2" t="s">
        <v>10</v>
      </c>
      <c r="C1755" s="2" t="s">
        <v>9</v>
      </c>
      <c r="D1755" s="2"/>
      <c r="E1755" s="2"/>
      <c r="F1755" s="2"/>
      <c r="G1755" s="2"/>
    </row>
    <row r="1756" spans="1:7" x14ac:dyDescent="0.3">
      <c r="A1756" s="3">
        <v>43759</v>
      </c>
      <c r="B1756" s="2" t="s">
        <v>10</v>
      </c>
      <c r="C1756" s="2" t="s">
        <v>9</v>
      </c>
      <c r="D1756" s="2"/>
      <c r="E1756" s="2"/>
      <c r="F1756" s="2"/>
      <c r="G1756" s="2"/>
    </row>
    <row r="1757" spans="1:7" x14ac:dyDescent="0.3">
      <c r="A1757" s="3">
        <v>43760</v>
      </c>
      <c r="B1757" s="2" t="s">
        <v>10</v>
      </c>
      <c r="C1757" s="2" t="s">
        <v>9</v>
      </c>
      <c r="D1757" s="2"/>
      <c r="E1757" s="2"/>
      <c r="F1757" s="2"/>
      <c r="G1757" s="2"/>
    </row>
    <row r="1758" spans="1:7" x14ac:dyDescent="0.3">
      <c r="A1758" s="3">
        <v>43761</v>
      </c>
      <c r="B1758" s="2" t="s">
        <v>10</v>
      </c>
      <c r="C1758" s="2" t="s">
        <v>9</v>
      </c>
      <c r="D1758" s="2"/>
      <c r="E1758" s="2"/>
      <c r="F1758" s="2"/>
      <c r="G1758" s="2"/>
    </row>
    <row r="1759" spans="1:7" x14ac:dyDescent="0.3">
      <c r="A1759" s="3">
        <v>43762</v>
      </c>
      <c r="B1759" s="2" t="s">
        <v>10</v>
      </c>
      <c r="C1759" s="2" t="s">
        <v>9</v>
      </c>
      <c r="D1759" s="2"/>
      <c r="E1759" s="2"/>
      <c r="F1759" s="2"/>
      <c r="G1759" s="2"/>
    </row>
    <row r="1760" spans="1:7" x14ac:dyDescent="0.3">
      <c r="A1760" s="3">
        <v>43763</v>
      </c>
      <c r="B1760" s="2" t="s">
        <v>10</v>
      </c>
      <c r="C1760" s="2" t="s">
        <v>9</v>
      </c>
      <c r="D1760" s="2"/>
      <c r="E1760" s="2"/>
      <c r="F1760" s="2"/>
      <c r="G1760" s="2"/>
    </row>
    <row r="1761" spans="1:7" x14ac:dyDescent="0.3">
      <c r="A1761" s="3">
        <v>43764</v>
      </c>
      <c r="B1761" s="2" t="s">
        <v>10</v>
      </c>
      <c r="C1761" s="2" t="s">
        <v>9</v>
      </c>
      <c r="D1761" s="2"/>
      <c r="E1761" s="2"/>
      <c r="F1761" s="2"/>
      <c r="G1761" s="2"/>
    </row>
    <row r="1762" spans="1:7" x14ac:dyDescent="0.3">
      <c r="A1762" s="3">
        <v>43765</v>
      </c>
      <c r="B1762" s="2" t="s">
        <v>10</v>
      </c>
      <c r="C1762" s="2" t="s">
        <v>9</v>
      </c>
      <c r="D1762" s="2"/>
      <c r="E1762" s="2"/>
      <c r="F1762" s="2"/>
      <c r="G1762" s="2"/>
    </row>
    <row r="1763" spans="1:7" x14ac:dyDescent="0.3">
      <c r="A1763" s="3">
        <v>43766</v>
      </c>
      <c r="B1763" s="2" t="s">
        <v>10</v>
      </c>
      <c r="C1763" s="2" t="s">
        <v>9</v>
      </c>
      <c r="D1763" s="2"/>
      <c r="E1763" s="2"/>
      <c r="F1763" s="2"/>
      <c r="G1763" s="2"/>
    </row>
    <row r="1764" spans="1:7" x14ac:dyDescent="0.3">
      <c r="A1764" s="3">
        <v>43767</v>
      </c>
      <c r="B1764" s="2" t="s">
        <v>10</v>
      </c>
      <c r="C1764" s="2" t="s">
        <v>9</v>
      </c>
      <c r="D1764" s="2"/>
      <c r="E1764" s="2"/>
      <c r="F1764" s="2"/>
      <c r="G1764" s="2"/>
    </row>
    <row r="1765" spans="1:7" x14ac:dyDescent="0.3">
      <c r="A1765" s="3">
        <v>43768</v>
      </c>
      <c r="B1765" s="2" t="s">
        <v>10</v>
      </c>
      <c r="C1765" s="2" t="s">
        <v>9</v>
      </c>
      <c r="D1765" s="2"/>
      <c r="E1765" s="2"/>
      <c r="F1765" s="2"/>
      <c r="G1765" s="2"/>
    </row>
    <row r="1766" spans="1:7" x14ac:dyDescent="0.3">
      <c r="A1766" s="3">
        <v>43769</v>
      </c>
      <c r="B1766" s="2" t="s">
        <v>10</v>
      </c>
      <c r="C1766" s="2" t="s">
        <v>9</v>
      </c>
      <c r="D1766" s="2"/>
      <c r="E1766" s="2"/>
      <c r="F1766" s="2"/>
      <c r="G1766" s="2"/>
    </row>
    <row r="1767" spans="1:7" x14ac:dyDescent="0.3">
      <c r="A1767" s="3">
        <v>43770</v>
      </c>
      <c r="B1767" s="2" t="s">
        <v>10</v>
      </c>
      <c r="C1767" s="2" t="s">
        <v>9</v>
      </c>
      <c r="D1767" s="2"/>
      <c r="E1767" s="2"/>
      <c r="F1767" s="2"/>
      <c r="G1767" s="2"/>
    </row>
    <row r="1768" spans="1:7" x14ac:dyDescent="0.3">
      <c r="A1768" s="3">
        <v>43771</v>
      </c>
      <c r="B1768" s="2" t="s">
        <v>10</v>
      </c>
      <c r="C1768" s="2" t="s">
        <v>9</v>
      </c>
      <c r="D1768" s="2"/>
      <c r="E1768" s="2"/>
      <c r="F1768" s="2"/>
      <c r="G1768" s="2"/>
    </row>
    <row r="1769" spans="1:7" x14ac:dyDescent="0.3">
      <c r="A1769" s="3">
        <v>43772</v>
      </c>
      <c r="B1769" s="2" t="s">
        <v>10</v>
      </c>
      <c r="C1769" s="2" t="s">
        <v>9</v>
      </c>
      <c r="D1769" s="2"/>
      <c r="E1769" s="2"/>
      <c r="F1769" s="2"/>
      <c r="G1769" s="2"/>
    </row>
    <row r="1770" spans="1:7" x14ac:dyDescent="0.3">
      <c r="A1770" s="3">
        <v>43773</v>
      </c>
      <c r="B1770" s="2" t="s">
        <v>10</v>
      </c>
      <c r="C1770" s="2" t="s">
        <v>9</v>
      </c>
      <c r="D1770" s="2"/>
      <c r="E1770" s="2"/>
      <c r="F1770" s="2"/>
      <c r="G1770" s="2"/>
    </row>
    <row r="1771" spans="1:7" x14ac:dyDescent="0.3">
      <c r="A1771" s="3">
        <v>43774</v>
      </c>
      <c r="B1771" s="2" t="s">
        <v>10</v>
      </c>
      <c r="C1771" s="2" t="s">
        <v>10</v>
      </c>
      <c r="D1771" s="2"/>
      <c r="E1771" s="2"/>
      <c r="F1771" s="2"/>
      <c r="G1771" s="2"/>
    </row>
    <row r="1772" spans="1:7" x14ac:dyDescent="0.3">
      <c r="A1772" s="3">
        <v>43775</v>
      </c>
      <c r="B1772" s="2" t="s">
        <v>10</v>
      </c>
      <c r="C1772" s="2" t="s">
        <v>9</v>
      </c>
      <c r="D1772" s="2"/>
      <c r="E1772" s="2"/>
      <c r="F1772" s="2"/>
      <c r="G1772" s="2"/>
    </row>
    <row r="1773" spans="1:7" x14ac:dyDescent="0.3">
      <c r="A1773" s="3">
        <v>43776</v>
      </c>
      <c r="B1773" s="2" t="s">
        <v>10</v>
      </c>
      <c r="C1773" s="2" t="s">
        <v>9</v>
      </c>
      <c r="D1773" s="2"/>
      <c r="E1773" s="2"/>
      <c r="F1773" s="2"/>
      <c r="G1773" s="2"/>
    </row>
    <row r="1774" spans="1:7" x14ac:dyDescent="0.3">
      <c r="A1774" s="3">
        <v>43777</v>
      </c>
      <c r="B1774" s="2" t="s">
        <v>10</v>
      </c>
      <c r="C1774" s="2" t="s">
        <v>9</v>
      </c>
      <c r="D1774" s="2"/>
      <c r="E1774" s="2"/>
      <c r="F1774" s="2"/>
      <c r="G1774" s="2"/>
    </row>
    <row r="1775" spans="1:7" x14ac:dyDescent="0.3">
      <c r="A1775" s="3">
        <v>43778</v>
      </c>
      <c r="B1775" s="2" t="s">
        <v>10</v>
      </c>
      <c r="C1775" s="2" t="s">
        <v>9</v>
      </c>
      <c r="D1775" s="2"/>
      <c r="E1775" s="2"/>
      <c r="F1775" s="2"/>
      <c r="G1775" s="2"/>
    </row>
    <row r="1776" spans="1:7" x14ac:dyDescent="0.3">
      <c r="A1776" s="3">
        <v>43779</v>
      </c>
      <c r="B1776" s="2" t="s">
        <v>10</v>
      </c>
      <c r="C1776" s="2" t="s">
        <v>9</v>
      </c>
      <c r="D1776" s="2"/>
      <c r="E1776" s="2"/>
      <c r="F1776" s="2"/>
      <c r="G1776" s="2"/>
    </row>
    <row r="1777" spans="1:7" x14ac:dyDescent="0.3">
      <c r="A1777" s="3">
        <v>43780</v>
      </c>
      <c r="B1777" s="2" t="s">
        <v>10</v>
      </c>
      <c r="C1777" s="2" t="s">
        <v>9</v>
      </c>
      <c r="D1777" s="2"/>
      <c r="E1777" s="2"/>
      <c r="F1777" s="2"/>
      <c r="G1777" s="2"/>
    </row>
    <row r="1778" spans="1:7" x14ac:dyDescent="0.3">
      <c r="A1778" s="3">
        <v>43781</v>
      </c>
      <c r="B1778" s="2" t="s">
        <v>10</v>
      </c>
      <c r="C1778" s="2" t="s">
        <v>9</v>
      </c>
      <c r="D1778" s="2"/>
      <c r="E1778" s="2"/>
      <c r="F1778" s="2"/>
      <c r="G1778" s="2"/>
    </row>
    <row r="1779" spans="1:7" x14ac:dyDescent="0.3">
      <c r="A1779" s="3">
        <v>43782</v>
      </c>
      <c r="B1779" s="2" t="s">
        <v>10</v>
      </c>
      <c r="C1779" s="2" t="s">
        <v>9</v>
      </c>
      <c r="D1779" s="2"/>
      <c r="E1779" s="2"/>
      <c r="F1779" s="2"/>
      <c r="G1779" s="2"/>
    </row>
    <row r="1780" spans="1:7" x14ac:dyDescent="0.3">
      <c r="A1780" s="3">
        <v>43783</v>
      </c>
      <c r="B1780" s="2" t="s">
        <v>10</v>
      </c>
      <c r="C1780" s="2" t="s">
        <v>9</v>
      </c>
      <c r="D1780" s="2"/>
      <c r="E1780" s="2"/>
      <c r="F1780" s="2"/>
      <c r="G1780" s="2"/>
    </row>
    <row r="1781" spans="1:7" x14ac:dyDescent="0.3">
      <c r="A1781" s="3">
        <v>43784</v>
      </c>
      <c r="B1781" s="2" t="s">
        <v>10</v>
      </c>
      <c r="C1781" s="2" t="s">
        <v>9</v>
      </c>
      <c r="D1781" s="2"/>
      <c r="E1781" s="2"/>
      <c r="F1781" s="2"/>
      <c r="G1781" s="2"/>
    </row>
    <row r="1782" spans="1:7" x14ac:dyDescent="0.3">
      <c r="A1782" s="3">
        <v>43785</v>
      </c>
      <c r="B1782" s="2" t="s">
        <v>10</v>
      </c>
      <c r="C1782" s="2" t="s">
        <v>9</v>
      </c>
      <c r="D1782" s="2"/>
      <c r="E1782" s="2"/>
      <c r="F1782" s="2"/>
      <c r="G1782" s="2"/>
    </row>
    <row r="1783" spans="1:7" x14ac:dyDescent="0.3">
      <c r="A1783" s="3">
        <v>43786</v>
      </c>
      <c r="B1783" s="2" t="s">
        <v>10</v>
      </c>
      <c r="C1783" s="2" t="s">
        <v>9</v>
      </c>
      <c r="D1783" s="2"/>
      <c r="E1783" s="2"/>
      <c r="F1783" s="2"/>
      <c r="G1783" s="2"/>
    </row>
    <row r="1784" spans="1:7" x14ac:dyDescent="0.3">
      <c r="A1784" s="3">
        <v>43787</v>
      </c>
      <c r="B1784" s="2" t="s">
        <v>10</v>
      </c>
      <c r="C1784" s="2" t="s">
        <v>9</v>
      </c>
      <c r="D1784" s="2"/>
      <c r="E1784" s="2"/>
      <c r="F1784" s="2"/>
      <c r="G1784" s="2"/>
    </row>
    <row r="1785" spans="1:7" x14ac:dyDescent="0.3">
      <c r="A1785" s="3">
        <v>43788</v>
      </c>
      <c r="B1785" s="2" t="s">
        <v>10</v>
      </c>
      <c r="C1785" s="2" t="s">
        <v>9</v>
      </c>
      <c r="D1785" s="2"/>
      <c r="E1785" s="2"/>
      <c r="F1785" s="2"/>
      <c r="G1785" s="2"/>
    </row>
    <row r="1786" spans="1:7" x14ac:dyDescent="0.3">
      <c r="A1786" s="3">
        <v>43789</v>
      </c>
      <c r="B1786" s="2" t="s">
        <v>10</v>
      </c>
      <c r="C1786" s="2" t="s">
        <v>9</v>
      </c>
      <c r="D1786" s="2"/>
      <c r="E1786" s="2"/>
      <c r="F1786" s="2"/>
      <c r="G1786" s="2"/>
    </row>
    <row r="1787" spans="1:7" x14ac:dyDescent="0.3">
      <c r="A1787" s="3">
        <v>43790</v>
      </c>
      <c r="B1787" s="2" t="s">
        <v>10</v>
      </c>
      <c r="C1787" s="2" t="s">
        <v>9</v>
      </c>
      <c r="D1787" s="2"/>
      <c r="E1787" s="2"/>
      <c r="F1787" s="2"/>
      <c r="G1787" s="2"/>
    </row>
    <row r="1788" spans="1:7" x14ac:dyDescent="0.3">
      <c r="A1788" s="3">
        <v>43791</v>
      </c>
      <c r="B1788" s="2" t="s">
        <v>10</v>
      </c>
      <c r="C1788" s="2" t="s">
        <v>9</v>
      </c>
      <c r="D1788" s="2"/>
      <c r="E1788" s="2"/>
      <c r="F1788" s="2"/>
      <c r="G1788" s="2"/>
    </row>
    <row r="1789" spans="1:7" x14ac:dyDescent="0.3">
      <c r="A1789" s="3">
        <v>43792</v>
      </c>
      <c r="B1789" s="2" t="s">
        <v>10</v>
      </c>
      <c r="C1789" s="2" t="s">
        <v>9</v>
      </c>
      <c r="D1789" s="2"/>
      <c r="E1789" s="2"/>
      <c r="F1789" s="2"/>
      <c r="G1789" s="2"/>
    </row>
    <row r="1790" spans="1:7" x14ac:dyDescent="0.3">
      <c r="A1790" s="3">
        <v>43793</v>
      </c>
      <c r="B1790" s="2" t="s">
        <v>10</v>
      </c>
      <c r="C1790" s="2" t="s">
        <v>9</v>
      </c>
      <c r="D1790" s="2"/>
      <c r="E1790" s="2"/>
      <c r="F1790" s="2"/>
      <c r="G1790" s="2"/>
    </row>
    <row r="1791" spans="1:7" x14ac:dyDescent="0.3">
      <c r="A1791" s="3">
        <v>43794</v>
      </c>
      <c r="B1791" s="2" t="s">
        <v>10</v>
      </c>
      <c r="C1791" s="2" t="s">
        <v>9</v>
      </c>
      <c r="D1791" s="2"/>
      <c r="E1791" s="2"/>
      <c r="F1791" s="2"/>
      <c r="G1791" s="2"/>
    </row>
    <row r="1792" spans="1:7" x14ac:dyDescent="0.3">
      <c r="A1792" s="3">
        <v>43795</v>
      </c>
      <c r="B1792" s="2" t="s">
        <v>10</v>
      </c>
      <c r="C1792" s="2" t="s">
        <v>9</v>
      </c>
      <c r="D1792" s="2"/>
      <c r="E1792" s="2"/>
      <c r="F1792" s="2"/>
      <c r="G1792" s="2"/>
    </row>
    <row r="1793" spans="1:7" x14ac:dyDescent="0.3">
      <c r="A1793" s="3">
        <v>43796</v>
      </c>
      <c r="B1793" s="2" t="s">
        <v>10</v>
      </c>
      <c r="C1793" s="2" t="s">
        <v>9</v>
      </c>
      <c r="D1793" s="2"/>
      <c r="E1793" s="2"/>
      <c r="F1793" s="2"/>
      <c r="G1793" s="2"/>
    </row>
    <row r="1794" spans="1:7" x14ac:dyDescent="0.3">
      <c r="A1794" s="3">
        <v>43797</v>
      </c>
      <c r="B1794" s="2" t="s">
        <v>10</v>
      </c>
      <c r="C1794" s="2" t="s">
        <v>9</v>
      </c>
      <c r="D1794" s="2"/>
      <c r="E1794" s="2"/>
      <c r="F1794" s="2"/>
      <c r="G1794" s="2"/>
    </row>
    <row r="1795" spans="1:7" x14ac:dyDescent="0.3">
      <c r="A1795" s="3">
        <v>43798</v>
      </c>
      <c r="B1795" s="2" t="s">
        <v>10</v>
      </c>
      <c r="C1795" s="2" t="s">
        <v>9</v>
      </c>
      <c r="D1795" s="2"/>
      <c r="E1795" s="2"/>
      <c r="F1795" s="2"/>
      <c r="G1795" s="2"/>
    </row>
    <row r="1796" spans="1:7" x14ac:dyDescent="0.3">
      <c r="A1796" s="3">
        <v>43799</v>
      </c>
      <c r="B1796" s="2" t="s">
        <v>10</v>
      </c>
      <c r="C1796" s="2" t="s">
        <v>9</v>
      </c>
      <c r="D1796" s="2"/>
      <c r="E1796" s="2"/>
      <c r="F1796" s="2"/>
      <c r="G1796" s="2"/>
    </row>
    <row r="1797" spans="1:7" x14ac:dyDescent="0.3">
      <c r="A1797" s="3">
        <v>43800</v>
      </c>
      <c r="B1797" s="2" t="s">
        <v>10</v>
      </c>
      <c r="C1797" s="2" t="s">
        <v>9</v>
      </c>
      <c r="D1797" s="2"/>
      <c r="E1797" s="2"/>
      <c r="F1797" s="2"/>
      <c r="G1797" s="2"/>
    </row>
    <row r="1798" spans="1:7" x14ac:dyDescent="0.3">
      <c r="A1798" s="3">
        <v>43801</v>
      </c>
      <c r="B1798" s="2" t="s">
        <v>10</v>
      </c>
      <c r="C1798" s="2" t="s">
        <v>9</v>
      </c>
      <c r="D1798" s="2"/>
      <c r="E1798" s="2"/>
      <c r="F1798" s="2"/>
      <c r="G1798" s="2"/>
    </row>
    <row r="1799" spans="1:7" x14ac:dyDescent="0.3">
      <c r="A1799" s="3">
        <v>43802</v>
      </c>
      <c r="B1799" s="2" t="s">
        <v>10</v>
      </c>
      <c r="C1799" s="2" t="s">
        <v>9</v>
      </c>
      <c r="D1799" s="2"/>
      <c r="E1799" s="2"/>
      <c r="F1799" s="2"/>
      <c r="G1799" s="2"/>
    </row>
    <row r="1800" spans="1:7" x14ac:dyDescent="0.3">
      <c r="A1800" s="3">
        <v>43803</v>
      </c>
      <c r="B1800" s="2" t="s">
        <v>10</v>
      </c>
      <c r="C1800" s="2" t="s">
        <v>9</v>
      </c>
      <c r="D1800" s="2"/>
      <c r="E1800" s="2"/>
      <c r="F1800" s="2"/>
      <c r="G1800" s="2"/>
    </row>
    <row r="1801" spans="1:7" x14ac:dyDescent="0.3">
      <c r="A1801" s="3">
        <v>43804</v>
      </c>
      <c r="B1801" s="2" t="s">
        <v>10</v>
      </c>
      <c r="C1801" s="2" t="s">
        <v>9</v>
      </c>
      <c r="D1801" s="2"/>
      <c r="E1801" s="2"/>
      <c r="F1801" s="2"/>
      <c r="G1801" s="2"/>
    </row>
    <row r="1802" spans="1:7" x14ac:dyDescent="0.3">
      <c r="A1802" s="3">
        <v>43805</v>
      </c>
      <c r="B1802" s="2" t="s">
        <v>10</v>
      </c>
      <c r="C1802" s="2" t="s">
        <v>9</v>
      </c>
      <c r="D1802" s="2"/>
      <c r="E1802" s="2"/>
      <c r="F1802" s="2"/>
      <c r="G1802" s="2"/>
    </row>
    <row r="1803" spans="1:7" x14ac:dyDescent="0.3">
      <c r="A1803" s="3">
        <v>43806</v>
      </c>
      <c r="B1803" s="2" t="s">
        <v>10</v>
      </c>
      <c r="C1803" s="2" t="s">
        <v>9</v>
      </c>
      <c r="D1803" s="2"/>
      <c r="E1803" s="2"/>
      <c r="F1803" s="2"/>
      <c r="G1803" s="2"/>
    </row>
    <row r="1804" spans="1:7" x14ac:dyDescent="0.3">
      <c r="A1804" s="3">
        <v>43807</v>
      </c>
      <c r="B1804" s="2" t="s">
        <v>10</v>
      </c>
      <c r="C1804" s="2" t="s">
        <v>9</v>
      </c>
      <c r="D1804" s="2"/>
      <c r="E1804" s="2"/>
      <c r="F1804" s="2"/>
      <c r="G1804" s="2"/>
    </row>
    <row r="1805" spans="1:7" x14ac:dyDescent="0.3">
      <c r="A1805" s="3">
        <v>43808</v>
      </c>
      <c r="B1805" s="2" t="s">
        <v>10</v>
      </c>
      <c r="C1805" s="2" t="s">
        <v>9</v>
      </c>
      <c r="D1805" s="2"/>
      <c r="E1805" s="2"/>
      <c r="F1805" s="2"/>
      <c r="G1805" s="2"/>
    </row>
    <row r="1806" spans="1:7" x14ac:dyDescent="0.3">
      <c r="A1806" s="3">
        <v>43809</v>
      </c>
      <c r="B1806" s="2" t="s">
        <v>10</v>
      </c>
      <c r="C1806" s="2" t="s">
        <v>9</v>
      </c>
      <c r="D1806" s="2"/>
      <c r="E1806" s="2"/>
      <c r="F1806" s="2"/>
      <c r="G1806" s="2"/>
    </row>
    <row r="1807" spans="1:7" x14ac:dyDescent="0.3">
      <c r="A1807" s="3">
        <v>43810</v>
      </c>
      <c r="B1807" s="2" t="s">
        <v>10</v>
      </c>
      <c r="C1807" s="2" t="s">
        <v>9</v>
      </c>
      <c r="D1807" s="2"/>
      <c r="E1807" s="2"/>
      <c r="F1807" s="2"/>
      <c r="G1807" s="2"/>
    </row>
    <row r="1808" spans="1:7" x14ac:dyDescent="0.3">
      <c r="A1808" s="3">
        <v>43811</v>
      </c>
      <c r="B1808" s="2" t="s">
        <v>10</v>
      </c>
      <c r="C1808" s="2" t="s">
        <v>9</v>
      </c>
      <c r="D1808" s="2"/>
      <c r="E1808" s="2"/>
      <c r="F1808" s="2"/>
      <c r="G1808" s="2"/>
    </row>
    <row r="1809" spans="1:7" x14ac:dyDescent="0.3">
      <c r="A1809" s="3">
        <v>43812</v>
      </c>
      <c r="B1809" s="2" t="s">
        <v>10</v>
      </c>
      <c r="C1809" s="2" t="s">
        <v>9</v>
      </c>
      <c r="D1809" s="2"/>
      <c r="E1809" s="2"/>
      <c r="F1809" s="2"/>
      <c r="G1809" s="2"/>
    </row>
    <row r="1810" spans="1:7" x14ac:dyDescent="0.3">
      <c r="A1810" s="3">
        <v>43813</v>
      </c>
      <c r="B1810" s="2" t="s">
        <v>10</v>
      </c>
      <c r="C1810" s="2" t="s">
        <v>9</v>
      </c>
      <c r="D1810" s="2"/>
      <c r="E1810" s="2"/>
      <c r="F1810" s="2"/>
      <c r="G1810" s="2"/>
    </row>
    <row r="1811" spans="1:7" x14ac:dyDescent="0.3">
      <c r="A1811" s="3">
        <v>43814</v>
      </c>
      <c r="B1811" s="2" t="s">
        <v>10</v>
      </c>
      <c r="C1811" s="2" t="s">
        <v>9</v>
      </c>
      <c r="D1811" s="2"/>
      <c r="E1811" s="2"/>
      <c r="F1811" s="2"/>
      <c r="G1811" s="2"/>
    </row>
    <row r="1812" spans="1:7" x14ac:dyDescent="0.3">
      <c r="A1812" s="3">
        <v>43815</v>
      </c>
      <c r="B1812" s="2" t="s">
        <v>10</v>
      </c>
      <c r="C1812" s="2" t="s">
        <v>9</v>
      </c>
      <c r="D1812" s="2"/>
      <c r="E1812" s="2"/>
      <c r="F1812" s="2"/>
      <c r="G1812" s="2"/>
    </row>
    <row r="1813" spans="1:7" x14ac:dyDescent="0.3">
      <c r="A1813" s="3">
        <v>43816</v>
      </c>
      <c r="B1813" s="2" t="s">
        <v>10</v>
      </c>
      <c r="C1813" s="2" t="s">
        <v>9</v>
      </c>
      <c r="D1813" s="2"/>
      <c r="E1813" s="2"/>
      <c r="F1813" s="2"/>
      <c r="G1813" s="2"/>
    </row>
    <row r="1814" spans="1:7" x14ac:dyDescent="0.3">
      <c r="A1814" s="3">
        <v>43817</v>
      </c>
      <c r="B1814" s="2" t="s">
        <v>10</v>
      </c>
      <c r="C1814" s="2" t="s">
        <v>9</v>
      </c>
      <c r="D1814" s="2"/>
      <c r="E1814" s="2"/>
      <c r="F1814" s="2"/>
      <c r="G1814" s="2"/>
    </row>
    <row r="1815" spans="1:7" x14ac:dyDescent="0.3">
      <c r="A1815" s="3">
        <v>43818</v>
      </c>
      <c r="B1815" s="2" t="s">
        <v>10</v>
      </c>
      <c r="C1815" s="2" t="s">
        <v>9</v>
      </c>
      <c r="D1815" s="2"/>
      <c r="E1815" s="2"/>
      <c r="F1815" s="2"/>
      <c r="G1815" s="2"/>
    </row>
    <row r="1816" spans="1:7" x14ac:dyDescent="0.3">
      <c r="A1816" s="3">
        <v>43819</v>
      </c>
      <c r="B1816" s="2" t="s">
        <v>9</v>
      </c>
      <c r="C1816" s="2" t="s">
        <v>9</v>
      </c>
      <c r="D1816" s="2"/>
      <c r="E1816" s="2"/>
      <c r="F1816" s="2"/>
      <c r="G1816" s="2"/>
    </row>
    <row r="1817" spans="1:7" x14ac:dyDescent="0.3">
      <c r="A1817" s="3">
        <v>43820</v>
      </c>
      <c r="B1817" s="2" t="s">
        <v>9</v>
      </c>
      <c r="C1817" s="2" t="s">
        <v>9</v>
      </c>
      <c r="D1817" s="2"/>
      <c r="E1817" s="2"/>
      <c r="F1817" s="2"/>
      <c r="G1817" s="2"/>
    </row>
    <row r="1818" spans="1:7" x14ac:dyDescent="0.3">
      <c r="A1818" s="3">
        <v>43821</v>
      </c>
      <c r="B1818" s="2" t="s">
        <v>9</v>
      </c>
      <c r="C1818" s="2" t="s">
        <v>9</v>
      </c>
      <c r="D1818" s="2"/>
      <c r="E1818" s="2"/>
      <c r="F1818" s="2"/>
      <c r="G1818" s="2"/>
    </row>
    <row r="1819" spans="1:7" x14ac:dyDescent="0.3">
      <c r="A1819" s="3">
        <v>43822</v>
      </c>
      <c r="B1819" s="2" t="s">
        <v>9</v>
      </c>
      <c r="C1819" s="2" t="s">
        <v>9</v>
      </c>
      <c r="D1819" s="2"/>
      <c r="E1819" s="2"/>
      <c r="F1819" s="2"/>
      <c r="G1819" s="2"/>
    </row>
    <row r="1820" spans="1:7" x14ac:dyDescent="0.3">
      <c r="A1820" s="3">
        <v>43823</v>
      </c>
      <c r="B1820" s="2" t="s">
        <v>9</v>
      </c>
      <c r="C1820" s="2" t="s">
        <v>9</v>
      </c>
      <c r="D1820" s="2"/>
      <c r="E1820" s="2"/>
      <c r="F1820" s="2"/>
      <c r="G1820" s="2"/>
    </row>
    <row r="1821" spans="1:7" x14ac:dyDescent="0.3">
      <c r="A1821" s="3">
        <v>43824</v>
      </c>
      <c r="B1821" s="2" t="s">
        <v>9</v>
      </c>
      <c r="C1821" s="2" t="s">
        <v>10</v>
      </c>
      <c r="D1821" s="2"/>
      <c r="E1821" s="2"/>
      <c r="F1821" s="2"/>
      <c r="G1821" s="2"/>
    </row>
    <row r="1822" spans="1:7" x14ac:dyDescent="0.3">
      <c r="A1822" s="3">
        <v>43825</v>
      </c>
      <c r="B1822" s="2" t="s">
        <v>9</v>
      </c>
      <c r="C1822" s="2" t="s">
        <v>10</v>
      </c>
      <c r="D1822" s="2"/>
      <c r="E1822" s="2"/>
      <c r="F1822" s="2"/>
      <c r="G1822" s="2"/>
    </row>
    <row r="1823" spans="1:7" x14ac:dyDescent="0.3">
      <c r="A1823" s="3">
        <v>43826</v>
      </c>
      <c r="B1823" s="2" t="s">
        <v>9</v>
      </c>
      <c r="C1823" s="2" t="s">
        <v>9</v>
      </c>
      <c r="D1823" s="2"/>
      <c r="E1823" s="2"/>
      <c r="F1823" s="2"/>
      <c r="G1823" s="2"/>
    </row>
    <row r="1824" spans="1:7" x14ac:dyDescent="0.3">
      <c r="A1824" s="3">
        <v>43827</v>
      </c>
      <c r="B1824" s="2" t="s">
        <v>9</v>
      </c>
      <c r="C1824" s="2" t="s">
        <v>9</v>
      </c>
      <c r="D1824" s="2"/>
      <c r="E1824" s="2"/>
      <c r="F1824" s="2"/>
      <c r="G1824" s="2"/>
    </row>
    <row r="1825" spans="1:7" x14ac:dyDescent="0.3">
      <c r="A1825" s="3">
        <v>43828</v>
      </c>
      <c r="B1825" s="2" t="s">
        <v>9</v>
      </c>
      <c r="C1825" s="2" t="s">
        <v>9</v>
      </c>
      <c r="D1825" s="2"/>
      <c r="E1825" s="2"/>
      <c r="F1825" s="2"/>
      <c r="G1825" s="2"/>
    </row>
    <row r="1826" spans="1:7" x14ac:dyDescent="0.3">
      <c r="A1826" s="3">
        <v>43829</v>
      </c>
      <c r="B1826" s="2" t="s">
        <v>9</v>
      </c>
      <c r="C1826" s="2" t="s">
        <v>9</v>
      </c>
      <c r="D1826" s="2"/>
      <c r="E1826" s="2"/>
      <c r="F1826" s="2"/>
      <c r="G1826" s="2"/>
    </row>
    <row r="1827" spans="1:7" x14ac:dyDescent="0.3">
      <c r="A1827" s="3">
        <v>43830</v>
      </c>
      <c r="B1827" s="2" t="s">
        <v>9</v>
      </c>
      <c r="C1827" s="2" t="s">
        <v>9</v>
      </c>
      <c r="D1827" s="2"/>
      <c r="E1827" s="2"/>
      <c r="F1827" s="2"/>
      <c r="G1827" s="2"/>
    </row>
    <row r="1828" spans="1:7" x14ac:dyDescent="0.3">
      <c r="A1828" s="3">
        <v>43831</v>
      </c>
      <c r="B1828" s="2" t="s">
        <v>9</v>
      </c>
      <c r="C1828" s="2" t="s">
        <v>10</v>
      </c>
      <c r="D1828" s="2"/>
      <c r="E1828" s="2"/>
      <c r="F1828" s="2"/>
      <c r="G1828" s="2"/>
    </row>
    <row r="1829" spans="1:7" x14ac:dyDescent="0.3">
      <c r="A1829" s="3">
        <v>43832</v>
      </c>
      <c r="B1829" s="2" t="s">
        <v>9</v>
      </c>
      <c r="C1829" s="2" t="s">
        <v>9</v>
      </c>
      <c r="D1829" s="2"/>
      <c r="E1829" s="2"/>
      <c r="F1829" s="2"/>
      <c r="G1829" s="2"/>
    </row>
    <row r="1830" spans="1:7" x14ac:dyDescent="0.3">
      <c r="A1830" s="3">
        <v>43833</v>
      </c>
      <c r="B1830" s="2" t="s">
        <v>9</v>
      </c>
      <c r="C1830" s="2" t="s">
        <v>9</v>
      </c>
      <c r="D1830" s="2"/>
      <c r="E1830" s="2"/>
      <c r="F1830" s="2"/>
      <c r="G1830" s="2"/>
    </row>
    <row r="1831" spans="1:7" x14ac:dyDescent="0.3">
      <c r="A1831" s="3">
        <v>43834</v>
      </c>
      <c r="B1831" s="2" t="s">
        <v>9</v>
      </c>
      <c r="C1831" s="2" t="s">
        <v>9</v>
      </c>
      <c r="D1831" s="2"/>
      <c r="E1831" s="2"/>
      <c r="F1831" s="2"/>
      <c r="G1831" s="2"/>
    </row>
    <row r="1832" spans="1:7" x14ac:dyDescent="0.3">
      <c r="A1832" s="3">
        <v>43835</v>
      </c>
      <c r="B1832" s="2" t="s">
        <v>9</v>
      </c>
      <c r="C1832" s="2" t="s">
        <v>9</v>
      </c>
      <c r="D1832" s="2"/>
      <c r="E1832" s="2"/>
      <c r="F1832" s="2"/>
      <c r="G1832" s="2"/>
    </row>
    <row r="1833" spans="1:7" x14ac:dyDescent="0.3">
      <c r="A1833" s="3">
        <v>43836</v>
      </c>
      <c r="B1833" s="2" t="s">
        <v>9</v>
      </c>
      <c r="C1833" s="2" t="s">
        <v>9</v>
      </c>
      <c r="D1833" s="2"/>
      <c r="E1833" s="2"/>
      <c r="F1833" s="2"/>
      <c r="G1833" s="2"/>
    </row>
    <row r="1834" spans="1:7" x14ac:dyDescent="0.3">
      <c r="A1834" s="3">
        <v>43837</v>
      </c>
      <c r="B1834" s="2" t="s">
        <v>9</v>
      </c>
      <c r="C1834" s="2" t="s">
        <v>9</v>
      </c>
      <c r="D1834" s="2"/>
      <c r="E1834" s="2"/>
      <c r="F1834" s="2"/>
      <c r="G1834" s="2"/>
    </row>
    <row r="1835" spans="1:7" x14ac:dyDescent="0.3">
      <c r="A1835" s="3">
        <v>43838</v>
      </c>
      <c r="B1835" s="2" t="s">
        <v>9</v>
      </c>
      <c r="C1835" s="2" t="s">
        <v>9</v>
      </c>
      <c r="D1835" s="2"/>
      <c r="E1835" s="2"/>
      <c r="F1835" s="2"/>
      <c r="G1835" s="2"/>
    </row>
    <row r="1836" spans="1:7" x14ac:dyDescent="0.3">
      <c r="A1836" s="3">
        <v>43839</v>
      </c>
      <c r="B1836" s="2" t="s">
        <v>9</v>
      </c>
      <c r="C1836" s="2" t="s">
        <v>9</v>
      </c>
      <c r="D1836" s="2"/>
      <c r="E1836" s="2"/>
      <c r="F1836" s="2"/>
      <c r="G1836" s="2"/>
    </row>
    <row r="1837" spans="1:7" x14ac:dyDescent="0.3">
      <c r="A1837" s="3">
        <v>43840</v>
      </c>
      <c r="B1837" s="2" t="s">
        <v>9</v>
      </c>
      <c r="C1837" s="2" t="s">
        <v>9</v>
      </c>
      <c r="D1837" s="2"/>
      <c r="E1837" s="2"/>
      <c r="F1837" s="2"/>
      <c r="G1837" s="2"/>
    </row>
    <row r="1838" spans="1:7" x14ac:dyDescent="0.3">
      <c r="A1838" s="3">
        <v>43841</v>
      </c>
      <c r="B1838" s="2" t="s">
        <v>9</v>
      </c>
      <c r="C1838" s="2" t="s">
        <v>9</v>
      </c>
      <c r="D1838" s="2"/>
      <c r="E1838" s="2"/>
      <c r="F1838" s="2"/>
      <c r="G1838" s="2"/>
    </row>
    <row r="1839" spans="1:7" x14ac:dyDescent="0.3">
      <c r="A1839" s="3">
        <v>43842</v>
      </c>
      <c r="B1839" s="2" t="s">
        <v>9</v>
      </c>
      <c r="C1839" s="2" t="s">
        <v>9</v>
      </c>
      <c r="D1839" s="2"/>
      <c r="E1839" s="2"/>
      <c r="F1839" s="2"/>
      <c r="G1839" s="2"/>
    </row>
    <row r="1840" spans="1:7" x14ac:dyDescent="0.3">
      <c r="A1840" s="3">
        <v>43843</v>
      </c>
      <c r="B1840" s="2" t="s">
        <v>9</v>
      </c>
      <c r="C1840" s="2" t="s">
        <v>9</v>
      </c>
      <c r="D1840" s="2"/>
      <c r="E1840" s="2"/>
      <c r="F1840" s="2"/>
      <c r="G1840" s="2"/>
    </row>
    <row r="1841" spans="1:7" x14ac:dyDescent="0.3">
      <c r="A1841" s="3">
        <v>43844</v>
      </c>
      <c r="B1841" s="2" t="s">
        <v>9</v>
      </c>
      <c r="C1841" s="2" t="s">
        <v>9</v>
      </c>
      <c r="D1841" s="2"/>
      <c r="E1841" s="2"/>
      <c r="F1841" s="2"/>
      <c r="G1841" s="2"/>
    </row>
    <row r="1842" spans="1:7" x14ac:dyDescent="0.3">
      <c r="A1842" s="3">
        <v>43845</v>
      </c>
      <c r="B1842" s="2" t="s">
        <v>9</v>
      </c>
      <c r="C1842" s="2" t="s">
        <v>9</v>
      </c>
      <c r="D1842" s="2"/>
      <c r="E1842" s="2"/>
      <c r="F1842" s="2"/>
      <c r="G1842" s="2"/>
    </row>
    <row r="1843" spans="1:7" x14ac:dyDescent="0.3">
      <c r="A1843" s="3">
        <v>43846</v>
      </c>
      <c r="B1843" s="2" t="s">
        <v>9</v>
      </c>
      <c r="C1843" s="2" t="s">
        <v>9</v>
      </c>
      <c r="D1843" s="2"/>
      <c r="E1843" s="2"/>
      <c r="F1843" s="2"/>
      <c r="G1843" s="2"/>
    </row>
    <row r="1844" spans="1:7" x14ac:dyDescent="0.3">
      <c r="A1844" s="3">
        <v>43847</v>
      </c>
      <c r="B1844" s="2" t="s">
        <v>9</v>
      </c>
      <c r="C1844" s="2" t="s">
        <v>9</v>
      </c>
      <c r="D1844" s="2"/>
      <c r="E1844" s="2"/>
      <c r="F1844" s="2"/>
      <c r="G1844" s="2"/>
    </row>
    <row r="1845" spans="1:7" x14ac:dyDescent="0.3">
      <c r="A1845" s="3">
        <v>43848</v>
      </c>
      <c r="B1845" s="2" t="s">
        <v>9</v>
      </c>
      <c r="C1845" s="2" t="s">
        <v>9</v>
      </c>
      <c r="D1845" s="2"/>
      <c r="E1845" s="2"/>
      <c r="F1845" s="2"/>
      <c r="G1845" s="2"/>
    </row>
    <row r="1846" spans="1:7" x14ac:dyDescent="0.3">
      <c r="A1846" s="3">
        <v>43849</v>
      </c>
      <c r="B1846" s="2" t="s">
        <v>9</v>
      </c>
      <c r="C1846" s="2" t="s">
        <v>9</v>
      </c>
      <c r="D1846" s="2"/>
      <c r="E1846" s="2"/>
      <c r="F1846" s="2"/>
      <c r="G1846" s="2"/>
    </row>
    <row r="1847" spans="1:7" x14ac:dyDescent="0.3">
      <c r="A1847" s="3">
        <v>43850</v>
      </c>
      <c r="B1847" s="2" t="s">
        <v>9</v>
      </c>
      <c r="C1847" s="2" t="s">
        <v>9</v>
      </c>
      <c r="D1847" s="2"/>
      <c r="E1847" s="2"/>
      <c r="F1847" s="2"/>
      <c r="G1847" s="2"/>
    </row>
    <row r="1848" spans="1:7" x14ac:dyDescent="0.3">
      <c r="A1848" s="3">
        <v>43851</v>
      </c>
      <c r="B1848" s="2" t="s">
        <v>9</v>
      </c>
      <c r="C1848" s="2" t="s">
        <v>9</v>
      </c>
      <c r="D1848" s="2"/>
      <c r="E1848" s="2"/>
      <c r="F1848" s="2"/>
      <c r="G1848" s="2"/>
    </row>
    <row r="1849" spans="1:7" x14ac:dyDescent="0.3">
      <c r="A1849" s="3">
        <v>43852</v>
      </c>
      <c r="B1849" s="2" t="s">
        <v>9</v>
      </c>
      <c r="C1849" s="2" t="s">
        <v>9</v>
      </c>
      <c r="D1849" s="2"/>
      <c r="E1849" s="2"/>
      <c r="F1849" s="2"/>
      <c r="G1849" s="2"/>
    </row>
    <row r="1850" spans="1:7" x14ac:dyDescent="0.3">
      <c r="A1850" s="3">
        <v>43853</v>
      </c>
      <c r="B1850" s="2" t="s">
        <v>9</v>
      </c>
      <c r="C1850" s="2" t="s">
        <v>9</v>
      </c>
      <c r="D1850" s="2"/>
      <c r="E1850" s="2"/>
      <c r="F1850" s="2"/>
      <c r="G1850" s="2"/>
    </row>
    <row r="1851" spans="1:7" x14ac:dyDescent="0.3">
      <c r="A1851" s="3">
        <v>43854</v>
      </c>
      <c r="B1851" s="2" t="s">
        <v>9</v>
      </c>
      <c r="C1851" s="2" t="s">
        <v>9</v>
      </c>
      <c r="D1851" s="2"/>
      <c r="E1851" s="2"/>
      <c r="F1851" s="2"/>
      <c r="G1851" s="2"/>
    </row>
    <row r="1852" spans="1:7" x14ac:dyDescent="0.3">
      <c r="A1852" s="3">
        <v>43855</v>
      </c>
      <c r="B1852" s="2" t="s">
        <v>9</v>
      </c>
      <c r="C1852" s="2" t="s">
        <v>9</v>
      </c>
      <c r="D1852" s="2"/>
      <c r="E1852" s="2"/>
      <c r="F1852" s="2"/>
      <c r="G1852" s="2"/>
    </row>
    <row r="1853" spans="1:7" x14ac:dyDescent="0.3">
      <c r="A1853" s="3">
        <v>43856</v>
      </c>
      <c r="B1853" s="2" t="s">
        <v>9</v>
      </c>
      <c r="C1853" s="2" t="s">
        <v>10</v>
      </c>
      <c r="D1853" s="2"/>
      <c r="E1853" s="2"/>
      <c r="F1853" s="2"/>
      <c r="G1853" s="2"/>
    </row>
    <row r="1854" spans="1:7" x14ac:dyDescent="0.3">
      <c r="A1854" s="3">
        <v>43857</v>
      </c>
      <c r="B1854" s="2" t="s">
        <v>9</v>
      </c>
      <c r="C1854" s="2" t="s">
        <v>10</v>
      </c>
      <c r="D1854" s="2"/>
      <c r="E1854" s="2"/>
      <c r="F1854" s="2"/>
      <c r="G1854" s="2"/>
    </row>
    <row r="1855" spans="1:7" x14ac:dyDescent="0.3">
      <c r="A1855" s="3">
        <v>43858</v>
      </c>
      <c r="B1855" s="2" t="s">
        <v>9</v>
      </c>
      <c r="C1855" s="2" t="s">
        <v>9</v>
      </c>
      <c r="D1855" s="2"/>
      <c r="E1855" s="2"/>
      <c r="F1855" s="2"/>
      <c r="G1855" s="2"/>
    </row>
    <row r="1856" spans="1:7" x14ac:dyDescent="0.3">
      <c r="A1856" s="3">
        <v>43859</v>
      </c>
      <c r="B1856" s="2" t="s">
        <v>9</v>
      </c>
      <c r="C1856" s="2" t="s">
        <v>9</v>
      </c>
      <c r="D1856" s="2"/>
      <c r="E1856" s="2"/>
      <c r="F1856" s="2"/>
      <c r="G1856" s="2"/>
    </row>
    <row r="1857" spans="1:7" x14ac:dyDescent="0.3">
      <c r="A1857" s="3">
        <v>43860</v>
      </c>
      <c r="B1857" s="2" t="s">
        <v>10</v>
      </c>
      <c r="C1857" s="2" t="s">
        <v>9</v>
      </c>
      <c r="D1857" s="2"/>
      <c r="E1857" s="2"/>
      <c r="F1857" s="2"/>
      <c r="G1857" s="2"/>
    </row>
    <row r="1858" spans="1:7" x14ac:dyDescent="0.3">
      <c r="A1858" s="3">
        <v>43861</v>
      </c>
      <c r="B1858" s="2" t="s">
        <v>10</v>
      </c>
      <c r="C1858" s="2" t="s">
        <v>9</v>
      </c>
      <c r="D1858" s="2"/>
      <c r="E1858" s="2"/>
      <c r="F1858" s="2"/>
      <c r="G1858" s="2"/>
    </row>
    <row r="1859" spans="1:7" x14ac:dyDescent="0.3">
      <c r="A1859" s="3">
        <v>43862</v>
      </c>
      <c r="B1859" s="2" t="s">
        <v>10</v>
      </c>
      <c r="C1859" s="2" t="s">
        <v>9</v>
      </c>
      <c r="D1859" s="2"/>
      <c r="E1859" s="2"/>
      <c r="F1859" s="2"/>
      <c r="G1859" s="2"/>
    </row>
    <row r="1860" spans="1:7" x14ac:dyDescent="0.3">
      <c r="A1860" s="3">
        <v>43863</v>
      </c>
      <c r="B1860" s="2" t="s">
        <v>10</v>
      </c>
      <c r="C1860" s="2" t="s">
        <v>9</v>
      </c>
      <c r="D1860" s="2"/>
      <c r="E1860" s="2"/>
      <c r="F1860" s="2"/>
      <c r="G1860" s="2"/>
    </row>
    <row r="1861" spans="1:7" x14ac:dyDescent="0.3">
      <c r="A1861" s="3">
        <v>43864</v>
      </c>
      <c r="B1861" s="2" t="s">
        <v>10</v>
      </c>
      <c r="C1861" s="2" t="s">
        <v>9</v>
      </c>
      <c r="D1861" s="2"/>
      <c r="E1861" s="2"/>
      <c r="F1861" s="2"/>
      <c r="G1861" s="2"/>
    </row>
    <row r="1862" spans="1:7" x14ac:dyDescent="0.3">
      <c r="A1862" s="3">
        <v>43865</v>
      </c>
      <c r="B1862" s="2" t="s">
        <v>10</v>
      </c>
      <c r="C1862" s="2" t="s">
        <v>9</v>
      </c>
      <c r="D1862" s="2"/>
      <c r="E1862" s="2"/>
      <c r="F1862" s="2"/>
      <c r="G1862" s="2"/>
    </row>
    <row r="1863" spans="1:7" x14ac:dyDescent="0.3">
      <c r="A1863" s="3">
        <v>43866</v>
      </c>
      <c r="B1863" s="2" t="s">
        <v>10</v>
      </c>
      <c r="C1863" s="2" t="s">
        <v>9</v>
      </c>
      <c r="D1863" s="2"/>
      <c r="E1863" s="2"/>
      <c r="F1863" s="2"/>
      <c r="G1863" s="2"/>
    </row>
    <row r="1864" spans="1:7" x14ac:dyDescent="0.3">
      <c r="A1864" s="3">
        <v>43867</v>
      </c>
      <c r="B1864" s="2" t="s">
        <v>10</v>
      </c>
      <c r="C1864" s="2" t="s">
        <v>9</v>
      </c>
      <c r="D1864" s="2"/>
      <c r="E1864" s="2"/>
      <c r="F1864" s="2"/>
      <c r="G1864" s="2"/>
    </row>
    <row r="1865" spans="1:7" x14ac:dyDescent="0.3">
      <c r="A1865" s="3">
        <v>43868</v>
      </c>
      <c r="B1865" s="2" t="s">
        <v>10</v>
      </c>
      <c r="C1865" s="2" t="s">
        <v>9</v>
      </c>
      <c r="D1865" s="2"/>
      <c r="E1865" s="2"/>
      <c r="F1865" s="2"/>
      <c r="G1865" s="2"/>
    </row>
    <row r="1866" spans="1:7" x14ac:dyDescent="0.3">
      <c r="A1866" s="3">
        <v>43869</v>
      </c>
      <c r="B1866" s="2" t="s">
        <v>10</v>
      </c>
      <c r="C1866" s="2" t="s">
        <v>9</v>
      </c>
      <c r="D1866" s="2"/>
      <c r="E1866" s="2"/>
      <c r="F1866" s="2"/>
      <c r="G1866" s="2"/>
    </row>
    <row r="1867" spans="1:7" x14ac:dyDescent="0.3">
      <c r="A1867" s="3">
        <v>43870</v>
      </c>
      <c r="B1867" s="2" t="s">
        <v>10</v>
      </c>
      <c r="C1867" s="2" t="s">
        <v>9</v>
      </c>
      <c r="D1867" s="2"/>
      <c r="E1867" s="2"/>
      <c r="F1867" s="2"/>
      <c r="G1867" s="2"/>
    </row>
    <row r="1868" spans="1:7" x14ac:dyDescent="0.3">
      <c r="A1868" s="3">
        <v>43871</v>
      </c>
      <c r="B1868" s="2" t="s">
        <v>10</v>
      </c>
      <c r="C1868" s="2" t="s">
        <v>9</v>
      </c>
      <c r="D1868" s="2"/>
      <c r="E1868" s="2"/>
      <c r="F1868" s="2"/>
      <c r="G1868" s="2"/>
    </row>
    <row r="1869" spans="1:7" x14ac:dyDescent="0.3">
      <c r="A1869" s="3">
        <v>43872</v>
      </c>
      <c r="B1869" s="2" t="s">
        <v>10</v>
      </c>
      <c r="C1869" s="2" t="s">
        <v>9</v>
      </c>
      <c r="D1869" s="2"/>
      <c r="E1869" s="2"/>
      <c r="F1869" s="2"/>
      <c r="G1869" s="2"/>
    </row>
    <row r="1870" spans="1:7" x14ac:dyDescent="0.3">
      <c r="A1870" s="3">
        <v>43873</v>
      </c>
      <c r="B1870" s="2" t="s">
        <v>10</v>
      </c>
      <c r="C1870" s="2" t="s">
        <v>9</v>
      </c>
      <c r="D1870" s="2"/>
      <c r="E1870" s="2"/>
      <c r="F1870" s="2"/>
      <c r="G1870" s="2"/>
    </row>
    <row r="1871" spans="1:7" x14ac:dyDescent="0.3">
      <c r="A1871" s="3">
        <v>43874</v>
      </c>
      <c r="B1871" s="2" t="s">
        <v>10</v>
      </c>
      <c r="C1871" s="2" t="s">
        <v>9</v>
      </c>
      <c r="D1871" s="2"/>
      <c r="E1871" s="2"/>
      <c r="F1871" s="2"/>
      <c r="G1871" s="2"/>
    </row>
    <row r="1872" spans="1:7" x14ac:dyDescent="0.3">
      <c r="A1872" s="3">
        <v>43875</v>
      </c>
      <c r="B1872" s="2" t="s">
        <v>10</v>
      </c>
      <c r="C1872" s="2" t="s">
        <v>9</v>
      </c>
      <c r="D1872" s="2"/>
      <c r="E1872" s="2"/>
      <c r="F1872" s="2"/>
      <c r="G1872" s="2"/>
    </row>
    <row r="1873" spans="1:7" x14ac:dyDescent="0.3">
      <c r="A1873" s="3">
        <v>43876</v>
      </c>
      <c r="B1873" s="2" t="s">
        <v>10</v>
      </c>
      <c r="C1873" s="2" t="s">
        <v>9</v>
      </c>
      <c r="D1873" s="2"/>
      <c r="E1873" s="2"/>
      <c r="F1873" s="2"/>
      <c r="G1873" s="2"/>
    </row>
    <row r="1874" spans="1:7" x14ac:dyDescent="0.3">
      <c r="A1874" s="3">
        <v>43877</v>
      </c>
      <c r="B1874" s="2" t="s">
        <v>10</v>
      </c>
      <c r="C1874" s="2" t="s">
        <v>9</v>
      </c>
      <c r="D1874" s="2"/>
      <c r="E1874" s="2"/>
      <c r="F1874" s="2"/>
      <c r="G1874" s="2"/>
    </row>
    <row r="1875" spans="1:7" x14ac:dyDescent="0.3">
      <c r="A1875" s="3">
        <v>43878</v>
      </c>
      <c r="B1875" s="2" t="s">
        <v>10</v>
      </c>
      <c r="C1875" s="2" t="s">
        <v>9</v>
      </c>
      <c r="D1875" s="2"/>
      <c r="E1875" s="2"/>
      <c r="F1875" s="2"/>
      <c r="G1875" s="2"/>
    </row>
    <row r="1876" spans="1:7" x14ac:dyDescent="0.3">
      <c r="A1876" s="3">
        <v>43879</v>
      </c>
      <c r="B1876" s="2" t="s">
        <v>10</v>
      </c>
      <c r="C1876" s="2" t="s">
        <v>9</v>
      </c>
      <c r="D1876" s="2"/>
      <c r="E1876" s="2"/>
      <c r="F1876" s="2"/>
      <c r="G1876" s="2"/>
    </row>
    <row r="1877" spans="1:7" x14ac:dyDescent="0.3">
      <c r="A1877" s="3">
        <v>43880</v>
      </c>
      <c r="B1877" s="2" t="s">
        <v>10</v>
      </c>
      <c r="C1877" s="2" t="s">
        <v>9</v>
      </c>
      <c r="D1877" s="2"/>
      <c r="E1877" s="2"/>
      <c r="F1877" s="2"/>
      <c r="G1877" s="2"/>
    </row>
    <row r="1878" spans="1:7" x14ac:dyDescent="0.3">
      <c r="A1878" s="3">
        <v>43881</v>
      </c>
      <c r="B1878" s="2" t="s">
        <v>10</v>
      </c>
      <c r="C1878" s="2" t="s">
        <v>9</v>
      </c>
      <c r="D1878" s="2"/>
      <c r="E1878" s="2"/>
      <c r="F1878" s="2"/>
      <c r="G1878" s="2"/>
    </row>
    <row r="1879" spans="1:7" x14ac:dyDescent="0.3">
      <c r="A1879" s="3">
        <v>43882</v>
      </c>
      <c r="B1879" s="2" t="s">
        <v>10</v>
      </c>
      <c r="C1879" s="2" t="s">
        <v>9</v>
      </c>
      <c r="D1879" s="2"/>
      <c r="E1879" s="2"/>
      <c r="F1879" s="2"/>
      <c r="G1879" s="2"/>
    </row>
    <row r="1880" spans="1:7" x14ac:dyDescent="0.3">
      <c r="A1880" s="3">
        <v>43883</v>
      </c>
      <c r="B1880" s="2" t="s">
        <v>10</v>
      </c>
      <c r="C1880" s="2" t="s">
        <v>9</v>
      </c>
      <c r="D1880" s="2"/>
      <c r="E1880" s="2"/>
      <c r="F1880" s="2"/>
      <c r="G1880" s="2"/>
    </row>
    <row r="1881" spans="1:7" x14ac:dyDescent="0.3">
      <c r="A1881" s="3">
        <v>43884</v>
      </c>
      <c r="B1881" s="2" t="s">
        <v>10</v>
      </c>
      <c r="C1881" s="2" t="s">
        <v>9</v>
      </c>
      <c r="D1881" s="2"/>
      <c r="E1881" s="2"/>
      <c r="F1881" s="2"/>
      <c r="G1881" s="2"/>
    </row>
    <row r="1882" spans="1:7" x14ac:dyDescent="0.3">
      <c r="A1882" s="3">
        <v>43885</v>
      </c>
      <c r="B1882" s="2" t="s">
        <v>10</v>
      </c>
      <c r="C1882" s="2" t="s">
        <v>9</v>
      </c>
      <c r="D1882" s="2"/>
      <c r="E1882" s="2"/>
      <c r="F1882" s="2"/>
      <c r="G1882" s="2"/>
    </row>
    <row r="1883" spans="1:7" x14ac:dyDescent="0.3">
      <c r="A1883" s="3">
        <v>43886</v>
      </c>
      <c r="B1883" s="2" t="s">
        <v>10</v>
      </c>
      <c r="C1883" s="2" t="s">
        <v>9</v>
      </c>
      <c r="D1883" s="2"/>
      <c r="E1883" s="2"/>
      <c r="F1883" s="2"/>
      <c r="G1883" s="2"/>
    </row>
    <row r="1884" spans="1:7" x14ac:dyDescent="0.3">
      <c r="A1884" s="3">
        <v>43887</v>
      </c>
      <c r="B1884" s="2" t="s">
        <v>10</v>
      </c>
      <c r="C1884" s="2" t="s">
        <v>9</v>
      </c>
      <c r="D1884" s="2"/>
      <c r="E1884" s="2"/>
      <c r="F1884" s="2"/>
      <c r="G1884" s="2"/>
    </row>
    <row r="1885" spans="1:7" x14ac:dyDescent="0.3">
      <c r="A1885" s="3">
        <v>43888</v>
      </c>
      <c r="B1885" s="2" t="s">
        <v>10</v>
      </c>
      <c r="C1885" s="2" t="s">
        <v>9</v>
      </c>
      <c r="D1885" s="2"/>
      <c r="E1885" s="2"/>
      <c r="F1885" s="2"/>
      <c r="G1885" s="2"/>
    </row>
    <row r="1886" spans="1:7" x14ac:dyDescent="0.3">
      <c r="A1886" s="3">
        <v>43889</v>
      </c>
      <c r="B1886" s="2" t="s">
        <v>10</v>
      </c>
      <c r="C1886" s="2" t="s">
        <v>9</v>
      </c>
      <c r="D1886" s="2"/>
      <c r="E1886" s="2"/>
      <c r="F1886" s="2"/>
      <c r="G1886" s="2"/>
    </row>
    <row r="1887" spans="1:7" x14ac:dyDescent="0.3">
      <c r="A1887" s="3">
        <v>43890</v>
      </c>
      <c r="B1887" s="2" t="s">
        <v>10</v>
      </c>
      <c r="C1887" s="2" t="s">
        <v>9</v>
      </c>
      <c r="D1887" s="2"/>
      <c r="E1887" s="2"/>
      <c r="F1887" s="2"/>
      <c r="G1887" s="2"/>
    </row>
    <row r="1888" spans="1:7" x14ac:dyDescent="0.3">
      <c r="A1888" s="3">
        <v>43891</v>
      </c>
      <c r="B1888" s="2" t="s">
        <v>10</v>
      </c>
      <c r="C1888" s="2" t="s">
        <v>9</v>
      </c>
      <c r="D1888" s="2"/>
      <c r="E1888" s="2"/>
      <c r="F1888" s="2"/>
      <c r="G1888" s="2"/>
    </row>
    <row r="1889" spans="1:7" x14ac:dyDescent="0.3">
      <c r="A1889" s="3">
        <v>43892</v>
      </c>
      <c r="B1889" s="2" t="s">
        <v>10</v>
      </c>
      <c r="C1889" s="2" t="s">
        <v>9</v>
      </c>
      <c r="D1889" s="2"/>
      <c r="E1889" s="2"/>
      <c r="F1889" s="2"/>
      <c r="G1889" s="2"/>
    </row>
    <row r="1890" spans="1:7" x14ac:dyDescent="0.3">
      <c r="A1890" s="3">
        <v>43893</v>
      </c>
      <c r="B1890" s="2" t="s">
        <v>10</v>
      </c>
      <c r="C1890" s="2" t="s">
        <v>9</v>
      </c>
      <c r="D1890" s="2"/>
      <c r="E1890" s="2"/>
      <c r="F1890" s="2"/>
      <c r="G1890" s="2"/>
    </row>
    <row r="1891" spans="1:7" x14ac:dyDescent="0.3">
      <c r="A1891" s="3">
        <v>43894</v>
      </c>
      <c r="B1891" s="2" t="s">
        <v>10</v>
      </c>
      <c r="C1891" s="2" t="s">
        <v>9</v>
      </c>
      <c r="D1891" s="2"/>
      <c r="E1891" s="2"/>
      <c r="F1891" s="2"/>
      <c r="G1891" s="2"/>
    </row>
    <row r="1892" spans="1:7" x14ac:dyDescent="0.3">
      <c r="A1892" s="3">
        <v>43895</v>
      </c>
      <c r="B1892" s="2" t="s">
        <v>10</v>
      </c>
      <c r="C1892" s="2" t="s">
        <v>9</v>
      </c>
      <c r="D1892" s="2"/>
      <c r="E1892" s="2"/>
      <c r="F1892" s="2"/>
      <c r="G1892" s="2"/>
    </row>
    <row r="1893" spans="1:7" x14ac:dyDescent="0.3">
      <c r="A1893" s="3">
        <v>43896</v>
      </c>
      <c r="B1893" s="2" t="s">
        <v>10</v>
      </c>
      <c r="C1893" s="2" t="s">
        <v>9</v>
      </c>
      <c r="D1893" s="2"/>
      <c r="E1893" s="2"/>
      <c r="F1893" s="2"/>
      <c r="G1893" s="2"/>
    </row>
    <row r="1894" spans="1:7" x14ac:dyDescent="0.3">
      <c r="A1894" s="3">
        <v>43897</v>
      </c>
      <c r="B1894" s="2" t="s">
        <v>10</v>
      </c>
      <c r="C1894" s="2" t="s">
        <v>9</v>
      </c>
      <c r="D1894" s="2"/>
      <c r="E1894" s="2"/>
      <c r="F1894" s="2"/>
      <c r="G1894" s="2"/>
    </row>
    <row r="1895" spans="1:7" x14ac:dyDescent="0.3">
      <c r="A1895" s="3">
        <v>43898</v>
      </c>
      <c r="B1895" s="2" t="s">
        <v>10</v>
      </c>
      <c r="C1895" s="2" t="s">
        <v>9</v>
      </c>
      <c r="D1895" s="2"/>
      <c r="E1895" s="2"/>
      <c r="F1895" s="2"/>
      <c r="G1895" s="2"/>
    </row>
    <row r="1896" spans="1:7" x14ac:dyDescent="0.3">
      <c r="A1896" s="3">
        <v>43899</v>
      </c>
      <c r="B1896" s="2" t="s">
        <v>10</v>
      </c>
      <c r="C1896" s="2" t="s">
        <v>10</v>
      </c>
      <c r="D1896" s="2"/>
      <c r="E1896" s="2"/>
      <c r="F1896" s="2"/>
      <c r="G1896" s="2"/>
    </row>
    <row r="1897" spans="1:7" x14ac:dyDescent="0.3">
      <c r="A1897" s="3">
        <v>43900</v>
      </c>
      <c r="B1897" s="2" t="s">
        <v>10</v>
      </c>
      <c r="C1897" s="2" t="s">
        <v>9</v>
      </c>
      <c r="D1897" s="2"/>
      <c r="E1897" s="2"/>
      <c r="F1897" s="2"/>
      <c r="G1897" s="2"/>
    </row>
    <row r="1898" spans="1:7" x14ac:dyDescent="0.3">
      <c r="A1898" s="3">
        <v>43901</v>
      </c>
      <c r="B1898" s="2" t="s">
        <v>10</v>
      </c>
      <c r="C1898" s="2" t="s">
        <v>9</v>
      </c>
      <c r="D1898" s="2"/>
      <c r="E1898" s="2"/>
      <c r="F1898" s="2"/>
      <c r="G1898" s="2"/>
    </row>
    <row r="1899" spans="1:7" x14ac:dyDescent="0.3">
      <c r="A1899" s="3">
        <v>43902</v>
      </c>
      <c r="B1899" s="2" t="s">
        <v>10</v>
      </c>
      <c r="C1899" s="2" t="s">
        <v>9</v>
      </c>
      <c r="D1899" s="2"/>
      <c r="E1899" s="2"/>
      <c r="F1899" s="2"/>
      <c r="G1899" s="2"/>
    </row>
    <row r="1900" spans="1:7" x14ac:dyDescent="0.3">
      <c r="A1900" s="3">
        <v>43903</v>
      </c>
      <c r="B1900" s="2" t="s">
        <v>10</v>
      </c>
      <c r="C1900" s="2" t="s">
        <v>9</v>
      </c>
      <c r="D1900" s="2"/>
      <c r="E1900" s="2"/>
      <c r="F1900" s="2"/>
      <c r="G1900" s="2"/>
    </row>
    <row r="1901" spans="1:7" x14ac:dyDescent="0.3">
      <c r="A1901" s="3">
        <v>43904</v>
      </c>
      <c r="B1901" s="2" t="s">
        <v>10</v>
      </c>
      <c r="C1901" s="2" t="s">
        <v>9</v>
      </c>
      <c r="D1901" s="2"/>
      <c r="E1901" s="2"/>
      <c r="F1901" s="2"/>
      <c r="G1901" s="2"/>
    </row>
    <row r="1902" spans="1:7" x14ac:dyDescent="0.3">
      <c r="A1902" s="3">
        <v>43905</v>
      </c>
      <c r="B1902" s="2" t="s">
        <v>10</v>
      </c>
      <c r="C1902" s="2" t="s">
        <v>9</v>
      </c>
      <c r="D1902" s="2"/>
      <c r="E1902" s="2"/>
      <c r="F1902" s="2"/>
      <c r="G1902" s="2"/>
    </row>
    <row r="1903" spans="1:7" x14ac:dyDescent="0.3">
      <c r="A1903" s="3">
        <v>43906</v>
      </c>
      <c r="B1903" s="2" t="s">
        <v>10</v>
      </c>
      <c r="C1903" s="2" t="s">
        <v>9</v>
      </c>
      <c r="D1903" s="2"/>
      <c r="E1903" s="2"/>
      <c r="F1903" s="2"/>
      <c r="G1903" s="2"/>
    </row>
    <row r="1904" spans="1:7" x14ac:dyDescent="0.3">
      <c r="A1904" s="3">
        <v>43907</v>
      </c>
      <c r="B1904" s="2" t="s">
        <v>10</v>
      </c>
      <c r="C1904" s="2" t="s">
        <v>9</v>
      </c>
      <c r="D1904" s="2"/>
      <c r="E1904" s="2"/>
      <c r="F1904" s="2"/>
      <c r="G1904" s="2"/>
    </row>
    <row r="1905" spans="1:7" x14ac:dyDescent="0.3">
      <c r="A1905" s="3">
        <v>43908</v>
      </c>
      <c r="B1905" s="2" t="s">
        <v>10</v>
      </c>
      <c r="C1905" s="2" t="s">
        <v>9</v>
      </c>
      <c r="D1905" s="2"/>
      <c r="E1905" s="2"/>
      <c r="F1905" s="2"/>
      <c r="G1905" s="2"/>
    </row>
    <row r="1906" spans="1:7" x14ac:dyDescent="0.3">
      <c r="A1906" s="3">
        <v>43909</v>
      </c>
      <c r="B1906" s="2" t="s">
        <v>10</v>
      </c>
      <c r="C1906" s="2" t="s">
        <v>9</v>
      </c>
      <c r="D1906" s="2"/>
      <c r="E1906" s="2"/>
      <c r="F1906" s="2"/>
      <c r="G1906" s="2"/>
    </row>
    <row r="1907" spans="1:7" x14ac:dyDescent="0.3">
      <c r="A1907" s="3">
        <v>43910</v>
      </c>
      <c r="B1907" s="2" t="s">
        <v>10</v>
      </c>
      <c r="C1907" s="2" t="s">
        <v>9</v>
      </c>
      <c r="D1907" s="2"/>
      <c r="E1907" s="2"/>
      <c r="F1907" s="2"/>
      <c r="G1907" s="2"/>
    </row>
    <row r="1908" spans="1:7" x14ac:dyDescent="0.3">
      <c r="A1908" s="3">
        <v>43911</v>
      </c>
      <c r="B1908" s="2" t="s">
        <v>10</v>
      </c>
      <c r="C1908" s="2" t="s">
        <v>9</v>
      </c>
      <c r="D1908" s="2"/>
      <c r="E1908" s="2"/>
      <c r="F1908" s="2"/>
      <c r="G1908" s="2"/>
    </row>
    <row r="1909" spans="1:7" x14ac:dyDescent="0.3">
      <c r="A1909" s="3">
        <v>43912</v>
      </c>
      <c r="B1909" s="2" t="s">
        <v>10</v>
      </c>
      <c r="C1909" s="2" t="s">
        <v>9</v>
      </c>
      <c r="D1909" s="2"/>
      <c r="E1909" s="2"/>
      <c r="F1909" s="2"/>
      <c r="G1909" s="2"/>
    </row>
    <row r="1910" spans="1:7" x14ac:dyDescent="0.3">
      <c r="A1910" s="3">
        <v>43913</v>
      </c>
      <c r="B1910" s="2" t="s">
        <v>10</v>
      </c>
      <c r="C1910" s="2" t="s">
        <v>9</v>
      </c>
      <c r="D1910" s="2"/>
      <c r="E1910" s="2"/>
      <c r="F1910" s="2"/>
      <c r="G1910" s="2"/>
    </row>
    <row r="1911" spans="1:7" x14ac:dyDescent="0.3">
      <c r="A1911" s="3">
        <v>43914</v>
      </c>
      <c r="B1911" s="2" t="s">
        <v>9</v>
      </c>
      <c r="C1911" s="2" t="s">
        <v>9</v>
      </c>
      <c r="D1911" s="2"/>
      <c r="E1911" s="2"/>
      <c r="F1911" s="2"/>
      <c r="G1911" s="2"/>
    </row>
    <row r="1912" spans="1:7" x14ac:dyDescent="0.3">
      <c r="A1912" s="3">
        <v>43915</v>
      </c>
      <c r="B1912" s="2" t="s">
        <v>9</v>
      </c>
      <c r="C1912" s="2" t="s">
        <v>9</v>
      </c>
      <c r="D1912" s="2"/>
      <c r="E1912" s="2"/>
      <c r="F1912" s="2"/>
      <c r="G1912" s="2"/>
    </row>
    <row r="1913" spans="1:7" x14ac:dyDescent="0.3">
      <c r="A1913" s="3">
        <v>43916</v>
      </c>
      <c r="B1913" s="2" t="s">
        <v>9</v>
      </c>
      <c r="C1913" s="2" t="s">
        <v>9</v>
      </c>
      <c r="D1913" s="2"/>
      <c r="E1913" s="2"/>
      <c r="F1913" s="2"/>
      <c r="G1913" s="2"/>
    </row>
    <row r="1914" spans="1:7" x14ac:dyDescent="0.3">
      <c r="A1914" s="3">
        <v>43917</v>
      </c>
      <c r="B1914" s="2" t="s">
        <v>9</v>
      </c>
      <c r="C1914" s="2" t="s">
        <v>9</v>
      </c>
      <c r="D1914" s="2"/>
      <c r="E1914" s="2"/>
      <c r="F1914" s="2"/>
      <c r="G1914" s="2"/>
    </row>
    <row r="1915" spans="1:7" x14ac:dyDescent="0.3">
      <c r="A1915" s="3">
        <v>43918</v>
      </c>
      <c r="B1915" s="2" t="s">
        <v>9</v>
      </c>
      <c r="C1915" s="2" t="s">
        <v>9</v>
      </c>
      <c r="D1915" s="2"/>
      <c r="E1915" s="2"/>
      <c r="F1915" s="2"/>
      <c r="G1915" s="2"/>
    </row>
    <row r="1916" spans="1:7" x14ac:dyDescent="0.3">
      <c r="A1916" s="3">
        <v>43919</v>
      </c>
      <c r="B1916" s="2" t="s">
        <v>9</v>
      </c>
      <c r="C1916" s="2" t="s">
        <v>9</v>
      </c>
      <c r="D1916" s="2"/>
      <c r="E1916" s="2"/>
      <c r="F1916" s="2"/>
      <c r="G1916" s="2"/>
    </row>
    <row r="1917" spans="1:7" x14ac:dyDescent="0.3">
      <c r="A1917" s="3">
        <v>43920</v>
      </c>
      <c r="B1917" s="2" t="s">
        <v>9</v>
      </c>
      <c r="C1917" s="2" t="s">
        <v>9</v>
      </c>
      <c r="D1917" s="2"/>
      <c r="E1917" s="2"/>
      <c r="F1917" s="2"/>
      <c r="G1917" s="2"/>
    </row>
    <row r="1918" spans="1:7" x14ac:dyDescent="0.3">
      <c r="A1918" s="3">
        <v>43921</v>
      </c>
      <c r="B1918" s="2" t="s">
        <v>9</v>
      </c>
      <c r="C1918" s="2" t="s">
        <v>9</v>
      </c>
      <c r="D1918" s="2"/>
      <c r="E1918" s="2"/>
      <c r="F1918" s="2"/>
      <c r="G1918" s="2"/>
    </row>
    <row r="1919" spans="1:7" x14ac:dyDescent="0.3">
      <c r="A1919" s="3">
        <v>43922</v>
      </c>
      <c r="B1919" s="2" t="s">
        <v>9</v>
      </c>
      <c r="C1919" s="2" t="s">
        <v>9</v>
      </c>
      <c r="D1919" s="2"/>
      <c r="E1919" s="2"/>
      <c r="F1919" s="2"/>
      <c r="G1919" s="2"/>
    </row>
    <row r="1920" spans="1:7" x14ac:dyDescent="0.3">
      <c r="A1920" s="3">
        <v>43923</v>
      </c>
      <c r="B1920" s="2" t="s">
        <v>9</v>
      </c>
      <c r="C1920" s="2" t="s">
        <v>9</v>
      </c>
      <c r="D1920" s="2"/>
      <c r="E1920" s="2"/>
      <c r="F1920" s="2"/>
      <c r="G1920" s="2"/>
    </row>
    <row r="1921" spans="1:7" x14ac:dyDescent="0.3">
      <c r="A1921" s="3">
        <v>43924</v>
      </c>
      <c r="B1921" s="2" t="s">
        <v>9</v>
      </c>
      <c r="C1921" s="2" t="s">
        <v>9</v>
      </c>
      <c r="D1921" s="2"/>
      <c r="E1921" s="2"/>
      <c r="F1921" s="2"/>
      <c r="G1921" s="2"/>
    </row>
    <row r="1922" spans="1:7" x14ac:dyDescent="0.3">
      <c r="A1922" s="3">
        <v>43925</v>
      </c>
      <c r="B1922" s="2" t="s">
        <v>9</v>
      </c>
      <c r="C1922" s="2" t="s">
        <v>9</v>
      </c>
      <c r="D1922" s="2"/>
      <c r="E1922" s="2"/>
      <c r="F1922" s="2"/>
      <c r="G1922" s="2"/>
    </row>
    <row r="1923" spans="1:7" x14ac:dyDescent="0.3">
      <c r="A1923" s="3">
        <v>43926</v>
      </c>
      <c r="B1923" s="2" t="s">
        <v>9</v>
      </c>
      <c r="C1923" s="2" t="s">
        <v>9</v>
      </c>
      <c r="D1923" s="2"/>
      <c r="E1923" s="2"/>
      <c r="F1923" s="2"/>
      <c r="G1923" s="2"/>
    </row>
    <row r="1924" spans="1:7" x14ac:dyDescent="0.3">
      <c r="A1924" s="3">
        <v>43927</v>
      </c>
      <c r="B1924" s="2" t="s">
        <v>9</v>
      </c>
      <c r="C1924" s="2" t="s">
        <v>9</v>
      </c>
      <c r="D1924" s="2"/>
      <c r="E1924" s="2"/>
      <c r="F1924" s="2"/>
      <c r="G1924" s="2"/>
    </row>
    <row r="1925" spans="1:7" x14ac:dyDescent="0.3">
      <c r="A1925" s="3">
        <v>43928</v>
      </c>
      <c r="B1925" s="2" t="s">
        <v>9</v>
      </c>
      <c r="C1925" s="2" t="s">
        <v>9</v>
      </c>
      <c r="D1925" s="2"/>
      <c r="E1925" s="2"/>
      <c r="F1925" s="2"/>
      <c r="G1925" s="2"/>
    </row>
    <row r="1926" spans="1:7" x14ac:dyDescent="0.3">
      <c r="A1926" s="3">
        <v>43929</v>
      </c>
      <c r="B1926" s="2" t="s">
        <v>9</v>
      </c>
      <c r="C1926" s="2" t="s">
        <v>9</v>
      </c>
      <c r="D1926" s="2"/>
      <c r="E1926" s="2"/>
      <c r="F1926" s="2"/>
      <c r="G1926" s="2"/>
    </row>
    <row r="1927" spans="1:7" x14ac:dyDescent="0.3">
      <c r="A1927" s="3">
        <v>43930</v>
      </c>
      <c r="B1927" s="2" t="s">
        <v>9</v>
      </c>
      <c r="C1927" s="2" t="s">
        <v>9</v>
      </c>
      <c r="D1927" s="2"/>
      <c r="E1927" s="2"/>
      <c r="F1927" s="2"/>
      <c r="G1927" s="2"/>
    </row>
    <row r="1928" spans="1:7" x14ac:dyDescent="0.3">
      <c r="A1928" s="3">
        <v>43931</v>
      </c>
      <c r="B1928" s="2" t="s">
        <v>9</v>
      </c>
      <c r="C1928" s="2" t="s">
        <v>10</v>
      </c>
      <c r="D1928" s="2"/>
      <c r="E1928" s="2"/>
      <c r="F1928" s="2"/>
      <c r="G1928" s="2"/>
    </row>
    <row r="1929" spans="1:7" x14ac:dyDescent="0.3">
      <c r="A1929" s="3">
        <v>43932</v>
      </c>
      <c r="B1929" s="2" t="s">
        <v>9</v>
      </c>
      <c r="C1929" s="2" t="s">
        <v>10</v>
      </c>
      <c r="D1929" s="2"/>
      <c r="E1929" s="2"/>
      <c r="F1929" s="2"/>
      <c r="G1929" s="2"/>
    </row>
    <row r="1930" spans="1:7" x14ac:dyDescent="0.3">
      <c r="A1930" s="3">
        <v>43933</v>
      </c>
      <c r="B1930" s="2" t="s">
        <v>9</v>
      </c>
      <c r="C1930" s="2" t="s">
        <v>10</v>
      </c>
      <c r="D1930" s="2"/>
      <c r="E1930" s="2"/>
      <c r="F1930" s="2"/>
      <c r="G1930" s="2"/>
    </row>
    <row r="1931" spans="1:7" x14ac:dyDescent="0.3">
      <c r="A1931" s="3">
        <v>43934</v>
      </c>
      <c r="B1931" s="2" t="s">
        <v>9</v>
      </c>
      <c r="C1931" s="2" t="s">
        <v>10</v>
      </c>
      <c r="D1931" s="2"/>
      <c r="E1931" s="2"/>
      <c r="F1931" s="2"/>
      <c r="G1931" s="2"/>
    </row>
    <row r="1932" spans="1:7" x14ac:dyDescent="0.3">
      <c r="A1932" s="3">
        <v>43935</v>
      </c>
      <c r="B1932" s="2" t="s">
        <v>9</v>
      </c>
      <c r="C1932" s="2" t="s">
        <v>9</v>
      </c>
      <c r="D1932" s="2"/>
      <c r="E1932" s="2"/>
      <c r="F1932" s="2"/>
      <c r="G1932" s="2"/>
    </row>
    <row r="1933" spans="1:7" x14ac:dyDescent="0.3">
      <c r="A1933" s="3">
        <v>43936</v>
      </c>
      <c r="B1933" s="2" t="s">
        <v>9</v>
      </c>
      <c r="C1933" s="2" t="s">
        <v>9</v>
      </c>
      <c r="D1933" s="2"/>
      <c r="E1933" s="2"/>
      <c r="F1933" s="2"/>
      <c r="G1933" s="2"/>
    </row>
    <row r="1934" spans="1:7" x14ac:dyDescent="0.3">
      <c r="A1934" s="3">
        <v>43937</v>
      </c>
      <c r="B1934" s="2" t="s">
        <v>9</v>
      </c>
      <c r="C1934" s="2" t="s">
        <v>9</v>
      </c>
      <c r="D1934" s="2"/>
      <c r="E1934" s="2"/>
      <c r="F1934" s="2"/>
      <c r="G1934" s="2"/>
    </row>
    <row r="1935" spans="1:7" x14ac:dyDescent="0.3">
      <c r="A1935" s="3">
        <v>43938</v>
      </c>
      <c r="B1935" s="2" t="s">
        <v>9</v>
      </c>
      <c r="C1935" s="2" t="s">
        <v>9</v>
      </c>
      <c r="D1935" s="2"/>
      <c r="E1935" s="2"/>
      <c r="F1935" s="2"/>
      <c r="G1935" s="2"/>
    </row>
    <row r="1936" spans="1:7" x14ac:dyDescent="0.3">
      <c r="A1936" s="3">
        <v>43939</v>
      </c>
      <c r="B1936" s="2" t="s">
        <v>9</v>
      </c>
      <c r="C1936" s="2" t="s">
        <v>9</v>
      </c>
      <c r="D1936" s="2"/>
      <c r="E1936" s="2"/>
      <c r="F1936" s="2"/>
      <c r="G1936" s="2"/>
    </row>
    <row r="1937" spans="1:7" x14ac:dyDescent="0.3">
      <c r="A1937" s="3">
        <v>43940</v>
      </c>
      <c r="B1937" s="2" t="s">
        <v>9</v>
      </c>
      <c r="C1937" s="2" t="s">
        <v>9</v>
      </c>
      <c r="D1937" s="2"/>
      <c r="E1937" s="2"/>
      <c r="F1937" s="2"/>
      <c r="G1937" s="2"/>
    </row>
    <row r="1938" spans="1:7" x14ac:dyDescent="0.3">
      <c r="A1938" s="3">
        <v>43941</v>
      </c>
      <c r="B1938" s="2" t="s">
        <v>9</v>
      </c>
      <c r="C1938" s="2" t="s">
        <v>9</v>
      </c>
      <c r="D1938" s="2"/>
      <c r="E1938" s="2"/>
      <c r="F1938" s="2"/>
      <c r="G1938" s="2"/>
    </row>
    <row r="1939" spans="1:7" x14ac:dyDescent="0.3">
      <c r="A1939" s="3">
        <v>43942</v>
      </c>
      <c r="B1939" s="2" t="s">
        <v>9</v>
      </c>
      <c r="C1939" s="2" t="s">
        <v>9</v>
      </c>
      <c r="D1939" s="2"/>
      <c r="E1939" s="2"/>
      <c r="F1939" s="2"/>
      <c r="G1939" s="2"/>
    </row>
    <row r="1940" spans="1:7" x14ac:dyDescent="0.3">
      <c r="A1940" s="3">
        <v>43943</v>
      </c>
      <c r="B1940" s="2" t="s">
        <v>9</v>
      </c>
      <c r="C1940" s="2" t="s">
        <v>9</v>
      </c>
      <c r="D1940" s="2"/>
      <c r="E1940" s="2"/>
      <c r="F1940" s="2"/>
      <c r="G1940" s="2"/>
    </row>
    <row r="1941" spans="1:7" x14ac:dyDescent="0.3">
      <c r="A1941" s="3">
        <v>43944</v>
      </c>
      <c r="B1941" s="2" t="s">
        <v>9</v>
      </c>
      <c r="C1941" s="2" t="s">
        <v>9</v>
      </c>
      <c r="D1941" s="2"/>
      <c r="E1941" s="2"/>
      <c r="F1941" s="2"/>
      <c r="G1941" s="2"/>
    </row>
    <row r="1942" spans="1:7" x14ac:dyDescent="0.3">
      <c r="A1942" s="3">
        <v>43945</v>
      </c>
      <c r="B1942" s="2" t="s">
        <v>9</v>
      </c>
      <c r="C1942" s="2" t="s">
        <v>9</v>
      </c>
      <c r="D1942" s="2"/>
      <c r="E1942" s="2"/>
      <c r="F1942" s="2"/>
      <c r="G1942" s="2"/>
    </row>
    <row r="1943" spans="1:7" x14ac:dyDescent="0.3">
      <c r="A1943" s="3">
        <v>43946</v>
      </c>
      <c r="B1943" s="2" t="s">
        <v>9</v>
      </c>
      <c r="C1943" s="2" t="s">
        <v>10</v>
      </c>
      <c r="D1943" s="2"/>
      <c r="E1943" s="2"/>
      <c r="F1943" s="2"/>
      <c r="G1943" s="2"/>
    </row>
    <row r="1944" spans="1:7" x14ac:dyDescent="0.3">
      <c r="A1944" s="3">
        <v>43947</v>
      </c>
      <c r="B1944" s="2" t="s">
        <v>9</v>
      </c>
      <c r="C1944" s="2" t="s">
        <v>9</v>
      </c>
      <c r="D1944" s="2"/>
      <c r="E1944" s="2"/>
      <c r="F1944" s="2"/>
      <c r="G1944" s="2"/>
    </row>
    <row r="1945" spans="1:7" x14ac:dyDescent="0.3">
      <c r="A1945" s="3">
        <v>43948</v>
      </c>
      <c r="B1945" s="2" t="s">
        <v>9</v>
      </c>
      <c r="C1945" s="2" t="s">
        <v>9</v>
      </c>
      <c r="D1945" s="2"/>
      <c r="E1945" s="2"/>
      <c r="F1945" s="2"/>
      <c r="G1945" s="2"/>
    </row>
    <row r="1946" spans="1:7" x14ac:dyDescent="0.3">
      <c r="A1946" s="3">
        <v>43949</v>
      </c>
      <c r="B1946" s="2" t="s">
        <v>9</v>
      </c>
      <c r="C1946" s="2" t="s">
        <v>9</v>
      </c>
      <c r="D1946" s="2"/>
      <c r="E1946" s="2"/>
      <c r="F1946" s="2"/>
      <c r="G1946" s="2"/>
    </row>
    <row r="1947" spans="1:7" x14ac:dyDescent="0.3">
      <c r="A1947" s="3">
        <v>43950</v>
      </c>
      <c r="B1947" s="2" t="s">
        <v>9</v>
      </c>
      <c r="C1947" s="2" t="s">
        <v>9</v>
      </c>
      <c r="D1947" s="2"/>
      <c r="E1947" s="2"/>
      <c r="F1947" s="2"/>
      <c r="G1947" s="2"/>
    </row>
    <row r="1948" spans="1:7" x14ac:dyDescent="0.3">
      <c r="A1948" s="3">
        <v>43951</v>
      </c>
      <c r="B1948" s="2" t="s">
        <v>9</v>
      </c>
      <c r="C1948" s="2" t="s">
        <v>9</v>
      </c>
      <c r="D1948" s="2"/>
      <c r="E1948" s="2"/>
      <c r="F1948" s="2"/>
      <c r="G1948" s="2"/>
    </row>
    <row r="1949" spans="1:7" x14ac:dyDescent="0.3">
      <c r="A1949" s="3">
        <v>43952</v>
      </c>
      <c r="B1949" s="2" t="s">
        <v>9</v>
      </c>
      <c r="C1949" s="2" t="s">
        <v>9</v>
      </c>
      <c r="D1949" s="2"/>
      <c r="E1949" s="2"/>
      <c r="F1949" s="2"/>
      <c r="G1949" s="2"/>
    </row>
    <row r="1950" spans="1:7" x14ac:dyDescent="0.3">
      <c r="A1950" s="3">
        <v>43953</v>
      </c>
      <c r="B1950" s="2" t="s">
        <v>9</v>
      </c>
      <c r="C1950" s="2" t="s">
        <v>9</v>
      </c>
      <c r="D1950" s="2"/>
      <c r="E1950" s="2"/>
      <c r="F1950" s="2"/>
      <c r="G1950" s="2"/>
    </row>
    <row r="1951" spans="1:7" x14ac:dyDescent="0.3">
      <c r="A1951" s="3">
        <v>43954</v>
      </c>
      <c r="B1951" s="2" t="s">
        <v>9</v>
      </c>
      <c r="C1951" s="2" t="s">
        <v>9</v>
      </c>
      <c r="D1951" s="2"/>
      <c r="E1951" s="2"/>
      <c r="F1951" s="2"/>
      <c r="G1951" s="2"/>
    </row>
    <row r="1952" spans="1:7" x14ac:dyDescent="0.3">
      <c r="A1952" s="3">
        <v>43955</v>
      </c>
      <c r="B1952" s="2" t="s">
        <v>9</v>
      </c>
      <c r="C1952" s="2" t="s">
        <v>9</v>
      </c>
      <c r="D1952" s="2"/>
      <c r="E1952" s="2"/>
      <c r="F1952" s="2"/>
      <c r="G1952" s="2"/>
    </row>
    <row r="1953" spans="1:7" x14ac:dyDescent="0.3">
      <c r="A1953" s="3">
        <v>43956</v>
      </c>
      <c r="B1953" s="2" t="s">
        <v>9</v>
      </c>
      <c r="C1953" s="2" t="s">
        <v>9</v>
      </c>
      <c r="D1953" s="2"/>
      <c r="E1953" s="2"/>
      <c r="F1953" s="2"/>
      <c r="G1953" s="2"/>
    </row>
    <row r="1954" spans="1:7" x14ac:dyDescent="0.3">
      <c r="A1954" s="3">
        <v>43957</v>
      </c>
      <c r="B1954" s="2" t="s">
        <v>9</v>
      </c>
      <c r="C1954" s="2" t="s">
        <v>9</v>
      </c>
      <c r="D1954" s="2"/>
      <c r="E1954" s="2"/>
      <c r="F1954" s="2"/>
      <c r="G1954" s="2"/>
    </row>
    <row r="1955" spans="1:7" x14ac:dyDescent="0.3">
      <c r="A1955" s="3">
        <v>43958</v>
      </c>
      <c r="B1955" s="2" t="s">
        <v>9</v>
      </c>
      <c r="C1955" s="2" t="s">
        <v>9</v>
      </c>
      <c r="D1955" s="2"/>
      <c r="E1955" s="2"/>
      <c r="F1955" s="2"/>
      <c r="G1955" s="2"/>
    </row>
    <row r="1956" spans="1:7" x14ac:dyDescent="0.3">
      <c r="A1956" s="3">
        <v>43959</v>
      </c>
      <c r="B1956" s="2" t="s">
        <v>9</v>
      </c>
      <c r="C1956" s="2" t="s">
        <v>9</v>
      </c>
      <c r="D1956" s="2"/>
      <c r="E1956" s="2"/>
      <c r="F1956" s="2"/>
      <c r="G1956" s="2"/>
    </row>
    <row r="1957" spans="1:7" x14ac:dyDescent="0.3">
      <c r="A1957" s="3">
        <v>43960</v>
      </c>
      <c r="B1957" s="2" t="s">
        <v>9</v>
      </c>
      <c r="C1957" s="2" t="s">
        <v>9</v>
      </c>
      <c r="D1957" s="2"/>
      <c r="E1957" s="2"/>
      <c r="F1957" s="2"/>
      <c r="G1957" s="2"/>
    </row>
    <row r="1958" spans="1:7" x14ac:dyDescent="0.3">
      <c r="A1958" s="3">
        <v>43961</v>
      </c>
      <c r="B1958" s="2" t="s">
        <v>9</v>
      </c>
      <c r="C1958" s="2" t="s">
        <v>9</v>
      </c>
      <c r="D1958" s="2"/>
      <c r="E1958" s="2"/>
      <c r="F1958" s="2"/>
      <c r="G1958" s="2"/>
    </row>
    <row r="1959" spans="1:7" x14ac:dyDescent="0.3">
      <c r="A1959" s="3">
        <v>43962</v>
      </c>
      <c r="B1959" s="2" t="s">
        <v>9</v>
      </c>
      <c r="C1959" s="2" t="s">
        <v>9</v>
      </c>
      <c r="D1959" s="2"/>
      <c r="E1959" s="2"/>
      <c r="F1959" s="2"/>
      <c r="G1959" s="2"/>
    </row>
    <row r="1960" spans="1:7" x14ac:dyDescent="0.3">
      <c r="A1960" s="3">
        <v>43963</v>
      </c>
      <c r="B1960" s="2" t="s">
        <v>9</v>
      </c>
      <c r="C1960" s="2" t="s">
        <v>9</v>
      </c>
      <c r="D1960" s="2"/>
      <c r="E1960" s="2"/>
      <c r="F1960" s="2"/>
      <c r="G1960" s="2"/>
    </row>
    <row r="1961" spans="1:7" x14ac:dyDescent="0.3">
      <c r="A1961" s="3">
        <v>43964</v>
      </c>
      <c r="B1961" s="2" t="s">
        <v>9</v>
      </c>
      <c r="C1961" s="2" t="s">
        <v>9</v>
      </c>
      <c r="D1961" s="2"/>
      <c r="E1961" s="2"/>
      <c r="F1961" s="2"/>
      <c r="G1961" s="2"/>
    </row>
    <row r="1962" spans="1:7" x14ac:dyDescent="0.3">
      <c r="A1962" s="3">
        <v>43965</v>
      </c>
      <c r="B1962" s="2" t="s">
        <v>9</v>
      </c>
      <c r="C1962" s="2" t="s">
        <v>9</v>
      </c>
      <c r="D1962" s="2"/>
      <c r="E1962" s="2"/>
      <c r="F1962" s="2"/>
      <c r="G1962" s="2"/>
    </row>
    <row r="1963" spans="1:7" x14ac:dyDescent="0.3">
      <c r="A1963" s="3">
        <v>43966</v>
      </c>
      <c r="B1963" s="2" t="s">
        <v>9</v>
      </c>
      <c r="C1963" s="2" t="s">
        <v>9</v>
      </c>
      <c r="D1963" s="2"/>
      <c r="E1963" s="2"/>
      <c r="F1963" s="2"/>
      <c r="G1963" s="2"/>
    </row>
    <row r="1964" spans="1:7" x14ac:dyDescent="0.3">
      <c r="A1964" s="3">
        <v>43967</v>
      </c>
      <c r="B1964" s="2" t="s">
        <v>9</v>
      </c>
      <c r="C1964" s="2" t="s">
        <v>9</v>
      </c>
      <c r="D1964" s="2"/>
      <c r="E1964" s="2"/>
      <c r="F1964" s="2"/>
      <c r="G1964" s="2"/>
    </row>
    <row r="1965" spans="1:7" x14ac:dyDescent="0.3">
      <c r="A1965" s="3">
        <v>43968</v>
      </c>
      <c r="B1965" s="2" t="s">
        <v>9</v>
      </c>
      <c r="C1965" s="2" t="s">
        <v>9</v>
      </c>
      <c r="D1965" s="2"/>
      <c r="E1965" s="2"/>
      <c r="F1965" s="2"/>
      <c r="G1965" s="2"/>
    </row>
    <row r="1966" spans="1:7" x14ac:dyDescent="0.3">
      <c r="A1966" s="3">
        <v>43969</v>
      </c>
      <c r="B1966" s="2" t="s">
        <v>9</v>
      </c>
      <c r="C1966" s="2" t="s">
        <v>9</v>
      </c>
      <c r="D1966" s="2"/>
      <c r="E1966" s="2"/>
      <c r="F1966" s="2"/>
      <c r="G1966" s="2"/>
    </row>
    <row r="1967" spans="1:7" x14ac:dyDescent="0.3">
      <c r="A1967" s="3">
        <v>43970</v>
      </c>
      <c r="B1967" s="2" t="s">
        <v>9</v>
      </c>
      <c r="C1967" s="2" t="s">
        <v>9</v>
      </c>
      <c r="D1967" s="2"/>
      <c r="E1967" s="2"/>
      <c r="F1967" s="2"/>
      <c r="G1967" s="2"/>
    </row>
    <row r="1968" spans="1:7" x14ac:dyDescent="0.3">
      <c r="A1968" s="3">
        <v>43971</v>
      </c>
      <c r="B1968" s="2" t="s">
        <v>9</v>
      </c>
      <c r="C1968" s="2" t="s">
        <v>9</v>
      </c>
      <c r="D1968" s="2"/>
      <c r="E1968" s="2"/>
      <c r="F1968" s="2"/>
      <c r="G1968" s="2"/>
    </row>
    <row r="1969" spans="1:7" x14ac:dyDescent="0.3">
      <c r="A1969" s="3">
        <v>43972</v>
      </c>
      <c r="B1969" s="2" t="s">
        <v>9</v>
      </c>
      <c r="C1969" s="2" t="s">
        <v>9</v>
      </c>
      <c r="D1969" s="2"/>
      <c r="E1969" s="2"/>
      <c r="F1969" s="2"/>
      <c r="G1969" s="2"/>
    </row>
    <row r="1970" spans="1:7" x14ac:dyDescent="0.3">
      <c r="A1970" s="3">
        <v>43973</v>
      </c>
      <c r="B1970" s="2" t="s">
        <v>9</v>
      </c>
      <c r="C1970" s="2" t="s">
        <v>9</v>
      </c>
      <c r="D1970" s="2"/>
      <c r="E1970" s="2"/>
      <c r="F1970" s="2"/>
      <c r="G1970" s="2"/>
    </row>
    <row r="1971" spans="1:7" x14ac:dyDescent="0.3">
      <c r="A1971" s="3">
        <v>43974</v>
      </c>
      <c r="B1971" s="2" t="s">
        <v>9</v>
      </c>
      <c r="C1971" s="2" t="s">
        <v>9</v>
      </c>
      <c r="D1971" s="2"/>
      <c r="E1971" s="2"/>
      <c r="F1971" s="2"/>
      <c r="G1971" s="2"/>
    </row>
    <row r="1972" spans="1:7" x14ac:dyDescent="0.3">
      <c r="A1972" s="3">
        <v>43975</v>
      </c>
      <c r="B1972" s="2" t="s">
        <v>9</v>
      </c>
      <c r="C1972" s="2" t="s">
        <v>9</v>
      </c>
      <c r="D1972" s="2"/>
      <c r="E1972" s="2"/>
      <c r="F1972" s="2"/>
      <c r="G1972" s="2"/>
    </row>
    <row r="1973" spans="1:7" x14ac:dyDescent="0.3">
      <c r="A1973" s="3">
        <v>43976</v>
      </c>
      <c r="B1973" s="2" t="s">
        <v>9</v>
      </c>
      <c r="C1973" s="2" t="s">
        <v>9</v>
      </c>
      <c r="D1973" s="2"/>
      <c r="E1973" s="2"/>
      <c r="F1973" s="2"/>
      <c r="G1973" s="2"/>
    </row>
    <row r="1974" spans="1:7" x14ac:dyDescent="0.3">
      <c r="A1974" s="3">
        <v>43977</v>
      </c>
      <c r="B1974" s="2" t="s">
        <v>9</v>
      </c>
      <c r="C1974" s="2" t="s">
        <v>9</v>
      </c>
      <c r="D1974" s="2"/>
      <c r="E1974" s="2"/>
      <c r="F1974" s="2"/>
      <c r="G1974" s="2"/>
    </row>
    <row r="1975" spans="1:7" x14ac:dyDescent="0.3">
      <c r="A1975" s="3">
        <v>43978</v>
      </c>
      <c r="B1975" s="2" t="s">
        <v>10</v>
      </c>
      <c r="C1975" s="2" t="s">
        <v>9</v>
      </c>
      <c r="D1975" s="2"/>
      <c r="E1975" s="2"/>
      <c r="F1975" s="2"/>
      <c r="G1975" s="2"/>
    </row>
    <row r="1976" spans="1:7" x14ac:dyDescent="0.3">
      <c r="A1976" s="3">
        <v>43979</v>
      </c>
      <c r="B1976" s="2" t="s">
        <v>10</v>
      </c>
      <c r="C1976" s="2" t="s">
        <v>9</v>
      </c>
      <c r="D1976" s="2"/>
      <c r="E1976" s="2"/>
      <c r="F1976" s="2"/>
      <c r="G1976" s="2"/>
    </row>
    <row r="1977" spans="1:7" x14ac:dyDescent="0.3">
      <c r="A1977" s="3">
        <v>43980</v>
      </c>
      <c r="B1977" s="2" t="s">
        <v>10</v>
      </c>
      <c r="C1977" s="2" t="s">
        <v>9</v>
      </c>
      <c r="D1977" s="2"/>
      <c r="E1977" s="2"/>
      <c r="F1977" s="2"/>
      <c r="G1977" s="2"/>
    </row>
    <row r="1978" spans="1:7" x14ac:dyDescent="0.3">
      <c r="A1978" s="3">
        <v>43981</v>
      </c>
      <c r="B1978" s="2" t="s">
        <v>10</v>
      </c>
      <c r="C1978" s="2" t="s">
        <v>9</v>
      </c>
      <c r="D1978" s="2"/>
      <c r="E1978" s="2"/>
      <c r="F1978" s="2"/>
      <c r="G1978" s="2"/>
    </row>
    <row r="1979" spans="1:7" x14ac:dyDescent="0.3">
      <c r="A1979" s="3">
        <v>43982</v>
      </c>
      <c r="B1979" s="2" t="s">
        <v>10</v>
      </c>
      <c r="C1979" s="2" t="s">
        <v>9</v>
      </c>
      <c r="D1979" s="2"/>
      <c r="E1979" s="2"/>
      <c r="F1979" s="2"/>
      <c r="G1979" s="2"/>
    </row>
    <row r="1980" spans="1:7" x14ac:dyDescent="0.3">
      <c r="A1980" s="3">
        <v>43983</v>
      </c>
      <c r="B1980" s="2" t="s">
        <v>10</v>
      </c>
      <c r="C1980" s="2" t="s">
        <v>9</v>
      </c>
      <c r="D1980" s="2"/>
      <c r="E1980" s="2"/>
      <c r="F1980" s="2"/>
      <c r="G1980" s="2"/>
    </row>
    <row r="1981" spans="1:7" x14ac:dyDescent="0.3">
      <c r="A1981" s="3">
        <v>43984</v>
      </c>
      <c r="B1981" s="2" t="s">
        <v>10</v>
      </c>
      <c r="C1981" s="2" t="s">
        <v>9</v>
      </c>
      <c r="D1981" s="2"/>
      <c r="E1981" s="2"/>
      <c r="F1981" s="2"/>
      <c r="G1981" s="2"/>
    </row>
    <row r="1982" spans="1:7" x14ac:dyDescent="0.3">
      <c r="A1982" s="3">
        <v>43985</v>
      </c>
      <c r="B1982" s="2" t="s">
        <v>10</v>
      </c>
      <c r="C1982" s="2" t="s">
        <v>9</v>
      </c>
      <c r="D1982" s="2"/>
      <c r="E1982" s="2"/>
      <c r="F1982" s="2"/>
      <c r="G1982" s="2"/>
    </row>
    <row r="1983" spans="1:7" x14ac:dyDescent="0.3">
      <c r="A1983" s="3">
        <v>43986</v>
      </c>
      <c r="B1983" s="2" t="s">
        <v>10</v>
      </c>
      <c r="C1983" s="2" t="s">
        <v>9</v>
      </c>
      <c r="D1983" s="2"/>
      <c r="E1983" s="2"/>
      <c r="F1983" s="2"/>
      <c r="G1983" s="2"/>
    </row>
    <row r="1984" spans="1:7" x14ac:dyDescent="0.3">
      <c r="A1984" s="3">
        <v>43987</v>
      </c>
      <c r="B1984" s="2" t="s">
        <v>10</v>
      </c>
      <c r="C1984" s="2" t="s">
        <v>9</v>
      </c>
      <c r="D1984" s="2"/>
      <c r="E1984" s="2"/>
      <c r="F1984" s="2"/>
      <c r="G1984" s="2"/>
    </row>
    <row r="1985" spans="1:7" x14ac:dyDescent="0.3">
      <c r="A1985" s="3">
        <v>43988</v>
      </c>
      <c r="B1985" s="2" t="s">
        <v>10</v>
      </c>
      <c r="C1985" s="2" t="s">
        <v>9</v>
      </c>
      <c r="D1985" s="2"/>
      <c r="E1985" s="2"/>
      <c r="F1985" s="2"/>
      <c r="G1985" s="2"/>
    </row>
    <row r="1986" spans="1:7" x14ac:dyDescent="0.3">
      <c r="A1986" s="3">
        <v>43989</v>
      </c>
      <c r="B1986" s="2" t="s">
        <v>10</v>
      </c>
      <c r="C1986" s="2" t="s">
        <v>9</v>
      </c>
      <c r="D1986" s="2"/>
      <c r="E1986" s="2"/>
      <c r="F1986" s="2"/>
      <c r="G1986" s="2"/>
    </row>
    <row r="1987" spans="1:7" x14ac:dyDescent="0.3">
      <c r="A1987" s="3">
        <v>43990</v>
      </c>
      <c r="B1987" s="2" t="s">
        <v>10</v>
      </c>
      <c r="C1987" s="2" t="s">
        <v>10</v>
      </c>
      <c r="D1987" s="2"/>
      <c r="E1987" s="2"/>
      <c r="F1987" s="2"/>
      <c r="G1987" s="2"/>
    </row>
    <row r="1988" spans="1:7" x14ac:dyDescent="0.3">
      <c r="A1988" s="3">
        <v>43991</v>
      </c>
      <c r="B1988" s="2" t="s">
        <v>10</v>
      </c>
      <c r="C1988" s="2" t="s">
        <v>9</v>
      </c>
      <c r="D1988" s="2"/>
      <c r="E1988" s="2"/>
      <c r="F1988" s="2"/>
      <c r="G1988" s="2"/>
    </row>
    <row r="1989" spans="1:7" x14ac:dyDescent="0.3">
      <c r="A1989" s="3">
        <v>43992</v>
      </c>
      <c r="B1989" s="2" t="s">
        <v>10</v>
      </c>
      <c r="C1989" s="2" t="s">
        <v>9</v>
      </c>
      <c r="D1989" s="2"/>
      <c r="E1989" s="2"/>
      <c r="F1989" s="2"/>
      <c r="G1989" s="2"/>
    </row>
    <row r="1990" spans="1:7" x14ac:dyDescent="0.3">
      <c r="A1990" s="3">
        <v>43993</v>
      </c>
      <c r="B1990" s="2" t="s">
        <v>10</v>
      </c>
      <c r="C1990" s="2" t="s">
        <v>9</v>
      </c>
      <c r="D1990" s="2"/>
      <c r="E1990" s="2"/>
      <c r="F1990" s="2"/>
      <c r="G1990" s="2"/>
    </row>
    <row r="1991" spans="1:7" x14ac:dyDescent="0.3">
      <c r="A1991" s="3">
        <v>43994</v>
      </c>
      <c r="B1991" s="2" t="s">
        <v>10</v>
      </c>
      <c r="C1991" s="2" t="s">
        <v>9</v>
      </c>
      <c r="D1991" s="2"/>
      <c r="E1991" s="2"/>
      <c r="F1991" s="2"/>
      <c r="G1991" s="2"/>
    </row>
    <row r="1992" spans="1:7" x14ac:dyDescent="0.3">
      <c r="A1992" s="3">
        <v>43995</v>
      </c>
      <c r="B1992" s="2" t="s">
        <v>10</v>
      </c>
      <c r="C1992" s="2" t="s">
        <v>9</v>
      </c>
      <c r="D1992" s="2"/>
      <c r="E1992" s="2"/>
      <c r="F1992" s="2"/>
      <c r="G1992" s="2"/>
    </row>
    <row r="1993" spans="1:7" x14ac:dyDescent="0.3">
      <c r="A1993" s="3">
        <v>43996</v>
      </c>
      <c r="B1993" s="2" t="s">
        <v>10</v>
      </c>
      <c r="C1993" s="2" t="s">
        <v>9</v>
      </c>
      <c r="D1993" s="2"/>
      <c r="E1993" s="2"/>
      <c r="F1993" s="2"/>
      <c r="G1993" s="2"/>
    </row>
    <row r="1994" spans="1:7" x14ac:dyDescent="0.3">
      <c r="A1994" s="3">
        <v>43997</v>
      </c>
      <c r="B1994" s="2" t="s">
        <v>10</v>
      </c>
      <c r="C1994" s="2" t="s">
        <v>9</v>
      </c>
      <c r="D1994" s="2"/>
      <c r="E1994" s="2"/>
      <c r="F1994" s="2"/>
      <c r="G1994" s="2"/>
    </row>
    <row r="1995" spans="1:7" x14ac:dyDescent="0.3">
      <c r="A1995" s="3">
        <v>43998</v>
      </c>
      <c r="B1995" s="2" t="s">
        <v>10</v>
      </c>
      <c r="C1995" s="2" t="s">
        <v>9</v>
      </c>
      <c r="D1995" s="2"/>
      <c r="E1995" s="2"/>
      <c r="F1995" s="2"/>
      <c r="G1995" s="2"/>
    </row>
    <row r="1996" spans="1:7" x14ac:dyDescent="0.3">
      <c r="A1996" s="3">
        <v>43999</v>
      </c>
      <c r="B1996" s="2" t="s">
        <v>10</v>
      </c>
      <c r="C1996" s="2" t="s">
        <v>9</v>
      </c>
      <c r="D1996" s="2"/>
      <c r="E1996" s="2"/>
      <c r="F1996" s="2"/>
      <c r="G1996" s="2"/>
    </row>
    <row r="1997" spans="1:7" x14ac:dyDescent="0.3">
      <c r="A1997" s="3">
        <v>44000</v>
      </c>
      <c r="B1997" s="2" t="s">
        <v>10</v>
      </c>
      <c r="C1997" s="2" t="s">
        <v>9</v>
      </c>
      <c r="D1997" s="2"/>
      <c r="E1997" s="2"/>
      <c r="F1997" s="2"/>
      <c r="G1997" s="2"/>
    </row>
    <row r="1998" spans="1:7" x14ac:dyDescent="0.3">
      <c r="A1998" s="3">
        <v>44001</v>
      </c>
      <c r="B1998" s="2" t="s">
        <v>10</v>
      </c>
      <c r="C1998" s="2" t="s">
        <v>9</v>
      </c>
      <c r="D1998" s="2"/>
      <c r="E1998" s="2"/>
      <c r="F1998" s="2"/>
      <c r="G1998" s="2"/>
    </row>
    <row r="1999" spans="1:7" x14ac:dyDescent="0.3">
      <c r="A1999" s="3">
        <v>44002</v>
      </c>
      <c r="B1999" s="2" t="s">
        <v>10</v>
      </c>
      <c r="C1999" s="2" t="s">
        <v>9</v>
      </c>
      <c r="D1999" s="2"/>
      <c r="E1999" s="2"/>
      <c r="F1999" s="2"/>
      <c r="G1999" s="2"/>
    </row>
    <row r="2000" spans="1:7" x14ac:dyDescent="0.3">
      <c r="A2000" s="3">
        <v>44003</v>
      </c>
      <c r="B2000" s="2" t="s">
        <v>10</v>
      </c>
      <c r="C2000" s="2" t="s">
        <v>9</v>
      </c>
      <c r="D2000" s="2"/>
      <c r="E2000" s="2"/>
      <c r="F2000" s="2"/>
      <c r="G2000" s="2"/>
    </row>
    <row r="2001" spans="1:7" x14ac:dyDescent="0.3">
      <c r="A2001" s="3">
        <v>44004</v>
      </c>
      <c r="B2001" s="2" t="s">
        <v>10</v>
      </c>
      <c r="C2001" s="2" t="s">
        <v>9</v>
      </c>
      <c r="D2001" s="2"/>
      <c r="E2001" s="2"/>
      <c r="F2001" s="2"/>
      <c r="G2001" s="2"/>
    </row>
    <row r="2002" spans="1:7" x14ac:dyDescent="0.3">
      <c r="A2002" s="3">
        <v>44005</v>
      </c>
      <c r="B2002" s="2" t="s">
        <v>10</v>
      </c>
      <c r="C2002" s="2" t="s">
        <v>9</v>
      </c>
      <c r="D2002" s="2"/>
      <c r="E2002" s="2"/>
      <c r="F2002" s="2"/>
      <c r="G2002" s="2"/>
    </row>
    <row r="2003" spans="1:7" x14ac:dyDescent="0.3">
      <c r="A2003" s="3">
        <v>44006</v>
      </c>
      <c r="B2003" s="2" t="s">
        <v>10</v>
      </c>
      <c r="C2003" s="2" t="s">
        <v>9</v>
      </c>
      <c r="D2003" s="2"/>
      <c r="E2003" s="2"/>
      <c r="F2003" s="2"/>
      <c r="G2003" s="2"/>
    </row>
    <row r="2004" spans="1:7" x14ac:dyDescent="0.3">
      <c r="A2004" s="3">
        <v>44007</v>
      </c>
      <c r="B2004" s="2" t="s">
        <v>10</v>
      </c>
      <c r="C2004" s="2" t="s">
        <v>9</v>
      </c>
      <c r="D2004" s="2"/>
      <c r="E2004" s="2"/>
      <c r="F2004" s="2"/>
      <c r="G2004" s="2"/>
    </row>
    <row r="2005" spans="1:7" x14ac:dyDescent="0.3">
      <c r="A2005" s="3">
        <v>44008</v>
      </c>
      <c r="B2005" s="2" t="s">
        <v>9</v>
      </c>
      <c r="C2005" s="2" t="s">
        <v>9</v>
      </c>
      <c r="D2005" s="2"/>
      <c r="E2005" s="2"/>
      <c r="F2005" s="2"/>
      <c r="G2005" s="2"/>
    </row>
    <row r="2006" spans="1:7" x14ac:dyDescent="0.3">
      <c r="A2006" s="3">
        <v>44009</v>
      </c>
      <c r="B2006" s="2" t="s">
        <v>9</v>
      </c>
      <c r="C2006" s="2" t="s">
        <v>9</v>
      </c>
      <c r="D2006" s="2"/>
      <c r="E2006" s="2"/>
      <c r="F2006" s="2"/>
      <c r="G2006" s="2"/>
    </row>
    <row r="2007" spans="1:7" x14ac:dyDescent="0.3">
      <c r="A2007" s="3">
        <v>44010</v>
      </c>
      <c r="B2007" s="2" t="s">
        <v>9</v>
      </c>
      <c r="C2007" s="2" t="s">
        <v>9</v>
      </c>
      <c r="D2007" s="2"/>
      <c r="E2007" s="2"/>
      <c r="F2007" s="2"/>
      <c r="G2007" s="2"/>
    </row>
    <row r="2008" spans="1:7" x14ac:dyDescent="0.3">
      <c r="A2008" s="3">
        <v>44011</v>
      </c>
      <c r="B2008" s="2" t="s">
        <v>9</v>
      </c>
      <c r="C2008" s="2" t="s">
        <v>9</v>
      </c>
      <c r="D2008" s="2"/>
      <c r="E2008" s="2"/>
      <c r="F2008" s="2"/>
      <c r="G2008" s="2"/>
    </row>
    <row r="2009" spans="1:7" x14ac:dyDescent="0.3">
      <c r="A2009" s="3">
        <v>44012</v>
      </c>
      <c r="B2009" s="2" t="s">
        <v>9</v>
      </c>
      <c r="C2009" s="2" t="s">
        <v>9</v>
      </c>
      <c r="D2009" s="2"/>
      <c r="E2009" s="2"/>
      <c r="F2009" s="2"/>
      <c r="G2009" s="2"/>
    </row>
    <row r="2010" spans="1:7" x14ac:dyDescent="0.3">
      <c r="A2010" s="3">
        <v>44013</v>
      </c>
      <c r="B2010" s="2" t="s">
        <v>9</v>
      </c>
      <c r="C2010" s="2" t="s">
        <v>9</v>
      </c>
      <c r="D2010" s="2"/>
      <c r="E2010" s="2"/>
      <c r="F2010" s="2"/>
      <c r="G2010" s="2"/>
    </row>
    <row r="2011" spans="1:7" x14ac:dyDescent="0.3">
      <c r="A2011" s="3">
        <v>44014</v>
      </c>
      <c r="B2011" s="2" t="s">
        <v>9</v>
      </c>
      <c r="C2011" s="2" t="s">
        <v>9</v>
      </c>
      <c r="D2011" s="2"/>
      <c r="E2011" s="2"/>
      <c r="F2011" s="2"/>
      <c r="G2011" s="2"/>
    </row>
    <row r="2012" spans="1:7" x14ac:dyDescent="0.3">
      <c r="A2012" s="3">
        <v>44015</v>
      </c>
      <c r="B2012" s="2" t="s">
        <v>9</v>
      </c>
      <c r="C2012" s="2" t="s">
        <v>9</v>
      </c>
      <c r="D2012" s="2"/>
      <c r="E2012" s="2"/>
      <c r="F2012" s="2"/>
      <c r="G2012" s="2"/>
    </row>
    <row r="2013" spans="1:7" x14ac:dyDescent="0.3">
      <c r="A2013" s="3">
        <v>44016</v>
      </c>
      <c r="B2013" s="2" t="s">
        <v>9</v>
      </c>
      <c r="C2013" s="2" t="s">
        <v>9</v>
      </c>
      <c r="D2013" s="2"/>
      <c r="E2013" s="2"/>
      <c r="F2013" s="2"/>
      <c r="G2013" s="2"/>
    </row>
    <row r="2014" spans="1:7" x14ac:dyDescent="0.3">
      <c r="A2014" s="3">
        <v>44017</v>
      </c>
      <c r="B2014" s="2" t="s">
        <v>9</v>
      </c>
      <c r="C2014" s="2" t="s">
        <v>9</v>
      </c>
      <c r="D2014" s="2"/>
      <c r="E2014" s="2"/>
      <c r="F2014" s="2"/>
      <c r="G2014" s="2"/>
    </row>
    <row r="2015" spans="1:7" x14ac:dyDescent="0.3">
      <c r="A2015" s="3">
        <v>44018</v>
      </c>
      <c r="B2015" s="2" t="s">
        <v>9</v>
      </c>
      <c r="C2015" s="2" t="s">
        <v>9</v>
      </c>
      <c r="D2015" s="2"/>
      <c r="E2015" s="2"/>
      <c r="F2015" s="2"/>
      <c r="G2015" s="2"/>
    </row>
    <row r="2016" spans="1:7" x14ac:dyDescent="0.3">
      <c r="A2016" s="3">
        <v>44019</v>
      </c>
      <c r="B2016" s="2" t="s">
        <v>9</v>
      </c>
      <c r="C2016" s="2" t="s">
        <v>9</v>
      </c>
      <c r="D2016" s="2"/>
      <c r="E2016" s="2"/>
      <c r="F2016" s="2"/>
      <c r="G2016" s="2"/>
    </row>
    <row r="2017" spans="1:7" x14ac:dyDescent="0.3">
      <c r="A2017" s="3">
        <v>44020</v>
      </c>
      <c r="B2017" s="2" t="s">
        <v>9</v>
      </c>
      <c r="C2017" s="2" t="s">
        <v>9</v>
      </c>
      <c r="D2017" s="2"/>
      <c r="E2017" s="2"/>
      <c r="F2017" s="2"/>
      <c r="G2017" s="2"/>
    </row>
    <row r="2018" spans="1:7" x14ac:dyDescent="0.3">
      <c r="A2018" s="3">
        <v>44021</v>
      </c>
      <c r="B2018" s="2" t="s">
        <v>9</v>
      </c>
      <c r="C2018" s="2" t="s">
        <v>9</v>
      </c>
      <c r="D2018" s="2"/>
      <c r="E2018" s="2"/>
      <c r="F2018" s="2"/>
      <c r="G2018" s="2"/>
    </row>
    <row r="2019" spans="1:7" x14ac:dyDescent="0.3">
      <c r="A2019" s="3">
        <v>44022</v>
      </c>
      <c r="B2019" s="2" t="s">
        <v>9</v>
      </c>
      <c r="C2019" s="2" t="s">
        <v>9</v>
      </c>
      <c r="D2019" s="2"/>
      <c r="E2019" s="2"/>
      <c r="F2019" s="2"/>
      <c r="G2019" s="2"/>
    </row>
    <row r="2020" spans="1:7" x14ac:dyDescent="0.3">
      <c r="A2020" s="3">
        <v>44023</v>
      </c>
      <c r="B2020" s="2" t="s">
        <v>9</v>
      </c>
      <c r="C2020" s="2" t="s">
        <v>9</v>
      </c>
      <c r="D2020" s="2"/>
      <c r="E2020" s="2"/>
      <c r="F2020" s="2"/>
      <c r="G2020" s="2"/>
    </row>
    <row r="2021" spans="1:7" x14ac:dyDescent="0.3">
      <c r="A2021" s="3">
        <v>44024</v>
      </c>
      <c r="B2021" s="2" t="s">
        <v>9</v>
      </c>
      <c r="C2021" s="2" t="s">
        <v>9</v>
      </c>
      <c r="D2021" s="2"/>
      <c r="E2021" s="2"/>
      <c r="F2021" s="2"/>
      <c r="G2021" s="2"/>
    </row>
    <row r="2022" spans="1:7" x14ac:dyDescent="0.3">
      <c r="A2022" s="3">
        <v>44025</v>
      </c>
      <c r="B2022" s="2" t="s">
        <v>9</v>
      </c>
      <c r="C2022" s="2" t="s">
        <v>9</v>
      </c>
      <c r="D2022" s="2"/>
      <c r="E2022" s="2"/>
      <c r="F2022" s="2"/>
      <c r="G2022" s="2"/>
    </row>
    <row r="2023" spans="1:7" x14ac:dyDescent="0.3">
      <c r="A2023" s="3">
        <v>44026</v>
      </c>
      <c r="B2023" s="2" t="s">
        <v>10</v>
      </c>
      <c r="C2023" s="2" t="s">
        <v>9</v>
      </c>
      <c r="D2023" s="2"/>
      <c r="E2023" s="2"/>
      <c r="F2023" s="2"/>
      <c r="G2023" s="2"/>
    </row>
    <row r="2024" spans="1:7" x14ac:dyDescent="0.3">
      <c r="A2024" s="3">
        <v>44027</v>
      </c>
      <c r="B2024" s="2" t="s">
        <v>10</v>
      </c>
      <c r="C2024" s="2" t="s">
        <v>9</v>
      </c>
      <c r="D2024" s="2"/>
      <c r="E2024" s="2"/>
      <c r="F2024" s="2"/>
      <c r="G2024" s="2"/>
    </row>
    <row r="2025" spans="1:7" x14ac:dyDescent="0.3">
      <c r="A2025" s="3">
        <v>44028</v>
      </c>
      <c r="B2025" s="2" t="s">
        <v>10</v>
      </c>
      <c r="C2025" s="2" t="s">
        <v>9</v>
      </c>
      <c r="D2025" s="2"/>
      <c r="E2025" s="2"/>
      <c r="F2025" s="2"/>
      <c r="G2025" s="2"/>
    </row>
    <row r="2026" spans="1:7" x14ac:dyDescent="0.3">
      <c r="A2026" s="3">
        <v>44029</v>
      </c>
      <c r="B2026" s="2" t="s">
        <v>10</v>
      </c>
      <c r="C2026" s="2" t="s">
        <v>9</v>
      </c>
      <c r="D2026" s="2"/>
      <c r="E2026" s="2"/>
      <c r="F2026" s="2"/>
      <c r="G2026" s="2"/>
    </row>
    <row r="2027" spans="1:7" x14ac:dyDescent="0.3">
      <c r="A2027" s="3">
        <v>44030</v>
      </c>
      <c r="B2027" s="2" t="s">
        <v>10</v>
      </c>
      <c r="C2027" s="2" t="s">
        <v>9</v>
      </c>
      <c r="D2027" s="2"/>
      <c r="E2027" s="2"/>
      <c r="F2027" s="2"/>
      <c r="G2027" s="2"/>
    </row>
    <row r="2028" spans="1:7" x14ac:dyDescent="0.3">
      <c r="A2028" s="3">
        <v>44031</v>
      </c>
      <c r="B2028" s="2" t="s">
        <v>10</v>
      </c>
      <c r="C2028" s="2" t="s">
        <v>9</v>
      </c>
      <c r="D2028" s="2"/>
      <c r="E2028" s="2"/>
      <c r="F2028" s="2"/>
      <c r="G2028" s="2"/>
    </row>
    <row r="2029" spans="1:7" x14ac:dyDescent="0.3">
      <c r="A2029" s="3">
        <v>44032</v>
      </c>
      <c r="B2029" s="2" t="s">
        <v>10</v>
      </c>
      <c r="C2029" s="2" t="s">
        <v>9</v>
      </c>
      <c r="D2029" s="2"/>
      <c r="E2029" s="2"/>
      <c r="F2029" s="2"/>
      <c r="G2029" s="2"/>
    </row>
    <row r="2030" spans="1:7" x14ac:dyDescent="0.3">
      <c r="A2030" s="3">
        <v>44033</v>
      </c>
      <c r="B2030" s="2" t="s">
        <v>10</v>
      </c>
      <c r="C2030" s="2" t="s">
        <v>9</v>
      </c>
      <c r="D2030" s="2"/>
      <c r="E2030" s="2"/>
      <c r="F2030" s="2"/>
      <c r="G2030" s="2"/>
    </row>
    <row r="2031" spans="1:7" x14ac:dyDescent="0.3">
      <c r="A2031" s="3">
        <v>44034</v>
      </c>
      <c r="B2031" s="2" t="s">
        <v>10</v>
      </c>
      <c r="C2031" s="2" t="s">
        <v>9</v>
      </c>
      <c r="D2031" s="2"/>
      <c r="E2031" s="2"/>
      <c r="F2031" s="2"/>
      <c r="G2031" s="2"/>
    </row>
    <row r="2032" spans="1:7" x14ac:dyDescent="0.3">
      <c r="A2032" s="3">
        <v>44035</v>
      </c>
      <c r="B2032" s="2" t="s">
        <v>10</v>
      </c>
      <c r="C2032" s="2" t="s">
        <v>9</v>
      </c>
      <c r="D2032" s="2"/>
      <c r="E2032" s="2"/>
      <c r="F2032" s="2"/>
      <c r="G2032" s="2"/>
    </row>
    <row r="2033" spans="1:7" x14ac:dyDescent="0.3">
      <c r="A2033" s="3">
        <v>44036</v>
      </c>
      <c r="B2033" s="2" t="s">
        <v>10</v>
      </c>
      <c r="C2033" s="2" t="s">
        <v>9</v>
      </c>
      <c r="D2033" s="2"/>
      <c r="E2033" s="2"/>
      <c r="F2033" s="2"/>
      <c r="G2033" s="2"/>
    </row>
    <row r="2034" spans="1:7" x14ac:dyDescent="0.3">
      <c r="A2034" s="3">
        <v>44037</v>
      </c>
      <c r="B2034" s="2" t="s">
        <v>10</v>
      </c>
      <c r="C2034" s="2" t="s">
        <v>9</v>
      </c>
      <c r="D2034" s="2"/>
      <c r="E2034" s="2"/>
      <c r="F2034" s="2"/>
      <c r="G2034" s="2"/>
    </row>
    <row r="2035" spans="1:7" x14ac:dyDescent="0.3">
      <c r="A2035" s="3">
        <v>44038</v>
      </c>
      <c r="B2035" s="2" t="s">
        <v>10</v>
      </c>
      <c r="C2035" s="2" t="s">
        <v>9</v>
      </c>
      <c r="D2035" s="2"/>
      <c r="E2035" s="2"/>
      <c r="F2035" s="2"/>
      <c r="G2035" s="2"/>
    </row>
    <row r="2036" spans="1:7" x14ac:dyDescent="0.3">
      <c r="A2036" s="3">
        <v>44039</v>
      </c>
      <c r="B2036" s="2" t="s">
        <v>10</v>
      </c>
      <c r="C2036" s="2" t="s">
        <v>9</v>
      </c>
      <c r="D2036" s="2"/>
      <c r="E2036" s="2"/>
      <c r="F2036" s="2"/>
      <c r="G2036" s="2"/>
    </row>
    <row r="2037" spans="1:7" x14ac:dyDescent="0.3">
      <c r="A2037" s="3">
        <v>44040</v>
      </c>
      <c r="B2037" s="2" t="s">
        <v>10</v>
      </c>
      <c r="C2037" s="2" t="s">
        <v>9</v>
      </c>
      <c r="D2037" s="2"/>
      <c r="E2037" s="2"/>
      <c r="F2037" s="2"/>
      <c r="G2037" s="2"/>
    </row>
    <row r="2038" spans="1:7" x14ac:dyDescent="0.3">
      <c r="A2038" s="3">
        <v>44041</v>
      </c>
      <c r="B2038" s="2" t="s">
        <v>10</v>
      </c>
      <c r="C2038" s="2" t="s">
        <v>9</v>
      </c>
      <c r="D2038" s="2"/>
      <c r="E2038" s="2"/>
      <c r="F2038" s="2"/>
      <c r="G2038" s="2"/>
    </row>
    <row r="2039" spans="1:7" x14ac:dyDescent="0.3">
      <c r="A2039" s="3">
        <v>44042</v>
      </c>
      <c r="B2039" s="2" t="s">
        <v>10</v>
      </c>
      <c r="C2039" s="2" t="s">
        <v>9</v>
      </c>
      <c r="D2039" s="2"/>
      <c r="E2039" s="2"/>
      <c r="F2039" s="2"/>
      <c r="G2039" s="2"/>
    </row>
    <row r="2040" spans="1:7" x14ac:dyDescent="0.3">
      <c r="A2040" s="3">
        <v>44043</v>
      </c>
      <c r="B2040" s="2" t="s">
        <v>10</v>
      </c>
      <c r="C2040" s="2" t="s">
        <v>9</v>
      </c>
      <c r="D2040" s="2"/>
      <c r="E2040" s="2"/>
      <c r="F2040" s="2"/>
      <c r="G2040" s="2"/>
    </row>
    <row r="2041" spans="1:7" x14ac:dyDescent="0.3">
      <c r="A2041" s="3">
        <v>44044</v>
      </c>
      <c r="B2041" s="2" t="s">
        <v>10</v>
      </c>
      <c r="C2041" s="2" t="s">
        <v>9</v>
      </c>
      <c r="D2041" s="2"/>
      <c r="E2041" s="2"/>
      <c r="F2041" s="2"/>
      <c r="G2041" s="2"/>
    </row>
    <row r="2042" spans="1:7" x14ac:dyDescent="0.3">
      <c r="A2042" s="3">
        <v>44045</v>
      </c>
      <c r="B2042" s="2" t="s">
        <v>10</v>
      </c>
      <c r="C2042" s="2" t="s">
        <v>9</v>
      </c>
      <c r="D2042" s="2"/>
      <c r="E2042" s="2"/>
      <c r="F2042" s="2"/>
      <c r="G2042" s="2"/>
    </row>
    <row r="2043" spans="1:7" x14ac:dyDescent="0.3">
      <c r="A2043" s="3">
        <v>44046</v>
      </c>
      <c r="B2043" s="2" t="s">
        <v>10</v>
      </c>
      <c r="C2043" s="2" t="s">
        <v>9</v>
      </c>
      <c r="D2043" s="2"/>
      <c r="E2043" s="2"/>
      <c r="F2043" s="2"/>
      <c r="G2043" s="2"/>
    </row>
    <row r="2044" spans="1:7" x14ac:dyDescent="0.3">
      <c r="A2044" s="3">
        <v>44047</v>
      </c>
      <c r="B2044" s="2" t="s">
        <v>9</v>
      </c>
      <c r="C2044" s="2" t="s">
        <v>9</v>
      </c>
      <c r="D2044" s="2"/>
      <c r="E2044" s="2"/>
      <c r="F2044" s="2"/>
      <c r="G2044" s="2"/>
    </row>
    <row r="2045" spans="1:7" x14ac:dyDescent="0.3">
      <c r="A2045" s="3">
        <v>44048</v>
      </c>
      <c r="B2045" s="2" t="s">
        <v>9</v>
      </c>
      <c r="C2045" s="2" t="s">
        <v>9</v>
      </c>
      <c r="D2045" s="2"/>
      <c r="E2045" s="2"/>
      <c r="F2045" s="2"/>
      <c r="G2045" s="2"/>
    </row>
    <row r="2046" spans="1:7" x14ac:dyDescent="0.3">
      <c r="A2046" s="3">
        <v>44049</v>
      </c>
      <c r="B2046" s="2" t="s">
        <v>9</v>
      </c>
      <c r="C2046" s="2" t="s">
        <v>9</v>
      </c>
      <c r="D2046" s="2"/>
      <c r="E2046" s="2"/>
      <c r="F2046" s="2"/>
      <c r="G2046" s="2"/>
    </row>
    <row r="2047" spans="1:7" x14ac:dyDescent="0.3">
      <c r="A2047" s="3">
        <v>44050</v>
      </c>
      <c r="B2047" s="2" t="s">
        <v>9</v>
      </c>
      <c r="C2047" s="2" t="s">
        <v>9</v>
      </c>
      <c r="D2047" s="2"/>
      <c r="E2047" s="2"/>
      <c r="F2047" s="2"/>
      <c r="G2047" s="2"/>
    </row>
    <row r="2048" spans="1:7" x14ac:dyDescent="0.3">
      <c r="A2048" s="3">
        <v>44051</v>
      </c>
      <c r="B2048" s="2" t="s">
        <v>9</v>
      </c>
      <c r="C2048" s="2" t="s">
        <v>9</v>
      </c>
      <c r="D2048" s="2"/>
      <c r="E2048" s="2"/>
      <c r="F2048" s="2"/>
      <c r="G2048" s="2"/>
    </row>
    <row r="2049" spans="1:7" x14ac:dyDescent="0.3">
      <c r="A2049" s="3">
        <v>44052</v>
      </c>
      <c r="B2049" s="2" t="s">
        <v>9</v>
      </c>
      <c r="C2049" s="2" t="s">
        <v>9</v>
      </c>
      <c r="D2049" s="2"/>
      <c r="E2049" s="2"/>
      <c r="F2049" s="2"/>
      <c r="G2049" s="2"/>
    </row>
    <row r="2050" spans="1:7" x14ac:dyDescent="0.3">
      <c r="A2050" s="3">
        <v>44053</v>
      </c>
      <c r="B2050" s="2" t="s">
        <v>9</v>
      </c>
      <c r="C2050" s="2" t="s">
        <v>9</v>
      </c>
      <c r="D2050" s="2"/>
      <c r="E2050" s="2"/>
      <c r="F2050" s="2"/>
      <c r="G2050" s="2"/>
    </row>
    <row r="2051" spans="1:7" x14ac:dyDescent="0.3">
      <c r="A2051" s="3">
        <v>44054</v>
      </c>
      <c r="B2051" s="2" t="s">
        <v>9</v>
      </c>
      <c r="C2051" s="2" t="s">
        <v>9</v>
      </c>
      <c r="D2051" s="2"/>
      <c r="E2051" s="2"/>
      <c r="F2051" s="2"/>
      <c r="G2051" s="2"/>
    </row>
    <row r="2052" spans="1:7" x14ac:dyDescent="0.3">
      <c r="A2052" s="3">
        <v>44055</v>
      </c>
      <c r="B2052" s="2" t="s">
        <v>9</v>
      </c>
      <c r="C2052" s="2" t="s">
        <v>9</v>
      </c>
      <c r="D2052" s="2"/>
      <c r="E2052" s="2"/>
      <c r="F2052" s="2"/>
      <c r="G2052" s="2"/>
    </row>
    <row r="2053" spans="1:7" x14ac:dyDescent="0.3">
      <c r="A2053" s="3">
        <v>44056</v>
      </c>
      <c r="B2053" s="2" t="s">
        <v>9</v>
      </c>
      <c r="C2053" s="2" t="s">
        <v>9</v>
      </c>
      <c r="D2053" s="2"/>
      <c r="E2053" s="2"/>
      <c r="F2053" s="2"/>
      <c r="G2053" s="2"/>
    </row>
    <row r="2054" spans="1:7" x14ac:dyDescent="0.3">
      <c r="A2054" s="3">
        <v>44057</v>
      </c>
      <c r="B2054" s="2" t="s">
        <v>9</v>
      </c>
      <c r="C2054" s="2" t="s">
        <v>9</v>
      </c>
      <c r="D2054" s="2"/>
      <c r="E2054" s="2"/>
      <c r="F2054" s="2"/>
      <c r="G2054" s="2"/>
    </row>
    <row r="2055" spans="1:7" x14ac:dyDescent="0.3">
      <c r="A2055" s="3">
        <v>44058</v>
      </c>
      <c r="B2055" s="2" t="s">
        <v>9</v>
      </c>
      <c r="C2055" s="2" t="s">
        <v>9</v>
      </c>
      <c r="D2055" s="2"/>
      <c r="E2055" s="2"/>
      <c r="F2055" s="2"/>
      <c r="G2055" s="2"/>
    </row>
    <row r="2056" spans="1:7" x14ac:dyDescent="0.3">
      <c r="A2056" s="3">
        <v>44059</v>
      </c>
      <c r="B2056" s="2" t="s">
        <v>9</v>
      </c>
      <c r="C2056" s="2" t="s">
        <v>9</v>
      </c>
      <c r="D2056" s="2"/>
      <c r="E2056" s="2"/>
      <c r="F2056" s="2"/>
      <c r="G2056" s="2"/>
    </row>
    <row r="2057" spans="1:7" x14ac:dyDescent="0.3">
      <c r="A2057" s="3">
        <v>44060</v>
      </c>
      <c r="B2057" s="2" t="s">
        <v>9</v>
      </c>
      <c r="C2057" s="2" t="s">
        <v>9</v>
      </c>
      <c r="D2057" s="2"/>
      <c r="E2057" s="2"/>
      <c r="F2057" s="2"/>
      <c r="G2057" s="2"/>
    </row>
    <row r="2058" spans="1:7" x14ac:dyDescent="0.3">
      <c r="A2058" s="3">
        <v>44061</v>
      </c>
      <c r="B2058" s="2" t="s">
        <v>9</v>
      </c>
      <c r="C2058" s="2" t="s">
        <v>9</v>
      </c>
      <c r="D2058" s="2"/>
      <c r="E2058" s="2"/>
      <c r="F2058" s="2"/>
      <c r="G2058" s="2"/>
    </row>
    <row r="2059" spans="1:7" x14ac:dyDescent="0.3">
      <c r="A2059" s="3">
        <v>44062</v>
      </c>
      <c r="B2059" s="2" t="s">
        <v>9</v>
      </c>
      <c r="C2059" s="2" t="s">
        <v>9</v>
      </c>
      <c r="D2059" s="2"/>
      <c r="E2059" s="2"/>
      <c r="F2059" s="2"/>
      <c r="G2059" s="2"/>
    </row>
    <row r="2060" spans="1:7" x14ac:dyDescent="0.3">
      <c r="A2060" s="3">
        <v>44063</v>
      </c>
      <c r="B2060" s="2" t="s">
        <v>9</v>
      </c>
      <c r="C2060" s="2" t="s">
        <v>9</v>
      </c>
      <c r="D2060" s="2"/>
      <c r="E2060" s="2"/>
      <c r="F2060" s="2"/>
      <c r="G2060" s="2"/>
    </row>
    <row r="2061" spans="1:7" x14ac:dyDescent="0.3">
      <c r="A2061" s="3">
        <v>44064</v>
      </c>
      <c r="B2061" s="2" t="s">
        <v>9</v>
      </c>
      <c r="C2061" s="2" t="s">
        <v>9</v>
      </c>
      <c r="D2061" s="2"/>
      <c r="E2061" s="2"/>
      <c r="F2061" s="2"/>
      <c r="G2061" s="2"/>
    </row>
    <row r="2062" spans="1:7" x14ac:dyDescent="0.3">
      <c r="A2062" s="3">
        <v>44065</v>
      </c>
      <c r="B2062" s="2" t="s">
        <v>9</v>
      </c>
      <c r="C2062" s="2" t="s">
        <v>9</v>
      </c>
      <c r="D2062" s="2"/>
      <c r="E2062" s="2"/>
      <c r="F2062" s="2"/>
      <c r="G2062" s="2"/>
    </row>
    <row r="2063" spans="1:7" x14ac:dyDescent="0.3">
      <c r="A2063" s="3">
        <v>44066</v>
      </c>
      <c r="B2063" s="2" t="s">
        <v>9</v>
      </c>
      <c r="C2063" s="2" t="s">
        <v>9</v>
      </c>
      <c r="D2063" s="2"/>
      <c r="E2063" s="2"/>
      <c r="F2063" s="2"/>
      <c r="G2063" s="2"/>
    </row>
    <row r="2064" spans="1:7" x14ac:dyDescent="0.3">
      <c r="A2064" s="3">
        <v>44067</v>
      </c>
      <c r="B2064" s="2" t="s">
        <v>9</v>
      </c>
      <c r="C2064" s="2" t="s">
        <v>9</v>
      </c>
      <c r="D2064" s="2"/>
      <c r="E2064" s="2"/>
      <c r="F2064" s="2"/>
      <c r="G2064" s="2"/>
    </row>
    <row r="2065" spans="1:7" x14ac:dyDescent="0.3">
      <c r="A2065" s="3">
        <v>44068</v>
      </c>
      <c r="B2065" s="2" t="s">
        <v>9</v>
      </c>
      <c r="C2065" s="2" t="s">
        <v>9</v>
      </c>
      <c r="D2065" s="2"/>
      <c r="E2065" s="2"/>
      <c r="F2065" s="2"/>
      <c r="G2065" s="2"/>
    </row>
    <row r="2066" spans="1:7" x14ac:dyDescent="0.3">
      <c r="A2066" s="3">
        <v>44069</v>
      </c>
      <c r="B2066" s="2" t="s">
        <v>9</v>
      </c>
      <c r="C2066" s="2" t="s">
        <v>9</v>
      </c>
      <c r="D2066" s="2"/>
      <c r="E2066" s="2"/>
      <c r="F2066" s="2"/>
      <c r="G2066" s="2"/>
    </row>
    <row r="2067" spans="1:7" x14ac:dyDescent="0.3">
      <c r="A2067" s="3">
        <v>44070</v>
      </c>
      <c r="B2067" s="2" t="s">
        <v>9</v>
      </c>
      <c r="C2067" s="2" t="s">
        <v>9</v>
      </c>
      <c r="D2067" s="2"/>
      <c r="E2067" s="2"/>
      <c r="F2067" s="2"/>
      <c r="G2067" s="2"/>
    </row>
    <row r="2068" spans="1:7" x14ac:dyDescent="0.3">
      <c r="A2068" s="3">
        <v>44071</v>
      </c>
      <c r="B2068" s="2" t="s">
        <v>9</v>
      </c>
      <c r="C2068" s="2" t="s">
        <v>9</v>
      </c>
      <c r="D2068" s="2"/>
      <c r="E2068" s="2"/>
      <c r="F2068" s="2"/>
      <c r="G2068" s="2"/>
    </row>
    <row r="2069" spans="1:7" x14ac:dyDescent="0.3">
      <c r="A2069" s="3">
        <v>44072</v>
      </c>
      <c r="B2069" s="2" t="s">
        <v>9</v>
      </c>
      <c r="C2069" s="2" t="s">
        <v>9</v>
      </c>
      <c r="D2069" s="2"/>
      <c r="E2069" s="2"/>
      <c r="F2069" s="2"/>
      <c r="G2069" s="2"/>
    </row>
    <row r="2070" spans="1:7" x14ac:dyDescent="0.3">
      <c r="A2070" s="3">
        <v>44073</v>
      </c>
      <c r="B2070" s="2" t="s">
        <v>9</v>
      </c>
      <c r="C2070" s="2" t="s">
        <v>9</v>
      </c>
      <c r="D2070" s="2"/>
      <c r="E2070" s="2"/>
      <c r="F2070" s="2"/>
      <c r="G2070" s="2"/>
    </row>
    <row r="2071" spans="1:7" x14ac:dyDescent="0.3">
      <c r="A2071" s="3">
        <v>44074</v>
      </c>
      <c r="B2071" s="2" t="s">
        <v>9</v>
      </c>
      <c r="C2071" s="2" t="s">
        <v>9</v>
      </c>
      <c r="D2071" s="2"/>
      <c r="E2071" s="2"/>
      <c r="F2071" s="2"/>
      <c r="G2071" s="2"/>
    </row>
    <row r="2072" spans="1:7" x14ac:dyDescent="0.3">
      <c r="A2072" s="3">
        <v>44075</v>
      </c>
      <c r="B2072" s="2" t="s">
        <v>9</v>
      </c>
      <c r="C2072" s="2" t="s">
        <v>9</v>
      </c>
      <c r="D2072" s="2"/>
      <c r="E2072" s="2"/>
      <c r="F2072" s="2"/>
      <c r="G2072" s="2"/>
    </row>
    <row r="2073" spans="1:7" x14ac:dyDescent="0.3">
      <c r="A2073" s="3">
        <v>44076</v>
      </c>
      <c r="B2073" s="2" t="s">
        <v>9</v>
      </c>
      <c r="C2073" s="2" t="s">
        <v>9</v>
      </c>
      <c r="D2073" s="2"/>
      <c r="E2073" s="2"/>
      <c r="F2073" s="2"/>
      <c r="G2073" s="2"/>
    </row>
    <row r="2074" spans="1:7" x14ac:dyDescent="0.3">
      <c r="A2074" s="3">
        <v>44077</v>
      </c>
      <c r="B2074" s="2" t="s">
        <v>9</v>
      </c>
      <c r="C2074" s="2" t="s">
        <v>9</v>
      </c>
      <c r="D2074" s="2"/>
      <c r="E2074" s="2"/>
      <c r="F2074" s="2"/>
      <c r="G2074" s="2"/>
    </row>
    <row r="2075" spans="1:7" x14ac:dyDescent="0.3">
      <c r="A2075" s="3">
        <v>44078</v>
      </c>
      <c r="B2075" s="2" t="s">
        <v>9</v>
      </c>
      <c r="C2075" s="2" t="s">
        <v>9</v>
      </c>
      <c r="D2075" s="2"/>
      <c r="E2075" s="2"/>
      <c r="F2075" s="2"/>
      <c r="G2075" s="2"/>
    </row>
    <row r="2076" spans="1:7" x14ac:dyDescent="0.3">
      <c r="A2076" s="3">
        <v>44079</v>
      </c>
      <c r="B2076" s="2" t="s">
        <v>9</v>
      </c>
      <c r="C2076" s="2" t="s">
        <v>9</v>
      </c>
      <c r="D2076" s="2"/>
      <c r="E2076" s="2"/>
      <c r="F2076" s="2"/>
      <c r="G2076" s="2"/>
    </row>
    <row r="2077" spans="1:7" x14ac:dyDescent="0.3">
      <c r="A2077" s="3">
        <v>44080</v>
      </c>
      <c r="B2077" s="2" t="s">
        <v>9</v>
      </c>
      <c r="C2077" s="2" t="s">
        <v>9</v>
      </c>
      <c r="D2077" s="2"/>
      <c r="E2077" s="2"/>
      <c r="F2077" s="2"/>
      <c r="G2077" s="2"/>
    </row>
    <row r="2078" spans="1:7" x14ac:dyDescent="0.3">
      <c r="A2078" s="3">
        <v>44081</v>
      </c>
      <c r="B2078" s="2" t="s">
        <v>9</v>
      </c>
      <c r="C2078" s="2" t="s">
        <v>9</v>
      </c>
      <c r="D2078" s="2"/>
      <c r="E2078" s="2"/>
      <c r="F2078" s="2"/>
      <c r="G2078" s="2"/>
    </row>
    <row r="2079" spans="1:7" x14ac:dyDescent="0.3">
      <c r="A2079" s="3">
        <v>44082</v>
      </c>
      <c r="B2079" s="2" t="s">
        <v>9</v>
      </c>
      <c r="C2079" s="2" t="s">
        <v>9</v>
      </c>
      <c r="D2079" s="2"/>
      <c r="E2079" s="2"/>
      <c r="F2079" s="2"/>
      <c r="G2079" s="2"/>
    </row>
    <row r="2080" spans="1:7" x14ac:dyDescent="0.3">
      <c r="A2080" s="3">
        <v>44083</v>
      </c>
      <c r="B2080" s="2" t="s">
        <v>9</v>
      </c>
      <c r="C2080" s="2" t="s">
        <v>9</v>
      </c>
      <c r="D2080" s="2"/>
      <c r="E2080" s="2"/>
      <c r="F2080" s="2"/>
      <c r="G2080" s="2"/>
    </row>
    <row r="2081" spans="1:7" x14ac:dyDescent="0.3">
      <c r="A2081" s="3">
        <v>44084</v>
      </c>
      <c r="B2081" s="2" t="s">
        <v>9</v>
      </c>
      <c r="C2081" s="2" t="s">
        <v>9</v>
      </c>
      <c r="D2081" s="2"/>
      <c r="E2081" s="2"/>
      <c r="F2081" s="2"/>
      <c r="G2081" s="2"/>
    </row>
    <row r="2082" spans="1:7" x14ac:dyDescent="0.3">
      <c r="A2082" s="3">
        <v>44085</v>
      </c>
      <c r="B2082" s="2" t="s">
        <v>9</v>
      </c>
      <c r="C2082" s="2" t="s">
        <v>9</v>
      </c>
      <c r="D2082" s="2"/>
      <c r="E2082" s="2"/>
      <c r="F2082" s="2"/>
      <c r="G2082" s="2"/>
    </row>
    <row r="2083" spans="1:7" x14ac:dyDescent="0.3">
      <c r="A2083" s="3">
        <v>44086</v>
      </c>
      <c r="B2083" s="2" t="s">
        <v>9</v>
      </c>
      <c r="C2083" s="2" t="s">
        <v>9</v>
      </c>
      <c r="D2083" s="2"/>
      <c r="E2083" s="2"/>
      <c r="F2083" s="2"/>
      <c r="G2083" s="2"/>
    </row>
    <row r="2084" spans="1:7" x14ac:dyDescent="0.3">
      <c r="A2084" s="3">
        <v>44087</v>
      </c>
      <c r="B2084" s="2" t="s">
        <v>9</v>
      </c>
      <c r="C2084" s="2" t="s">
        <v>9</v>
      </c>
      <c r="D2084" s="2"/>
      <c r="E2084" s="2"/>
      <c r="F2084" s="2"/>
      <c r="G2084" s="2"/>
    </row>
    <row r="2085" spans="1:7" x14ac:dyDescent="0.3">
      <c r="A2085" s="3">
        <v>44088</v>
      </c>
      <c r="B2085" s="2" t="s">
        <v>9</v>
      </c>
      <c r="C2085" s="2" t="s">
        <v>9</v>
      </c>
      <c r="D2085" s="2"/>
      <c r="E2085" s="2"/>
      <c r="F2085" s="2"/>
      <c r="G2085" s="2"/>
    </row>
    <row r="2086" spans="1:7" x14ac:dyDescent="0.3">
      <c r="A2086" s="3">
        <v>44089</v>
      </c>
      <c r="B2086" s="2" t="s">
        <v>9</v>
      </c>
      <c r="C2086" s="2" t="s">
        <v>9</v>
      </c>
      <c r="D2086" s="2"/>
      <c r="E2086" s="2"/>
      <c r="F2086" s="2"/>
      <c r="G2086" s="2"/>
    </row>
    <row r="2087" spans="1:7" x14ac:dyDescent="0.3">
      <c r="A2087" s="3">
        <v>44090</v>
      </c>
      <c r="B2087" s="2" t="s">
        <v>9</v>
      </c>
      <c r="C2087" s="2" t="s">
        <v>9</v>
      </c>
      <c r="D2087" s="2"/>
      <c r="E2087" s="2"/>
      <c r="F2087" s="2"/>
      <c r="G2087" s="2"/>
    </row>
    <row r="2088" spans="1:7" x14ac:dyDescent="0.3">
      <c r="A2088" s="3">
        <v>44091</v>
      </c>
      <c r="B2088" s="2" t="s">
        <v>9</v>
      </c>
      <c r="C2088" s="2" t="s">
        <v>9</v>
      </c>
      <c r="D2088" s="2"/>
      <c r="E2088" s="2"/>
      <c r="F2088" s="2"/>
      <c r="G2088" s="2"/>
    </row>
    <row r="2089" spans="1:7" x14ac:dyDescent="0.3">
      <c r="A2089" s="3">
        <v>44092</v>
      </c>
      <c r="B2089" s="2" t="s">
        <v>9</v>
      </c>
      <c r="C2089" s="2" t="s">
        <v>9</v>
      </c>
      <c r="D2089" s="2"/>
      <c r="E2089" s="2"/>
      <c r="F2089" s="2"/>
      <c r="G2089" s="2"/>
    </row>
    <row r="2090" spans="1:7" x14ac:dyDescent="0.3">
      <c r="A2090" s="3">
        <v>44093</v>
      </c>
      <c r="B2090" s="2" t="s">
        <v>9</v>
      </c>
      <c r="C2090" s="2" t="s">
        <v>9</v>
      </c>
      <c r="D2090" s="2"/>
      <c r="E2090" s="2"/>
      <c r="F2090" s="2"/>
      <c r="G2090" s="2"/>
    </row>
    <row r="2091" spans="1:7" x14ac:dyDescent="0.3">
      <c r="A2091" s="3">
        <v>44094</v>
      </c>
      <c r="B2091" s="2" t="s">
        <v>9</v>
      </c>
      <c r="C2091" s="2" t="s">
        <v>9</v>
      </c>
      <c r="D2091" s="2"/>
      <c r="E2091" s="2"/>
      <c r="F2091" s="2"/>
      <c r="G2091" s="2"/>
    </row>
    <row r="2092" spans="1:7" x14ac:dyDescent="0.3">
      <c r="A2092" s="3">
        <v>44095</v>
      </c>
      <c r="B2092" s="2" t="s">
        <v>9</v>
      </c>
      <c r="C2092" s="2" t="s">
        <v>9</v>
      </c>
      <c r="D2092" s="2"/>
      <c r="E2092" s="2"/>
      <c r="F2092" s="2"/>
      <c r="G2092" s="2"/>
    </row>
    <row r="2093" spans="1:7" x14ac:dyDescent="0.3">
      <c r="A2093" s="3">
        <v>44096</v>
      </c>
      <c r="B2093" s="2" t="s">
        <v>9</v>
      </c>
      <c r="C2093" s="2" t="s">
        <v>9</v>
      </c>
      <c r="D2093" s="2"/>
      <c r="E2093" s="2"/>
      <c r="F2093" s="2"/>
      <c r="G2093" s="2"/>
    </row>
    <row r="2094" spans="1:7" x14ac:dyDescent="0.3">
      <c r="A2094" s="3">
        <v>44097</v>
      </c>
      <c r="B2094" s="2" t="s">
        <v>9</v>
      </c>
      <c r="C2094" s="2" t="s">
        <v>9</v>
      </c>
      <c r="D2094" s="2"/>
      <c r="E2094" s="2"/>
      <c r="F2094" s="2"/>
      <c r="G2094" s="2"/>
    </row>
    <row r="2095" spans="1:7" x14ac:dyDescent="0.3">
      <c r="A2095" s="3">
        <v>44098</v>
      </c>
      <c r="B2095" s="2" t="s">
        <v>9</v>
      </c>
      <c r="C2095" s="2" t="s">
        <v>9</v>
      </c>
      <c r="D2095" s="2"/>
      <c r="E2095" s="2"/>
      <c r="F2095" s="2"/>
      <c r="G2095" s="2"/>
    </row>
    <row r="2096" spans="1:7" x14ac:dyDescent="0.3">
      <c r="A2096" s="3">
        <v>44099</v>
      </c>
      <c r="B2096" s="2" t="s">
        <v>9</v>
      </c>
      <c r="C2096" s="2" t="s">
        <v>9</v>
      </c>
      <c r="D2096" s="2"/>
      <c r="E2096" s="2"/>
      <c r="F2096" s="2"/>
      <c r="G2096" s="2"/>
    </row>
    <row r="2097" spans="1:7" x14ac:dyDescent="0.3">
      <c r="A2097" s="3">
        <v>44100</v>
      </c>
      <c r="B2097" s="2" t="s">
        <v>9</v>
      </c>
      <c r="C2097" s="2" t="s">
        <v>9</v>
      </c>
      <c r="D2097" s="2"/>
      <c r="E2097" s="2"/>
      <c r="F2097" s="2"/>
      <c r="G2097" s="2"/>
    </row>
    <row r="2098" spans="1:7" x14ac:dyDescent="0.3">
      <c r="A2098" s="3">
        <v>44101</v>
      </c>
      <c r="B2098" s="2" t="s">
        <v>9</v>
      </c>
      <c r="C2098" s="2" t="s">
        <v>9</v>
      </c>
      <c r="D2098" s="2"/>
      <c r="E2098" s="2"/>
      <c r="F2098" s="2"/>
      <c r="G2098" s="2"/>
    </row>
    <row r="2099" spans="1:7" x14ac:dyDescent="0.3">
      <c r="A2099" s="3">
        <v>44102</v>
      </c>
      <c r="B2099" s="2" t="s">
        <v>9</v>
      </c>
      <c r="C2099" s="2" t="s">
        <v>9</v>
      </c>
      <c r="D2099" s="2"/>
      <c r="E2099" s="2"/>
      <c r="F2099" s="2"/>
      <c r="G2099" s="2"/>
    </row>
    <row r="2100" spans="1:7" x14ac:dyDescent="0.3">
      <c r="A2100" s="3">
        <v>44103</v>
      </c>
      <c r="B2100" s="2" t="s">
        <v>9</v>
      </c>
      <c r="C2100" s="2" t="s">
        <v>9</v>
      </c>
      <c r="D2100" s="2"/>
      <c r="E2100" s="2"/>
      <c r="F2100" s="2"/>
      <c r="G2100" s="2"/>
    </row>
    <row r="2101" spans="1:7" x14ac:dyDescent="0.3">
      <c r="A2101" s="3">
        <v>44104</v>
      </c>
      <c r="B2101" s="2" t="s">
        <v>9</v>
      </c>
      <c r="C2101" s="2" t="s">
        <v>9</v>
      </c>
      <c r="D2101" s="2"/>
      <c r="E2101" s="2"/>
      <c r="F2101" s="2"/>
      <c r="G2101" s="2"/>
    </row>
    <row r="2102" spans="1:7" x14ac:dyDescent="0.3">
      <c r="A2102" s="3">
        <v>44105</v>
      </c>
      <c r="B2102" s="2" t="s">
        <v>9</v>
      </c>
      <c r="C2102" s="2" t="s">
        <v>9</v>
      </c>
      <c r="D2102" s="2"/>
      <c r="E2102" s="2"/>
      <c r="F2102" s="2"/>
      <c r="G2102" s="2"/>
    </row>
    <row r="2103" spans="1:7" x14ac:dyDescent="0.3">
      <c r="A2103" s="3">
        <v>44106</v>
      </c>
      <c r="B2103" s="2" t="s">
        <v>9</v>
      </c>
      <c r="C2103" s="2" t="s">
        <v>9</v>
      </c>
      <c r="D2103" s="2"/>
      <c r="E2103" s="2"/>
      <c r="F2103" s="2"/>
      <c r="G2103" s="2"/>
    </row>
    <row r="2104" spans="1:7" x14ac:dyDescent="0.3">
      <c r="A2104" s="3">
        <v>44107</v>
      </c>
      <c r="B2104" s="2" t="s">
        <v>9</v>
      </c>
      <c r="C2104" s="2" t="s">
        <v>9</v>
      </c>
      <c r="D2104" s="2"/>
      <c r="E2104" s="2"/>
      <c r="F2104" s="2"/>
      <c r="G2104" s="2"/>
    </row>
    <row r="2105" spans="1:7" x14ac:dyDescent="0.3">
      <c r="A2105" s="3">
        <v>44108</v>
      </c>
      <c r="B2105" s="2" t="s">
        <v>9</v>
      </c>
      <c r="C2105" s="2" t="s">
        <v>9</v>
      </c>
      <c r="D2105" s="2"/>
      <c r="E2105" s="2"/>
      <c r="F2105" s="2"/>
      <c r="G2105" s="2"/>
    </row>
    <row r="2106" spans="1:7" x14ac:dyDescent="0.3">
      <c r="A2106" s="3">
        <v>44109</v>
      </c>
      <c r="B2106" s="2" t="s">
        <v>9</v>
      </c>
      <c r="C2106" s="2" t="s">
        <v>9</v>
      </c>
      <c r="D2106" s="2"/>
      <c r="E2106" s="2"/>
      <c r="F2106" s="2"/>
      <c r="G2106" s="2"/>
    </row>
    <row r="2107" spans="1:7" x14ac:dyDescent="0.3">
      <c r="A2107" s="3">
        <v>44110</v>
      </c>
      <c r="B2107" s="2" t="s">
        <v>9</v>
      </c>
      <c r="C2107" s="2" t="s">
        <v>9</v>
      </c>
      <c r="D2107" s="2"/>
      <c r="E2107" s="2"/>
      <c r="F2107" s="2"/>
      <c r="G2107"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8E9C2-2AD9-437A-8506-419608BF4470}">
  <dimension ref="A1:O43"/>
  <sheetViews>
    <sheetView zoomScale="90" zoomScaleNormal="90" workbookViewId="0">
      <selection activeCell="J3" sqref="J3"/>
    </sheetView>
  </sheetViews>
  <sheetFormatPr defaultRowHeight="14.4" x14ac:dyDescent="0.3"/>
  <cols>
    <col min="1" max="1" width="16.77734375" style="21" customWidth="1"/>
    <col min="2" max="2" width="18.21875" style="5" bestFit="1" customWidth="1"/>
    <col min="3" max="3" width="11.33203125" style="33" bestFit="1" customWidth="1"/>
    <col min="4" max="4" width="12.6640625" style="31" bestFit="1" customWidth="1"/>
    <col min="5" max="5" width="17.6640625" style="2" customWidth="1"/>
    <col min="6" max="6" width="18" style="2" customWidth="1"/>
    <col min="7" max="7" width="15.5546875" style="2" customWidth="1"/>
    <col min="8" max="8" width="13.5546875" style="2" customWidth="1"/>
    <col min="9" max="9" width="13.21875" style="2" customWidth="1"/>
    <col min="10" max="12" width="8.88671875" style="2"/>
    <col min="13" max="13" width="12.5546875" style="2" bestFit="1" customWidth="1"/>
    <col min="14" max="14" width="9.5546875" style="2" bestFit="1" customWidth="1"/>
    <col min="15" max="15" width="14.5546875" style="2" bestFit="1" customWidth="1"/>
  </cols>
  <sheetData>
    <row r="1" spans="1:15" x14ac:dyDescent="0.3">
      <c r="A1" s="20" t="s">
        <v>67</v>
      </c>
      <c r="B1" s="4" t="s">
        <v>0</v>
      </c>
      <c r="C1" s="32" t="s">
        <v>1</v>
      </c>
      <c r="D1" s="19" t="s">
        <v>2</v>
      </c>
      <c r="E1" s="4" t="s">
        <v>3</v>
      </c>
      <c r="F1" s="4" t="s">
        <v>4</v>
      </c>
      <c r="G1" s="4" t="s">
        <v>5</v>
      </c>
      <c r="H1" s="4" t="s">
        <v>6</v>
      </c>
      <c r="I1" s="4" t="s">
        <v>11</v>
      </c>
      <c r="J1" s="4" t="s">
        <v>12</v>
      </c>
      <c r="K1" s="4" t="s">
        <v>13</v>
      </c>
      <c r="L1" s="4" t="s">
        <v>14</v>
      </c>
      <c r="M1" s="4" t="s">
        <v>15</v>
      </c>
      <c r="N1" s="4" t="s">
        <v>16</v>
      </c>
      <c r="O1" s="4" t="s">
        <v>17</v>
      </c>
    </row>
    <row r="2" spans="1:15" x14ac:dyDescent="0.3">
      <c r="A2" s="21">
        <v>1</v>
      </c>
      <c r="B2" s="10">
        <v>43861</v>
      </c>
      <c r="C2" s="33">
        <v>170653.84</v>
      </c>
      <c r="D2" s="31">
        <v>2809.437516</v>
      </c>
      <c r="E2" s="2">
        <v>21.5</v>
      </c>
      <c r="F2" s="2">
        <v>42.9</v>
      </c>
      <c r="G2" s="2">
        <v>18.3</v>
      </c>
      <c r="H2" s="2">
        <v>0</v>
      </c>
      <c r="I2" s="1" t="s">
        <v>50</v>
      </c>
      <c r="J2" s="2" t="s">
        <v>35</v>
      </c>
      <c r="K2" s="2" t="s">
        <v>62</v>
      </c>
      <c r="L2" s="2">
        <v>5</v>
      </c>
      <c r="M2" s="2" t="s">
        <v>10</v>
      </c>
      <c r="N2" s="2" t="s">
        <v>9</v>
      </c>
      <c r="O2" s="7">
        <v>479441300.34546143</v>
      </c>
    </row>
    <row r="3" spans="1:15" x14ac:dyDescent="0.3">
      <c r="A3" s="21">
        <v>2</v>
      </c>
      <c r="B3" s="10">
        <v>43490</v>
      </c>
      <c r="C3" s="33">
        <v>168894.845</v>
      </c>
      <c r="D3" s="31">
        <v>906.43723230000001</v>
      </c>
      <c r="E3" s="2">
        <v>21.1</v>
      </c>
      <c r="F3" s="2">
        <v>42.8</v>
      </c>
      <c r="G3" s="2">
        <v>25.3</v>
      </c>
      <c r="H3" s="2">
        <v>0</v>
      </c>
      <c r="I3" s="1" t="s">
        <v>50</v>
      </c>
      <c r="J3" s="2" t="s">
        <v>35</v>
      </c>
      <c r="K3" s="2" t="s">
        <v>61</v>
      </c>
      <c r="L3" s="2">
        <v>4</v>
      </c>
      <c r="M3" s="2" t="s">
        <v>9</v>
      </c>
      <c r="N3" s="2" t="s">
        <v>9</v>
      </c>
      <c r="O3" s="7">
        <v>153092575.8515375</v>
      </c>
    </row>
    <row r="4" spans="1:15" x14ac:dyDescent="0.3">
      <c r="A4" s="21">
        <v>3</v>
      </c>
      <c r="B4" s="10">
        <v>43119</v>
      </c>
      <c r="C4" s="33">
        <v>165070.595</v>
      </c>
      <c r="D4" s="31">
        <v>647.57416339999997</v>
      </c>
      <c r="E4" s="2">
        <v>22.5</v>
      </c>
      <c r="F4" s="2">
        <v>40.299999999999997</v>
      </c>
      <c r="G4" s="2">
        <v>30.6</v>
      </c>
      <c r="H4" s="2">
        <v>0</v>
      </c>
      <c r="I4" s="1" t="s">
        <v>50</v>
      </c>
      <c r="J4" s="2" t="s">
        <v>35</v>
      </c>
      <c r="K4" s="2" t="s">
        <v>60</v>
      </c>
      <c r="L4" s="2">
        <v>3</v>
      </c>
      <c r="M4" s="2" t="s">
        <v>9</v>
      </c>
      <c r="N4" s="2" t="s">
        <v>9</v>
      </c>
      <c r="O4" s="7">
        <v>106895452.45906521</v>
      </c>
    </row>
    <row r="5" spans="1:15" x14ac:dyDescent="0.3">
      <c r="A5" s="21">
        <v>4</v>
      </c>
      <c r="B5" s="10">
        <v>43525</v>
      </c>
      <c r="C5" s="33">
        <v>163682.04</v>
      </c>
      <c r="D5" s="31">
        <v>1284.799876</v>
      </c>
      <c r="E5" s="2">
        <v>22.6</v>
      </c>
      <c r="F5" s="2">
        <v>38.1</v>
      </c>
      <c r="G5" s="2">
        <v>22.3</v>
      </c>
      <c r="H5" s="2">
        <v>0</v>
      </c>
      <c r="I5" s="1" t="s">
        <v>50</v>
      </c>
      <c r="J5" s="2" t="s">
        <v>37</v>
      </c>
      <c r="K5" s="2" t="s">
        <v>61</v>
      </c>
      <c r="L5" s="2">
        <v>9</v>
      </c>
      <c r="M5" s="2" t="s">
        <v>10</v>
      </c>
      <c r="N5" s="2" t="s">
        <v>9</v>
      </c>
      <c r="O5" s="7">
        <v>210298664.69542706</v>
      </c>
    </row>
    <row r="6" spans="1:15" x14ac:dyDescent="0.3">
      <c r="A6" s="21">
        <v>5</v>
      </c>
      <c r="B6" s="10">
        <v>43129</v>
      </c>
      <c r="C6" s="33">
        <v>160437.565</v>
      </c>
      <c r="D6" s="31">
        <v>107.6574249</v>
      </c>
      <c r="E6" s="2">
        <v>27.8</v>
      </c>
      <c r="F6" s="2">
        <v>33.5</v>
      </c>
      <c r="G6" s="2">
        <v>7.3</v>
      </c>
      <c r="H6" s="2">
        <v>0</v>
      </c>
      <c r="I6" s="1" t="s">
        <v>46</v>
      </c>
      <c r="J6" s="2" t="s">
        <v>35</v>
      </c>
      <c r="K6" s="2" t="s">
        <v>60</v>
      </c>
      <c r="L6" s="2">
        <v>5</v>
      </c>
      <c r="M6" s="2" t="s">
        <v>9</v>
      </c>
      <c r="N6" s="2" t="s">
        <v>9</v>
      </c>
      <c r="O6" s="7">
        <v>17272295.10512637</v>
      </c>
    </row>
    <row r="7" spans="1:15" x14ac:dyDescent="0.3">
      <c r="A7" s="21">
        <v>6</v>
      </c>
      <c r="B7" s="10">
        <v>42437</v>
      </c>
      <c r="C7" s="33">
        <v>160285.01500000001</v>
      </c>
      <c r="D7" s="31">
        <v>253.0320323</v>
      </c>
      <c r="E7" s="2">
        <v>19.899999999999999</v>
      </c>
      <c r="F7" s="2">
        <v>38.9</v>
      </c>
      <c r="G7" s="2">
        <v>20.8</v>
      </c>
      <c r="H7" s="2">
        <v>0.6</v>
      </c>
      <c r="I7" s="1" t="s">
        <v>47</v>
      </c>
      <c r="J7" s="2" t="s">
        <v>37</v>
      </c>
      <c r="K7" s="2" t="s">
        <v>58</v>
      </c>
      <c r="L7" s="2">
        <v>11</v>
      </c>
      <c r="M7" s="2" t="s">
        <v>10</v>
      </c>
      <c r="N7" s="2" t="s">
        <v>9</v>
      </c>
      <c r="O7" s="7">
        <v>40557243.09268599</v>
      </c>
    </row>
    <row r="8" spans="1:15" x14ac:dyDescent="0.3">
      <c r="A8" s="21">
        <v>7</v>
      </c>
      <c r="B8" s="10">
        <v>42382</v>
      </c>
      <c r="C8" s="33">
        <v>160011.07500000001</v>
      </c>
      <c r="D8" s="31">
        <v>545.73781959999997</v>
      </c>
      <c r="E8" s="2">
        <v>16.8</v>
      </c>
      <c r="F8" s="2">
        <v>42.2</v>
      </c>
      <c r="G8" s="2">
        <v>25</v>
      </c>
      <c r="H8" s="2">
        <v>0.2</v>
      </c>
      <c r="I8" s="1" t="s">
        <v>48</v>
      </c>
      <c r="J8" s="2" t="s">
        <v>35</v>
      </c>
      <c r="K8" s="2" t="s">
        <v>58</v>
      </c>
      <c r="L8" s="2">
        <v>3</v>
      </c>
      <c r="M8" s="2" t="s">
        <v>9</v>
      </c>
      <c r="N8" s="2" t="s">
        <v>9</v>
      </c>
      <c r="O8" s="7">
        <v>87324095.182352066</v>
      </c>
    </row>
    <row r="9" spans="1:15" x14ac:dyDescent="0.3">
      <c r="A9" s="21">
        <v>8</v>
      </c>
      <c r="B9" s="10">
        <v>43128</v>
      </c>
      <c r="C9" s="33">
        <v>159436.69</v>
      </c>
      <c r="D9" s="31">
        <v>290.41964400000001</v>
      </c>
      <c r="E9" s="2">
        <v>22.7</v>
      </c>
      <c r="F9" s="2">
        <v>38.1</v>
      </c>
      <c r="G9" s="2">
        <v>28.5</v>
      </c>
      <c r="H9" s="2">
        <v>0</v>
      </c>
      <c r="I9" s="1" t="s">
        <v>52</v>
      </c>
      <c r="J9" s="2" t="s">
        <v>35</v>
      </c>
      <c r="K9" s="2" t="s">
        <v>60</v>
      </c>
      <c r="L9" s="2">
        <v>5</v>
      </c>
      <c r="M9" s="2" t="s">
        <v>9</v>
      </c>
      <c r="N9" s="2" t="s">
        <v>9</v>
      </c>
      <c r="O9" s="7">
        <v>46303546.750338361</v>
      </c>
    </row>
    <row r="10" spans="1:15" x14ac:dyDescent="0.3">
      <c r="A10" s="21">
        <v>9</v>
      </c>
      <c r="B10" s="10">
        <v>43138</v>
      </c>
      <c r="C10" s="33">
        <v>159307.315</v>
      </c>
      <c r="D10" s="31">
        <v>624.26093430000003</v>
      </c>
      <c r="E10" s="2">
        <v>18.7</v>
      </c>
      <c r="F10" s="2">
        <v>37.4</v>
      </c>
      <c r="G10" s="2">
        <v>27.1</v>
      </c>
      <c r="H10" s="2">
        <v>0</v>
      </c>
      <c r="I10" s="1" t="s">
        <v>48</v>
      </c>
      <c r="J10" s="2" t="s">
        <v>36</v>
      </c>
      <c r="K10" s="2" t="s">
        <v>60</v>
      </c>
      <c r="L10" s="2">
        <v>6</v>
      </c>
      <c r="M10" s="2" t="s">
        <v>10</v>
      </c>
      <c r="N10" s="2" t="s">
        <v>9</v>
      </c>
      <c r="O10" s="7">
        <v>99449333.302724406</v>
      </c>
    </row>
    <row r="11" spans="1:15" x14ac:dyDescent="0.3">
      <c r="A11" s="21">
        <v>10</v>
      </c>
      <c r="B11" s="10">
        <v>42356</v>
      </c>
      <c r="C11" s="33">
        <v>158052.89000000001</v>
      </c>
      <c r="D11" s="31">
        <v>81.192486250000002</v>
      </c>
      <c r="E11" s="2">
        <v>19.399999999999999</v>
      </c>
      <c r="F11" s="2">
        <v>35.4</v>
      </c>
      <c r="G11" s="2">
        <v>31.2</v>
      </c>
      <c r="H11" s="2">
        <v>0</v>
      </c>
      <c r="I11" s="1" t="s">
        <v>50</v>
      </c>
      <c r="J11" s="2" t="s">
        <v>45</v>
      </c>
      <c r="K11" s="2" t="s">
        <v>57</v>
      </c>
      <c r="L11" s="2">
        <v>51</v>
      </c>
      <c r="M11" s="2" t="s">
        <v>9</v>
      </c>
      <c r="N11" s="2" t="s">
        <v>9</v>
      </c>
      <c r="O11" s="7">
        <v>12832707.098097764</v>
      </c>
    </row>
    <row r="12" spans="1:15" x14ac:dyDescent="0.3">
      <c r="A12" s="21">
        <v>11</v>
      </c>
      <c r="B12" s="10">
        <v>42423</v>
      </c>
      <c r="C12" s="33">
        <v>156924.82999999999</v>
      </c>
      <c r="D12" s="31">
        <v>66.960656470000004</v>
      </c>
      <c r="E12" s="2">
        <v>18.100000000000001</v>
      </c>
      <c r="F12" s="2">
        <v>39.4</v>
      </c>
      <c r="G12" s="2">
        <v>19.399999999999999</v>
      </c>
      <c r="H12" s="2">
        <v>0</v>
      </c>
      <c r="I12" s="1" t="s">
        <v>47</v>
      </c>
      <c r="J12" s="2" t="s">
        <v>36</v>
      </c>
      <c r="K12" s="2" t="s">
        <v>58</v>
      </c>
      <c r="L12" s="2">
        <v>9</v>
      </c>
      <c r="M12" s="2" t="s">
        <v>10</v>
      </c>
      <c r="N12" s="2" t="s">
        <v>9</v>
      </c>
      <c r="O12" s="7">
        <v>10507789.633243149</v>
      </c>
    </row>
    <row r="13" spans="1:15" x14ac:dyDescent="0.3">
      <c r="A13" s="21">
        <v>12</v>
      </c>
      <c r="B13" s="10">
        <v>43441</v>
      </c>
      <c r="C13" s="33">
        <v>156648.405</v>
      </c>
      <c r="D13" s="31">
        <v>177.86181680000001</v>
      </c>
      <c r="E13" s="2">
        <v>25.1</v>
      </c>
      <c r="F13" s="2">
        <v>38</v>
      </c>
      <c r="G13" s="2">
        <v>27.1</v>
      </c>
      <c r="H13" s="2">
        <v>0</v>
      </c>
      <c r="I13" s="1" t="s">
        <v>50</v>
      </c>
      <c r="J13" s="2" t="s">
        <v>45</v>
      </c>
      <c r="K13" s="2" t="s">
        <v>60</v>
      </c>
      <c r="L13" s="2">
        <v>49</v>
      </c>
      <c r="M13" s="2" t="s">
        <v>10</v>
      </c>
      <c r="N13" s="2" t="s">
        <v>9</v>
      </c>
      <c r="O13" s="7">
        <v>27861769.912122205</v>
      </c>
    </row>
    <row r="14" spans="1:15" x14ac:dyDescent="0.3">
      <c r="A14" s="21">
        <v>13</v>
      </c>
      <c r="B14" s="10">
        <v>43489</v>
      </c>
      <c r="C14" s="33">
        <v>155891.345</v>
      </c>
      <c r="D14" s="31">
        <v>4549.6451049999996</v>
      </c>
      <c r="E14" s="2">
        <v>17.3</v>
      </c>
      <c r="F14" s="2">
        <v>40.799999999999997</v>
      </c>
      <c r="G14" s="2">
        <v>30</v>
      </c>
      <c r="H14" s="2">
        <v>0</v>
      </c>
      <c r="I14" s="1" t="s">
        <v>49</v>
      </c>
      <c r="J14" s="2" t="s">
        <v>35</v>
      </c>
      <c r="K14" s="2" t="s">
        <v>61</v>
      </c>
      <c r="L14" s="2">
        <v>4</v>
      </c>
      <c r="M14" s="2" t="s">
        <v>9</v>
      </c>
      <c r="N14" s="2" t="s">
        <v>9</v>
      </c>
      <c r="O14" s="7">
        <v>709250294.69111621</v>
      </c>
    </row>
    <row r="15" spans="1:15" x14ac:dyDescent="0.3">
      <c r="A15" s="21">
        <v>14</v>
      </c>
      <c r="B15" s="10">
        <v>42775</v>
      </c>
      <c r="C15" s="33">
        <v>155060.60999999999</v>
      </c>
      <c r="D15" s="31">
        <v>156.69956149999999</v>
      </c>
      <c r="E15" s="2">
        <v>20.3</v>
      </c>
      <c r="F15" s="2">
        <v>36</v>
      </c>
      <c r="G15" s="2">
        <v>24.4</v>
      </c>
      <c r="H15" s="2">
        <v>0</v>
      </c>
      <c r="I15" s="1" t="s">
        <v>49</v>
      </c>
      <c r="J15" s="2" t="s">
        <v>36</v>
      </c>
      <c r="K15" s="2" t="s">
        <v>59</v>
      </c>
      <c r="L15" s="2">
        <v>6</v>
      </c>
      <c r="M15" s="2" t="s">
        <v>10</v>
      </c>
      <c r="N15" s="2" t="s">
        <v>9</v>
      </c>
      <c r="O15" s="7">
        <v>24297929.592922512</v>
      </c>
    </row>
    <row r="16" spans="1:15" x14ac:dyDescent="0.3">
      <c r="A16" s="21">
        <v>15</v>
      </c>
      <c r="B16" s="10">
        <v>42357</v>
      </c>
      <c r="C16" s="33">
        <v>154924.89000000001</v>
      </c>
      <c r="D16" s="31">
        <v>69.328820820000004</v>
      </c>
      <c r="E16" s="2">
        <v>19.2</v>
      </c>
      <c r="F16" s="2">
        <v>41.2</v>
      </c>
      <c r="G16" s="2">
        <v>20.5</v>
      </c>
      <c r="H16" s="2">
        <v>0</v>
      </c>
      <c r="I16" s="1" t="s">
        <v>51</v>
      </c>
      <c r="J16" s="2" t="s">
        <v>45</v>
      </c>
      <c r="K16" s="2" t="s">
        <v>57</v>
      </c>
      <c r="L16" s="2">
        <v>51</v>
      </c>
      <c r="M16" s="2" t="s">
        <v>9</v>
      </c>
      <c r="N16" s="2" t="s">
        <v>9</v>
      </c>
      <c r="O16" s="7">
        <v>10740759.939368211</v>
      </c>
    </row>
    <row r="17" spans="1:15" x14ac:dyDescent="0.3">
      <c r="A17" s="21">
        <v>16</v>
      </c>
      <c r="B17" s="10">
        <v>43860</v>
      </c>
      <c r="C17" s="33">
        <v>154816.49</v>
      </c>
      <c r="D17" s="31">
        <v>1044.4473029999999</v>
      </c>
      <c r="E17" s="2">
        <v>16.399999999999999</v>
      </c>
      <c r="F17" s="2">
        <v>39.4</v>
      </c>
      <c r="G17" s="2">
        <v>29.3</v>
      </c>
      <c r="H17" s="2">
        <v>0</v>
      </c>
      <c r="I17" s="1" t="s">
        <v>49</v>
      </c>
      <c r="J17" s="2" t="s">
        <v>35</v>
      </c>
      <c r="K17" s="2" t="s">
        <v>62</v>
      </c>
      <c r="L17" s="2">
        <v>5</v>
      </c>
      <c r="M17" s="2" t="s">
        <v>10</v>
      </c>
      <c r="N17" s="2" t="s">
        <v>9</v>
      </c>
      <c r="O17" s="7">
        <v>161697665.44042644</v>
      </c>
    </row>
    <row r="18" spans="1:15" x14ac:dyDescent="0.3">
      <c r="A18" s="21">
        <v>17</v>
      </c>
      <c r="B18" s="10">
        <v>43118</v>
      </c>
      <c r="C18" s="33">
        <v>154648.065</v>
      </c>
      <c r="D18" s="31">
        <v>1210.1379199999999</v>
      </c>
      <c r="E18" s="2">
        <v>16.600000000000001</v>
      </c>
      <c r="F18" s="2">
        <v>40</v>
      </c>
      <c r="G18" s="2">
        <v>30.8</v>
      </c>
      <c r="H18" s="2">
        <v>0</v>
      </c>
      <c r="I18" s="1" t="s">
        <v>49</v>
      </c>
      <c r="J18" s="2" t="s">
        <v>35</v>
      </c>
      <c r="K18" s="2" t="s">
        <v>60</v>
      </c>
      <c r="L18" s="2">
        <v>3</v>
      </c>
      <c r="M18" s="2" t="s">
        <v>9</v>
      </c>
      <c r="N18" s="2" t="s">
        <v>9</v>
      </c>
      <c r="O18" s="7">
        <v>187145487.71112478</v>
      </c>
    </row>
    <row r="19" spans="1:15" x14ac:dyDescent="0.3">
      <c r="A19" s="21">
        <v>18</v>
      </c>
      <c r="B19" s="10">
        <v>43069</v>
      </c>
      <c r="C19" s="33">
        <v>154632.33499999999</v>
      </c>
      <c r="D19" s="31">
        <v>131.4914339</v>
      </c>
      <c r="E19" s="2">
        <v>22.5</v>
      </c>
      <c r="F19" s="2">
        <v>34.9</v>
      </c>
      <c r="G19" s="2">
        <v>23.1</v>
      </c>
      <c r="H19" s="2">
        <v>0</v>
      </c>
      <c r="I19" s="1" t="s">
        <v>49</v>
      </c>
      <c r="J19" s="2" t="s">
        <v>44</v>
      </c>
      <c r="K19" s="2" t="s">
        <v>59</v>
      </c>
      <c r="L19" s="2">
        <v>48</v>
      </c>
      <c r="M19" s="2" t="s">
        <v>10</v>
      </c>
      <c r="N19" s="2" t="s">
        <v>9</v>
      </c>
      <c r="O19" s="7">
        <v>20332827.456455156</v>
      </c>
    </row>
    <row r="20" spans="1:15" x14ac:dyDescent="0.3">
      <c r="A20" s="21">
        <v>19</v>
      </c>
      <c r="B20" s="10">
        <v>42011</v>
      </c>
      <c r="C20" s="33">
        <v>153514.82</v>
      </c>
      <c r="D20" s="31">
        <v>48.312309380000002</v>
      </c>
      <c r="E20" s="2">
        <v>18.899999999999999</v>
      </c>
      <c r="F20" s="2">
        <v>37.4</v>
      </c>
      <c r="G20" s="2">
        <v>20.7</v>
      </c>
      <c r="H20" s="2">
        <v>0</v>
      </c>
      <c r="I20" s="1" t="s">
        <v>48</v>
      </c>
      <c r="J20" s="2" t="s">
        <v>35</v>
      </c>
      <c r="K20" s="2" t="s">
        <v>57</v>
      </c>
      <c r="L20" s="2">
        <v>2</v>
      </c>
      <c r="M20" s="2" t="s">
        <v>9</v>
      </c>
      <c r="N20" s="2" t="s">
        <v>9</v>
      </c>
      <c r="O20" s="7">
        <v>7416655.4782550121</v>
      </c>
    </row>
    <row r="21" spans="1:15" x14ac:dyDescent="0.3">
      <c r="A21" s="21">
        <v>20</v>
      </c>
      <c r="B21" s="10">
        <v>42026</v>
      </c>
      <c r="C21" s="33">
        <v>153232.1</v>
      </c>
      <c r="D21" s="31">
        <v>35.230761399999999</v>
      </c>
      <c r="E21" s="2">
        <v>18.7</v>
      </c>
      <c r="F21" s="2">
        <v>35.799999999999997</v>
      </c>
      <c r="G21" s="2">
        <v>23.1</v>
      </c>
      <c r="H21" s="2">
        <v>0</v>
      </c>
      <c r="I21" s="1" t="s">
        <v>49</v>
      </c>
      <c r="J21" s="2" t="s">
        <v>35</v>
      </c>
      <c r="K21" s="2" t="s">
        <v>57</v>
      </c>
      <c r="L21" s="2">
        <v>4</v>
      </c>
      <c r="M21" s="2" t="s">
        <v>9</v>
      </c>
      <c r="N21" s="2" t="s">
        <v>9</v>
      </c>
      <c r="O21" s="7">
        <v>5398483.5539209396</v>
      </c>
    </row>
    <row r="22" spans="1:15" s="18" customFormat="1" x14ac:dyDescent="0.3">
      <c r="A22" s="34"/>
      <c r="B22" s="35"/>
      <c r="C22" s="36"/>
      <c r="D22" s="37"/>
    </row>
    <row r="23" spans="1:15" s="2" customFormat="1" x14ac:dyDescent="0.3">
      <c r="A23" s="20" t="s">
        <v>67</v>
      </c>
      <c r="B23" s="4" t="s">
        <v>0</v>
      </c>
      <c r="C23" s="32" t="s">
        <v>1</v>
      </c>
      <c r="D23" s="19" t="s">
        <v>2</v>
      </c>
      <c r="E23" s="4" t="s">
        <v>3</v>
      </c>
      <c r="F23" s="4" t="s">
        <v>4</v>
      </c>
      <c r="G23" s="4" t="s">
        <v>5</v>
      </c>
      <c r="H23" s="4" t="s">
        <v>6</v>
      </c>
      <c r="I23" s="4" t="s">
        <v>11</v>
      </c>
      <c r="J23" s="4" t="s">
        <v>12</v>
      </c>
      <c r="K23" s="4" t="s">
        <v>13</v>
      </c>
      <c r="L23" s="4" t="s">
        <v>14</v>
      </c>
      <c r="M23" s="4" t="s">
        <v>15</v>
      </c>
      <c r="N23" s="4" t="s">
        <v>16</v>
      </c>
      <c r="O23" s="4" t="s">
        <v>17</v>
      </c>
    </row>
    <row r="24" spans="1:15" x14ac:dyDescent="0.3">
      <c r="A24" s="21">
        <v>2087</v>
      </c>
      <c r="B24" s="10">
        <v>43932</v>
      </c>
      <c r="C24" s="33">
        <v>92097.07</v>
      </c>
      <c r="D24" s="31">
        <v>19.934105580000001</v>
      </c>
      <c r="E24" s="2">
        <v>13</v>
      </c>
      <c r="F24" s="2">
        <v>15.7</v>
      </c>
      <c r="G24" s="2">
        <v>11.3</v>
      </c>
      <c r="H24" s="2">
        <v>2.4</v>
      </c>
      <c r="I24" s="1" t="s">
        <v>51</v>
      </c>
      <c r="J24" s="2" t="s">
        <v>38</v>
      </c>
      <c r="K24" s="2" t="s">
        <v>62</v>
      </c>
      <c r="L24" s="2">
        <v>15</v>
      </c>
      <c r="M24" s="2" t="s">
        <v>9</v>
      </c>
      <c r="N24" s="2" t="s">
        <v>10</v>
      </c>
      <c r="O24" s="7">
        <v>1835872.7169886508</v>
      </c>
    </row>
    <row r="25" spans="1:15" x14ac:dyDescent="0.3">
      <c r="A25" s="21">
        <v>2088</v>
      </c>
      <c r="B25" s="10">
        <v>43422</v>
      </c>
      <c r="C25" s="33">
        <v>92043.13</v>
      </c>
      <c r="D25" s="31">
        <v>89.24819359</v>
      </c>
      <c r="E25" s="2">
        <v>9.8000000000000007</v>
      </c>
      <c r="F25" s="2">
        <v>26.6</v>
      </c>
      <c r="G25" s="2">
        <v>30.1</v>
      </c>
      <c r="H25" s="2">
        <v>0</v>
      </c>
      <c r="I25" s="1" t="s">
        <v>52</v>
      </c>
      <c r="J25" s="2" t="s">
        <v>44</v>
      </c>
      <c r="K25" s="2" t="s">
        <v>60</v>
      </c>
      <c r="L25" s="2">
        <v>47</v>
      </c>
      <c r="M25" s="2" t="s">
        <v>10</v>
      </c>
      <c r="N25" s="2" t="s">
        <v>9</v>
      </c>
      <c r="O25" s="7">
        <v>8214683.0848695375</v>
      </c>
    </row>
    <row r="26" spans="1:15" x14ac:dyDescent="0.3">
      <c r="A26" s="21">
        <v>2089</v>
      </c>
      <c r="B26" s="10">
        <v>43114</v>
      </c>
      <c r="C26" s="33">
        <v>92021.68</v>
      </c>
      <c r="D26" s="31">
        <v>66.65958191</v>
      </c>
      <c r="E26" s="2">
        <v>12.7</v>
      </c>
      <c r="F26" s="2">
        <v>19.5</v>
      </c>
      <c r="G26" s="2">
        <v>27.5</v>
      </c>
      <c r="H26" s="2">
        <v>15</v>
      </c>
      <c r="I26" s="1" t="s">
        <v>52</v>
      </c>
      <c r="J26" s="2" t="s">
        <v>35</v>
      </c>
      <c r="K26" s="2" t="s">
        <v>60</v>
      </c>
      <c r="L26" s="2">
        <v>3</v>
      </c>
      <c r="M26" s="2" t="s">
        <v>9</v>
      </c>
      <c r="N26" s="2" t="s">
        <v>9</v>
      </c>
      <c r="O26" s="7">
        <v>6134126.7154558087</v>
      </c>
    </row>
    <row r="27" spans="1:15" x14ac:dyDescent="0.3">
      <c r="A27" s="21">
        <v>2090</v>
      </c>
      <c r="B27" s="10">
        <v>43841</v>
      </c>
      <c r="C27" s="33">
        <v>91886.604999999996</v>
      </c>
      <c r="D27" s="31">
        <v>22.78453983</v>
      </c>
      <c r="E27" s="2">
        <v>13.5</v>
      </c>
      <c r="F27" s="2">
        <v>19.3</v>
      </c>
      <c r="G27" s="2">
        <v>18.2</v>
      </c>
      <c r="H27" s="2">
        <v>15.6</v>
      </c>
      <c r="I27" s="1" t="s">
        <v>51</v>
      </c>
      <c r="J27" s="2" t="s">
        <v>35</v>
      </c>
      <c r="K27" s="2" t="s">
        <v>62</v>
      </c>
      <c r="L27" s="2">
        <v>2</v>
      </c>
      <c r="M27" s="2" t="s">
        <v>9</v>
      </c>
      <c r="N27" s="2" t="s">
        <v>9</v>
      </c>
      <c r="O27" s="7">
        <v>2093594.0114659769</v>
      </c>
    </row>
    <row r="28" spans="1:15" x14ac:dyDescent="0.3">
      <c r="A28" s="21">
        <v>2091</v>
      </c>
      <c r="B28" s="10">
        <v>43842</v>
      </c>
      <c r="C28" s="33">
        <v>91797.595000000001</v>
      </c>
      <c r="D28" s="31">
        <v>45.627913079999999</v>
      </c>
      <c r="E28" s="2">
        <v>14.2</v>
      </c>
      <c r="F28" s="2">
        <v>19.899999999999999</v>
      </c>
      <c r="G28" s="2">
        <v>21.9</v>
      </c>
      <c r="H28" s="2">
        <v>0</v>
      </c>
      <c r="I28" s="1" t="s">
        <v>52</v>
      </c>
      <c r="J28" s="2" t="s">
        <v>35</v>
      </c>
      <c r="K28" s="2" t="s">
        <v>62</v>
      </c>
      <c r="L28" s="2">
        <v>3</v>
      </c>
      <c r="M28" s="2" t="s">
        <v>9</v>
      </c>
      <c r="N28" s="2" t="s">
        <v>9</v>
      </c>
      <c r="O28" s="7">
        <v>4188532.6856130427</v>
      </c>
    </row>
    <row r="29" spans="1:15" x14ac:dyDescent="0.3">
      <c r="A29" s="21">
        <v>2092</v>
      </c>
      <c r="B29" s="10">
        <v>42785</v>
      </c>
      <c r="C29" s="33">
        <v>91280.024999999994</v>
      </c>
      <c r="D29" s="31">
        <v>53.12020553</v>
      </c>
      <c r="E29" s="2">
        <v>11.7</v>
      </c>
      <c r="F29" s="2">
        <v>17.3</v>
      </c>
      <c r="G29" s="2">
        <v>9.9</v>
      </c>
      <c r="H29" s="2">
        <v>0</v>
      </c>
      <c r="I29" s="1" t="s">
        <v>52</v>
      </c>
      <c r="J29" s="2" t="s">
        <v>36</v>
      </c>
      <c r="K29" s="2" t="s">
        <v>59</v>
      </c>
      <c r="L29" s="2">
        <v>8</v>
      </c>
      <c r="M29" s="2" t="s">
        <v>10</v>
      </c>
      <c r="N29" s="2" t="s">
        <v>9</v>
      </c>
      <c r="O29" s="7">
        <v>4848813.6887835376</v>
      </c>
    </row>
    <row r="30" spans="1:15" x14ac:dyDescent="0.3">
      <c r="A30" s="21">
        <v>2093</v>
      </c>
      <c r="B30" s="10">
        <v>43387</v>
      </c>
      <c r="C30" s="33">
        <v>90918.615000000005</v>
      </c>
      <c r="D30" s="31">
        <v>56.864164340000002</v>
      </c>
      <c r="E30" s="2">
        <v>12.4</v>
      </c>
      <c r="F30" s="2">
        <v>27.3</v>
      </c>
      <c r="G30" s="2">
        <v>22.1</v>
      </c>
      <c r="H30" s="2">
        <v>0</v>
      </c>
      <c r="I30" s="1" t="s">
        <v>52</v>
      </c>
      <c r="J30" s="2" t="s">
        <v>43</v>
      </c>
      <c r="K30" s="2" t="s">
        <v>60</v>
      </c>
      <c r="L30" s="2">
        <v>42</v>
      </c>
      <c r="M30" s="2" t="s">
        <v>10</v>
      </c>
      <c r="N30" s="2" t="s">
        <v>9</v>
      </c>
      <c r="O30" s="7">
        <v>5170011.0649251891</v>
      </c>
    </row>
    <row r="31" spans="1:15" x14ac:dyDescent="0.3">
      <c r="A31" s="21">
        <v>2094</v>
      </c>
      <c r="B31" s="10">
        <v>42722</v>
      </c>
      <c r="C31" s="33">
        <v>90911.085000000006</v>
      </c>
      <c r="D31" s="31">
        <v>26.49359939</v>
      </c>
      <c r="E31" s="2">
        <v>10</v>
      </c>
      <c r="F31" s="2">
        <v>17.5</v>
      </c>
      <c r="G31" s="2">
        <v>30.3</v>
      </c>
      <c r="H31" s="2">
        <v>0</v>
      </c>
      <c r="I31" s="1" t="s">
        <v>52</v>
      </c>
      <c r="J31" s="2" t="s">
        <v>45</v>
      </c>
      <c r="K31" s="2" t="s">
        <v>58</v>
      </c>
      <c r="L31" s="2">
        <v>52</v>
      </c>
      <c r="M31" s="2" t="s">
        <v>10</v>
      </c>
      <c r="N31" s="2" t="s">
        <v>9</v>
      </c>
      <c r="O31" s="7">
        <v>2408561.8661002382</v>
      </c>
    </row>
    <row r="32" spans="1:15" x14ac:dyDescent="0.3">
      <c r="A32" s="21">
        <v>2095</v>
      </c>
      <c r="B32" s="10">
        <v>43421</v>
      </c>
      <c r="C32" s="33">
        <v>90498.92</v>
      </c>
      <c r="D32" s="31">
        <v>83.267081379999993</v>
      </c>
      <c r="E32" s="2">
        <v>9.6</v>
      </c>
      <c r="F32" s="2">
        <v>18.100000000000001</v>
      </c>
      <c r="G32" s="2">
        <v>29.9</v>
      </c>
      <c r="H32" s="2">
        <v>0</v>
      </c>
      <c r="I32" s="1" t="s">
        <v>51</v>
      </c>
      <c r="J32" s="2" t="s">
        <v>44</v>
      </c>
      <c r="K32" s="2" t="s">
        <v>60</v>
      </c>
      <c r="L32" s="2">
        <v>46</v>
      </c>
      <c r="M32" s="2" t="s">
        <v>10</v>
      </c>
      <c r="N32" s="2" t="s">
        <v>9</v>
      </c>
      <c r="O32" s="7">
        <v>7535580.9364421088</v>
      </c>
    </row>
    <row r="33" spans="1:15" x14ac:dyDescent="0.3">
      <c r="A33" s="21">
        <v>2096</v>
      </c>
      <c r="B33" s="10">
        <v>42750</v>
      </c>
      <c r="C33" s="33">
        <v>90294</v>
      </c>
      <c r="D33" s="31">
        <v>55.444296340000001</v>
      </c>
      <c r="E33" s="2">
        <v>15.2</v>
      </c>
      <c r="F33" s="2">
        <v>21.5</v>
      </c>
      <c r="G33" s="2">
        <v>22.7</v>
      </c>
      <c r="H33" s="2">
        <v>0</v>
      </c>
      <c r="I33" s="1" t="s">
        <v>52</v>
      </c>
      <c r="J33" s="2" t="s">
        <v>35</v>
      </c>
      <c r="K33" s="2" t="s">
        <v>59</v>
      </c>
      <c r="L33" s="2">
        <v>3</v>
      </c>
      <c r="M33" s="2" t="s">
        <v>9</v>
      </c>
      <c r="N33" s="2" t="s">
        <v>9</v>
      </c>
      <c r="O33" s="7">
        <v>5006287.2937239604</v>
      </c>
    </row>
    <row r="34" spans="1:15" x14ac:dyDescent="0.3">
      <c r="A34" s="21">
        <v>2097</v>
      </c>
      <c r="B34" s="10">
        <v>42721</v>
      </c>
      <c r="C34" s="33">
        <v>90227.48</v>
      </c>
      <c r="D34" s="31">
        <v>23.576231230000001</v>
      </c>
      <c r="E34" s="2">
        <v>15.1</v>
      </c>
      <c r="F34" s="2">
        <v>20.9</v>
      </c>
      <c r="G34" s="2">
        <v>22.5</v>
      </c>
      <c r="H34" s="2">
        <v>0</v>
      </c>
      <c r="I34" s="1" t="s">
        <v>51</v>
      </c>
      <c r="J34" s="2" t="s">
        <v>45</v>
      </c>
      <c r="K34" s="2" t="s">
        <v>58</v>
      </c>
      <c r="L34" s="2">
        <v>51</v>
      </c>
      <c r="M34" s="2" t="s">
        <v>10</v>
      </c>
      <c r="N34" s="2" t="s">
        <v>9</v>
      </c>
      <c r="O34" s="7">
        <v>2127223.9317802005</v>
      </c>
    </row>
    <row r="35" spans="1:15" x14ac:dyDescent="0.3">
      <c r="A35" s="21">
        <v>2098</v>
      </c>
      <c r="B35" s="10">
        <v>43821</v>
      </c>
      <c r="C35" s="33">
        <v>90145.615000000005</v>
      </c>
      <c r="D35" s="31">
        <v>34.678705909999998</v>
      </c>
      <c r="E35" s="2">
        <v>13.1</v>
      </c>
      <c r="F35" s="2">
        <v>19.600000000000001</v>
      </c>
      <c r="G35" s="2">
        <v>31.5</v>
      </c>
      <c r="H35" s="2">
        <v>0</v>
      </c>
      <c r="I35" s="1" t="s">
        <v>52</v>
      </c>
      <c r="J35" s="2" t="s">
        <v>45</v>
      </c>
      <c r="K35" s="2" t="s">
        <v>61</v>
      </c>
      <c r="L35" s="2">
        <v>52</v>
      </c>
      <c r="M35" s="2" t="s">
        <v>9</v>
      </c>
      <c r="N35" s="2" t="s">
        <v>9</v>
      </c>
      <c r="O35" s="7">
        <v>3126133.2716610846</v>
      </c>
    </row>
    <row r="36" spans="1:15" x14ac:dyDescent="0.3">
      <c r="A36" s="21">
        <v>2099</v>
      </c>
      <c r="B36" s="10">
        <v>42736</v>
      </c>
      <c r="C36" s="33">
        <v>89403.145000000004</v>
      </c>
      <c r="D36" s="31">
        <v>25.846761099999998</v>
      </c>
      <c r="E36" s="2">
        <v>16.8</v>
      </c>
      <c r="F36" s="2">
        <v>21.1</v>
      </c>
      <c r="G36" s="2">
        <v>8.5</v>
      </c>
      <c r="H36" s="2">
        <v>0</v>
      </c>
      <c r="I36" s="1" t="s">
        <v>52</v>
      </c>
      <c r="J36" s="2" t="s">
        <v>35</v>
      </c>
      <c r="K36" s="2" t="s">
        <v>59</v>
      </c>
      <c r="L36" s="2">
        <v>1</v>
      </c>
      <c r="M36" s="2" t="s">
        <v>9</v>
      </c>
      <c r="N36" s="2" t="s">
        <v>10</v>
      </c>
      <c r="O36" s="7">
        <v>2310781.7304036594</v>
      </c>
    </row>
    <row r="37" spans="1:15" x14ac:dyDescent="0.3">
      <c r="A37" s="21">
        <v>2100</v>
      </c>
      <c r="B37" s="10">
        <v>43831</v>
      </c>
      <c r="C37" s="33">
        <v>89077.854999999996</v>
      </c>
      <c r="D37" s="31">
        <v>50.921802759999999</v>
      </c>
      <c r="E37" s="2">
        <v>11.8</v>
      </c>
      <c r="F37" s="2">
        <v>24.9</v>
      </c>
      <c r="G37" s="2">
        <v>31.6</v>
      </c>
      <c r="H37" s="2">
        <v>0</v>
      </c>
      <c r="I37" s="1" t="s">
        <v>48</v>
      </c>
      <c r="J37" s="2" t="s">
        <v>35</v>
      </c>
      <c r="K37" s="2" t="s">
        <v>62</v>
      </c>
      <c r="L37" s="2">
        <v>1</v>
      </c>
      <c r="M37" s="2" t="s">
        <v>9</v>
      </c>
      <c r="N37" s="2" t="s">
        <v>10</v>
      </c>
      <c r="O37" s="7">
        <v>4536004.9625938796</v>
      </c>
    </row>
    <row r="38" spans="1:15" x14ac:dyDescent="0.3">
      <c r="A38" s="21">
        <v>2101</v>
      </c>
      <c r="B38" s="10">
        <v>42778</v>
      </c>
      <c r="C38" s="33">
        <v>89003.15</v>
      </c>
      <c r="D38" s="31">
        <v>19.865113940000001</v>
      </c>
      <c r="E38" s="2">
        <v>15.1</v>
      </c>
      <c r="F38" s="2">
        <v>19.899999999999999</v>
      </c>
      <c r="G38" s="2">
        <v>12.6</v>
      </c>
      <c r="H38" s="2">
        <v>2</v>
      </c>
      <c r="I38" s="1" t="s">
        <v>52</v>
      </c>
      <c r="J38" s="2" t="s">
        <v>36</v>
      </c>
      <c r="K38" s="2" t="s">
        <v>59</v>
      </c>
      <c r="L38" s="2">
        <v>7</v>
      </c>
      <c r="M38" s="2" t="s">
        <v>10</v>
      </c>
      <c r="N38" s="2" t="s">
        <v>9</v>
      </c>
      <c r="O38" s="7">
        <v>1768057.7157689109</v>
      </c>
    </row>
    <row r="39" spans="1:15" x14ac:dyDescent="0.3">
      <c r="A39" s="21">
        <v>2102</v>
      </c>
      <c r="B39" s="10">
        <v>42749</v>
      </c>
      <c r="C39" s="33">
        <v>88996.625</v>
      </c>
      <c r="D39" s="31">
        <v>42.294834850000001</v>
      </c>
      <c r="E39" s="2">
        <v>15.2</v>
      </c>
      <c r="F39" s="2">
        <v>23.5</v>
      </c>
      <c r="G39" s="2">
        <v>16.5</v>
      </c>
      <c r="H39" s="2">
        <v>2.6</v>
      </c>
      <c r="I39" s="1" t="s">
        <v>51</v>
      </c>
      <c r="J39" s="2" t="s">
        <v>35</v>
      </c>
      <c r="K39" s="2" t="s">
        <v>59</v>
      </c>
      <c r="L39" s="2">
        <v>2</v>
      </c>
      <c r="M39" s="2" t="s">
        <v>9</v>
      </c>
      <c r="N39" s="2" t="s">
        <v>9</v>
      </c>
      <c r="O39" s="7">
        <v>3764097.5565823815</v>
      </c>
    </row>
    <row r="40" spans="1:15" x14ac:dyDescent="0.3">
      <c r="A40" s="21">
        <v>2103</v>
      </c>
      <c r="B40" s="10">
        <v>43436</v>
      </c>
      <c r="C40" s="33">
        <v>88903.065000000002</v>
      </c>
      <c r="D40" s="31">
        <v>24.455382029999999</v>
      </c>
      <c r="E40" s="2">
        <v>12.2</v>
      </c>
      <c r="F40" s="2">
        <v>19.5</v>
      </c>
      <c r="G40" s="2">
        <v>18.899999999999999</v>
      </c>
      <c r="H40" s="2">
        <v>10.4</v>
      </c>
      <c r="I40" s="1" t="s">
        <v>52</v>
      </c>
      <c r="J40" s="2" t="s">
        <v>45</v>
      </c>
      <c r="K40" s="2" t="s">
        <v>60</v>
      </c>
      <c r="L40" s="2">
        <v>49</v>
      </c>
      <c r="M40" s="2" t="s">
        <v>10</v>
      </c>
      <c r="N40" s="2" t="s">
        <v>9</v>
      </c>
      <c r="O40" s="7">
        <v>2174158.4182129218</v>
      </c>
    </row>
    <row r="41" spans="1:15" x14ac:dyDescent="0.3">
      <c r="A41" s="21">
        <v>2104</v>
      </c>
      <c r="B41" s="10">
        <v>44094</v>
      </c>
      <c r="C41" s="33">
        <v>86891.23</v>
      </c>
      <c r="D41" s="31">
        <v>23.051334789999999</v>
      </c>
      <c r="E41" s="2">
        <v>17.100000000000001</v>
      </c>
      <c r="F41" s="2">
        <v>22</v>
      </c>
      <c r="G41" s="2">
        <v>16.7</v>
      </c>
      <c r="H41" s="2">
        <v>0</v>
      </c>
      <c r="I41" s="1" t="s">
        <v>52</v>
      </c>
      <c r="J41" s="2" t="s">
        <v>42</v>
      </c>
      <c r="K41" s="2" t="s">
        <v>62</v>
      </c>
      <c r="L41" s="2">
        <v>39</v>
      </c>
      <c r="M41" s="2" t="s">
        <v>9</v>
      </c>
      <c r="N41" s="2" t="s">
        <v>9</v>
      </c>
      <c r="O41" s="7">
        <v>2002958.8330448915</v>
      </c>
    </row>
    <row r="42" spans="1:15" x14ac:dyDescent="0.3">
      <c r="A42" s="21">
        <v>2105</v>
      </c>
      <c r="B42" s="10">
        <v>42737</v>
      </c>
      <c r="C42" s="33">
        <v>86507.47</v>
      </c>
      <c r="D42" s="31">
        <v>30.618702880000001</v>
      </c>
      <c r="E42" s="2">
        <v>14.8</v>
      </c>
      <c r="F42" s="2">
        <v>17.8</v>
      </c>
      <c r="G42" s="2">
        <v>7.8</v>
      </c>
      <c r="H42" s="2">
        <v>0.4</v>
      </c>
      <c r="I42" s="1" t="s">
        <v>46</v>
      </c>
      <c r="J42" s="2" t="s">
        <v>35</v>
      </c>
      <c r="K42" s="2" t="s">
        <v>59</v>
      </c>
      <c r="L42" s="2">
        <v>1</v>
      </c>
      <c r="M42" s="2" t="s">
        <v>9</v>
      </c>
      <c r="N42" s="2" t="s">
        <v>10</v>
      </c>
      <c r="O42" s="7">
        <v>2648746.5208305139</v>
      </c>
    </row>
    <row r="43" spans="1:15" x14ac:dyDescent="0.3">
      <c r="A43" s="21">
        <v>2106</v>
      </c>
      <c r="B43" s="10">
        <v>43094</v>
      </c>
      <c r="C43" s="33">
        <v>85094.375</v>
      </c>
      <c r="D43" s="31">
        <v>44.900300629999997</v>
      </c>
      <c r="E43" s="2">
        <v>15.1</v>
      </c>
      <c r="F43" s="2">
        <v>21.4</v>
      </c>
      <c r="G43" s="2">
        <v>29</v>
      </c>
      <c r="H43" s="2">
        <v>0</v>
      </c>
      <c r="I43" s="1" t="s">
        <v>46</v>
      </c>
      <c r="J43" s="2" t="s">
        <v>45</v>
      </c>
      <c r="K43" s="2" t="s">
        <v>59</v>
      </c>
      <c r="L43" s="2">
        <v>52</v>
      </c>
      <c r="M43" s="2" t="s">
        <v>9</v>
      </c>
      <c r="N43" s="2" t="s">
        <v>10</v>
      </c>
      <c r="O43" s="7">
        <v>3820763.019421956</v>
      </c>
    </row>
  </sheetData>
  <conditionalFormatting sqref="D2:D21 D24:D43">
    <cfRule type="cellIs" dxfId="19" priority="7" operator="greaterThan">
      <formula>200</formula>
    </cfRule>
    <cfRule type="cellIs" dxfId="18" priority="8" operator="greaterThan">
      <formula>200</formula>
    </cfRule>
    <cfRule type="cellIs" dxfId="17" priority="9" operator="lessThan">
      <formula>20</formula>
    </cfRule>
  </conditionalFormatting>
  <conditionalFormatting sqref="O1:O21 O24:O43">
    <cfRule type="cellIs" dxfId="16" priority="10" operator="lessThan">
      <formula>1000000</formula>
    </cfRule>
    <cfRule type="cellIs" dxfId="15" priority="10" operator="greaterThan">
      <formula>10000000</formula>
    </cfRule>
  </conditionalFormatting>
  <conditionalFormatting sqref="C24:C43 C2:C21">
    <cfRule type="colorScale" priority="95">
      <colorScale>
        <cfvo type="min"/>
        <cfvo type="percentile" val="50"/>
        <cfvo type="max"/>
        <color rgb="FF63BE7B"/>
        <color rgb="FFFCFCFF"/>
        <color rgb="FFF8696B"/>
      </colorScale>
    </cfRule>
  </conditionalFormatting>
  <conditionalFormatting sqref="G24:G43 G1:G21">
    <cfRule type="dataBar" priority="98">
      <dataBar>
        <cfvo type="min"/>
        <cfvo type="max"/>
        <color rgb="FFFFB628"/>
      </dataBar>
      <extLst>
        <ext xmlns:x14="http://schemas.microsoft.com/office/spreadsheetml/2009/9/main" uri="{B025F937-C7B1-47D3-B67F-A62EFF666E3E}">
          <x14:id>{C61235C5-68EF-4B29-926E-444CADA0C714}</x14:id>
        </ext>
      </extLst>
    </cfRule>
  </conditionalFormatting>
  <conditionalFormatting sqref="H24:H43 H1:H21">
    <cfRule type="dataBar" priority="101">
      <dataBar>
        <cfvo type="min"/>
        <cfvo type="max"/>
        <color rgb="FF008AEF"/>
      </dataBar>
      <extLst>
        <ext xmlns:x14="http://schemas.microsoft.com/office/spreadsheetml/2009/9/main" uri="{B025F937-C7B1-47D3-B67F-A62EFF666E3E}">
          <x14:id>{B575653B-4617-4FE6-9CD4-2D2F4E9ED329}</x14:id>
        </ext>
      </extLst>
    </cfRule>
  </conditionalFormatting>
  <conditionalFormatting sqref="F24:F43 F1:F21">
    <cfRule type="dataBar" priority="104">
      <dataBar>
        <cfvo type="min"/>
        <cfvo type="max"/>
        <color rgb="FFFF555A"/>
      </dataBar>
      <extLst>
        <ext xmlns:x14="http://schemas.microsoft.com/office/spreadsheetml/2009/9/main" uri="{B025F937-C7B1-47D3-B67F-A62EFF666E3E}">
          <x14:id>{BB4FE308-BF02-44D0-BE5D-24B2F04A8263}</x14:id>
        </ext>
      </extLst>
    </cfRule>
  </conditionalFormatting>
  <conditionalFormatting sqref="E24:E43 E1:E21">
    <cfRule type="dataBar" priority="107">
      <dataBar>
        <cfvo type="min"/>
        <cfvo type="max"/>
        <color rgb="FF638EC6"/>
      </dataBar>
      <extLst>
        <ext xmlns:x14="http://schemas.microsoft.com/office/spreadsheetml/2009/9/main" uri="{B025F937-C7B1-47D3-B67F-A62EFF666E3E}">
          <x14:id>{016483BD-4551-4839-9790-84DE18381D76}</x14:id>
        </ext>
      </extLst>
    </cfRule>
  </conditionalFormatting>
  <conditionalFormatting sqref="O23">
    <cfRule type="cellIs" dxfId="14" priority="1" operator="lessThan">
      <formula>1000000</formula>
    </cfRule>
    <cfRule type="cellIs" dxfId="13" priority="2" operator="greaterThan">
      <formula>10000000</formula>
    </cfRule>
  </conditionalFormatting>
  <conditionalFormatting sqref="G23">
    <cfRule type="dataBar" priority="3">
      <dataBar>
        <cfvo type="min"/>
        <cfvo type="max"/>
        <color rgb="FFFFB628"/>
      </dataBar>
      <extLst>
        <ext xmlns:x14="http://schemas.microsoft.com/office/spreadsheetml/2009/9/main" uri="{B025F937-C7B1-47D3-B67F-A62EFF666E3E}">
          <x14:id>{D65B280E-9CBF-406E-9ECE-95AC1E3A44E8}</x14:id>
        </ext>
      </extLst>
    </cfRule>
  </conditionalFormatting>
  <conditionalFormatting sqref="H23">
    <cfRule type="dataBar" priority="4">
      <dataBar>
        <cfvo type="min"/>
        <cfvo type="max"/>
        <color rgb="FF008AEF"/>
      </dataBar>
      <extLst>
        <ext xmlns:x14="http://schemas.microsoft.com/office/spreadsheetml/2009/9/main" uri="{B025F937-C7B1-47D3-B67F-A62EFF666E3E}">
          <x14:id>{68F0A092-C722-42EF-B6F2-4A40AD7B48FB}</x14:id>
        </ext>
      </extLst>
    </cfRule>
  </conditionalFormatting>
  <conditionalFormatting sqref="F23">
    <cfRule type="dataBar" priority="5">
      <dataBar>
        <cfvo type="min"/>
        <cfvo type="max"/>
        <color rgb="FFFF555A"/>
      </dataBar>
      <extLst>
        <ext xmlns:x14="http://schemas.microsoft.com/office/spreadsheetml/2009/9/main" uri="{B025F937-C7B1-47D3-B67F-A62EFF666E3E}">
          <x14:id>{49C111DA-598B-4D6E-8347-056EFACCA6D7}</x14:id>
        </ext>
      </extLst>
    </cfRule>
  </conditionalFormatting>
  <conditionalFormatting sqref="E23">
    <cfRule type="dataBar" priority="6">
      <dataBar>
        <cfvo type="min"/>
        <cfvo type="max"/>
        <color rgb="FF638EC6"/>
      </dataBar>
      <extLst>
        <ext xmlns:x14="http://schemas.microsoft.com/office/spreadsheetml/2009/9/main" uri="{B025F937-C7B1-47D3-B67F-A62EFF666E3E}">
          <x14:id>{FA8D0353-1E23-4A4A-8084-42DBBC5FFB4A}</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61235C5-68EF-4B29-926E-444CADA0C714}">
            <x14:dataBar minLength="0" maxLength="100" border="1" negativeBarBorderColorSameAsPositive="0">
              <x14:cfvo type="autoMin"/>
              <x14:cfvo type="autoMax"/>
              <x14:borderColor rgb="FFFFB628"/>
              <x14:negativeFillColor rgb="FFFF0000"/>
              <x14:negativeBorderColor rgb="FFFF0000"/>
              <x14:axisColor rgb="FF000000"/>
            </x14:dataBar>
          </x14:cfRule>
          <xm:sqref>G24:G43 G1:G21</xm:sqref>
        </x14:conditionalFormatting>
        <x14:conditionalFormatting xmlns:xm="http://schemas.microsoft.com/office/excel/2006/main">
          <x14:cfRule type="dataBar" id="{B575653B-4617-4FE6-9CD4-2D2F4E9ED329}">
            <x14:dataBar minLength="0" maxLength="100" border="1" negativeBarBorderColorSameAsPositive="0">
              <x14:cfvo type="autoMin"/>
              <x14:cfvo type="autoMax"/>
              <x14:borderColor rgb="FF008AEF"/>
              <x14:negativeFillColor rgb="FFFF0000"/>
              <x14:negativeBorderColor rgb="FFFF0000"/>
              <x14:axisColor rgb="FF000000"/>
            </x14:dataBar>
          </x14:cfRule>
          <xm:sqref>H24:H43 H1:H21</xm:sqref>
        </x14:conditionalFormatting>
        <x14:conditionalFormatting xmlns:xm="http://schemas.microsoft.com/office/excel/2006/main">
          <x14:cfRule type="dataBar" id="{BB4FE308-BF02-44D0-BE5D-24B2F04A8263}">
            <x14:dataBar minLength="0" maxLength="100" border="1" negativeBarBorderColorSameAsPositive="0">
              <x14:cfvo type="autoMin"/>
              <x14:cfvo type="autoMax"/>
              <x14:borderColor rgb="FFFF555A"/>
              <x14:negativeFillColor rgb="FFFF0000"/>
              <x14:negativeBorderColor rgb="FFFF0000"/>
              <x14:axisColor rgb="FF000000"/>
            </x14:dataBar>
          </x14:cfRule>
          <xm:sqref>F24:F43 F1:F21</xm:sqref>
        </x14:conditionalFormatting>
        <x14:conditionalFormatting xmlns:xm="http://schemas.microsoft.com/office/excel/2006/main">
          <x14:cfRule type="dataBar" id="{016483BD-4551-4839-9790-84DE18381D76}">
            <x14:dataBar minLength="0" maxLength="100" border="1" negativeBarBorderColorSameAsPositive="0">
              <x14:cfvo type="autoMin"/>
              <x14:cfvo type="autoMax"/>
              <x14:borderColor rgb="FF638EC6"/>
              <x14:negativeFillColor rgb="FFFF0000"/>
              <x14:negativeBorderColor rgb="FFFF0000"/>
              <x14:axisColor rgb="FF000000"/>
            </x14:dataBar>
          </x14:cfRule>
          <xm:sqref>E24:E43 E1:E21</xm:sqref>
        </x14:conditionalFormatting>
        <x14:conditionalFormatting xmlns:xm="http://schemas.microsoft.com/office/excel/2006/main">
          <x14:cfRule type="dataBar" id="{D65B280E-9CBF-406E-9ECE-95AC1E3A44E8}">
            <x14:dataBar minLength="0" maxLength="100" border="1" negativeBarBorderColorSameAsPositive="0">
              <x14:cfvo type="autoMin"/>
              <x14:cfvo type="autoMax"/>
              <x14:borderColor rgb="FFFFB628"/>
              <x14:negativeFillColor rgb="FFFF0000"/>
              <x14:negativeBorderColor rgb="FFFF0000"/>
              <x14:axisColor rgb="FF000000"/>
            </x14:dataBar>
          </x14:cfRule>
          <xm:sqref>G23</xm:sqref>
        </x14:conditionalFormatting>
        <x14:conditionalFormatting xmlns:xm="http://schemas.microsoft.com/office/excel/2006/main">
          <x14:cfRule type="dataBar" id="{68F0A092-C722-42EF-B6F2-4A40AD7B48FB}">
            <x14:dataBar minLength="0" maxLength="100" border="1" negativeBarBorderColorSameAsPositive="0">
              <x14:cfvo type="autoMin"/>
              <x14:cfvo type="autoMax"/>
              <x14:borderColor rgb="FF008AEF"/>
              <x14:negativeFillColor rgb="FFFF0000"/>
              <x14:negativeBorderColor rgb="FFFF0000"/>
              <x14:axisColor rgb="FF000000"/>
            </x14:dataBar>
          </x14:cfRule>
          <xm:sqref>H23</xm:sqref>
        </x14:conditionalFormatting>
        <x14:conditionalFormatting xmlns:xm="http://schemas.microsoft.com/office/excel/2006/main">
          <x14:cfRule type="dataBar" id="{49C111DA-598B-4D6E-8347-056EFACCA6D7}">
            <x14:dataBar minLength="0" maxLength="100" border="1" negativeBarBorderColorSameAsPositive="0">
              <x14:cfvo type="autoMin"/>
              <x14:cfvo type="autoMax"/>
              <x14:borderColor rgb="FFFF555A"/>
              <x14:negativeFillColor rgb="FFFF0000"/>
              <x14:negativeBorderColor rgb="FFFF0000"/>
              <x14:axisColor rgb="FF000000"/>
            </x14:dataBar>
          </x14:cfRule>
          <xm:sqref>F23</xm:sqref>
        </x14:conditionalFormatting>
        <x14:conditionalFormatting xmlns:xm="http://schemas.microsoft.com/office/excel/2006/main">
          <x14:cfRule type="dataBar" id="{FA8D0353-1E23-4A4A-8084-42DBBC5FFB4A}">
            <x14:dataBar minLength="0" maxLength="100" border="1" negativeBarBorderColorSameAsPositive="0">
              <x14:cfvo type="autoMin"/>
              <x14:cfvo type="autoMax"/>
              <x14:borderColor rgb="FF638EC6"/>
              <x14:negativeFillColor rgb="FFFF0000"/>
              <x14:negativeBorderColor rgb="FFFF0000"/>
              <x14:axisColor rgb="FF000000"/>
            </x14:dataBar>
          </x14:cfRule>
          <xm:sqref>E23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66537-A7C1-44B8-815A-548DD4A3696B}">
  <dimension ref="A1:O44"/>
  <sheetViews>
    <sheetView zoomScaleNormal="100" workbookViewId="0">
      <pane ySplit="1" topLeftCell="A2" activePane="bottomLeft" state="frozen"/>
      <selection pane="bottomLeft" activeCell="B27" sqref="B27"/>
    </sheetView>
  </sheetViews>
  <sheetFormatPr defaultRowHeight="14.4" x14ac:dyDescent="0.3"/>
  <cols>
    <col min="1" max="1" width="16.77734375" style="22" bestFit="1" customWidth="1"/>
    <col min="2" max="2" width="17.77734375" style="23" bestFit="1" customWidth="1"/>
    <col min="3" max="3" width="11" style="2" bestFit="1" customWidth="1"/>
    <col min="4" max="4" width="12.6640625" style="2" bestFit="1" customWidth="1"/>
    <col min="5" max="5" width="17.77734375" style="2" customWidth="1"/>
    <col min="6" max="6" width="18.109375" style="2" customWidth="1"/>
    <col min="7" max="7" width="15.5546875" style="2" customWidth="1"/>
    <col min="8" max="8" width="13.5546875" style="2" customWidth="1"/>
    <col min="9" max="9" width="13.44140625" style="2" customWidth="1"/>
    <col min="10" max="12" width="8.88671875" style="2"/>
    <col min="13" max="13" width="12.5546875" style="2" bestFit="1" customWidth="1"/>
    <col min="14" max="14" width="9.5546875" style="2" bestFit="1" customWidth="1"/>
    <col min="15" max="15" width="14.5546875" style="2" bestFit="1" customWidth="1"/>
  </cols>
  <sheetData>
    <row r="1" spans="1:15" x14ac:dyDescent="0.3">
      <c r="A1" s="20" t="s">
        <v>65</v>
      </c>
      <c r="B1" s="4" t="s">
        <v>0</v>
      </c>
      <c r="C1" s="4" t="s">
        <v>1</v>
      </c>
      <c r="D1" s="4" t="s">
        <v>2</v>
      </c>
      <c r="E1" s="4" t="s">
        <v>3</v>
      </c>
      <c r="F1" s="4" t="s">
        <v>4</v>
      </c>
      <c r="G1" s="4" t="s">
        <v>5</v>
      </c>
      <c r="H1" s="4" t="s">
        <v>6</v>
      </c>
      <c r="I1" s="4" t="s">
        <v>11</v>
      </c>
      <c r="J1" s="4" t="s">
        <v>12</v>
      </c>
      <c r="K1" s="4" t="s">
        <v>13</v>
      </c>
      <c r="L1" s="4" t="s">
        <v>14</v>
      </c>
      <c r="M1" s="4" t="s">
        <v>15</v>
      </c>
      <c r="N1" s="4" t="s">
        <v>16</v>
      </c>
      <c r="O1" s="4" t="s">
        <v>17</v>
      </c>
    </row>
    <row r="2" spans="1:15" x14ac:dyDescent="0.3">
      <c r="A2" s="21">
        <v>1</v>
      </c>
      <c r="B2" s="10">
        <v>43861</v>
      </c>
      <c r="C2" s="6">
        <v>170653.84</v>
      </c>
      <c r="D2" s="2">
        <v>2809.437516</v>
      </c>
      <c r="E2" s="2">
        <v>21.5</v>
      </c>
      <c r="F2" s="2">
        <v>42.9</v>
      </c>
      <c r="G2" s="2">
        <v>18.3</v>
      </c>
      <c r="H2" s="2">
        <v>0</v>
      </c>
      <c r="I2" s="1" t="str">
        <f t="shared" ref="I2:I21" si="0">TEXT(B2,"dddd")</f>
        <v>Friday</v>
      </c>
      <c r="J2" s="2" t="str">
        <f t="shared" ref="J2:J21" si="1">TEXT(B2,"mmmm")</f>
        <v>January</v>
      </c>
      <c r="K2" s="2" t="str">
        <f t="shared" ref="K2:K21" si="2">TEXT(B2,"yyyy")</f>
        <v>2020</v>
      </c>
      <c r="L2" s="2">
        <f t="shared" ref="L2:L21" si="3">WEEKNUM(B2)</f>
        <v>5</v>
      </c>
      <c r="M2" s="2" t="str">
        <f>VLOOKUP(B2,holidays!A:C,2,)</f>
        <v>Y</v>
      </c>
      <c r="N2" s="2" t="str">
        <f>VLOOKUP(B2,holidays!A:C,3,FALSE)</f>
        <v>N</v>
      </c>
      <c r="O2" s="7">
        <f t="shared" ref="O2:O21" si="4">C2*D2</f>
        <v>479441300.34546143</v>
      </c>
    </row>
    <row r="3" spans="1:15" x14ac:dyDescent="0.3">
      <c r="A3" s="21">
        <v>2</v>
      </c>
      <c r="B3" s="10">
        <v>43490</v>
      </c>
      <c r="C3" s="6">
        <v>168894.845</v>
      </c>
      <c r="D3" s="2">
        <v>906.43723230000001</v>
      </c>
      <c r="E3" s="2">
        <v>21.1</v>
      </c>
      <c r="F3" s="2">
        <v>42.8</v>
      </c>
      <c r="G3" s="2">
        <v>25.3</v>
      </c>
      <c r="H3" s="2">
        <v>0</v>
      </c>
      <c r="I3" s="1" t="str">
        <f t="shared" si="0"/>
        <v>Friday</v>
      </c>
      <c r="J3" s="2" t="str">
        <f t="shared" si="1"/>
        <v>January</v>
      </c>
      <c r="K3" s="2" t="str">
        <f t="shared" si="2"/>
        <v>2019</v>
      </c>
      <c r="L3" s="2">
        <f t="shared" si="3"/>
        <v>4</v>
      </c>
      <c r="M3" s="2" t="str">
        <f>VLOOKUP(B3,holidays!A:C,2,)</f>
        <v>N</v>
      </c>
      <c r="N3" s="2" t="str">
        <f>VLOOKUP(B3,holidays!A:C,3,FALSE)</f>
        <v>N</v>
      </c>
      <c r="O3" s="7">
        <f t="shared" si="4"/>
        <v>153092575.8515375</v>
      </c>
    </row>
    <row r="4" spans="1:15" x14ac:dyDescent="0.3">
      <c r="A4" s="21">
        <v>3</v>
      </c>
      <c r="B4" s="10">
        <v>43119</v>
      </c>
      <c r="C4" s="6">
        <v>165070.595</v>
      </c>
      <c r="D4" s="2">
        <v>647.57416339999997</v>
      </c>
      <c r="E4" s="2">
        <v>22.5</v>
      </c>
      <c r="F4" s="2">
        <v>40.299999999999997</v>
      </c>
      <c r="G4" s="2">
        <v>30.6</v>
      </c>
      <c r="H4" s="2">
        <v>0</v>
      </c>
      <c r="I4" s="1" t="str">
        <f t="shared" si="0"/>
        <v>Friday</v>
      </c>
      <c r="J4" s="2" t="str">
        <f t="shared" si="1"/>
        <v>January</v>
      </c>
      <c r="K4" s="2" t="str">
        <f t="shared" si="2"/>
        <v>2018</v>
      </c>
      <c r="L4" s="2">
        <f t="shared" si="3"/>
        <v>3</v>
      </c>
      <c r="M4" s="2" t="str">
        <f>VLOOKUP(B4,holidays!A:C,2,)</f>
        <v>N</v>
      </c>
      <c r="N4" s="2" t="str">
        <f>VLOOKUP(B4,holidays!A:C,3,FALSE)</f>
        <v>N</v>
      </c>
      <c r="O4" s="7">
        <f t="shared" si="4"/>
        <v>106895452.45906521</v>
      </c>
    </row>
    <row r="5" spans="1:15" x14ac:dyDescent="0.3">
      <c r="A5" s="21">
        <v>4</v>
      </c>
      <c r="B5" s="10">
        <v>43525</v>
      </c>
      <c r="C5" s="6">
        <v>163682.04</v>
      </c>
      <c r="D5" s="2">
        <v>1284.799876</v>
      </c>
      <c r="E5" s="2">
        <v>22.6</v>
      </c>
      <c r="F5" s="2">
        <v>38.1</v>
      </c>
      <c r="G5" s="2">
        <v>22.3</v>
      </c>
      <c r="H5" s="2">
        <v>0</v>
      </c>
      <c r="I5" s="1" t="str">
        <f t="shared" si="0"/>
        <v>Friday</v>
      </c>
      <c r="J5" s="2" t="str">
        <f t="shared" si="1"/>
        <v>March</v>
      </c>
      <c r="K5" s="2" t="str">
        <f t="shared" si="2"/>
        <v>2019</v>
      </c>
      <c r="L5" s="2">
        <f t="shared" si="3"/>
        <v>9</v>
      </c>
      <c r="M5" s="2" t="str">
        <f>VLOOKUP(B5,holidays!A:C,2,)</f>
        <v>Y</v>
      </c>
      <c r="N5" s="2" t="str">
        <f>VLOOKUP(B5,holidays!A:C,3,FALSE)</f>
        <v>N</v>
      </c>
      <c r="O5" s="7">
        <f t="shared" si="4"/>
        <v>210298664.69542706</v>
      </c>
    </row>
    <row r="6" spans="1:15" x14ac:dyDescent="0.3">
      <c r="A6" s="21">
        <v>5</v>
      </c>
      <c r="B6" s="10">
        <v>43129</v>
      </c>
      <c r="C6" s="6">
        <v>160437.565</v>
      </c>
      <c r="D6" s="2">
        <v>107.6574249</v>
      </c>
      <c r="E6" s="2">
        <v>27.8</v>
      </c>
      <c r="F6" s="2">
        <v>33.5</v>
      </c>
      <c r="G6" s="2">
        <v>7.3</v>
      </c>
      <c r="H6" s="2">
        <v>0</v>
      </c>
      <c r="I6" s="1" t="str">
        <f t="shared" si="0"/>
        <v>Monday</v>
      </c>
      <c r="J6" s="2" t="str">
        <f t="shared" si="1"/>
        <v>January</v>
      </c>
      <c r="K6" s="2" t="str">
        <f t="shared" si="2"/>
        <v>2018</v>
      </c>
      <c r="L6" s="2">
        <f t="shared" si="3"/>
        <v>5</v>
      </c>
      <c r="M6" s="2" t="str">
        <f>VLOOKUP(B6,holidays!A:C,2,)</f>
        <v>N</v>
      </c>
      <c r="N6" s="2" t="str">
        <f>VLOOKUP(B6,holidays!A:C,3,FALSE)</f>
        <v>N</v>
      </c>
      <c r="O6" s="7">
        <f t="shared" si="4"/>
        <v>17272295.10512637</v>
      </c>
    </row>
    <row r="7" spans="1:15" x14ac:dyDescent="0.3">
      <c r="A7" s="21">
        <v>6</v>
      </c>
      <c r="B7" s="10">
        <v>42437</v>
      </c>
      <c r="C7" s="6">
        <v>160285.01500000001</v>
      </c>
      <c r="D7" s="2">
        <v>253.0320323</v>
      </c>
      <c r="E7" s="2">
        <v>19.899999999999999</v>
      </c>
      <c r="F7" s="2">
        <v>38.9</v>
      </c>
      <c r="G7" s="2">
        <v>20.8</v>
      </c>
      <c r="H7" s="2">
        <v>0.6</v>
      </c>
      <c r="I7" s="1" t="str">
        <f t="shared" si="0"/>
        <v>Tuesday</v>
      </c>
      <c r="J7" s="2" t="str">
        <f t="shared" si="1"/>
        <v>March</v>
      </c>
      <c r="K7" s="2" t="str">
        <f t="shared" si="2"/>
        <v>2016</v>
      </c>
      <c r="L7" s="2">
        <f t="shared" si="3"/>
        <v>11</v>
      </c>
      <c r="M7" s="2" t="str">
        <f>VLOOKUP(B7,holidays!A:C,2,)</f>
        <v>Y</v>
      </c>
      <c r="N7" s="2" t="str">
        <f>VLOOKUP(B7,holidays!A:C,3,FALSE)</f>
        <v>N</v>
      </c>
      <c r="O7" s="7">
        <f t="shared" si="4"/>
        <v>40557243.09268599</v>
      </c>
    </row>
    <row r="8" spans="1:15" x14ac:dyDescent="0.3">
      <c r="A8" s="21">
        <v>7</v>
      </c>
      <c r="B8" s="10">
        <v>42382</v>
      </c>
      <c r="C8" s="6">
        <v>160011.07500000001</v>
      </c>
      <c r="D8" s="2">
        <v>545.73781959999997</v>
      </c>
      <c r="E8" s="2">
        <v>16.8</v>
      </c>
      <c r="F8" s="2">
        <v>42.2</v>
      </c>
      <c r="G8" s="2">
        <v>25</v>
      </c>
      <c r="H8" s="2">
        <v>0.2</v>
      </c>
      <c r="I8" s="1" t="str">
        <f t="shared" si="0"/>
        <v>Wednesday</v>
      </c>
      <c r="J8" s="2" t="str">
        <f t="shared" si="1"/>
        <v>January</v>
      </c>
      <c r="K8" s="2" t="str">
        <f t="shared" si="2"/>
        <v>2016</v>
      </c>
      <c r="L8" s="2">
        <f t="shared" si="3"/>
        <v>3</v>
      </c>
      <c r="M8" s="2" t="str">
        <f>VLOOKUP(B8,holidays!A:C,2,)</f>
        <v>N</v>
      </c>
      <c r="N8" s="2" t="str">
        <f>VLOOKUP(B8,holidays!A:C,3,FALSE)</f>
        <v>N</v>
      </c>
      <c r="O8" s="7">
        <f t="shared" si="4"/>
        <v>87324095.182352066</v>
      </c>
    </row>
    <row r="9" spans="1:15" x14ac:dyDescent="0.3">
      <c r="A9" s="21">
        <v>8</v>
      </c>
      <c r="B9" s="10">
        <v>43128</v>
      </c>
      <c r="C9" s="6">
        <v>159436.69</v>
      </c>
      <c r="D9" s="2">
        <v>290.41964400000001</v>
      </c>
      <c r="E9" s="2">
        <v>22.7</v>
      </c>
      <c r="F9" s="2">
        <v>38.1</v>
      </c>
      <c r="G9" s="2">
        <v>28.5</v>
      </c>
      <c r="H9" s="2">
        <v>0</v>
      </c>
      <c r="I9" s="1" t="str">
        <f t="shared" si="0"/>
        <v>Sunday</v>
      </c>
      <c r="J9" s="2" t="str">
        <f t="shared" si="1"/>
        <v>January</v>
      </c>
      <c r="K9" s="2" t="str">
        <f t="shared" si="2"/>
        <v>2018</v>
      </c>
      <c r="L9" s="2">
        <f t="shared" si="3"/>
        <v>5</v>
      </c>
      <c r="M9" s="2" t="str">
        <f>VLOOKUP(B9,holidays!A:C,2,)</f>
        <v>N</v>
      </c>
      <c r="N9" s="2" t="str">
        <f>VLOOKUP(B9,holidays!A:C,3,FALSE)</f>
        <v>N</v>
      </c>
      <c r="O9" s="7">
        <f t="shared" si="4"/>
        <v>46303546.750338361</v>
      </c>
    </row>
    <row r="10" spans="1:15" x14ac:dyDescent="0.3">
      <c r="A10" s="21">
        <v>9</v>
      </c>
      <c r="B10" s="10">
        <v>43138</v>
      </c>
      <c r="C10" s="6">
        <v>159307.315</v>
      </c>
      <c r="D10" s="2">
        <v>624.26093430000003</v>
      </c>
      <c r="E10" s="2">
        <v>18.7</v>
      </c>
      <c r="F10" s="2">
        <v>37.4</v>
      </c>
      <c r="G10" s="2">
        <v>27.1</v>
      </c>
      <c r="H10" s="2">
        <v>0</v>
      </c>
      <c r="I10" s="1" t="str">
        <f t="shared" si="0"/>
        <v>Wednesday</v>
      </c>
      <c r="J10" s="2" t="str">
        <f t="shared" si="1"/>
        <v>February</v>
      </c>
      <c r="K10" s="2" t="str">
        <f t="shared" si="2"/>
        <v>2018</v>
      </c>
      <c r="L10" s="2">
        <f t="shared" si="3"/>
        <v>6</v>
      </c>
      <c r="M10" s="2" t="str">
        <f>VLOOKUP(B10,holidays!A:C,2,)</f>
        <v>Y</v>
      </c>
      <c r="N10" s="2" t="str">
        <f>VLOOKUP(B10,holidays!A:C,3,FALSE)</f>
        <v>N</v>
      </c>
      <c r="O10" s="7">
        <f t="shared" si="4"/>
        <v>99449333.302724406</v>
      </c>
    </row>
    <row r="11" spans="1:15" x14ac:dyDescent="0.3">
      <c r="A11" s="21">
        <v>10</v>
      </c>
      <c r="B11" s="10">
        <v>42356</v>
      </c>
      <c r="C11" s="6">
        <v>158052.89000000001</v>
      </c>
      <c r="D11" s="2">
        <v>81.192486250000002</v>
      </c>
      <c r="E11" s="2">
        <v>19.399999999999999</v>
      </c>
      <c r="F11" s="2">
        <v>35.4</v>
      </c>
      <c r="G11" s="2">
        <v>31.2</v>
      </c>
      <c r="H11" s="2">
        <v>0</v>
      </c>
      <c r="I11" s="1" t="str">
        <f t="shared" si="0"/>
        <v>Friday</v>
      </c>
      <c r="J11" s="2" t="str">
        <f t="shared" si="1"/>
        <v>December</v>
      </c>
      <c r="K11" s="2" t="str">
        <f t="shared" si="2"/>
        <v>2015</v>
      </c>
      <c r="L11" s="2">
        <f t="shared" si="3"/>
        <v>51</v>
      </c>
      <c r="M11" s="2" t="str">
        <f>VLOOKUP(B11,holidays!A:C,2,)</f>
        <v>N</v>
      </c>
      <c r="N11" s="2" t="str">
        <f>VLOOKUP(B11,holidays!A:C,3,FALSE)</f>
        <v>N</v>
      </c>
      <c r="O11" s="7">
        <f t="shared" si="4"/>
        <v>12832707.098097764</v>
      </c>
    </row>
    <row r="12" spans="1:15" x14ac:dyDescent="0.3">
      <c r="A12" s="21">
        <v>11</v>
      </c>
      <c r="B12" s="10">
        <v>42423</v>
      </c>
      <c r="C12" s="6">
        <v>156924.82999999999</v>
      </c>
      <c r="D12" s="2">
        <v>66.960656470000004</v>
      </c>
      <c r="E12" s="2">
        <v>18.100000000000001</v>
      </c>
      <c r="F12" s="2">
        <v>39.4</v>
      </c>
      <c r="G12" s="2">
        <v>19.399999999999999</v>
      </c>
      <c r="H12" s="2">
        <v>0</v>
      </c>
      <c r="I12" s="1" t="str">
        <f t="shared" si="0"/>
        <v>Tuesday</v>
      </c>
      <c r="J12" s="2" t="str">
        <f t="shared" si="1"/>
        <v>February</v>
      </c>
      <c r="K12" s="2" t="str">
        <f t="shared" si="2"/>
        <v>2016</v>
      </c>
      <c r="L12" s="2">
        <f t="shared" si="3"/>
        <v>9</v>
      </c>
      <c r="M12" s="2" t="str">
        <f>VLOOKUP(B12,holidays!A:C,2,)</f>
        <v>Y</v>
      </c>
      <c r="N12" s="2" t="str">
        <f>VLOOKUP(B12,holidays!A:C,3,FALSE)</f>
        <v>N</v>
      </c>
      <c r="O12" s="7">
        <f t="shared" si="4"/>
        <v>10507789.633243149</v>
      </c>
    </row>
    <row r="13" spans="1:15" x14ac:dyDescent="0.3">
      <c r="A13" s="21">
        <v>12</v>
      </c>
      <c r="B13" s="10">
        <v>43441</v>
      </c>
      <c r="C13" s="6">
        <v>156648.405</v>
      </c>
      <c r="D13" s="2">
        <v>177.86181680000001</v>
      </c>
      <c r="E13" s="2">
        <v>25.1</v>
      </c>
      <c r="F13" s="2">
        <v>38</v>
      </c>
      <c r="G13" s="2">
        <v>27.1</v>
      </c>
      <c r="H13" s="2">
        <v>0</v>
      </c>
      <c r="I13" s="1" t="str">
        <f t="shared" si="0"/>
        <v>Friday</v>
      </c>
      <c r="J13" s="2" t="str">
        <f t="shared" si="1"/>
        <v>December</v>
      </c>
      <c r="K13" s="2" t="str">
        <f t="shared" si="2"/>
        <v>2018</v>
      </c>
      <c r="L13" s="2">
        <f t="shared" si="3"/>
        <v>49</v>
      </c>
      <c r="M13" s="2" t="str">
        <f>VLOOKUP(B13,holidays!A:C,2,)</f>
        <v>Y</v>
      </c>
      <c r="N13" s="2" t="str">
        <f>VLOOKUP(B13,holidays!A:C,3,FALSE)</f>
        <v>N</v>
      </c>
      <c r="O13" s="7">
        <f t="shared" si="4"/>
        <v>27861769.912122205</v>
      </c>
    </row>
    <row r="14" spans="1:15" x14ac:dyDescent="0.3">
      <c r="A14" s="21">
        <v>13</v>
      </c>
      <c r="B14" s="10">
        <v>43489</v>
      </c>
      <c r="C14" s="6">
        <v>155891.345</v>
      </c>
      <c r="D14" s="2">
        <v>4549.6451049999996</v>
      </c>
      <c r="E14" s="2">
        <v>17.3</v>
      </c>
      <c r="F14" s="2">
        <v>40.799999999999997</v>
      </c>
      <c r="G14" s="2">
        <v>30</v>
      </c>
      <c r="H14" s="2">
        <v>0</v>
      </c>
      <c r="I14" s="1" t="str">
        <f t="shared" si="0"/>
        <v>Thursday</v>
      </c>
      <c r="J14" s="2" t="str">
        <f t="shared" si="1"/>
        <v>January</v>
      </c>
      <c r="K14" s="2" t="str">
        <f t="shared" si="2"/>
        <v>2019</v>
      </c>
      <c r="L14" s="2">
        <f t="shared" si="3"/>
        <v>4</v>
      </c>
      <c r="M14" s="2" t="str">
        <f>VLOOKUP(B14,holidays!A:C,2,)</f>
        <v>N</v>
      </c>
      <c r="N14" s="2" t="str">
        <f>VLOOKUP(B14,holidays!A:C,3,FALSE)</f>
        <v>N</v>
      </c>
      <c r="O14" s="7">
        <f t="shared" si="4"/>
        <v>709250294.69111621</v>
      </c>
    </row>
    <row r="15" spans="1:15" x14ac:dyDescent="0.3">
      <c r="A15" s="21">
        <v>14</v>
      </c>
      <c r="B15" s="10">
        <v>42775</v>
      </c>
      <c r="C15" s="6">
        <v>155060.60999999999</v>
      </c>
      <c r="D15" s="2">
        <v>156.69956149999999</v>
      </c>
      <c r="E15" s="2">
        <v>20.3</v>
      </c>
      <c r="F15" s="2">
        <v>36</v>
      </c>
      <c r="G15" s="2">
        <v>24.4</v>
      </c>
      <c r="H15" s="2">
        <v>0</v>
      </c>
      <c r="I15" s="1" t="str">
        <f t="shared" si="0"/>
        <v>Thursday</v>
      </c>
      <c r="J15" s="2" t="str">
        <f t="shared" si="1"/>
        <v>February</v>
      </c>
      <c r="K15" s="2" t="str">
        <f t="shared" si="2"/>
        <v>2017</v>
      </c>
      <c r="L15" s="2">
        <f t="shared" si="3"/>
        <v>6</v>
      </c>
      <c r="M15" s="2" t="str">
        <f>VLOOKUP(B15,holidays!A:C,2,)</f>
        <v>Y</v>
      </c>
      <c r="N15" s="2" t="str">
        <f>VLOOKUP(B15,holidays!A:C,3,FALSE)</f>
        <v>N</v>
      </c>
      <c r="O15" s="7">
        <f t="shared" si="4"/>
        <v>24297929.592922512</v>
      </c>
    </row>
    <row r="16" spans="1:15" x14ac:dyDescent="0.3">
      <c r="A16" s="21">
        <v>15</v>
      </c>
      <c r="B16" s="10">
        <v>42357</v>
      </c>
      <c r="C16" s="6">
        <v>154924.89000000001</v>
      </c>
      <c r="D16" s="2">
        <v>69.328820820000004</v>
      </c>
      <c r="E16" s="2">
        <v>19.2</v>
      </c>
      <c r="F16" s="2">
        <v>41.2</v>
      </c>
      <c r="G16" s="2">
        <v>20.5</v>
      </c>
      <c r="H16" s="2">
        <v>0</v>
      </c>
      <c r="I16" s="1" t="str">
        <f t="shared" si="0"/>
        <v>Saturday</v>
      </c>
      <c r="J16" s="2" t="str">
        <f t="shared" si="1"/>
        <v>December</v>
      </c>
      <c r="K16" s="2" t="str">
        <f t="shared" si="2"/>
        <v>2015</v>
      </c>
      <c r="L16" s="2">
        <f t="shared" si="3"/>
        <v>51</v>
      </c>
      <c r="M16" s="2" t="str">
        <f>VLOOKUP(B16,holidays!A:C,2,)</f>
        <v>N</v>
      </c>
      <c r="N16" s="2" t="str">
        <f>VLOOKUP(B16,holidays!A:C,3,FALSE)</f>
        <v>N</v>
      </c>
      <c r="O16" s="7">
        <f t="shared" si="4"/>
        <v>10740759.939368211</v>
      </c>
    </row>
    <row r="17" spans="1:15" x14ac:dyDescent="0.3">
      <c r="A17" s="21">
        <v>16</v>
      </c>
      <c r="B17" s="10">
        <v>43860</v>
      </c>
      <c r="C17" s="6">
        <v>154816.49</v>
      </c>
      <c r="D17" s="2">
        <v>1044.4473029999999</v>
      </c>
      <c r="E17" s="2">
        <v>16.399999999999999</v>
      </c>
      <c r="F17" s="2">
        <v>39.4</v>
      </c>
      <c r="G17" s="2">
        <v>29.3</v>
      </c>
      <c r="H17" s="2">
        <v>0</v>
      </c>
      <c r="I17" s="1" t="str">
        <f t="shared" si="0"/>
        <v>Thursday</v>
      </c>
      <c r="J17" s="2" t="str">
        <f t="shared" si="1"/>
        <v>January</v>
      </c>
      <c r="K17" s="2" t="str">
        <f t="shared" si="2"/>
        <v>2020</v>
      </c>
      <c r="L17" s="2">
        <f t="shared" si="3"/>
        <v>5</v>
      </c>
      <c r="M17" s="2" t="str">
        <f>VLOOKUP(B17,holidays!A:C,2,)</f>
        <v>Y</v>
      </c>
      <c r="N17" s="2" t="str">
        <f>VLOOKUP(B17,holidays!A:C,3,FALSE)</f>
        <v>N</v>
      </c>
      <c r="O17" s="7">
        <f t="shared" si="4"/>
        <v>161697665.44042644</v>
      </c>
    </row>
    <row r="18" spans="1:15" x14ac:dyDescent="0.3">
      <c r="A18" s="21">
        <v>17</v>
      </c>
      <c r="B18" s="10">
        <v>43118</v>
      </c>
      <c r="C18" s="6">
        <v>154648.065</v>
      </c>
      <c r="D18" s="2">
        <v>1210.1379199999999</v>
      </c>
      <c r="E18" s="2">
        <v>16.600000000000001</v>
      </c>
      <c r="F18" s="2">
        <v>40</v>
      </c>
      <c r="G18" s="2">
        <v>30.8</v>
      </c>
      <c r="H18" s="2">
        <v>0</v>
      </c>
      <c r="I18" s="1" t="str">
        <f t="shared" si="0"/>
        <v>Thursday</v>
      </c>
      <c r="J18" s="2" t="str">
        <f t="shared" si="1"/>
        <v>January</v>
      </c>
      <c r="K18" s="2" t="str">
        <f t="shared" si="2"/>
        <v>2018</v>
      </c>
      <c r="L18" s="2">
        <f t="shared" si="3"/>
        <v>3</v>
      </c>
      <c r="M18" s="2" t="str">
        <f>VLOOKUP(B18,holidays!A:C,2,)</f>
        <v>N</v>
      </c>
      <c r="N18" s="2" t="str">
        <f>VLOOKUP(B18,holidays!A:C,3,FALSE)</f>
        <v>N</v>
      </c>
      <c r="O18" s="7">
        <f t="shared" si="4"/>
        <v>187145487.71112478</v>
      </c>
    </row>
    <row r="19" spans="1:15" x14ac:dyDescent="0.3">
      <c r="A19" s="21">
        <v>18</v>
      </c>
      <c r="B19" s="10">
        <v>43069</v>
      </c>
      <c r="C19" s="6">
        <v>154632.33499999999</v>
      </c>
      <c r="D19" s="2">
        <v>131.4914339</v>
      </c>
      <c r="E19" s="2">
        <v>22.5</v>
      </c>
      <c r="F19" s="2">
        <v>34.9</v>
      </c>
      <c r="G19" s="2">
        <v>23.1</v>
      </c>
      <c r="H19" s="2">
        <v>0</v>
      </c>
      <c r="I19" s="1" t="str">
        <f t="shared" si="0"/>
        <v>Thursday</v>
      </c>
      <c r="J19" s="2" t="str">
        <f t="shared" si="1"/>
        <v>November</v>
      </c>
      <c r="K19" s="2" t="str">
        <f t="shared" si="2"/>
        <v>2017</v>
      </c>
      <c r="L19" s="2">
        <f t="shared" si="3"/>
        <v>48</v>
      </c>
      <c r="M19" s="2" t="str">
        <f>VLOOKUP(B19,holidays!A:C,2,)</f>
        <v>Y</v>
      </c>
      <c r="N19" s="2" t="str">
        <f>VLOOKUP(B19,holidays!A:C,3,FALSE)</f>
        <v>N</v>
      </c>
      <c r="O19" s="7">
        <f t="shared" si="4"/>
        <v>20332827.456455156</v>
      </c>
    </row>
    <row r="20" spans="1:15" x14ac:dyDescent="0.3">
      <c r="A20" s="21">
        <v>19</v>
      </c>
      <c r="B20" s="10">
        <v>42011</v>
      </c>
      <c r="C20" s="6">
        <v>153514.82</v>
      </c>
      <c r="D20" s="2">
        <v>48.312309380000002</v>
      </c>
      <c r="E20" s="2">
        <v>18.899999999999999</v>
      </c>
      <c r="F20" s="2">
        <v>37.4</v>
      </c>
      <c r="G20" s="2">
        <v>20.7</v>
      </c>
      <c r="H20" s="2">
        <v>0</v>
      </c>
      <c r="I20" s="1" t="str">
        <f t="shared" si="0"/>
        <v>Wednesday</v>
      </c>
      <c r="J20" s="2" t="str">
        <f t="shared" si="1"/>
        <v>January</v>
      </c>
      <c r="K20" s="2" t="str">
        <f t="shared" si="2"/>
        <v>2015</v>
      </c>
      <c r="L20" s="2">
        <f t="shared" si="3"/>
        <v>2</v>
      </c>
      <c r="M20" s="2" t="str">
        <f>VLOOKUP(B20,holidays!A:C,2,)</f>
        <v>N</v>
      </c>
      <c r="N20" s="2" t="str">
        <f>VLOOKUP(B20,holidays!A:C,3,FALSE)</f>
        <v>N</v>
      </c>
      <c r="O20" s="7">
        <f t="shared" si="4"/>
        <v>7416655.4782550121</v>
      </c>
    </row>
    <row r="21" spans="1:15" x14ac:dyDescent="0.3">
      <c r="A21" s="21">
        <v>20</v>
      </c>
      <c r="B21" s="10">
        <v>42026</v>
      </c>
      <c r="C21" s="6">
        <v>153232.1</v>
      </c>
      <c r="D21" s="2">
        <v>35.230761399999999</v>
      </c>
      <c r="E21" s="2">
        <v>18.7</v>
      </c>
      <c r="F21" s="2">
        <v>35.799999999999997</v>
      </c>
      <c r="G21" s="2">
        <v>23.1</v>
      </c>
      <c r="H21" s="2">
        <v>0</v>
      </c>
      <c r="I21" s="1" t="str">
        <f t="shared" si="0"/>
        <v>Thursday</v>
      </c>
      <c r="J21" s="2" t="str">
        <f t="shared" si="1"/>
        <v>January</v>
      </c>
      <c r="K21" s="2" t="str">
        <f t="shared" si="2"/>
        <v>2015</v>
      </c>
      <c r="L21" s="2">
        <f t="shared" si="3"/>
        <v>4</v>
      </c>
      <c r="M21" s="2" t="str">
        <f>VLOOKUP(B21,holidays!A:C,2,)</f>
        <v>N</v>
      </c>
      <c r="N21" s="2" t="str">
        <f>VLOOKUP(B21,holidays!A:C,3,FALSE)</f>
        <v>N</v>
      </c>
      <c r="O21" s="7">
        <f t="shared" si="4"/>
        <v>5398483.5539209396</v>
      </c>
    </row>
    <row r="22" spans="1:15" s="27" customFormat="1" x14ac:dyDescent="0.3">
      <c r="A22" s="24"/>
      <c r="B22" s="25"/>
      <c r="C22" s="26"/>
      <c r="I22" s="28"/>
      <c r="O22" s="29"/>
    </row>
    <row r="23" spans="1:15" s="27" customFormat="1" x14ac:dyDescent="0.3">
      <c r="A23" s="24"/>
      <c r="B23" s="30" t="s">
        <v>66</v>
      </c>
      <c r="C23" s="26"/>
      <c r="I23" s="28"/>
      <c r="O23" s="29"/>
    </row>
    <row r="24" spans="1:15" s="2" customFormat="1" x14ac:dyDescent="0.3">
      <c r="A24" s="20" t="s">
        <v>65</v>
      </c>
      <c r="B24" s="4" t="s">
        <v>0</v>
      </c>
      <c r="C24" s="4" t="s">
        <v>1</v>
      </c>
      <c r="D24" s="4" t="s">
        <v>2</v>
      </c>
      <c r="E24" s="4" t="s">
        <v>3</v>
      </c>
      <c r="F24" s="4" t="s">
        <v>4</v>
      </c>
      <c r="G24" s="4" t="s">
        <v>5</v>
      </c>
      <c r="H24" s="4" t="s">
        <v>6</v>
      </c>
      <c r="I24" s="4" t="s">
        <v>11</v>
      </c>
      <c r="J24" s="4" t="s">
        <v>12</v>
      </c>
      <c r="K24" s="4" t="s">
        <v>13</v>
      </c>
      <c r="L24" s="4" t="s">
        <v>14</v>
      </c>
      <c r="M24" s="4" t="s">
        <v>15</v>
      </c>
      <c r="N24" s="4" t="s">
        <v>16</v>
      </c>
      <c r="O24" s="4" t="s">
        <v>17</v>
      </c>
    </row>
    <row r="25" spans="1:15" x14ac:dyDescent="0.3">
      <c r="A25" s="21">
        <v>2087</v>
      </c>
      <c r="B25" s="10">
        <v>43932</v>
      </c>
      <c r="C25" s="6">
        <v>92097.07</v>
      </c>
      <c r="D25" s="2">
        <v>19.934105580000001</v>
      </c>
      <c r="E25" s="2">
        <v>13</v>
      </c>
      <c r="F25" s="2">
        <v>15.7</v>
      </c>
      <c r="G25" s="2">
        <v>11.3</v>
      </c>
      <c r="H25" s="2">
        <v>2.4</v>
      </c>
      <c r="I25" s="1" t="str">
        <f t="shared" ref="I25:I44" si="5">TEXT(B25,"dddd")</f>
        <v>Saturday</v>
      </c>
      <c r="J25" s="2" t="str">
        <f t="shared" ref="J25:J44" si="6">TEXT(B25,"mmmm")</f>
        <v>April</v>
      </c>
      <c r="K25" s="2" t="str">
        <f t="shared" ref="K25:K44" si="7">TEXT(B25,"yyyy")</f>
        <v>2020</v>
      </c>
      <c r="L25" s="2">
        <f t="shared" ref="L25:L44" si="8">WEEKNUM(B25)</f>
        <v>15</v>
      </c>
      <c r="M25" s="2" t="str">
        <f>VLOOKUP(B25,holidays!A:C,2,)</f>
        <v>N</v>
      </c>
      <c r="N25" s="2" t="str">
        <f>VLOOKUP(B25,holidays!A:C,3,FALSE)</f>
        <v>Y</v>
      </c>
      <c r="O25" s="7">
        <f t="shared" ref="O25:O44" si="9">C25*D25</f>
        <v>1835872.7169886508</v>
      </c>
    </row>
    <row r="26" spans="1:15" x14ac:dyDescent="0.3">
      <c r="A26" s="21">
        <v>2088</v>
      </c>
      <c r="B26" s="10">
        <v>43422</v>
      </c>
      <c r="C26" s="6">
        <v>92043.13</v>
      </c>
      <c r="D26" s="2">
        <v>89.24819359</v>
      </c>
      <c r="E26" s="2">
        <v>9.8000000000000007</v>
      </c>
      <c r="F26" s="2">
        <v>26.6</v>
      </c>
      <c r="G26" s="2">
        <v>30.1</v>
      </c>
      <c r="H26" s="2">
        <v>0</v>
      </c>
      <c r="I26" s="1" t="str">
        <f t="shared" si="5"/>
        <v>Sunday</v>
      </c>
      <c r="J26" s="2" t="str">
        <f t="shared" si="6"/>
        <v>November</v>
      </c>
      <c r="K26" s="2" t="str">
        <f t="shared" si="7"/>
        <v>2018</v>
      </c>
      <c r="L26" s="2">
        <f t="shared" si="8"/>
        <v>47</v>
      </c>
      <c r="M26" s="2" t="str">
        <f>VLOOKUP(B26,holidays!A:C,2,)</f>
        <v>Y</v>
      </c>
      <c r="N26" s="2" t="str">
        <f>VLOOKUP(B26,holidays!A:C,3,FALSE)</f>
        <v>N</v>
      </c>
      <c r="O26" s="7">
        <f t="shared" si="9"/>
        <v>8214683.0848695375</v>
      </c>
    </row>
    <row r="27" spans="1:15" x14ac:dyDescent="0.3">
      <c r="A27" s="21">
        <v>2089</v>
      </c>
      <c r="B27" s="10">
        <v>43114</v>
      </c>
      <c r="C27" s="6">
        <v>92021.68</v>
      </c>
      <c r="D27" s="2">
        <v>66.65958191</v>
      </c>
      <c r="E27" s="2">
        <v>12.7</v>
      </c>
      <c r="F27" s="2">
        <v>19.5</v>
      </c>
      <c r="G27" s="2">
        <v>27.5</v>
      </c>
      <c r="H27" s="2">
        <v>15</v>
      </c>
      <c r="I27" s="1" t="str">
        <f t="shared" si="5"/>
        <v>Sunday</v>
      </c>
      <c r="J27" s="2" t="str">
        <f t="shared" si="6"/>
        <v>January</v>
      </c>
      <c r="K27" s="2" t="str">
        <f t="shared" si="7"/>
        <v>2018</v>
      </c>
      <c r="L27" s="2">
        <f t="shared" si="8"/>
        <v>3</v>
      </c>
      <c r="M27" s="2" t="str">
        <f>VLOOKUP(B27,holidays!A:C,2,)</f>
        <v>N</v>
      </c>
      <c r="N27" s="2" t="str">
        <f>VLOOKUP(B27,holidays!A:C,3,FALSE)</f>
        <v>N</v>
      </c>
      <c r="O27" s="7">
        <f t="shared" si="9"/>
        <v>6134126.7154558087</v>
      </c>
    </row>
    <row r="28" spans="1:15" x14ac:dyDescent="0.3">
      <c r="A28" s="21">
        <v>2090</v>
      </c>
      <c r="B28" s="10">
        <v>43841</v>
      </c>
      <c r="C28" s="6">
        <v>91886.604999999996</v>
      </c>
      <c r="D28" s="2">
        <v>22.78453983</v>
      </c>
      <c r="E28" s="2">
        <v>13.5</v>
      </c>
      <c r="F28" s="2">
        <v>19.3</v>
      </c>
      <c r="G28" s="2">
        <v>18.2</v>
      </c>
      <c r="H28" s="2">
        <v>15.6</v>
      </c>
      <c r="I28" s="1" t="str">
        <f t="shared" si="5"/>
        <v>Saturday</v>
      </c>
      <c r="J28" s="2" t="str">
        <f t="shared" si="6"/>
        <v>January</v>
      </c>
      <c r="K28" s="2" t="str">
        <f t="shared" si="7"/>
        <v>2020</v>
      </c>
      <c r="L28" s="2">
        <f t="shared" si="8"/>
        <v>2</v>
      </c>
      <c r="M28" s="2" t="str">
        <f>VLOOKUP(B28,holidays!A:C,2,)</f>
        <v>N</v>
      </c>
      <c r="N28" s="2" t="str">
        <f>VLOOKUP(B28,holidays!A:C,3,FALSE)</f>
        <v>N</v>
      </c>
      <c r="O28" s="7">
        <f t="shared" si="9"/>
        <v>2093594.0114659769</v>
      </c>
    </row>
    <row r="29" spans="1:15" x14ac:dyDescent="0.3">
      <c r="A29" s="21">
        <v>2091</v>
      </c>
      <c r="B29" s="10">
        <v>43842</v>
      </c>
      <c r="C29" s="6">
        <v>91797.595000000001</v>
      </c>
      <c r="D29" s="2">
        <v>45.627913079999999</v>
      </c>
      <c r="E29" s="2">
        <v>14.2</v>
      </c>
      <c r="F29" s="2">
        <v>19.899999999999999</v>
      </c>
      <c r="G29" s="2">
        <v>21.9</v>
      </c>
      <c r="H29" s="2">
        <v>0</v>
      </c>
      <c r="I29" s="1" t="str">
        <f t="shared" si="5"/>
        <v>Sunday</v>
      </c>
      <c r="J29" s="2" t="str">
        <f t="shared" si="6"/>
        <v>January</v>
      </c>
      <c r="K29" s="2" t="str">
        <f t="shared" si="7"/>
        <v>2020</v>
      </c>
      <c r="L29" s="2">
        <f t="shared" si="8"/>
        <v>3</v>
      </c>
      <c r="M29" s="2" t="str">
        <f>VLOOKUP(B29,holidays!A:C,2,)</f>
        <v>N</v>
      </c>
      <c r="N29" s="2" t="str">
        <f>VLOOKUP(B29,holidays!A:C,3,FALSE)</f>
        <v>N</v>
      </c>
      <c r="O29" s="7">
        <f t="shared" si="9"/>
        <v>4188532.6856130427</v>
      </c>
    </row>
    <row r="30" spans="1:15" x14ac:dyDescent="0.3">
      <c r="A30" s="21">
        <v>2092</v>
      </c>
      <c r="B30" s="10">
        <v>42785</v>
      </c>
      <c r="C30" s="6">
        <v>91280.024999999994</v>
      </c>
      <c r="D30" s="2">
        <v>53.12020553</v>
      </c>
      <c r="E30" s="2">
        <v>11.7</v>
      </c>
      <c r="F30" s="2">
        <v>17.3</v>
      </c>
      <c r="G30" s="2">
        <v>9.9</v>
      </c>
      <c r="H30" s="2">
        <v>0</v>
      </c>
      <c r="I30" s="1" t="str">
        <f t="shared" si="5"/>
        <v>Sunday</v>
      </c>
      <c r="J30" s="2" t="str">
        <f t="shared" si="6"/>
        <v>February</v>
      </c>
      <c r="K30" s="2" t="str">
        <f t="shared" si="7"/>
        <v>2017</v>
      </c>
      <c r="L30" s="2">
        <f t="shared" si="8"/>
        <v>8</v>
      </c>
      <c r="M30" s="2" t="str">
        <f>VLOOKUP(B30,holidays!A:C,2,)</f>
        <v>Y</v>
      </c>
      <c r="N30" s="2" t="str">
        <f>VLOOKUP(B30,holidays!A:C,3,FALSE)</f>
        <v>N</v>
      </c>
      <c r="O30" s="7">
        <f t="shared" si="9"/>
        <v>4848813.6887835376</v>
      </c>
    </row>
    <row r="31" spans="1:15" x14ac:dyDescent="0.3">
      <c r="A31" s="21">
        <v>2093</v>
      </c>
      <c r="B31" s="10">
        <v>43387</v>
      </c>
      <c r="C31" s="6">
        <v>90918.615000000005</v>
      </c>
      <c r="D31" s="2">
        <v>56.864164340000002</v>
      </c>
      <c r="E31" s="2">
        <v>12.4</v>
      </c>
      <c r="F31" s="2">
        <v>27.3</v>
      </c>
      <c r="G31" s="2">
        <v>22.1</v>
      </c>
      <c r="H31" s="2">
        <v>0</v>
      </c>
      <c r="I31" s="1" t="str">
        <f t="shared" si="5"/>
        <v>Sunday</v>
      </c>
      <c r="J31" s="2" t="str">
        <f t="shared" si="6"/>
        <v>October</v>
      </c>
      <c r="K31" s="2" t="str">
        <f t="shared" si="7"/>
        <v>2018</v>
      </c>
      <c r="L31" s="2">
        <f t="shared" si="8"/>
        <v>42</v>
      </c>
      <c r="M31" s="2" t="str">
        <f>VLOOKUP(B31,holidays!A:C,2,)</f>
        <v>Y</v>
      </c>
      <c r="N31" s="2" t="str">
        <f>VLOOKUP(B31,holidays!A:C,3,FALSE)</f>
        <v>N</v>
      </c>
      <c r="O31" s="7">
        <f t="shared" si="9"/>
        <v>5170011.0649251891</v>
      </c>
    </row>
    <row r="32" spans="1:15" x14ac:dyDescent="0.3">
      <c r="A32" s="21">
        <v>2094</v>
      </c>
      <c r="B32" s="10">
        <v>42722</v>
      </c>
      <c r="C32" s="6">
        <v>90911.085000000006</v>
      </c>
      <c r="D32" s="2">
        <v>26.49359939</v>
      </c>
      <c r="E32" s="2">
        <v>10</v>
      </c>
      <c r="F32" s="2">
        <v>17.5</v>
      </c>
      <c r="G32" s="2">
        <v>30.3</v>
      </c>
      <c r="H32" s="2">
        <v>0</v>
      </c>
      <c r="I32" s="1" t="str">
        <f t="shared" si="5"/>
        <v>Sunday</v>
      </c>
      <c r="J32" s="2" t="str">
        <f t="shared" si="6"/>
        <v>December</v>
      </c>
      <c r="K32" s="2" t="str">
        <f t="shared" si="7"/>
        <v>2016</v>
      </c>
      <c r="L32" s="2">
        <f t="shared" si="8"/>
        <v>52</v>
      </c>
      <c r="M32" s="2" t="str">
        <f>VLOOKUP(B32,holidays!A:C,2,)</f>
        <v>Y</v>
      </c>
      <c r="N32" s="2" t="str">
        <f>VLOOKUP(B32,holidays!A:C,3,FALSE)</f>
        <v>N</v>
      </c>
      <c r="O32" s="7">
        <f t="shared" si="9"/>
        <v>2408561.8661002382</v>
      </c>
    </row>
    <row r="33" spans="1:15" x14ac:dyDescent="0.3">
      <c r="A33" s="21">
        <v>2095</v>
      </c>
      <c r="B33" s="10">
        <v>43421</v>
      </c>
      <c r="C33" s="6">
        <v>90498.92</v>
      </c>
      <c r="D33" s="2">
        <v>83.267081379999993</v>
      </c>
      <c r="E33" s="2">
        <v>9.6</v>
      </c>
      <c r="F33" s="2">
        <v>18.100000000000001</v>
      </c>
      <c r="G33" s="2">
        <v>29.9</v>
      </c>
      <c r="H33" s="2">
        <v>0</v>
      </c>
      <c r="I33" s="1" t="str">
        <f t="shared" si="5"/>
        <v>Saturday</v>
      </c>
      <c r="J33" s="2" t="str">
        <f t="shared" si="6"/>
        <v>November</v>
      </c>
      <c r="K33" s="2" t="str">
        <f t="shared" si="7"/>
        <v>2018</v>
      </c>
      <c r="L33" s="2">
        <f t="shared" si="8"/>
        <v>46</v>
      </c>
      <c r="M33" s="2" t="str">
        <f>VLOOKUP(B33,holidays!A:C,2,)</f>
        <v>Y</v>
      </c>
      <c r="N33" s="2" t="str">
        <f>VLOOKUP(B33,holidays!A:C,3,FALSE)</f>
        <v>N</v>
      </c>
      <c r="O33" s="7">
        <f t="shared" si="9"/>
        <v>7535580.9364421088</v>
      </c>
    </row>
    <row r="34" spans="1:15" x14ac:dyDescent="0.3">
      <c r="A34" s="21">
        <v>2096</v>
      </c>
      <c r="B34" s="10">
        <v>42750</v>
      </c>
      <c r="C34" s="6">
        <v>90294</v>
      </c>
      <c r="D34" s="2">
        <v>55.444296340000001</v>
      </c>
      <c r="E34" s="2">
        <v>15.2</v>
      </c>
      <c r="F34" s="2">
        <v>21.5</v>
      </c>
      <c r="G34" s="2">
        <v>22.7</v>
      </c>
      <c r="H34" s="2">
        <v>0</v>
      </c>
      <c r="I34" s="1" t="str">
        <f t="shared" si="5"/>
        <v>Sunday</v>
      </c>
      <c r="J34" s="2" t="str">
        <f t="shared" si="6"/>
        <v>January</v>
      </c>
      <c r="K34" s="2" t="str">
        <f t="shared" si="7"/>
        <v>2017</v>
      </c>
      <c r="L34" s="2">
        <f t="shared" si="8"/>
        <v>3</v>
      </c>
      <c r="M34" s="2" t="str">
        <f>VLOOKUP(B34,holidays!A:C,2,)</f>
        <v>N</v>
      </c>
      <c r="N34" s="2" t="str">
        <f>VLOOKUP(B34,holidays!A:C,3,FALSE)</f>
        <v>N</v>
      </c>
      <c r="O34" s="7">
        <f t="shared" si="9"/>
        <v>5006287.2937239604</v>
      </c>
    </row>
    <row r="35" spans="1:15" x14ac:dyDescent="0.3">
      <c r="A35" s="21">
        <v>2097</v>
      </c>
      <c r="B35" s="10">
        <v>42721</v>
      </c>
      <c r="C35" s="6">
        <v>90227.48</v>
      </c>
      <c r="D35" s="2">
        <v>23.576231230000001</v>
      </c>
      <c r="E35" s="2">
        <v>15.1</v>
      </c>
      <c r="F35" s="2">
        <v>20.9</v>
      </c>
      <c r="G35" s="2">
        <v>22.5</v>
      </c>
      <c r="H35" s="2">
        <v>0</v>
      </c>
      <c r="I35" s="1" t="str">
        <f t="shared" si="5"/>
        <v>Saturday</v>
      </c>
      <c r="J35" s="2" t="str">
        <f t="shared" si="6"/>
        <v>December</v>
      </c>
      <c r="K35" s="2" t="str">
        <f t="shared" si="7"/>
        <v>2016</v>
      </c>
      <c r="L35" s="2">
        <f t="shared" si="8"/>
        <v>51</v>
      </c>
      <c r="M35" s="2" t="str">
        <f>VLOOKUP(B35,holidays!A:C,2,)</f>
        <v>Y</v>
      </c>
      <c r="N35" s="2" t="str">
        <f>VLOOKUP(B35,holidays!A:C,3,FALSE)</f>
        <v>N</v>
      </c>
      <c r="O35" s="7">
        <f t="shared" si="9"/>
        <v>2127223.9317802005</v>
      </c>
    </row>
    <row r="36" spans="1:15" x14ac:dyDescent="0.3">
      <c r="A36" s="21">
        <v>2098</v>
      </c>
      <c r="B36" s="10">
        <v>43821</v>
      </c>
      <c r="C36" s="6">
        <v>90145.615000000005</v>
      </c>
      <c r="D36" s="2">
        <v>34.678705909999998</v>
      </c>
      <c r="E36" s="2">
        <v>13.1</v>
      </c>
      <c r="F36" s="2">
        <v>19.600000000000001</v>
      </c>
      <c r="G36" s="2">
        <v>31.5</v>
      </c>
      <c r="H36" s="2">
        <v>0</v>
      </c>
      <c r="I36" s="1" t="str">
        <f t="shared" si="5"/>
        <v>Sunday</v>
      </c>
      <c r="J36" s="2" t="str">
        <f t="shared" si="6"/>
        <v>December</v>
      </c>
      <c r="K36" s="2" t="str">
        <f t="shared" si="7"/>
        <v>2019</v>
      </c>
      <c r="L36" s="2">
        <f t="shared" si="8"/>
        <v>52</v>
      </c>
      <c r="M36" s="2" t="str">
        <f>VLOOKUP(B36,holidays!A:C,2,)</f>
        <v>N</v>
      </c>
      <c r="N36" s="2" t="str">
        <f>VLOOKUP(B36,holidays!A:C,3,FALSE)</f>
        <v>N</v>
      </c>
      <c r="O36" s="7">
        <f t="shared" si="9"/>
        <v>3126133.2716610846</v>
      </c>
    </row>
    <row r="37" spans="1:15" x14ac:dyDescent="0.3">
      <c r="A37" s="21">
        <v>2099</v>
      </c>
      <c r="B37" s="10">
        <v>42736</v>
      </c>
      <c r="C37" s="6">
        <v>89403.145000000004</v>
      </c>
      <c r="D37" s="2">
        <v>25.846761099999998</v>
      </c>
      <c r="E37" s="2">
        <v>16.8</v>
      </c>
      <c r="F37" s="2">
        <v>21.1</v>
      </c>
      <c r="G37" s="2">
        <v>8.5</v>
      </c>
      <c r="H37" s="2">
        <v>0</v>
      </c>
      <c r="I37" s="1" t="str">
        <f t="shared" si="5"/>
        <v>Sunday</v>
      </c>
      <c r="J37" s="2" t="str">
        <f t="shared" si="6"/>
        <v>January</v>
      </c>
      <c r="K37" s="2" t="str">
        <f t="shared" si="7"/>
        <v>2017</v>
      </c>
      <c r="L37" s="2">
        <f t="shared" si="8"/>
        <v>1</v>
      </c>
      <c r="M37" s="2" t="str">
        <f>VLOOKUP(B37,holidays!A:C,2,)</f>
        <v>N</v>
      </c>
      <c r="N37" s="2" t="str">
        <f>VLOOKUP(B37,holidays!A:C,3,FALSE)</f>
        <v>Y</v>
      </c>
      <c r="O37" s="7">
        <f t="shared" si="9"/>
        <v>2310781.7304036594</v>
      </c>
    </row>
    <row r="38" spans="1:15" x14ac:dyDescent="0.3">
      <c r="A38" s="21">
        <v>2100</v>
      </c>
      <c r="B38" s="10">
        <v>43831</v>
      </c>
      <c r="C38" s="6">
        <v>89077.854999999996</v>
      </c>
      <c r="D38" s="2">
        <v>50.921802759999999</v>
      </c>
      <c r="E38" s="2">
        <v>11.8</v>
      </c>
      <c r="F38" s="2">
        <v>24.9</v>
      </c>
      <c r="G38" s="2">
        <v>31.6</v>
      </c>
      <c r="H38" s="2">
        <v>0</v>
      </c>
      <c r="I38" s="1" t="str">
        <f t="shared" si="5"/>
        <v>Wednesday</v>
      </c>
      <c r="J38" s="2" t="str">
        <f t="shared" si="6"/>
        <v>January</v>
      </c>
      <c r="K38" s="2" t="str">
        <f t="shared" si="7"/>
        <v>2020</v>
      </c>
      <c r="L38" s="2">
        <f t="shared" si="8"/>
        <v>1</v>
      </c>
      <c r="M38" s="2" t="str">
        <f>VLOOKUP(B38,holidays!A:C,2,)</f>
        <v>N</v>
      </c>
      <c r="N38" s="2" t="str">
        <f>VLOOKUP(B38,holidays!A:C,3,FALSE)</f>
        <v>Y</v>
      </c>
      <c r="O38" s="7">
        <f t="shared" si="9"/>
        <v>4536004.9625938796</v>
      </c>
    </row>
    <row r="39" spans="1:15" x14ac:dyDescent="0.3">
      <c r="A39" s="21">
        <v>2101</v>
      </c>
      <c r="B39" s="10">
        <v>42778</v>
      </c>
      <c r="C39" s="6">
        <v>89003.15</v>
      </c>
      <c r="D39" s="2">
        <v>19.865113940000001</v>
      </c>
      <c r="E39" s="2">
        <v>15.1</v>
      </c>
      <c r="F39" s="2">
        <v>19.899999999999999</v>
      </c>
      <c r="G39" s="2">
        <v>12.6</v>
      </c>
      <c r="H39" s="2">
        <v>2</v>
      </c>
      <c r="I39" s="1" t="str">
        <f t="shared" si="5"/>
        <v>Sunday</v>
      </c>
      <c r="J39" s="2" t="str">
        <f t="shared" si="6"/>
        <v>February</v>
      </c>
      <c r="K39" s="2" t="str">
        <f t="shared" si="7"/>
        <v>2017</v>
      </c>
      <c r="L39" s="2">
        <f t="shared" si="8"/>
        <v>7</v>
      </c>
      <c r="M39" s="2" t="str">
        <f>VLOOKUP(B39,holidays!A:C,2,)</f>
        <v>Y</v>
      </c>
      <c r="N39" s="2" t="str">
        <f>VLOOKUP(B39,holidays!A:C,3,FALSE)</f>
        <v>N</v>
      </c>
      <c r="O39" s="7">
        <f t="shared" si="9"/>
        <v>1768057.7157689109</v>
      </c>
    </row>
    <row r="40" spans="1:15" x14ac:dyDescent="0.3">
      <c r="A40" s="21">
        <v>2102</v>
      </c>
      <c r="B40" s="10">
        <v>42749</v>
      </c>
      <c r="C40" s="6">
        <v>88996.625</v>
      </c>
      <c r="D40" s="2">
        <v>42.294834850000001</v>
      </c>
      <c r="E40" s="2">
        <v>15.2</v>
      </c>
      <c r="F40" s="2">
        <v>23.5</v>
      </c>
      <c r="G40" s="2">
        <v>16.5</v>
      </c>
      <c r="H40" s="2">
        <v>2.6</v>
      </c>
      <c r="I40" s="1" t="str">
        <f t="shared" si="5"/>
        <v>Saturday</v>
      </c>
      <c r="J40" s="2" t="str">
        <f t="shared" si="6"/>
        <v>January</v>
      </c>
      <c r="K40" s="2" t="str">
        <f t="shared" si="7"/>
        <v>2017</v>
      </c>
      <c r="L40" s="2">
        <f t="shared" si="8"/>
        <v>2</v>
      </c>
      <c r="M40" s="2" t="str">
        <f>VLOOKUP(B40,holidays!A:C,2,)</f>
        <v>N</v>
      </c>
      <c r="N40" s="2" t="str">
        <f>VLOOKUP(B40,holidays!A:C,3,FALSE)</f>
        <v>N</v>
      </c>
      <c r="O40" s="7">
        <f t="shared" si="9"/>
        <v>3764097.5565823815</v>
      </c>
    </row>
    <row r="41" spans="1:15" x14ac:dyDescent="0.3">
      <c r="A41" s="21">
        <v>2103</v>
      </c>
      <c r="B41" s="10">
        <v>43436</v>
      </c>
      <c r="C41" s="6">
        <v>88903.065000000002</v>
      </c>
      <c r="D41" s="2">
        <v>24.455382029999999</v>
      </c>
      <c r="E41" s="2">
        <v>12.2</v>
      </c>
      <c r="F41" s="2">
        <v>19.5</v>
      </c>
      <c r="G41" s="2">
        <v>18.899999999999999</v>
      </c>
      <c r="H41" s="2">
        <v>10.4</v>
      </c>
      <c r="I41" s="1" t="str">
        <f t="shared" si="5"/>
        <v>Sunday</v>
      </c>
      <c r="J41" s="2" t="str">
        <f t="shared" si="6"/>
        <v>December</v>
      </c>
      <c r="K41" s="2" t="str">
        <f t="shared" si="7"/>
        <v>2018</v>
      </c>
      <c r="L41" s="2">
        <f t="shared" si="8"/>
        <v>49</v>
      </c>
      <c r="M41" s="2" t="str">
        <f>VLOOKUP(B41,holidays!A:C,2,)</f>
        <v>Y</v>
      </c>
      <c r="N41" s="2" t="str">
        <f>VLOOKUP(B41,holidays!A:C,3,FALSE)</f>
        <v>N</v>
      </c>
      <c r="O41" s="7">
        <f t="shared" si="9"/>
        <v>2174158.4182129218</v>
      </c>
    </row>
    <row r="42" spans="1:15" x14ac:dyDescent="0.3">
      <c r="A42" s="21">
        <v>2104</v>
      </c>
      <c r="B42" s="10">
        <v>44094</v>
      </c>
      <c r="C42" s="6">
        <v>86891.23</v>
      </c>
      <c r="D42" s="2">
        <v>23.051334789999999</v>
      </c>
      <c r="E42" s="2">
        <v>17.100000000000001</v>
      </c>
      <c r="F42" s="2">
        <v>22</v>
      </c>
      <c r="G42" s="2">
        <v>16.7</v>
      </c>
      <c r="H42" s="2">
        <v>0</v>
      </c>
      <c r="I42" s="1" t="str">
        <f t="shared" si="5"/>
        <v>Sunday</v>
      </c>
      <c r="J42" s="2" t="str">
        <f t="shared" si="6"/>
        <v>September</v>
      </c>
      <c r="K42" s="2" t="str">
        <f t="shared" si="7"/>
        <v>2020</v>
      </c>
      <c r="L42" s="2">
        <f t="shared" si="8"/>
        <v>39</v>
      </c>
      <c r="M42" s="2" t="str">
        <f>VLOOKUP(B42,holidays!A:C,2,)</f>
        <v>N</v>
      </c>
      <c r="N42" s="2" t="str">
        <f>VLOOKUP(B42,holidays!A:C,3,FALSE)</f>
        <v>N</v>
      </c>
      <c r="O42" s="7">
        <f t="shared" si="9"/>
        <v>2002958.8330448915</v>
      </c>
    </row>
    <row r="43" spans="1:15" x14ac:dyDescent="0.3">
      <c r="A43" s="21">
        <v>2105</v>
      </c>
      <c r="B43" s="10">
        <v>42737</v>
      </c>
      <c r="C43" s="6">
        <v>86507.47</v>
      </c>
      <c r="D43" s="2">
        <v>30.618702880000001</v>
      </c>
      <c r="E43" s="2">
        <v>14.8</v>
      </c>
      <c r="F43" s="2">
        <v>17.8</v>
      </c>
      <c r="G43" s="2">
        <v>7.8</v>
      </c>
      <c r="H43" s="2">
        <v>0.4</v>
      </c>
      <c r="I43" s="1" t="str">
        <f t="shared" si="5"/>
        <v>Monday</v>
      </c>
      <c r="J43" s="2" t="str">
        <f t="shared" si="6"/>
        <v>January</v>
      </c>
      <c r="K43" s="2" t="str">
        <f t="shared" si="7"/>
        <v>2017</v>
      </c>
      <c r="L43" s="2">
        <f t="shared" si="8"/>
        <v>1</v>
      </c>
      <c r="M43" s="2" t="str">
        <f>VLOOKUP(B43,holidays!A:C,2,)</f>
        <v>N</v>
      </c>
      <c r="N43" s="2" t="str">
        <f>VLOOKUP(B43,holidays!A:C,3,FALSE)</f>
        <v>Y</v>
      </c>
      <c r="O43" s="7">
        <f t="shared" si="9"/>
        <v>2648746.5208305139</v>
      </c>
    </row>
    <row r="44" spans="1:15" x14ac:dyDescent="0.3">
      <c r="A44" s="21">
        <v>2106</v>
      </c>
      <c r="B44" s="10">
        <v>43094</v>
      </c>
      <c r="C44" s="6">
        <v>85094.375</v>
      </c>
      <c r="D44" s="2">
        <v>44.900300629999997</v>
      </c>
      <c r="E44" s="2">
        <v>15.1</v>
      </c>
      <c r="F44" s="2">
        <v>21.4</v>
      </c>
      <c r="G44" s="2">
        <v>29</v>
      </c>
      <c r="H44" s="2">
        <v>0</v>
      </c>
      <c r="I44" s="1" t="str">
        <f t="shared" si="5"/>
        <v>Monday</v>
      </c>
      <c r="J44" s="2" t="str">
        <f t="shared" si="6"/>
        <v>December</v>
      </c>
      <c r="K44" s="2" t="str">
        <f t="shared" si="7"/>
        <v>2017</v>
      </c>
      <c r="L44" s="2">
        <f t="shared" si="8"/>
        <v>52</v>
      </c>
      <c r="M44" s="2" t="str">
        <f>VLOOKUP(B44,holidays!A:C,2,)</f>
        <v>N</v>
      </c>
      <c r="N44" s="2" t="str">
        <f>VLOOKUP(B44,holidays!A:C,3,FALSE)</f>
        <v>Y</v>
      </c>
      <c r="O44" s="7">
        <f t="shared" si="9"/>
        <v>3820763.019421956</v>
      </c>
    </row>
  </sheetData>
  <conditionalFormatting sqref="D2:D23 D25:D44">
    <cfRule type="cellIs" dxfId="7" priority="12" operator="greaterThan">
      <formula>200</formula>
    </cfRule>
    <cfRule type="cellIs" dxfId="6" priority="13" operator="greaterThan">
      <formula>200</formula>
    </cfRule>
    <cfRule type="cellIs" dxfId="5" priority="14" operator="lessThan">
      <formula>20</formula>
    </cfRule>
  </conditionalFormatting>
  <conditionalFormatting sqref="O2:O23 O25:O44">
    <cfRule type="cellIs" dxfId="4" priority="5" operator="greaterThan">
      <formula>1000000</formula>
    </cfRule>
    <cfRule type="cellIs" dxfId="3" priority="6" operator="lessThan">
      <formula>1000000</formula>
    </cfRule>
    <cfRule type="cellIs" dxfId="2" priority="7" operator="lessThan">
      <formula>1000000</formula>
    </cfRule>
  </conditionalFormatting>
  <conditionalFormatting sqref="C2:C23 C25:C44">
    <cfRule type="colorScale" priority="54">
      <colorScale>
        <cfvo type="min"/>
        <cfvo type="percentile" val="50"/>
        <cfvo type="max"/>
        <color rgb="FF63BE7B"/>
        <color rgb="FFFCFCFF"/>
        <color rgb="FFF8696B"/>
      </colorScale>
    </cfRule>
  </conditionalFormatting>
  <conditionalFormatting sqref="G1:G23 G25:G44">
    <cfRule type="dataBar" priority="56">
      <dataBar>
        <cfvo type="min"/>
        <cfvo type="max"/>
        <color rgb="FFFFB628"/>
      </dataBar>
      <extLst>
        <ext xmlns:x14="http://schemas.microsoft.com/office/spreadsheetml/2009/9/main" uri="{B025F937-C7B1-47D3-B67F-A62EFF666E3E}">
          <x14:id>{F88EF680-C2B9-4D1B-8BEF-464F956483C0}</x14:id>
        </ext>
      </extLst>
    </cfRule>
  </conditionalFormatting>
  <conditionalFormatting sqref="H1:H23 H25:H44">
    <cfRule type="dataBar" priority="58">
      <dataBar>
        <cfvo type="min"/>
        <cfvo type="max"/>
        <color rgb="FF008AEF"/>
      </dataBar>
      <extLst>
        <ext xmlns:x14="http://schemas.microsoft.com/office/spreadsheetml/2009/9/main" uri="{B025F937-C7B1-47D3-B67F-A62EFF666E3E}">
          <x14:id>{BA8EFB3A-8F41-4C3C-A348-3502DDE11B17}</x14:id>
        </ext>
      </extLst>
    </cfRule>
  </conditionalFormatting>
  <conditionalFormatting sqref="F1:F23 F25:F44">
    <cfRule type="dataBar" priority="60">
      <dataBar>
        <cfvo type="min"/>
        <cfvo type="max"/>
        <color rgb="FFFF555A"/>
      </dataBar>
      <extLst>
        <ext xmlns:x14="http://schemas.microsoft.com/office/spreadsheetml/2009/9/main" uri="{B025F937-C7B1-47D3-B67F-A62EFF666E3E}">
          <x14:id>{5A645BB5-A39B-43D3-A6F1-1F0B27DF2735}</x14:id>
        </ext>
      </extLst>
    </cfRule>
  </conditionalFormatting>
  <conditionalFormatting sqref="E1:E23 E25:E44">
    <cfRule type="dataBar" priority="62">
      <dataBar>
        <cfvo type="min"/>
        <cfvo type="max"/>
        <color rgb="FF638EC6"/>
      </dataBar>
      <extLst>
        <ext xmlns:x14="http://schemas.microsoft.com/office/spreadsheetml/2009/9/main" uri="{B025F937-C7B1-47D3-B67F-A62EFF666E3E}">
          <x14:id>{1117E11F-EF04-47B3-81CB-E761D24B2901}</x14:id>
        </ext>
      </extLst>
    </cfRule>
  </conditionalFormatting>
  <conditionalFormatting sqref="G24">
    <cfRule type="dataBar" priority="1">
      <dataBar>
        <cfvo type="min"/>
        <cfvo type="max"/>
        <color rgb="FFFFB628"/>
      </dataBar>
      <extLst>
        <ext xmlns:x14="http://schemas.microsoft.com/office/spreadsheetml/2009/9/main" uri="{B025F937-C7B1-47D3-B67F-A62EFF666E3E}">
          <x14:id>{B05F3B14-DEEF-443B-BABF-220D7FF2410E}</x14:id>
        </ext>
      </extLst>
    </cfRule>
  </conditionalFormatting>
  <conditionalFormatting sqref="H24">
    <cfRule type="dataBar" priority="2">
      <dataBar>
        <cfvo type="min"/>
        <cfvo type="max"/>
        <color rgb="FF008AEF"/>
      </dataBar>
      <extLst>
        <ext xmlns:x14="http://schemas.microsoft.com/office/spreadsheetml/2009/9/main" uri="{B025F937-C7B1-47D3-B67F-A62EFF666E3E}">
          <x14:id>{B660A6FF-A0A8-4DF3-B0A4-9B6388D6326D}</x14:id>
        </ext>
      </extLst>
    </cfRule>
  </conditionalFormatting>
  <conditionalFormatting sqref="F24">
    <cfRule type="dataBar" priority="3">
      <dataBar>
        <cfvo type="min"/>
        <cfvo type="max"/>
        <color rgb="FFFF555A"/>
      </dataBar>
      <extLst>
        <ext xmlns:x14="http://schemas.microsoft.com/office/spreadsheetml/2009/9/main" uri="{B025F937-C7B1-47D3-B67F-A62EFF666E3E}">
          <x14:id>{C4751A6C-801E-493C-8FD7-B357C168B358}</x14:id>
        </ext>
      </extLst>
    </cfRule>
  </conditionalFormatting>
  <conditionalFormatting sqref="E24">
    <cfRule type="dataBar" priority="4">
      <dataBar>
        <cfvo type="min"/>
        <cfvo type="max"/>
        <color rgb="FF638EC6"/>
      </dataBar>
      <extLst>
        <ext xmlns:x14="http://schemas.microsoft.com/office/spreadsheetml/2009/9/main" uri="{B025F937-C7B1-47D3-B67F-A62EFF666E3E}">
          <x14:id>{3C412B9C-6C8F-4730-BA93-55AD49383C9C}</x14:id>
        </ext>
      </extLs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88EF680-C2B9-4D1B-8BEF-464F956483C0}">
            <x14:dataBar minLength="0" maxLength="100" border="1" negativeBarBorderColorSameAsPositive="0">
              <x14:cfvo type="autoMin"/>
              <x14:cfvo type="autoMax"/>
              <x14:borderColor rgb="FFFFB628"/>
              <x14:negativeFillColor rgb="FFFF0000"/>
              <x14:negativeBorderColor rgb="FFFF0000"/>
              <x14:axisColor rgb="FF000000"/>
            </x14:dataBar>
          </x14:cfRule>
          <xm:sqref>G1:G23 G25:G44</xm:sqref>
        </x14:conditionalFormatting>
        <x14:conditionalFormatting xmlns:xm="http://schemas.microsoft.com/office/excel/2006/main">
          <x14:cfRule type="dataBar" id="{BA8EFB3A-8F41-4C3C-A348-3502DDE11B17}">
            <x14:dataBar minLength="0" maxLength="100" border="1" negativeBarBorderColorSameAsPositive="0">
              <x14:cfvo type="autoMin"/>
              <x14:cfvo type="autoMax"/>
              <x14:borderColor rgb="FF008AEF"/>
              <x14:negativeFillColor rgb="FFFF0000"/>
              <x14:negativeBorderColor rgb="FFFF0000"/>
              <x14:axisColor rgb="FF000000"/>
            </x14:dataBar>
          </x14:cfRule>
          <xm:sqref>H1:H23 H25:H44</xm:sqref>
        </x14:conditionalFormatting>
        <x14:conditionalFormatting xmlns:xm="http://schemas.microsoft.com/office/excel/2006/main">
          <x14:cfRule type="dataBar" id="{5A645BB5-A39B-43D3-A6F1-1F0B27DF2735}">
            <x14:dataBar minLength="0" maxLength="100" border="1" negativeBarBorderColorSameAsPositive="0">
              <x14:cfvo type="autoMin"/>
              <x14:cfvo type="autoMax"/>
              <x14:borderColor rgb="FFFF555A"/>
              <x14:negativeFillColor rgb="FFFF0000"/>
              <x14:negativeBorderColor rgb="FFFF0000"/>
              <x14:axisColor rgb="FF000000"/>
            </x14:dataBar>
          </x14:cfRule>
          <xm:sqref>F1:F23 F25:F44</xm:sqref>
        </x14:conditionalFormatting>
        <x14:conditionalFormatting xmlns:xm="http://schemas.microsoft.com/office/excel/2006/main">
          <x14:cfRule type="dataBar" id="{1117E11F-EF04-47B3-81CB-E761D24B2901}">
            <x14:dataBar minLength="0" maxLength="100" border="1" negativeBarBorderColorSameAsPositive="0">
              <x14:cfvo type="autoMin"/>
              <x14:cfvo type="autoMax"/>
              <x14:borderColor rgb="FF638EC6"/>
              <x14:negativeFillColor rgb="FFFF0000"/>
              <x14:negativeBorderColor rgb="FFFF0000"/>
              <x14:axisColor rgb="FF000000"/>
            </x14:dataBar>
          </x14:cfRule>
          <xm:sqref>E1:E23 E25:E44</xm:sqref>
        </x14:conditionalFormatting>
        <x14:conditionalFormatting xmlns:xm="http://schemas.microsoft.com/office/excel/2006/main">
          <x14:cfRule type="dataBar" id="{B05F3B14-DEEF-443B-BABF-220D7FF2410E}">
            <x14:dataBar minLength="0" maxLength="100" border="1" negativeBarBorderColorSameAsPositive="0">
              <x14:cfvo type="autoMin"/>
              <x14:cfvo type="autoMax"/>
              <x14:borderColor rgb="FFFFB628"/>
              <x14:negativeFillColor rgb="FFFF0000"/>
              <x14:negativeBorderColor rgb="FFFF0000"/>
              <x14:axisColor rgb="FF000000"/>
            </x14:dataBar>
          </x14:cfRule>
          <xm:sqref>G24</xm:sqref>
        </x14:conditionalFormatting>
        <x14:conditionalFormatting xmlns:xm="http://schemas.microsoft.com/office/excel/2006/main">
          <x14:cfRule type="dataBar" id="{B660A6FF-A0A8-4DF3-B0A4-9B6388D6326D}">
            <x14:dataBar minLength="0" maxLength="100" border="1" negativeBarBorderColorSameAsPositive="0">
              <x14:cfvo type="autoMin"/>
              <x14:cfvo type="autoMax"/>
              <x14:borderColor rgb="FF008AEF"/>
              <x14:negativeFillColor rgb="FFFF0000"/>
              <x14:negativeBorderColor rgb="FFFF0000"/>
              <x14:axisColor rgb="FF000000"/>
            </x14:dataBar>
          </x14:cfRule>
          <xm:sqref>H24</xm:sqref>
        </x14:conditionalFormatting>
        <x14:conditionalFormatting xmlns:xm="http://schemas.microsoft.com/office/excel/2006/main">
          <x14:cfRule type="dataBar" id="{C4751A6C-801E-493C-8FD7-B357C168B358}">
            <x14:dataBar minLength="0" maxLength="100" border="1" negativeBarBorderColorSameAsPositive="0">
              <x14:cfvo type="autoMin"/>
              <x14:cfvo type="autoMax"/>
              <x14:borderColor rgb="FFFF555A"/>
              <x14:negativeFillColor rgb="FFFF0000"/>
              <x14:negativeBorderColor rgb="FFFF0000"/>
              <x14:axisColor rgb="FF000000"/>
            </x14:dataBar>
          </x14:cfRule>
          <xm:sqref>F24</xm:sqref>
        </x14:conditionalFormatting>
        <x14:conditionalFormatting xmlns:xm="http://schemas.microsoft.com/office/excel/2006/main">
          <x14:cfRule type="dataBar" id="{3C412B9C-6C8F-4730-BA93-55AD49383C9C}">
            <x14:dataBar minLength="0" maxLength="100" border="1" negativeBarBorderColorSameAsPositive="0">
              <x14:cfvo type="autoMin"/>
              <x14:cfvo type="autoMax"/>
              <x14:borderColor rgb="FF638EC6"/>
              <x14:negativeFillColor rgb="FFFF0000"/>
              <x14:negativeBorderColor rgb="FFFF0000"/>
              <x14:axisColor rgb="FF000000"/>
            </x14:dataBar>
          </x14:cfRule>
          <xm:sqref>E24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D316-325E-4F6D-9597-9B7128DEB8C3}">
  <dimension ref="A1:U2107"/>
  <sheetViews>
    <sheetView workbookViewId="0">
      <selection activeCell="S8" sqref="S8"/>
    </sheetView>
  </sheetViews>
  <sheetFormatPr defaultRowHeight="14.4" x14ac:dyDescent="0.3"/>
  <cols>
    <col min="1" max="1" width="16.77734375" style="5" bestFit="1" customWidth="1"/>
    <col min="2" max="2" width="11" style="2" bestFit="1" customWidth="1"/>
    <col min="9" max="9" width="8.88671875" customWidth="1"/>
    <col min="19" max="19" width="34.33203125" customWidth="1"/>
  </cols>
  <sheetData>
    <row r="1" spans="1:19" x14ac:dyDescent="0.3">
      <c r="A1" s="4" t="s">
        <v>0</v>
      </c>
      <c r="B1" s="4" t="s">
        <v>1</v>
      </c>
    </row>
    <row r="2" spans="1:19" x14ac:dyDescent="0.3">
      <c r="A2" s="10">
        <v>42005</v>
      </c>
      <c r="B2" s="6">
        <v>99635.03</v>
      </c>
    </row>
    <row r="3" spans="1:19" x14ac:dyDescent="0.3">
      <c r="A3" s="10">
        <v>42006</v>
      </c>
      <c r="B3" s="6">
        <v>129606.01</v>
      </c>
    </row>
    <row r="4" spans="1:19" x14ac:dyDescent="0.3">
      <c r="A4" s="10">
        <v>42007</v>
      </c>
      <c r="B4" s="6">
        <v>142300.54</v>
      </c>
    </row>
    <row r="5" spans="1:19" ht="72" x14ac:dyDescent="0.3">
      <c r="A5" s="10">
        <v>42008</v>
      </c>
      <c r="B5" s="6">
        <v>104330.715</v>
      </c>
      <c r="S5" s="17" t="s">
        <v>68</v>
      </c>
    </row>
    <row r="6" spans="1:19" x14ac:dyDescent="0.3">
      <c r="A6" s="10">
        <v>42009</v>
      </c>
      <c r="B6" s="6">
        <v>118132.2</v>
      </c>
    </row>
    <row r="7" spans="1:19" x14ac:dyDescent="0.3">
      <c r="A7" s="10">
        <v>42010</v>
      </c>
      <c r="B7" s="6">
        <v>130672.485</v>
      </c>
    </row>
    <row r="8" spans="1:19" x14ac:dyDescent="0.3">
      <c r="A8" s="10">
        <v>42011</v>
      </c>
      <c r="B8" s="6">
        <v>153514.82</v>
      </c>
    </row>
    <row r="9" spans="1:19" x14ac:dyDescent="0.3">
      <c r="A9" s="10">
        <v>42012</v>
      </c>
      <c r="B9" s="6">
        <v>142015.655</v>
      </c>
    </row>
    <row r="10" spans="1:19" x14ac:dyDescent="0.3">
      <c r="A10" s="10">
        <v>42013</v>
      </c>
      <c r="B10" s="6">
        <v>121801.155</v>
      </c>
    </row>
    <row r="11" spans="1:19" x14ac:dyDescent="0.3">
      <c r="A11" s="10">
        <v>42014</v>
      </c>
      <c r="B11" s="6">
        <v>103043.66</v>
      </c>
    </row>
    <row r="12" spans="1:19" x14ac:dyDescent="0.3">
      <c r="A12" s="10">
        <v>42015</v>
      </c>
      <c r="B12" s="6">
        <v>99865.755000000005</v>
      </c>
    </row>
    <row r="13" spans="1:19" x14ac:dyDescent="0.3">
      <c r="A13" s="10">
        <v>42016</v>
      </c>
      <c r="B13" s="6">
        <v>131261.125</v>
      </c>
    </row>
    <row r="14" spans="1:19" x14ac:dyDescent="0.3">
      <c r="A14" s="10">
        <v>42017</v>
      </c>
      <c r="B14" s="6">
        <v>126527.36</v>
      </c>
    </row>
    <row r="15" spans="1:19" x14ac:dyDescent="0.3">
      <c r="A15" s="10">
        <v>42018</v>
      </c>
      <c r="B15" s="6">
        <v>119741.62</v>
      </c>
    </row>
    <row r="16" spans="1:19" x14ac:dyDescent="0.3">
      <c r="A16" s="10">
        <v>42019</v>
      </c>
      <c r="B16" s="6">
        <v>118411.22</v>
      </c>
    </row>
    <row r="17" spans="1:21" x14ac:dyDescent="0.3">
      <c r="A17" s="10">
        <v>42020</v>
      </c>
      <c r="B17" s="6">
        <v>116690.765</v>
      </c>
    </row>
    <row r="18" spans="1:21" x14ac:dyDescent="0.3">
      <c r="A18" s="10">
        <v>42021</v>
      </c>
      <c r="B18" s="6">
        <v>99371.31</v>
      </c>
    </row>
    <row r="19" spans="1:21" x14ac:dyDescent="0.3">
      <c r="A19" s="10">
        <v>42022</v>
      </c>
      <c r="B19" s="6">
        <v>97728.75</v>
      </c>
      <c r="U19" t="s">
        <v>26</v>
      </c>
    </row>
    <row r="20" spans="1:21" x14ac:dyDescent="0.3">
      <c r="A20" s="10">
        <v>42023</v>
      </c>
      <c r="B20" s="6">
        <v>116883.15</v>
      </c>
    </row>
    <row r="21" spans="1:21" x14ac:dyDescent="0.3">
      <c r="A21" s="10">
        <v>42024</v>
      </c>
      <c r="B21" s="6">
        <v>128968.125</v>
      </c>
    </row>
    <row r="22" spans="1:21" x14ac:dyDescent="0.3">
      <c r="A22" s="10">
        <v>42025</v>
      </c>
      <c r="B22" s="6">
        <v>148702.505</v>
      </c>
    </row>
    <row r="23" spans="1:21" x14ac:dyDescent="0.3">
      <c r="A23" s="10">
        <v>42026</v>
      </c>
      <c r="B23" s="6">
        <v>153232.1</v>
      </c>
    </row>
    <row r="24" spans="1:21" x14ac:dyDescent="0.3">
      <c r="A24" s="10">
        <v>42027</v>
      </c>
      <c r="B24" s="6">
        <v>138095.20000000001</v>
      </c>
    </row>
    <row r="25" spans="1:21" x14ac:dyDescent="0.3">
      <c r="A25" s="10">
        <v>42028</v>
      </c>
      <c r="B25" s="6">
        <v>116310.59</v>
      </c>
    </row>
    <row r="26" spans="1:21" x14ac:dyDescent="0.3">
      <c r="A26" s="10">
        <v>42029</v>
      </c>
      <c r="B26" s="6">
        <v>97959.46</v>
      </c>
    </row>
    <row r="27" spans="1:21" x14ac:dyDescent="0.3">
      <c r="A27" s="10">
        <v>42030</v>
      </c>
      <c r="B27" s="6">
        <v>103769.48</v>
      </c>
    </row>
    <row r="28" spans="1:21" x14ac:dyDescent="0.3">
      <c r="A28" s="10">
        <v>42031</v>
      </c>
      <c r="B28" s="6">
        <v>118393.31</v>
      </c>
    </row>
    <row r="29" spans="1:21" x14ac:dyDescent="0.3">
      <c r="A29" s="10">
        <v>42032</v>
      </c>
      <c r="B29" s="6">
        <v>116763.72500000001</v>
      </c>
    </row>
    <row r="30" spans="1:21" x14ac:dyDescent="0.3">
      <c r="A30" s="10">
        <v>42033</v>
      </c>
      <c r="B30" s="6">
        <v>119313.73</v>
      </c>
    </row>
    <row r="31" spans="1:21" x14ac:dyDescent="0.3">
      <c r="A31" s="10">
        <v>42034</v>
      </c>
      <c r="B31" s="6">
        <v>121018.15</v>
      </c>
    </row>
    <row r="32" spans="1:21" x14ac:dyDescent="0.3">
      <c r="A32" s="10">
        <v>42035</v>
      </c>
      <c r="B32" s="6">
        <v>103822.97</v>
      </c>
    </row>
    <row r="33" spans="1:2" x14ac:dyDescent="0.3">
      <c r="A33" s="10">
        <v>42036</v>
      </c>
      <c r="B33" s="6">
        <v>100178.84</v>
      </c>
    </row>
    <row r="34" spans="1:2" x14ac:dyDescent="0.3">
      <c r="A34" s="10">
        <v>42037</v>
      </c>
      <c r="B34" s="6">
        <v>118694.16</v>
      </c>
    </row>
    <row r="35" spans="1:2" x14ac:dyDescent="0.3">
      <c r="A35" s="10">
        <v>42038</v>
      </c>
      <c r="B35" s="6">
        <v>122880.13</v>
      </c>
    </row>
    <row r="36" spans="1:2" x14ac:dyDescent="0.3">
      <c r="A36" s="10">
        <v>42039</v>
      </c>
      <c r="B36" s="6">
        <v>117398.03</v>
      </c>
    </row>
    <row r="37" spans="1:2" x14ac:dyDescent="0.3">
      <c r="A37" s="10">
        <v>42040</v>
      </c>
      <c r="B37" s="6">
        <v>122279.425</v>
      </c>
    </row>
    <row r="38" spans="1:2" x14ac:dyDescent="0.3">
      <c r="A38" s="10">
        <v>42041</v>
      </c>
      <c r="B38" s="6">
        <v>141837.005</v>
      </c>
    </row>
    <row r="39" spans="1:2" x14ac:dyDescent="0.3">
      <c r="A39" s="10">
        <v>42042</v>
      </c>
      <c r="B39" s="6">
        <v>132138.36499999999</v>
      </c>
    </row>
    <row r="40" spans="1:2" x14ac:dyDescent="0.3">
      <c r="A40" s="10">
        <v>42043</v>
      </c>
      <c r="B40" s="6">
        <v>112108.215</v>
      </c>
    </row>
    <row r="41" spans="1:2" x14ac:dyDescent="0.3">
      <c r="A41" s="10">
        <v>42044</v>
      </c>
      <c r="B41" s="6">
        <v>126813.075</v>
      </c>
    </row>
    <row r="42" spans="1:2" x14ac:dyDescent="0.3">
      <c r="A42" s="10">
        <v>42045</v>
      </c>
      <c r="B42" s="6">
        <v>145948.565</v>
      </c>
    </row>
    <row r="43" spans="1:2" x14ac:dyDescent="0.3">
      <c r="A43" s="10">
        <v>42046</v>
      </c>
      <c r="B43" s="6">
        <v>149322.85</v>
      </c>
    </row>
    <row r="44" spans="1:2" x14ac:dyDescent="0.3">
      <c r="A44" s="10">
        <v>42047</v>
      </c>
      <c r="B44" s="6">
        <v>131376.78</v>
      </c>
    </row>
    <row r="45" spans="1:2" x14ac:dyDescent="0.3">
      <c r="A45" s="10">
        <v>42048</v>
      </c>
      <c r="B45" s="6">
        <v>136070.62</v>
      </c>
    </row>
    <row r="46" spans="1:2" x14ac:dyDescent="0.3">
      <c r="A46" s="10">
        <v>42049</v>
      </c>
      <c r="B46" s="6">
        <v>119692.02499999999</v>
      </c>
    </row>
    <row r="47" spans="1:2" x14ac:dyDescent="0.3">
      <c r="A47" s="10">
        <v>42050</v>
      </c>
      <c r="B47" s="6">
        <v>125287.71</v>
      </c>
    </row>
    <row r="48" spans="1:2" x14ac:dyDescent="0.3">
      <c r="A48" s="10">
        <v>42051</v>
      </c>
      <c r="B48" s="6">
        <v>131832.63</v>
      </c>
    </row>
    <row r="49" spans="1:2" x14ac:dyDescent="0.3">
      <c r="A49" s="10">
        <v>42052</v>
      </c>
      <c r="B49" s="6">
        <v>127666.01</v>
      </c>
    </row>
    <row r="50" spans="1:2" x14ac:dyDescent="0.3">
      <c r="A50" s="10">
        <v>42053</v>
      </c>
      <c r="B50" s="6">
        <v>125972.765</v>
      </c>
    </row>
    <row r="51" spans="1:2" x14ac:dyDescent="0.3">
      <c r="A51" s="10">
        <v>42054</v>
      </c>
      <c r="B51" s="6">
        <v>139399.69</v>
      </c>
    </row>
    <row r="52" spans="1:2" x14ac:dyDescent="0.3">
      <c r="A52" s="10">
        <v>42055</v>
      </c>
      <c r="B52" s="6">
        <v>139465.67499999999</v>
      </c>
    </row>
    <row r="53" spans="1:2" x14ac:dyDescent="0.3">
      <c r="A53" s="10">
        <v>42056</v>
      </c>
      <c r="B53" s="6">
        <v>136283.03</v>
      </c>
    </row>
    <row r="54" spans="1:2" x14ac:dyDescent="0.3">
      <c r="A54" s="10">
        <v>42057</v>
      </c>
      <c r="B54" s="6">
        <v>138016.35</v>
      </c>
    </row>
    <row r="55" spans="1:2" x14ac:dyDescent="0.3">
      <c r="A55" s="10">
        <v>42058</v>
      </c>
      <c r="B55" s="6">
        <v>135255.815</v>
      </c>
    </row>
    <row r="56" spans="1:2" x14ac:dyDescent="0.3">
      <c r="A56" s="10">
        <v>42059</v>
      </c>
      <c r="B56" s="6">
        <v>120263.515</v>
      </c>
    </row>
    <row r="57" spans="1:2" x14ac:dyDescent="0.3">
      <c r="A57" s="10">
        <v>42060</v>
      </c>
      <c r="B57" s="6">
        <v>130062.755</v>
      </c>
    </row>
    <row r="58" spans="1:2" x14ac:dyDescent="0.3">
      <c r="A58" s="10">
        <v>42061</v>
      </c>
      <c r="B58" s="6">
        <v>131525.85500000001</v>
      </c>
    </row>
    <row r="59" spans="1:2" x14ac:dyDescent="0.3">
      <c r="A59" s="10">
        <v>42062</v>
      </c>
      <c r="B59" s="6">
        <v>131069.4</v>
      </c>
    </row>
    <row r="60" spans="1:2" x14ac:dyDescent="0.3">
      <c r="A60" s="10">
        <v>42063</v>
      </c>
      <c r="B60" s="6">
        <v>116275.73</v>
      </c>
    </row>
    <row r="61" spans="1:2" x14ac:dyDescent="0.3">
      <c r="A61" s="10">
        <v>42064</v>
      </c>
      <c r="B61" s="6">
        <v>103462.78</v>
      </c>
    </row>
    <row r="62" spans="1:2" x14ac:dyDescent="0.3">
      <c r="A62" s="10">
        <v>42065</v>
      </c>
      <c r="B62" s="6">
        <v>123301.83500000001</v>
      </c>
    </row>
    <row r="63" spans="1:2" x14ac:dyDescent="0.3">
      <c r="A63" s="10">
        <v>42066</v>
      </c>
      <c r="B63" s="6">
        <v>126750.29</v>
      </c>
    </row>
    <row r="64" spans="1:2" x14ac:dyDescent="0.3">
      <c r="A64" s="10">
        <v>42067</v>
      </c>
      <c r="B64" s="6">
        <v>120764.185</v>
      </c>
    </row>
    <row r="65" spans="1:2" x14ac:dyDescent="0.3">
      <c r="A65" s="10">
        <v>42068</v>
      </c>
      <c r="B65" s="6">
        <v>114967.345</v>
      </c>
    </row>
    <row r="66" spans="1:2" x14ac:dyDescent="0.3">
      <c r="A66" s="10">
        <v>42069</v>
      </c>
      <c r="B66" s="6">
        <v>117053.75</v>
      </c>
    </row>
    <row r="67" spans="1:2" x14ac:dyDescent="0.3">
      <c r="A67" s="10">
        <v>42070</v>
      </c>
      <c r="B67" s="6">
        <v>108344.575</v>
      </c>
    </row>
    <row r="68" spans="1:2" x14ac:dyDescent="0.3">
      <c r="A68" s="10">
        <v>42071</v>
      </c>
      <c r="B68" s="6">
        <v>106348.78</v>
      </c>
    </row>
    <row r="69" spans="1:2" x14ac:dyDescent="0.3">
      <c r="A69" s="10">
        <v>42072</v>
      </c>
      <c r="B69" s="6">
        <v>108282.48</v>
      </c>
    </row>
    <row r="70" spans="1:2" x14ac:dyDescent="0.3">
      <c r="A70" s="10">
        <v>42073</v>
      </c>
      <c r="B70" s="6">
        <v>125828.53</v>
      </c>
    </row>
    <row r="71" spans="1:2" x14ac:dyDescent="0.3">
      <c r="A71" s="10">
        <v>42074</v>
      </c>
      <c r="B71" s="6">
        <v>124418.41499999999</v>
      </c>
    </row>
    <row r="72" spans="1:2" x14ac:dyDescent="0.3">
      <c r="A72" s="10">
        <v>42075</v>
      </c>
      <c r="B72" s="6">
        <v>121683.65</v>
      </c>
    </row>
    <row r="73" spans="1:2" x14ac:dyDescent="0.3">
      <c r="A73" s="10">
        <v>42076</v>
      </c>
      <c r="B73" s="6">
        <v>120929.815</v>
      </c>
    </row>
    <row r="74" spans="1:2" x14ac:dyDescent="0.3">
      <c r="A74" s="10">
        <v>42077</v>
      </c>
      <c r="B74" s="6">
        <v>108738.82</v>
      </c>
    </row>
    <row r="75" spans="1:2" x14ac:dyDescent="0.3">
      <c r="A75" s="10">
        <v>42078</v>
      </c>
      <c r="B75" s="6">
        <v>100170.295</v>
      </c>
    </row>
    <row r="76" spans="1:2" x14ac:dyDescent="0.3">
      <c r="A76" s="10">
        <v>42079</v>
      </c>
      <c r="B76" s="6">
        <v>123787.075</v>
      </c>
    </row>
    <row r="77" spans="1:2" x14ac:dyDescent="0.3">
      <c r="A77" s="10">
        <v>42080</v>
      </c>
      <c r="B77" s="6">
        <v>125600.86</v>
      </c>
    </row>
    <row r="78" spans="1:2" x14ac:dyDescent="0.3">
      <c r="A78" s="10">
        <v>42081</v>
      </c>
      <c r="B78" s="6">
        <v>127975.815</v>
      </c>
    </row>
    <row r="79" spans="1:2" x14ac:dyDescent="0.3">
      <c r="A79" s="10">
        <v>42082</v>
      </c>
      <c r="B79" s="6">
        <v>128319.45</v>
      </c>
    </row>
    <row r="80" spans="1:2" x14ac:dyDescent="0.3">
      <c r="A80" s="10">
        <v>42083</v>
      </c>
      <c r="B80" s="6">
        <v>119491.32</v>
      </c>
    </row>
    <row r="81" spans="1:2" x14ac:dyDescent="0.3">
      <c r="A81" s="10">
        <v>42084</v>
      </c>
      <c r="B81" s="6">
        <v>106754.8</v>
      </c>
    </row>
    <row r="82" spans="1:2" x14ac:dyDescent="0.3">
      <c r="A82" s="10">
        <v>42085</v>
      </c>
      <c r="B82" s="6">
        <v>106555.03</v>
      </c>
    </row>
    <row r="83" spans="1:2" x14ac:dyDescent="0.3">
      <c r="A83" s="10">
        <v>42086</v>
      </c>
      <c r="B83" s="6">
        <v>122810.05</v>
      </c>
    </row>
    <row r="84" spans="1:2" x14ac:dyDescent="0.3">
      <c r="A84" s="10">
        <v>42087</v>
      </c>
      <c r="B84" s="6">
        <v>123234.935</v>
      </c>
    </row>
    <row r="85" spans="1:2" x14ac:dyDescent="0.3">
      <c r="A85" s="10">
        <v>42088</v>
      </c>
      <c r="B85" s="6">
        <v>122268.86</v>
      </c>
    </row>
    <row r="86" spans="1:2" x14ac:dyDescent="0.3">
      <c r="A86" s="10">
        <v>42089</v>
      </c>
      <c r="B86" s="6">
        <v>121998.2</v>
      </c>
    </row>
    <row r="87" spans="1:2" x14ac:dyDescent="0.3">
      <c r="A87" s="10">
        <v>42090</v>
      </c>
      <c r="B87" s="6">
        <v>122346.33500000001</v>
      </c>
    </row>
    <row r="88" spans="1:2" x14ac:dyDescent="0.3">
      <c r="A88" s="10">
        <v>42091</v>
      </c>
      <c r="B88" s="6">
        <v>112187.715</v>
      </c>
    </row>
    <row r="89" spans="1:2" x14ac:dyDescent="0.3">
      <c r="A89" s="10">
        <v>42092</v>
      </c>
      <c r="B89" s="6">
        <v>106418.66499999999</v>
      </c>
    </row>
    <row r="90" spans="1:2" x14ac:dyDescent="0.3">
      <c r="A90" s="10">
        <v>42093</v>
      </c>
      <c r="B90" s="6">
        <v>123061.87</v>
      </c>
    </row>
    <row r="91" spans="1:2" x14ac:dyDescent="0.3">
      <c r="A91" s="10">
        <v>42094</v>
      </c>
      <c r="B91" s="6">
        <v>125795.325</v>
      </c>
    </row>
    <row r="92" spans="1:2" x14ac:dyDescent="0.3">
      <c r="A92" s="10">
        <v>42095</v>
      </c>
      <c r="B92" s="6">
        <v>122042.265</v>
      </c>
    </row>
    <row r="93" spans="1:2" x14ac:dyDescent="0.3">
      <c r="A93" s="10">
        <v>42096</v>
      </c>
      <c r="B93" s="6">
        <v>113838.41</v>
      </c>
    </row>
    <row r="94" spans="1:2" x14ac:dyDescent="0.3">
      <c r="A94" s="10">
        <v>42097</v>
      </c>
      <c r="B94" s="6">
        <v>98891.06</v>
      </c>
    </row>
    <row r="95" spans="1:2" x14ac:dyDescent="0.3">
      <c r="A95" s="10">
        <v>42098</v>
      </c>
      <c r="B95" s="6">
        <v>103999.17</v>
      </c>
    </row>
    <row r="96" spans="1:2" x14ac:dyDescent="0.3">
      <c r="A96" s="10">
        <v>42099</v>
      </c>
      <c r="B96" s="6">
        <v>103685.45</v>
      </c>
    </row>
    <row r="97" spans="1:2" x14ac:dyDescent="0.3">
      <c r="A97" s="10">
        <v>42100</v>
      </c>
      <c r="B97" s="6">
        <v>107383.37</v>
      </c>
    </row>
    <row r="98" spans="1:2" x14ac:dyDescent="0.3">
      <c r="A98" s="10">
        <v>42101</v>
      </c>
      <c r="B98" s="6">
        <v>120235.505</v>
      </c>
    </row>
    <row r="99" spans="1:2" x14ac:dyDescent="0.3">
      <c r="A99" s="10">
        <v>42102</v>
      </c>
      <c r="B99" s="6">
        <v>122129.77499999999</v>
      </c>
    </row>
    <row r="100" spans="1:2" x14ac:dyDescent="0.3">
      <c r="A100" s="10">
        <v>42103</v>
      </c>
      <c r="B100" s="6">
        <v>123990.76</v>
      </c>
    </row>
    <row r="101" spans="1:2" x14ac:dyDescent="0.3">
      <c r="A101" s="10">
        <v>42104</v>
      </c>
      <c r="B101" s="6">
        <v>121753.11500000001</v>
      </c>
    </row>
    <row r="102" spans="1:2" x14ac:dyDescent="0.3">
      <c r="A102" s="10">
        <v>42105</v>
      </c>
      <c r="B102" s="6">
        <v>110034.16499999999</v>
      </c>
    </row>
    <row r="103" spans="1:2" x14ac:dyDescent="0.3">
      <c r="A103" s="10">
        <v>42106</v>
      </c>
      <c r="B103" s="6">
        <v>103760.22500000001</v>
      </c>
    </row>
    <row r="104" spans="1:2" x14ac:dyDescent="0.3">
      <c r="A104" s="10">
        <v>42107</v>
      </c>
      <c r="B104" s="6">
        <v>125107.78</v>
      </c>
    </row>
    <row r="105" spans="1:2" x14ac:dyDescent="0.3">
      <c r="A105" s="10">
        <v>42108</v>
      </c>
      <c r="B105" s="6">
        <v>127793.38</v>
      </c>
    </row>
    <row r="106" spans="1:2" x14ac:dyDescent="0.3">
      <c r="A106" s="10">
        <v>42109</v>
      </c>
      <c r="B106" s="6">
        <v>126673.935</v>
      </c>
    </row>
    <row r="107" spans="1:2" x14ac:dyDescent="0.3">
      <c r="A107" s="10">
        <v>42110</v>
      </c>
      <c r="B107" s="6">
        <v>126937.94</v>
      </c>
    </row>
    <row r="108" spans="1:2" x14ac:dyDescent="0.3">
      <c r="A108" s="10">
        <v>42111</v>
      </c>
      <c r="B108" s="6">
        <v>131031.41499999999</v>
      </c>
    </row>
    <row r="109" spans="1:2" x14ac:dyDescent="0.3">
      <c r="A109" s="10">
        <v>42112</v>
      </c>
      <c r="B109" s="6">
        <v>109763.985</v>
      </c>
    </row>
    <row r="110" spans="1:2" x14ac:dyDescent="0.3">
      <c r="A110" s="10">
        <v>42113</v>
      </c>
      <c r="B110" s="6">
        <v>107160.54</v>
      </c>
    </row>
    <row r="111" spans="1:2" x14ac:dyDescent="0.3">
      <c r="A111" s="10">
        <v>42114</v>
      </c>
      <c r="B111" s="6">
        <v>126696.19</v>
      </c>
    </row>
    <row r="112" spans="1:2" x14ac:dyDescent="0.3">
      <c r="A112" s="10">
        <v>42115</v>
      </c>
      <c r="B112" s="6">
        <v>127973.58500000001</v>
      </c>
    </row>
    <row r="113" spans="1:2" x14ac:dyDescent="0.3">
      <c r="A113" s="10">
        <v>42116</v>
      </c>
      <c r="B113" s="6">
        <v>128598.495</v>
      </c>
    </row>
    <row r="114" spans="1:2" x14ac:dyDescent="0.3">
      <c r="A114" s="10">
        <v>42117</v>
      </c>
      <c r="B114" s="6">
        <v>126483.80499999999</v>
      </c>
    </row>
    <row r="115" spans="1:2" x14ac:dyDescent="0.3">
      <c r="A115" s="10">
        <v>42118</v>
      </c>
      <c r="B115" s="6">
        <v>126230.785</v>
      </c>
    </row>
    <row r="116" spans="1:2" x14ac:dyDescent="0.3">
      <c r="A116" s="10">
        <v>42119</v>
      </c>
      <c r="B116" s="6">
        <v>111803.625</v>
      </c>
    </row>
    <row r="117" spans="1:2" x14ac:dyDescent="0.3">
      <c r="A117" s="10">
        <v>42120</v>
      </c>
      <c r="B117" s="6">
        <v>108217.82</v>
      </c>
    </row>
    <row r="118" spans="1:2" x14ac:dyDescent="0.3">
      <c r="A118" s="10">
        <v>42121</v>
      </c>
      <c r="B118" s="6">
        <v>127855.22</v>
      </c>
    </row>
    <row r="119" spans="1:2" x14ac:dyDescent="0.3">
      <c r="A119" s="10">
        <v>42122</v>
      </c>
      <c r="B119" s="6">
        <v>132642.14000000001</v>
      </c>
    </row>
    <row r="120" spans="1:2" x14ac:dyDescent="0.3">
      <c r="A120" s="10">
        <v>42123</v>
      </c>
      <c r="B120" s="6">
        <v>132814.61499999999</v>
      </c>
    </row>
    <row r="121" spans="1:2" x14ac:dyDescent="0.3">
      <c r="A121" s="10">
        <v>42124</v>
      </c>
      <c r="B121" s="6">
        <v>132669.57999999999</v>
      </c>
    </row>
    <row r="122" spans="1:2" x14ac:dyDescent="0.3">
      <c r="A122" s="10">
        <v>42125</v>
      </c>
      <c r="B122" s="6">
        <v>126304.44500000001</v>
      </c>
    </row>
    <row r="123" spans="1:2" x14ac:dyDescent="0.3">
      <c r="A123" s="10">
        <v>42126</v>
      </c>
      <c r="B123" s="6">
        <v>108487.97500000001</v>
      </c>
    </row>
    <row r="124" spans="1:2" x14ac:dyDescent="0.3">
      <c r="A124" s="10">
        <v>42127</v>
      </c>
      <c r="B124" s="6">
        <v>109233.34</v>
      </c>
    </row>
    <row r="125" spans="1:2" x14ac:dyDescent="0.3">
      <c r="A125" s="10">
        <v>42128</v>
      </c>
      <c r="B125" s="6">
        <v>122375.47</v>
      </c>
    </row>
    <row r="126" spans="1:2" x14ac:dyDescent="0.3">
      <c r="A126" s="10">
        <v>42129</v>
      </c>
      <c r="B126" s="6">
        <v>123734.86500000001</v>
      </c>
    </row>
    <row r="127" spans="1:2" x14ac:dyDescent="0.3">
      <c r="A127" s="10">
        <v>42130</v>
      </c>
      <c r="B127" s="6">
        <v>129121.86</v>
      </c>
    </row>
    <row r="128" spans="1:2" x14ac:dyDescent="0.3">
      <c r="A128" s="10">
        <v>42131</v>
      </c>
      <c r="B128" s="6">
        <v>131237.185</v>
      </c>
    </row>
    <row r="129" spans="1:2" x14ac:dyDescent="0.3">
      <c r="A129" s="10">
        <v>42132</v>
      </c>
      <c r="B129" s="6">
        <v>131138.73000000001</v>
      </c>
    </row>
    <row r="130" spans="1:2" x14ac:dyDescent="0.3">
      <c r="A130" s="10">
        <v>42133</v>
      </c>
      <c r="B130" s="6">
        <v>108377.05</v>
      </c>
    </row>
    <row r="131" spans="1:2" x14ac:dyDescent="0.3">
      <c r="A131" s="10">
        <v>42134</v>
      </c>
      <c r="B131" s="6">
        <v>103811.28</v>
      </c>
    </row>
    <row r="132" spans="1:2" x14ac:dyDescent="0.3">
      <c r="A132" s="10">
        <v>42135</v>
      </c>
      <c r="B132" s="6">
        <v>123740.245</v>
      </c>
    </row>
    <row r="133" spans="1:2" x14ac:dyDescent="0.3">
      <c r="A133" s="10">
        <v>42136</v>
      </c>
      <c r="B133" s="6">
        <v>129312.58</v>
      </c>
    </row>
    <row r="134" spans="1:2" x14ac:dyDescent="0.3">
      <c r="A134" s="10">
        <v>42137</v>
      </c>
      <c r="B134" s="6">
        <v>136903.26999999999</v>
      </c>
    </row>
    <row r="135" spans="1:2" x14ac:dyDescent="0.3">
      <c r="A135" s="10">
        <v>42138</v>
      </c>
      <c r="B135" s="6">
        <v>135217.65</v>
      </c>
    </row>
    <row r="136" spans="1:2" x14ac:dyDescent="0.3">
      <c r="A136" s="10">
        <v>42139</v>
      </c>
      <c r="B136" s="6">
        <v>135172.41</v>
      </c>
    </row>
    <row r="137" spans="1:2" x14ac:dyDescent="0.3">
      <c r="A137" s="10">
        <v>42140</v>
      </c>
      <c r="B137" s="6">
        <v>117136.63</v>
      </c>
    </row>
    <row r="138" spans="1:2" x14ac:dyDescent="0.3">
      <c r="A138" s="10">
        <v>42141</v>
      </c>
      <c r="B138" s="6">
        <v>111897.08500000001</v>
      </c>
    </row>
    <row r="139" spans="1:2" x14ac:dyDescent="0.3">
      <c r="A139" s="10">
        <v>42142</v>
      </c>
      <c r="B139" s="6">
        <v>127524.8</v>
      </c>
    </row>
    <row r="140" spans="1:2" x14ac:dyDescent="0.3">
      <c r="A140" s="10">
        <v>42143</v>
      </c>
      <c r="B140" s="6">
        <v>133235.48000000001</v>
      </c>
    </row>
    <row r="141" spans="1:2" x14ac:dyDescent="0.3">
      <c r="A141" s="10">
        <v>42144</v>
      </c>
      <c r="B141" s="6">
        <v>127522.71</v>
      </c>
    </row>
    <row r="142" spans="1:2" x14ac:dyDescent="0.3">
      <c r="A142" s="10">
        <v>42145</v>
      </c>
      <c r="B142" s="6">
        <v>135361.19500000001</v>
      </c>
    </row>
    <row r="143" spans="1:2" x14ac:dyDescent="0.3">
      <c r="A143" s="10">
        <v>42146</v>
      </c>
      <c r="B143" s="6">
        <v>133422.46</v>
      </c>
    </row>
    <row r="144" spans="1:2" x14ac:dyDescent="0.3">
      <c r="A144" s="10">
        <v>42147</v>
      </c>
      <c r="B144" s="6">
        <v>119331.85</v>
      </c>
    </row>
    <row r="145" spans="1:2" x14ac:dyDescent="0.3">
      <c r="A145" s="10">
        <v>42148</v>
      </c>
      <c r="B145" s="6">
        <v>118783.08500000001</v>
      </c>
    </row>
    <row r="146" spans="1:2" x14ac:dyDescent="0.3">
      <c r="A146" s="10">
        <v>42149</v>
      </c>
      <c r="B146" s="6">
        <v>136690.92000000001</v>
      </c>
    </row>
    <row r="147" spans="1:2" x14ac:dyDescent="0.3">
      <c r="A147" s="10">
        <v>42150</v>
      </c>
      <c r="B147" s="6">
        <v>140886.995</v>
      </c>
    </row>
    <row r="148" spans="1:2" x14ac:dyDescent="0.3">
      <c r="A148" s="10">
        <v>42151</v>
      </c>
      <c r="B148" s="6">
        <v>133103.37</v>
      </c>
    </row>
    <row r="149" spans="1:2" x14ac:dyDescent="0.3">
      <c r="A149" s="10">
        <v>42152</v>
      </c>
      <c r="B149" s="6">
        <v>127900.235</v>
      </c>
    </row>
    <row r="150" spans="1:2" x14ac:dyDescent="0.3">
      <c r="A150" s="10">
        <v>42153</v>
      </c>
      <c r="B150" s="6">
        <v>132338.94</v>
      </c>
    </row>
    <row r="151" spans="1:2" x14ac:dyDescent="0.3">
      <c r="A151" s="10">
        <v>42154</v>
      </c>
      <c r="B151" s="6">
        <v>114669.79</v>
      </c>
    </row>
    <row r="152" spans="1:2" x14ac:dyDescent="0.3">
      <c r="A152" s="10">
        <v>42155</v>
      </c>
      <c r="B152" s="6">
        <v>113261.26</v>
      </c>
    </row>
    <row r="153" spans="1:2" x14ac:dyDescent="0.3">
      <c r="A153" s="10">
        <v>42156</v>
      </c>
      <c r="B153" s="6">
        <v>140919.995</v>
      </c>
    </row>
    <row r="154" spans="1:2" x14ac:dyDescent="0.3">
      <c r="A154" s="10">
        <v>42157</v>
      </c>
      <c r="B154" s="6">
        <v>148534.505</v>
      </c>
    </row>
    <row r="155" spans="1:2" x14ac:dyDescent="0.3">
      <c r="A155" s="10">
        <v>42158</v>
      </c>
      <c r="B155" s="6">
        <v>146902.95000000001</v>
      </c>
    </row>
    <row r="156" spans="1:2" x14ac:dyDescent="0.3">
      <c r="A156" s="10">
        <v>42159</v>
      </c>
      <c r="B156" s="6">
        <v>147155.26500000001</v>
      </c>
    </row>
    <row r="157" spans="1:2" x14ac:dyDescent="0.3">
      <c r="A157" s="10">
        <v>42160</v>
      </c>
      <c r="B157" s="6">
        <v>142625.035</v>
      </c>
    </row>
    <row r="158" spans="1:2" x14ac:dyDescent="0.3">
      <c r="A158" s="10">
        <v>42161</v>
      </c>
      <c r="B158" s="6">
        <v>120128.295</v>
      </c>
    </row>
    <row r="159" spans="1:2" x14ac:dyDescent="0.3">
      <c r="A159" s="10">
        <v>42162</v>
      </c>
      <c r="B159" s="6">
        <v>109609.685</v>
      </c>
    </row>
    <row r="160" spans="1:2" x14ac:dyDescent="0.3">
      <c r="A160" s="10">
        <v>42163</v>
      </c>
      <c r="B160" s="6">
        <v>110715.815</v>
      </c>
    </row>
    <row r="161" spans="1:2" x14ac:dyDescent="0.3">
      <c r="A161" s="10">
        <v>42164</v>
      </c>
      <c r="B161" s="6">
        <v>132854.13500000001</v>
      </c>
    </row>
    <row r="162" spans="1:2" x14ac:dyDescent="0.3">
      <c r="A162" s="10">
        <v>42165</v>
      </c>
      <c r="B162" s="6">
        <v>144125.52499999999</v>
      </c>
    </row>
    <row r="163" spans="1:2" x14ac:dyDescent="0.3">
      <c r="A163" s="10">
        <v>42166</v>
      </c>
      <c r="B163" s="6">
        <v>143465.44500000001</v>
      </c>
    </row>
    <row r="164" spans="1:2" x14ac:dyDescent="0.3">
      <c r="A164" s="10">
        <v>42167</v>
      </c>
      <c r="B164" s="6">
        <v>145005.62</v>
      </c>
    </row>
    <row r="165" spans="1:2" x14ac:dyDescent="0.3">
      <c r="A165" s="10">
        <v>42168</v>
      </c>
      <c r="B165" s="6">
        <v>123754.55</v>
      </c>
    </row>
    <row r="166" spans="1:2" x14ac:dyDescent="0.3">
      <c r="A166" s="10">
        <v>42169</v>
      </c>
      <c r="B166" s="6">
        <v>119125.62</v>
      </c>
    </row>
    <row r="167" spans="1:2" x14ac:dyDescent="0.3">
      <c r="A167" s="10">
        <v>42170</v>
      </c>
      <c r="B167" s="6">
        <v>136054.14499999999</v>
      </c>
    </row>
    <row r="168" spans="1:2" x14ac:dyDescent="0.3">
      <c r="A168" s="10">
        <v>42171</v>
      </c>
      <c r="B168" s="6">
        <v>139073.785</v>
      </c>
    </row>
    <row r="169" spans="1:2" x14ac:dyDescent="0.3">
      <c r="A169" s="10">
        <v>42172</v>
      </c>
      <c r="B169" s="6">
        <v>134290.46</v>
      </c>
    </row>
    <row r="170" spans="1:2" x14ac:dyDescent="0.3">
      <c r="A170" s="10">
        <v>42173</v>
      </c>
      <c r="B170" s="6">
        <v>137073.77499999999</v>
      </c>
    </row>
    <row r="171" spans="1:2" x14ac:dyDescent="0.3">
      <c r="A171" s="10">
        <v>42174</v>
      </c>
      <c r="B171" s="6">
        <v>139781.245</v>
      </c>
    </row>
    <row r="172" spans="1:2" x14ac:dyDescent="0.3">
      <c r="A172" s="10">
        <v>42175</v>
      </c>
      <c r="B172" s="6">
        <v>129576.36</v>
      </c>
    </row>
    <row r="173" spans="1:2" x14ac:dyDescent="0.3">
      <c r="A173" s="10">
        <v>42176</v>
      </c>
      <c r="B173" s="6">
        <v>124910.57</v>
      </c>
    </row>
    <row r="174" spans="1:2" x14ac:dyDescent="0.3">
      <c r="A174" s="10">
        <v>42177</v>
      </c>
      <c r="B174" s="6">
        <v>140431.35999999999</v>
      </c>
    </row>
    <row r="175" spans="1:2" x14ac:dyDescent="0.3">
      <c r="A175" s="10">
        <v>42178</v>
      </c>
      <c r="B175" s="6">
        <v>133171.4</v>
      </c>
    </row>
    <row r="176" spans="1:2" x14ac:dyDescent="0.3">
      <c r="A176" s="10">
        <v>42179</v>
      </c>
      <c r="B176" s="6">
        <v>135407.57</v>
      </c>
    </row>
    <row r="177" spans="1:2" x14ac:dyDescent="0.3">
      <c r="A177" s="10">
        <v>42180</v>
      </c>
      <c r="B177" s="6">
        <v>137379.23000000001</v>
      </c>
    </row>
    <row r="178" spans="1:2" x14ac:dyDescent="0.3">
      <c r="A178" s="10">
        <v>42181</v>
      </c>
      <c r="B178" s="6">
        <v>135562.07500000001</v>
      </c>
    </row>
    <row r="179" spans="1:2" x14ac:dyDescent="0.3">
      <c r="A179" s="10">
        <v>42182</v>
      </c>
      <c r="B179" s="6">
        <v>124587.43</v>
      </c>
    </row>
    <row r="180" spans="1:2" x14ac:dyDescent="0.3">
      <c r="A180" s="10">
        <v>42183</v>
      </c>
      <c r="B180" s="6">
        <v>119277.48</v>
      </c>
    </row>
    <row r="181" spans="1:2" x14ac:dyDescent="0.3">
      <c r="A181" s="10">
        <v>42184</v>
      </c>
      <c r="B181" s="6">
        <v>139468.155</v>
      </c>
    </row>
    <row r="182" spans="1:2" x14ac:dyDescent="0.3">
      <c r="A182" s="10">
        <v>42185</v>
      </c>
      <c r="B182" s="6">
        <v>143170.05499999999</v>
      </c>
    </row>
    <row r="183" spans="1:2" x14ac:dyDescent="0.3">
      <c r="A183" s="10">
        <v>42186</v>
      </c>
      <c r="B183" s="6">
        <v>138931</v>
      </c>
    </row>
    <row r="184" spans="1:2" x14ac:dyDescent="0.3">
      <c r="A184" s="10">
        <v>42187</v>
      </c>
      <c r="B184" s="6">
        <v>138972.42499999999</v>
      </c>
    </row>
    <row r="185" spans="1:2" x14ac:dyDescent="0.3">
      <c r="A185" s="10">
        <v>42188</v>
      </c>
      <c r="B185" s="6">
        <v>145713.81</v>
      </c>
    </row>
    <row r="186" spans="1:2" x14ac:dyDescent="0.3">
      <c r="A186" s="10">
        <v>42189</v>
      </c>
      <c r="B186" s="6">
        <v>130073.27</v>
      </c>
    </row>
    <row r="187" spans="1:2" x14ac:dyDescent="0.3">
      <c r="A187" s="10">
        <v>42190</v>
      </c>
      <c r="B187" s="6">
        <v>117312.925</v>
      </c>
    </row>
    <row r="188" spans="1:2" x14ac:dyDescent="0.3">
      <c r="A188" s="10">
        <v>42191</v>
      </c>
      <c r="B188" s="6">
        <v>143176.33499999999</v>
      </c>
    </row>
    <row r="189" spans="1:2" x14ac:dyDescent="0.3">
      <c r="A189" s="10">
        <v>42192</v>
      </c>
      <c r="B189" s="6">
        <v>143984.39000000001</v>
      </c>
    </row>
    <row r="190" spans="1:2" x14ac:dyDescent="0.3">
      <c r="A190" s="10">
        <v>42193</v>
      </c>
      <c r="B190" s="6">
        <v>141696.29500000001</v>
      </c>
    </row>
    <row r="191" spans="1:2" x14ac:dyDescent="0.3">
      <c r="A191" s="10">
        <v>42194</v>
      </c>
      <c r="B191" s="6">
        <v>141994.375</v>
      </c>
    </row>
    <row r="192" spans="1:2" x14ac:dyDescent="0.3">
      <c r="A192" s="10">
        <v>42195</v>
      </c>
      <c r="B192" s="6">
        <v>136884.095</v>
      </c>
    </row>
    <row r="193" spans="1:2" x14ac:dyDescent="0.3">
      <c r="A193" s="10">
        <v>42196</v>
      </c>
      <c r="B193" s="6">
        <v>123971.705</v>
      </c>
    </row>
    <row r="194" spans="1:2" x14ac:dyDescent="0.3">
      <c r="A194" s="10">
        <v>42197</v>
      </c>
      <c r="B194" s="6">
        <v>124790.69500000001</v>
      </c>
    </row>
    <row r="195" spans="1:2" x14ac:dyDescent="0.3">
      <c r="A195" s="10">
        <v>42198</v>
      </c>
      <c r="B195" s="6">
        <v>138680.33499999999</v>
      </c>
    </row>
    <row r="196" spans="1:2" x14ac:dyDescent="0.3">
      <c r="A196" s="10">
        <v>42199</v>
      </c>
      <c r="B196" s="6">
        <v>150671.10500000001</v>
      </c>
    </row>
    <row r="197" spans="1:2" x14ac:dyDescent="0.3">
      <c r="A197" s="10">
        <v>42200</v>
      </c>
      <c r="B197" s="6">
        <v>151270.54</v>
      </c>
    </row>
    <row r="198" spans="1:2" x14ac:dyDescent="0.3">
      <c r="A198" s="10">
        <v>42201</v>
      </c>
      <c r="B198" s="6">
        <v>144797.98000000001</v>
      </c>
    </row>
    <row r="199" spans="1:2" x14ac:dyDescent="0.3">
      <c r="A199" s="10">
        <v>42202</v>
      </c>
      <c r="B199" s="6">
        <v>142965.48000000001</v>
      </c>
    </row>
    <row r="200" spans="1:2" x14ac:dyDescent="0.3">
      <c r="A200" s="10">
        <v>42203</v>
      </c>
      <c r="B200" s="6">
        <v>130187.44500000001</v>
      </c>
    </row>
    <row r="201" spans="1:2" x14ac:dyDescent="0.3">
      <c r="A201" s="10">
        <v>42204</v>
      </c>
      <c r="B201" s="6">
        <v>131141.35500000001</v>
      </c>
    </row>
    <row r="202" spans="1:2" x14ac:dyDescent="0.3">
      <c r="A202" s="10">
        <v>42205</v>
      </c>
      <c r="B202" s="6">
        <v>146154.37</v>
      </c>
    </row>
    <row r="203" spans="1:2" x14ac:dyDescent="0.3">
      <c r="A203" s="10">
        <v>42206</v>
      </c>
      <c r="B203" s="6">
        <v>138931.81</v>
      </c>
    </row>
    <row r="204" spans="1:2" x14ac:dyDescent="0.3">
      <c r="A204" s="10">
        <v>42207</v>
      </c>
      <c r="B204" s="6">
        <v>138418.83499999999</v>
      </c>
    </row>
    <row r="205" spans="1:2" x14ac:dyDescent="0.3">
      <c r="A205" s="10">
        <v>42208</v>
      </c>
      <c r="B205" s="6">
        <v>142316.29500000001</v>
      </c>
    </row>
    <row r="206" spans="1:2" x14ac:dyDescent="0.3">
      <c r="A206" s="10">
        <v>42209</v>
      </c>
      <c r="B206" s="6">
        <v>136837.155</v>
      </c>
    </row>
    <row r="207" spans="1:2" x14ac:dyDescent="0.3">
      <c r="A207" s="10">
        <v>42210</v>
      </c>
      <c r="B207" s="6">
        <v>121021.425</v>
      </c>
    </row>
    <row r="208" spans="1:2" x14ac:dyDescent="0.3">
      <c r="A208" s="10">
        <v>42211</v>
      </c>
      <c r="B208" s="6">
        <v>120396.735</v>
      </c>
    </row>
    <row r="209" spans="1:2" x14ac:dyDescent="0.3">
      <c r="A209" s="10">
        <v>42212</v>
      </c>
      <c r="B209" s="6">
        <v>142470.43</v>
      </c>
    </row>
    <row r="210" spans="1:2" x14ac:dyDescent="0.3">
      <c r="A210" s="10">
        <v>42213</v>
      </c>
      <c r="B210" s="6">
        <v>144008.37</v>
      </c>
    </row>
    <row r="211" spans="1:2" x14ac:dyDescent="0.3">
      <c r="A211" s="10">
        <v>42214</v>
      </c>
      <c r="B211" s="6">
        <v>142637.76000000001</v>
      </c>
    </row>
    <row r="212" spans="1:2" x14ac:dyDescent="0.3">
      <c r="A212" s="10">
        <v>42215</v>
      </c>
      <c r="B212" s="6">
        <v>143544.10999999999</v>
      </c>
    </row>
    <row r="213" spans="1:2" x14ac:dyDescent="0.3">
      <c r="A213" s="10">
        <v>42216</v>
      </c>
      <c r="B213" s="6">
        <v>139584.95499999999</v>
      </c>
    </row>
    <row r="214" spans="1:2" x14ac:dyDescent="0.3">
      <c r="A214" s="10">
        <v>42217</v>
      </c>
      <c r="B214" s="6">
        <v>125032.57</v>
      </c>
    </row>
    <row r="215" spans="1:2" x14ac:dyDescent="0.3">
      <c r="A215" s="10">
        <v>42218</v>
      </c>
      <c r="B215" s="6">
        <v>117638.065</v>
      </c>
    </row>
    <row r="216" spans="1:2" x14ac:dyDescent="0.3">
      <c r="A216" s="10">
        <v>42219</v>
      </c>
      <c r="B216" s="6">
        <v>141451.72500000001</v>
      </c>
    </row>
    <row r="217" spans="1:2" x14ac:dyDescent="0.3">
      <c r="A217" s="10">
        <v>42220</v>
      </c>
      <c r="B217" s="6">
        <v>147550.185</v>
      </c>
    </row>
    <row r="218" spans="1:2" x14ac:dyDescent="0.3">
      <c r="A218" s="10">
        <v>42221</v>
      </c>
      <c r="B218" s="6">
        <v>142325.99</v>
      </c>
    </row>
    <row r="219" spans="1:2" x14ac:dyDescent="0.3">
      <c r="A219" s="10">
        <v>42222</v>
      </c>
      <c r="B219" s="6">
        <v>143642.35500000001</v>
      </c>
    </row>
    <row r="220" spans="1:2" x14ac:dyDescent="0.3">
      <c r="A220" s="10">
        <v>42223</v>
      </c>
      <c r="B220" s="6">
        <v>143060.32999999999</v>
      </c>
    </row>
    <row r="221" spans="1:2" x14ac:dyDescent="0.3">
      <c r="A221" s="10">
        <v>42224</v>
      </c>
      <c r="B221" s="6">
        <v>125830.535</v>
      </c>
    </row>
    <row r="222" spans="1:2" x14ac:dyDescent="0.3">
      <c r="A222" s="10">
        <v>42225</v>
      </c>
      <c r="B222" s="6">
        <v>120008.455</v>
      </c>
    </row>
    <row r="223" spans="1:2" x14ac:dyDescent="0.3">
      <c r="A223" s="10">
        <v>42226</v>
      </c>
      <c r="B223" s="6">
        <v>130978.095</v>
      </c>
    </row>
    <row r="224" spans="1:2" x14ac:dyDescent="0.3">
      <c r="A224" s="10">
        <v>42227</v>
      </c>
      <c r="B224" s="6">
        <v>135616.125</v>
      </c>
    </row>
    <row r="225" spans="1:2" x14ac:dyDescent="0.3">
      <c r="A225" s="10">
        <v>42228</v>
      </c>
      <c r="B225" s="6">
        <v>138900.5</v>
      </c>
    </row>
    <row r="226" spans="1:2" x14ac:dyDescent="0.3">
      <c r="A226" s="10">
        <v>42229</v>
      </c>
      <c r="B226" s="6">
        <v>140905.85</v>
      </c>
    </row>
    <row r="227" spans="1:2" x14ac:dyDescent="0.3">
      <c r="A227" s="10">
        <v>42230</v>
      </c>
      <c r="B227" s="6">
        <v>137838.92499999999</v>
      </c>
    </row>
    <row r="228" spans="1:2" x14ac:dyDescent="0.3">
      <c r="A228" s="10">
        <v>42231</v>
      </c>
      <c r="B228" s="6">
        <v>122088.76</v>
      </c>
    </row>
    <row r="229" spans="1:2" x14ac:dyDescent="0.3">
      <c r="A229" s="10">
        <v>42232</v>
      </c>
      <c r="B229" s="6">
        <v>116648.77</v>
      </c>
    </row>
    <row r="230" spans="1:2" x14ac:dyDescent="0.3">
      <c r="A230" s="10">
        <v>42233</v>
      </c>
      <c r="B230" s="6">
        <v>137008.71</v>
      </c>
    </row>
    <row r="231" spans="1:2" x14ac:dyDescent="0.3">
      <c r="A231" s="10">
        <v>42234</v>
      </c>
      <c r="B231" s="6">
        <v>148093.96</v>
      </c>
    </row>
    <row r="232" spans="1:2" x14ac:dyDescent="0.3">
      <c r="A232" s="10">
        <v>42235</v>
      </c>
      <c r="B232" s="6">
        <v>144024.66</v>
      </c>
    </row>
    <row r="233" spans="1:2" x14ac:dyDescent="0.3">
      <c r="A233" s="10">
        <v>42236</v>
      </c>
      <c r="B233" s="6">
        <v>131575.79</v>
      </c>
    </row>
    <row r="234" spans="1:2" x14ac:dyDescent="0.3">
      <c r="A234" s="10">
        <v>42237</v>
      </c>
      <c r="B234" s="6">
        <v>126570.47</v>
      </c>
    </row>
    <row r="235" spans="1:2" x14ac:dyDescent="0.3">
      <c r="A235" s="10">
        <v>42238</v>
      </c>
      <c r="B235" s="6">
        <v>112275.15</v>
      </c>
    </row>
    <row r="236" spans="1:2" x14ac:dyDescent="0.3">
      <c r="A236" s="10">
        <v>42239</v>
      </c>
      <c r="B236" s="6">
        <v>111793.015</v>
      </c>
    </row>
    <row r="237" spans="1:2" x14ac:dyDescent="0.3">
      <c r="A237" s="10">
        <v>42240</v>
      </c>
      <c r="B237" s="6">
        <v>128868.255</v>
      </c>
    </row>
    <row r="238" spans="1:2" x14ac:dyDescent="0.3">
      <c r="A238" s="10">
        <v>42241</v>
      </c>
      <c r="B238" s="6">
        <v>135051.54500000001</v>
      </c>
    </row>
    <row r="239" spans="1:2" x14ac:dyDescent="0.3">
      <c r="A239" s="10">
        <v>42242</v>
      </c>
      <c r="B239" s="6">
        <v>135914.68</v>
      </c>
    </row>
    <row r="240" spans="1:2" x14ac:dyDescent="0.3">
      <c r="A240" s="10">
        <v>42243</v>
      </c>
      <c r="B240" s="6">
        <v>141159.76999999999</v>
      </c>
    </row>
    <row r="241" spans="1:2" x14ac:dyDescent="0.3">
      <c r="A241" s="10">
        <v>42244</v>
      </c>
      <c r="B241" s="6">
        <v>134755.505</v>
      </c>
    </row>
    <row r="242" spans="1:2" x14ac:dyDescent="0.3">
      <c r="A242" s="10">
        <v>42245</v>
      </c>
      <c r="B242" s="6">
        <v>124448.5</v>
      </c>
    </row>
    <row r="243" spans="1:2" x14ac:dyDescent="0.3">
      <c r="A243" s="10">
        <v>42246</v>
      </c>
      <c r="B243" s="6">
        <v>116744.215</v>
      </c>
    </row>
    <row r="244" spans="1:2" x14ac:dyDescent="0.3">
      <c r="A244" s="10">
        <v>42247</v>
      </c>
      <c r="B244" s="6">
        <v>137724.89499999999</v>
      </c>
    </row>
    <row r="245" spans="1:2" x14ac:dyDescent="0.3">
      <c r="A245" s="10">
        <v>42248</v>
      </c>
      <c r="B245" s="6">
        <v>134116.76999999999</v>
      </c>
    </row>
    <row r="246" spans="1:2" x14ac:dyDescent="0.3">
      <c r="A246" s="10">
        <v>42249</v>
      </c>
      <c r="B246" s="6">
        <v>132794.715</v>
      </c>
    </row>
    <row r="247" spans="1:2" x14ac:dyDescent="0.3">
      <c r="A247" s="10">
        <v>42250</v>
      </c>
      <c r="B247" s="6">
        <v>132096.33499999999</v>
      </c>
    </row>
    <row r="248" spans="1:2" x14ac:dyDescent="0.3">
      <c r="A248" s="10">
        <v>42251</v>
      </c>
      <c r="B248" s="6">
        <v>131384.88</v>
      </c>
    </row>
    <row r="249" spans="1:2" x14ac:dyDescent="0.3">
      <c r="A249" s="10">
        <v>42252</v>
      </c>
      <c r="B249" s="6">
        <v>115799.32</v>
      </c>
    </row>
    <row r="250" spans="1:2" x14ac:dyDescent="0.3">
      <c r="A250" s="10">
        <v>42253</v>
      </c>
      <c r="B250" s="6">
        <v>109641.375</v>
      </c>
    </row>
    <row r="251" spans="1:2" x14ac:dyDescent="0.3">
      <c r="A251" s="10">
        <v>42254</v>
      </c>
      <c r="B251" s="6">
        <v>131619.36499999999</v>
      </c>
    </row>
    <row r="252" spans="1:2" x14ac:dyDescent="0.3">
      <c r="A252" s="10">
        <v>42255</v>
      </c>
      <c r="B252" s="6">
        <v>136340.70000000001</v>
      </c>
    </row>
    <row r="253" spans="1:2" x14ac:dyDescent="0.3">
      <c r="A253" s="10">
        <v>42256</v>
      </c>
      <c r="B253" s="6">
        <v>132977.45000000001</v>
      </c>
    </row>
    <row r="254" spans="1:2" x14ac:dyDescent="0.3">
      <c r="A254" s="10">
        <v>42257</v>
      </c>
      <c r="B254" s="6">
        <v>133541.98000000001</v>
      </c>
    </row>
    <row r="255" spans="1:2" x14ac:dyDescent="0.3">
      <c r="A255" s="10">
        <v>42258</v>
      </c>
      <c r="B255" s="6">
        <v>123968.9</v>
      </c>
    </row>
    <row r="256" spans="1:2" x14ac:dyDescent="0.3">
      <c r="A256" s="10">
        <v>42259</v>
      </c>
      <c r="B256" s="6">
        <v>108790.005</v>
      </c>
    </row>
    <row r="257" spans="1:2" x14ac:dyDescent="0.3">
      <c r="A257" s="10">
        <v>42260</v>
      </c>
      <c r="B257" s="6">
        <v>99161.764999999999</v>
      </c>
    </row>
    <row r="258" spans="1:2" x14ac:dyDescent="0.3">
      <c r="A258" s="10">
        <v>42261</v>
      </c>
      <c r="B258" s="6">
        <v>116574.17</v>
      </c>
    </row>
    <row r="259" spans="1:2" x14ac:dyDescent="0.3">
      <c r="A259" s="10">
        <v>42262</v>
      </c>
      <c r="B259" s="6">
        <v>123750.5</v>
      </c>
    </row>
    <row r="260" spans="1:2" x14ac:dyDescent="0.3">
      <c r="A260" s="10">
        <v>42263</v>
      </c>
      <c r="B260" s="6">
        <v>131795.48499999999</v>
      </c>
    </row>
    <row r="261" spans="1:2" x14ac:dyDescent="0.3">
      <c r="A261" s="10">
        <v>42264</v>
      </c>
      <c r="B261" s="6">
        <v>131050.675</v>
      </c>
    </row>
    <row r="262" spans="1:2" x14ac:dyDescent="0.3">
      <c r="A262" s="10">
        <v>42265</v>
      </c>
      <c r="B262" s="6">
        <v>130764.58500000001</v>
      </c>
    </row>
    <row r="263" spans="1:2" x14ac:dyDescent="0.3">
      <c r="A263" s="10">
        <v>42266</v>
      </c>
      <c r="B263" s="6">
        <v>112377.185</v>
      </c>
    </row>
    <row r="264" spans="1:2" x14ac:dyDescent="0.3">
      <c r="A264" s="10">
        <v>42267</v>
      </c>
      <c r="B264" s="6">
        <v>103708.925</v>
      </c>
    </row>
    <row r="265" spans="1:2" x14ac:dyDescent="0.3">
      <c r="A265" s="10">
        <v>42268</v>
      </c>
      <c r="B265" s="6">
        <v>120096.71</v>
      </c>
    </row>
    <row r="266" spans="1:2" x14ac:dyDescent="0.3">
      <c r="A266" s="10">
        <v>42269</v>
      </c>
      <c r="B266" s="6">
        <v>127755.095</v>
      </c>
    </row>
    <row r="267" spans="1:2" x14ac:dyDescent="0.3">
      <c r="A267" s="10">
        <v>42270</v>
      </c>
      <c r="B267" s="6">
        <v>131866.73000000001</v>
      </c>
    </row>
    <row r="268" spans="1:2" x14ac:dyDescent="0.3">
      <c r="A268" s="10">
        <v>42271</v>
      </c>
      <c r="B268" s="6">
        <v>130937.625</v>
      </c>
    </row>
    <row r="269" spans="1:2" x14ac:dyDescent="0.3">
      <c r="A269" s="10">
        <v>42272</v>
      </c>
      <c r="B269" s="6">
        <v>124278.93</v>
      </c>
    </row>
    <row r="270" spans="1:2" x14ac:dyDescent="0.3">
      <c r="A270" s="10">
        <v>42273</v>
      </c>
      <c r="B270" s="6">
        <v>111064.49</v>
      </c>
    </row>
    <row r="271" spans="1:2" x14ac:dyDescent="0.3">
      <c r="A271" s="10">
        <v>42274</v>
      </c>
      <c r="B271" s="6">
        <v>106431.815</v>
      </c>
    </row>
    <row r="272" spans="1:2" x14ac:dyDescent="0.3">
      <c r="A272" s="10">
        <v>42275</v>
      </c>
      <c r="B272" s="6">
        <v>121796.715</v>
      </c>
    </row>
    <row r="273" spans="1:2" x14ac:dyDescent="0.3">
      <c r="A273" s="10">
        <v>42276</v>
      </c>
      <c r="B273" s="6">
        <v>126691.8</v>
      </c>
    </row>
    <row r="274" spans="1:2" x14ac:dyDescent="0.3">
      <c r="A274" s="10">
        <v>42277</v>
      </c>
      <c r="B274" s="6">
        <v>129641.245</v>
      </c>
    </row>
    <row r="275" spans="1:2" x14ac:dyDescent="0.3">
      <c r="A275" s="10">
        <v>42278</v>
      </c>
      <c r="B275" s="6">
        <v>124356.41499999999</v>
      </c>
    </row>
    <row r="276" spans="1:2" x14ac:dyDescent="0.3">
      <c r="A276" s="10">
        <v>42279</v>
      </c>
      <c r="B276" s="6">
        <v>107544.145</v>
      </c>
    </row>
    <row r="277" spans="1:2" x14ac:dyDescent="0.3">
      <c r="A277" s="10">
        <v>42280</v>
      </c>
      <c r="B277" s="6">
        <v>100598.55</v>
      </c>
    </row>
    <row r="278" spans="1:2" x14ac:dyDescent="0.3">
      <c r="A278" s="10">
        <v>42281</v>
      </c>
      <c r="B278" s="6">
        <v>103828.88</v>
      </c>
    </row>
    <row r="279" spans="1:2" x14ac:dyDescent="0.3">
      <c r="A279" s="10">
        <v>42282</v>
      </c>
      <c r="B279" s="6">
        <v>125194.87</v>
      </c>
    </row>
    <row r="280" spans="1:2" x14ac:dyDescent="0.3">
      <c r="A280" s="10">
        <v>42283</v>
      </c>
      <c r="B280" s="6">
        <v>127225.245</v>
      </c>
    </row>
    <row r="281" spans="1:2" x14ac:dyDescent="0.3">
      <c r="A281" s="10">
        <v>42284</v>
      </c>
      <c r="B281" s="6">
        <v>117282.765</v>
      </c>
    </row>
    <row r="282" spans="1:2" x14ac:dyDescent="0.3">
      <c r="A282" s="10">
        <v>42285</v>
      </c>
      <c r="B282" s="6">
        <v>122121.325</v>
      </c>
    </row>
    <row r="283" spans="1:2" x14ac:dyDescent="0.3">
      <c r="A283" s="10">
        <v>42286</v>
      </c>
      <c r="B283" s="6">
        <v>126989.905</v>
      </c>
    </row>
    <row r="284" spans="1:2" x14ac:dyDescent="0.3">
      <c r="A284" s="10">
        <v>42287</v>
      </c>
      <c r="B284" s="6">
        <v>112604.825</v>
      </c>
    </row>
    <row r="285" spans="1:2" x14ac:dyDescent="0.3">
      <c r="A285" s="10">
        <v>42288</v>
      </c>
      <c r="B285" s="6">
        <v>105376.33500000001</v>
      </c>
    </row>
    <row r="286" spans="1:2" x14ac:dyDescent="0.3">
      <c r="A286" s="10">
        <v>42289</v>
      </c>
      <c r="B286" s="6">
        <v>120916.215</v>
      </c>
    </row>
    <row r="287" spans="1:2" x14ac:dyDescent="0.3">
      <c r="A287" s="10">
        <v>42290</v>
      </c>
      <c r="B287" s="6">
        <v>122830.38</v>
      </c>
    </row>
    <row r="288" spans="1:2" x14ac:dyDescent="0.3">
      <c r="A288" s="10">
        <v>42291</v>
      </c>
      <c r="B288" s="6">
        <v>126919.19500000001</v>
      </c>
    </row>
    <row r="289" spans="1:2" x14ac:dyDescent="0.3">
      <c r="A289" s="10">
        <v>42292</v>
      </c>
      <c r="B289" s="6">
        <v>130260.37</v>
      </c>
    </row>
    <row r="290" spans="1:2" x14ac:dyDescent="0.3">
      <c r="A290" s="10">
        <v>42293</v>
      </c>
      <c r="B290" s="6">
        <v>123985.97</v>
      </c>
    </row>
    <row r="291" spans="1:2" x14ac:dyDescent="0.3">
      <c r="A291" s="10">
        <v>42294</v>
      </c>
      <c r="B291" s="6">
        <v>104916.345</v>
      </c>
    </row>
    <row r="292" spans="1:2" x14ac:dyDescent="0.3">
      <c r="A292" s="10">
        <v>42295</v>
      </c>
      <c r="B292" s="6">
        <v>100812.04</v>
      </c>
    </row>
    <row r="293" spans="1:2" x14ac:dyDescent="0.3">
      <c r="A293" s="10">
        <v>42296</v>
      </c>
      <c r="B293" s="6">
        <v>120795</v>
      </c>
    </row>
    <row r="294" spans="1:2" x14ac:dyDescent="0.3">
      <c r="A294" s="10">
        <v>42297</v>
      </c>
      <c r="B294" s="6">
        <v>126655.49</v>
      </c>
    </row>
    <row r="295" spans="1:2" x14ac:dyDescent="0.3">
      <c r="A295" s="10">
        <v>42298</v>
      </c>
      <c r="B295" s="6">
        <v>122368.88499999999</v>
      </c>
    </row>
    <row r="296" spans="1:2" x14ac:dyDescent="0.3">
      <c r="A296" s="10">
        <v>42299</v>
      </c>
      <c r="B296" s="6">
        <v>121471.64</v>
      </c>
    </row>
    <row r="297" spans="1:2" x14ac:dyDescent="0.3">
      <c r="A297" s="10">
        <v>42300</v>
      </c>
      <c r="B297" s="6">
        <v>120420.7</v>
      </c>
    </row>
    <row r="298" spans="1:2" x14ac:dyDescent="0.3">
      <c r="A298" s="10">
        <v>42301</v>
      </c>
      <c r="B298" s="6">
        <v>106813.03</v>
      </c>
    </row>
    <row r="299" spans="1:2" x14ac:dyDescent="0.3">
      <c r="A299" s="10">
        <v>42302</v>
      </c>
      <c r="B299" s="6">
        <v>102279.745</v>
      </c>
    </row>
    <row r="300" spans="1:2" x14ac:dyDescent="0.3">
      <c r="A300" s="10">
        <v>42303</v>
      </c>
      <c r="B300" s="6">
        <v>115297.34</v>
      </c>
    </row>
    <row r="301" spans="1:2" x14ac:dyDescent="0.3">
      <c r="A301" s="10">
        <v>42304</v>
      </c>
      <c r="B301" s="6">
        <v>116619.57</v>
      </c>
    </row>
    <row r="302" spans="1:2" x14ac:dyDescent="0.3">
      <c r="A302" s="10">
        <v>42305</v>
      </c>
      <c r="B302" s="6">
        <v>122887.41</v>
      </c>
    </row>
    <row r="303" spans="1:2" x14ac:dyDescent="0.3">
      <c r="A303" s="10">
        <v>42306</v>
      </c>
      <c r="B303" s="6">
        <v>124222.935</v>
      </c>
    </row>
    <row r="304" spans="1:2" x14ac:dyDescent="0.3">
      <c r="A304" s="10">
        <v>42307</v>
      </c>
      <c r="B304" s="6">
        <v>121256.97</v>
      </c>
    </row>
    <row r="305" spans="1:2" x14ac:dyDescent="0.3">
      <c r="A305" s="10">
        <v>42308</v>
      </c>
      <c r="B305" s="6">
        <v>106353.44</v>
      </c>
    </row>
    <row r="306" spans="1:2" x14ac:dyDescent="0.3">
      <c r="A306" s="10">
        <v>42309</v>
      </c>
      <c r="B306" s="6">
        <v>103629.645</v>
      </c>
    </row>
    <row r="307" spans="1:2" x14ac:dyDescent="0.3">
      <c r="A307" s="10">
        <v>42310</v>
      </c>
      <c r="B307" s="6">
        <v>113791.75</v>
      </c>
    </row>
    <row r="308" spans="1:2" x14ac:dyDescent="0.3">
      <c r="A308" s="10">
        <v>42311</v>
      </c>
      <c r="B308" s="6">
        <v>101793.035</v>
      </c>
    </row>
    <row r="309" spans="1:2" x14ac:dyDescent="0.3">
      <c r="A309" s="10">
        <v>42312</v>
      </c>
      <c r="B309" s="6">
        <v>120177.94500000001</v>
      </c>
    </row>
    <row r="310" spans="1:2" x14ac:dyDescent="0.3">
      <c r="A310" s="10">
        <v>42313</v>
      </c>
      <c r="B310" s="6">
        <v>125985.465</v>
      </c>
    </row>
    <row r="311" spans="1:2" x14ac:dyDescent="0.3">
      <c r="A311" s="10">
        <v>42314</v>
      </c>
      <c r="B311" s="6">
        <v>120505.58500000001</v>
      </c>
    </row>
    <row r="312" spans="1:2" x14ac:dyDescent="0.3">
      <c r="A312" s="10">
        <v>42315</v>
      </c>
      <c r="B312" s="6">
        <v>104269.79</v>
      </c>
    </row>
    <row r="313" spans="1:2" x14ac:dyDescent="0.3">
      <c r="A313" s="10">
        <v>42316</v>
      </c>
      <c r="B313" s="6">
        <v>103793.08500000001</v>
      </c>
    </row>
    <row r="314" spans="1:2" x14ac:dyDescent="0.3">
      <c r="A314" s="10">
        <v>42317</v>
      </c>
      <c r="B314" s="6">
        <v>127234.72</v>
      </c>
    </row>
    <row r="315" spans="1:2" x14ac:dyDescent="0.3">
      <c r="A315" s="10">
        <v>42318</v>
      </c>
      <c r="B315" s="6">
        <v>121617.28</v>
      </c>
    </row>
    <row r="316" spans="1:2" x14ac:dyDescent="0.3">
      <c r="A316" s="10">
        <v>42319</v>
      </c>
      <c r="B316" s="6">
        <v>121566.645</v>
      </c>
    </row>
    <row r="317" spans="1:2" x14ac:dyDescent="0.3">
      <c r="A317" s="10">
        <v>42320</v>
      </c>
      <c r="B317" s="6">
        <v>123775.16</v>
      </c>
    </row>
    <row r="318" spans="1:2" x14ac:dyDescent="0.3">
      <c r="A318" s="10">
        <v>42321</v>
      </c>
      <c r="B318" s="6">
        <v>117078.58500000001</v>
      </c>
    </row>
    <row r="319" spans="1:2" x14ac:dyDescent="0.3">
      <c r="A319" s="10">
        <v>42322</v>
      </c>
      <c r="B319" s="6">
        <v>103646.63499999999</v>
      </c>
    </row>
    <row r="320" spans="1:2" x14ac:dyDescent="0.3">
      <c r="A320" s="10">
        <v>42323</v>
      </c>
      <c r="B320" s="6">
        <v>99761.81</v>
      </c>
    </row>
    <row r="321" spans="1:2" x14ac:dyDescent="0.3">
      <c r="A321" s="10">
        <v>42324</v>
      </c>
      <c r="B321" s="6">
        <v>124557.22500000001</v>
      </c>
    </row>
    <row r="322" spans="1:2" x14ac:dyDescent="0.3">
      <c r="A322" s="10">
        <v>42325</v>
      </c>
      <c r="B322" s="6">
        <v>131442.20000000001</v>
      </c>
    </row>
    <row r="323" spans="1:2" x14ac:dyDescent="0.3">
      <c r="A323" s="10">
        <v>42326</v>
      </c>
      <c r="B323" s="6">
        <v>132353.755</v>
      </c>
    </row>
    <row r="324" spans="1:2" x14ac:dyDescent="0.3">
      <c r="A324" s="10">
        <v>42327</v>
      </c>
      <c r="B324" s="6">
        <v>138118.70499999999</v>
      </c>
    </row>
    <row r="325" spans="1:2" x14ac:dyDescent="0.3">
      <c r="A325" s="10">
        <v>42328</v>
      </c>
      <c r="B325" s="6">
        <v>123412.685</v>
      </c>
    </row>
    <row r="326" spans="1:2" x14ac:dyDescent="0.3">
      <c r="A326" s="10">
        <v>42329</v>
      </c>
      <c r="B326" s="6">
        <v>102647.905</v>
      </c>
    </row>
    <row r="327" spans="1:2" x14ac:dyDescent="0.3">
      <c r="A327" s="10">
        <v>42330</v>
      </c>
      <c r="B327" s="6">
        <v>98621.62</v>
      </c>
    </row>
    <row r="328" spans="1:2" x14ac:dyDescent="0.3">
      <c r="A328" s="10">
        <v>42331</v>
      </c>
      <c r="B328" s="6">
        <v>114406.825</v>
      </c>
    </row>
    <row r="329" spans="1:2" x14ac:dyDescent="0.3">
      <c r="A329" s="10">
        <v>42332</v>
      </c>
      <c r="B329" s="6">
        <v>118894.30499999999</v>
      </c>
    </row>
    <row r="330" spans="1:2" x14ac:dyDescent="0.3">
      <c r="A330" s="10">
        <v>42333</v>
      </c>
      <c r="B330" s="6">
        <v>124728.875</v>
      </c>
    </row>
    <row r="331" spans="1:2" x14ac:dyDescent="0.3">
      <c r="A331" s="10">
        <v>42334</v>
      </c>
      <c r="B331" s="6">
        <v>112907.145</v>
      </c>
    </row>
    <row r="332" spans="1:2" x14ac:dyDescent="0.3">
      <c r="A332" s="10">
        <v>42335</v>
      </c>
      <c r="B332" s="6">
        <v>117492.82</v>
      </c>
    </row>
    <row r="333" spans="1:2" x14ac:dyDescent="0.3">
      <c r="A333" s="10">
        <v>42336</v>
      </c>
      <c r="B333" s="6">
        <v>105011.19500000001</v>
      </c>
    </row>
    <row r="334" spans="1:2" x14ac:dyDescent="0.3">
      <c r="A334" s="10">
        <v>42337</v>
      </c>
      <c r="B334" s="6">
        <v>102162.53</v>
      </c>
    </row>
    <row r="335" spans="1:2" x14ac:dyDescent="0.3">
      <c r="A335" s="10">
        <v>42338</v>
      </c>
      <c r="B335" s="6">
        <v>122452.41499999999</v>
      </c>
    </row>
    <row r="336" spans="1:2" x14ac:dyDescent="0.3">
      <c r="A336" s="10">
        <v>42339</v>
      </c>
      <c r="B336" s="6">
        <v>117115.62</v>
      </c>
    </row>
    <row r="337" spans="1:2" x14ac:dyDescent="0.3">
      <c r="A337" s="10">
        <v>42340</v>
      </c>
      <c r="B337" s="6">
        <v>115230.125</v>
      </c>
    </row>
    <row r="338" spans="1:2" x14ac:dyDescent="0.3">
      <c r="A338" s="10">
        <v>42341</v>
      </c>
      <c r="B338" s="6">
        <v>121699.425</v>
      </c>
    </row>
    <row r="339" spans="1:2" x14ac:dyDescent="0.3">
      <c r="A339" s="10">
        <v>42342</v>
      </c>
      <c r="B339" s="6">
        <v>129148.52</v>
      </c>
    </row>
    <row r="340" spans="1:2" x14ac:dyDescent="0.3">
      <c r="A340" s="10">
        <v>42343</v>
      </c>
      <c r="B340" s="6">
        <v>115606.005</v>
      </c>
    </row>
    <row r="341" spans="1:2" x14ac:dyDescent="0.3">
      <c r="A341" s="10">
        <v>42344</v>
      </c>
      <c r="B341" s="6">
        <v>112025.29</v>
      </c>
    </row>
    <row r="342" spans="1:2" x14ac:dyDescent="0.3">
      <c r="A342" s="10">
        <v>42345</v>
      </c>
      <c r="B342" s="6">
        <v>129059.645</v>
      </c>
    </row>
    <row r="343" spans="1:2" x14ac:dyDescent="0.3">
      <c r="A343" s="10">
        <v>42346</v>
      </c>
      <c r="B343" s="6">
        <v>136800.91</v>
      </c>
    </row>
    <row r="344" spans="1:2" x14ac:dyDescent="0.3">
      <c r="A344" s="10">
        <v>42347</v>
      </c>
      <c r="B344" s="6">
        <v>125965.02</v>
      </c>
    </row>
    <row r="345" spans="1:2" x14ac:dyDescent="0.3">
      <c r="A345" s="10">
        <v>42348</v>
      </c>
      <c r="B345" s="6">
        <v>125807.495</v>
      </c>
    </row>
    <row r="346" spans="1:2" x14ac:dyDescent="0.3">
      <c r="A346" s="10">
        <v>42349</v>
      </c>
      <c r="B346" s="6">
        <v>116597.81</v>
      </c>
    </row>
    <row r="347" spans="1:2" x14ac:dyDescent="0.3">
      <c r="A347" s="10">
        <v>42350</v>
      </c>
      <c r="B347" s="6">
        <v>106139.41</v>
      </c>
    </row>
    <row r="348" spans="1:2" x14ac:dyDescent="0.3">
      <c r="A348" s="10">
        <v>42351</v>
      </c>
      <c r="B348" s="6">
        <v>105218.515</v>
      </c>
    </row>
    <row r="349" spans="1:2" x14ac:dyDescent="0.3">
      <c r="A349" s="10">
        <v>42352</v>
      </c>
      <c r="B349" s="6">
        <v>125784.96000000001</v>
      </c>
    </row>
    <row r="350" spans="1:2" x14ac:dyDescent="0.3">
      <c r="A350" s="10">
        <v>42353</v>
      </c>
      <c r="B350" s="6">
        <v>129077.41</v>
      </c>
    </row>
    <row r="351" spans="1:2" x14ac:dyDescent="0.3">
      <c r="A351" s="10">
        <v>42354</v>
      </c>
      <c r="B351" s="6">
        <v>135930.07999999999</v>
      </c>
    </row>
    <row r="352" spans="1:2" x14ac:dyDescent="0.3">
      <c r="A352" s="10">
        <v>42355</v>
      </c>
      <c r="B352" s="6">
        <v>152366.29999999999</v>
      </c>
    </row>
    <row r="353" spans="1:2" x14ac:dyDescent="0.3">
      <c r="A353" s="10">
        <v>42356</v>
      </c>
      <c r="B353" s="6">
        <v>158052.89000000001</v>
      </c>
    </row>
    <row r="354" spans="1:2" x14ac:dyDescent="0.3">
      <c r="A354" s="10">
        <v>42357</v>
      </c>
      <c r="B354" s="6">
        <v>154924.89000000001</v>
      </c>
    </row>
    <row r="355" spans="1:2" x14ac:dyDescent="0.3">
      <c r="A355" s="10">
        <v>42358</v>
      </c>
      <c r="B355" s="6">
        <v>133421.03</v>
      </c>
    </row>
    <row r="356" spans="1:2" x14ac:dyDescent="0.3">
      <c r="A356" s="10">
        <v>42359</v>
      </c>
      <c r="B356" s="6">
        <v>113802.21</v>
      </c>
    </row>
    <row r="357" spans="1:2" x14ac:dyDescent="0.3">
      <c r="A357" s="10">
        <v>42360</v>
      </c>
      <c r="B357" s="6">
        <v>119477.515</v>
      </c>
    </row>
    <row r="358" spans="1:2" x14ac:dyDescent="0.3">
      <c r="A358" s="10">
        <v>42361</v>
      </c>
      <c r="B358" s="6">
        <v>126553.11500000001</v>
      </c>
    </row>
    <row r="359" spans="1:2" x14ac:dyDescent="0.3">
      <c r="A359" s="10">
        <v>42362</v>
      </c>
      <c r="B359" s="6">
        <v>134583.25</v>
      </c>
    </row>
    <row r="360" spans="1:2" x14ac:dyDescent="0.3">
      <c r="A360" s="10">
        <v>42363</v>
      </c>
      <c r="B360" s="6">
        <v>119950.37</v>
      </c>
    </row>
    <row r="361" spans="1:2" x14ac:dyDescent="0.3">
      <c r="A361" s="10">
        <v>42364</v>
      </c>
      <c r="B361" s="6">
        <v>95093.294999999998</v>
      </c>
    </row>
    <row r="362" spans="1:2" x14ac:dyDescent="0.3">
      <c r="A362" s="10">
        <v>42365</v>
      </c>
      <c r="B362" s="6">
        <v>96394.94</v>
      </c>
    </row>
    <row r="363" spans="1:2" x14ac:dyDescent="0.3">
      <c r="A363" s="10">
        <v>42366</v>
      </c>
      <c r="B363" s="6">
        <v>100048.44</v>
      </c>
    </row>
    <row r="364" spans="1:2" x14ac:dyDescent="0.3">
      <c r="A364" s="10">
        <v>42367</v>
      </c>
      <c r="B364" s="6">
        <v>111647.54</v>
      </c>
    </row>
    <row r="365" spans="1:2" x14ac:dyDescent="0.3">
      <c r="A365" s="10">
        <v>42368</v>
      </c>
      <c r="B365" s="6">
        <v>128552.13499999999</v>
      </c>
    </row>
    <row r="366" spans="1:2" x14ac:dyDescent="0.3">
      <c r="A366" s="10">
        <v>42369</v>
      </c>
      <c r="B366" s="6">
        <v>146473.83499999999</v>
      </c>
    </row>
    <row r="367" spans="1:2" x14ac:dyDescent="0.3">
      <c r="A367" s="10">
        <v>42370</v>
      </c>
      <c r="B367" s="6">
        <v>116040.925</v>
      </c>
    </row>
    <row r="368" spans="1:2" x14ac:dyDescent="0.3">
      <c r="A368" s="10">
        <v>42371</v>
      </c>
      <c r="B368" s="6">
        <v>99622.64</v>
      </c>
    </row>
    <row r="369" spans="1:2" x14ac:dyDescent="0.3">
      <c r="A369" s="10">
        <v>42372</v>
      </c>
      <c r="B369" s="6">
        <v>97656.445000000007</v>
      </c>
    </row>
    <row r="370" spans="1:2" x14ac:dyDescent="0.3">
      <c r="A370" s="10">
        <v>42373</v>
      </c>
      <c r="B370" s="6">
        <v>110932.505</v>
      </c>
    </row>
    <row r="371" spans="1:2" x14ac:dyDescent="0.3">
      <c r="A371" s="10">
        <v>42374</v>
      </c>
      <c r="B371" s="6">
        <v>117873.58</v>
      </c>
    </row>
    <row r="372" spans="1:2" x14ac:dyDescent="0.3">
      <c r="A372" s="10">
        <v>42375</v>
      </c>
      <c r="B372" s="6">
        <v>115064.265</v>
      </c>
    </row>
    <row r="373" spans="1:2" x14ac:dyDescent="0.3">
      <c r="A373" s="10">
        <v>42376</v>
      </c>
      <c r="B373" s="6">
        <v>112392.69500000001</v>
      </c>
    </row>
    <row r="374" spans="1:2" x14ac:dyDescent="0.3">
      <c r="A374" s="10">
        <v>42377</v>
      </c>
      <c r="B374" s="6">
        <v>111879.54</v>
      </c>
    </row>
    <row r="375" spans="1:2" x14ac:dyDescent="0.3">
      <c r="A375" s="10">
        <v>42378</v>
      </c>
      <c r="B375" s="6">
        <v>105482.69500000001</v>
      </c>
    </row>
    <row r="376" spans="1:2" x14ac:dyDescent="0.3">
      <c r="A376" s="10">
        <v>42379</v>
      </c>
      <c r="B376" s="6">
        <v>113049.145</v>
      </c>
    </row>
    <row r="377" spans="1:2" x14ac:dyDescent="0.3">
      <c r="A377" s="10">
        <v>42380</v>
      </c>
      <c r="B377" s="6">
        <v>141133.08499999999</v>
      </c>
    </row>
    <row r="378" spans="1:2" x14ac:dyDescent="0.3">
      <c r="A378" s="10">
        <v>42381</v>
      </c>
      <c r="B378" s="6">
        <v>135006.10999999999</v>
      </c>
    </row>
    <row r="379" spans="1:2" x14ac:dyDescent="0.3">
      <c r="A379" s="10">
        <v>42382</v>
      </c>
      <c r="B379" s="6">
        <v>160011.07500000001</v>
      </c>
    </row>
    <row r="380" spans="1:2" x14ac:dyDescent="0.3">
      <c r="A380" s="10">
        <v>42383</v>
      </c>
      <c r="B380" s="6">
        <v>120396.33500000001</v>
      </c>
    </row>
    <row r="381" spans="1:2" x14ac:dyDescent="0.3">
      <c r="A381" s="10">
        <v>42384</v>
      </c>
      <c r="B381" s="6">
        <v>113244.79</v>
      </c>
    </row>
    <row r="382" spans="1:2" x14ac:dyDescent="0.3">
      <c r="A382" s="10">
        <v>42385</v>
      </c>
      <c r="B382" s="6">
        <v>103046.17</v>
      </c>
    </row>
    <row r="383" spans="1:2" x14ac:dyDescent="0.3">
      <c r="A383" s="10">
        <v>42386</v>
      </c>
      <c r="B383" s="6">
        <v>114097.07</v>
      </c>
    </row>
    <row r="384" spans="1:2" x14ac:dyDescent="0.3">
      <c r="A384" s="10">
        <v>42387</v>
      </c>
      <c r="B384" s="6">
        <v>147817.58499999999</v>
      </c>
    </row>
    <row r="385" spans="1:2" x14ac:dyDescent="0.3">
      <c r="A385" s="10">
        <v>42388</v>
      </c>
      <c r="B385" s="6">
        <v>148612.37</v>
      </c>
    </row>
    <row r="386" spans="1:2" x14ac:dyDescent="0.3">
      <c r="A386" s="10">
        <v>42389</v>
      </c>
      <c r="B386" s="6">
        <v>142471.51</v>
      </c>
    </row>
    <row r="387" spans="1:2" x14ac:dyDescent="0.3">
      <c r="A387" s="10">
        <v>42390</v>
      </c>
      <c r="B387" s="6">
        <v>139450.61499999999</v>
      </c>
    </row>
    <row r="388" spans="1:2" x14ac:dyDescent="0.3">
      <c r="A388" s="10">
        <v>42391</v>
      </c>
      <c r="B388" s="6">
        <v>129135.185</v>
      </c>
    </row>
    <row r="389" spans="1:2" x14ac:dyDescent="0.3">
      <c r="A389" s="10">
        <v>42392</v>
      </c>
      <c r="B389" s="6">
        <v>108097.845</v>
      </c>
    </row>
    <row r="390" spans="1:2" x14ac:dyDescent="0.3">
      <c r="A390" s="10">
        <v>42393</v>
      </c>
      <c r="B390" s="6">
        <v>103396.3</v>
      </c>
    </row>
    <row r="391" spans="1:2" x14ac:dyDescent="0.3">
      <c r="A391" s="10">
        <v>42394</v>
      </c>
      <c r="B391" s="6">
        <v>112649.60000000001</v>
      </c>
    </row>
    <row r="392" spans="1:2" x14ac:dyDescent="0.3">
      <c r="A392" s="10">
        <v>42395</v>
      </c>
      <c r="B392" s="6">
        <v>110152.815</v>
      </c>
    </row>
    <row r="393" spans="1:2" x14ac:dyDescent="0.3">
      <c r="A393" s="10">
        <v>42396</v>
      </c>
      <c r="B393" s="6">
        <v>133718.035</v>
      </c>
    </row>
    <row r="394" spans="1:2" x14ac:dyDescent="0.3">
      <c r="A394" s="10">
        <v>42397</v>
      </c>
      <c r="B394" s="6">
        <v>134169.82999999999</v>
      </c>
    </row>
    <row r="395" spans="1:2" x14ac:dyDescent="0.3">
      <c r="A395" s="10">
        <v>42398</v>
      </c>
      <c r="B395" s="6">
        <v>123615.21</v>
      </c>
    </row>
    <row r="396" spans="1:2" x14ac:dyDescent="0.3">
      <c r="A396" s="10">
        <v>42399</v>
      </c>
      <c r="B396" s="6">
        <v>107579.345</v>
      </c>
    </row>
    <row r="397" spans="1:2" x14ac:dyDescent="0.3">
      <c r="A397" s="10">
        <v>42400</v>
      </c>
      <c r="B397" s="6">
        <v>101279.65</v>
      </c>
    </row>
    <row r="398" spans="1:2" x14ac:dyDescent="0.3">
      <c r="A398" s="10">
        <v>42401</v>
      </c>
      <c r="B398" s="6">
        <v>121942.895</v>
      </c>
    </row>
    <row r="399" spans="1:2" x14ac:dyDescent="0.3">
      <c r="A399" s="10">
        <v>42402</v>
      </c>
      <c r="B399" s="6">
        <v>133989.155</v>
      </c>
    </row>
    <row r="400" spans="1:2" x14ac:dyDescent="0.3">
      <c r="A400" s="10">
        <v>42403</v>
      </c>
      <c r="B400" s="6">
        <v>122594.47500000001</v>
      </c>
    </row>
    <row r="401" spans="1:2" x14ac:dyDescent="0.3">
      <c r="A401" s="10">
        <v>42404</v>
      </c>
      <c r="B401" s="6">
        <v>119919.605</v>
      </c>
    </row>
    <row r="402" spans="1:2" x14ac:dyDescent="0.3">
      <c r="A402" s="10">
        <v>42405</v>
      </c>
      <c r="B402" s="6">
        <v>126330.55</v>
      </c>
    </row>
    <row r="403" spans="1:2" x14ac:dyDescent="0.3">
      <c r="A403" s="10">
        <v>42406</v>
      </c>
      <c r="B403" s="6">
        <v>123737.01</v>
      </c>
    </row>
    <row r="404" spans="1:2" x14ac:dyDescent="0.3">
      <c r="A404" s="10">
        <v>42407</v>
      </c>
      <c r="B404" s="6">
        <v>124436.81</v>
      </c>
    </row>
    <row r="405" spans="1:2" x14ac:dyDescent="0.3">
      <c r="A405" s="10">
        <v>42408</v>
      </c>
      <c r="B405" s="6">
        <v>129327.22500000001</v>
      </c>
    </row>
    <row r="406" spans="1:2" x14ac:dyDescent="0.3">
      <c r="A406" s="10">
        <v>42409</v>
      </c>
      <c r="B406" s="6">
        <v>131271.26500000001</v>
      </c>
    </row>
    <row r="407" spans="1:2" x14ac:dyDescent="0.3">
      <c r="A407" s="10">
        <v>42410</v>
      </c>
      <c r="B407" s="6">
        <v>132265.005</v>
      </c>
    </row>
    <row r="408" spans="1:2" x14ac:dyDescent="0.3">
      <c r="A408" s="10">
        <v>42411</v>
      </c>
      <c r="B408" s="6">
        <v>131003.79</v>
      </c>
    </row>
    <row r="409" spans="1:2" x14ac:dyDescent="0.3">
      <c r="A409" s="10">
        <v>42412</v>
      </c>
      <c r="B409" s="6">
        <v>133845.51999999999</v>
      </c>
    </row>
    <row r="410" spans="1:2" x14ac:dyDescent="0.3">
      <c r="A410" s="10">
        <v>42413</v>
      </c>
      <c r="B410" s="6">
        <v>120839.995</v>
      </c>
    </row>
    <row r="411" spans="1:2" x14ac:dyDescent="0.3">
      <c r="A411" s="10">
        <v>42414</v>
      </c>
      <c r="B411" s="6">
        <v>104364.735</v>
      </c>
    </row>
    <row r="412" spans="1:2" x14ac:dyDescent="0.3">
      <c r="A412" s="10">
        <v>42415</v>
      </c>
      <c r="B412" s="6">
        <v>120863.325</v>
      </c>
    </row>
    <row r="413" spans="1:2" x14ac:dyDescent="0.3">
      <c r="A413" s="10">
        <v>42416</v>
      </c>
      <c r="B413" s="6">
        <v>117062.035</v>
      </c>
    </row>
    <row r="414" spans="1:2" x14ac:dyDescent="0.3">
      <c r="A414" s="10">
        <v>42417</v>
      </c>
      <c r="B414" s="6">
        <v>119481.79</v>
      </c>
    </row>
    <row r="415" spans="1:2" x14ac:dyDescent="0.3">
      <c r="A415" s="10">
        <v>42418</v>
      </c>
      <c r="B415" s="6">
        <v>125964.185</v>
      </c>
    </row>
    <row r="416" spans="1:2" x14ac:dyDescent="0.3">
      <c r="A416" s="10">
        <v>42419</v>
      </c>
      <c r="B416" s="6">
        <v>122991.66</v>
      </c>
    </row>
    <row r="417" spans="1:2" x14ac:dyDescent="0.3">
      <c r="A417" s="10">
        <v>42420</v>
      </c>
      <c r="B417" s="6">
        <v>105911.71</v>
      </c>
    </row>
    <row r="418" spans="1:2" x14ac:dyDescent="0.3">
      <c r="A418" s="10">
        <v>42421</v>
      </c>
      <c r="B418" s="6">
        <v>107884.355</v>
      </c>
    </row>
    <row r="419" spans="1:2" x14ac:dyDescent="0.3">
      <c r="A419" s="10">
        <v>42422</v>
      </c>
      <c r="B419" s="6">
        <v>130527.325</v>
      </c>
    </row>
    <row r="420" spans="1:2" x14ac:dyDescent="0.3">
      <c r="A420" s="10">
        <v>42423</v>
      </c>
      <c r="B420" s="6">
        <v>156924.82999999999</v>
      </c>
    </row>
    <row r="421" spans="1:2" x14ac:dyDescent="0.3">
      <c r="A421" s="10">
        <v>42424</v>
      </c>
      <c r="B421" s="6">
        <v>152419.41500000001</v>
      </c>
    </row>
    <row r="422" spans="1:2" x14ac:dyDescent="0.3">
      <c r="A422" s="10">
        <v>42425</v>
      </c>
      <c r="B422" s="6">
        <v>138064.85500000001</v>
      </c>
    </row>
    <row r="423" spans="1:2" x14ac:dyDescent="0.3">
      <c r="A423" s="10">
        <v>42426</v>
      </c>
      <c r="B423" s="6">
        <v>122575.935</v>
      </c>
    </row>
    <row r="424" spans="1:2" x14ac:dyDescent="0.3">
      <c r="A424" s="10">
        <v>42427</v>
      </c>
      <c r="B424" s="6">
        <v>110545.84</v>
      </c>
    </row>
    <row r="425" spans="1:2" x14ac:dyDescent="0.3">
      <c r="A425" s="10">
        <v>42428</v>
      </c>
      <c r="B425" s="6">
        <v>105781.985</v>
      </c>
    </row>
    <row r="426" spans="1:2" x14ac:dyDescent="0.3">
      <c r="A426" s="10">
        <v>42429</v>
      </c>
      <c r="B426" s="6">
        <v>125400.08</v>
      </c>
    </row>
    <row r="427" spans="1:2" x14ac:dyDescent="0.3">
      <c r="A427" s="10">
        <v>42430</v>
      </c>
      <c r="B427" s="6">
        <v>142242.595</v>
      </c>
    </row>
    <row r="428" spans="1:2" x14ac:dyDescent="0.3">
      <c r="A428" s="10">
        <v>42431</v>
      </c>
      <c r="B428" s="6">
        <v>145182.98000000001</v>
      </c>
    </row>
    <row r="429" spans="1:2" x14ac:dyDescent="0.3">
      <c r="A429" s="10">
        <v>42432</v>
      </c>
      <c r="B429" s="6">
        <v>136226.12</v>
      </c>
    </row>
    <row r="430" spans="1:2" x14ac:dyDescent="0.3">
      <c r="A430" s="10">
        <v>42433</v>
      </c>
      <c r="B430" s="6">
        <v>149376.57</v>
      </c>
    </row>
    <row r="431" spans="1:2" x14ac:dyDescent="0.3">
      <c r="A431" s="10">
        <v>42434</v>
      </c>
      <c r="B431" s="6">
        <v>124692.315</v>
      </c>
    </row>
    <row r="432" spans="1:2" x14ac:dyDescent="0.3">
      <c r="A432" s="10">
        <v>42435</v>
      </c>
      <c r="B432" s="6">
        <v>117707.95</v>
      </c>
    </row>
    <row r="433" spans="1:2" x14ac:dyDescent="0.3">
      <c r="A433" s="10">
        <v>42436</v>
      </c>
      <c r="B433" s="6">
        <v>131465.82500000001</v>
      </c>
    </row>
    <row r="434" spans="1:2" x14ac:dyDescent="0.3">
      <c r="A434" s="10">
        <v>42437</v>
      </c>
      <c r="B434" s="6">
        <v>160285.01500000001</v>
      </c>
    </row>
    <row r="435" spans="1:2" x14ac:dyDescent="0.3">
      <c r="A435" s="10">
        <v>42438</v>
      </c>
      <c r="B435" s="6">
        <v>152599.125</v>
      </c>
    </row>
    <row r="436" spans="1:2" x14ac:dyDescent="0.3">
      <c r="A436" s="10">
        <v>42439</v>
      </c>
      <c r="B436" s="6">
        <v>135635.70499999999</v>
      </c>
    </row>
    <row r="437" spans="1:2" x14ac:dyDescent="0.3">
      <c r="A437" s="10">
        <v>42440</v>
      </c>
      <c r="B437" s="6">
        <v>141414.35</v>
      </c>
    </row>
    <row r="438" spans="1:2" x14ac:dyDescent="0.3">
      <c r="A438" s="10">
        <v>42441</v>
      </c>
      <c r="B438" s="6">
        <v>119690.755</v>
      </c>
    </row>
    <row r="439" spans="1:2" x14ac:dyDescent="0.3">
      <c r="A439" s="10">
        <v>42442</v>
      </c>
      <c r="B439" s="6">
        <v>111329.62</v>
      </c>
    </row>
    <row r="440" spans="1:2" x14ac:dyDescent="0.3">
      <c r="A440" s="10">
        <v>42443</v>
      </c>
      <c r="B440" s="6">
        <v>105388.57</v>
      </c>
    </row>
    <row r="441" spans="1:2" x14ac:dyDescent="0.3">
      <c r="A441" s="10">
        <v>42444</v>
      </c>
      <c r="B441" s="6">
        <v>123073.98</v>
      </c>
    </row>
    <row r="442" spans="1:2" x14ac:dyDescent="0.3">
      <c r="A442" s="10">
        <v>42445</v>
      </c>
      <c r="B442" s="6">
        <v>135047.625</v>
      </c>
    </row>
    <row r="443" spans="1:2" x14ac:dyDescent="0.3">
      <c r="A443" s="10">
        <v>42446</v>
      </c>
      <c r="B443" s="6">
        <v>143184.80499999999</v>
      </c>
    </row>
    <row r="444" spans="1:2" x14ac:dyDescent="0.3">
      <c r="A444" s="10">
        <v>42447</v>
      </c>
      <c r="B444" s="6">
        <v>118189.72</v>
      </c>
    </row>
    <row r="445" spans="1:2" x14ac:dyDescent="0.3">
      <c r="A445" s="10">
        <v>42448</v>
      </c>
      <c r="B445" s="6">
        <v>105484.1</v>
      </c>
    </row>
    <row r="446" spans="1:2" x14ac:dyDescent="0.3">
      <c r="A446" s="10">
        <v>42449</v>
      </c>
      <c r="B446" s="6">
        <v>100394.06</v>
      </c>
    </row>
    <row r="447" spans="1:2" x14ac:dyDescent="0.3">
      <c r="A447" s="10">
        <v>42450</v>
      </c>
      <c r="B447" s="6">
        <v>117796.715</v>
      </c>
    </row>
    <row r="448" spans="1:2" x14ac:dyDescent="0.3">
      <c r="A448" s="10">
        <v>42451</v>
      </c>
      <c r="B448" s="6">
        <v>124081.46</v>
      </c>
    </row>
    <row r="449" spans="1:2" x14ac:dyDescent="0.3">
      <c r="A449" s="10">
        <v>42452</v>
      </c>
      <c r="B449" s="6">
        <v>126074.895</v>
      </c>
    </row>
    <row r="450" spans="1:2" x14ac:dyDescent="0.3">
      <c r="A450" s="10">
        <v>42453</v>
      </c>
      <c r="B450" s="6">
        <v>125072.73</v>
      </c>
    </row>
    <row r="451" spans="1:2" x14ac:dyDescent="0.3">
      <c r="A451" s="10">
        <v>42454</v>
      </c>
      <c r="B451" s="6">
        <v>101740.89</v>
      </c>
    </row>
    <row r="452" spans="1:2" x14ac:dyDescent="0.3">
      <c r="A452" s="10">
        <v>42455</v>
      </c>
      <c r="B452" s="6">
        <v>102726.745</v>
      </c>
    </row>
    <row r="453" spans="1:2" x14ac:dyDescent="0.3">
      <c r="A453" s="10">
        <v>42456</v>
      </c>
      <c r="B453" s="6">
        <v>98324.645000000004</v>
      </c>
    </row>
    <row r="454" spans="1:2" x14ac:dyDescent="0.3">
      <c r="A454" s="10">
        <v>42457</v>
      </c>
      <c r="B454" s="6">
        <v>102746.6</v>
      </c>
    </row>
    <row r="455" spans="1:2" x14ac:dyDescent="0.3">
      <c r="A455" s="10">
        <v>42458</v>
      </c>
      <c r="B455" s="6">
        <v>118281.13</v>
      </c>
    </row>
    <row r="456" spans="1:2" x14ac:dyDescent="0.3">
      <c r="A456" s="10">
        <v>42459</v>
      </c>
      <c r="B456" s="6">
        <v>122625.21</v>
      </c>
    </row>
    <row r="457" spans="1:2" x14ac:dyDescent="0.3">
      <c r="A457" s="10">
        <v>42460</v>
      </c>
      <c r="B457" s="6">
        <v>122964.715</v>
      </c>
    </row>
    <row r="458" spans="1:2" x14ac:dyDescent="0.3">
      <c r="A458" s="10">
        <v>42461</v>
      </c>
      <c r="B458" s="6">
        <v>116321.60000000001</v>
      </c>
    </row>
    <row r="459" spans="1:2" x14ac:dyDescent="0.3">
      <c r="A459" s="10">
        <v>42462</v>
      </c>
      <c r="B459" s="6">
        <v>102832.72</v>
      </c>
    </row>
    <row r="460" spans="1:2" x14ac:dyDescent="0.3">
      <c r="A460" s="10">
        <v>42463</v>
      </c>
      <c r="B460" s="6">
        <v>102084</v>
      </c>
    </row>
    <row r="461" spans="1:2" x14ac:dyDescent="0.3">
      <c r="A461" s="10">
        <v>42464</v>
      </c>
      <c r="B461" s="6">
        <v>120445.735</v>
      </c>
    </row>
    <row r="462" spans="1:2" x14ac:dyDescent="0.3">
      <c r="A462" s="10">
        <v>42465</v>
      </c>
      <c r="B462" s="6">
        <v>120371.235</v>
      </c>
    </row>
    <row r="463" spans="1:2" x14ac:dyDescent="0.3">
      <c r="A463" s="10">
        <v>42466</v>
      </c>
      <c r="B463" s="6">
        <v>125657.125</v>
      </c>
    </row>
    <row r="464" spans="1:2" x14ac:dyDescent="0.3">
      <c r="A464" s="10">
        <v>42467</v>
      </c>
      <c r="B464" s="6">
        <v>125663.33</v>
      </c>
    </row>
    <row r="465" spans="1:2" x14ac:dyDescent="0.3">
      <c r="A465" s="10">
        <v>42468</v>
      </c>
      <c r="B465" s="6">
        <v>124266.88499999999</v>
      </c>
    </row>
    <row r="466" spans="1:2" x14ac:dyDescent="0.3">
      <c r="A466" s="10">
        <v>42469</v>
      </c>
      <c r="B466" s="6">
        <v>109044.9</v>
      </c>
    </row>
    <row r="467" spans="1:2" x14ac:dyDescent="0.3">
      <c r="A467" s="10">
        <v>42470</v>
      </c>
      <c r="B467" s="6">
        <v>99845.345000000001</v>
      </c>
    </row>
    <row r="468" spans="1:2" x14ac:dyDescent="0.3">
      <c r="A468" s="10">
        <v>42471</v>
      </c>
      <c r="B468" s="6">
        <v>118614.005</v>
      </c>
    </row>
    <row r="469" spans="1:2" x14ac:dyDescent="0.3">
      <c r="A469" s="10">
        <v>42472</v>
      </c>
      <c r="B469" s="6">
        <v>123808.76</v>
      </c>
    </row>
    <row r="470" spans="1:2" x14ac:dyDescent="0.3">
      <c r="A470" s="10">
        <v>42473</v>
      </c>
      <c r="B470" s="6">
        <v>124686.63</v>
      </c>
    </row>
    <row r="471" spans="1:2" x14ac:dyDescent="0.3">
      <c r="A471" s="10">
        <v>42474</v>
      </c>
      <c r="B471" s="6">
        <v>126519.065</v>
      </c>
    </row>
    <row r="472" spans="1:2" x14ac:dyDescent="0.3">
      <c r="A472" s="10">
        <v>42475</v>
      </c>
      <c r="B472" s="6">
        <v>124721.485</v>
      </c>
    </row>
    <row r="473" spans="1:2" x14ac:dyDescent="0.3">
      <c r="A473" s="10">
        <v>42476</v>
      </c>
      <c r="B473" s="6">
        <v>108525.965</v>
      </c>
    </row>
    <row r="474" spans="1:2" x14ac:dyDescent="0.3">
      <c r="A474" s="10">
        <v>42477</v>
      </c>
      <c r="B474" s="6">
        <v>100526.30499999999</v>
      </c>
    </row>
    <row r="475" spans="1:2" x14ac:dyDescent="0.3">
      <c r="A475" s="10">
        <v>42478</v>
      </c>
      <c r="B475" s="6">
        <v>123441.82</v>
      </c>
    </row>
    <row r="476" spans="1:2" x14ac:dyDescent="0.3">
      <c r="A476" s="10">
        <v>42479</v>
      </c>
      <c r="B476" s="6">
        <v>126846.44500000001</v>
      </c>
    </row>
    <row r="477" spans="1:2" x14ac:dyDescent="0.3">
      <c r="A477" s="10">
        <v>42480</v>
      </c>
      <c r="B477" s="6">
        <v>125204.785</v>
      </c>
    </row>
    <row r="478" spans="1:2" x14ac:dyDescent="0.3">
      <c r="A478" s="10">
        <v>42481</v>
      </c>
      <c r="B478" s="6">
        <v>125514.14</v>
      </c>
    </row>
    <row r="479" spans="1:2" x14ac:dyDescent="0.3">
      <c r="A479" s="10">
        <v>42482</v>
      </c>
      <c r="B479" s="6">
        <v>120124.30499999999</v>
      </c>
    </row>
    <row r="480" spans="1:2" x14ac:dyDescent="0.3">
      <c r="A480" s="10">
        <v>42483</v>
      </c>
      <c r="B480" s="6">
        <v>108773.745</v>
      </c>
    </row>
    <row r="481" spans="1:2" x14ac:dyDescent="0.3">
      <c r="A481" s="10">
        <v>42484</v>
      </c>
      <c r="B481" s="6">
        <v>105642.28</v>
      </c>
    </row>
    <row r="482" spans="1:2" x14ac:dyDescent="0.3">
      <c r="A482" s="10">
        <v>42485</v>
      </c>
      <c r="B482" s="6">
        <v>104072.435</v>
      </c>
    </row>
    <row r="483" spans="1:2" x14ac:dyDescent="0.3">
      <c r="A483" s="10">
        <v>42486</v>
      </c>
      <c r="B483" s="6">
        <v>117437.66499999999</v>
      </c>
    </row>
    <row r="484" spans="1:2" x14ac:dyDescent="0.3">
      <c r="A484" s="10">
        <v>42487</v>
      </c>
      <c r="B484" s="6">
        <v>118531.5</v>
      </c>
    </row>
    <row r="485" spans="1:2" x14ac:dyDescent="0.3">
      <c r="A485" s="10">
        <v>42488</v>
      </c>
      <c r="B485" s="6">
        <v>126847.02</v>
      </c>
    </row>
    <row r="486" spans="1:2" x14ac:dyDescent="0.3">
      <c r="A486" s="10">
        <v>42489</v>
      </c>
      <c r="B486" s="6">
        <v>122054.13</v>
      </c>
    </row>
    <row r="487" spans="1:2" x14ac:dyDescent="0.3">
      <c r="A487" s="10">
        <v>42490</v>
      </c>
      <c r="B487" s="6">
        <v>103505.19500000001</v>
      </c>
    </row>
    <row r="488" spans="1:2" x14ac:dyDescent="0.3">
      <c r="A488" s="10">
        <v>42491</v>
      </c>
      <c r="B488" s="6">
        <v>98873.535000000003</v>
      </c>
    </row>
    <row r="489" spans="1:2" x14ac:dyDescent="0.3">
      <c r="A489" s="10">
        <v>42492</v>
      </c>
      <c r="B489" s="6">
        <v>116969.63</v>
      </c>
    </row>
    <row r="490" spans="1:2" x14ac:dyDescent="0.3">
      <c r="A490" s="10">
        <v>42493</v>
      </c>
      <c r="B490" s="6">
        <v>119014.44500000001</v>
      </c>
    </row>
    <row r="491" spans="1:2" x14ac:dyDescent="0.3">
      <c r="A491" s="10">
        <v>42494</v>
      </c>
      <c r="B491" s="6">
        <v>124525.185</v>
      </c>
    </row>
    <row r="492" spans="1:2" x14ac:dyDescent="0.3">
      <c r="A492" s="10">
        <v>42495</v>
      </c>
      <c r="B492" s="6">
        <v>118192.05499999999</v>
      </c>
    </row>
    <row r="493" spans="1:2" x14ac:dyDescent="0.3">
      <c r="A493" s="10">
        <v>42496</v>
      </c>
      <c r="B493" s="6">
        <v>120421.32</v>
      </c>
    </row>
    <row r="494" spans="1:2" x14ac:dyDescent="0.3">
      <c r="A494" s="10">
        <v>42497</v>
      </c>
      <c r="B494" s="6">
        <v>106052.64</v>
      </c>
    </row>
    <row r="495" spans="1:2" x14ac:dyDescent="0.3">
      <c r="A495" s="10">
        <v>42498</v>
      </c>
      <c r="B495" s="6">
        <v>103487.28</v>
      </c>
    </row>
    <row r="496" spans="1:2" x14ac:dyDescent="0.3">
      <c r="A496" s="10">
        <v>42499</v>
      </c>
      <c r="B496" s="6">
        <v>119781.13499999999</v>
      </c>
    </row>
    <row r="497" spans="1:2" x14ac:dyDescent="0.3">
      <c r="A497" s="10">
        <v>42500</v>
      </c>
      <c r="B497" s="6">
        <v>119611.88</v>
      </c>
    </row>
    <row r="498" spans="1:2" x14ac:dyDescent="0.3">
      <c r="A498" s="10">
        <v>42501</v>
      </c>
      <c r="B498" s="6">
        <v>123616.28</v>
      </c>
    </row>
    <row r="499" spans="1:2" x14ac:dyDescent="0.3">
      <c r="A499" s="10">
        <v>42502</v>
      </c>
      <c r="B499" s="6">
        <v>120693.53</v>
      </c>
    </row>
    <row r="500" spans="1:2" x14ac:dyDescent="0.3">
      <c r="A500" s="10">
        <v>42503</v>
      </c>
      <c r="B500" s="6">
        <v>118800.07</v>
      </c>
    </row>
    <row r="501" spans="1:2" x14ac:dyDescent="0.3">
      <c r="A501" s="10">
        <v>42504</v>
      </c>
      <c r="B501" s="6">
        <v>101945.995</v>
      </c>
    </row>
    <row r="502" spans="1:2" x14ac:dyDescent="0.3">
      <c r="A502" s="10">
        <v>42505</v>
      </c>
      <c r="B502" s="6">
        <v>99697.62</v>
      </c>
    </row>
    <row r="503" spans="1:2" x14ac:dyDescent="0.3">
      <c r="A503" s="10">
        <v>42506</v>
      </c>
      <c r="B503" s="6">
        <v>121182.69500000001</v>
      </c>
    </row>
    <row r="504" spans="1:2" x14ac:dyDescent="0.3">
      <c r="A504" s="10">
        <v>42507</v>
      </c>
      <c r="B504" s="6">
        <v>124209.405</v>
      </c>
    </row>
    <row r="505" spans="1:2" x14ac:dyDescent="0.3">
      <c r="A505" s="10">
        <v>42508</v>
      </c>
      <c r="B505" s="6">
        <v>124352.215</v>
      </c>
    </row>
    <row r="506" spans="1:2" x14ac:dyDescent="0.3">
      <c r="A506" s="10">
        <v>42509</v>
      </c>
      <c r="B506" s="6">
        <v>124392.29</v>
      </c>
    </row>
    <row r="507" spans="1:2" x14ac:dyDescent="0.3">
      <c r="A507" s="10">
        <v>42510</v>
      </c>
      <c r="B507" s="6">
        <v>127705.84</v>
      </c>
    </row>
    <row r="508" spans="1:2" x14ac:dyDescent="0.3">
      <c r="A508" s="10">
        <v>42511</v>
      </c>
      <c r="B508" s="6">
        <v>112336.78</v>
      </c>
    </row>
    <row r="509" spans="1:2" x14ac:dyDescent="0.3">
      <c r="A509" s="10">
        <v>42512</v>
      </c>
      <c r="B509" s="6">
        <v>101618.98</v>
      </c>
    </row>
    <row r="510" spans="1:2" x14ac:dyDescent="0.3">
      <c r="A510" s="10">
        <v>42513</v>
      </c>
      <c r="B510" s="6">
        <v>121424.42</v>
      </c>
    </row>
    <row r="511" spans="1:2" x14ac:dyDescent="0.3">
      <c r="A511" s="10">
        <v>42514</v>
      </c>
      <c r="B511" s="6">
        <v>131916.405</v>
      </c>
    </row>
    <row r="512" spans="1:2" x14ac:dyDescent="0.3">
      <c r="A512" s="10">
        <v>42515</v>
      </c>
      <c r="B512" s="6">
        <v>132170.04999999999</v>
      </c>
    </row>
    <row r="513" spans="1:2" x14ac:dyDescent="0.3">
      <c r="A513" s="10">
        <v>42516</v>
      </c>
      <c r="B513" s="6">
        <v>137080.875</v>
      </c>
    </row>
    <row r="514" spans="1:2" x14ac:dyDescent="0.3">
      <c r="A514" s="10">
        <v>42517</v>
      </c>
      <c r="B514" s="6">
        <v>134317.62</v>
      </c>
    </row>
    <row r="515" spans="1:2" x14ac:dyDescent="0.3">
      <c r="A515" s="10">
        <v>42518</v>
      </c>
      <c r="B515" s="6">
        <v>119938.795</v>
      </c>
    </row>
    <row r="516" spans="1:2" x14ac:dyDescent="0.3">
      <c r="A516" s="10">
        <v>42519</v>
      </c>
      <c r="B516" s="6">
        <v>118751.965</v>
      </c>
    </row>
    <row r="517" spans="1:2" x14ac:dyDescent="0.3">
      <c r="A517" s="10">
        <v>42520</v>
      </c>
      <c r="B517" s="6">
        <v>134983.95499999999</v>
      </c>
    </row>
    <row r="518" spans="1:2" x14ac:dyDescent="0.3">
      <c r="A518" s="10">
        <v>42521</v>
      </c>
      <c r="B518" s="6">
        <v>140402.15</v>
      </c>
    </row>
    <row r="519" spans="1:2" x14ac:dyDescent="0.3">
      <c r="A519" s="10">
        <v>42522</v>
      </c>
      <c r="B519" s="6">
        <v>141195.03</v>
      </c>
    </row>
    <row r="520" spans="1:2" x14ac:dyDescent="0.3">
      <c r="A520" s="10">
        <v>42523</v>
      </c>
      <c r="B520" s="6">
        <v>141292.56</v>
      </c>
    </row>
    <row r="521" spans="1:2" x14ac:dyDescent="0.3">
      <c r="A521" s="10">
        <v>42524</v>
      </c>
      <c r="B521" s="6">
        <v>137717.255</v>
      </c>
    </row>
    <row r="522" spans="1:2" x14ac:dyDescent="0.3">
      <c r="A522" s="10">
        <v>42525</v>
      </c>
      <c r="B522" s="6">
        <v>122764.33</v>
      </c>
    </row>
    <row r="523" spans="1:2" x14ac:dyDescent="0.3">
      <c r="A523" s="10">
        <v>42526</v>
      </c>
      <c r="B523" s="6">
        <v>116052.80499999999</v>
      </c>
    </row>
    <row r="524" spans="1:2" x14ac:dyDescent="0.3">
      <c r="A524" s="10">
        <v>42527</v>
      </c>
      <c r="B524" s="6">
        <v>134829.755</v>
      </c>
    </row>
    <row r="525" spans="1:2" x14ac:dyDescent="0.3">
      <c r="A525" s="10">
        <v>42528</v>
      </c>
      <c r="B525" s="6">
        <v>135306.005</v>
      </c>
    </row>
    <row r="526" spans="1:2" x14ac:dyDescent="0.3">
      <c r="A526" s="10">
        <v>42529</v>
      </c>
      <c r="B526" s="6">
        <v>137305.35500000001</v>
      </c>
    </row>
    <row r="527" spans="1:2" x14ac:dyDescent="0.3">
      <c r="A527" s="10">
        <v>42530</v>
      </c>
      <c r="B527" s="6">
        <v>132859.30499999999</v>
      </c>
    </row>
    <row r="528" spans="1:2" x14ac:dyDescent="0.3">
      <c r="A528" s="10">
        <v>42531</v>
      </c>
      <c r="B528" s="6">
        <v>132209.51500000001</v>
      </c>
    </row>
    <row r="529" spans="1:2" x14ac:dyDescent="0.3">
      <c r="A529" s="10">
        <v>42532</v>
      </c>
      <c r="B529" s="6">
        <v>120753.43</v>
      </c>
    </row>
    <row r="530" spans="1:2" x14ac:dyDescent="0.3">
      <c r="A530" s="10">
        <v>42533</v>
      </c>
      <c r="B530" s="6">
        <v>122771.53</v>
      </c>
    </row>
    <row r="531" spans="1:2" x14ac:dyDescent="0.3">
      <c r="A531" s="10">
        <v>42534</v>
      </c>
      <c r="B531" s="6">
        <v>122106.95</v>
      </c>
    </row>
    <row r="532" spans="1:2" x14ac:dyDescent="0.3">
      <c r="A532" s="10">
        <v>42535</v>
      </c>
      <c r="B532" s="6">
        <v>138466.56</v>
      </c>
    </row>
    <row r="533" spans="1:2" x14ac:dyDescent="0.3">
      <c r="A533" s="10">
        <v>42536</v>
      </c>
      <c r="B533" s="6">
        <v>140904.59</v>
      </c>
    </row>
    <row r="534" spans="1:2" x14ac:dyDescent="0.3">
      <c r="A534" s="10">
        <v>42537</v>
      </c>
      <c r="B534" s="6">
        <v>140741.16500000001</v>
      </c>
    </row>
    <row r="535" spans="1:2" x14ac:dyDescent="0.3">
      <c r="A535" s="10">
        <v>42538</v>
      </c>
      <c r="B535" s="6">
        <v>138023.10999999999</v>
      </c>
    </row>
    <row r="536" spans="1:2" x14ac:dyDescent="0.3">
      <c r="A536" s="10">
        <v>42539</v>
      </c>
      <c r="B536" s="6">
        <v>123162.185</v>
      </c>
    </row>
    <row r="537" spans="1:2" x14ac:dyDescent="0.3">
      <c r="A537" s="10">
        <v>42540</v>
      </c>
      <c r="B537" s="6">
        <v>119662.16499999999</v>
      </c>
    </row>
    <row r="538" spans="1:2" x14ac:dyDescent="0.3">
      <c r="A538" s="10">
        <v>42541</v>
      </c>
      <c r="B538" s="6">
        <v>134435.11499999999</v>
      </c>
    </row>
    <row r="539" spans="1:2" x14ac:dyDescent="0.3">
      <c r="A539" s="10">
        <v>42542</v>
      </c>
      <c r="B539" s="6">
        <v>137511.315</v>
      </c>
    </row>
    <row r="540" spans="1:2" x14ac:dyDescent="0.3">
      <c r="A540" s="10">
        <v>42543</v>
      </c>
      <c r="B540" s="6">
        <v>133813.285</v>
      </c>
    </row>
    <row r="541" spans="1:2" x14ac:dyDescent="0.3">
      <c r="A541" s="10">
        <v>42544</v>
      </c>
      <c r="B541" s="6">
        <v>136740.005</v>
      </c>
    </row>
    <row r="542" spans="1:2" x14ac:dyDescent="0.3">
      <c r="A542" s="10">
        <v>42545</v>
      </c>
      <c r="B542" s="6">
        <v>144658.38</v>
      </c>
    </row>
    <row r="543" spans="1:2" x14ac:dyDescent="0.3">
      <c r="A543" s="10">
        <v>42546</v>
      </c>
      <c r="B543" s="6">
        <v>131730.83499999999</v>
      </c>
    </row>
    <row r="544" spans="1:2" x14ac:dyDescent="0.3">
      <c r="A544" s="10">
        <v>42547</v>
      </c>
      <c r="B544" s="6">
        <v>126455.935</v>
      </c>
    </row>
    <row r="545" spans="1:2" x14ac:dyDescent="0.3">
      <c r="A545" s="10">
        <v>42548</v>
      </c>
      <c r="B545" s="6">
        <v>148639.995</v>
      </c>
    </row>
    <row r="546" spans="1:2" x14ac:dyDescent="0.3">
      <c r="A546" s="10">
        <v>42549</v>
      </c>
      <c r="B546" s="6">
        <v>142146.31</v>
      </c>
    </row>
    <row r="547" spans="1:2" x14ac:dyDescent="0.3">
      <c r="A547" s="10">
        <v>42550</v>
      </c>
      <c r="B547" s="6">
        <v>136071.965</v>
      </c>
    </row>
    <row r="548" spans="1:2" x14ac:dyDescent="0.3">
      <c r="A548" s="10">
        <v>42551</v>
      </c>
      <c r="B548" s="6">
        <v>141078.46</v>
      </c>
    </row>
    <row r="549" spans="1:2" x14ac:dyDescent="0.3">
      <c r="A549" s="10">
        <v>42552</v>
      </c>
      <c r="B549" s="6">
        <v>136676.715</v>
      </c>
    </row>
    <row r="550" spans="1:2" x14ac:dyDescent="0.3">
      <c r="A550" s="10">
        <v>42553</v>
      </c>
      <c r="B550" s="6">
        <v>118683.565</v>
      </c>
    </row>
    <row r="551" spans="1:2" x14ac:dyDescent="0.3">
      <c r="A551" s="10">
        <v>42554</v>
      </c>
      <c r="B551" s="6">
        <v>112556.405</v>
      </c>
    </row>
    <row r="552" spans="1:2" x14ac:dyDescent="0.3">
      <c r="A552" s="10">
        <v>42555</v>
      </c>
      <c r="B552" s="6">
        <v>135712.245</v>
      </c>
    </row>
    <row r="553" spans="1:2" x14ac:dyDescent="0.3">
      <c r="A553" s="10">
        <v>42556</v>
      </c>
      <c r="B553" s="6">
        <v>142401.79500000001</v>
      </c>
    </row>
    <row r="554" spans="1:2" x14ac:dyDescent="0.3">
      <c r="A554" s="10">
        <v>42557</v>
      </c>
      <c r="B554" s="6">
        <v>134056.095</v>
      </c>
    </row>
    <row r="555" spans="1:2" x14ac:dyDescent="0.3">
      <c r="A555" s="10">
        <v>42558</v>
      </c>
      <c r="B555" s="6">
        <v>138768.04500000001</v>
      </c>
    </row>
    <row r="556" spans="1:2" x14ac:dyDescent="0.3">
      <c r="A556" s="10">
        <v>42559</v>
      </c>
      <c r="B556" s="6">
        <v>136690.04999999999</v>
      </c>
    </row>
    <row r="557" spans="1:2" x14ac:dyDescent="0.3">
      <c r="A557" s="10">
        <v>42560</v>
      </c>
      <c r="B557" s="6">
        <v>122369.535</v>
      </c>
    </row>
    <row r="558" spans="1:2" x14ac:dyDescent="0.3">
      <c r="A558" s="10">
        <v>42561</v>
      </c>
      <c r="B558" s="6">
        <v>119218.23</v>
      </c>
    </row>
    <row r="559" spans="1:2" x14ac:dyDescent="0.3">
      <c r="A559" s="10">
        <v>42562</v>
      </c>
      <c r="B559" s="6">
        <v>128207.125</v>
      </c>
    </row>
    <row r="560" spans="1:2" x14ac:dyDescent="0.3">
      <c r="A560" s="10">
        <v>42563</v>
      </c>
      <c r="B560" s="6">
        <v>137582.19500000001</v>
      </c>
    </row>
    <row r="561" spans="1:2" x14ac:dyDescent="0.3">
      <c r="A561" s="10">
        <v>42564</v>
      </c>
      <c r="B561" s="6">
        <v>145728.26</v>
      </c>
    </row>
    <row r="562" spans="1:2" x14ac:dyDescent="0.3">
      <c r="A562" s="10">
        <v>42565</v>
      </c>
      <c r="B562" s="6">
        <v>144103.70499999999</v>
      </c>
    </row>
    <row r="563" spans="1:2" x14ac:dyDescent="0.3">
      <c r="A563" s="10">
        <v>42566</v>
      </c>
      <c r="B563" s="6">
        <v>141166.85</v>
      </c>
    </row>
    <row r="564" spans="1:2" x14ac:dyDescent="0.3">
      <c r="A564" s="10">
        <v>42567</v>
      </c>
      <c r="B564" s="6">
        <v>120659.15</v>
      </c>
    </row>
    <row r="565" spans="1:2" x14ac:dyDescent="0.3">
      <c r="A565" s="10">
        <v>42568</v>
      </c>
      <c r="B565" s="6">
        <v>113418.125</v>
      </c>
    </row>
    <row r="566" spans="1:2" x14ac:dyDescent="0.3">
      <c r="A566" s="10">
        <v>42569</v>
      </c>
      <c r="B566" s="6">
        <v>127367.015</v>
      </c>
    </row>
    <row r="567" spans="1:2" x14ac:dyDescent="0.3">
      <c r="A567" s="10">
        <v>42570</v>
      </c>
      <c r="B567" s="6">
        <v>137028.04999999999</v>
      </c>
    </row>
    <row r="568" spans="1:2" x14ac:dyDescent="0.3">
      <c r="A568" s="10">
        <v>42571</v>
      </c>
      <c r="B568" s="6">
        <v>136850.14000000001</v>
      </c>
    </row>
    <row r="569" spans="1:2" x14ac:dyDescent="0.3">
      <c r="A569" s="10">
        <v>42572</v>
      </c>
      <c r="B569" s="6">
        <v>136127.125</v>
      </c>
    </row>
    <row r="570" spans="1:2" x14ac:dyDescent="0.3">
      <c r="A570" s="10">
        <v>42573</v>
      </c>
      <c r="B570" s="6">
        <v>128777.82</v>
      </c>
    </row>
    <row r="571" spans="1:2" x14ac:dyDescent="0.3">
      <c r="A571" s="10">
        <v>42574</v>
      </c>
      <c r="B571" s="6">
        <v>119888.575</v>
      </c>
    </row>
    <row r="572" spans="1:2" x14ac:dyDescent="0.3">
      <c r="A572" s="10">
        <v>42575</v>
      </c>
      <c r="B572" s="6">
        <v>120126.905</v>
      </c>
    </row>
    <row r="573" spans="1:2" x14ac:dyDescent="0.3">
      <c r="A573" s="10">
        <v>42576</v>
      </c>
      <c r="B573" s="6">
        <v>138134.63500000001</v>
      </c>
    </row>
    <row r="574" spans="1:2" x14ac:dyDescent="0.3">
      <c r="A574" s="10">
        <v>42577</v>
      </c>
      <c r="B574" s="6">
        <v>146465.69</v>
      </c>
    </row>
    <row r="575" spans="1:2" x14ac:dyDescent="0.3">
      <c r="A575" s="10">
        <v>42578</v>
      </c>
      <c r="B575" s="6">
        <v>143209.755</v>
      </c>
    </row>
    <row r="576" spans="1:2" x14ac:dyDescent="0.3">
      <c r="A576" s="10">
        <v>42579</v>
      </c>
      <c r="B576" s="6">
        <v>142341.63500000001</v>
      </c>
    </row>
    <row r="577" spans="1:2" x14ac:dyDescent="0.3">
      <c r="A577" s="10">
        <v>42580</v>
      </c>
      <c r="B577" s="6">
        <v>139822.93</v>
      </c>
    </row>
    <row r="578" spans="1:2" x14ac:dyDescent="0.3">
      <c r="A578" s="10">
        <v>42581</v>
      </c>
      <c r="B578" s="6">
        <v>121548.535</v>
      </c>
    </row>
    <row r="579" spans="1:2" x14ac:dyDescent="0.3">
      <c r="A579" s="10">
        <v>42582</v>
      </c>
      <c r="B579" s="6">
        <v>114481.28</v>
      </c>
    </row>
    <row r="580" spans="1:2" x14ac:dyDescent="0.3">
      <c r="A580" s="10">
        <v>42583</v>
      </c>
      <c r="B580" s="6">
        <v>137934.845</v>
      </c>
    </row>
    <row r="581" spans="1:2" x14ac:dyDescent="0.3">
      <c r="A581" s="10">
        <v>42584</v>
      </c>
      <c r="B581" s="6">
        <v>137301.69</v>
      </c>
    </row>
    <row r="582" spans="1:2" x14ac:dyDescent="0.3">
      <c r="A582" s="10">
        <v>42585</v>
      </c>
      <c r="B582" s="6">
        <v>140922.715</v>
      </c>
    </row>
    <row r="583" spans="1:2" x14ac:dyDescent="0.3">
      <c r="A583" s="10">
        <v>42586</v>
      </c>
      <c r="B583" s="6">
        <v>142671.51</v>
      </c>
    </row>
    <row r="584" spans="1:2" x14ac:dyDescent="0.3">
      <c r="A584" s="10">
        <v>42587</v>
      </c>
      <c r="B584" s="6">
        <v>145491.32999999999</v>
      </c>
    </row>
    <row r="585" spans="1:2" x14ac:dyDescent="0.3">
      <c r="A585" s="10">
        <v>42588</v>
      </c>
      <c r="B585" s="6">
        <v>130907.095</v>
      </c>
    </row>
    <row r="586" spans="1:2" x14ac:dyDescent="0.3">
      <c r="A586" s="10">
        <v>42589</v>
      </c>
      <c r="B586" s="6">
        <v>120379.285</v>
      </c>
    </row>
    <row r="587" spans="1:2" x14ac:dyDescent="0.3">
      <c r="A587" s="10">
        <v>42590</v>
      </c>
      <c r="B587" s="6">
        <v>138506.45000000001</v>
      </c>
    </row>
    <row r="588" spans="1:2" x14ac:dyDescent="0.3">
      <c r="A588" s="10">
        <v>42591</v>
      </c>
      <c r="B588" s="6">
        <v>132819.535</v>
      </c>
    </row>
    <row r="589" spans="1:2" x14ac:dyDescent="0.3">
      <c r="A589" s="10">
        <v>42592</v>
      </c>
      <c r="B589" s="6">
        <v>130616.67</v>
      </c>
    </row>
    <row r="590" spans="1:2" x14ac:dyDescent="0.3">
      <c r="A590" s="10">
        <v>42593</v>
      </c>
      <c r="B590" s="6">
        <v>138368.4</v>
      </c>
    </row>
    <row r="591" spans="1:2" x14ac:dyDescent="0.3">
      <c r="A591" s="10">
        <v>42594</v>
      </c>
      <c r="B591" s="6">
        <v>134885.67000000001</v>
      </c>
    </row>
    <row r="592" spans="1:2" x14ac:dyDescent="0.3">
      <c r="A592" s="10">
        <v>42595</v>
      </c>
      <c r="B592" s="6">
        <v>120382.80499999999</v>
      </c>
    </row>
    <row r="593" spans="1:2" x14ac:dyDescent="0.3">
      <c r="A593" s="10">
        <v>42596</v>
      </c>
      <c r="B593" s="6">
        <v>113066.245</v>
      </c>
    </row>
    <row r="594" spans="1:2" x14ac:dyDescent="0.3">
      <c r="A594" s="10">
        <v>42597</v>
      </c>
      <c r="B594" s="6">
        <v>127906.24000000001</v>
      </c>
    </row>
    <row r="595" spans="1:2" x14ac:dyDescent="0.3">
      <c r="A595" s="10">
        <v>42598</v>
      </c>
      <c r="B595" s="6">
        <v>124975.11</v>
      </c>
    </row>
    <row r="596" spans="1:2" x14ac:dyDescent="0.3">
      <c r="A596" s="10">
        <v>42599</v>
      </c>
      <c r="B596" s="6">
        <v>132561.22</v>
      </c>
    </row>
    <row r="597" spans="1:2" x14ac:dyDescent="0.3">
      <c r="A597" s="10">
        <v>42600</v>
      </c>
      <c r="B597" s="6">
        <v>123434.505</v>
      </c>
    </row>
    <row r="598" spans="1:2" x14ac:dyDescent="0.3">
      <c r="A598" s="10">
        <v>42601</v>
      </c>
      <c r="B598" s="6">
        <v>132569.74</v>
      </c>
    </row>
    <row r="599" spans="1:2" x14ac:dyDescent="0.3">
      <c r="A599" s="10">
        <v>42602</v>
      </c>
      <c r="B599" s="6">
        <v>121052.06</v>
      </c>
    </row>
    <row r="600" spans="1:2" x14ac:dyDescent="0.3">
      <c r="A600" s="10">
        <v>42603</v>
      </c>
      <c r="B600" s="6">
        <v>119118.545</v>
      </c>
    </row>
    <row r="601" spans="1:2" x14ac:dyDescent="0.3">
      <c r="A601" s="10">
        <v>42604</v>
      </c>
      <c r="B601" s="6">
        <v>139203.5</v>
      </c>
    </row>
    <row r="602" spans="1:2" x14ac:dyDescent="0.3">
      <c r="A602" s="10">
        <v>42605</v>
      </c>
      <c r="B602" s="6">
        <v>138640.39000000001</v>
      </c>
    </row>
    <row r="603" spans="1:2" x14ac:dyDescent="0.3">
      <c r="A603" s="10">
        <v>42606</v>
      </c>
      <c r="B603" s="6">
        <v>141122.79500000001</v>
      </c>
    </row>
    <row r="604" spans="1:2" x14ac:dyDescent="0.3">
      <c r="A604" s="10">
        <v>42607</v>
      </c>
      <c r="B604" s="6">
        <v>139724.02499999999</v>
      </c>
    </row>
    <row r="605" spans="1:2" x14ac:dyDescent="0.3">
      <c r="A605" s="10">
        <v>42608</v>
      </c>
      <c r="B605" s="6">
        <v>139920.54500000001</v>
      </c>
    </row>
    <row r="606" spans="1:2" x14ac:dyDescent="0.3">
      <c r="A606" s="10">
        <v>42609</v>
      </c>
      <c r="B606" s="6">
        <v>119573.22</v>
      </c>
    </row>
    <row r="607" spans="1:2" x14ac:dyDescent="0.3">
      <c r="A607" s="10">
        <v>42610</v>
      </c>
      <c r="B607" s="6">
        <v>114832.425</v>
      </c>
    </row>
    <row r="608" spans="1:2" x14ac:dyDescent="0.3">
      <c r="A608" s="10">
        <v>42611</v>
      </c>
      <c r="B608" s="6">
        <v>125055.69</v>
      </c>
    </row>
    <row r="609" spans="1:2" x14ac:dyDescent="0.3">
      <c r="A609" s="10">
        <v>42612</v>
      </c>
      <c r="B609" s="6">
        <v>133748.44</v>
      </c>
    </row>
    <row r="610" spans="1:2" x14ac:dyDescent="0.3">
      <c r="A610" s="10">
        <v>42613</v>
      </c>
      <c r="B610" s="6">
        <v>128834.065</v>
      </c>
    </row>
    <row r="611" spans="1:2" x14ac:dyDescent="0.3">
      <c r="A611" s="10">
        <v>42614</v>
      </c>
      <c r="B611" s="6">
        <v>134246.16500000001</v>
      </c>
    </row>
    <row r="612" spans="1:2" x14ac:dyDescent="0.3">
      <c r="A612" s="10">
        <v>42615</v>
      </c>
      <c r="B612" s="6">
        <v>135273.32500000001</v>
      </c>
    </row>
    <row r="613" spans="1:2" x14ac:dyDescent="0.3">
      <c r="A613" s="10">
        <v>42616</v>
      </c>
      <c r="B613" s="6">
        <v>118621.96</v>
      </c>
    </row>
    <row r="614" spans="1:2" x14ac:dyDescent="0.3">
      <c r="A614" s="10">
        <v>42617</v>
      </c>
      <c r="B614" s="6">
        <v>110986.005</v>
      </c>
    </row>
    <row r="615" spans="1:2" x14ac:dyDescent="0.3">
      <c r="A615" s="10">
        <v>42618</v>
      </c>
      <c r="B615" s="6">
        <v>127275.815</v>
      </c>
    </row>
    <row r="616" spans="1:2" x14ac:dyDescent="0.3">
      <c r="A616" s="10">
        <v>42619</v>
      </c>
      <c r="B616" s="6">
        <v>129542.36500000001</v>
      </c>
    </row>
    <row r="617" spans="1:2" x14ac:dyDescent="0.3">
      <c r="A617" s="10">
        <v>42620</v>
      </c>
      <c r="B617" s="6">
        <v>123307.02</v>
      </c>
    </row>
    <row r="618" spans="1:2" x14ac:dyDescent="0.3">
      <c r="A618" s="10">
        <v>42621</v>
      </c>
      <c r="B618" s="6">
        <v>117722.95</v>
      </c>
    </row>
    <row r="619" spans="1:2" x14ac:dyDescent="0.3">
      <c r="A619" s="10">
        <v>42622</v>
      </c>
      <c r="B619" s="6">
        <v>125432.605</v>
      </c>
    </row>
    <row r="620" spans="1:2" x14ac:dyDescent="0.3">
      <c r="A620" s="10">
        <v>42623</v>
      </c>
      <c r="B620" s="6">
        <v>111412.995</v>
      </c>
    </row>
    <row r="621" spans="1:2" x14ac:dyDescent="0.3">
      <c r="A621" s="10">
        <v>42624</v>
      </c>
      <c r="B621" s="6">
        <v>109125.215</v>
      </c>
    </row>
    <row r="622" spans="1:2" x14ac:dyDescent="0.3">
      <c r="A622" s="10">
        <v>42625</v>
      </c>
      <c r="B622" s="6">
        <v>130967.28</v>
      </c>
    </row>
    <row r="623" spans="1:2" x14ac:dyDescent="0.3">
      <c r="A623" s="10">
        <v>42626</v>
      </c>
      <c r="B623" s="6">
        <v>134720.155</v>
      </c>
    </row>
    <row r="624" spans="1:2" x14ac:dyDescent="0.3">
      <c r="A624" s="10">
        <v>42627</v>
      </c>
      <c r="B624" s="6">
        <v>130650.88</v>
      </c>
    </row>
    <row r="625" spans="1:2" x14ac:dyDescent="0.3">
      <c r="A625" s="10">
        <v>42628</v>
      </c>
      <c r="B625" s="6">
        <v>134234.45000000001</v>
      </c>
    </row>
    <row r="626" spans="1:2" x14ac:dyDescent="0.3">
      <c r="A626" s="10">
        <v>42629</v>
      </c>
      <c r="B626" s="6">
        <v>131734.10500000001</v>
      </c>
    </row>
    <row r="627" spans="1:2" x14ac:dyDescent="0.3">
      <c r="A627" s="10">
        <v>42630</v>
      </c>
      <c r="B627" s="6">
        <v>106709.54</v>
      </c>
    </row>
    <row r="628" spans="1:2" x14ac:dyDescent="0.3">
      <c r="A628" s="10">
        <v>42631</v>
      </c>
      <c r="B628" s="6">
        <v>110314.625</v>
      </c>
    </row>
    <row r="629" spans="1:2" x14ac:dyDescent="0.3">
      <c r="A629" s="10">
        <v>42632</v>
      </c>
      <c r="B629" s="6">
        <v>127391.09</v>
      </c>
    </row>
    <row r="630" spans="1:2" x14ac:dyDescent="0.3">
      <c r="A630" s="10">
        <v>42633</v>
      </c>
      <c r="B630" s="6">
        <v>122664.30499999999</v>
      </c>
    </row>
    <row r="631" spans="1:2" x14ac:dyDescent="0.3">
      <c r="A631" s="10">
        <v>42634</v>
      </c>
      <c r="B631" s="6">
        <v>127208.57</v>
      </c>
    </row>
    <row r="632" spans="1:2" x14ac:dyDescent="0.3">
      <c r="A632" s="10">
        <v>42635</v>
      </c>
      <c r="B632" s="6">
        <v>131357.34</v>
      </c>
    </row>
    <row r="633" spans="1:2" x14ac:dyDescent="0.3">
      <c r="A633" s="10">
        <v>42636</v>
      </c>
      <c r="B633" s="6">
        <v>127420.43</v>
      </c>
    </row>
    <row r="634" spans="1:2" x14ac:dyDescent="0.3">
      <c r="A634" s="10">
        <v>42637</v>
      </c>
      <c r="B634" s="6">
        <v>106776.27499999999</v>
      </c>
    </row>
    <row r="635" spans="1:2" x14ac:dyDescent="0.3">
      <c r="A635" s="10">
        <v>42638</v>
      </c>
      <c r="B635" s="6">
        <v>105931.55499999999</v>
      </c>
    </row>
    <row r="636" spans="1:2" x14ac:dyDescent="0.3">
      <c r="A636" s="10">
        <v>42639</v>
      </c>
      <c r="B636" s="6">
        <v>124343.19</v>
      </c>
    </row>
    <row r="637" spans="1:2" x14ac:dyDescent="0.3">
      <c r="A637" s="10">
        <v>42640</v>
      </c>
      <c r="B637" s="6">
        <v>126888.77</v>
      </c>
    </row>
    <row r="638" spans="1:2" x14ac:dyDescent="0.3">
      <c r="A638" s="10">
        <v>42641</v>
      </c>
      <c r="B638" s="6">
        <v>121143.25</v>
      </c>
    </row>
    <row r="639" spans="1:2" x14ac:dyDescent="0.3">
      <c r="A639" s="10">
        <v>42642</v>
      </c>
      <c r="B639" s="6">
        <v>122858.49</v>
      </c>
    </row>
    <row r="640" spans="1:2" x14ac:dyDescent="0.3">
      <c r="A640" s="10">
        <v>42643</v>
      </c>
      <c r="B640" s="6">
        <v>113439.77499999999</v>
      </c>
    </row>
    <row r="641" spans="1:2" x14ac:dyDescent="0.3">
      <c r="A641" s="10">
        <v>42644</v>
      </c>
      <c r="B641" s="6">
        <v>109181.26</v>
      </c>
    </row>
    <row r="642" spans="1:2" x14ac:dyDescent="0.3">
      <c r="A642" s="10">
        <v>42645</v>
      </c>
      <c r="B642" s="6">
        <v>97992.93</v>
      </c>
    </row>
    <row r="643" spans="1:2" x14ac:dyDescent="0.3">
      <c r="A643" s="10">
        <v>42646</v>
      </c>
      <c r="B643" s="6">
        <v>115839.01</v>
      </c>
    </row>
    <row r="644" spans="1:2" x14ac:dyDescent="0.3">
      <c r="A644" s="10">
        <v>42647</v>
      </c>
      <c r="B644" s="6">
        <v>124089.47</v>
      </c>
    </row>
    <row r="645" spans="1:2" x14ac:dyDescent="0.3">
      <c r="A645" s="10">
        <v>42648</v>
      </c>
      <c r="B645" s="6">
        <v>128558.38499999999</v>
      </c>
    </row>
    <row r="646" spans="1:2" x14ac:dyDescent="0.3">
      <c r="A646" s="10">
        <v>42649</v>
      </c>
      <c r="B646" s="6">
        <v>115898.54</v>
      </c>
    </row>
    <row r="647" spans="1:2" x14ac:dyDescent="0.3">
      <c r="A647" s="10">
        <v>42650</v>
      </c>
      <c r="B647" s="6">
        <v>116197.73</v>
      </c>
    </row>
    <row r="648" spans="1:2" x14ac:dyDescent="0.3">
      <c r="A648" s="10">
        <v>42651</v>
      </c>
      <c r="B648" s="6">
        <v>101300.77499999999</v>
      </c>
    </row>
    <row r="649" spans="1:2" x14ac:dyDescent="0.3">
      <c r="A649" s="10">
        <v>42652</v>
      </c>
      <c r="B649" s="6">
        <v>94954.16</v>
      </c>
    </row>
    <row r="650" spans="1:2" x14ac:dyDescent="0.3">
      <c r="A650" s="10">
        <v>42653</v>
      </c>
      <c r="B650" s="6">
        <v>116831.43</v>
      </c>
    </row>
    <row r="651" spans="1:2" x14ac:dyDescent="0.3">
      <c r="A651" s="10">
        <v>42654</v>
      </c>
      <c r="B651" s="6">
        <v>124665.82</v>
      </c>
    </row>
    <row r="652" spans="1:2" x14ac:dyDescent="0.3">
      <c r="A652" s="10">
        <v>42655</v>
      </c>
      <c r="B652" s="6">
        <v>128612.3</v>
      </c>
    </row>
    <row r="653" spans="1:2" x14ac:dyDescent="0.3">
      <c r="A653" s="10">
        <v>42656</v>
      </c>
      <c r="B653" s="6">
        <v>128242.765</v>
      </c>
    </row>
    <row r="654" spans="1:2" x14ac:dyDescent="0.3">
      <c r="A654" s="10">
        <v>42657</v>
      </c>
      <c r="B654" s="6">
        <v>121731.485</v>
      </c>
    </row>
    <row r="655" spans="1:2" x14ac:dyDescent="0.3">
      <c r="A655" s="10">
        <v>42658</v>
      </c>
      <c r="B655" s="6">
        <v>97887.485000000001</v>
      </c>
    </row>
    <row r="656" spans="1:2" x14ac:dyDescent="0.3">
      <c r="A656" s="10">
        <v>42659</v>
      </c>
      <c r="B656" s="6">
        <v>101793.035</v>
      </c>
    </row>
    <row r="657" spans="1:2" x14ac:dyDescent="0.3">
      <c r="A657" s="10">
        <v>42660</v>
      </c>
      <c r="B657" s="6">
        <v>116042.845</v>
      </c>
    </row>
    <row r="658" spans="1:2" x14ac:dyDescent="0.3">
      <c r="A658" s="10">
        <v>42661</v>
      </c>
      <c r="B658" s="6">
        <v>123265.44</v>
      </c>
    </row>
    <row r="659" spans="1:2" x14ac:dyDescent="0.3">
      <c r="A659" s="10">
        <v>42662</v>
      </c>
      <c r="B659" s="6">
        <v>126362.045</v>
      </c>
    </row>
    <row r="660" spans="1:2" x14ac:dyDescent="0.3">
      <c r="A660" s="10">
        <v>42663</v>
      </c>
      <c r="B660" s="6">
        <v>114867.16</v>
      </c>
    </row>
    <row r="661" spans="1:2" x14ac:dyDescent="0.3">
      <c r="A661" s="10">
        <v>42664</v>
      </c>
      <c r="B661" s="6">
        <v>122975.285</v>
      </c>
    </row>
    <row r="662" spans="1:2" x14ac:dyDescent="0.3">
      <c r="A662" s="10">
        <v>42665</v>
      </c>
      <c r="B662" s="6">
        <v>114184.19500000001</v>
      </c>
    </row>
    <row r="663" spans="1:2" x14ac:dyDescent="0.3">
      <c r="A663" s="10">
        <v>42666</v>
      </c>
      <c r="B663" s="6">
        <v>111289</v>
      </c>
    </row>
    <row r="664" spans="1:2" x14ac:dyDescent="0.3">
      <c r="A664" s="10">
        <v>42667</v>
      </c>
      <c r="B664" s="6">
        <v>125270.16499999999</v>
      </c>
    </row>
    <row r="665" spans="1:2" x14ac:dyDescent="0.3">
      <c r="A665" s="10">
        <v>42668</v>
      </c>
      <c r="B665" s="6">
        <v>117138.355</v>
      </c>
    </row>
    <row r="666" spans="1:2" x14ac:dyDescent="0.3">
      <c r="A666" s="10">
        <v>42669</v>
      </c>
      <c r="B666" s="6">
        <v>121605.395</v>
      </c>
    </row>
    <row r="667" spans="1:2" x14ac:dyDescent="0.3">
      <c r="A667" s="10">
        <v>42670</v>
      </c>
      <c r="B667" s="6">
        <v>120142.43</v>
      </c>
    </row>
    <row r="668" spans="1:2" x14ac:dyDescent="0.3">
      <c r="A668" s="10">
        <v>42671</v>
      </c>
      <c r="B668" s="6">
        <v>119820.71</v>
      </c>
    </row>
    <row r="669" spans="1:2" x14ac:dyDescent="0.3">
      <c r="A669" s="10">
        <v>42672</v>
      </c>
      <c r="B669" s="6">
        <v>104191.105</v>
      </c>
    </row>
    <row r="670" spans="1:2" x14ac:dyDescent="0.3">
      <c r="A670" s="10">
        <v>42673</v>
      </c>
      <c r="B670" s="6">
        <v>94325.72</v>
      </c>
    </row>
    <row r="671" spans="1:2" x14ac:dyDescent="0.3">
      <c r="A671" s="10">
        <v>42674</v>
      </c>
      <c r="B671" s="6">
        <v>110661.43</v>
      </c>
    </row>
    <row r="672" spans="1:2" x14ac:dyDescent="0.3">
      <c r="A672" s="10">
        <v>42675</v>
      </c>
      <c r="B672" s="6">
        <v>104976.21</v>
      </c>
    </row>
    <row r="673" spans="1:2" x14ac:dyDescent="0.3">
      <c r="A673" s="10">
        <v>42676</v>
      </c>
      <c r="B673" s="6">
        <v>119904.48</v>
      </c>
    </row>
    <row r="674" spans="1:2" x14ac:dyDescent="0.3">
      <c r="A674" s="10">
        <v>42677</v>
      </c>
      <c r="B674" s="6">
        <v>118677.495</v>
      </c>
    </row>
    <row r="675" spans="1:2" x14ac:dyDescent="0.3">
      <c r="A675" s="10">
        <v>42678</v>
      </c>
      <c r="B675" s="6">
        <v>113666.485</v>
      </c>
    </row>
    <row r="676" spans="1:2" x14ac:dyDescent="0.3">
      <c r="A676" s="10">
        <v>42679</v>
      </c>
      <c r="B676" s="6">
        <v>101810.75</v>
      </c>
    </row>
    <row r="677" spans="1:2" x14ac:dyDescent="0.3">
      <c r="A677" s="10">
        <v>42680</v>
      </c>
      <c r="B677" s="6">
        <v>96934.925000000003</v>
      </c>
    </row>
    <row r="678" spans="1:2" x14ac:dyDescent="0.3">
      <c r="A678" s="10">
        <v>42681</v>
      </c>
      <c r="B678" s="6">
        <v>116230.34</v>
      </c>
    </row>
    <row r="679" spans="1:2" x14ac:dyDescent="0.3">
      <c r="A679" s="10">
        <v>42682</v>
      </c>
      <c r="B679" s="6">
        <v>117794.595</v>
      </c>
    </row>
    <row r="680" spans="1:2" x14ac:dyDescent="0.3">
      <c r="A680" s="10">
        <v>42683</v>
      </c>
      <c r="B680" s="6">
        <v>122131.11500000001</v>
      </c>
    </row>
    <row r="681" spans="1:2" x14ac:dyDescent="0.3">
      <c r="A681" s="10">
        <v>42684</v>
      </c>
      <c r="B681" s="6">
        <v>122634.53</v>
      </c>
    </row>
    <row r="682" spans="1:2" x14ac:dyDescent="0.3">
      <c r="A682" s="10">
        <v>42685</v>
      </c>
      <c r="B682" s="6">
        <v>117953.88499999999</v>
      </c>
    </row>
    <row r="683" spans="1:2" x14ac:dyDescent="0.3">
      <c r="A683" s="10">
        <v>42686</v>
      </c>
      <c r="B683" s="6">
        <v>99907.32</v>
      </c>
    </row>
    <row r="684" spans="1:2" x14ac:dyDescent="0.3">
      <c r="A684" s="10">
        <v>42687</v>
      </c>
      <c r="B684" s="6">
        <v>96805.925000000003</v>
      </c>
    </row>
    <row r="685" spans="1:2" x14ac:dyDescent="0.3">
      <c r="A685" s="10">
        <v>42688</v>
      </c>
      <c r="B685" s="6">
        <v>116817.15</v>
      </c>
    </row>
    <row r="686" spans="1:2" x14ac:dyDescent="0.3">
      <c r="A686" s="10">
        <v>42689</v>
      </c>
      <c r="B686" s="6">
        <v>119905.59</v>
      </c>
    </row>
    <row r="687" spans="1:2" x14ac:dyDescent="0.3">
      <c r="A687" s="10">
        <v>42690</v>
      </c>
      <c r="B687" s="6">
        <v>122146.66</v>
      </c>
    </row>
    <row r="688" spans="1:2" x14ac:dyDescent="0.3">
      <c r="A688" s="10">
        <v>42691</v>
      </c>
      <c r="B688" s="6">
        <v>122464.645</v>
      </c>
    </row>
    <row r="689" spans="1:2" x14ac:dyDescent="0.3">
      <c r="A689" s="10">
        <v>42692</v>
      </c>
      <c r="B689" s="6">
        <v>121441.05</v>
      </c>
    </row>
    <row r="690" spans="1:2" x14ac:dyDescent="0.3">
      <c r="A690" s="10">
        <v>42693</v>
      </c>
      <c r="B690" s="6">
        <v>106868.5</v>
      </c>
    </row>
    <row r="691" spans="1:2" x14ac:dyDescent="0.3">
      <c r="A691" s="10">
        <v>42694</v>
      </c>
      <c r="B691" s="6">
        <v>112098.33500000001</v>
      </c>
    </row>
    <row r="692" spans="1:2" x14ac:dyDescent="0.3">
      <c r="A692" s="10">
        <v>42695</v>
      </c>
      <c r="B692" s="6">
        <v>138681.815</v>
      </c>
    </row>
    <row r="693" spans="1:2" x14ac:dyDescent="0.3">
      <c r="A693" s="10">
        <v>42696</v>
      </c>
      <c r="B693" s="6">
        <v>126617.72</v>
      </c>
    </row>
    <row r="694" spans="1:2" x14ac:dyDescent="0.3">
      <c r="A694" s="10">
        <v>42697</v>
      </c>
      <c r="B694" s="6">
        <v>118119.01</v>
      </c>
    </row>
    <row r="695" spans="1:2" x14ac:dyDescent="0.3">
      <c r="A695" s="10">
        <v>42698</v>
      </c>
      <c r="B695" s="6">
        <v>120308.545</v>
      </c>
    </row>
    <row r="696" spans="1:2" x14ac:dyDescent="0.3">
      <c r="A696" s="10">
        <v>42699</v>
      </c>
      <c r="B696" s="6">
        <v>116011.565</v>
      </c>
    </row>
    <row r="697" spans="1:2" x14ac:dyDescent="0.3">
      <c r="A697" s="10">
        <v>42700</v>
      </c>
      <c r="B697" s="6">
        <v>104700.05499999999</v>
      </c>
    </row>
    <row r="698" spans="1:2" x14ac:dyDescent="0.3">
      <c r="A698" s="10">
        <v>42701</v>
      </c>
      <c r="B698" s="6">
        <v>102718.9</v>
      </c>
    </row>
    <row r="699" spans="1:2" x14ac:dyDescent="0.3">
      <c r="A699" s="10">
        <v>42702</v>
      </c>
      <c r="B699" s="6">
        <v>118666.37</v>
      </c>
    </row>
    <row r="700" spans="1:2" x14ac:dyDescent="0.3">
      <c r="A700" s="10">
        <v>42703</v>
      </c>
      <c r="B700" s="6">
        <v>119169.17</v>
      </c>
    </row>
    <row r="701" spans="1:2" x14ac:dyDescent="0.3">
      <c r="A701" s="10">
        <v>42704</v>
      </c>
      <c r="B701" s="6">
        <v>121067.59</v>
      </c>
    </row>
    <row r="702" spans="1:2" x14ac:dyDescent="0.3">
      <c r="A702" s="10">
        <v>42705</v>
      </c>
      <c r="B702" s="6">
        <v>113024.02</v>
      </c>
    </row>
    <row r="703" spans="1:2" x14ac:dyDescent="0.3">
      <c r="A703" s="10">
        <v>42706</v>
      </c>
      <c r="B703" s="6">
        <v>109318.355</v>
      </c>
    </row>
    <row r="704" spans="1:2" x14ac:dyDescent="0.3">
      <c r="A704" s="10">
        <v>42707</v>
      </c>
      <c r="B704" s="6">
        <v>98899.494999999995</v>
      </c>
    </row>
    <row r="705" spans="1:2" x14ac:dyDescent="0.3">
      <c r="A705" s="10">
        <v>42708</v>
      </c>
      <c r="B705" s="6">
        <v>97300.36</v>
      </c>
    </row>
    <row r="706" spans="1:2" x14ac:dyDescent="0.3">
      <c r="A706" s="10">
        <v>42709</v>
      </c>
      <c r="B706" s="6">
        <v>109670</v>
      </c>
    </row>
    <row r="707" spans="1:2" x14ac:dyDescent="0.3">
      <c r="A707" s="10">
        <v>42710</v>
      </c>
      <c r="B707" s="6">
        <v>111228.06</v>
      </c>
    </row>
    <row r="708" spans="1:2" x14ac:dyDescent="0.3">
      <c r="A708" s="10">
        <v>42711</v>
      </c>
      <c r="B708" s="6">
        <v>112738.08</v>
      </c>
    </row>
    <row r="709" spans="1:2" x14ac:dyDescent="0.3">
      <c r="A709" s="10">
        <v>42712</v>
      </c>
      <c r="B709" s="6">
        <v>105445.65</v>
      </c>
    </row>
    <row r="710" spans="1:2" x14ac:dyDescent="0.3">
      <c r="A710" s="10">
        <v>42713</v>
      </c>
      <c r="B710" s="6">
        <v>105664.09</v>
      </c>
    </row>
    <row r="711" spans="1:2" x14ac:dyDescent="0.3">
      <c r="A711" s="10">
        <v>42714</v>
      </c>
      <c r="B711" s="6">
        <v>98622.865000000005</v>
      </c>
    </row>
    <row r="712" spans="1:2" x14ac:dyDescent="0.3">
      <c r="A712" s="10">
        <v>42715</v>
      </c>
      <c r="B712" s="6">
        <v>93673.19</v>
      </c>
    </row>
    <row r="713" spans="1:2" x14ac:dyDescent="0.3">
      <c r="A713" s="10">
        <v>42716</v>
      </c>
      <c r="B713" s="6">
        <v>120390.11</v>
      </c>
    </row>
    <row r="714" spans="1:2" x14ac:dyDescent="0.3">
      <c r="A714" s="10">
        <v>42717</v>
      </c>
      <c r="B714" s="6">
        <v>128831.65</v>
      </c>
    </row>
    <row r="715" spans="1:2" x14ac:dyDescent="0.3">
      <c r="A715" s="10">
        <v>42718</v>
      </c>
      <c r="B715" s="6">
        <v>111423.765</v>
      </c>
    </row>
    <row r="716" spans="1:2" x14ac:dyDescent="0.3">
      <c r="A716" s="10">
        <v>42719</v>
      </c>
      <c r="B716" s="6">
        <v>107072.36</v>
      </c>
    </row>
    <row r="717" spans="1:2" x14ac:dyDescent="0.3">
      <c r="A717" s="10">
        <v>42720</v>
      </c>
      <c r="B717" s="6">
        <v>113698.06</v>
      </c>
    </row>
    <row r="718" spans="1:2" x14ac:dyDescent="0.3">
      <c r="A718" s="10">
        <v>42721</v>
      </c>
      <c r="B718" s="6">
        <v>90227.48</v>
      </c>
    </row>
    <row r="719" spans="1:2" x14ac:dyDescent="0.3">
      <c r="A719" s="10">
        <v>42722</v>
      </c>
      <c r="B719" s="6">
        <v>90911.085000000006</v>
      </c>
    </row>
    <row r="720" spans="1:2" x14ac:dyDescent="0.3">
      <c r="A720" s="10">
        <v>42723</v>
      </c>
      <c r="B720" s="6">
        <v>109260.30499999999</v>
      </c>
    </row>
    <row r="721" spans="1:2" x14ac:dyDescent="0.3">
      <c r="A721" s="10">
        <v>42724</v>
      </c>
      <c r="B721" s="6">
        <v>106451.255</v>
      </c>
    </row>
    <row r="722" spans="1:2" x14ac:dyDescent="0.3">
      <c r="A722" s="10">
        <v>42725</v>
      </c>
      <c r="B722" s="6">
        <v>104389.51</v>
      </c>
    </row>
    <row r="723" spans="1:2" x14ac:dyDescent="0.3">
      <c r="A723" s="10">
        <v>42726</v>
      </c>
      <c r="B723" s="6">
        <v>105513.235</v>
      </c>
    </row>
    <row r="724" spans="1:2" x14ac:dyDescent="0.3">
      <c r="A724" s="10">
        <v>42727</v>
      </c>
      <c r="B724" s="6">
        <v>112247.94500000001</v>
      </c>
    </row>
    <row r="725" spans="1:2" x14ac:dyDescent="0.3">
      <c r="A725" s="10">
        <v>42728</v>
      </c>
      <c r="B725" s="6">
        <v>114843.875</v>
      </c>
    </row>
    <row r="726" spans="1:2" x14ac:dyDescent="0.3">
      <c r="A726" s="10">
        <v>42729</v>
      </c>
      <c r="B726" s="6">
        <v>114468.17</v>
      </c>
    </row>
    <row r="727" spans="1:2" x14ac:dyDescent="0.3">
      <c r="A727" s="10">
        <v>42730</v>
      </c>
      <c r="B727" s="6">
        <v>106284.83</v>
      </c>
    </row>
    <row r="728" spans="1:2" x14ac:dyDescent="0.3">
      <c r="A728" s="10">
        <v>42731</v>
      </c>
      <c r="B728" s="6">
        <v>99701.43</v>
      </c>
    </row>
    <row r="729" spans="1:2" x14ac:dyDescent="0.3">
      <c r="A729" s="10">
        <v>42732</v>
      </c>
      <c r="B729" s="6">
        <v>123693.52</v>
      </c>
    </row>
    <row r="730" spans="1:2" x14ac:dyDescent="0.3">
      <c r="A730" s="10">
        <v>42733</v>
      </c>
      <c r="B730" s="6">
        <v>135571.79500000001</v>
      </c>
    </row>
    <row r="731" spans="1:2" x14ac:dyDescent="0.3">
      <c r="A731" s="10">
        <v>42734</v>
      </c>
      <c r="B731" s="6">
        <v>112141.83</v>
      </c>
    </row>
    <row r="732" spans="1:2" x14ac:dyDescent="0.3">
      <c r="A732" s="10">
        <v>42735</v>
      </c>
      <c r="B732" s="6">
        <v>95728.15</v>
      </c>
    </row>
    <row r="733" spans="1:2" x14ac:dyDescent="0.3">
      <c r="A733" s="10">
        <v>42736</v>
      </c>
      <c r="B733" s="6">
        <v>89403.145000000004</v>
      </c>
    </row>
    <row r="734" spans="1:2" x14ac:dyDescent="0.3">
      <c r="A734" s="10">
        <v>42737</v>
      </c>
      <c r="B734" s="6">
        <v>86507.47</v>
      </c>
    </row>
    <row r="735" spans="1:2" x14ac:dyDescent="0.3">
      <c r="A735" s="10">
        <v>42738</v>
      </c>
      <c r="B735" s="6">
        <v>97564.744999999995</v>
      </c>
    </row>
    <row r="736" spans="1:2" x14ac:dyDescent="0.3">
      <c r="A736" s="10">
        <v>42739</v>
      </c>
      <c r="B736" s="6">
        <v>116606.795</v>
      </c>
    </row>
    <row r="737" spans="1:2" x14ac:dyDescent="0.3">
      <c r="A737" s="10">
        <v>42740</v>
      </c>
      <c r="B737" s="6">
        <v>128079.845</v>
      </c>
    </row>
    <row r="738" spans="1:2" x14ac:dyDescent="0.3">
      <c r="A738" s="10">
        <v>42741</v>
      </c>
      <c r="B738" s="6">
        <v>136308.73499999999</v>
      </c>
    </row>
    <row r="739" spans="1:2" x14ac:dyDescent="0.3">
      <c r="A739" s="10">
        <v>42742</v>
      </c>
      <c r="B739" s="6">
        <v>134955.01999999999</v>
      </c>
    </row>
    <row r="740" spans="1:2" x14ac:dyDescent="0.3">
      <c r="A740" s="10">
        <v>42743</v>
      </c>
      <c r="B740" s="6">
        <v>122777.02499999999</v>
      </c>
    </row>
    <row r="741" spans="1:2" x14ac:dyDescent="0.3">
      <c r="A741" s="10">
        <v>42744</v>
      </c>
      <c r="B741" s="6">
        <v>116211.99</v>
      </c>
    </row>
    <row r="742" spans="1:2" x14ac:dyDescent="0.3">
      <c r="A742" s="10">
        <v>42745</v>
      </c>
      <c r="B742" s="6">
        <v>120366.32</v>
      </c>
    </row>
    <row r="743" spans="1:2" x14ac:dyDescent="0.3">
      <c r="A743" s="10">
        <v>42746</v>
      </c>
      <c r="B743" s="6">
        <v>111595.855</v>
      </c>
    </row>
    <row r="744" spans="1:2" x14ac:dyDescent="0.3">
      <c r="A744" s="10">
        <v>42747</v>
      </c>
      <c r="B744" s="6">
        <v>118783.94500000001</v>
      </c>
    </row>
    <row r="745" spans="1:2" x14ac:dyDescent="0.3">
      <c r="A745" s="10">
        <v>42748</v>
      </c>
      <c r="B745" s="6">
        <v>111341.675</v>
      </c>
    </row>
    <row r="746" spans="1:2" x14ac:dyDescent="0.3">
      <c r="A746" s="10">
        <v>42749</v>
      </c>
      <c r="B746" s="6">
        <v>88996.625</v>
      </c>
    </row>
    <row r="747" spans="1:2" x14ac:dyDescent="0.3">
      <c r="A747" s="10">
        <v>42750</v>
      </c>
      <c r="B747" s="6">
        <v>90294</v>
      </c>
    </row>
    <row r="748" spans="1:2" x14ac:dyDescent="0.3">
      <c r="A748" s="10">
        <v>42751</v>
      </c>
      <c r="B748" s="6">
        <v>120928.705</v>
      </c>
    </row>
    <row r="749" spans="1:2" x14ac:dyDescent="0.3">
      <c r="A749" s="10">
        <v>42752</v>
      </c>
      <c r="B749" s="6">
        <v>140517.65</v>
      </c>
    </row>
    <row r="750" spans="1:2" x14ac:dyDescent="0.3">
      <c r="A750" s="10">
        <v>42753</v>
      </c>
      <c r="B750" s="6">
        <v>111211.35</v>
      </c>
    </row>
    <row r="751" spans="1:2" x14ac:dyDescent="0.3">
      <c r="A751" s="10">
        <v>42754</v>
      </c>
      <c r="B751" s="6">
        <v>112371.41</v>
      </c>
    </row>
    <row r="752" spans="1:2" x14ac:dyDescent="0.3">
      <c r="A752" s="10">
        <v>42755</v>
      </c>
      <c r="B752" s="6">
        <v>107937.685</v>
      </c>
    </row>
    <row r="753" spans="1:2" x14ac:dyDescent="0.3">
      <c r="A753" s="10">
        <v>42756</v>
      </c>
      <c r="B753" s="6">
        <v>96779.07</v>
      </c>
    </row>
    <row r="754" spans="1:2" x14ac:dyDescent="0.3">
      <c r="A754" s="10">
        <v>42757</v>
      </c>
      <c r="B754" s="6">
        <v>103291.61</v>
      </c>
    </row>
    <row r="755" spans="1:2" x14ac:dyDescent="0.3">
      <c r="A755" s="10">
        <v>42758</v>
      </c>
      <c r="B755" s="6">
        <v>141332.05499999999</v>
      </c>
    </row>
    <row r="756" spans="1:2" x14ac:dyDescent="0.3">
      <c r="A756" s="10">
        <v>42759</v>
      </c>
      <c r="B756" s="6">
        <v>115664.16</v>
      </c>
    </row>
    <row r="757" spans="1:2" x14ac:dyDescent="0.3">
      <c r="A757" s="10">
        <v>42760</v>
      </c>
      <c r="B757" s="6">
        <v>111936.7</v>
      </c>
    </row>
    <row r="758" spans="1:2" x14ac:dyDescent="0.3">
      <c r="A758" s="10">
        <v>42761</v>
      </c>
      <c r="B758" s="6">
        <v>98590.06</v>
      </c>
    </row>
    <row r="759" spans="1:2" x14ac:dyDescent="0.3">
      <c r="A759" s="10">
        <v>42762</v>
      </c>
      <c r="B759" s="6">
        <v>112513.82</v>
      </c>
    </row>
    <row r="760" spans="1:2" x14ac:dyDescent="0.3">
      <c r="A760" s="10">
        <v>42763</v>
      </c>
      <c r="B760" s="6">
        <v>108336.53</v>
      </c>
    </row>
    <row r="761" spans="1:2" x14ac:dyDescent="0.3">
      <c r="A761" s="10">
        <v>42764</v>
      </c>
      <c r="B761" s="6">
        <v>109020.58</v>
      </c>
    </row>
    <row r="762" spans="1:2" x14ac:dyDescent="0.3">
      <c r="A762" s="10">
        <v>42765</v>
      </c>
      <c r="B762" s="6">
        <v>124292.955</v>
      </c>
    </row>
    <row r="763" spans="1:2" x14ac:dyDescent="0.3">
      <c r="A763" s="10">
        <v>42766</v>
      </c>
      <c r="B763" s="6">
        <v>112863.01</v>
      </c>
    </row>
    <row r="764" spans="1:2" x14ac:dyDescent="0.3">
      <c r="A764" s="10">
        <v>42767</v>
      </c>
      <c r="B764" s="6">
        <v>114133.73</v>
      </c>
    </row>
    <row r="765" spans="1:2" x14ac:dyDescent="0.3">
      <c r="A765" s="10">
        <v>42768</v>
      </c>
      <c r="B765" s="6">
        <v>110669.27</v>
      </c>
    </row>
    <row r="766" spans="1:2" x14ac:dyDescent="0.3">
      <c r="A766" s="10">
        <v>42769</v>
      </c>
      <c r="B766" s="6">
        <v>117452.27</v>
      </c>
    </row>
    <row r="767" spans="1:2" x14ac:dyDescent="0.3">
      <c r="A767" s="10">
        <v>42770</v>
      </c>
      <c r="B767" s="6">
        <v>117361.7</v>
      </c>
    </row>
    <row r="768" spans="1:2" x14ac:dyDescent="0.3">
      <c r="A768" s="10">
        <v>42771</v>
      </c>
      <c r="B768" s="6">
        <v>110384.27499999999</v>
      </c>
    </row>
    <row r="769" spans="1:2" x14ac:dyDescent="0.3">
      <c r="A769" s="10">
        <v>42772</v>
      </c>
      <c r="B769" s="6">
        <v>108761.37</v>
      </c>
    </row>
    <row r="770" spans="1:2" x14ac:dyDescent="0.3">
      <c r="A770" s="10">
        <v>42773</v>
      </c>
      <c r="B770" s="6">
        <v>111543.81</v>
      </c>
    </row>
    <row r="771" spans="1:2" x14ac:dyDescent="0.3">
      <c r="A771" s="10">
        <v>42774</v>
      </c>
      <c r="B771" s="6">
        <v>142213.66</v>
      </c>
    </row>
    <row r="772" spans="1:2" x14ac:dyDescent="0.3">
      <c r="A772" s="10">
        <v>42775</v>
      </c>
      <c r="B772" s="6">
        <v>155060.60999999999</v>
      </c>
    </row>
    <row r="773" spans="1:2" x14ac:dyDescent="0.3">
      <c r="A773" s="10">
        <v>42776</v>
      </c>
      <c r="B773" s="6">
        <v>138793.59</v>
      </c>
    </row>
    <row r="774" spans="1:2" x14ac:dyDescent="0.3">
      <c r="A774" s="10">
        <v>42777</v>
      </c>
      <c r="B774" s="6">
        <v>111983.51</v>
      </c>
    </row>
    <row r="775" spans="1:2" x14ac:dyDescent="0.3">
      <c r="A775" s="10">
        <v>42778</v>
      </c>
      <c r="B775" s="6">
        <v>89003.15</v>
      </c>
    </row>
    <row r="776" spans="1:2" x14ac:dyDescent="0.3">
      <c r="A776" s="10">
        <v>42779</v>
      </c>
      <c r="B776" s="6">
        <v>104844.105</v>
      </c>
    </row>
    <row r="777" spans="1:2" x14ac:dyDescent="0.3">
      <c r="A777" s="10">
        <v>42780</v>
      </c>
      <c r="B777" s="6">
        <v>111613.05</v>
      </c>
    </row>
    <row r="778" spans="1:2" x14ac:dyDescent="0.3">
      <c r="A778" s="10">
        <v>42781</v>
      </c>
      <c r="B778" s="6">
        <v>116299.39</v>
      </c>
    </row>
    <row r="779" spans="1:2" x14ac:dyDescent="0.3">
      <c r="A779" s="10">
        <v>42782</v>
      </c>
      <c r="B779" s="6">
        <v>119947.59</v>
      </c>
    </row>
    <row r="780" spans="1:2" x14ac:dyDescent="0.3">
      <c r="A780" s="10">
        <v>42783</v>
      </c>
      <c r="B780" s="6">
        <v>111885.97</v>
      </c>
    </row>
    <row r="781" spans="1:2" x14ac:dyDescent="0.3">
      <c r="A781" s="10">
        <v>42784</v>
      </c>
      <c r="B781" s="6">
        <v>95623.35</v>
      </c>
    </row>
    <row r="782" spans="1:2" x14ac:dyDescent="0.3">
      <c r="A782" s="10">
        <v>42785</v>
      </c>
      <c r="B782" s="6">
        <v>91280.024999999994</v>
      </c>
    </row>
    <row r="783" spans="1:2" x14ac:dyDescent="0.3">
      <c r="A783" s="10">
        <v>42786</v>
      </c>
      <c r="B783" s="6">
        <v>105341.86500000001</v>
      </c>
    </row>
    <row r="784" spans="1:2" x14ac:dyDescent="0.3">
      <c r="A784" s="10">
        <v>42787</v>
      </c>
      <c r="B784" s="6">
        <v>112351.47</v>
      </c>
    </row>
    <row r="785" spans="1:2" x14ac:dyDescent="0.3">
      <c r="A785" s="10">
        <v>42788</v>
      </c>
      <c r="B785" s="6">
        <v>116690.17</v>
      </c>
    </row>
    <row r="786" spans="1:2" x14ac:dyDescent="0.3">
      <c r="A786" s="10">
        <v>42789</v>
      </c>
      <c r="B786" s="6">
        <v>117948.685</v>
      </c>
    </row>
    <row r="787" spans="1:2" x14ac:dyDescent="0.3">
      <c r="A787" s="10">
        <v>42790</v>
      </c>
      <c r="B787" s="6">
        <v>111229.52</v>
      </c>
    </row>
    <row r="788" spans="1:2" x14ac:dyDescent="0.3">
      <c r="A788" s="10">
        <v>42791</v>
      </c>
      <c r="B788" s="6">
        <v>95046.904999999999</v>
      </c>
    </row>
    <row r="789" spans="1:2" x14ac:dyDescent="0.3">
      <c r="A789" s="10">
        <v>42792</v>
      </c>
      <c r="B789" s="6">
        <v>100495.61500000001</v>
      </c>
    </row>
    <row r="790" spans="1:2" x14ac:dyDescent="0.3">
      <c r="A790" s="10">
        <v>42793</v>
      </c>
      <c r="B790" s="6">
        <v>131090.77499999999</v>
      </c>
    </row>
    <row r="791" spans="1:2" x14ac:dyDescent="0.3">
      <c r="A791" s="10">
        <v>42794</v>
      </c>
      <c r="B791" s="6">
        <v>140167.5</v>
      </c>
    </row>
    <row r="792" spans="1:2" x14ac:dyDescent="0.3">
      <c r="A792" s="10">
        <v>42795</v>
      </c>
      <c r="B792" s="6">
        <v>137291.97</v>
      </c>
    </row>
    <row r="793" spans="1:2" x14ac:dyDescent="0.3">
      <c r="A793" s="10">
        <v>42796</v>
      </c>
      <c r="B793" s="6">
        <v>127633.27499999999</v>
      </c>
    </row>
    <row r="794" spans="1:2" x14ac:dyDescent="0.3">
      <c r="A794" s="10">
        <v>42797</v>
      </c>
      <c r="B794" s="6">
        <v>124311.33</v>
      </c>
    </row>
    <row r="795" spans="1:2" x14ac:dyDescent="0.3">
      <c r="A795" s="10">
        <v>42798</v>
      </c>
      <c r="B795" s="6">
        <v>116083.295</v>
      </c>
    </row>
    <row r="796" spans="1:2" x14ac:dyDescent="0.3">
      <c r="A796" s="10">
        <v>42799</v>
      </c>
      <c r="B796" s="6">
        <v>103539.02</v>
      </c>
    </row>
    <row r="797" spans="1:2" x14ac:dyDescent="0.3">
      <c r="A797" s="10">
        <v>42800</v>
      </c>
      <c r="B797" s="6">
        <v>116447.855</v>
      </c>
    </row>
    <row r="798" spans="1:2" x14ac:dyDescent="0.3">
      <c r="A798" s="10">
        <v>42801</v>
      </c>
      <c r="B798" s="6">
        <v>117931.46</v>
      </c>
    </row>
    <row r="799" spans="1:2" x14ac:dyDescent="0.3">
      <c r="A799" s="10">
        <v>42802</v>
      </c>
      <c r="B799" s="6">
        <v>124370.765</v>
      </c>
    </row>
    <row r="800" spans="1:2" x14ac:dyDescent="0.3">
      <c r="A800" s="10">
        <v>42803</v>
      </c>
      <c r="B800" s="6">
        <v>129649.25</v>
      </c>
    </row>
    <row r="801" spans="1:2" x14ac:dyDescent="0.3">
      <c r="A801" s="10">
        <v>42804</v>
      </c>
      <c r="B801" s="6">
        <v>125346.075</v>
      </c>
    </row>
    <row r="802" spans="1:2" x14ac:dyDescent="0.3">
      <c r="A802" s="10">
        <v>42805</v>
      </c>
      <c r="B802" s="6">
        <v>108816.81</v>
      </c>
    </row>
    <row r="803" spans="1:2" x14ac:dyDescent="0.3">
      <c r="A803" s="10">
        <v>42806</v>
      </c>
      <c r="B803" s="6">
        <v>102617.51</v>
      </c>
    </row>
    <row r="804" spans="1:2" x14ac:dyDescent="0.3">
      <c r="A804" s="10">
        <v>42807</v>
      </c>
      <c r="B804" s="6">
        <v>104468.9</v>
      </c>
    </row>
    <row r="805" spans="1:2" x14ac:dyDescent="0.3">
      <c r="A805" s="10">
        <v>42808</v>
      </c>
      <c r="B805" s="6">
        <v>133227.785</v>
      </c>
    </row>
    <row r="806" spans="1:2" x14ac:dyDescent="0.3">
      <c r="A806" s="10">
        <v>42809</v>
      </c>
      <c r="B806" s="6">
        <v>139672.83499999999</v>
      </c>
    </row>
    <row r="807" spans="1:2" x14ac:dyDescent="0.3">
      <c r="A807" s="10">
        <v>42810</v>
      </c>
      <c r="B807" s="6">
        <v>124255.97500000001</v>
      </c>
    </row>
    <row r="808" spans="1:2" x14ac:dyDescent="0.3">
      <c r="A808" s="10">
        <v>42811</v>
      </c>
      <c r="B808" s="6">
        <v>111612.075</v>
      </c>
    </row>
    <row r="809" spans="1:2" x14ac:dyDescent="0.3">
      <c r="A809" s="10">
        <v>42812</v>
      </c>
      <c r="B809" s="6">
        <v>107731.78</v>
      </c>
    </row>
    <row r="810" spans="1:2" x14ac:dyDescent="0.3">
      <c r="A810" s="10">
        <v>42813</v>
      </c>
      <c r="B810" s="6">
        <v>113593.82</v>
      </c>
    </row>
    <row r="811" spans="1:2" x14ac:dyDescent="0.3">
      <c r="A811" s="10">
        <v>42814</v>
      </c>
      <c r="B811" s="6">
        <v>131980.98499999999</v>
      </c>
    </row>
    <row r="812" spans="1:2" x14ac:dyDescent="0.3">
      <c r="A812" s="10">
        <v>42815</v>
      </c>
      <c r="B812" s="6">
        <v>127625.36500000001</v>
      </c>
    </row>
    <row r="813" spans="1:2" x14ac:dyDescent="0.3">
      <c r="A813" s="10">
        <v>42816</v>
      </c>
      <c r="B813" s="6">
        <v>114696.37</v>
      </c>
    </row>
    <row r="814" spans="1:2" x14ac:dyDescent="0.3">
      <c r="A814" s="10">
        <v>42817</v>
      </c>
      <c r="B814" s="6">
        <v>111632.83500000001</v>
      </c>
    </row>
    <row r="815" spans="1:2" x14ac:dyDescent="0.3">
      <c r="A815" s="10">
        <v>42818</v>
      </c>
      <c r="B815" s="6">
        <v>115411.41</v>
      </c>
    </row>
    <row r="816" spans="1:2" x14ac:dyDescent="0.3">
      <c r="A816" s="10">
        <v>42819</v>
      </c>
      <c r="B816" s="6">
        <v>107465.98</v>
      </c>
    </row>
    <row r="817" spans="1:2" x14ac:dyDescent="0.3">
      <c r="A817" s="10">
        <v>42820</v>
      </c>
      <c r="B817" s="6">
        <v>104189.1</v>
      </c>
    </row>
    <row r="818" spans="1:2" x14ac:dyDescent="0.3">
      <c r="A818" s="10">
        <v>42821</v>
      </c>
      <c r="B818" s="6">
        <v>116237.22</v>
      </c>
    </row>
    <row r="819" spans="1:2" x14ac:dyDescent="0.3">
      <c r="A819" s="10">
        <v>42822</v>
      </c>
      <c r="B819" s="6">
        <v>111032.97500000001</v>
      </c>
    </row>
    <row r="820" spans="1:2" x14ac:dyDescent="0.3">
      <c r="A820" s="10">
        <v>42823</v>
      </c>
      <c r="B820" s="6">
        <v>109640.33</v>
      </c>
    </row>
    <row r="821" spans="1:2" x14ac:dyDescent="0.3">
      <c r="A821" s="10">
        <v>42824</v>
      </c>
      <c r="B821" s="6">
        <v>107491.87</v>
      </c>
    </row>
    <row r="822" spans="1:2" x14ac:dyDescent="0.3">
      <c r="A822" s="10">
        <v>42825</v>
      </c>
      <c r="B822" s="6">
        <v>110662.245</v>
      </c>
    </row>
    <row r="823" spans="1:2" x14ac:dyDescent="0.3">
      <c r="A823" s="10">
        <v>42826</v>
      </c>
      <c r="B823" s="6">
        <v>97402.264999999999</v>
      </c>
    </row>
    <row r="824" spans="1:2" x14ac:dyDescent="0.3">
      <c r="A824" s="10">
        <v>42827</v>
      </c>
      <c r="B824" s="6">
        <v>94477.095000000001</v>
      </c>
    </row>
    <row r="825" spans="1:2" x14ac:dyDescent="0.3">
      <c r="A825" s="10">
        <v>42828</v>
      </c>
      <c r="B825" s="6">
        <v>107895.52499999999</v>
      </c>
    </row>
    <row r="826" spans="1:2" x14ac:dyDescent="0.3">
      <c r="A826" s="10">
        <v>42829</v>
      </c>
      <c r="B826" s="6">
        <v>113138.67</v>
      </c>
    </row>
    <row r="827" spans="1:2" x14ac:dyDescent="0.3">
      <c r="A827" s="10">
        <v>42830</v>
      </c>
      <c r="B827" s="6">
        <v>114191.35</v>
      </c>
    </row>
    <row r="828" spans="1:2" x14ac:dyDescent="0.3">
      <c r="A828" s="10">
        <v>42831</v>
      </c>
      <c r="B828" s="6">
        <v>114817.30499999999</v>
      </c>
    </row>
    <row r="829" spans="1:2" x14ac:dyDescent="0.3">
      <c r="A829" s="10">
        <v>42832</v>
      </c>
      <c r="B829" s="6">
        <v>110160.02499999999</v>
      </c>
    </row>
    <row r="830" spans="1:2" x14ac:dyDescent="0.3">
      <c r="A830" s="10">
        <v>42833</v>
      </c>
      <c r="B830" s="6">
        <v>99084.74</v>
      </c>
    </row>
    <row r="831" spans="1:2" x14ac:dyDescent="0.3">
      <c r="A831" s="10">
        <v>42834</v>
      </c>
      <c r="B831" s="6">
        <v>96041.895000000004</v>
      </c>
    </row>
    <row r="832" spans="1:2" x14ac:dyDescent="0.3">
      <c r="A832" s="10">
        <v>42835</v>
      </c>
      <c r="B832" s="6">
        <v>113287.05499999999</v>
      </c>
    </row>
    <row r="833" spans="1:2" x14ac:dyDescent="0.3">
      <c r="A833" s="10">
        <v>42836</v>
      </c>
      <c r="B833" s="6">
        <v>114159.965</v>
      </c>
    </row>
    <row r="834" spans="1:2" x14ac:dyDescent="0.3">
      <c r="A834" s="10">
        <v>42837</v>
      </c>
      <c r="B834" s="6">
        <v>114335.995</v>
      </c>
    </row>
    <row r="835" spans="1:2" x14ac:dyDescent="0.3">
      <c r="A835" s="10">
        <v>42838</v>
      </c>
      <c r="B835" s="6">
        <v>112704.045</v>
      </c>
    </row>
    <row r="836" spans="1:2" x14ac:dyDescent="0.3">
      <c r="A836" s="10">
        <v>42839</v>
      </c>
      <c r="B836" s="6">
        <v>97436.41</v>
      </c>
    </row>
    <row r="837" spans="1:2" x14ac:dyDescent="0.3">
      <c r="A837" s="10">
        <v>42840</v>
      </c>
      <c r="B837" s="6">
        <v>99608.57</v>
      </c>
    </row>
    <row r="838" spans="1:2" x14ac:dyDescent="0.3">
      <c r="A838" s="10">
        <v>42841</v>
      </c>
      <c r="B838" s="6">
        <v>96594.744999999995</v>
      </c>
    </row>
    <row r="839" spans="1:2" x14ac:dyDescent="0.3">
      <c r="A839" s="10">
        <v>42842</v>
      </c>
      <c r="B839" s="6">
        <v>99945.494999999995</v>
      </c>
    </row>
    <row r="840" spans="1:2" x14ac:dyDescent="0.3">
      <c r="A840" s="10">
        <v>42843</v>
      </c>
      <c r="B840" s="6">
        <v>111955.175</v>
      </c>
    </row>
    <row r="841" spans="1:2" x14ac:dyDescent="0.3">
      <c r="A841" s="10">
        <v>42844</v>
      </c>
      <c r="B841" s="6">
        <v>114436.97</v>
      </c>
    </row>
    <row r="842" spans="1:2" x14ac:dyDescent="0.3">
      <c r="A842" s="10">
        <v>42845</v>
      </c>
      <c r="B842" s="6">
        <v>112816.68</v>
      </c>
    </row>
    <row r="843" spans="1:2" x14ac:dyDescent="0.3">
      <c r="A843" s="10">
        <v>42846</v>
      </c>
      <c r="B843" s="6">
        <v>114522.44</v>
      </c>
    </row>
    <row r="844" spans="1:2" x14ac:dyDescent="0.3">
      <c r="A844" s="10">
        <v>42847</v>
      </c>
      <c r="B844" s="6">
        <v>102528.4</v>
      </c>
    </row>
    <row r="845" spans="1:2" x14ac:dyDescent="0.3">
      <c r="A845" s="10">
        <v>42848</v>
      </c>
      <c r="B845" s="6">
        <v>97356.565000000002</v>
      </c>
    </row>
    <row r="846" spans="1:2" x14ac:dyDescent="0.3">
      <c r="A846" s="10">
        <v>42849</v>
      </c>
      <c r="B846" s="6">
        <v>109421.815</v>
      </c>
    </row>
    <row r="847" spans="1:2" x14ac:dyDescent="0.3">
      <c r="A847" s="10">
        <v>42850</v>
      </c>
      <c r="B847" s="6">
        <v>101548.735</v>
      </c>
    </row>
    <row r="848" spans="1:2" x14ac:dyDescent="0.3">
      <c r="A848" s="10">
        <v>42851</v>
      </c>
      <c r="B848" s="6">
        <v>116795.245</v>
      </c>
    </row>
    <row r="849" spans="1:2" x14ac:dyDescent="0.3">
      <c r="A849" s="10">
        <v>42852</v>
      </c>
      <c r="B849" s="6">
        <v>126329.53</v>
      </c>
    </row>
    <row r="850" spans="1:2" x14ac:dyDescent="0.3">
      <c r="A850" s="10">
        <v>42853</v>
      </c>
      <c r="B850" s="6">
        <v>120144.19</v>
      </c>
    </row>
    <row r="851" spans="1:2" x14ac:dyDescent="0.3">
      <c r="A851" s="10">
        <v>42854</v>
      </c>
      <c r="B851" s="6">
        <v>104864.05</v>
      </c>
    </row>
    <row r="852" spans="1:2" x14ac:dyDescent="0.3">
      <c r="A852" s="10">
        <v>42855</v>
      </c>
      <c r="B852" s="6">
        <v>103756.535</v>
      </c>
    </row>
    <row r="853" spans="1:2" x14ac:dyDescent="0.3">
      <c r="A853" s="10">
        <v>42856</v>
      </c>
      <c r="B853" s="6">
        <v>115103.77499999999</v>
      </c>
    </row>
    <row r="854" spans="1:2" x14ac:dyDescent="0.3">
      <c r="A854" s="10">
        <v>42857</v>
      </c>
      <c r="B854" s="6">
        <v>120718.64</v>
      </c>
    </row>
    <row r="855" spans="1:2" x14ac:dyDescent="0.3">
      <c r="A855" s="10">
        <v>42858</v>
      </c>
      <c r="B855" s="6">
        <v>129196.44500000001</v>
      </c>
    </row>
    <row r="856" spans="1:2" x14ac:dyDescent="0.3">
      <c r="A856" s="10">
        <v>42859</v>
      </c>
      <c r="B856" s="6">
        <v>127260.05</v>
      </c>
    </row>
    <row r="857" spans="1:2" x14ac:dyDescent="0.3">
      <c r="A857" s="10">
        <v>42860</v>
      </c>
      <c r="B857" s="6">
        <v>123150.38499999999</v>
      </c>
    </row>
    <row r="858" spans="1:2" x14ac:dyDescent="0.3">
      <c r="A858" s="10">
        <v>42861</v>
      </c>
      <c r="B858" s="6">
        <v>105013.07</v>
      </c>
    </row>
    <row r="859" spans="1:2" x14ac:dyDescent="0.3">
      <c r="A859" s="10">
        <v>42862</v>
      </c>
      <c r="B859" s="6">
        <v>107424.07</v>
      </c>
    </row>
    <row r="860" spans="1:2" x14ac:dyDescent="0.3">
      <c r="A860" s="10">
        <v>42863</v>
      </c>
      <c r="B860" s="6">
        <v>125858.27</v>
      </c>
    </row>
    <row r="861" spans="1:2" x14ac:dyDescent="0.3">
      <c r="A861" s="10">
        <v>42864</v>
      </c>
      <c r="B861" s="6">
        <v>126760.71</v>
      </c>
    </row>
    <row r="862" spans="1:2" x14ac:dyDescent="0.3">
      <c r="A862" s="10">
        <v>42865</v>
      </c>
      <c r="B862" s="6">
        <v>125747.735</v>
      </c>
    </row>
    <row r="863" spans="1:2" x14ac:dyDescent="0.3">
      <c r="A863" s="10">
        <v>42866</v>
      </c>
      <c r="B863" s="6">
        <v>128753.13</v>
      </c>
    </row>
    <row r="864" spans="1:2" x14ac:dyDescent="0.3">
      <c r="A864" s="10">
        <v>42867</v>
      </c>
      <c r="B864" s="6">
        <v>123523</v>
      </c>
    </row>
    <row r="865" spans="1:2" x14ac:dyDescent="0.3">
      <c r="A865" s="10">
        <v>42868</v>
      </c>
      <c r="B865" s="6">
        <v>109477.42</v>
      </c>
    </row>
    <row r="866" spans="1:2" x14ac:dyDescent="0.3">
      <c r="A866" s="10">
        <v>42869</v>
      </c>
      <c r="B866" s="6">
        <v>107497.03</v>
      </c>
    </row>
    <row r="867" spans="1:2" x14ac:dyDescent="0.3">
      <c r="A867" s="10">
        <v>42870</v>
      </c>
      <c r="B867" s="6">
        <v>125871.91499999999</v>
      </c>
    </row>
    <row r="868" spans="1:2" x14ac:dyDescent="0.3">
      <c r="A868" s="10">
        <v>42871</v>
      </c>
      <c r="B868" s="6">
        <v>127820.715</v>
      </c>
    </row>
    <row r="869" spans="1:2" x14ac:dyDescent="0.3">
      <c r="A869" s="10">
        <v>42872</v>
      </c>
      <c r="B869" s="6">
        <v>125072.675</v>
      </c>
    </row>
    <row r="870" spans="1:2" x14ac:dyDescent="0.3">
      <c r="A870" s="10">
        <v>42873</v>
      </c>
      <c r="B870" s="6">
        <v>122910.48</v>
      </c>
    </row>
    <row r="871" spans="1:2" x14ac:dyDescent="0.3">
      <c r="A871" s="10">
        <v>42874</v>
      </c>
      <c r="B871" s="6">
        <v>123351.45</v>
      </c>
    </row>
    <row r="872" spans="1:2" x14ac:dyDescent="0.3">
      <c r="A872" s="10">
        <v>42875</v>
      </c>
      <c r="B872" s="6">
        <v>109111.61500000001</v>
      </c>
    </row>
    <row r="873" spans="1:2" x14ac:dyDescent="0.3">
      <c r="A873" s="10">
        <v>42876</v>
      </c>
      <c r="B873" s="6">
        <v>105912.16</v>
      </c>
    </row>
    <row r="874" spans="1:2" x14ac:dyDescent="0.3">
      <c r="A874" s="10">
        <v>42877</v>
      </c>
      <c r="B874" s="6">
        <v>113551.03999999999</v>
      </c>
    </row>
    <row r="875" spans="1:2" x14ac:dyDescent="0.3">
      <c r="A875" s="10">
        <v>42878</v>
      </c>
      <c r="B875" s="6">
        <v>119127.205</v>
      </c>
    </row>
    <row r="876" spans="1:2" x14ac:dyDescent="0.3">
      <c r="A876" s="10">
        <v>42879</v>
      </c>
      <c r="B876" s="6">
        <v>121571.97</v>
      </c>
    </row>
    <row r="877" spans="1:2" x14ac:dyDescent="0.3">
      <c r="A877" s="10">
        <v>42880</v>
      </c>
      <c r="B877" s="6">
        <v>124010.03</v>
      </c>
    </row>
    <row r="878" spans="1:2" x14ac:dyDescent="0.3">
      <c r="A878" s="10">
        <v>42881</v>
      </c>
      <c r="B878" s="6">
        <v>123130.6</v>
      </c>
    </row>
    <row r="879" spans="1:2" x14ac:dyDescent="0.3">
      <c r="A879" s="10">
        <v>42882</v>
      </c>
      <c r="B879" s="6">
        <v>104643.675</v>
      </c>
    </row>
    <row r="880" spans="1:2" x14ac:dyDescent="0.3">
      <c r="A880" s="10">
        <v>42883</v>
      </c>
      <c r="B880" s="6">
        <v>110029.55</v>
      </c>
    </row>
    <row r="881" spans="1:2" x14ac:dyDescent="0.3">
      <c r="A881" s="10">
        <v>42884</v>
      </c>
      <c r="B881" s="6">
        <v>130516.1</v>
      </c>
    </row>
    <row r="882" spans="1:2" x14ac:dyDescent="0.3">
      <c r="A882" s="10">
        <v>42885</v>
      </c>
      <c r="B882" s="6">
        <v>132762.38</v>
      </c>
    </row>
    <row r="883" spans="1:2" x14ac:dyDescent="0.3">
      <c r="A883" s="10">
        <v>42886</v>
      </c>
      <c r="B883" s="6">
        <v>139030.79500000001</v>
      </c>
    </row>
    <row r="884" spans="1:2" x14ac:dyDescent="0.3">
      <c r="A884" s="10">
        <v>42887</v>
      </c>
      <c r="B884" s="6">
        <v>140202.73499999999</v>
      </c>
    </row>
    <row r="885" spans="1:2" x14ac:dyDescent="0.3">
      <c r="A885" s="10">
        <v>42888</v>
      </c>
      <c r="B885" s="6">
        <v>136856.79999999999</v>
      </c>
    </row>
    <row r="886" spans="1:2" x14ac:dyDescent="0.3">
      <c r="A886" s="10">
        <v>42889</v>
      </c>
      <c r="B886" s="6">
        <v>122161.405</v>
      </c>
    </row>
    <row r="887" spans="1:2" x14ac:dyDescent="0.3">
      <c r="A887" s="10">
        <v>42890</v>
      </c>
      <c r="B887" s="6">
        <v>118953.95</v>
      </c>
    </row>
    <row r="888" spans="1:2" x14ac:dyDescent="0.3">
      <c r="A888" s="10">
        <v>42891</v>
      </c>
      <c r="B888" s="6">
        <v>132877.45000000001</v>
      </c>
    </row>
    <row r="889" spans="1:2" x14ac:dyDescent="0.3">
      <c r="A889" s="10">
        <v>42892</v>
      </c>
      <c r="B889" s="6">
        <v>133274.53</v>
      </c>
    </row>
    <row r="890" spans="1:2" x14ac:dyDescent="0.3">
      <c r="A890" s="10">
        <v>42893</v>
      </c>
      <c r="B890" s="6">
        <v>136116.12</v>
      </c>
    </row>
    <row r="891" spans="1:2" x14ac:dyDescent="0.3">
      <c r="A891" s="10">
        <v>42894</v>
      </c>
      <c r="B891" s="6">
        <v>139511.78</v>
      </c>
    </row>
    <row r="892" spans="1:2" x14ac:dyDescent="0.3">
      <c r="A892" s="10">
        <v>42895</v>
      </c>
      <c r="B892" s="6">
        <v>130994.54</v>
      </c>
    </row>
    <row r="893" spans="1:2" x14ac:dyDescent="0.3">
      <c r="A893" s="10">
        <v>42896</v>
      </c>
      <c r="B893" s="6">
        <v>120698.91499999999</v>
      </c>
    </row>
    <row r="894" spans="1:2" x14ac:dyDescent="0.3">
      <c r="A894" s="10">
        <v>42897</v>
      </c>
      <c r="B894" s="6">
        <v>113374.465</v>
      </c>
    </row>
    <row r="895" spans="1:2" x14ac:dyDescent="0.3">
      <c r="A895" s="10">
        <v>42898</v>
      </c>
      <c r="B895" s="6">
        <v>117691.685</v>
      </c>
    </row>
    <row r="896" spans="1:2" x14ac:dyDescent="0.3">
      <c r="A896" s="10">
        <v>42899</v>
      </c>
      <c r="B896" s="6">
        <v>135184.95000000001</v>
      </c>
    </row>
    <row r="897" spans="1:2" x14ac:dyDescent="0.3">
      <c r="A897" s="10">
        <v>42900</v>
      </c>
      <c r="B897" s="6">
        <v>136253.42000000001</v>
      </c>
    </row>
    <row r="898" spans="1:2" x14ac:dyDescent="0.3">
      <c r="A898" s="10">
        <v>42901</v>
      </c>
      <c r="B898" s="6">
        <v>135303.255</v>
      </c>
    </row>
    <row r="899" spans="1:2" x14ac:dyDescent="0.3">
      <c r="A899" s="10">
        <v>42902</v>
      </c>
      <c r="B899" s="6">
        <v>135269.63500000001</v>
      </c>
    </row>
    <row r="900" spans="1:2" x14ac:dyDescent="0.3">
      <c r="A900" s="10">
        <v>42903</v>
      </c>
      <c r="B900" s="6">
        <v>121178.68</v>
      </c>
    </row>
    <row r="901" spans="1:2" x14ac:dyDescent="0.3">
      <c r="A901" s="10">
        <v>42904</v>
      </c>
      <c r="B901" s="6">
        <v>116112.74</v>
      </c>
    </row>
    <row r="902" spans="1:2" x14ac:dyDescent="0.3">
      <c r="A902" s="10">
        <v>42905</v>
      </c>
      <c r="B902" s="6">
        <v>134925.74</v>
      </c>
    </row>
    <row r="903" spans="1:2" x14ac:dyDescent="0.3">
      <c r="A903" s="10">
        <v>42906</v>
      </c>
      <c r="B903" s="6">
        <v>131996.97</v>
      </c>
    </row>
    <row r="904" spans="1:2" x14ac:dyDescent="0.3">
      <c r="A904" s="10">
        <v>42907</v>
      </c>
      <c r="B904" s="6">
        <v>139814.29999999999</v>
      </c>
    </row>
    <row r="905" spans="1:2" x14ac:dyDescent="0.3">
      <c r="A905" s="10">
        <v>42908</v>
      </c>
      <c r="B905" s="6">
        <v>140348.57</v>
      </c>
    </row>
    <row r="906" spans="1:2" x14ac:dyDescent="0.3">
      <c r="A906" s="10">
        <v>42909</v>
      </c>
      <c r="B906" s="6">
        <v>132029.57500000001</v>
      </c>
    </row>
    <row r="907" spans="1:2" x14ac:dyDescent="0.3">
      <c r="A907" s="10">
        <v>42910</v>
      </c>
      <c r="B907" s="6">
        <v>122393.325</v>
      </c>
    </row>
    <row r="908" spans="1:2" x14ac:dyDescent="0.3">
      <c r="A908" s="10">
        <v>42911</v>
      </c>
      <c r="B908" s="6">
        <v>118103.86500000001</v>
      </c>
    </row>
    <row r="909" spans="1:2" x14ac:dyDescent="0.3">
      <c r="A909" s="10">
        <v>42912</v>
      </c>
      <c r="B909" s="6">
        <v>138040.38</v>
      </c>
    </row>
    <row r="910" spans="1:2" x14ac:dyDescent="0.3">
      <c r="A910" s="10">
        <v>42913</v>
      </c>
      <c r="B910" s="6">
        <v>144526.63</v>
      </c>
    </row>
    <row r="911" spans="1:2" x14ac:dyDescent="0.3">
      <c r="A911" s="10">
        <v>42914</v>
      </c>
      <c r="B911" s="6">
        <v>141351.89499999999</v>
      </c>
    </row>
    <row r="912" spans="1:2" x14ac:dyDescent="0.3">
      <c r="A912" s="10">
        <v>42915</v>
      </c>
      <c r="B912" s="6">
        <v>138124.06</v>
      </c>
    </row>
    <row r="913" spans="1:2" x14ac:dyDescent="0.3">
      <c r="A913" s="10">
        <v>42916</v>
      </c>
      <c r="B913" s="6">
        <v>139275.77499999999</v>
      </c>
    </row>
    <row r="914" spans="1:2" x14ac:dyDescent="0.3">
      <c r="A914" s="10">
        <v>42917</v>
      </c>
      <c r="B914" s="6">
        <v>125949.5</v>
      </c>
    </row>
    <row r="915" spans="1:2" x14ac:dyDescent="0.3">
      <c r="A915" s="10">
        <v>42918</v>
      </c>
      <c r="B915" s="6">
        <v>120137.45</v>
      </c>
    </row>
    <row r="916" spans="1:2" x14ac:dyDescent="0.3">
      <c r="A916" s="10">
        <v>42919</v>
      </c>
      <c r="B916" s="6">
        <v>139765.32</v>
      </c>
    </row>
    <row r="917" spans="1:2" x14ac:dyDescent="0.3">
      <c r="A917" s="10">
        <v>42920</v>
      </c>
      <c r="B917" s="6">
        <v>134029.80499999999</v>
      </c>
    </row>
    <row r="918" spans="1:2" x14ac:dyDescent="0.3">
      <c r="A918" s="10">
        <v>42921</v>
      </c>
      <c r="B918" s="6">
        <v>134084.66500000001</v>
      </c>
    </row>
    <row r="919" spans="1:2" x14ac:dyDescent="0.3">
      <c r="A919" s="10">
        <v>42922</v>
      </c>
      <c r="B919" s="6">
        <v>137899.715</v>
      </c>
    </row>
    <row r="920" spans="1:2" x14ac:dyDescent="0.3">
      <c r="A920" s="10">
        <v>42923</v>
      </c>
      <c r="B920" s="6">
        <v>134078.07</v>
      </c>
    </row>
    <row r="921" spans="1:2" x14ac:dyDescent="0.3">
      <c r="A921" s="10">
        <v>42924</v>
      </c>
      <c r="B921" s="6">
        <v>123687.97</v>
      </c>
    </row>
    <row r="922" spans="1:2" x14ac:dyDescent="0.3">
      <c r="A922" s="10">
        <v>42925</v>
      </c>
      <c r="B922" s="6">
        <v>116064.03</v>
      </c>
    </row>
    <row r="923" spans="1:2" x14ac:dyDescent="0.3">
      <c r="A923" s="10">
        <v>42926</v>
      </c>
      <c r="B923" s="6">
        <v>133132.32500000001</v>
      </c>
    </row>
    <row r="924" spans="1:2" x14ac:dyDescent="0.3">
      <c r="A924" s="10">
        <v>42927</v>
      </c>
      <c r="B924" s="6">
        <v>137352.78</v>
      </c>
    </row>
    <row r="925" spans="1:2" x14ac:dyDescent="0.3">
      <c r="A925" s="10">
        <v>42928</v>
      </c>
      <c r="B925" s="6">
        <v>138152.10500000001</v>
      </c>
    </row>
    <row r="926" spans="1:2" x14ac:dyDescent="0.3">
      <c r="A926" s="10">
        <v>42929</v>
      </c>
      <c r="B926" s="6">
        <v>134622.39000000001</v>
      </c>
    </row>
    <row r="927" spans="1:2" x14ac:dyDescent="0.3">
      <c r="A927" s="10">
        <v>42930</v>
      </c>
      <c r="B927" s="6">
        <v>131387.745</v>
      </c>
    </row>
    <row r="928" spans="1:2" x14ac:dyDescent="0.3">
      <c r="A928" s="10">
        <v>42931</v>
      </c>
      <c r="B928" s="6">
        <v>124486.69500000001</v>
      </c>
    </row>
    <row r="929" spans="1:2" x14ac:dyDescent="0.3">
      <c r="A929" s="10">
        <v>42932</v>
      </c>
      <c r="B929" s="6">
        <v>119927.64</v>
      </c>
    </row>
    <row r="930" spans="1:2" x14ac:dyDescent="0.3">
      <c r="A930" s="10">
        <v>42933</v>
      </c>
      <c r="B930" s="6">
        <v>131868.24</v>
      </c>
    </row>
    <row r="931" spans="1:2" x14ac:dyDescent="0.3">
      <c r="A931" s="10">
        <v>42934</v>
      </c>
      <c r="B931" s="6">
        <v>136121.83499999999</v>
      </c>
    </row>
    <row r="932" spans="1:2" x14ac:dyDescent="0.3">
      <c r="A932" s="10">
        <v>42935</v>
      </c>
      <c r="B932" s="6">
        <v>133906.26</v>
      </c>
    </row>
    <row r="933" spans="1:2" x14ac:dyDescent="0.3">
      <c r="A933" s="10">
        <v>42936</v>
      </c>
      <c r="B933" s="6">
        <v>139316.29</v>
      </c>
    </row>
    <row r="934" spans="1:2" x14ac:dyDescent="0.3">
      <c r="A934" s="10">
        <v>42937</v>
      </c>
      <c r="B934" s="6">
        <v>140073.89499999999</v>
      </c>
    </row>
    <row r="935" spans="1:2" x14ac:dyDescent="0.3">
      <c r="A935" s="10">
        <v>42938</v>
      </c>
      <c r="B935" s="6">
        <v>122397.13</v>
      </c>
    </row>
    <row r="936" spans="1:2" x14ac:dyDescent="0.3">
      <c r="A936" s="10">
        <v>42939</v>
      </c>
      <c r="B936" s="6">
        <v>118007.66499999999</v>
      </c>
    </row>
    <row r="937" spans="1:2" x14ac:dyDescent="0.3">
      <c r="A937" s="10">
        <v>42940</v>
      </c>
      <c r="B937" s="6">
        <v>136330.59</v>
      </c>
    </row>
    <row r="938" spans="1:2" x14ac:dyDescent="0.3">
      <c r="A938" s="10">
        <v>42941</v>
      </c>
      <c r="B938" s="6">
        <v>129699.265</v>
      </c>
    </row>
    <row r="939" spans="1:2" x14ac:dyDescent="0.3">
      <c r="A939" s="10">
        <v>42942</v>
      </c>
      <c r="B939" s="6">
        <v>133198.34</v>
      </c>
    </row>
    <row r="940" spans="1:2" x14ac:dyDescent="0.3">
      <c r="A940" s="10">
        <v>42943</v>
      </c>
      <c r="B940" s="6">
        <v>136003.91500000001</v>
      </c>
    </row>
    <row r="941" spans="1:2" x14ac:dyDescent="0.3">
      <c r="A941" s="10">
        <v>42944</v>
      </c>
      <c r="B941" s="6">
        <v>130432.05</v>
      </c>
    </row>
    <row r="942" spans="1:2" x14ac:dyDescent="0.3">
      <c r="A942" s="10">
        <v>42945</v>
      </c>
      <c r="B942" s="6">
        <v>111331.235</v>
      </c>
    </row>
    <row r="943" spans="1:2" x14ac:dyDescent="0.3">
      <c r="A943" s="10">
        <v>42946</v>
      </c>
      <c r="B943" s="6">
        <v>107580.495</v>
      </c>
    </row>
    <row r="944" spans="1:2" x14ac:dyDescent="0.3">
      <c r="A944" s="10">
        <v>42947</v>
      </c>
      <c r="B944" s="6">
        <v>132276.88</v>
      </c>
    </row>
    <row r="945" spans="1:2" x14ac:dyDescent="0.3">
      <c r="A945" s="10">
        <v>42948</v>
      </c>
      <c r="B945" s="6">
        <v>137617.88</v>
      </c>
    </row>
    <row r="946" spans="1:2" x14ac:dyDescent="0.3">
      <c r="A946" s="10">
        <v>42949</v>
      </c>
      <c r="B946" s="6">
        <v>140729.185</v>
      </c>
    </row>
    <row r="947" spans="1:2" x14ac:dyDescent="0.3">
      <c r="A947" s="10">
        <v>42950</v>
      </c>
      <c r="B947" s="6">
        <v>151355.43</v>
      </c>
    </row>
    <row r="948" spans="1:2" x14ac:dyDescent="0.3">
      <c r="A948" s="10">
        <v>42951</v>
      </c>
      <c r="B948" s="6">
        <v>141647.89499999999</v>
      </c>
    </row>
    <row r="949" spans="1:2" x14ac:dyDescent="0.3">
      <c r="A949" s="10">
        <v>42952</v>
      </c>
      <c r="B949" s="6">
        <v>116696.455</v>
      </c>
    </row>
    <row r="950" spans="1:2" x14ac:dyDescent="0.3">
      <c r="A950" s="10">
        <v>42953</v>
      </c>
      <c r="B950" s="6">
        <v>117351.14</v>
      </c>
    </row>
    <row r="951" spans="1:2" x14ac:dyDescent="0.3">
      <c r="A951" s="10">
        <v>42954</v>
      </c>
      <c r="B951" s="6">
        <v>138963.17499999999</v>
      </c>
    </row>
    <row r="952" spans="1:2" x14ac:dyDescent="0.3">
      <c r="A952" s="10">
        <v>42955</v>
      </c>
      <c r="B952" s="6">
        <v>139108.435</v>
      </c>
    </row>
    <row r="953" spans="1:2" x14ac:dyDescent="0.3">
      <c r="A953" s="10">
        <v>42956</v>
      </c>
      <c r="B953" s="6">
        <v>130044.375</v>
      </c>
    </row>
    <row r="954" spans="1:2" x14ac:dyDescent="0.3">
      <c r="A954" s="10">
        <v>42957</v>
      </c>
      <c r="B954" s="6">
        <v>122361.925</v>
      </c>
    </row>
    <row r="955" spans="1:2" x14ac:dyDescent="0.3">
      <c r="A955" s="10">
        <v>42958</v>
      </c>
      <c r="B955" s="6">
        <v>122862.345</v>
      </c>
    </row>
    <row r="956" spans="1:2" x14ac:dyDescent="0.3">
      <c r="A956" s="10">
        <v>42959</v>
      </c>
      <c r="B956" s="6">
        <v>113669.45</v>
      </c>
    </row>
    <row r="957" spans="1:2" x14ac:dyDescent="0.3">
      <c r="A957" s="10">
        <v>42960</v>
      </c>
      <c r="B957" s="6">
        <v>106274.56</v>
      </c>
    </row>
    <row r="958" spans="1:2" x14ac:dyDescent="0.3">
      <c r="A958" s="10">
        <v>42961</v>
      </c>
      <c r="B958" s="6">
        <v>121533.955</v>
      </c>
    </row>
    <row r="959" spans="1:2" x14ac:dyDescent="0.3">
      <c r="A959" s="10">
        <v>42962</v>
      </c>
      <c r="B959" s="6">
        <v>127193.3</v>
      </c>
    </row>
    <row r="960" spans="1:2" x14ac:dyDescent="0.3">
      <c r="A960" s="10">
        <v>42963</v>
      </c>
      <c r="B960" s="6">
        <v>121445.38</v>
      </c>
    </row>
    <row r="961" spans="1:2" x14ac:dyDescent="0.3">
      <c r="A961" s="10">
        <v>42964</v>
      </c>
      <c r="B961" s="6">
        <v>129223.80499999999</v>
      </c>
    </row>
    <row r="962" spans="1:2" x14ac:dyDescent="0.3">
      <c r="A962" s="10">
        <v>42965</v>
      </c>
      <c r="B962" s="6">
        <v>133562.98499999999</v>
      </c>
    </row>
    <row r="963" spans="1:2" x14ac:dyDescent="0.3">
      <c r="A963" s="10">
        <v>42966</v>
      </c>
      <c r="B963" s="6">
        <v>124852.67</v>
      </c>
    </row>
    <row r="964" spans="1:2" x14ac:dyDescent="0.3">
      <c r="A964" s="10">
        <v>42967</v>
      </c>
      <c r="B964" s="6">
        <v>119798.995</v>
      </c>
    </row>
    <row r="965" spans="1:2" x14ac:dyDescent="0.3">
      <c r="A965" s="10">
        <v>42968</v>
      </c>
      <c r="B965" s="6">
        <v>140410.29500000001</v>
      </c>
    </row>
    <row r="966" spans="1:2" x14ac:dyDescent="0.3">
      <c r="A966" s="10">
        <v>42969</v>
      </c>
      <c r="B966" s="6">
        <v>133809.45499999999</v>
      </c>
    </row>
    <row r="967" spans="1:2" x14ac:dyDescent="0.3">
      <c r="A967" s="10">
        <v>42970</v>
      </c>
      <c r="B967" s="6">
        <v>133056.82</v>
      </c>
    </row>
    <row r="968" spans="1:2" x14ac:dyDescent="0.3">
      <c r="A968" s="10">
        <v>42971</v>
      </c>
      <c r="B968" s="6">
        <v>135619.94</v>
      </c>
    </row>
    <row r="969" spans="1:2" x14ac:dyDescent="0.3">
      <c r="A969" s="10">
        <v>42972</v>
      </c>
      <c r="B969" s="6">
        <v>133666.57500000001</v>
      </c>
    </row>
    <row r="970" spans="1:2" x14ac:dyDescent="0.3">
      <c r="A970" s="10">
        <v>42973</v>
      </c>
      <c r="B970" s="6">
        <v>117444.1</v>
      </c>
    </row>
    <row r="971" spans="1:2" x14ac:dyDescent="0.3">
      <c r="A971" s="10">
        <v>42974</v>
      </c>
      <c r="B971" s="6">
        <v>115177.935</v>
      </c>
    </row>
    <row r="972" spans="1:2" x14ac:dyDescent="0.3">
      <c r="A972" s="10">
        <v>42975</v>
      </c>
      <c r="B972" s="6">
        <v>139414.495</v>
      </c>
    </row>
    <row r="973" spans="1:2" x14ac:dyDescent="0.3">
      <c r="A973" s="10">
        <v>42976</v>
      </c>
      <c r="B973" s="6">
        <v>139814.04</v>
      </c>
    </row>
    <row r="974" spans="1:2" x14ac:dyDescent="0.3">
      <c r="A974" s="10">
        <v>42977</v>
      </c>
      <c r="B974" s="6">
        <v>137513.465</v>
      </c>
    </row>
    <row r="975" spans="1:2" x14ac:dyDescent="0.3">
      <c r="A975" s="10">
        <v>42978</v>
      </c>
      <c r="B975" s="6">
        <v>133982.255</v>
      </c>
    </row>
    <row r="976" spans="1:2" x14ac:dyDescent="0.3">
      <c r="A976" s="10">
        <v>42979</v>
      </c>
      <c r="B976" s="6">
        <v>128707.425</v>
      </c>
    </row>
    <row r="977" spans="1:2" x14ac:dyDescent="0.3">
      <c r="A977" s="10">
        <v>42980</v>
      </c>
      <c r="B977" s="6">
        <v>114098.11500000001</v>
      </c>
    </row>
    <row r="978" spans="1:2" x14ac:dyDescent="0.3">
      <c r="A978" s="10">
        <v>42981</v>
      </c>
      <c r="B978" s="6">
        <v>103964.33</v>
      </c>
    </row>
    <row r="979" spans="1:2" x14ac:dyDescent="0.3">
      <c r="A979" s="10">
        <v>42982</v>
      </c>
      <c r="B979" s="6">
        <v>128001.05499999999</v>
      </c>
    </row>
    <row r="980" spans="1:2" x14ac:dyDescent="0.3">
      <c r="A980" s="10">
        <v>42983</v>
      </c>
      <c r="B980" s="6">
        <v>137696.67000000001</v>
      </c>
    </row>
    <row r="981" spans="1:2" x14ac:dyDescent="0.3">
      <c r="A981" s="10">
        <v>42984</v>
      </c>
      <c r="B981" s="6">
        <v>134819.94500000001</v>
      </c>
    </row>
    <row r="982" spans="1:2" x14ac:dyDescent="0.3">
      <c r="A982" s="10">
        <v>42985</v>
      </c>
      <c r="B982" s="6">
        <v>133405.72</v>
      </c>
    </row>
    <row r="983" spans="1:2" x14ac:dyDescent="0.3">
      <c r="A983" s="10">
        <v>42986</v>
      </c>
      <c r="B983" s="6">
        <v>132543.1</v>
      </c>
    </row>
    <row r="984" spans="1:2" x14ac:dyDescent="0.3">
      <c r="A984" s="10">
        <v>42987</v>
      </c>
      <c r="B984" s="6">
        <v>120454.01</v>
      </c>
    </row>
    <row r="985" spans="1:2" x14ac:dyDescent="0.3">
      <c r="A985" s="10">
        <v>42988</v>
      </c>
      <c r="B985" s="6">
        <v>114584.065</v>
      </c>
    </row>
    <row r="986" spans="1:2" x14ac:dyDescent="0.3">
      <c r="A986" s="10">
        <v>42989</v>
      </c>
      <c r="B986" s="6">
        <v>127169.03</v>
      </c>
    </row>
    <row r="987" spans="1:2" x14ac:dyDescent="0.3">
      <c r="A987" s="10">
        <v>42990</v>
      </c>
      <c r="B987" s="6">
        <v>130906.89</v>
      </c>
    </row>
    <row r="988" spans="1:2" x14ac:dyDescent="0.3">
      <c r="A988" s="10">
        <v>42991</v>
      </c>
      <c r="B988" s="6">
        <v>127192.315</v>
      </c>
    </row>
    <row r="989" spans="1:2" x14ac:dyDescent="0.3">
      <c r="A989" s="10">
        <v>42992</v>
      </c>
      <c r="B989" s="6">
        <v>131986.80499999999</v>
      </c>
    </row>
    <row r="990" spans="1:2" x14ac:dyDescent="0.3">
      <c r="A990" s="10">
        <v>42993</v>
      </c>
      <c r="B990" s="6">
        <v>128761.605</v>
      </c>
    </row>
    <row r="991" spans="1:2" x14ac:dyDescent="0.3">
      <c r="A991" s="10">
        <v>42994</v>
      </c>
      <c r="B991" s="6">
        <v>111301.56</v>
      </c>
    </row>
    <row r="992" spans="1:2" x14ac:dyDescent="0.3">
      <c r="A992" s="10">
        <v>42995</v>
      </c>
      <c r="B992" s="6">
        <v>104766</v>
      </c>
    </row>
    <row r="993" spans="1:2" x14ac:dyDescent="0.3">
      <c r="A993" s="10">
        <v>42996</v>
      </c>
      <c r="B993" s="6">
        <v>115123.54</v>
      </c>
    </row>
    <row r="994" spans="1:2" x14ac:dyDescent="0.3">
      <c r="A994" s="10">
        <v>42997</v>
      </c>
      <c r="B994" s="6">
        <v>124033.955</v>
      </c>
    </row>
    <row r="995" spans="1:2" x14ac:dyDescent="0.3">
      <c r="A995" s="10">
        <v>42998</v>
      </c>
      <c r="B995" s="6">
        <v>123461.38</v>
      </c>
    </row>
    <row r="996" spans="1:2" x14ac:dyDescent="0.3">
      <c r="A996" s="10">
        <v>42999</v>
      </c>
      <c r="B996" s="6">
        <v>119309.93</v>
      </c>
    </row>
    <row r="997" spans="1:2" x14ac:dyDescent="0.3">
      <c r="A997" s="10">
        <v>43000</v>
      </c>
      <c r="B997" s="6">
        <v>116611.25</v>
      </c>
    </row>
    <row r="998" spans="1:2" x14ac:dyDescent="0.3">
      <c r="A998" s="10">
        <v>43001</v>
      </c>
      <c r="B998" s="6">
        <v>101012.29</v>
      </c>
    </row>
    <row r="999" spans="1:2" x14ac:dyDescent="0.3">
      <c r="A999" s="10">
        <v>43002</v>
      </c>
      <c r="B999" s="6">
        <v>92608.24</v>
      </c>
    </row>
    <row r="1000" spans="1:2" x14ac:dyDescent="0.3">
      <c r="A1000" s="10">
        <v>43003</v>
      </c>
      <c r="B1000" s="6">
        <v>119126.485</v>
      </c>
    </row>
    <row r="1001" spans="1:2" x14ac:dyDescent="0.3">
      <c r="A1001" s="10">
        <v>43004</v>
      </c>
      <c r="B1001" s="6">
        <v>124452.94</v>
      </c>
    </row>
    <row r="1002" spans="1:2" x14ac:dyDescent="0.3">
      <c r="A1002" s="10">
        <v>43005</v>
      </c>
      <c r="B1002" s="6">
        <v>119028.07</v>
      </c>
    </row>
    <row r="1003" spans="1:2" x14ac:dyDescent="0.3">
      <c r="A1003" s="10">
        <v>43006</v>
      </c>
      <c r="B1003" s="6">
        <v>116655.855</v>
      </c>
    </row>
    <row r="1004" spans="1:2" x14ac:dyDescent="0.3">
      <c r="A1004" s="10">
        <v>43007</v>
      </c>
      <c r="B1004" s="6">
        <v>102847.255</v>
      </c>
    </row>
    <row r="1005" spans="1:2" x14ac:dyDescent="0.3">
      <c r="A1005" s="10">
        <v>43008</v>
      </c>
      <c r="B1005" s="6">
        <v>100701.82</v>
      </c>
    </row>
    <row r="1006" spans="1:2" x14ac:dyDescent="0.3">
      <c r="A1006" s="10">
        <v>43009</v>
      </c>
      <c r="B1006" s="6">
        <v>103556.74</v>
      </c>
    </row>
    <row r="1007" spans="1:2" x14ac:dyDescent="0.3">
      <c r="A1007" s="10">
        <v>43010</v>
      </c>
      <c r="B1007" s="6">
        <v>119226.42</v>
      </c>
    </row>
    <row r="1008" spans="1:2" x14ac:dyDescent="0.3">
      <c r="A1008" s="10">
        <v>43011</v>
      </c>
      <c r="B1008" s="6">
        <v>118856.41499999999</v>
      </c>
    </row>
    <row r="1009" spans="1:2" x14ac:dyDescent="0.3">
      <c r="A1009" s="10">
        <v>43012</v>
      </c>
      <c r="B1009" s="6">
        <v>114604.62</v>
      </c>
    </row>
    <row r="1010" spans="1:2" x14ac:dyDescent="0.3">
      <c r="A1010" s="10">
        <v>43013</v>
      </c>
      <c r="B1010" s="6">
        <v>113134.58</v>
      </c>
    </row>
    <row r="1011" spans="1:2" x14ac:dyDescent="0.3">
      <c r="A1011" s="10">
        <v>43014</v>
      </c>
      <c r="B1011" s="6">
        <v>118359.28</v>
      </c>
    </row>
    <row r="1012" spans="1:2" x14ac:dyDescent="0.3">
      <c r="A1012" s="10">
        <v>43015</v>
      </c>
      <c r="B1012" s="6">
        <v>101974.595</v>
      </c>
    </row>
    <row r="1013" spans="1:2" x14ac:dyDescent="0.3">
      <c r="A1013" s="10">
        <v>43016</v>
      </c>
      <c r="B1013" s="6">
        <v>97053.544999999998</v>
      </c>
    </row>
    <row r="1014" spans="1:2" x14ac:dyDescent="0.3">
      <c r="A1014" s="10">
        <v>43017</v>
      </c>
      <c r="B1014" s="6">
        <v>111432.36500000001</v>
      </c>
    </row>
    <row r="1015" spans="1:2" x14ac:dyDescent="0.3">
      <c r="A1015" s="10">
        <v>43018</v>
      </c>
      <c r="B1015" s="6">
        <v>116556.425</v>
      </c>
    </row>
    <row r="1016" spans="1:2" x14ac:dyDescent="0.3">
      <c r="A1016" s="10">
        <v>43019</v>
      </c>
      <c r="B1016" s="6">
        <v>114133.54</v>
      </c>
    </row>
    <row r="1017" spans="1:2" x14ac:dyDescent="0.3">
      <c r="A1017" s="10">
        <v>43020</v>
      </c>
      <c r="B1017" s="6">
        <v>113957.735</v>
      </c>
    </row>
    <row r="1018" spans="1:2" x14ac:dyDescent="0.3">
      <c r="A1018" s="10">
        <v>43021</v>
      </c>
      <c r="B1018" s="6">
        <v>117048.72500000001</v>
      </c>
    </row>
    <row r="1019" spans="1:2" x14ac:dyDescent="0.3">
      <c r="A1019" s="10">
        <v>43022</v>
      </c>
      <c r="B1019" s="6">
        <v>102037.16499999999</v>
      </c>
    </row>
    <row r="1020" spans="1:2" x14ac:dyDescent="0.3">
      <c r="A1020" s="10">
        <v>43023</v>
      </c>
      <c r="B1020" s="6">
        <v>98108.815000000002</v>
      </c>
    </row>
    <row r="1021" spans="1:2" x14ac:dyDescent="0.3">
      <c r="A1021" s="10">
        <v>43024</v>
      </c>
      <c r="B1021" s="6">
        <v>115907.395</v>
      </c>
    </row>
    <row r="1022" spans="1:2" x14ac:dyDescent="0.3">
      <c r="A1022" s="10">
        <v>43025</v>
      </c>
      <c r="B1022" s="6">
        <v>117470.22</v>
      </c>
    </row>
    <row r="1023" spans="1:2" x14ac:dyDescent="0.3">
      <c r="A1023" s="10">
        <v>43026</v>
      </c>
      <c r="B1023" s="6">
        <v>121087.1</v>
      </c>
    </row>
    <row r="1024" spans="1:2" x14ac:dyDescent="0.3">
      <c r="A1024" s="10">
        <v>43027</v>
      </c>
      <c r="B1024" s="6">
        <v>118201.175</v>
      </c>
    </row>
    <row r="1025" spans="1:2" x14ac:dyDescent="0.3">
      <c r="A1025" s="10">
        <v>43028</v>
      </c>
      <c r="B1025" s="6">
        <v>108412.66499999999</v>
      </c>
    </row>
    <row r="1026" spans="1:2" x14ac:dyDescent="0.3">
      <c r="A1026" s="10">
        <v>43029</v>
      </c>
      <c r="B1026" s="6">
        <v>102195.97500000001</v>
      </c>
    </row>
    <row r="1027" spans="1:2" x14ac:dyDescent="0.3">
      <c r="A1027" s="10">
        <v>43030</v>
      </c>
      <c r="B1027" s="6">
        <v>100571.04</v>
      </c>
    </row>
    <row r="1028" spans="1:2" x14ac:dyDescent="0.3">
      <c r="A1028" s="10">
        <v>43031</v>
      </c>
      <c r="B1028" s="6">
        <v>115549.435</v>
      </c>
    </row>
    <row r="1029" spans="1:2" x14ac:dyDescent="0.3">
      <c r="A1029" s="10">
        <v>43032</v>
      </c>
      <c r="B1029" s="6">
        <v>118010.31</v>
      </c>
    </row>
    <row r="1030" spans="1:2" x14ac:dyDescent="0.3">
      <c r="A1030" s="10">
        <v>43033</v>
      </c>
      <c r="B1030" s="6">
        <v>115813.03</v>
      </c>
    </row>
    <row r="1031" spans="1:2" x14ac:dyDescent="0.3">
      <c r="A1031" s="10">
        <v>43034</v>
      </c>
      <c r="B1031" s="6">
        <v>117333.44500000001</v>
      </c>
    </row>
    <row r="1032" spans="1:2" x14ac:dyDescent="0.3">
      <c r="A1032" s="10">
        <v>43035</v>
      </c>
      <c r="B1032" s="6">
        <v>112633.265</v>
      </c>
    </row>
    <row r="1033" spans="1:2" x14ac:dyDescent="0.3">
      <c r="A1033" s="10">
        <v>43036</v>
      </c>
      <c r="B1033" s="6">
        <v>100746.42</v>
      </c>
    </row>
    <row r="1034" spans="1:2" x14ac:dyDescent="0.3">
      <c r="A1034" s="10">
        <v>43037</v>
      </c>
      <c r="B1034" s="6">
        <v>92182.955000000002</v>
      </c>
    </row>
    <row r="1035" spans="1:2" x14ac:dyDescent="0.3">
      <c r="A1035" s="10">
        <v>43038</v>
      </c>
      <c r="B1035" s="6">
        <v>112227.65</v>
      </c>
    </row>
    <row r="1036" spans="1:2" x14ac:dyDescent="0.3">
      <c r="A1036" s="10">
        <v>43039</v>
      </c>
      <c r="B1036" s="6">
        <v>116179.47</v>
      </c>
    </row>
    <row r="1037" spans="1:2" x14ac:dyDescent="0.3">
      <c r="A1037" s="10">
        <v>43040</v>
      </c>
      <c r="B1037" s="6">
        <v>116632.09</v>
      </c>
    </row>
    <row r="1038" spans="1:2" x14ac:dyDescent="0.3">
      <c r="A1038" s="10">
        <v>43041</v>
      </c>
      <c r="B1038" s="6">
        <v>120470.785</v>
      </c>
    </row>
    <row r="1039" spans="1:2" x14ac:dyDescent="0.3">
      <c r="A1039" s="10">
        <v>43042</v>
      </c>
      <c r="B1039" s="6">
        <v>113451.995</v>
      </c>
    </row>
    <row r="1040" spans="1:2" x14ac:dyDescent="0.3">
      <c r="A1040" s="10">
        <v>43043</v>
      </c>
      <c r="B1040" s="6">
        <v>101610.815</v>
      </c>
    </row>
    <row r="1041" spans="1:2" x14ac:dyDescent="0.3">
      <c r="A1041" s="10">
        <v>43044</v>
      </c>
      <c r="B1041" s="6">
        <v>95368.164999999994</v>
      </c>
    </row>
    <row r="1042" spans="1:2" x14ac:dyDescent="0.3">
      <c r="A1042" s="10">
        <v>43045</v>
      </c>
      <c r="B1042" s="6">
        <v>104632.79</v>
      </c>
    </row>
    <row r="1043" spans="1:2" x14ac:dyDescent="0.3">
      <c r="A1043" s="10">
        <v>43046</v>
      </c>
      <c r="B1043" s="6">
        <v>100592.295</v>
      </c>
    </row>
    <row r="1044" spans="1:2" x14ac:dyDescent="0.3">
      <c r="A1044" s="10">
        <v>43047</v>
      </c>
      <c r="B1044" s="6">
        <v>111738.485</v>
      </c>
    </row>
    <row r="1045" spans="1:2" x14ac:dyDescent="0.3">
      <c r="A1045" s="10">
        <v>43048</v>
      </c>
      <c r="B1045" s="6">
        <v>113539.935</v>
      </c>
    </row>
    <row r="1046" spans="1:2" x14ac:dyDescent="0.3">
      <c r="A1046" s="10">
        <v>43049</v>
      </c>
      <c r="B1046" s="6">
        <v>115156.44500000001</v>
      </c>
    </row>
    <row r="1047" spans="1:2" x14ac:dyDescent="0.3">
      <c r="A1047" s="10">
        <v>43050</v>
      </c>
      <c r="B1047" s="6">
        <v>104194.345</v>
      </c>
    </row>
    <row r="1048" spans="1:2" x14ac:dyDescent="0.3">
      <c r="A1048" s="10">
        <v>43051</v>
      </c>
      <c r="B1048" s="6">
        <v>98774.235000000001</v>
      </c>
    </row>
    <row r="1049" spans="1:2" x14ac:dyDescent="0.3">
      <c r="A1049" s="10">
        <v>43052</v>
      </c>
      <c r="B1049" s="6">
        <v>125795.84</v>
      </c>
    </row>
    <row r="1050" spans="1:2" x14ac:dyDescent="0.3">
      <c r="A1050" s="10">
        <v>43053</v>
      </c>
      <c r="B1050" s="6">
        <v>135420.82</v>
      </c>
    </row>
    <row r="1051" spans="1:2" x14ac:dyDescent="0.3">
      <c r="A1051" s="10">
        <v>43054</v>
      </c>
      <c r="B1051" s="6">
        <v>130385.05</v>
      </c>
    </row>
    <row r="1052" spans="1:2" x14ac:dyDescent="0.3">
      <c r="A1052" s="10">
        <v>43055</v>
      </c>
      <c r="B1052" s="6">
        <v>116715.965</v>
      </c>
    </row>
    <row r="1053" spans="1:2" x14ac:dyDescent="0.3">
      <c r="A1053" s="10">
        <v>43056</v>
      </c>
      <c r="B1053" s="6">
        <v>117797.62</v>
      </c>
    </row>
    <row r="1054" spans="1:2" x14ac:dyDescent="0.3">
      <c r="A1054" s="10">
        <v>43057</v>
      </c>
      <c r="B1054" s="6">
        <v>106730.21</v>
      </c>
    </row>
    <row r="1055" spans="1:2" x14ac:dyDescent="0.3">
      <c r="A1055" s="10">
        <v>43058</v>
      </c>
      <c r="B1055" s="6">
        <v>101256.78</v>
      </c>
    </row>
    <row r="1056" spans="1:2" x14ac:dyDescent="0.3">
      <c r="A1056" s="10">
        <v>43059</v>
      </c>
      <c r="B1056" s="6">
        <v>128658.27</v>
      </c>
    </row>
    <row r="1057" spans="1:2" x14ac:dyDescent="0.3">
      <c r="A1057" s="10">
        <v>43060</v>
      </c>
      <c r="B1057" s="6">
        <v>137151.495</v>
      </c>
    </row>
    <row r="1058" spans="1:2" x14ac:dyDescent="0.3">
      <c r="A1058" s="10">
        <v>43061</v>
      </c>
      <c r="B1058" s="6">
        <v>138882.25</v>
      </c>
    </row>
    <row r="1059" spans="1:2" x14ac:dyDescent="0.3">
      <c r="A1059" s="10">
        <v>43062</v>
      </c>
      <c r="B1059" s="6">
        <v>135162.11499999999</v>
      </c>
    </row>
    <row r="1060" spans="1:2" x14ac:dyDescent="0.3">
      <c r="A1060" s="10">
        <v>43063</v>
      </c>
      <c r="B1060" s="6">
        <v>133951.29</v>
      </c>
    </row>
    <row r="1061" spans="1:2" x14ac:dyDescent="0.3">
      <c r="A1061" s="10">
        <v>43064</v>
      </c>
      <c r="B1061" s="6">
        <v>121219.595</v>
      </c>
    </row>
    <row r="1062" spans="1:2" x14ac:dyDescent="0.3">
      <c r="A1062" s="10">
        <v>43065</v>
      </c>
      <c r="B1062" s="6">
        <v>108717.875</v>
      </c>
    </row>
    <row r="1063" spans="1:2" x14ac:dyDescent="0.3">
      <c r="A1063" s="10">
        <v>43066</v>
      </c>
      <c r="B1063" s="6">
        <v>115429.005</v>
      </c>
    </row>
    <row r="1064" spans="1:2" x14ac:dyDescent="0.3">
      <c r="A1064" s="10">
        <v>43067</v>
      </c>
      <c r="B1064" s="6">
        <v>129798.47</v>
      </c>
    </row>
    <row r="1065" spans="1:2" x14ac:dyDescent="0.3">
      <c r="A1065" s="10">
        <v>43068</v>
      </c>
      <c r="B1065" s="6">
        <v>151730.95000000001</v>
      </c>
    </row>
    <row r="1066" spans="1:2" x14ac:dyDescent="0.3">
      <c r="A1066" s="10">
        <v>43069</v>
      </c>
      <c r="B1066" s="6">
        <v>154632.33499999999</v>
      </c>
    </row>
    <row r="1067" spans="1:2" x14ac:dyDescent="0.3">
      <c r="A1067" s="10">
        <v>43070</v>
      </c>
      <c r="B1067" s="6">
        <v>125141.9</v>
      </c>
    </row>
    <row r="1068" spans="1:2" x14ac:dyDescent="0.3">
      <c r="A1068" s="10">
        <v>43071</v>
      </c>
      <c r="B1068" s="6">
        <v>99234.22</v>
      </c>
    </row>
    <row r="1069" spans="1:2" x14ac:dyDescent="0.3">
      <c r="A1069" s="10">
        <v>43072</v>
      </c>
      <c r="B1069" s="6">
        <v>92487.705000000002</v>
      </c>
    </row>
    <row r="1070" spans="1:2" x14ac:dyDescent="0.3">
      <c r="A1070" s="10">
        <v>43073</v>
      </c>
      <c r="B1070" s="6">
        <v>111625.98</v>
      </c>
    </row>
    <row r="1071" spans="1:2" x14ac:dyDescent="0.3">
      <c r="A1071" s="10">
        <v>43074</v>
      </c>
      <c r="B1071" s="6">
        <v>113063.675</v>
      </c>
    </row>
    <row r="1072" spans="1:2" x14ac:dyDescent="0.3">
      <c r="A1072" s="10">
        <v>43075</v>
      </c>
      <c r="B1072" s="6">
        <v>115383.13</v>
      </c>
    </row>
    <row r="1073" spans="1:2" x14ac:dyDescent="0.3">
      <c r="A1073" s="10">
        <v>43076</v>
      </c>
      <c r="B1073" s="6">
        <v>115736.97</v>
      </c>
    </row>
    <row r="1074" spans="1:2" x14ac:dyDescent="0.3">
      <c r="A1074" s="10">
        <v>43077</v>
      </c>
      <c r="B1074" s="6">
        <v>109568.47</v>
      </c>
    </row>
    <row r="1075" spans="1:2" x14ac:dyDescent="0.3">
      <c r="A1075" s="10">
        <v>43078</v>
      </c>
      <c r="B1075" s="6">
        <v>99334.8</v>
      </c>
    </row>
    <row r="1076" spans="1:2" x14ac:dyDescent="0.3">
      <c r="A1076" s="10">
        <v>43079</v>
      </c>
      <c r="B1076" s="6">
        <v>97715.01</v>
      </c>
    </row>
    <row r="1077" spans="1:2" x14ac:dyDescent="0.3">
      <c r="A1077" s="10">
        <v>43080</v>
      </c>
      <c r="B1077" s="6">
        <v>114680.185</v>
      </c>
    </row>
    <row r="1078" spans="1:2" x14ac:dyDescent="0.3">
      <c r="A1078" s="10">
        <v>43081</v>
      </c>
      <c r="B1078" s="6">
        <v>121945.175</v>
      </c>
    </row>
    <row r="1079" spans="1:2" x14ac:dyDescent="0.3">
      <c r="A1079" s="10">
        <v>43082</v>
      </c>
      <c r="B1079" s="6">
        <v>146933.095</v>
      </c>
    </row>
    <row r="1080" spans="1:2" x14ac:dyDescent="0.3">
      <c r="A1080" s="10">
        <v>43083</v>
      </c>
      <c r="B1080" s="6">
        <v>129280.81</v>
      </c>
    </row>
    <row r="1081" spans="1:2" x14ac:dyDescent="0.3">
      <c r="A1081" s="10">
        <v>43084</v>
      </c>
      <c r="B1081" s="6">
        <v>120821.05499999999</v>
      </c>
    </row>
    <row r="1082" spans="1:2" x14ac:dyDescent="0.3">
      <c r="A1082" s="10">
        <v>43085</v>
      </c>
      <c r="B1082" s="6">
        <v>110154.36</v>
      </c>
    </row>
    <row r="1083" spans="1:2" x14ac:dyDescent="0.3">
      <c r="A1083" s="10">
        <v>43086</v>
      </c>
      <c r="B1083" s="6">
        <v>107212.84</v>
      </c>
    </row>
    <row r="1084" spans="1:2" x14ac:dyDescent="0.3">
      <c r="A1084" s="10">
        <v>43087</v>
      </c>
      <c r="B1084" s="6">
        <v>138949.67499999999</v>
      </c>
    </row>
    <row r="1085" spans="1:2" x14ac:dyDescent="0.3">
      <c r="A1085" s="10">
        <v>43088</v>
      </c>
      <c r="B1085" s="6">
        <v>142870.39499999999</v>
      </c>
    </row>
    <row r="1086" spans="1:2" x14ac:dyDescent="0.3">
      <c r="A1086" s="10">
        <v>43089</v>
      </c>
      <c r="B1086" s="6">
        <v>114916.99</v>
      </c>
    </row>
    <row r="1087" spans="1:2" x14ac:dyDescent="0.3">
      <c r="A1087" s="10">
        <v>43090</v>
      </c>
      <c r="B1087" s="6">
        <v>114462.53</v>
      </c>
    </row>
    <row r="1088" spans="1:2" x14ac:dyDescent="0.3">
      <c r="A1088" s="10">
        <v>43091</v>
      </c>
      <c r="B1088" s="6">
        <v>116428.79</v>
      </c>
    </row>
    <row r="1089" spans="1:2" x14ac:dyDescent="0.3">
      <c r="A1089" s="10">
        <v>43092</v>
      </c>
      <c r="B1089" s="6">
        <v>109364.01</v>
      </c>
    </row>
    <row r="1090" spans="1:2" x14ac:dyDescent="0.3">
      <c r="A1090" s="10">
        <v>43093</v>
      </c>
      <c r="B1090" s="6">
        <v>92856.23</v>
      </c>
    </row>
    <row r="1091" spans="1:2" x14ac:dyDescent="0.3">
      <c r="A1091" s="10">
        <v>43094</v>
      </c>
      <c r="B1091" s="6">
        <v>85094.375</v>
      </c>
    </row>
    <row r="1092" spans="1:2" x14ac:dyDescent="0.3">
      <c r="A1092" s="10">
        <v>43095</v>
      </c>
      <c r="B1092" s="6">
        <v>98638.854999999996</v>
      </c>
    </row>
    <row r="1093" spans="1:2" x14ac:dyDescent="0.3">
      <c r="A1093" s="10">
        <v>43096</v>
      </c>
      <c r="B1093" s="6">
        <v>128753.755</v>
      </c>
    </row>
    <row r="1094" spans="1:2" x14ac:dyDescent="0.3">
      <c r="A1094" s="10">
        <v>43097</v>
      </c>
      <c r="B1094" s="6">
        <v>130699.155</v>
      </c>
    </row>
    <row r="1095" spans="1:2" x14ac:dyDescent="0.3">
      <c r="A1095" s="10">
        <v>43098</v>
      </c>
      <c r="B1095" s="6">
        <v>115572.045</v>
      </c>
    </row>
    <row r="1096" spans="1:2" x14ac:dyDescent="0.3">
      <c r="A1096" s="10">
        <v>43099</v>
      </c>
      <c r="B1096" s="6">
        <v>96358.975000000006</v>
      </c>
    </row>
    <row r="1097" spans="1:2" x14ac:dyDescent="0.3">
      <c r="A1097" s="10">
        <v>43100</v>
      </c>
      <c r="B1097" s="6">
        <v>95700.479999999996</v>
      </c>
    </row>
    <row r="1098" spans="1:2" x14ac:dyDescent="0.3">
      <c r="A1098" s="10">
        <v>43101</v>
      </c>
      <c r="B1098" s="6">
        <v>95959.684999999998</v>
      </c>
    </row>
    <row r="1099" spans="1:2" x14ac:dyDescent="0.3">
      <c r="A1099" s="10">
        <v>43102</v>
      </c>
      <c r="B1099" s="6">
        <v>105277.85</v>
      </c>
    </row>
    <row r="1100" spans="1:2" x14ac:dyDescent="0.3">
      <c r="A1100" s="10">
        <v>43103</v>
      </c>
      <c r="B1100" s="6">
        <v>106373.825</v>
      </c>
    </row>
    <row r="1101" spans="1:2" x14ac:dyDescent="0.3">
      <c r="A1101" s="10">
        <v>43104</v>
      </c>
      <c r="B1101" s="6">
        <v>113337.685</v>
      </c>
    </row>
    <row r="1102" spans="1:2" x14ac:dyDescent="0.3">
      <c r="A1102" s="10">
        <v>43105</v>
      </c>
      <c r="B1102" s="6">
        <v>123247.735</v>
      </c>
    </row>
    <row r="1103" spans="1:2" x14ac:dyDescent="0.3">
      <c r="A1103" s="10">
        <v>43106</v>
      </c>
      <c r="B1103" s="6">
        <v>133705.845</v>
      </c>
    </row>
    <row r="1104" spans="1:2" x14ac:dyDescent="0.3">
      <c r="A1104" s="10">
        <v>43107</v>
      </c>
      <c r="B1104" s="6">
        <v>107142.815</v>
      </c>
    </row>
    <row r="1105" spans="1:2" x14ac:dyDescent="0.3">
      <c r="A1105" s="10">
        <v>43108</v>
      </c>
      <c r="B1105" s="6">
        <v>118832.07</v>
      </c>
    </row>
    <row r="1106" spans="1:2" x14ac:dyDescent="0.3">
      <c r="A1106" s="10">
        <v>43109</v>
      </c>
      <c r="B1106" s="6">
        <v>111361.05</v>
      </c>
    </row>
    <row r="1107" spans="1:2" x14ac:dyDescent="0.3">
      <c r="A1107" s="10">
        <v>43110</v>
      </c>
      <c r="B1107" s="6">
        <v>116530.04</v>
      </c>
    </row>
    <row r="1108" spans="1:2" x14ac:dyDescent="0.3">
      <c r="A1108" s="10">
        <v>43111</v>
      </c>
      <c r="B1108" s="6">
        <v>139607.905</v>
      </c>
    </row>
    <row r="1109" spans="1:2" x14ac:dyDescent="0.3">
      <c r="A1109" s="10">
        <v>43112</v>
      </c>
      <c r="B1109" s="6">
        <v>132022.87</v>
      </c>
    </row>
    <row r="1110" spans="1:2" x14ac:dyDescent="0.3">
      <c r="A1110" s="10">
        <v>43113</v>
      </c>
      <c r="B1110" s="6">
        <v>98977.05</v>
      </c>
    </row>
    <row r="1111" spans="1:2" x14ac:dyDescent="0.3">
      <c r="A1111" s="10">
        <v>43114</v>
      </c>
      <c r="B1111" s="6">
        <v>92021.68</v>
      </c>
    </row>
    <row r="1112" spans="1:2" x14ac:dyDescent="0.3">
      <c r="A1112" s="10">
        <v>43115</v>
      </c>
      <c r="B1112" s="6">
        <v>109389.095</v>
      </c>
    </row>
    <row r="1113" spans="1:2" x14ac:dyDescent="0.3">
      <c r="A1113" s="10">
        <v>43116</v>
      </c>
      <c r="B1113" s="6">
        <v>116074.03</v>
      </c>
    </row>
    <row r="1114" spans="1:2" x14ac:dyDescent="0.3">
      <c r="A1114" s="10">
        <v>43117</v>
      </c>
      <c r="B1114" s="6">
        <v>129286.36500000001</v>
      </c>
    </row>
    <row r="1115" spans="1:2" x14ac:dyDescent="0.3">
      <c r="A1115" s="10">
        <v>43118</v>
      </c>
      <c r="B1115" s="6">
        <v>154648.065</v>
      </c>
    </row>
    <row r="1116" spans="1:2" x14ac:dyDescent="0.3">
      <c r="A1116" s="10">
        <v>43119</v>
      </c>
      <c r="B1116" s="6">
        <v>165070.595</v>
      </c>
    </row>
    <row r="1117" spans="1:2" x14ac:dyDescent="0.3">
      <c r="A1117" s="10">
        <v>43120</v>
      </c>
      <c r="B1117" s="6">
        <v>124825.02499999999</v>
      </c>
    </row>
    <row r="1118" spans="1:2" x14ac:dyDescent="0.3">
      <c r="A1118" s="10">
        <v>43121</v>
      </c>
      <c r="B1118" s="6">
        <v>127305.2</v>
      </c>
    </row>
    <row r="1119" spans="1:2" x14ac:dyDescent="0.3">
      <c r="A1119" s="10">
        <v>43122</v>
      </c>
      <c r="B1119" s="6">
        <v>137955.42499999999</v>
      </c>
    </row>
    <row r="1120" spans="1:2" x14ac:dyDescent="0.3">
      <c r="A1120" s="10">
        <v>43123</v>
      </c>
      <c r="B1120" s="6">
        <v>128314.47</v>
      </c>
    </row>
    <row r="1121" spans="1:2" x14ac:dyDescent="0.3">
      <c r="A1121" s="10">
        <v>43124</v>
      </c>
      <c r="B1121" s="6">
        <v>128899.765</v>
      </c>
    </row>
    <row r="1122" spans="1:2" x14ac:dyDescent="0.3">
      <c r="A1122" s="10">
        <v>43125</v>
      </c>
      <c r="B1122" s="6">
        <v>139245.21</v>
      </c>
    </row>
    <row r="1123" spans="1:2" x14ac:dyDescent="0.3">
      <c r="A1123" s="10">
        <v>43126</v>
      </c>
      <c r="B1123" s="6">
        <v>128599.46</v>
      </c>
    </row>
    <row r="1124" spans="1:2" x14ac:dyDescent="0.3">
      <c r="A1124" s="10">
        <v>43127</v>
      </c>
      <c r="B1124" s="6">
        <v>139114.58499999999</v>
      </c>
    </row>
    <row r="1125" spans="1:2" x14ac:dyDescent="0.3">
      <c r="A1125" s="10">
        <v>43128</v>
      </c>
      <c r="B1125" s="6">
        <v>159436.69</v>
      </c>
    </row>
    <row r="1126" spans="1:2" x14ac:dyDescent="0.3">
      <c r="A1126" s="10">
        <v>43129</v>
      </c>
      <c r="B1126" s="6">
        <v>160437.565</v>
      </c>
    </row>
    <row r="1127" spans="1:2" x14ac:dyDescent="0.3">
      <c r="A1127" s="10">
        <v>43130</v>
      </c>
      <c r="B1127" s="6">
        <v>115239.57</v>
      </c>
    </row>
    <row r="1128" spans="1:2" x14ac:dyDescent="0.3">
      <c r="A1128" s="10">
        <v>43131</v>
      </c>
      <c r="B1128" s="6">
        <v>108524.18</v>
      </c>
    </row>
    <row r="1129" spans="1:2" x14ac:dyDescent="0.3">
      <c r="A1129" s="10">
        <v>43132</v>
      </c>
      <c r="B1129" s="6">
        <v>109949.21</v>
      </c>
    </row>
    <row r="1130" spans="1:2" x14ac:dyDescent="0.3">
      <c r="A1130" s="10">
        <v>43133</v>
      </c>
      <c r="B1130" s="6">
        <v>112946.34</v>
      </c>
    </row>
    <row r="1131" spans="1:2" x14ac:dyDescent="0.3">
      <c r="A1131" s="10">
        <v>43134</v>
      </c>
      <c r="B1131" s="6">
        <v>104947.325</v>
      </c>
    </row>
    <row r="1132" spans="1:2" x14ac:dyDescent="0.3">
      <c r="A1132" s="10">
        <v>43135</v>
      </c>
      <c r="B1132" s="6">
        <v>106065.935</v>
      </c>
    </row>
    <row r="1133" spans="1:2" x14ac:dyDescent="0.3">
      <c r="A1133" s="10">
        <v>43136</v>
      </c>
      <c r="B1133" s="6">
        <v>126465.96</v>
      </c>
    </row>
    <row r="1134" spans="1:2" x14ac:dyDescent="0.3">
      <c r="A1134" s="10">
        <v>43137</v>
      </c>
      <c r="B1134" s="6">
        <v>137539.72500000001</v>
      </c>
    </row>
    <row r="1135" spans="1:2" x14ac:dyDescent="0.3">
      <c r="A1135" s="10">
        <v>43138</v>
      </c>
      <c r="B1135" s="6">
        <v>159307.315</v>
      </c>
    </row>
    <row r="1136" spans="1:2" x14ac:dyDescent="0.3">
      <c r="A1136" s="10">
        <v>43139</v>
      </c>
      <c r="B1136" s="6">
        <v>149473.01</v>
      </c>
    </row>
    <row r="1137" spans="1:2" x14ac:dyDescent="0.3">
      <c r="A1137" s="10">
        <v>43140</v>
      </c>
      <c r="B1137" s="6">
        <v>137101.87</v>
      </c>
    </row>
    <row r="1138" spans="1:2" x14ac:dyDescent="0.3">
      <c r="A1138" s="10">
        <v>43141</v>
      </c>
      <c r="B1138" s="6">
        <v>118113.8</v>
      </c>
    </row>
    <row r="1139" spans="1:2" x14ac:dyDescent="0.3">
      <c r="A1139" s="10">
        <v>43142</v>
      </c>
      <c r="B1139" s="6">
        <v>100440.29</v>
      </c>
    </row>
    <row r="1140" spans="1:2" x14ac:dyDescent="0.3">
      <c r="A1140" s="10">
        <v>43143</v>
      </c>
      <c r="B1140" s="6">
        <v>116209.13</v>
      </c>
    </row>
    <row r="1141" spans="1:2" x14ac:dyDescent="0.3">
      <c r="A1141" s="10">
        <v>43144</v>
      </c>
      <c r="B1141" s="6">
        <v>124882.715</v>
      </c>
    </row>
    <row r="1142" spans="1:2" x14ac:dyDescent="0.3">
      <c r="A1142" s="10">
        <v>43145</v>
      </c>
      <c r="B1142" s="6">
        <v>115269.5</v>
      </c>
    </row>
    <row r="1143" spans="1:2" x14ac:dyDescent="0.3">
      <c r="A1143" s="10">
        <v>43146</v>
      </c>
      <c r="B1143" s="6">
        <v>117260.245</v>
      </c>
    </row>
    <row r="1144" spans="1:2" x14ac:dyDescent="0.3">
      <c r="A1144" s="10">
        <v>43147</v>
      </c>
      <c r="B1144" s="6">
        <v>114736.355</v>
      </c>
    </row>
    <row r="1145" spans="1:2" x14ac:dyDescent="0.3">
      <c r="A1145" s="10">
        <v>43148</v>
      </c>
      <c r="B1145" s="6">
        <v>105799.935</v>
      </c>
    </row>
    <row r="1146" spans="1:2" x14ac:dyDescent="0.3">
      <c r="A1146" s="10">
        <v>43149</v>
      </c>
      <c r="B1146" s="6">
        <v>105085.515</v>
      </c>
    </row>
    <row r="1147" spans="1:2" x14ac:dyDescent="0.3">
      <c r="A1147" s="10">
        <v>43150</v>
      </c>
      <c r="B1147" s="6">
        <v>113116.425</v>
      </c>
    </row>
    <row r="1148" spans="1:2" x14ac:dyDescent="0.3">
      <c r="A1148" s="10">
        <v>43151</v>
      </c>
      <c r="B1148" s="6">
        <v>120035.38499999999</v>
      </c>
    </row>
    <row r="1149" spans="1:2" x14ac:dyDescent="0.3">
      <c r="A1149" s="10">
        <v>43152</v>
      </c>
      <c r="B1149" s="6">
        <v>124481.41499999999</v>
      </c>
    </row>
    <row r="1150" spans="1:2" x14ac:dyDescent="0.3">
      <c r="A1150" s="10">
        <v>43153</v>
      </c>
      <c r="B1150" s="6">
        <v>133607.065</v>
      </c>
    </row>
    <row r="1151" spans="1:2" x14ac:dyDescent="0.3">
      <c r="A1151" s="10">
        <v>43154</v>
      </c>
      <c r="B1151" s="6">
        <v>136328.345</v>
      </c>
    </row>
    <row r="1152" spans="1:2" x14ac:dyDescent="0.3">
      <c r="A1152" s="10">
        <v>43155</v>
      </c>
      <c r="B1152" s="6">
        <v>119226.435</v>
      </c>
    </row>
    <row r="1153" spans="1:2" x14ac:dyDescent="0.3">
      <c r="A1153" s="10">
        <v>43156</v>
      </c>
      <c r="B1153" s="6">
        <v>96305.07</v>
      </c>
    </row>
    <row r="1154" spans="1:2" x14ac:dyDescent="0.3">
      <c r="A1154" s="10">
        <v>43157</v>
      </c>
      <c r="B1154" s="6">
        <v>117952.36500000001</v>
      </c>
    </row>
    <row r="1155" spans="1:2" x14ac:dyDescent="0.3">
      <c r="A1155" s="10">
        <v>43158</v>
      </c>
      <c r="B1155" s="6">
        <v>127894.285</v>
      </c>
    </row>
    <row r="1156" spans="1:2" x14ac:dyDescent="0.3">
      <c r="A1156" s="10">
        <v>43159</v>
      </c>
      <c r="B1156" s="6">
        <v>123400.17</v>
      </c>
    </row>
    <row r="1157" spans="1:2" x14ac:dyDescent="0.3">
      <c r="A1157" s="10">
        <v>43160</v>
      </c>
      <c r="B1157" s="6">
        <v>117346.26</v>
      </c>
    </row>
    <row r="1158" spans="1:2" x14ac:dyDescent="0.3">
      <c r="A1158" s="10">
        <v>43161</v>
      </c>
      <c r="B1158" s="6">
        <v>119960.33</v>
      </c>
    </row>
    <row r="1159" spans="1:2" x14ac:dyDescent="0.3">
      <c r="A1159" s="10">
        <v>43162</v>
      </c>
      <c r="B1159" s="6">
        <v>111096.30499999999</v>
      </c>
    </row>
    <row r="1160" spans="1:2" x14ac:dyDescent="0.3">
      <c r="A1160" s="10">
        <v>43163</v>
      </c>
      <c r="B1160" s="6">
        <v>101334.2</v>
      </c>
    </row>
    <row r="1161" spans="1:2" x14ac:dyDescent="0.3">
      <c r="A1161" s="10">
        <v>43164</v>
      </c>
      <c r="B1161" s="6">
        <v>112527.285</v>
      </c>
    </row>
    <row r="1162" spans="1:2" x14ac:dyDescent="0.3">
      <c r="A1162" s="10">
        <v>43165</v>
      </c>
      <c r="B1162" s="6">
        <v>113850.81</v>
      </c>
    </row>
    <row r="1163" spans="1:2" x14ac:dyDescent="0.3">
      <c r="A1163" s="10">
        <v>43166</v>
      </c>
      <c r="B1163" s="6">
        <v>122717.5</v>
      </c>
    </row>
    <row r="1164" spans="1:2" x14ac:dyDescent="0.3">
      <c r="A1164" s="10">
        <v>43167</v>
      </c>
      <c r="B1164" s="6">
        <v>128732.59</v>
      </c>
    </row>
    <row r="1165" spans="1:2" x14ac:dyDescent="0.3">
      <c r="A1165" s="10">
        <v>43168</v>
      </c>
      <c r="B1165" s="6">
        <v>127805.485</v>
      </c>
    </row>
    <row r="1166" spans="1:2" x14ac:dyDescent="0.3">
      <c r="A1166" s="10">
        <v>43169</v>
      </c>
      <c r="B1166" s="6">
        <v>120398.88499999999</v>
      </c>
    </row>
    <row r="1167" spans="1:2" x14ac:dyDescent="0.3">
      <c r="A1167" s="10">
        <v>43170</v>
      </c>
      <c r="B1167" s="6">
        <v>104486.18</v>
      </c>
    </row>
    <row r="1168" spans="1:2" x14ac:dyDescent="0.3">
      <c r="A1168" s="10">
        <v>43171</v>
      </c>
      <c r="B1168" s="6">
        <v>97542.31</v>
      </c>
    </row>
    <row r="1169" spans="1:2" x14ac:dyDescent="0.3">
      <c r="A1169" s="10">
        <v>43172</v>
      </c>
      <c r="B1169" s="6">
        <v>112663.625</v>
      </c>
    </row>
    <row r="1170" spans="1:2" x14ac:dyDescent="0.3">
      <c r="A1170" s="10">
        <v>43173</v>
      </c>
      <c r="B1170" s="6">
        <v>114195.35</v>
      </c>
    </row>
    <row r="1171" spans="1:2" x14ac:dyDescent="0.3">
      <c r="A1171" s="10">
        <v>43174</v>
      </c>
      <c r="B1171" s="6">
        <v>116045.27</v>
      </c>
    </row>
    <row r="1172" spans="1:2" x14ac:dyDescent="0.3">
      <c r="A1172" s="10">
        <v>43175</v>
      </c>
      <c r="B1172" s="6">
        <v>116284.345</v>
      </c>
    </row>
    <row r="1173" spans="1:2" x14ac:dyDescent="0.3">
      <c r="A1173" s="10">
        <v>43176</v>
      </c>
      <c r="B1173" s="6">
        <v>110715.12</v>
      </c>
    </row>
    <row r="1174" spans="1:2" x14ac:dyDescent="0.3">
      <c r="A1174" s="10">
        <v>43177</v>
      </c>
      <c r="B1174" s="6">
        <v>97262.705000000002</v>
      </c>
    </row>
    <row r="1175" spans="1:2" x14ac:dyDescent="0.3">
      <c r="A1175" s="10">
        <v>43178</v>
      </c>
      <c r="B1175" s="6">
        <v>111617.94500000001</v>
      </c>
    </row>
    <row r="1176" spans="1:2" x14ac:dyDescent="0.3">
      <c r="A1176" s="10">
        <v>43179</v>
      </c>
      <c r="B1176" s="6">
        <v>110794.26</v>
      </c>
    </row>
    <row r="1177" spans="1:2" x14ac:dyDescent="0.3">
      <c r="A1177" s="10">
        <v>43180</v>
      </c>
      <c r="B1177" s="6">
        <v>111254.315</v>
      </c>
    </row>
    <row r="1178" spans="1:2" x14ac:dyDescent="0.3">
      <c r="A1178" s="10">
        <v>43181</v>
      </c>
      <c r="B1178" s="6">
        <v>115020.505</v>
      </c>
    </row>
    <row r="1179" spans="1:2" x14ac:dyDescent="0.3">
      <c r="A1179" s="10">
        <v>43182</v>
      </c>
      <c r="B1179" s="6">
        <v>119298.325</v>
      </c>
    </row>
    <row r="1180" spans="1:2" x14ac:dyDescent="0.3">
      <c r="A1180" s="10">
        <v>43183</v>
      </c>
      <c r="B1180" s="6">
        <v>112312.69500000001</v>
      </c>
    </row>
    <row r="1181" spans="1:2" x14ac:dyDescent="0.3">
      <c r="A1181" s="10">
        <v>43184</v>
      </c>
      <c r="B1181" s="6">
        <v>98918.514999999999</v>
      </c>
    </row>
    <row r="1182" spans="1:2" x14ac:dyDescent="0.3">
      <c r="A1182" s="10">
        <v>43185</v>
      </c>
      <c r="B1182" s="6">
        <v>112488.215</v>
      </c>
    </row>
    <row r="1183" spans="1:2" x14ac:dyDescent="0.3">
      <c r="A1183" s="10">
        <v>43186</v>
      </c>
      <c r="B1183" s="6">
        <v>116809.36500000001</v>
      </c>
    </row>
    <row r="1184" spans="1:2" x14ac:dyDescent="0.3">
      <c r="A1184" s="10">
        <v>43187</v>
      </c>
      <c r="B1184" s="6">
        <v>117744.005</v>
      </c>
    </row>
    <row r="1185" spans="1:2" x14ac:dyDescent="0.3">
      <c r="A1185" s="10">
        <v>43188</v>
      </c>
      <c r="B1185" s="6">
        <v>116457.26</v>
      </c>
    </row>
    <row r="1186" spans="1:2" x14ac:dyDescent="0.3">
      <c r="A1186" s="10">
        <v>43189</v>
      </c>
      <c r="B1186" s="6">
        <v>97070.345000000001</v>
      </c>
    </row>
    <row r="1187" spans="1:2" x14ac:dyDescent="0.3">
      <c r="A1187" s="10">
        <v>43190</v>
      </c>
      <c r="B1187" s="6">
        <v>99687.64</v>
      </c>
    </row>
    <row r="1188" spans="1:2" x14ac:dyDescent="0.3">
      <c r="A1188" s="10">
        <v>43191</v>
      </c>
      <c r="B1188" s="6">
        <v>98817.03</v>
      </c>
    </row>
    <row r="1189" spans="1:2" x14ac:dyDescent="0.3">
      <c r="A1189" s="10">
        <v>43192</v>
      </c>
      <c r="B1189" s="6">
        <v>98258.25</v>
      </c>
    </row>
    <row r="1190" spans="1:2" x14ac:dyDescent="0.3">
      <c r="A1190" s="10">
        <v>43193</v>
      </c>
      <c r="B1190" s="6">
        <v>113381.53</v>
      </c>
    </row>
    <row r="1191" spans="1:2" x14ac:dyDescent="0.3">
      <c r="A1191" s="10">
        <v>43194</v>
      </c>
      <c r="B1191" s="6">
        <v>115974.61</v>
      </c>
    </row>
    <row r="1192" spans="1:2" x14ac:dyDescent="0.3">
      <c r="A1192" s="10">
        <v>43195</v>
      </c>
      <c r="B1192" s="6">
        <v>117551.69500000001</v>
      </c>
    </row>
    <row r="1193" spans="1:2" x14ac:dyDescent="0.3">
      <c r="A1193" s="10">
        <v>43196</v>
      </c>
      <c r="B1193" s="6">
        <v>115979.07</v>
      </c>
    </row>
    <row r="1194" spans="1:2" x14ac:dyDescent="0.3">
      <c r="A1194" s="10">
        <v>43197</v>
      </c>
      <c r="B1194" s="6">
        <v>105938.47500000001</v>
      </c>
    </row>
    <row r="1195" spans="1:2" x14ac:dyDescent="0.3">
      <c r="A1195" s="10">
        <v>43198</v>
      </c>
      <c r="B1195" s="6">
        <v>100571.16499999999</v>
      </c>
    </row>
    <row r="1196" spans="1:2" x14ac:dyDescent="0.3">
      <c r="A1196" s="10">
        <v>43199</v>
      </c>
      <c r="B1196" s="6">
        <v>118702.925</v>
      </c>
    </row>
    <row r="1197" spans="1:2" x14ac:dyDescent="0.3">
      <c r="A1197" s="10">
        <v>43200</v>
      </c>
      <c r="B1197" s="6">
        <v>122423.01</v>
      </c>
    </row>
    <row r="1198" spans="1:2" x14ac:dyDescent="0.3">
      <c r="A1198" s="10">
        <v>43201</v>
      </c>
      <c r="B1198" s="6">
        <v>121944.995</v>
      </c>
    </row>
    <row r="1199" spans="1:2" x14ac:dyDescent="0.3">
      <c r="A1199" s="10">
        <v>43202</v>
      </c>
      <c r="B1199" s="6">
        <v>119876.63</v>
      </c>
    </row>
    <row r="1200" spans="1:2" x14ac:dyDescent="0.3">
      <c r="A1200" s="10">
        <v>43203</v>
      </c>
      <c r="B1200" s="6">
        <v>113609.76</v>
      </c>
    </row>
    <row r="1201" spans="1:2" x14ac:dyDescent="0.3">
      <c r="A1201" s="10">
        <v>43204</v>
      </c>
      <c r="B1201" s="6">
        <v>105135.30499999999</v>
      </c>
    </row>
    <row r="1202" spans="1:2" x14ac:dyDescent="0.3">
      <c r="A1202" s="10">
        <v>43205</v>
      </c>
      <c r="B1202" s="6">
        <v>104123.39</v>
      </c>
    </row>
    <row r="1203" spans="1:2" x14ac:dyDescent="0.3">
      <c r="A1203" s="10">
        <v>43206</v>
      </c>
      <c r="B1203" s="6">
        <v>115694.64</v>
      </c>
    </row>
    <row r="1204" spans="1:2" x14ac:dyDescent="0.3">
      <c r="A1204" s="10">
        <v>43207</v>
      </c>
      <c r="B1204" s="6">
        <v>121092.855</v>
      </c>
    </row>
    <row r="1205" spans="1:2" x14ac:dyDescent="0.3">
      <c r="A1205" s="10">
        <v>43208</v>
      </c>
      <c r="B1205" s="6">
        <v>120784.875</v>
      </c>
    </row>
    <row r="1206" spans="1:2" x14ac:dyDescent="0.3">
      <c r="A1206" s="10">
        <v>43209</v>
      </c>
      <c r="B1206" s="6">
        <v>120448.935</v>
      </c>
    </row>
    <row r="1207" spans="1:2" x14ac:dyDescent="0.3">
      <c r="A1207" s="10">
        <v>43210</v>
      </c>
      <c r="B1207" s="6">
        <v>118324.09</v>
      </c>
    </row>
    <row r="1208" spans="1:2" x14ac:dyDescent="0.3">
      <c r="A1208" s="10">
        <v>43211</v>
      </c>
      <c r="B1208" s="6">
        <v>107479.26</v>
      </c>
    </row>
    <row r="1209" spans="1:2" x14ac:dyDescent="0.3">
      <c r="A1209" s="10">
        <v>43212</v>
      </c>
      <c r="B1209" s="6">
        <v>103662.05</v>
      </c>
    </row>
    <row r="1210" spans="1:2" x14ac:dyDescent="0.3">
      <c r="A1210" s="10">
        <v>43213</v>
      </c>
      <c r="B1210" s="6">
        <v>117799.97</v>
      </c>
    </row>
    <row r="1211" spans="1:2" x14ac:dyDescent="0.3">
      <c r="A1211" s="10">
        <v>43214</v>
      </c>
      <c r="B1211" s="6">
        <v>117642.645</v>
      </c>
    </row>
    <row r="1212" spans="1:2" x14ac:dyDescent="0.3">
      <c r="A1212" s="10">
        <v>43215</v>
      </c>
      <c r="B1212" s="6">
        <v>106654.955</v>
      </c>
    </row>
    <row r="1213" spans="1:2" x14ac:dyDescent="0.3">
      <c r="A1213" s="10">
        <v>43216</v>
      </c>
      <c r="B1213" s="6">
        <v>117617.51</v>
      </c>
    </row>
    <row r="1214" spans="1:2" x14ac:dyDescent="0.3">
      <c r="A1214" s="10">
        <v>43217</v>
      </c>
      <c r="B1214" s="6">
        <v>119079.465</v>
      </c>
    </row>
    <row r="1215" spans="1:2" x14ac:dyDescent="0.3">
      <c r="A1215" s="10">
        <v>43218</v>
      </c>
      <c r="B1215" s="6">
        <v>108613.38</v>
      </c>
    </row>
    <row r="1216" spans="1:2" x14ac:dyDescent="0.3">
      <c r="A1216" s="10">
        <v>43219</v>
      </c>
      <c r="B1216" s="6">
        <v>105277.715</v>
      </c>
    </row>
    <row r="1217" spans="1:2" x14ac:dyDescent="0.3">
      <c r="A1217" s="10">
        <v>43220</v>
      </c>
      <c r="B1217" s="6">
        <v>121551.685</v>
      </c>
    </row>
    <row r="1218" spans="1:2" x14ac:dyDescent="0.3">
      <c r="A1218" s="10">
        <v>43221</v>
      </c>
      <c r="B1218" s="6">
        <v>122642.235</v>
      </c>
    </row>
    <row r="1219" spans="1:2" x14ac:dyDescent="0.3">
      <c r="A1219" s="10">
        <v>43222</v>
      </c>
      <c r="B1219" s="6">
        <v>118716.595</v>
      </c>
    </row>
    <row r="1220" spans="1:2" x14ac:dyDescent="0.3">
      <c r="A1220" s="10">
        <v>43223</v>
      </c>
      <c r="B1220" s="6">
        <v>117357.83500000001</v>
      </c>
    </row>
    <row r="1221" spans="1:2" x14ac:dyDescent="0.3">
      <c r="A1221" s="10">
        <v>43224</v>
      </c>
      <c r="B1221" s="6">
        <v>116870.46</v>
      </c>
    </row>
    <row r="1222" spans="1:2" x14ac:dyDescent="0.3">
      <c r="A1222" s="10">
        <v>43225</v>
      </c>
      <c r="B1222" s="6">
        <v>106892.995</v>
      </c>
    </row>
    <row r="1223" spans="1:2" x14ac:dyDescent="0.3">
      <c r="A1223" s="10">
        <v>43226</v>
      </c>
      <c r="B1223" s="6">
        <v>105840.39</v>
      </c>
    </row>
    <row r="1224" spans="1:2" x14ac:dyDescent="0.3">
      <c r="A1224" s="10">
        <v>43227</v>
      </c>
      <c r="B1224" s="6">
        <v>118254.55499999999</v>
      </c>
    </row>
    <row r="1225" spans="1:2" x14ac:dyDescent="0.3">
      <c r="A1225" s="10">
        <v>43228</v>
      </c>
      <c r="B1225" s="6">
        <v>122876.86500000001</v>
      </c>
    </row>
    <row r="1226" spans="1:2" x14ac:dyDescent="0.3">
      <c r="A1226" s="10">
        <v>43229</v>
      </c>
      <c r="B1226" s="6">
        <v>122721.46</v>
      </c>
    </row>
    <row r="1227" spans="1:2" x14ac:dyDescent="0.3">
      <c r="A1227" s="10">
        <v>43230</v>
      </c>
      <c r="B1227" s="6">
        <v>128518.505</v>
      </c>
    </row>
    <row r="1228" spans="1:2" x14ac:dyDescent="0.3">
      <c r="A1228" s="10">
        <v>43231</v>
      </c>
      <c r="B1228" s="6">
        <v>133467.37</v>
      </c>
    </row>
    <row r="1229" spans="1:2" x14ac:dyDescent="0.3">
      <c r="A1229" s="10">
        <v>43232</v>
      </c>
      <c r="B1229" s="6">
        <v>111273.755</v>
      </c>
    </row>
    <row r="1230" spans="1:2" x14ac:dyDescent="0.3">
      <c r="A1230" s="10">
        <v>43233</v>
      </c>
      <c r="B1230" s="6">
        <v>108729.71</v>
      </c>
    </row>
    <row r="1231" spans="1:2" x14ac:dyDescent="0.3">
      <c r="A1231" s="10">
        <v>43234</v>
      </c>
      <c r="B1231" s="6">
        <v>129885.955</v>
      </c>
    </row>
    <row r="1232" spans="1:2" x14ac:dyDescent="0.3">
      <c r="A1232" s="10">
        <v>43235</v>
      </c>
      <c r="B1232" s="6">
        <v>131900.51999999999</v>
      </c>
    </row>
    <row r="1233" spans="1:2" x14ac:dyDescent="0.3">
      <c r="A1233" s="10">
        <v>43236</v>
      </c>
      <c r="B1233" s="6">
        <v>133399.23000000001</v>
      </c>
    </row>
    <row r="1234" spans="1:2" x14ac:dyDescent="0.3">
      <c r="A1234" s="10">
        <v>43237</v>
      </c>
      <c r="B1234" s="6">
        <v>131757.155</v>
      </c>
    </row>
    <row r="1235" spans="1:2" x14ac:dyDescent="0.3">
      <c r="A1235" s="10">
        <v>43238</v>
      </c>
      <c r="B1235" s="6">
        <v>127353.575</v>
      </c>
    </row>
    <row r="1236" spans="1:2" x14ac:dyDescent="0.3">
      <c r="A1236" s="10">
        <v>43239</v>
      </c>
      <c r="B1236" s="6">
        <v>119262.145</v>
      </c>
    </row>
    <row r="1237" spans="1:2" x14ac:dyDescent="0.3">
      <c r="A1237" s="10">
        <v>43240</v>
      </c>
      <c r="B1237" s="6">
        <v>112349.26</v>
      </c>
    </row>
    <row r="1238" spans="1:2" x14ac:dyDescent="0.3">
      <c r="A1238" s="10">
        <v>43241</v>
      </c>
      <c r="B1238" s="6">
        <v>124046.80499999999</v>
      </c>
    </row>
    <row r="1239" spans="1:2" x14ac:dyDescent="0.3">
      <c r="A1239" s="10">
        <v>43242</v>
      </c>
      <c r="B1239" s="6">
        <v>126922.995</v>
      </c>
    </row>
    <row r="1240" spans="1:2" x14ac:dyDescent="0.3">
      <c r="A1240" s="10">
        <v>43243</v>
      </c>
      <c r="B1240" s="6">
        <v>129352.83</v>
      </c>
    </row>
    <row r="1241" spans="1:2" x14ac:dyDescent="0.3">
      <c r="A1241" s="10">
        <v>43244</v>
      </c>
      <c r="B1241" s="6">
        <v>129553.94</v>
      </c>
    </row>
    <row r="1242" spans="1:2" x14ac:dyDescent="0.3">
      <c r="A1242" s="10">
        <v>43245</v>
      </c>
      <c r="B1242" s="6">
        <v>127957.57</v>
      </c>
    </row>
    <row r="1243" spans="1:2" x14ac:dyDescent="0.3">
      <c r="A1243" s="10">
        <v>43246</v>
      </c>
      <c r="B1243" s="6">
        <v>115384.08500000001</v>
      </c>
    </row>
    <row r="1244" spans="1:2" x14ac:dyDescent="0.3">
      <c r="A1244" s="10">
        <v>43247</v>
      </c>
      <c r="B1244" s="6">
        <v>106044.51</v>
      </c>
    </row>
    <row r="1245" spans="1:2" x14ac:dyDescent="0.3">
      <c r="A1245" s="10">
        <v>43248</v>
      </c>
      <c r="B1245" s="6">
        <v>119360.265</v>
      </c>
    </row>
    <row r="1246" spans="1:2" x14ac:dyDescent="0.3">
      <c r="A1246" s="10">
        <v>43249</v>
      </c>
      <c r="B1246" s="6">
        <v>123142.76</v>
      </c>
    </row>
    <row r="1247" spans="1:2" x14ac:dyDescent="0.3">
      <c r="A1247" s="10">
        <v>43250</v>
      </c>
      <c r="B1247" s="6">
        <v>127830.62</v>
      </c>
    </row>
    <row r="1248" spans="1:2" x14ac:dyDescent="0.3">
      <c r="A1248" s="10">
        <v>43251</v>
      </c>
      <c r="B1248" s="6">
        <v>131159.94500000001</v>
      </c>
    </row>
    <row r="1249" spans="1:2" x14ac:dyDescent="0.3">
      <c r="A1249" s="10">
        <v>43252</v>
      </c>
      <c r="B1249" s="6">
        <v>135864.065</v>
      </c>
    </row>
    <row r="1250" spans="1:2" x14ac:dyDescent="0.3">
      <c r="A1250" s="10">
        <v>43253</v>
      </c>
      <c r="B1250" s="6">
        <v>123226.075</v>
      </c>
    </row>
    <row r="1251" spans="1:2" x14ac:dyDescent="0.3">
      <c r="A1251" s="10">
        <v>43254</v>
      </c>
      <c r="B1251" s="6">
        <v>121177.58500000001</v>
      </c>
    </row>
    <row r="1252" spans="1:2" x14ac:dyDescent="0.3">
      <c r="A1252" s="10">
        <v>43255</v>
      </c>
      <c r="B1252" s="6">
        <v>135385.41</v>
      </c>
    </row>
    <row r="1253" spans="1:2" x14ac:dyDescent="0.3">
      <c r="A1253" s="10">
        <v>43256</v>
      </c>
      <c r="B1253" s="6">
        <v>132975.13</v>
      </c>
    </row>
    <row r="1254" spans="1:2" x14ac:dyDescent="0.3">
      <c r="A1254" s="10">
        <v>43257</v>
      </c>
      <c r="B1254" s="6">
        <v>132038.42499999999</v>
      </c>
    </row>
    <row r="1255" spans="1:2" x14ac:dyDescent="0.3">
      <c r="A1255" s="10">
        <v>43258</v>
      </c>
      <c r="B1255" s="6">
        <v>128577.63</v>
      </c>
    </row>
    <row r="1256" spans="1:2" x14ac:dyDescent="0.3">
      <c r="A1256" s="10">
        <v>43259</v>
      </c>
      <c r="B1256" s="6">
        <v>129910.015</v>
      </c>
    </row>
    <row r="1257" spans="1:2" x14ac:dyDescent="0.3">
      <c r="A1257" s="10">
        <v>43260</v>
      </c>
      <c r="B1257" s="6">
        <v>120232.19500000001</v>
      </c>
    </row>
    <row r="1258" spans="1:2" x14ac:dyDescent="0.3">
      <c r="A1258" s="10">
        <v>43261</v>
      </c>
      <c r="B1258" s="6">
        <v>117037.86500000001</v>
      </c>
    </row>
    <row r="1259" spans="1:2" x14ac:dyDescent="0.3">
      <c r="A1259" s="10">
        <v>43262</v>
      </c>
      <c r="B1259" s="6">
        <v>113420.985</v>
      </c>
    </row>
    <row r="1260" spans="1:2" x14ac:dyDescent="0.3">
      <c r="A1260" s="10">
        <v>43263</v>
      </c>
      <c r="B1260" s="6">
        <v>127261.295</v>
      </c>
    </row>
    <row r="1261" spans="1:2" x14ac:dyDescent="0.3">
      <c r="A1261" s="10">
        <v>43264</v>
      </c>
      <c r="B1261" s="6">
        <v>131574.60500000001</v>
      </c>
    </row>
    <row r="1262" spans="1:2" x14ac:dyDescent="0.3">
      <c r="A1262" s="10">
        <v>43265</v>
      </c>
      <c r="B1262" s="6">
        <v>130544.485</v>
      </c>
    </row>
    <row r="1263" spans="1:2" x14ac:dyDescent="0.3">
      <c r="A1263" s="10">
        <v>43266</v>
      </c>
      <c r="B1263" s="6">
        <v>133009.01</v>
      </c>
    </row>
    <row r="1264" spans="1:2" x14ac:dyDescent="0.3">
      <c r="A1264" s="10">
        <v>43267</v>
      </c>
      <c r="B1264" s="6">
        <v>124351.235</v>
      </c>
    </row>
    <row r="1265" spans="1:2" x14ac:dyDescent="0.3">
      <c r="A1265" s="10">
        <v>43268</v>
      </c>
      <c r="B1265" s="6">
        <v>120785.595</v>
      </c>
    </row>
    <row r="1266" spans="1:2" x14ac:dyDescent="0.3">
      <c r="A1266" s="10">
        <v>43269</v>
      </c>
      <c r="B1266" s="6">
        <v>138518.73499999999</v>
      </c>
    </row>
    <row r="1267" spans="1:2" x14ac:dyDescent="0.3">
      <c r="A1267" s="10">
        <v>43270</v>
      </c>
      <c r="B1267" s="6">
        <v>143830.12</v>
      </c>
    </row>
    <row r="1268" spans="1:2" x14ac:dyDescent="0.3">
      <c r="A1268" s="10">
        <v>43271</v>
      </c>
      <c r="B1268" s="6">
        <v>141305.88</v>
      </c>
    </row>
    <row r="1269" spans="1:2" x14ac:dyDescent="0.3">
      <c r="A1269" s="10">
        <v>43272</v>
      </c>
      <c r="B1269" s="6">
        <v>143542.01999999999</v>
      </c>
    </row>
    <row r="1270" spans="1:2" x14ac:dyDescent="0.3">
      <c r="A1270" s="10">
        <v>43273</v>
      </c>
      <c r="B1270" s="6">
        <v>140296.4</v>
      </c>
    </row>
    <row r="1271" spans="1:2" x14ac:dyDescent="0.3">
      <c r="A1271" s="10">
        <v>43274</v>
      </c>
      <c r="B1271" s="6">
        <v>132165.42499999999</v>
      </c>
    </row>
    <row r="1272" spans="1:2" x14ac:dyDescent="0.3">
      <c r="A1272" s="10">
        <v>43275</v>
      </c>
      <c r="B1272" s="6">
        <v>125850.58</v>
      </c>
    </row>
    <row r="1273" spans="1:2" x14ac:dyDescent="0.3">
      <c r="A1273" s="10">
        <v>43276</v>
      </c>
      <c r="B1273" s="6">
        <v>141972.715</v>
      </c>
    </row>
    <row r="1274" spans="1:2" x14ac:dyDescent="0.3">
      <c r="A1274" s="10">
        <v>43277</v>
      </c>
      <c r="B1274" s="6">
        <v>142842.4</v>
      </c>
    </row>
    <row r="1275" spans="1:2" x14ac:dyDescent="0.3">
      <c r="A1275" s="10">
        <v>43278</v>
      </c>
      <c r="B1275" s="6">
        <v>148100.13</v>
      </c>
    </row>
    <row r="1276" spans="1:2" x14ac:dyDescent="0.3">
      <c r="A1276" s="10">
        <v>43279</v>
      </c>
      <c r="B1276" s="6">
        <v>150445.47</v>
      </c>
    </row>
    <row r="1277" spans="1:2" x14ac:dyDescent="0.3">
      <c r="A1277" s="10">
        <v>43280</v>
      </c>
      <c r="B1277" s="6">
        <v>139188.48000000001</v>
      </c>
    </row>
    <row r="1278" spans="1:2" x14ac:dyDescent="0.3">
      <c r="A1278" s="10">
        <v>43281</v>
      </c>
      <c r="B1278" s="6">
        <v>125394.425</v>
      </c>
    </row>
    <row r="1279" spans="1:2" x14ac:dyDescent="0.3">
      <c r="A1279" s="10">
        <v>43282</v>
      </c>
      <c r="B1279" s="6">
        <v>124313.07</v>
      </c>
    </row>
    <row r="1280" spans="1:2" x14ac:dyDescent="0.3">
      <c r="A1280" s="10">
        <v>43283</v>
      </c>
      <c r="B1280" s="6">
        <v>140713.255</v>
      </c>
    </row>
    <row r="1281" spans="1:2" x14ac:dyDescent="0.3">
      <c r="A1281" s="10">
        <v>43284</v>
      </c>
      <c r="B1281" s="6">
        <v>135759.27499999999</v>
      </c>
    </row>
    <row r="1282" spans="1:2" x14ac:dyDescent="0.3">
      <c r="A1282" s="10">
        <v>43285</v>
      </c>
      <c r="B1282" s="6">
        <v>128580.97500000001</v>
      </c>
    </row>
    <row r="1283" spans="1:2" x14ac:dyDescent="0.3">
      <c r="A1283" s="10">
        <v>43286</v>
      </c>
      <c r="B1283" s="6">
        <v>125861.6</v>
      </c>
    </row>
    <row r="1284" spans="1:2" x14ac:dyDescent="0.3">
      <c r="A1284" s="10">
        <v>43287</v>
      </c>
      <c r="B1284" s="6">
        <v>124242.52</v>
      </c>
    </row>
    <row r="1285" spans="1:2" x14ac:dyDescent="0.3">
      <c r="A1285" s="10">
        <v>43288</v>
      </c>
      <c r="B1285" s="6">
        <v>119717.435</v>
      </c>
    </row>
    <row r="1286" spans="1:2" x14ac:dyDescent="0.3">
      <c r="A1286" s="10">
        <v>43289</v>
      </c>
      <c r="B1286" s="6">
        <v>114562.215</v>
      </c>
    </row>
    <row r="1287" spans="1:2" x14ac:dyDescent="0.3">
      <c r="A1287" s="10">
        <v>43290</v>
      </c>
      <c r="B1287" s="6">
        <v>133874.47500000001</v>
      </c>
    </row>
    <row r="1288" spans="1:2" x14ac:dyDescent="0.3">
      <c r="A1288" s="10">
        <v>43291</v>
      </c>
      <c r="B1288" s="6">
        <v>140342.995</v>
      </c>
    </row>
    <row r="1289" spans="1:2" x14ac:dyDescent="0.3">
      <c r="A1289" s="10">
        <v>43292</v>
      </c>
      <c r="B1289" s="6">
        <v>143461.125</v>
      </c>
    </row>
    <row r="1290" spans="1:2" x14ac:dyDescent="0.3">
      <c r="A1290" s="10">
        <v>43293</v>
      </c>
      <c r="B1290" s="6">
        <v>145767.1</v>
      </c>
    </row>
    <row r="1291" spans="1:2" x14ac:dyDescent="0.3">
      <c r="A1291" s="10">
        <v>43294</v>
      </c>
      <c r="B1291" s="6">
        <v>140542.95000000001</v>
      </c>
    </row>
    <row r="1292" spans="1:2" x14ac:dyDescent="0.3">
      <c r="A1292" s="10">
        <v>43295</v>
      </c>
      <c r="B1292" s="6">
        <v>124491.53</v>
      </c>
    </row>
    <row r="1293" spans="1:2" x14ac:dyDescent="0.3">
      <c r="A1293" s="10">
        <v>43296</v>
      </c>
      <c r="B1293" s="6">
        <v>119464.315</v>
      </c>
    </row>
    <row r="1294" spans="1:2" x14ac:dyDescent="0.3">
      <c r="A1294" s="10">
        <v>43297</v>
      </c>
      <c r="B1294" s="6">
        <v>137446.75</v>
      </c>
    </row>
    <row r="1295" spans="1:2" x14ac:dyDescent="0.3">
      <c r="A1295" s="10">
        <v>43298</v>
      </c>
      <c r="B1295" s="6">
        <v>131367.09</v>
      </c>
    </row>
    <row r="1296" spans="1:2" x14ac:dyDescent="0.3">
      <c r="A1296" s="10">
        <v>43299</v>
      </c>
      <c r="B1296" s="6">
        <v>132856.72</v>
      </c>
    </row>
    <row r="1297" spans="1:2" x14ac:dyDescent="0.3">
      <c r="A1297" s="10">
        <v>43300</v>
      </c>
      <c r="B1297" s="6">
        <v>133778.44500000001</v>
      </c>
    </row>
    <row r="1298" spans="1:2" x14ac:dyDescent="0.3">
      <c r="A1298" s="10">
        <v>43301</v>
      </c>
      <c r="B1298" s="6">
        <v>135728.405</v>
      </c>
    </row>
    <row r="1299" spans="1:2" x14ac:dyDescent="0.3">
      <c r="A1299" s="10">
        <v>43302</v>
      </c>
      <c r="B1299" s="6">
        <v>125928.62</v>
      </c>
    </row>
    <row r="1300" spans="1:2" x14ac:dyDescent="0.3">
      <c r="A1300" s="10">
        <v>43303</v>
      </c>
      <c r="B1300" s="6">
        <v>114186.8</v>
      </c>
    </row>
    <row r="1301" spans="1:2" x14ac:dyDescent="0.3">
      <c r="A1301" s="10">
        <v>43304</v>
      </c>
      <c r="B1301" s="6">
        <v>134664.655</v>
      </c>
    </row>
    <row r="1302" spans="1:2" x14ac:dyDescent="0.3">
      <c r="A1302" s="10">
        <v>43305</v>
      </c>
      <c r="B1302" s="6">
        <v>132967.19</v>
      </c>
    </row>
    <row r="1303" spans="1:2" x14ac:dyDescent="0.3">
      <c r="A1303" s="10">
        <v>43306</v>
      </c>
      <c r="B1303" s="6">
        <v>135308.29500000001</v>
      </c>
    </row>
    <row r="1304" spans="1:2" x14ac:dyDescent="0.3">
      <c r="A1304" s="10">
        <v>43307</v>
      </c>
      <c r="B1304" s="6">
        <v>137634.125</v>
      </c>
    </row>
    <row r="1305" spans="1:2" x14ac:dyDescent="0.3">
      <c r="A1305" s="10">
        <v>43308</v>
      </c>
      <c r="B1305" s="6">
        <v>130119.5</v>
      </c>
    </row>
    <row r="1306" spans="1:2" x14ac:dyDescent="0.3">
      <c r="A1306" s="10">
        <v>43309</v>
      </c>
      <c r="B1306" s="6">
        <v>116942.94</v>
      </c>
    </row>
    <row r="1307" spans="1:2" x14ac:dyDescent="0.3">
      <c r="A1307" s="10">
        <v>43310</v>
      </c>
      <c r="B1307" s="6">
        <v>111555</v>
      </c>
    </row>
    <row r="1308" spans="1:2" x14ac:dyDescent="0.3">
      <c r="A1308" s="10">
        <v>43311</v>
      </c>
      <c r="B1308" s="6">
        <v>135422.13500000001</v>
      </c>
    </row>
    <row r="1309" spans="1:2" x14ac:dyDescent="0.3">
      <c r="A1309" s="10">
        <v>43312</v>
      </c>
      <c r="B1309" s="6">
        <v>129519.995</v>
      </c>
    </row>
    <row r="1310" spans="1:2" x14ac:dyDescent="0.3">
      <c r="A1310" s="10">
        <v>43313</v>
      </c>
      <c r="B1310" s="6">
        <v>134004.96</v>
      </c>
    </row>
    <row r="1311" spans="1:2" x14ac:dyDescent="0.3">
      <c r="A1311" s="10">
        <v>43314</v>
      </c>
      <c r="B1311" s="6">
        <v>129025</v>
      </c>
    </row>
    <row r="1312" spans="1:2" x14ac:dyDescent="0.3">
      <c r="A1312" s="10">
        <v>43315</v>
      </c>
      <c r="B1312" s="6">
        <v>129740.315</v>
      </c>
    </row>
    <row r="1313" spans="1:2" x14ac:dyDescent="0.3">
      <c r="A1313" s="10">
        <v>43316</v>
      </c>
      <c r="B1313" s="6">
        <v>116238.175</v>
      </c>
    </row>
    <row r="1314" spans="1:2" x14ac:dyDescent="0.3">
      <c r="A1314" s="10">
        <v>43317</v>
      </c>
      <c r="B1314" s="6">
        <v>104912.38</v>
      </c>
    </row>
    <row r="1315" spans="1:2" x14ac:dyDescent="0.3">
      <c r="A1315" s="10">
        <v>43318</v>
      </c>
      <c r="B1315" s="6">
        <v>127198.78</v>
      </c>
    </row>
    <row r="1316" spans="1:2" x14ac:dyDescent="0.3">
      <c r="A1316" s="10">
        <v>43319</v>
      </c>
      <c r="B1316" s="6">
        <v>131851.01500000001</v>
      </c>
    </row>
    <row r="1317" spans="1:2" x14ac:dyDescent="0.3">
      <c r="A1317" s="10">
        <v>43320</v>
      </c>
      <c r="B1317" s="6">
        <v>131939.5</v>
      </c>
    </row>
    <row r="1318" spans="1:2" x14ac:dyDescent="0.3">
      <c r="A1318" s="10">
        <v>43321</v>
      </c>
      <c r="B1318" s="6">
        <v>135670.99</v>
      </c>
    </row>
    <row r="1319" spans="1:2" x14ac:dyDescent="0.3">
      <c r="A1319" s="10">
        <v>43322</v>
      </c>
      <c r="B1319" s="6">
        <v>121875.355</v>
      </c>
    </row>
    <row r="1320" spans="1:2" x14ac:dyDescent="0.3">
      <c r="A1320" s="10">
        <v>43323</v>
      </c>
      <c r="B1320" s="6">
        <v>119988.735</v>
      </c>
    </row>
    <row r="1321" spans="1:2" x14ac:dyDescent="0.3">
      <c r="A1321" s="10">
        <v>43324</v>
      </c>
      <c r="B1321" s="6">
        <v>115231.85</v>
      </c>
    </row>
    <row r="1322" spans="1:2" x14ac:dyDescent="0.3">
      <c r="A1322" s="10">
        <v>43325</v>
      </c>
      <c r="B1322" s="6">
        <v>127541.57</v>
      </c>
    </row>
    <row r="1323" spans="1:2" x14ac:dyDescent="0.3">
      <c r="A1323" s="10">
        <v>43326</v>
      </c>
      <c r="B1323" s="6">
        <v>121073.45</v>
      </c>
    </row>
    <row r="1324" spans="1:2" x14ac:dyDescent="0.3">
      <c r="A1324" s="10">
        <v>43327</v>
      </c>
      <c r="B1324" s="6">
        <v>122602.11500000001</v>
      </c>
    </row>
    <row r="1325" spans="1:2" x14ac:dyDescent="0.3">
      <c r="A1325" s="10">
        <v>43328</v>
      </c>
      <c r="B1325" s="6">
        <v>131137.065</v>
      </c>
    </row>
    <row r="1326" spans="1:2" x14ac:dyDescent="0.3">
      <c r="A1326" s="10">
        <v>43329</v>
      </c>
      <c r="B1326" s="6">
        <v>125189.54</v>
      </c>
    </row>
    <row r="1327" spans="1:2" x14ac:dyDescent="0.3">
      <c r="A1327" s="10">
        <v>43330</v>
      </c>
      <c r="B1327" s="6">
        <v>116571.26</v>
      </c>
    </row>
    <row r="1328" spans="1:2" x14ac:dyDescent="0.3">
      <c r="A1328" s="10">
        <v>43331</v>
      </c>
      <c r="B1328" s="6">
        <v>119707.93</v>
      </c>
    </row>
    <row r="1329" spans="1:2" x14ac:dyDescent="0.3">
      <c r="A1329" s="10">
        <v>43332</v>
      </c>
      <c r="B1329" s="6">
        <v>138918.38500000001</v>
      </c>
    </row>
    <row r="1330" spans="1:2" x14ac:dyDescent="0.3">
      <c r="A1330" s="10">
        <v>43333</v>
      </c>
      <c r="B1330" s="6">
        <v>138424.25</v>
      </c>
    </row>
    <row r="1331" spans="1:2" x14ac:dyDescent="0.3">
      <c r="A1331" s="10">
        <v>43334</v>
      </c>
      <c r="B1331" s="6">
        <v>136240.845</v>
      </c>
    </row>
    <row r="1332" spans="1:2" x14ac:dyDescent="0.3">
      <c r="A1332" s="10">
        <v>43335</v>
      </c>
      <c r="B1332" s="6">
        <v>131956.72500000001</v>
      </c>
    </row>
    <row r="1333" spans="1:2" x14ac:dyDescent="0.3">
      <c r="A1333" s="10">
        <v>43336</v>
      </c>
      <c r="B1333" s="6">
        <v>130210.94</v>
      </c>
    </row>
    <row r="1334" spans="1:2" x14ac:dyDescent="0.3">
      <c r="A1334" s="10">
        <v>43337</v>
      </c>
      <c r="B1334" s="6">
        <v>116471.77499999999</v>
      </c>
    </row>
    <row r="1335" spans="1:2" x14ac:dyDescent="0.3">
      <c r="A1335" s="10">
        <v>43338</v>
      </c>
      <c r="B1335" s="6">
        <v>111436.265</v>
      </c>
    </row>
    <row r="1336" spans="1:2" x14ac:dyDescent="0.3">
      <c r="A1336" s="10">
        <v>43339</v>
      </c>
      <c r="B1336" s="6">
        <v>131280.85</v>
      </c>
    </row>
    <row r="1337" spans="1:2" x14ac:dyDescent="0.3">
      <c r="A1337" s="10">
        <v>43340</v>
      </c>
      <c r="B1337" s="6">
        <v>139563.095</v>
      </c>
    </row>
    <row r="1338" spans="1:2" x14ac:dyDescent="0.3">
      <c r="A1338" s="10">
        <v>43341</v>
      </c>
      <c r="B1338" s="6">
        <v>136032.16</v>
      </c>
    </row>
    <row r="1339" spans="1:2" x14ac:dyDescent="0.3">
      <c r="A1339" s="10">
        <v>43342</v>
      </c>
      <c r="B1339" s="6">
        <v>139752.54500000001</v>
      </c>
    </row>
    <row r="1340" spans="1:2" x14ac:dyDescent="0.3">
      <c r="A1340" s="10">
        <v>43343</v>
      </c>
      <c r="B1340" s="6">
        <v>130466.91499999999</v>
      </c>
    </row>
    <row r="1341" spans="1:2" x14ac:dyDescent="0.3">
      <c r="A1341" s="10">
        <v>43344</v>
      </c>
      <c r="B1341" s="6">
        <v>116344.565</v>
      </c>
    </row>
    <row r="1342" spans="1:2" x14ac:dyDescent="0.3">
      <c r="A1342" s="10">
        <v>43345</v>
      </c>
      <c r="B1342" s="6">
        <v>118402.905</v>
      </c>
    </row>
    <row r="1343" spans="1:2" x14ac:dyDescent="0.3">
      <c r="A1343" s="10">
        <v>43346</v>
      </c>
      <c r="B1343" s="6">
        <v>131448.995</v>
      </c>
    </row>
    <row r="1344" spans="1:2" x14ac:dyDescent="0.3">
      <c r="A1344" s="10">
        <v>43347</v>
      </c>
      <c r="B1344" s="6">
        <v>128192.08500000001</v>
      </c>
    </row>
    <row r="1345" spans="1:2" x14ac:dyDescent="0.3">
      <c r="A1345" s="10">
        <v>43348</v>
      </c>
      <c r="B1345" s="6">
        <v>118307.155</v>
      </c>
    </row>
    <row r="1346" spans="1:2" x14ac:dyDescent="0.3">
      <c r="A1346" s="10">
        <v>43349</v>
      </c>
      <c r="B1346" s="6">
        <v>116467.37</v>
      </c>
    </row>
    <row r="1347" spans="1:2" x14ac:dyDescent="0.3">
      <c r="A1347" s="10">
        <v>43350</v>
      </c>
      <c r="B1347" s="6">
        <v>123583.52</v>
      </c>
    </row>
    <row r="1348" spans="1:2" x14ac:dyDescent="0.3">
      <c r="A1348" s="10">
        <v>43351</v>
      </c>
      <c r="B1348" s="6">
        <v>109948.61500000001</v>
      </c>
    </row>
    <row r="1349" spans="1:2" x14ac:dyDescent="0.3">
      <c r="A1349" s="10">
        <v>43352</v>
      </c>
      <c r="B1349" s="6">
        <v>107838.95</v>
      </c>
    </row>
    <row r="1350" spans="1:2" x14ac:dyDescent="0.3">
      <c r="A1350" s="10">
        <v>43353</v>
      </c>
      <c r="B1350" s="6">
        <v>123132.625</v>
      </c>
    </row>
    <row r="1351" spans="1:2" x14ac:dyDescent="0.3">
      <c r="A1351" s="10">
        <v>43354</v>
      </c>
      <c r="B1351" s="6">
        <v>111096.53</v>
      </c>
    </row>
    <row r="1352" spans="1:2" x14ac:dyDescent="0.3">
      <c r="A1352" s="10">
        <v>43355</v>
      </c>
      <c r="B1352" s="6">
        <v>112935.03999999999</v>
      </c>
    </row>
    <row r="1353" spans="1:2" x14ac:dyDescent="0.3">
      <c r="A1353" s="10">
        <v>43356</v>
      </c>
      <c r="B1353" s="6">
        <v>117880.565</v>
      </c>
    </row>
    <row r="1354" spans="1:2" x14ac:dyDescent="0.3">
      <c r="A1354" s="10">
        <v>43357</v>
      </c>
      <c r="B1354" s="6">
        <v>111213.15</v>
      </c>
    </row>
    <row r="1355" spans="1:2" x14ac:dyDescent="0.3">
      <c r="A1355" s="10">
        <v>43358</v>
      </c>
      <c r="B1355" s="6">
        <v>108632.355</v>
      </c>
    </row>
    <row r="1356" spans="1:2" x14ac:dyDescent="0.3">
      <c r="A1356" s="10">
        <v>43359</v>
      </c>
      <c r="B1356" s="6">
        <v>113030.005</v>
      </c>
    </row>
    <row r="1357" spans="1:2" x14ac:dyDescent="0.3">
      <c r="A1357" s="10">
        <v>43360</v>
      </c>
      <c r="B1357" s="6">
        <v>118208.24</v>
      </c>
    </row>
    <row r="1358" spans="1:2" x14ac:dyDescent="0.3">
      <c r="A1358" s="10">
        <v>43361</v>
      </c>
      <c r="B1358" s="6">
        <v>119622.285</v>
      </c>
    </row>
    <row r="1359" spans="1:2" x14ac:dyDescent="0.3">
      <c r="A1359" s="10">
        <v>43362</v>
      </c>
      <c r="B1359" s="6">
        <v>123787.77</v>
      </c>
    </row>
    <row r="1360" spans="1:2" x14ac:dyDescent="0.3">
      <c r="A1360" s="10">
        <v>43363</v>
      </c>
      <c r="B1360" s="6">
        <v>125335.57</v>
      </c>
    </row>
    <row r="1361" spans="1:2" x14ac:dyDescent="0.3">
      <c r="A1361" s="10">
        <v>43364</v>
      </c>
      <c r="B1361" s="6">
        <v>120372.48</v>
      </c>
    </row>
    <row r="1362" spans="1:2" x14ac:dyDescent="0.3">
      <c r="A1362" s="10">
        <v>43365</v>
      </c>
      <c r="B1362" s="6">
        <v>107731.72</v>
      </c>
    </row>
    <row r="1363" spans="1:2" x14ac:dyDescent="0.3">
      <c r="A1363" s="10">
        <v>43366</v>
      </c>
      <c r="B1363" s="6">
        <v>107332.1</v>
      </c>
    </row>
    <row r="1364" spans="1:2" x14ac:dyDescent="0.3">
      <c r="A1364" s="10">
        <v>43367</v>
      </c>
      <c r="B1364" s="6">
        <v>119535.715</v>
      </c>
    </row>
    <row r="1365" spans="1:2" x14ac:dyDescent="0.3">
      <c r="A1365" s="10">
        <v>43368</v>
      </c>
      <c r="B1365" s="6">
        <v>124797.08500000001</v>
      </c>
    </row>
    <row r="1366" spans="1:2" x14ac:dyDescent="0.3">
      <c r="A1366" s="10">
        <v>43369</v>
      </c>
      <c r="B1366" s="6">
        <v>119238.345</v>
      </c>
    </row>
    <row r="1367" spans="1:2" x14ac:dyDescent="0.3">
      <c r="A1367" s="10">
        <v>43370</v>
      </c>
      <c r="B1367" s="6">
        <v>110878.67</v>
      </c>
    </row>
    <row r="1368" spans="1:2" x14ac:dyDescent="0.3">
      <c r="A1368" s="10">
        <v>43371</v>
      </c>
      <c r="B1368" s="6">
        <v>108622.42</v>
      </c>
    </row>
    <row r="1369" spans="1:2" x14ac:dyDescent="0.3">
      <c r="A1369" s="10">
        <v>43372</v>
      </c>
      <c r="B1369" s="6">
        <v>109315.065</v>
      </c>
    </row>
    <row r="1370" spans="1:2" x14ac:dyDescent="0.3">
      <c r="A1370" s="10">
        <v>43373</v>
      </c>
      <c r="B1370" s="6">
        <v>106236.23</v>
      </c>
    </row>
    <row r="1371" spans="1:2" x14ac:dyDescent="0.3">
      <c r="A1371" s="10">
        <v>43374</v>
      </c>
      <c r="B1371" s="6">
        <v>114466.64</v>
      </c>
    </row>
    <row r="1372" spans="1:2" x14ac:dyDescent="0.3">
      <c r="A1372" s="10">
        <v>43375</v>
      </c>
      <c r="B1372" s="6">
        <v>114458.205</v>
      </c>
    </row>
    <row r="1373" spans="1:2" x14ac:dyDescent="0.3">
      <c r="A1373" s="10">
        <v>43376</v>
      </c>
      <c r="B1373" s="6">
        <v>115490.83500000001</v>
      </c>
    </row>
    <row r="1374" spans="1:2" x14ac:dyDescent="0.3">
      <c r="A1374" s="10">
        <v>43377</v>
      </c>
      <c r="B1374" s="6">
        <v>115294.12</v>
      </c>
    </row>
    <row r="1375" spans="1:2" x14ac:dyDescent="0.3">
      <c r="A1375" s="10">
        <v>43378</v>
      </c>
      <c r="B1375" s="6">
        <v>112576.545</v>
      </c>
    </row>
    <row r="1376" spans="1:2" x14ac:dyDescent="0.3">
      <c r="A1376" s="10">
        <v>43379</v>
      </c>
      <c r="B1376" s="6">
        <v>102988.145</v>
      </c>
    </row>
    <row r="1377" spans="1:2" x14ac:dyDescent="0.3">
      <c r="A1377" s="10">
        <v>43380</v>
      </c>
      <c r="B1377" s="6">
        <v>100476.705</v>
      </c>
    </row>
    <row r="1378" spans="1:2" x14ac:dyDescent="0.3">
      <c r="A1378" s="10">
        <v>43381</v>
      </c>
      <c r="B1378" s="6">
        <v>113945.5</v>
      </c>
    </row>
    <row r="1379" spans="1:2" x14ac:dyDescent="0.3">
      <c r="A1379" s="10">
        <v>43382</v>
      </c>
      <c r="B1379" s="6">
        <v>116449.31</v>
      </c>
    </row>
    <row r="1380" spans="1:2" x14ac:dyDescent="0.3">
      <c r="A1380" s="10">
        <v>43383</v>
      </c>
      <c r="B1380" s="6">
        <v>109551.08</v>
      </c>
    </row>
    <row r="1381" spans="1:2" x14ac:dyDescent="0.3">
      <c r="A1381" s="10">
        <v>43384</v>
      </c>
      <c r="B1381" s="6">
        <v>110432.33</v>
      </c>
    </row>
    <row r="1382" spans="1:2" x14ac:dyDescent="0.3">
      <c r="A1382" s="10">
        <v>43385</v>
      </c>
      <c r="B1382" s="6">
        <v>110457.33500000001</v>
      </c>
    </row>
    <row r="1383" spans="1:2" x14ac:dyDescent="0.3">
      <c r="A1383" s="10">
        <v>43386</v>
      </c>
      <c r="B1383" s="6">
        <v>96584.744999999995</v>
      </c>
    </row>
    <row r="1384" spans="1:2" x14ac:dyDescent="0.3">
      <c r="A1384" s="10">
        <v>43387</v>
      </c>
      <c r="B1384" s="6">
        <v>90918.615000000005</v>
      </c>
    </row>
    <row r="1385" spans="1:2" x14ac:dyDescent="0.3">
      <c r="A1385" s="10">
        <v>43388</v>
      </c>
      <c r="B1385" s="6">
        <v>108070.27499999999</v>
      </c>
    </row>
    <row r="1386" spans="1:2" x14ac:dyDescent="0.3">
      <c r="A1386" s="10">
        <v>43389</v>
      </c>
      <c r="B1386" s="6">
        <v>113889.41</v>
      </c>
    </row>
    <row r="1387" spans="1:2" x14ac:dyDescent="0.3">
      <c r="A1387" s="10">
        <v>43390</v>
      </c>
      <c r="B1387" s="6">
        <v>112592.26</v>
      </c>
    </row>
    <row r="1388" spans="1:2" x14ac:dyDescent="0.3">
      <c r="A1388" s="10">
        <v>43391</v>
      </c>
      <c r="B1388" s="6">
        <v>112806.58500000001</v>
      </c>
    </row>
    <row r="1389" spans="1:2" x14ac:dyDescent="0.3">
      <c r="A1389" s="10">
        <v>43392</v>
      </c>
      <c r="B1389" s="6">
        <v>107940.16</v>
      </c>
    </row>
    <row r="1390" spans="1:2" x14ac:dyDescent="0.3">
      <c r="A1390" s="10">
        <v>43393</v>
      </c>
      <c r="B1390" s="6">
        <v>99368.854999999996</v>
      </c>
    </row>
    <row r="1391" spans="1:2" x14ac:dyDescent="0.3">
      <c r="A1391" s="10">
        <v>43394</v>
      </c>
      <c r="B1391" s="6">
        <v>98427.53</v>
      </c>
    </row>
    <row r="1392" spans="1:2" x14ac:dyDescent="0.3">
      <c r="A1392" s="10">
        <v>43395</v>
      </c>
      <c r="B1392" s="6">
        <v>105893.61500000001</v>
      </c>
    </row>
    <row r="1393" spans="1:2" x14ac:dyDescent="0.3">
      <c r="A1393" s="10">
        <v>43396</v>
      </c>
      <c r="B1393" s="6">
        <v>109241.565</v>
      </c>
    </row>
    <row r="1394" spans="1:2" x14ac:dyDescent="0.3">
      <c r="A1394" s="10">
        <v>43397</v>
      </c>
      <c r="B1394" s="6">
        <v>111423.36500000001</v>
      </c>
    </row>
    <row r="1395" spans="1:2" x14ac:dyDescent="0.3">
      <c r="A1395" s="10">
        <v>43398</v>
      </c>
      <c r="B1395" s="6">
        <v>112414.39</v>
      </c>
    </row>
    <row r="1396" spans="1:2" x14ac:dyDescent="0.3">
      <c r="A1396" s="10">
        <v>43399</v>
      </c>
      <c r="B1396" s="6">
        <v>111145.12</v>
      </c>
    </row>
    <row r="1397" spans="1:2" x14ac:dyDescent="0.3">
      <c r="A1397" s="10">
        <v>43400</v>
      </c>
      <c r="B1397" s="6">
        <v>97973.985000000001</v>
      </c>
    </row>
    <row r="1398" spans="1:2" x14ac:dyDescent="0.3">
      <c r="A1398" s="10">
        <v>43401</v>
      </c>
      <c r="B1398" s="6">
        <v>95624.014999999999</v>
      </c>
    </row>
    <row r="1399" spans="1:2" x14ac:dyDescent="0.3">
      <c r="A1399" s="10">
        <v>43402</v>
      </c>
      <c r="B1399" s="6">
        <v>110196.61500000001</v>
      </c>
    </row>
    <row r="1400" spans="1:2" x14ac:dyDescent="0.3">
      <c r="A1400" s="10">
        <v>43403</v>
      </c>
      <c r="B1400" s="6">
        <v>113459.02499999999</v>
      </c>
    </row>
    <row r="1401" spans="1:2" x14ac:dyDescent="0.3">
      <c r="A1401" s="10">
        <v>43404</v>
      </c>
      <c r="B1401" s="6">
        <v>114402.745</v>
      </c>
    </row>
    <row r="1402" spans="1:2" x14ac:dyDescent="0.3">
      <c r="A1402" s="10">
        <v>43405</v>
      </c>
      <c r="B1402" s="6">
        <v>119350.66499999999</v>
      </c>
    </row>
    <row r="1403" spans="1:2" x14ac:dyDescent="0.3">
      <c r="A1403" s="10">
        <v>43406</v>
      </c>
      <c r="B1403" s="6">
        <v>116793.855</v>
      </c>
    </row>
    <row r="1404" spans="1:2" x14ac:dyDescent="0.3">
      <c r="A1404" s="10">
        <v>43407</v>
      </c>
      <c r="B1404" s="6">
        <v>93859.285000000003</v>
      </c>
    </row>
    <row r="1405" spans="1:2" x14ac:dyDescent="0.3">
      <c r="A1405" s="10">
        <v>43408</v>
      </c>
      <c r="B1405" s="6">
        <v>96432.625</v>
      </c>
    </row>
    <row r="1406" spans="1:2" x14ac:dyDescent="0.3">
      <c r="A1406" s="10">
        <v>43409</v>
      </c>
      <c r="B1406" s="6">
        <v>107014.075</v>
      </c>
    </row>
    <row r="1407" spans="1:2" x14ac:dyDescent="0.3">
      <c r="A1407" s="10">
        <v>43410</v>
      </c>
      <c r="B1407" s="6">
        <v>100696.565</v>
      </c>
    </row>
    <row r="1408" spans="1:2" x14ac:dyDescent="0.3">
      <c r="A1408" s="10">
        <v>43411</v>
      </c>
      <c r="B1408" s="6">
        <v>106387.19500000001</v>
      </c>
    </row>
    <row r="1409" spans="1:2" x14ac:dyDescent="0.3">
      <c r="A1409" s="10">
        <v>43412</v>
      </c>
      <c r="B1409" s="6">
        <v>109430.37</v>
      </c>
    </row>
    <row r="1410" spans="1:2" x14ac:dyDescent="0.3">
      <c r="A1410" s="10">
        <v>43413</v>
      </c>
      <c r="B1410" s="6">
        <v>112506.95</v>
      </c>
    </row>
    <row r="1411" spans="1:2" x14ac:dyDescent="0.3">
      <c r="A1411" s="10">
        <v>43414</v>
      </c>
      <c r="B1411" s="6">
        <v>100203.55</v>
      </c>
    </row>
    <row r="1412" spans="1:2" x14ac:dyDescent="0.3">
      <c r="A1412" s="10">
        <v>43415</v>
      </c>
      <c r="B1412" s="6">
        <v>94602.89</v>
      </c>
    </row>
    <row r="1413" spans="1:2" x14ac:dyDescent="0.3">
      <c r="A1413" s="10">
        <v>43416</v>
      </c>
      <c r="B1413" s="6">
        <v>114159.595</v>
      </c>
    </row>
    <row r="1414" spans="1:2" x14ac:dyDescent="0.3">
      <c r="A1414" s="10">
        <v>43417</v>
      </c>
      <c r="B1414" s="6">
        <v>120185.265</v>
      </c>
    </row>
    <row r="1415" spans="1:2" x14ac:dyDescent="0.3">
      <c r="A1415" s="10">
        <v>43418</v>
      </c>
      <c r="B1415" s="6">
        <v>116487.58</v>
      </c>
    </row>
    <row r="1416" spans="1:2" x14ac:dyDescent="0.3">
      <c r="A1416" s="10">
        <v>43419</v>
      </c>
      <c r="B1416" s="6">
        <v>108628.34</v>
      </c>
    </row>
    <row r="1417" spans="1:2" x14ac:dyDescent="0.3">
      <c r="A1417" s="10">
        <v>43420</v>
      </c>
      <c r="B1417" s="6">
        <v>107405.925</v>
      </c>
    </row>
    <row r="1418" spans="1:2" x14ac:dyDescent="0.3">
      <c r="A1418" s="10">
        <v>43421</v>
      </c>
      <c r="B1418" s="6">
        <v>90498.92</v>
      </c>
    </row>
    <row r="1419" spans="1:2" x14ac:dyDescent="0.3">
      <c r="A1419" s="10">
        <v>43422</v>
      </c>
      <c r="B1419" s="6">
        <v>92043.13</v>
      </c>
    </row>
    <row r="1420" spans="1:2" x14ac:dyDescent="0.3">
      <c r="A1420" s="10">
        <v>43423</v>
      </c>
      <c r="B1420" s="6">
        <v>113978.535</v>
      </c>
    </row>
    <row r="1421" spans="1:2" x14ac:dyDescent="0.3">
      <c r="A1421" s="10">
        <v>43424</v>
      </c>
      <c r="B1421" s="6">
        <v>118330.625</v>
      </c>
    </row>
    <row r="1422" spans="1:2" x14ac:dyDescent="0.3">
      <c r="A1422" s="10">
        <v>43425</v>
      </c>
      <c r="B1422" s="6">
        <v>106618.19500000001</v>
      </c>
    </row>
    <row r="1423" spans="1:2" x14ac:dyDescent="0.3">
      <c r="A1423" s="10">
        <v>43426</v>
      </c>
      <c r="B1423" s="6">
        <v>107278.83</v>
      </c>
    </row>
    <row r="1424" spans="1:2" x14ac:dyDescent="0.3">
      <c r="A1424" s="10">
        <v>43427</v>
      </c>
      <c r="B1424" s="6">
        <v>113582.6</v>
      </c>
    </row>
    <row r="1425" spans="1:2" x14ac:dyDescent="0.3">
      <c r="A1425" s="10">
        <v>43428</v>
      </c>
      <c r="B1425" s="6">
        <v>101352.12</v>
      </c>
    </row>
    <row r="1426" spans="1:2" x14ac:dyDescent="0.3">
      <c r="A1426" s="10">
        <v>43429</v>
      </c>
      <c r="B1426" s="6">
        <v>96240.41</v>
      </c>
    </row>
    <row r="1427" spans="1:2" x14ac:dyDescent="0.3">
      <c r="A1427" s="10">
        <v>43430</v>
      </c>
      <c r="B1427" s="6">
        <v>110547.605</v>
      </c>
    </row>
    <row r="1428" spans="1:2" x14ac:dyDescent="0.3">
      <c r="A1428" s="10">
        <v>43431</v>
      </c>
      <c r="B1428" s="6">
        <v>109706.42</v>
      </c>
    </row>
    <row r="1429" spans="1:2" x14ac:dyDescent="0.3">
      <c r="A1429" s="10">
        <v>43432</v>
      </c>
      <c r="B1429" s="6">
        <v>106684.825</v>
      </c>
    </row>
    <row r="1430" spans="1:2" x14ac:dyDescent="0.3">
      <c r="A1430" s="10">
        <v>43433</v>
      </c>
      <c r="B1430" s="6">
        <v>112586.74</v>
      </c>
    </row>
    <row r="1431" spans="1:2" x14ac:dyDescent="0.3">
      <c r="A1431" s="10">
        <v>43434</v>
      </c>
      <c r="B1431" s="6">
        <v>110031.82</v>
      </c>
    </row>
    <row r="1432" spans="1:2" x14ac:dyDescent="0.3">
      <c r="A1432" s="10">
        <v>43435</v>
      </c>
      <c r="B1432" s="6">
        <v>100725.24</v>
      </c>
    </row>
    <row r="1433" spans="1:2" x14ac:dyDescent="0.3">
      <c r="A1433" s="10">
        <v>43436</v>
      </c>
      <c r="B1433" s="6">
        <v>88903.065000000002</v>
      </c>
    </row>
    <row r="1434" spans="1:2" x14ac:dyDescent="0.3">
      <c r="A1434" s="10">
        <v>43437</v>
      </c>
      <c r="B1434" s="6">
        <v>107666.30499999999</v>
      </c>
    </row>
    <row r="1435" spans="1:2" x14ac:dyDescent="0.3">
      <c r="A1435" s="10">
        <v>43438</v>
      </c>
      <c r="B1435" s="6">
        <v>111718.075</v>
      </c>
    </row>
    <row r="1436" spans="1:2" x14ac:dyDescent="0.3">
      <c r="A1436" s="10">
        <v>43439</v>
      </c>
      <c r="B1436" s="6">
        <v>114225.12</v>
      </c>
    </row>
    <row r="1437" spans="1:2" x14ac:dyDescent="0.3">
      <c r="A1437" s="10">
        <v>43440</v>
      </c>
      <c r="B1437" s="6">
        <v>135452.26</v>
      </c>
    </row>
    <row r="1438" spans="1:2" x14ac:dyDescent="0.3">
      <c r="A1438" s="10">
        <v>43441</v>
      </c>
      <c r="B1438" s="6">
        <v>156648.405</v>
      </c>
    </row>
    <row r="1439" spans="1:2" x14ac:dyDescent="0.3">
      <c r="A1439" s="10">
        <v>43442</v>
      </c>
      <c r="B1439" s="6">
        <v>121237.47</v>
      </c>
    </row>
    <row r="1440" spans="1:2" x14ac:dyDescent="0.3">
      <c r="A1440" s="10">
        <v>43443</v>
      </c>
      <c r="B1440" s="6">
        <v>102161.11500000001</v>
      </c>
    </row>
    <row r="1441" spans="1:2" x14ac:dyDescent="0.3">
      <c r="A1441" s="10">
        <v>43444</v>
      </c>
      <c r="B1441" s="6">
        <v>110803.765</v>
      </c>
    </row>
    <row r="1442" spans="1:2" x14ac:dyDescent="0.3">
      <c r="A1442" s="10">
        <v>43445</v>
      </c>
      <c r="B1442" s="6">
        <v>114413.785</v>
      </c>
    </row>
    <row r="1443" spans="1:2" x14ac:dyDescent="0.3">
      <c r="A1443" s="10">
        <v>43446</v>
      </c>
      <c r="B1443" s="6">
        <v>129715.465</v>
      </c>
    </row>
    <row r="1444" spans="1:2" x14ac:dyDescent="0.3">
      <c r="A1444" s="10">
        <v>43447</v>
      </c>
      <c r="B1444" s="6">
        <v>114986.33</v>
      </c>
    </row>
    <row r="1445" spans="1:2" x14ac:dyDescent="0.3">
      <c r="A1445" s="10">
        <v>43448</v>
      </c>
      <c r="B1445" s="6">
        <v>110025.465</v>
      </c>
    </row>
    <row r="1446" spans="1:2" x14ac:dyDescent="0.3">
      <c r="A1446" s="10">
        <v>43449</v>
      </c>
      <c r="B1446" s="6">
        <v>102577.145</v>
      </c>
    </row>
    <row r="1447" spans="1:2" x14ac:dyDescent="0.3">
      <c r="A1447" s="10">
        <v>43450</v>
      </c>
      <c r="B1447" s="6">
        <v>99110.774999999994</v>
      </c>
    </row>
    <row r="1448" spans="1:2" x14ac:dyDescent="0.3">
      <c r="A1448" s="10">
        <v>43451</v>
      </c>
      <c r="B1448" s="6">
        <v>112804.4</v>
      </c>
    </row>
    <row r="1449" spans="1:2" x14ac:dyDescent="0.3">
      <c r="A1449" s="10">
        <v>43452</v>
      </c>
      <c r="B1449" s="6">
        <v>113485.105</v>
      </c>
    </row>
    <row r="1450" spans="1:2" x14ac:dyDescent="0.3">
      <c r="A1450" s="10">
        <v>43453</v>
      </c>
      <c r="B1450" s="6">
        <v>119907.245</v>
      </c>
    </row>
    <row r="1451" spans="1:2" x14ac:dyDescent="0.3">
      <c r="A1451" s="10">
        <v>43454</v>
      </c>
      <c r="B1451" s="6">
        <v>111880.52499999999</v>
      </c>
    </row>
    <row r="1452" spans="1:2" x14ac:dyDescent="0.3">
      <c r="A1452" s="10">
        <v>43455</v>
      </c>
      <c r="B1452" s="6">
        <v>102075.925</v>
      </c>
    </row>
    <row r="1453" spans="1:2" x14ac:dyDescent="0.3">
      <c r="A1453" s="10">
        <v>43456</v>
      </c>
      <c r="B1453" s="6">
        <v>92725.74</v>
      </c>
    </row>
    <row r="1454" spans="1:2" x14ac:dyDescent="0.3">
      <c r="A1454" s="10">
        <v>43457</v>
      </c>
      <c r="B1454" s="6">
        <v>94938.395000000004</v>
      </c>
    </row>
    <row r="1455" spans="1:2" x14ac:dyDescent="0.3">
      <c r="A1455" s="10">
        <v>43458</v>
      </c>
      <c r="B1455" s="6">
        <v>112358.815</v>
      </c>
    </row>
    <row r="1456" spans="1:2" x14ac:dyDescent="0.3">
      <c r="A1456" s="10">
        <v>43459</v>
      </c>
      <c r="B1456" s="6">
        <v>98191.654999999999</v>
      </c>
    </row>
    <row r="1457" spans="1:2" x14ac:dyDescent="0.3">
      <c r="A1457" s="10">
        <v>43460</v>
      </c>
      <c r="B1457" s="6">
        <v>100017.19500000001</v>
      </c>
    </row>
    <row r="1458" spans="1:2" x14ac:dyDescent="0.3">
      <c r="A1458" s="10">
        <v>43461</v>
      </c>
      <c r="B1458" s="6">
        <v>129749.14</v>
      </c>
    </row>
    <row r="1459" spans="1:2" x14ac:dyDescent="0.3">
      <c r="A1459" s="10">
        <v>43462</v>
      </c>
      <c r="B1459" s="6">
        <v>133831.375</v>
      </c>
    </row>
    <row r="1460" spans="1:2" x14ac:dyDescent="0.3">
      <c r="A1460" s="10">
        <v>43463</v>
      </c>
      <c r="B1460" s="6">
        <v>108290.11</v>
      </c>
    </row>
    <row r="1461" spans="1:2" x14ac:dyDescent="0.3">
      <c r="A1461" s="10">
        <v>43464</v>
      </c>
      <c r="B1461" s="6">
        <v>99613.865000000005</v>
      </c>
    </row>
    <row r="1462" spans="1:2" x14ac:dyDescent="0.3">
      <c r="A1462" s="10">
        <v>43465</v>
      </c>
      <c r="B1462" s="6">
        <v>103381.91499999999</v>
      </c>
    </row>
    <row r="1463" spans="1:2" x14ac:dyDescent="0.3">
      <c r="A1463" s="10">
        <v>43466</v>
      </c>
      <c r="B1463" s="6">
        <v>98933.06</v>
      </c>
    </row>
    <row r="1464" spans="1:2" x14ac:dyDescent="0.3">
      <c r="A1464" s="10">
        <v>43467</v>
      </c>
      <c r="B1464" s="6">
        <v>106470.675</v>
      </c>
    </row>
    <row r="1465" spans="1:2" x14ac:dyDescent="0.3">
      <c r="A1465" s="10">
        <v>43468</v>
      </c>
      <c r="B1465" s="6">
        <v>118789.605</v>
      </c>
    </row>
    <row r="1466" spans="1:2" x14ac:dyDescent="0.3">
      <c r="A1466" s="10">
        <v>43469</v>
      </c>
      <c r="B1466" s="6">
        <v>133288.46</v>
      </c>
    </row>
    <row r="1467" spans="1:2" x14ac:dyDescent="0.3">
      <c r="A1467" s="10">
        <v>43470</v>
      </c>
      <c r="B1467" s="6">
        <v>97262.79</v>
      </c>
    </row>
    <row r="1468" spans="1:2" x14ac:dyDescent="0.3">
      <c r="A1468" s="10">
        <v>43471</v>
      </c>
      <c r="B1468" s="6">
        <v>93606.214999999997</v>
      </c>
    </row>
    <row r="1469" spans="1:2" x14ac:dyDescent="0.3">
      <c r="A1469" s="10">
        <v>43472</v>
      </c>
      <c r="B1469" s="6">
        <v>109874.9</v>
      </c>
    </row>
    <row r="1470" spans="1:2" x14ac:dyDescent="0.3">
      <c r="A1470" s="10">
        <v>43473</v>
      </c>
      <c r="B1470" s="6">
        <v>113446.1</v>
      </c>
    </row>
    <row r="1471" spans="1:2" x14ac:dyDescent="0.3">
      <c r="A1471" s="10">
        <v>43474</v>
      </c>
      <c r="B1471" s="6">
        <v>105483.435</v>
      </c>
    </row>
    <row r="1472" spans="1:2" x14ac:dyDescent="0.3">
      <c r="A1472" s="10">
        <v>43475</v>
      </c>
      <c r="B1472" s="6">
        <v>108078.69500000001</v>
      </c>
    </row>
    <row r="1473" spans="1:2" x14ac:dyDescent="0.3">
      <c r="A1473" s="10">
        <v>43476</v>
      </c>
      <c r="B1473" s="6">
        <v>119728.63499999999</v>
      </c>
    </row>
    <row r="1474" spans="1:2" x14ac:dyDescent="0.3">
      <c r="A1474" s="10">
        <v>43477</v>
      </c>
      <c r="B1474" s="6">
        <v>108628.96</v>
      </c>
    </row>
    <row r="1475" spans="1:2" x14ac:dyDescent="0.3">
      <c r="A1475" s="10">
        <v>43478</v>
      </c>
      <c r="B1475" s="6">
        <v>101853.24</v>
      </c>
    </row>
    <row r="1476" spans="1:2" x14ac:dyDescent="0.3">
      <c r="A1476" s="10">
        <v>43479</v>
      </c>
      <c r="B1476" s="6">
        <v>147070.535</v>
      </c>
    </row>
    <row r="1477" spans="1:2" x14ac:dyDescent="0.3">
      <c r="A1477" s="10">
        <v>43480</v>
      </c>
      <c r="B1477" s="6">
        <v>152496.245</v>
      </c>
    </row>
    <row r="1478" spans="1:2" x14ac:dyDescent="0.3">
      <c r="A1478" s="10">
        <v>43481</v>
      </c>
      <c r="B1478" s="6">
        <v>136971.755</v>
      </c>
    </row>
    <row r="1479" spans="1:2" x14ac:dyDescent="0.3">
      <c r="A1479" s="10">
        <v>43482</v>
      </c>
      <c r="B1479" s="6">
        <v>145211.49</v>
      </c>
    </row>
    <row r="1480" spans="1:2" x14ac:dyDescent="0.3">
      <c r="A1480" s="10">
        <v>43483</v>
      </c>
      <c r="B1480" s="6">
        <v>134898.21</v>
      </c>
    </row>
    <row r="1481" spans="1:2" x14ac:dyDescent="0.3">
      <c r="A1481" s="10">
        <v>43484</v>
      </c>
      <c r="B1481" s="6">
        <v>101692.45</v>
      </c>
    </row>
    <row r="1482" spans="1:2" x14ac:dyDescent="0.3">
      <c r="A1482" s="10">
        <v>43485</v>
      </c>
      <c r="B1482" s="6">
        <v>102283.13</v>
      </c>
    </row>
    <row r="1483" spans="1:2" x14ac:dyDescent="0.3">
      <c r="A1483" s="10">
        <v>43486</v>
      </c>
      <c r="B1483" s="6">
        <v>130517.97</v>
      </c>
    </row>
    <row r="1484" spans="1:2" x14ac:dyDescent="0.3">
      <c r="A1484" s="10">
        <v>43487</v>
      </c>
      <c r="B1484" s="6">
        <v>141444.78</v>
      </c>
    </row>
    <row r="1485" spans="1:2" x14ac:dyDescent="0.3">
      <c r="A1485" s="10">
        <v>43488</v>
      </c>
      <c r="B1485" s="6">
        <v>125501.15</v>
      </c>
    </row>
    <row r="1486" spans="1:2" x14ac:dyDescent="0.3">
      <c r="A1486" s="10">
        <v>43489</v>
      </c>
      <c r="B1486" s="6">
        <v>155891.345</v>
      </c>
    </row>
    <row r="1487" spans="1:2" x14ac:dyDescent="0.3">
      <c r="A1487" s="10">
        <v>43490</v>
      </c>
      <c r="B1487" s="6">
        <v>168894.845</v>
      </c>
    </row>
    <row r="1488" spans="1:2" x14ac:dyDescent="0.3">
      <c r="A1488" s="10">
        <v>43491</v>
      </c>
      <c r="B1488" s="6">
        <v>114818.66499999999</v>
      </c>
    </row>
    <row r="1489" spans="1:2" x14ac:dyDescent="0.3">
      <c r="A1489" s="10">
        <v>43492</v>
      </c>
      <c r="B1489" s="6">
        <v>99801.574999999997</v>
      </c>
    </row>
    <row r="1490" spans="1:2" x14ac:dyDescent="0.3">
      <c r="A1490" s="10">
        <v>43493</v>
      </c>
      <c r="B1490" s="6">
        <v>112374.63</v>
      </c>
    </row>
    <row r="1491" spans="1:2" x14ac:dyDescent="0.3">
      <c r="A1491" s="10">
        <v>43494</v>
      </c>
      <c r="B1491" s="6">
        <v>138455.45499999999</v>
      </c>
    </row>
    <row r="1492" spans="1:2" x14ac:dyDescent="0.3">
      <c r="A1492" s="10">
        <v>43495</v>
      </c>
      <c r="B1492" s="6">
        <v>142113.375</v>
      </c>
    </row>
    <row r="1493" spans="1:2" x14ac:dyDescent="0.3">
      <c r="A1493" s="10">
        <v>43496</v>
      </c>
      <c r="B1493" s="6">
        <v>110277.21</v>
      </c>
    </row>
    <row r="1494" spans="1:2" x14ac:dyDescent="0.3">
      <c r="A1494" s="10">
        <v>43497</v>
      </c>
      <c r="B1494" s="6">
        <v>104422.79</v>
      </c>
    </row>
    <row r="1495" spans="1:2" x14ac:dyDescent="0.3">
      <c r="A1495" s="10">
        <v>43498</v>
      </c>
      <c r="B1495" s="6">
        <v>124749.065</v>
      </c>
    </row>
    <row r="1496" spans="1:2" x14ac:dyDescent="0.3">
      <c r="A1496" s="10">
        <v>43499</v>
      </c>
      <c r="B1496" s="6">
        <v>133287.58499999999</v>
      </c>
    </row>
    <row r="1497" spans="1:2" x14ac:dyDescent="0.3">
      <c r="A1497" s="10">
        <v>43500</v>
      </c>
      <c r="B1497" s="6">
        <v>119168.96000000001</v>
      </c>
    </row>
    <row r="1498" spans="1:2" x14ac:dyDescent="0.3">
      <c r="A1498" s="10">
        <v>43501</v>
      </c>
      <c r="B1498" s="6">
        <v>119702.045</v>
      </c>
    </row>
    <row r="1499" spans="1:2" x14ac:dyDescent="0.3">
      <c r="A1499" s="10">
        <v>43502</v>
      </c>
      <c r="B1499" s="6">
        <v>140497.815</v>
      </c>
    </row>
    <row r="1500" spans="1:2" x14ac:dyDescent="0.3">
      <c r="A1500" s="10">
        <v>43503</v>
      </c>
      <c r="B1500" s="6">
        <v>141593.54500000001</v>
      </c>
    </row>
    <row r="1501" spans="1:2" x14ac:dyDescent="0.3">
      <c r="A1501" s="10">
        <v>43504</v>
      </c>
      <c r="B1501" s="6">
        <v>117327.495</v>
      </c>
    </row>
    <row r="1502" spans="1:2" x14ac:dyDescent="0.3">
      <c r="A1502" s="10">
        <v>43505</v>
      </c>
      <c r="B1502" s="6">
        <v>95668.77</v>
      </c>
    </row>
    <row r="1503" spans="1:2" x14ac:dyDescent="0.3">
      <c r="A1503" s="10">
        <v>43506</v>
      </c>
      <c r="B1503" s="6">
        <v>94786.72</v>
      </c>
    </row>
    <row r="1504" spans="1:2" x14ac:dyDescent="0.3">
      <c r="A1504" s="10">
        <v>43507</v>
      </c>
      <c r="B1504" s="6">
        <v>114085.645</v>
      </c>
    </row>
    <row r="1505" spans="1:2" x14ac:dyDescent="0.3">
      <c r="A1505" s="10">
        <v>43508</v>
      </c>
      <c r="B1505" s="6">
        <v>107697.205</v>
      </c>
    </row>
    <row r="1506" spans="1:2" x14ac:dyDescent="0.3">
      <c r="A1506" s="10">
        <v>43509</v>
      </c>
      <c r="B1506" s="6">
        <v>106692.845</v>
      </c>
    </row>
    <row r="1507" spans="1:2" x14ac:dyDescent="0.3">
      <c r="A1507" s="10">
        <v>43510</v>
      </c>
      <c r="B1507" s="6">
        <v>107655.08</v>
      </c>
    </row>
    <row r="1508" spans="1:2" x14ac:dyDescent="0.3">
      <c r="A1508" s="10">
        <v>43511</v>
      </c>
      <c r="B1508" s="6">
        <v>113910.46</v>
      </c>
    </row>
    <row r="1509" spans="1:2" x14ac:dyDescent="0.3">
      <c r="A1509" s="10">
        <v>43512</v>
      </c>
      <c r="B1509" s="6">
        <v>106467.235</v>
      </c>
    </row>
    <row r="1510" spans="1:2" x14ac:dyDescent="0.3">
      <c r="A1510" s="10">
        <v>43513</v>
      </c>
      <c r="B1510" s="6">
        <v>108470.925</v>
      </c>
    </row>
    <row r="1511" spans="1:2" x14ac:dyDescent="0.3">
      <c r="A1511" s="10">
        <v>43514</v>
      </c>
      <c r="B1511" s="6">
        <v>116995.065</v>
      </c>
    </row>
    <row r="1512" spans="1:2" x14ac:dyDescent="0.3">
      <c r="A1512" s="10">
        <v>43515</v>
      </c>
      <c r="B1512" s="6">
        <v>110531.6</v>
      </c>
    </row>
    <row r="1513" spans="1:2" x14ac:dyDescent="0.3">
      <c r="A1513" s="10">
        <v>43516</v>
      </c>
      <c r="B1513" s="6">
        <v>108972.30499999999</v>
      </c>
    </row>
    <row r="1514" spans="1:2" x14ac:dyDescent="0.3">
      <c r="A1514" s="10">
        <v>43517</v>
      </c>
      <c r="B1514" s="6">
        <v>110235.33500000001</v>
      </c>
    </row>
    <row r="1515" spans="1:2" x14ac:dyDescent="0.3">
      <c r="A1515" s="10">
        <v>43518</v>
      </c>
      <c r="B1515" s="6">
        <v>109901.75999999999</v>
      </c>
    </row>
    <row r="1516" spans="1:2" x14ac:dyDescent="0.3">
      <c r="A1516" s="10">
        <v>43519</v>
      </c>
      <c r="B1516" s="6">
        <v>99890.25</v>
      </c>
    </row>
    <row r="1517" spans="1:2" x14ac:dyDescent="0.3">
      <c r="A1517" s="10">
        <v>43520</v>
      </c>
      <c r="B1517" s="6">
        <v>106877.86500000001</v>
      </c>
    </row>
    <row r="1518" spans="1:2" x14ac:dyDescent="0.3">
      <c r="A1518" s="10">
        <v>43521</v>
      </c>
      <c r="B1518" s="6">
        <v>133476.60500000001</v>
      </c>
    </row>
    <row r="1519" spans="1:2" x14ac:dyDescent="0.3">
      <c r="A1519" s="10">
        <v>43522</v>
      </c>
      <c r="B1519" s="6">
        <v>123114.11500000001</v>
      </c>
    </row>
    <row r="1520" spans="1:2" x14ac:dyDescent="0.3">
      <c r="A1520" s="10">
        <v>43523</v>
      </c>
      <c r="B1520" s="6">
        <v>125272.27</v>
      </c>
    </row>
    <row r="1521" spans="1:2" x14ac:dyDescent="0.3">
      <c r="A1521" s="10">
        <v>43524</v>
      </c>
      <c r="B1521" s="6">
        <v>150472.255</v>
      </c>
    </row>
    <row r="1522" spans="1:2" x14ac:dyDescent="0.3">
      <c r="A1522" s="10">
        <v>43525</v>
      </c>
      <c r="B1522" s="6">
        <v>163682.04</v>
      </c>
    </row>
    <row r="1523" spans="1:2" x14ac:dyDescent="0.3">
      <c r="A1523" s="10">
        <v>43526</v>
      </c>
      <c r="B1523" s="6">
        <v>146265.11499999999</v>
      </c>
    </row>
    <row r="1524" spans="1:2" x14ac:dyDescent="0.3">
      <c r="A1524" s="10">
        <v>43527</v>
      </c>
      <c r="B1524" s="6">
        <v>138597.69</v>
      </c>
    </row>
    <row r="1525" spans="1:2" x14ac:dyDescent="0.3">
      <c r="A1525" s="10">
        <v>43528</v>
      </c>
      <c r="B1525" s="6">
        <v>136528.81</v>
      </c>
    </row>
    <row r="1526" spans="1:2" x14ac:dyDescent="0.3">
      <c r="A1526" s="10">
        <v>43529</v>
      </c>
      <c r="B1526" s="6">
        <v>126073.53</v>
      </c>
    </row>
    <row r="1527" spans="1:2" x14ac:dyDescent="0.3">
      <c r="A1527" s="10">
        <v>43530</v>
      </c>
      <c r="B1527" s="6">
        <v>108723.61500000001</v>
      </c>
    </row>
    <row r="1528" spans="1:2" x14ac:dyDescent="0.3">
      <c r="A1528" s="10">
        <v>43531</v>
      </c>
      <c r="B1528" s="6">
        <v>114519.86500000001</v>
      </c>
    </row>
    <row r="1529" spans="1:2" x14ac:dyDescent="0.3">
      <c r="A1529" s="10">
        <v>43532</v>
      </c>
      <c r="B1529" s="6">
        <v>117281.2</v>
      </c>
    </row>
    <row r="1530" spans="1:2" x14ac:dyDescent="0.3">
      <c r="A1530" s="10">
        <v>43533</v>
      </c>
      <c r="B1530" s="6">
        <v>106854.935</v>
      </c>
    </row>
    <row r="1531" spans="1:2" x14ac:dyDescent="0.3">
      <c r="A1531" s="10">
        <v>43534</v>
      </c>
      <c r="B1531" s="6">
        <v>101994.05499999999</v>
      </c>
    </row>
    <row r="1532" spans="1:2" x14ac:dyDescent="0.3">
      <c r="A1532" s="10">
        <v>43535</v>
      </c>
      <c r="B1532" s="6">
        <v>103219.08</v>
      </c>
    </row>
    <row r="1533" spans="1:2" x14ac:dyDescent="0.3">
      <c r="A1533" s="10">
        <v>43536</v>
      </c>
      <c r="B1533" s="6">
        <v>110086.7</v>
      </c>
    </row>
    <row r="1534" spans="1:2" x14ac:dyDescent="0.3">
      <c r="A1534" s="10">
        <v>43537</v>
      </c>
      <c r="B1534" s="6">
        <v>114740.52</v>
      </c>
    </row>
    <row r="1535" spans="1:2" x14ac:dyDescent="0.3">
      <c r="A1535" s="10">
        <v>43538</v>
      </c>
      <c r="B1535" s="6">
        <v>112785.78</v>
      </c>
    </row>
    <row r="1536" spans="1:2" x14ac:dyDescent="0.3">
      <c r="A1536" s="10">
        <v>43539</v>
      </c>
      <c r="B1536" s="6">
        <v>111179.125</v>
      </c>
    </row>
    <row r="1537" spans="1:2" x14ac:dyDescent="0.3">
      <c r="A1537" s="10">
        <v>43540</v>
      </c>
      <c r="B1537" s="6">
        <v>105119.48</v>
      </c>
    </row>
    <row r="1538" spans="1:2" x14ac:dyDescent="0.3">
      <c r="A1538" s="10">
        <v>43541</v>
      </c>
      <c r="B1538" s="6">
        <v>105669.045</v>
      </c>
    </row>
    <row r="1539" spans="1:2" x14ac:dyDescent="0.3">
      <c r="A1539" s="10">
        <v>43542</v>
      </c>
      <c r="B1539" s="6">
        <v>121954.38499999999</v>
      </c>
    </row>
    <row r="1540" spans="1:2" x14ac:dyDescent="0.3">
      <c r="A1540" s="10">
        <v>43543</v>
      </c>
      <c r="B1540" s="6">
        <v>123290.83500000001</v>
      </c>
    </row>
    <row r="1541" spans="1:2" x14ac:dyDescent="0.3">
      <c r="A1541" s="10">
        <v>43544</v>
      </c>
      <c r="B1541" s="6">
        <v>123994.3</v>
      </c>
    </row>
    <row r="1542" spans="1:2" x14ac:dyDescent="0.3">
      <c r="A1542" s="10">
        <v>43545</v>
      </c>
      <c r="B1542" s="6">
        <v>124181.405</v>
      </c>
    </row>
    <row r="1543" spans="1:2" x14ac:dyDescent="0.3">
      <c r="A1543" s="10">
        <v>43546</v>
      </c>
      <c r="B1543" s="6">
        <v>128305.64</v>
      </c>
    </row>
    <row r="1544" spans="1:2" x14ac:dyDescent="0.3">
      <c r="A1544" s="10">
        <v>43547</v>
      </c>
      <c r="B1544" s="6">
        <v>109147.65</v>
      </c>
    </row>
    <row r="1545" spans="1:2" x14ac:dyDescent="0.3">
      <c r="A1545" s="10">
        <v>43548</v>
      </c>
      <c r="B1545" s="6">
        <v>104226.83</v>
      </c>
    </row>
    <row r="1546" spans="1:2" x14ac:dyDescent="0.3">
      <c r="A1546" s="10">
        <v>43549</v>
      </c>
      <c r="B1546" s="6">
        <v>107583.935</v>
      </c>
    </row>
    <row r="1547" spans="1:2" x14ac:dyDescent="0.3">
      <c r="A1547" s="10">
        <v>43550</v>
      </c>
      <c r="B1547" s="6">
        <v>108840.18</v>
      </c>
    </row>
    <row r="1548" spans="1:2" x14ac:dyDescent="0.3">
      <c r="A1548" s="10">
        <v>43551</v>
      </c>
      <c r="B1548" s="6">
        <v>113307.595</v>
      </c>
    </row>
    <row r="1549" spans="1:2" x14ac:dyDescent="0.3">
      <c r="A1549" s="10">
        <v>43552</v>
      </c>
      <c r="B1549" s="6">
        <v>113923.16</v>
      </c>
    </row>
    <row r="1550" spans="1:2" x14ac:dyDescent="0.3">
      <c r="A1550" s="10">
        <v>43553</v>
      </c>
      <c r="B1550" s="6">
        <v>110768.285</v>
      </c>
    </row>
    <row r="1551" spans="1:2" x14ac:dyDescent="0.3">
      <c r="A1551" s="10">
        <v>43554</v>
      </c>
      <c r="B1551" s="6">
        <v>101262.655</v>
      </c>
    </row>
    <row r="1552" spans="1:2" x14ac:dyDescent="0.3">
      <c r="A1552" s="10">
        <v>43555</v>
      </c>
      <c r="B1552" s="6">
        <v>101119.83500000001</v>
      </c>
    </row>
    <row r="1553" spans="1:2" x14ac:dyDescent="0.3">
      <c r="A1553" s="10">
        <v>43556</v>
      </c>
      <c r="B1553" s="6">
        <v>116817.43</v>
      </c>
    </row>
    <row r="1554" spans="1:2" x14ac:dyDescent="0.3">
      <c r="A1554" s="10">
        <v>43557</v>
      </c>
      <c r="B1554" s="6">
        <v>114927.205</v>
      </c>
    </row>
    <row r="1555" spans="1:2" x14ac:dyDescent="0.3">
      <c r="A1555" s="10">
        <v>43558</v>
      </c>
      <c r="B1555" s="6">
        <v>115188.76</v>
      </c>
    </row>
    <row r="1556" spans="1:2" x14ac:dyDescent="0.3">
      <c r="A1556" s="10">
        <v>43559</v>
      </c>
      <c r="B1556" s="6">
        <v>113763.83500000001</v>
      </c>
    </row>
    <row r="1557" spans="1:2" x14ac:dyDescent="0.3">
      <c r="A1557" s="10">
        <v>43560</v>
      </c>
      <c r="B1557" s="6">
        <v>111484.73</v>
      </c>
    </row>
    <row r="1558" spans="1:2" x14ac:dyDescent="0.3">
      <c r="A1558" s="10">
        <v>43561</v>
      </c>
      <c r="B1558" s="6">
        <v>102229.645</v>
      </c>
    </row>
    <row r="1559" spans="1:2" x14ac:dyDescent="0.3">
      <c r="A1559" s="10">
        <v>43562</v>
      </c>
      <c r="B1559" s="6">
        <v>93590.425000000003</v>
      </c>
    </row>
    <row r="1560" spans="1:2" x14ac:dyDescent="0.3">
      <c r="A1560" s="10">
        <v>43563</v>
      </c>
      <c r="B1560" s="6">
        <v>108543.63499999999</v>
      </c>
    </row>
    <row r="1561" spans="1:2" x14ac:dyDescent="0.3">
      <c r="A1561" s="10">
        <v>43564</v>
      </c>
      <c r="B1561" s="6">
        <v>111999.03999999999</v>
      </c>
    </row>
    <row r="1562" spans="1:2" x14ac:dyDescent="0.3">
      <c r="A1562" s="10">
        <v>43565</v>
      </c>
      <c r="B1562" s="6">
        <v>120858.98</v>
      </c>
    </row>
    <row r="1563" spans="1:2" x14ac:dyDescent="0.3">
      <c r="A1563" s="10">
        <v>43566</v>
      </c>
      <c r="B1563" s="6">
        <v>116890.61</v>
      </c>
    </row>
    <row r="1564" spans="1:2" x14ac:dyDescent="0.3">
      <c r="A1564" s="10">
        <v>43567</v>
      </c>
      <c r="B1564" s="6">
        <v>114848.77</v>
      </c>
    </row>
    <row r="1565" spans="1:2" x14ac:dyDescent="0.3">
      <c r="A1565" s="10">
        <v>43568</v>
      </c>
      <c r="B1565" s="6">
        <v>105963.55499999999</v>
      </c>
    </row>
    <row r="1566" spans="1:2" x14ac:dyDescent="0.3">
      <c r="A1566" s="10">
        <v>43569</v>
      </c>
      <c r="B1566" s="6">
        <v>98680</v>
      </c>
    </row>
    <row r="1567" spans="1:2" x14ac:dyDescent="0.3">
      <c r="A1567" s="10">
        <v>43570</v>
      </c>
      <c r="B1567" s="6">
        <v>114194.955</v>
      </c>
    </row>
    <row r="1568" spans="1:2" x14ac:dyDescent="0.3">
      <c r="A1568" s="10">
        <v>43571</v>
      </c>
      <c r="B1568" s="6">
        <v>115392.875</v>
      </c>
    </row>
    <row r="1569" spans="1:2" x14ac:dyDescent="0.3">
      <c r="A1569" s="10">
        <v>43572</v>
      </c>
      <c r="B1569" s="6">
        <v>117281.13</v>
      </c>
    </row>
    <row r="1570" spans="1:2" x14ac:dyDescent="0.3">
      <c r="A1570" s="10">
        <v>43573</v>
      </c>
      <c r="B1570" s="6">
        <v>111360.065</v>
      </c>
    </row>
    <row r="1571" spans="1:2" x14ac:dyDescent="0.3">
      <c r="A1571" s="10">
        <v>43574</v>
      </c>
      <c r="B1571" s="6">
        <v>95967.404999999999</v>
      </c>
    </row>
    <row r="1572" spans="1:2" x14ac:dyDescent="0.3">
      <c r="A1572" s="10">
        <v>43575</v>
      </c>
      <c r="B1572" s="6">
        <v>95654.36</v>
      </c>
    </row>
    <row r="1573" spans="1:2" x14ac:dyDescent="0.3">
      <c r="A1573" s="10">
        <v>43576</v>
      </c>
      <c r="B1573" s="6">
        <v>94810.664999999994</v>
      </c>
    </row>
    <row r="1574" spans="1:2" x14ac:dyDescent="0.3">
      <c r="A1574" s="10">
        <v>43577</v>
      </c>
      <c r="B1574" s="6">
        <v>100246.51</v>
      </c>
    </row>
    <row r="1575" spans="1:2" x14ac:dyDescent="0.3">
      <c r="A1575" s="10">
        <v>43578</v>
      </c>
      <c r="B1575" s="6">
        <v>114240.88499999999</v>
      </c>
    </row>
    <row r="1576" spans="1:2" x14ac:dyDescent="0.3">
      <c r="A1576" s="10">
        <v>43579</v>
      </c>
      <c r="B1576" s="6">
        <v>113264.23</v>
      </c>
    </row>
    <row r="1577" spans="1:2" x14ac:dyDescent="0.3">
      <c r="A1577" s="10">
        <v>43580</v>
      </c>
      <c r="B1577" s="6">
        <v>98112.464999999997</v>
      </c>
    </row>
    <row r="1578" spans="1:2" x14ac:dyDescent="0.3">
      <c r="A1578" s="10">
        <v>43581</v>
      </c>
      <c r="B1578" s="6">
        <v>107226.59</v>
      </c>
    </row>
    <row r="1579" spans="1:2" x14ac:dyDescent="0.3">
      <c r="A1579" s="10">
        <v>43582</v>
      </c>
      <c r="B1579" s="6">
        <v>105374.93</v>
      </c>
    </row>
    <row r="1580" spans="1:2" x14ac:dyDescent="0.3">
      <c r="A1580" s="10">
        <v>43583</v>
      </c>
      <c r="B1580" s="6">
        <v>101057.43</v>
      </c>
    </row>
    <row r="1581" spans="1:2" x14ac:dyDescent="0.3">
      <c r="A1581" s="10">
        <v>43584</v>
      </c>
      <c r="B1581" s="6">
        <v>118307.52499999999</v>
      </c>
    </row>
    <row r="1582" spans="1:2" x14ac:dyDescent="0.3">
      <c r="A1582" s="10">
        <v>43585</v>
      </c>
      <c r="B1582" s="6">
        <v>110515.6</v>
      </c>
    </row>
    <row r="1583" spans="1:2" x14ac:dyDescent="0.3">
      <c r="A1583" s="10">
        <v>43586</v>
      </c>
      <c r="B1583" s="6">
        <v>111462.38499999999</v>
      </c>
    </row>
    <row r="1584" spans="1:2" x14ac:dyDescent="0.3">
      <c r="A1584" s="10">
        <v>43587</v>
      </c>
      <c r="B1584" s="6">
        <v>112948.4</v>
      </c>
    </row>
    <row r="1585" spans="1:2" x14ac:dyDescent="0.3">
      <c r="A1585" s="10">
        <v>43588</v>
      </c>
      <c r="B1585" s="6">
        <v>110902.185</v>
      </c>
    </row>
    <row r="1586" spans="1:2" x14ac:dyDescent="0.3">
      <c r="A1586" s="10">
        <v>43589</v>
      </c>
      <c r="B1586" s="6">
        <v>103616.145</v>
      </c>
    </row>
    <row r="1587" spans="1:2" x14ac:dyDescent="0.3">
      <c r="A1587" s="10">
        <v>43590</v>
      </c>
      <c r="B1587" s="6">
        <v>104770.705</v>
      </c>
    </row>
    <row r="1588" spans="1:2" x14ac:dyDescent="0.3">
      <c r="A1588" s="10">
        <v>43591</v>
      </c>
      <c r="B1588" s="6">
        <v>121535.485</v>
      </c>
    </row>
    <row r="1589" spans="1:2" x14ac:dyDescent="0.3">
      <c r="A1589" s="10">
        <v>43592</v>
      </c>
      <c r="B1589" s="6">
        <v>116318.435</v>
      </c>
    </row>
    <row r="1590" spans="1:2" x14ac:dyDescent="0.3">
      <c r="A1590" s="10">
        <v>43593</v>
      </c>
      <c r="B1590" s="6">
        <v>118801.84</v>
      </c>
    </row>
    <row r="1591" spans="1:2" x14ac:dyDescent="0.3">
      <c r="A1591" s="10">
        <v>43594</v>
      </c>
      <c r="B1591" s="6">
        <v>122003.33500000001</v>
      </c>
    </row>
    <row r="1592" spans="1:2" x14ac:dyDescent="0.3">
      <c r="A1592" s="10">
        <v>43595</v>
      </c>
      <c r="B1592" s="6">
        <v>123850.86</v>
      </c>
    </row>
    <row r="1593" spans="1:2" x14ac:dyDescent="0.3">
      <c r="A1593" s="10">
        <v>43596</v>
      </c>
      <c r="B1593" s="6">
        <v>113186.735</v>
      </c>
    </row>
    <row r="1594" spans="1:2" x14ac:dyDescent="0.3">
      <c r="A1594" s="10">
        <v>43597</v>
      </c>
      <c r="B1594" s="6">
        <v>110416.88</v>
      </c>
    </row>
    <row r="1595" spans="1:2" x14ac:dyDescent="0.3">
      <c r="A1595" s="10">
        <v>43598</v>
      </c>
      <c r="B1595" s="6">
        <v>119598.605</v>
      </c>
    </row>
    <row r="1596" spans="1:2" x14ac:dyDescent="0.3">
      <c r="A1596" s="10">
        <v>43599</v>
      </c>
      <c r="B1596" s="6">
        <v>123005.31</v>
      </c>
    </row>
    <row r="1597" spans="1:2" x14ac:dyDescent="0.3">
      <c r="A1597" s="10">
        <v>43600</v>
      </c>
      <c r="B1597" s="6">
        <v>126264.77499999999</v>
      </c>
    </row>
    <row r="1598" spans="1:2" x14ac:dyDescent="0.3">
      <c r="A1598" s="10">
        <v>43601</v>
      </c>
      <c r="B1598" s="6">
        <v>127389.485</v>
      </c>
    </row>
    <row r="1599" spans="1:2" x14ac:dyDescent="0.3">
      <c r="A1599" s="10">
        <v>43602</v>
      </c>
      <c r="B1599" s="6">
        <v>126934.24</v>
      </c>
    </row>
    <row r="1600" spans="1:2" x14ac:dyDescent="0.3">
      <c r="A1600" s="10">
        <v>43603</v>
      </c>
      <c r="B1600" s="6">
        <v>112990.63499999999</v>
      </c>
    </row>
    <row r="1601" spans="1:2" x14ac:dyDescent="0.3">
      <c r="A1601" s="10">
        <v>43604</v>
      </c>
      <c r="B1601" s="6">
        <v>104054.85</v>
      </c>
    </row>
    <row r="1602" spans="1:2" x14ac:dyDescent="0.3">
      <c r="A1602" s="10">
        <v>43605</v>
      </c>
      <c r="B1602" s="6">
        <v>118733.42</v>
      </c>
    </row>
    <row r="1603" spans="1:2" x14ac:dyDescent="0.3">
      <c r="A1603" s="10">
        <v>43606</v>
      </c>
      <c r="B1603" s="6">
        <v>121766.77</v>
      </c>
    </row>
    <row r="1604" spans="1:2" x14ac:dyDescent="0.3">
      <c r="A1604" s="10">
        <v>43607</v>
      </c>
      <c r="B1604" s="6">
        <v>122015.59</v>
      </c>
    </row>
    <row r="1605" spans="1:2" x14ac:dyDescent="0.3">
      <c r="A1605" s="10">
        <v>43608</v>
      </c>
      <c r="B1605" s="6">
        <v>119118.11</v>
      </c>
    </row>
    <row r="1606" spans="1:2" x14ac:dyDescent="0.3">
      <c r="A1606" s="10">
        <v>43609</v>
      </c>
      <c r="B1606" s="6">
        <v>118924.765</v>
      </c>
    </row>
    <row r="1607" spans="1:2" x14ac:dyDescent="0.3">
      <c r="A1607" s="10">
        <v>43610</v>
      </c>
      <c r="B1607" s="6">
        <v>104949.95</v>
      </c>
    </row>
    <row r="1608" spans="1:2" x14ac:dyDescent="0.3">
      <c r="A1608" s="10">
        <v>43611</v>
      </c>
      <c r="B1608" s="6">
        <v>106153.43</v>
      </c>
    </row>
    <row r="1609" spans="1:2" x14ac:dyDescent="0.3">
      <c r="A1609" s="10">
        <v>43612</v>
      </c>
      <c r="B1609" s="6">
        <v>130229.295</v>
      </c>
    </row>
    <row r="1610" spans="1:2" x14ac:dyDescent="0.3">
      <c r="A1610" s="10">
        <v>43613</v>
      </c>
      <c r="B1610" s="6">
        <v>133799.655</v>
      </c>
    </row>
    <row r="1611" spans="1:2" x14ac:dyDescent="0.3">
      <c r="A1611" s="10">
        <v>43614</v>
      </c>
      <c r="B1611" s="6">
        <v>136301.49</v>
      </c>
    </row>
    <row r="1612" spans="1:2" x14ac:dyDescent="0.3">
      <c r="A1612" s="10">
        <v>43615</v>
      </c>
      <c r="B1612" s="6">
        <v>138857.13500000001</v>
      </c>
    </row>
    <row r="1613" spans="1:2" x14ac:dyDescent="0.3">
      <c r="A1613" s="10">
        <v>43616</v>
      </c>
      <c r="B1613" s="6">
        <v>133869.14000000001</v>
      </c>
    </row>
    <row r="1614" spans="1:2" x14ac:dyDescent="0.3">
      <c r="A1614" s="10">
        <v>43617</v>
      </c>
      <c r="B1614" s="6">
        <v>120653.435</v>
      </c>
    </row>
    <row r="1615" spans="1:2" x14ac:dyDescent="0.3">
      <c r="A1615" s="10">
        <v>43618</v>
      </c>
      <c r="B1615" s="6">
        <v>118086.93</v>
      </c>
    </row>
    <row r="1616" spans="1:2" x14ac:dyDescent="0.3">
      <c r="A1616" s="10">
        <v>43619</v>
      </c>
      <c r="B1616" s="6">
        <v>135437.85</v>
      </c>
    </row>
    <row r="1617" spans="1:2" x14ac:dyDescent="0.3">
      <c r="A1617" s="10">
        <v>43620</v>
      </c>
      <c r="B1617" s="6">
        <v>136149.125</v>
      </c>
    </row>
    <row r="1618" spans="1:2" x14ac:dyDescent="0.3">
      <c r="A1618" s="10">
        <v>43621</v>
      </c>
      <c r="B1618" s="6">
        <v>137844.815</v>
      </c>
    </row>
    <row r="1619" spans="1:2" x14ac:dyDescent="0.3">
      <c r="A1619" s="10">
        <v>43622</v>
      </c>
      <c r="B1619" s="6">
        <v>134971.77499999999</v>
      </c>
    </row>
    <row r="1620" spans="1:2" x14ac:dyDescent="0.3">
      <c r="A1620" s="10">
        <v>43623</v>
      </c>
      <c r="B1620" s="6">
        <v>132003.44</v>
      </c>
    </row>
    <row r="1621" spans="1:2" x14ac:dyDescent="0.3">
      <c r="A1621" s="10">
        <v>43624</v>
      </c>
      <c r="B1621" s="6">
        <v>117243.63</v>
      </c>
    </row>
    <row r="1622" spans="1:2" x14ac:dyDescent="0.3">
      <c r="A1622" s="10">
        <v>43625</v>
      </c>
      <c r="B1622" s="6">
        <v>110669.42</v>
      </c>
    </row>
    <row r="1623" spans="1:2" x14ac:dyDescent="0.3">
      <c r="A1623" s="10">
        <v>43626</v>
      </c>
      <c r="B1623" s="6">
        <v>108133.03</v>
      </c>
    </row>
    <row r="1624" spans="1:2" x14ac:dyDescent="0.3">
      <c r="A1624" s="10">
        <v>43627</v>
      </c>
      <c r="B1624" s="6">
        <v>122760.92</v>
      </c>
    </row>
    <row r="1625" spans="1:2" x14ac:dyDescent="0.3">
      <c r="A1625" s="10">
        <v>43628</v>
      </c>
      <c r="B1625" s="6">
        <v>128127.75</v>
      </c>
    </row>
    <row r="1626" spans="1:2" x14ac:dyDescent="0.3">
      <c r="A1626" s="10">
        <v>43629</v>
      </c>
      <c r="B1626" s="6">
        <v>128535.19</v>
      </c>
    </row>
    <row r="1627" spans="1:2" x14ac:dyDescent="0.3">
      <c r="A1627" s="10">
        <v>43630</v>
      </c>
      <c r="B1627" s="6">
        <v>128153.19500000001</v>
      </c>
    </row>
    <row r="1628" spans="1:2" x14ac:dyDescent="0.3">
      <c r="A1628" s="10">
        <v>43631</v>
      </c>
      <c r="B1628" s="6">
        <v>121097.845</v>
      </c>
    </row>
    <row r="1629" spans="1:2" x14ac:dyDescent="0.3">
      <c r="A1629" s="10">
        <v>43632</v>
      </c>
      <c r="B1629" s="6">
        <v>116811.39</v>
      </c>
    </row>
    <row r="1630" spans="1:2" x14ac:dyDescent="0.3">
      <c r="A1630" s="10">
        <v>43633</v>
      </c>
      <c r="B1630" s="6">
        <v>129972.91499999999</v>
      </c>
    </row>
    <row r="1631" spans="1:2" x14ac:dyDescent="0.3">
      <c r="A1631" s="10">
        <v>43634</v>
      </c>
      <c r="B1631" s="6">
        <v>137922.22</v>
      </c>
    </row>
    <row r="1632" spans="1:2" x14ac:dyDescent="0.3">
      <c r="A1632" s="10">
        <v>43635</v>
      </c>
      <c r="B1632" s="6">
        <v>144737.12</v>
      </c>
    </row>
    <row r="1633" spans="1:2" x14ac:dyDescent="0.3">
      <c r="A1633" s="10">
        <v>43636</v>
      </c>
      <c r="B1633" s="6">
        <v>148609.595</v>
      </c>
    </row>
    <row r="1634" spans="1:2" x14ac:dyDescent="0.3">
      <c r="A1634" s="10">
        <v>43637</v>
      </c>
      <c r="B1634" s="6">
        <v>144504.32999999999</v>
      </c>
    </row>
    <row r="1635" spans="1:2" x14ac:dyDescent="0.3">
      <c r="A1635" s="10">
        <v>43638</v>
      </c>
      <c r="B1635" s="6">
        <v>132829.29</v>
      </c>
    </row>
    <row r="1636" spans="1:2" x14ac:dyDescent="0.3">
      <c r="A1636" s="10">
        <v>43639</v>
      </c>
      <c r="B1636" s="6">
        <v>133525.32</v>
      </c>
    </row>
    <row r="1637" spans="1:2" x14ac:dyDescent="0.3">
      <c r="A1637" s="10">
        <v>43640</v>
      </c>
      <c r="B1637" s="6">
        <v>146856.79999999999</v>
      </c>
    </row>
    <row r="1638" spans="1:2" x14ac:dyDescent="0.3">
      <c r="A1638" s="10">
        <v>43641</v>
      </c>
      <c r="B1638" s="6">
        <v>145807.25</v>
      </c>
    </row>
    <row r="1639" spans="1:2" x14ac:dyDescent="0.3">
      <c r="A1639" s="10">
        <v>43642</v>
      </c>
      <c r="B1639" s="6">
        <v>139351.56</v>
      </c>
    </row>
    <row r="1640" spans="1:2" x14ac:dyDescent="0.3">
      <c r="A1640" s="10">
        <v>43643</v>
      </c>
      <c r="B1640" s="6">
        <v>131023.66</v>
      </c>
    </row>
    <row r="1641" spans="1:2" x14ac:dyDescent="0.3">
      <c r="A1641" s="10">
        <v>43644</v>
      </c>
      <c r="B1641" s="6">
        <v>123546.62</v>
      </c>
    </row>
    <row r="1642" spans="1:2" x14ac:dyDescent="0.3">
      <c r="A1642" s="10">
        <v>43645</v>
      </c>
      <c r="B1642" s="6">
        <v>117924.13</v>
      </c>
    </row>
    <row r="1643" spans="1:2" x14ac:dyDescent="0.3">
      <c r="A1643" s="10">
        <v>43646</v>
      </c>
      <c r="B1643" s="6">
        <v>116150.91499999999</v>
      </c>
    </row>
    <row r="1644" spans="1:2" x14ac:dyDescent="0.3">
      <c r="A1644" s="10">
        <v>43647</v>
      </c>
      <c r="B1644" s="6">
        <v>130565.58</v>
      </c>
    </row>
    <row r="1645" spans="1:2" x14ac:dyDescent="0.3">
      <c r="A1645" s="10">
        <v>43648</v>
      </c>
      <c r="B1645" s="6">
        <v>135866.75</v>
      </c>
    </row>
    <row r="1646" spans="1:2" x14ac:dyDescent="0.3">
      <c r="A1646" s="10">
        <v>43649</v>
      </c>
      <c r="B1646" s="6">
        <v>137327.70000000001</v>
      </c>
    </row>
    <row r="1647" spans="1:2" x14ac:dyDescent="0.3">
      <c r="A1647" s="10">
        <v>43650</v>
      </c>
      <c r="B1647" s="6">
        <v>135182.72500000001</v>
      </c>
    </row>
    <row r="1648" spans="1:2" x14ac:dyDescent="0.3">
      <c r="A1648" s="10">
        <v>43651</v>
      </c>
      <c r="B1648" s="6">
        <v>132774.29500000001</v>
      </c>
    </row>
    <row r="1649" spans="1:2" x14ac:dyDescent="0.3">
      <c r="A1649" s="10">
        <v>43652</v>
      </c>
      <c r="B1649" s="6">
        <v>114660.9</v>
      </c>
    </row>
    <row r="1650" spans="1:2" x14ac:dyDescent="0.3">
      <c r="A1650" s="10">
        <v>43653</v>
      </c>
      <c r="B1650" s="6">
        <v>114469.88</v>
      </c>
    </row>
    <row r="1651" spans="1:2" x14ac:dyDescent="0.3">
      <c r="A1651" s="10">
        <v>43654</v>
      </c>
      <c r="B1651" s="6">
        <v>127307.26</v>
      </c>
    </row>
    <row r="1652" spans="1:2" x14ac:dyDescent="0.3">
      <c r="A1652" s="10">
        <v>43655</v>
      </c>
      <c r="B1652" s="6">
        <v>133803.98499999999</v>
      </c>
    </row>
    <row r="1653" spans="1:2" x14ac:dyDescent="0.3">
      <c r="A1653" s="10">
        <v>43656</v>
      </c>
      <c r="B1653" s="6">
        <v>127092.715</v>
      </c>
    </row>
    <row r="1654" spans="1:2" x14ac:dyDescent="0.3">
      <c r="A1654" s="10">
        <v>43657</v>
      </c>
      <c r="B1654" s="6">
        <v>133131.51999999999</v>
      </c>
    </row>
    <row r="1655" spans="1:2" x14ac:dyDescent="0.3">
      <c r="A1655" s="10">
        <v>43658</v>
      </c>
      <c r="B1655" s="6">
        <v>128384.14</v>
      </c>
    </row>
    <row r="1656" spans="1:2" x14ac:dyDescent="0.3">
      <c r="A1656" s="10">
        <v>43659</v>
      </c>
      <c r="B1656" s="6">
        <v>123954.31</v>
      </c>
    </row>
    <row r="1657" spans="1:2" x14ac:dyDescent="0.3">
      <c r="A1657" s="10">
        <v>43660</v>
      </c>
      <c r="B1657" s="6">
        <v>123740.265</v>
      </c>
    </row>
    <row r="1658" spans="1:2" x14ac:dyDescent="0.3">
      <c r="A1658" s="10">
        <v>43661</v>
      </c>
      <c r="B1658" s="6">
        <v>131739.20000000001</v>
      </c>
    </row>
    <row r="1659" spans="1:2" x14ac:dyDescent="0.3">
      <c r="A1659" s="10">
        <v>43662</v>
      </c>
      <c r="B1659" s="6">
        <v>132941.76999999999</v>
      </c>
    </row>
    <row r="1660" spans="1:2" x14ac:dyDescent="0.3">
      <c r="A1660" s="10">
        <v>43663</v>
      </c>
      <c r="B1660" s="6">
        <v>135339.82</v>
      </c>
    </row>
    <row r="1661" spans="1:2" x14ac:dyDescent="0.3">
      <c r="A1661" s="10">
        <v>43664</v>
      </c>
      <c r="B1661" s="6">
        <v>134119.14000000001</v>
      </c>
    </row>
    <row r="1662" spans="1:2" x14ac:dyDescent="0.3">
      <c r="A1662" s="10">
        <v>43665</v>
      </c>
      <c r="B1662" s="6">
        <v>132101.85999999999</v>
      </c>
    </row>
    <row r="1663" spans="1:2" x14ac:dyDescent="0.3">
      <c r="A1663" s="10">
        <v>43666</v>
      </c>
      <c r="B1663" s="6">
        <v>111288.905</v>
      </c>
    </row>
    <row r="1664" spans="1:2" x14ac:dyDescent="0.3">
      <c r="A1664" s="10">
        <v>43667</v>
      </c>
      <c r="B1664" s="6">
        <v>111293.15</v>
      </c>
    </row>
    <row r="1665" spans="1:2" x14ac:dyDescent="0.3">
      <c r="A1665" s="10">
        <v>43668</v>
      </c>
      <c r="B1665" s="6">
        <v>123618.42</v>
      </c>
    </row>
    <row r="1666" spans="1:2" x14ac:dyDescent="0.3">
      <c r="A1666" s="10">
        <v>43669</v>
      </c>
      <c r="B1666" s="6">
        <v>129008.62</v>
      </c>
    </row>
    <row r="1667" spans="1:2" x14ac:dyDescent="0.3">
      <c r="A1667" s="10">
        <v>43670</v>
      </c>
      <c r="B1667" s="6">
        <v>135782.54500000001</v>
      </c>
    </row>
    <row r="1668" spans="1:2" x14ac:dyDescent="0.3">
      <c r="A1668" s="10">
        <v>43671</v>
      </c>
      <c r="B1668" s="6">
        <v>132940.63</v>
      </c>
    </row>
    <row r="1669" spans="1:2" x14ac:dyDescent="0.3">
      <c r="A1669" s="10">
        <v>43672</v>
      </c>
      <c r="B1669" s="6">
        <v>136493.13</v>
      </c>
    </row>
    <row r="1670" spans="1:2" x14ac:dyDescent="0.3">
      <c r="A1670" s="10">
        <v>43673</v>
      </c>
      <c r="B1670" s="6">
        <v>121958.69</v>
      </c>
    </row>
    <row r="1671" spans="1:2" x14ac:dyDescent="0.3">
      <c r="A1671" s="10">
        <v>43674</v>
      </c>
      <c r="B1671" s="6">
        <v>118413.13499999999</v>
      </c>
    </row>
    <row r="1672" spans="1:2" x14ac:dyDescent="0.3">
      <c r="A1672" s="10">
        <v>43675</v>
      </c>
      <c r="B1672" s="6">
        <v>133205.18</v>
      </c>
    </row>
    <row r="1673" spans="1:2" x14ac:dyDescent="0.3">
      <c r="A1673" s="10">
        <v>43676</v>
      </c>
      <c r="B1673" s="6">
        <v>138858.04500000001</v>
      </c>
    </row>
    <row r="1674" spans="1:2" x14ac:dyDescent="0.3">
      <c r="A1674" s="10">
        <v>43677</v>
      </c>
      <c r="B1674" s="6">
        <v>140275.82999999999</v>
      </c>
    </row>
    <row r="1675" spans="1:2" x14ac:dyDescent="0.3">
      <c r="A1675" s="10">
        <v>43678</v>
      </c>
      <c r="B1675" s="6">
        <v>137651.13500000001</v>
      </c>
    </row>
    <row r="1676" spans="1:2" x14ac:dyDescent="0.3">
      <c r="A1676" s="10">
        <v>43679</v>
      </c>
      <c r="B1676" s="6">
        <v>135633.89000000001</v>
      </c>
    </row>
    <row r="1677" spans="1:2" x14ac:dyDescent="0.3">
      <c r="A1677" s="10">
        <v>43680</v>
      </c>
      <c r="B1677" s="6">
        <v>119933.7</v>
      </c>
    </row>
    <row r="1678" spans="1:2" x14ac:dyDescent="0.3">
      <c r="A1678" s="10">
        <v>43681</v>
      </c>
      <c r="B1678" s="6">
        <v>120350.215</v>
      </c>
    </row>
    <row r="1679" spans="1:2" x14ac:dyDescent="0.3">
      <c r="A1679" s="10">
        <v>43682</v>
      </c>
      <c r="B1679" s="6">
        <v>125652.05499999999</v>
      </c>
    </row>
    <row r="1680" spans="1:2" x14ac:dyDescent="0.3">
      <c r="A1680" s="10">
        <v>43683</v>
      </c>
      <c r="B1680" s="6">
        <v>132120.39000000001</v>
      </c>
    </row>
    <row r="1681" spans="1:2" x14ac:dyDescent="0.3">
      <c r="A1681" s="10">
        <v>43684</v>
      </c>
      <c r="B1681" s="6">
        <v>136315.38</v>
      </c>
    </row>
    <row r="1682" spans="1:2" x14ac:dyDescent="0.3">
      <c r="A1682" s="10">
        <v>43685</v>
      </c>
      <c r="B1682" s="6">
        <v>133004.73000000001</v>
      </c>
    </row>
    <row r="1683" spans="1:2" x14ac:dyDescent="0.3">
      <c r="A1683" s="10">
        <v>43686</v>
      </c>
      <c r="B1683" s="6">
        <v>142555.10500000001</v>
      </c>
    </row>
    <row r="1684" spans="1:2" x14ac:dyDescent="0.3">
      <c r="A1684" s="10">
        <v>43687</v>
      </c>
      <c r="B1684" s="6">
        <v>128554.605</v>
      </c>
    </row>
    <row r="1685" spans="1:2" x14ac:dyDescent="0.3">
      <c r="A1685" s="10">
        <v>43688</v>
      </c>
      <c r="B1685" s="6">
        <v>121028.325</v>
      </c>
    </row>
    <row r="1686" spans="1:2" x14ac:dyDescent="0.3">
      <c r="A1686" s="10">
        <v>43689</v>
      </c>
      <c r="B1686" s="6">
        <v>136683.4</v>
      </c>
    </row>
    <row r="1687" spans="1:2" x14ac:dyDescent="0.3">
      <c r="A1687" s="10">
        <v>43690</v>
      </c>
      <c r="B1687" s="6">
        <v>141474.26500000001</v>
      </c>
    </row>
    <row r="1688" spans="1:2" x14ac:dyDescent="0.3">
      <c r="A1688" s="10">
        <v>43691</v>
      </c>
      <c r="B1688" s="6">
        <v>134681.435</v>
      </c>
    </row>
    <row r="1689" spans="1:2" x14ac:dyDescent="0.3">
      <c r="A1689" s="10">
        <v>43692</v>
      </c>
      <c r="B1689" s="6">
        <v>128119.715</v>
      </c>
    </row>
    <row r="1690" spans="1:2" x14ac:dyDescent="0.3">
      <c r="A1690" s="10">
        <v>43693</v>
      </c>
      <c r="B1690" s="6">
        <v>129781.155</v>
      </c>
    </row>
    <row r="1691" spans="1:2" x14ac:dyDescent="0.3">
      <c r="A1691" s="10">
        <v>43694</v>
      </c>
      <c r="B1691" s="6">
        <v>115460.6</v>
      </c>
    </row>
    <row r="1692" spans="1:2" x14ac:dyDescent="0.3">
      <c r="A1692" s="10">
        <v>43695</v>
      </c>
      <c r="B1692" s="6">
        <v>110816.375</v>
      </c>
    </row>
    <row r="1693" spans="1:2" x14ac:dyDescent="0.3">
      <c r="A1693" s="10">
        <v>43696</v>
      </c>
      <c r="B1693" s="6">
        <v>131067.25</v>
      </c>
    </row>
    <row r="1694" spans="1:2" x14ac:dyDescent="0.3">
      <c r="A1694" s="10">
        <v>43697</v>
      </c>
      <c r="B1694" s="6">
        <v>131438.54999999999</v>
      </c>
    </row>
    <row r="1695" spans="1:2" x14ac:dyDescent="0.3">
      <c r="A1695" s="10">
        <v>43698</v>
      </c>
      <c r="B1695" s="6">
        <v>120747.08</v>
      </c>
    </row>
    <row r="1696" spans="1:2" x14ac:dyDescent="0.3">
      <c r="A1696" s="10">
        <v>43699</v>
      </c>
      <c r="B1696" s="6">
        <v>127697.99</v>
      </c>
    </row>
    <row r="1697" spans="1:2" x14ac:dyDescent="0.3">
      <c r="A1697" s="10">
        <v>43700</v>
      </c>
      <c r="B1697" s="6">
        <v>126763.36500000001</v>
      </c>
    </row>
    <row r="1698" spans="1:2" x14ac:dyDescent="0.3">
      <c r="A1698" s="10">
        <v>43701</v>
      </c>
      <c r="B1698" s="6">
        <v>107303.47500000001</v>
      </c>
    </row>
    <row r="1699" spans="1:2" x14ac:dyDescent="0.3">
      <c r="A1699" s="10">
        <v>43702</v>
      </c>
      <c r="B1699" s="6">
        <v>113980.3</v>
      </c>
    </row>
    <row r="1700" spans="1:2" x14ac:dyDescent="0.3">
      <c r="A1700" s="10">
        <v>43703</v>
      </c>
      <c r="B1700" s="6">
        <v>132704.36499999999</v>
      </c>
    </row>
    <row r="1701" spans="1:2" x14ac:dyDescent="0.3">
      <c r="A1701" s="10">
        <v>43704</v>
      </c>
      <c r="B1701" s="6">
        <v>130964.88499999999</v>
      </c>
    </row>
    <row r="1702" spans="1:2" x14ac:dyDescent="0.3">
      <c r="A1702" s="10">
        <v>43705</v>
      </c>
      <c r="B1702" s="6">
        <v>137660.94</v>
      </c>
    </row>
    <row r="1703" spans="1:2" x14ac:dyDescent="0.3">
      <c r="A1703" s="10">
        <v>43706</v>
      </c>
      <c r="B1703" s="6">
        <v>134233.345</v>
      </c>
    </row>
    <row r="1704" spans="1:2" x14ac:dyDescent="0.3">
      <c r="A1704" s="10">
        <v>43707</v>
      </c>
      <c r="B1704" s="6">
        <v>131871.07999999999</v>
      </c>
    </row>
    <row r="1705" spans="1:2" x14ac:dyDescent="0.3">
      <c r="A1705" s="10">
        <v>43708</v>
      </c>
      <c r="B1705" s="6">
        <v>107616.03</v>
      </c>
    </row>
    <row r="1706" spans="1:2" x14ac:dyDescent="0.3">
      <c r="A1706" s="10">
        <v>43709</v>
      </c>
      <c r="B1706" s="6">
        <v>106779.47500000001</v>
      </c>
    </row>
    <row r="1707" spans="1:2" x14ac:dyDescent="0.3">
      <c r="A1707" s="10">
        <v>43710</v>
      </c>
      <c r="B1707" s="6">
        <v>121697.38</v>
      </c>
    </row>
    <row r="1708" spans="1:2" x14ac:dyDescent="0.3">
      <c r="A1708" s="10">
        <v>43711</v>
      </c>
      <c r="B1708" s="6">
        <v>118871.215</v>
      </c>
    </row>
    <row r="1709" spans="1:2" x14ac:dyDescent="0.3">
      <c r="A1709" s="10">
        <v>43712</v>
      </c>
      <c r="B1709" s="6">
        <v>122652.81</v>
      </c>
    </row>
    <row r="1710" spans="1:2" x14ac:dyDescent="0.3">
      <c r="A1710" s="10">
        <v>43713</v>
      </c>
      <c r="B1710" s="6">
        <v>120223.175</v>
      </c>
    </row>
    <row r="1711" spans="1:2" x14ac:dyDescent="0.3">
      <c r="A1711" s="10">
        <v>43714</v>
      </c>
      <c r="B1711" s="6">
        <v>122222.69</v>
      </c>
    </row>
    <row r="1712" spans="1:2" x14ac:dyDescent="0.3">
      <c r="A1712" s="10">
        <v>43715</v>
      </c>
      <c r="B1712" s="6">
        <v>115200.19</v>
      </c>
    </row>
    <row r="1713" spans="1:2" x14ac:dyDescent="0.3">
      <c r="A1713" s="10">
        <v>43716</v>
      </c>
      <c r="B1713" s="6">
        <v>116999.07</v>
      </c>
    </row>
    <row r="1714" spans="1:2" x14ac:dyDescent="0.3">
      <c r="A1714" s="10">
        <v>43717</v>
      </c>
      <c r="B1714" s="6">
        <v>130448.11500000001</v>
      </c>
    </row>
    <row r="1715" spans="1:2" x14ac:dyDescent="0.3">
      <c r="A1715" s="10">
        <v>43718</v>
      </c>
      <c r="B1715" s="6">
        <v>131665.01500000001</v>
      </c>
    </row>
    <row r="1716" spans="1:2" x14ac:dyDescent="0.3">
      <c r="A1716" s="10">
        <v>43719</v>
      </c>
      <c r="B1716" s="6">
        <v>121100.045</v>
      </c>
    </row>
    <row r="1717" spans="1:2" x14ac:dyDescent="0.3">
      <c r="A1717" s="10">
        <v>43720</v>
      </c>
      <c r="B1717" s="6">
        <v>118723.07</v>
      </c>
    </row>
    <row r="1718" spans="1:2" x14ac:dyDescent="0.3">
      <c r="A1718" s="10">
        <v>43721</v>
      </c>
      <c r="B1718" s="6">
        <v>120349.015</v>
      </c>
    </row>
    <row r="1719" spans="1:2" x14ac:dyDescent="0.3">
      <c r="A1719" s="10">
        <v>43722</v>
      </c>
      <c r="B1719" s="6">
        <v>103500.955</v>
      </c>
    </row>
    <row r="1720" spans="1:2" x14ac:dyDescent="0.3">
      <c r="A1720" s="10">
        <v>43723</v>
      </c>
      <c r="B1720" s="6">
        <v>105149.02</v>
      </c>
    </row>
    <row r="1721" spans="1:2" x14ac:dyDescent="0.3">
      <c r="A1721" s="10">
        <v>43724</v>
      </c>
      <c r="B1721" s="6">
        <v>119362.235</v>
      </c>
    </row>
    <row r="1722" spans="1:2" x14ac:dyDescent="0.3">
      <c r="A1722" s="10">
        <v>43725</v>
      </c>
      <c r="B1722" s="6">
        <v>124129.44</v>
      </c>
    </row>
    <row r="1723" spans="1:2" x14ac:dyDescent="0.3">
      <c r="A1723" s="10">
        <v>43726</v>
      </c>
      <c r="B1723" s="6">
        <v>119715.705</v>
      </c>
    </row>
    <row r="1724" spans="1:2" x14ac:dyDescent="0.3">
      <c r="A1724" s="10">
        <v>43727</v>
      </c>
      <c r="B1724" s="6">
        <v>108102.56</v>
      </c>
    </row>
    <row r="1725" spans="1:2" x14ac:dyDescent="0.3">
      <c r="A1725" s="10">
        <v>43728</v>
      </c>
      <c r="B1725" s="6">
        <v>107222.345</v>
      </c>
    </row>
    <row r="1726" spans="1:2" x14ac:dyDescent="0.3">
      <c r="A1726" s="10">
        <v>43729</v>
      </c>
      <c r="B1726" s="6">
        <v>101348.35</v>
      </c>
    </row>
    <row r="1727" spans="1:2" x14ac:dyDescent="0.3">
      <c r="A1727" s="10">
        <v>43730</v>
      </c>
      <c r="B1727" s="6">
        <v>102386.52499999999</v>
      </c>
    </row>
    <row r="1728" spans="1:2" x14ac:dyDescent="0.3">
      <c r="A1728" s="10">
        <v>43731</v>
      </c>
      <c r="B1728" s="6">
        <v>121862.88499999999</v>
      </c>
    </row>
    <row r="1729" spans="1:2" x14ac:dyDescent="0.3">
      <c r="A1729" s="10">
        <v>43732</v>
      </c>
      <c r="B1729" s="6">
        <v>125787.33</v>
      </c>
    </row>
    <row r="1730" spans="1:2" x14ac:dyDescent="0.3">
      <c r="A1730" s="10">
        <v>43733</v>
      </c>
      <c r="B1730" s="6">
        <v>124302.93</v>
      </c>
    </row>
    <row r="1731" spans="1:2" x14ac:dyDescent="0.3">
      <c r="A1731" s="10">
        <v>43734</v>
      </c>
      <c r="B1731" s="6">
        <v>117320.175</v>
      </c>
    </row>
    <row r="1732" spans="1:2" x14ac:dyDescent="0.3">
      <c r="A1732" s="10">
        <v>43735</v>
      </c>
      <c r="B1732" s="6">
        <v>106043.02</v>
      </c>
    </row>
    <row r="1733" spans="1:2" x14ac:dyDescent="0.3">
      <c r="A1733" s="10">
        <v>43736</v>
      </c>
      <c r="B1733" s="6">
        <v>108762.31</v>
      </c>
    </row>
    <row r="1734" spans="1:2" x14ac:dyDescent="0.3">
      <c r="A1734" s="10">
        <v>43737</v>
      </c>
      <c r="B1734" s="6">
        <v>104804.09</v>
      </c>
    </row>
    <row r="1735" spans="1:2" x14ac:dyDescent="0.3">
      <c r="A1735" s="10">
        <v>43738</v>
      </c>
      <c r="B1735" s="6">
        <v>121770.82</v>
      </c>
    </row>
    <row r="1736" spans="1:2" x14ac:dyDescent="0.3">
      <c r="A1736" s="10">
        <v>43739</v>
      </c>
      <c r="B1736" s="6">
        <v>117265.27499999999</v>
      </c>
    </row>
    <row r="1737" spans="1:2" x14ac:dyDescent="0.3">
      <c r="A1737" s="10">
        <v>43740</v>
      </c>
      <c r="B1737" s="6">
        <v>110760.825</v>
      </c>
    </row>
    <row r="1738" spans="1:2" x14ac:dyDescent="0.3">
      <c r="A1738" s="10">
        <v>43741</v>
      </c>
      <c r="B1738" s="6">
        <v>109312.85</v>
      </c>
    </row>
    <row r="1739" spans="1:2" x14ac:dyDescent="0.3">
      <c r="A1739" s="10">
        <v>43742</v>
      </c>
      <c r="B1739" s="6">
        <v>117512.56</v>
      </c>
    </row>
    <row r="1740" spans="1:2" x14ac:dyDescent="0.3">
      <c r="A1740" s="10">
        <v>43743</v>
      </c>
      <c r="B1740" s="6">
        <v>101386.01</v>
      </c>
    </row>
    <row r="1741" spans="1:2" x14ac:dyDescent="0.3">
      <c r="A1741" s="10">
        <v>43744</v>
      </c>
      <c r="B1741" s="6">
        <v>93011.345000000001</v>
      </c>
    </row>
    <row r="1742" spans="1:2" x14ac:dyDescent="0.3">
      <c r="A1742" s="10">
        <v>43745</v>
      </c>
      <c r="B1742" s="6">
        <v>113296.31</v>
      </c>
    </row>
    <row r="1743" spans="1:2" x14ac:dyDescent="0.3">
      <c r="A1743" s="10">
        <v>43746</v>
      </c>
      <c r="B1743" s="6">
        <v>117504.77499999999</v>
      </c>
    </row>
    <row r="1744" spans="1:2" x14ac:dyDescent="0.3">
      <c r="A1744" s="10">
        <v>43747</v>
      </c>
      <c r="B1744" s="6">
        <v>122771.82</v>
      </c>
    </row>
    <row r="1745" spans="1:2" x14ac:dyDescent="0.3">
      <c r="A1745" s="10">
        <v>43748</v>
      </c>
      <c r="B1745" s="6">
        <v>123692.08</v>
      </c>
    </row>
    <row r="1746" spans="1:2" x14ac:dyDescent="0.3">
      <c r="A1746" s="10">
        <v>43749</v>
      </c>
      <c r="B1746" s="6">
        <v>115250.505</v>
      </c>
    </row>
    <row r="1747" spans="1:2" x14ac:dyDescent="0.3">
      <c r="A1747" s="10">
        <v>43750</v>
      </c>
      <c r="B1747" s="6">
        <v>101053.36500000001</v>
      </c>
    </row>
    <row r="1748" spans="1:2" x14ac:dyDescent="0.3">
      <c r="A1748" s="10">
        <v>43751</v>
      </c>
      <c r="B1748" s="6">
        <v>94744.7</v>
      </c>
    </row>
    <row r="1749" spans="1:2" x14ac:dyDescent="0.3">
      <c r="A1749" s="10">
        <v>43752</v>
      </c>
      <c r="B1749" s="6">
        <v>110290.12</v>
      </c>
    </row>
    <row r="1750" spans="1:2" x14ac:dyDescent="0.3">
      <c r="A1750" s="10">
        <v>43753</v>
      </c>
      <c r="B1750" s="6">
        <v>112052.12</v>
      </c>
    </row>
    <row r="1751" spans="1:2" x14ac:dyDescent="0.3">
      <c r="A1751" s="10">
        <v>43754</v>
      </c>
      <c r="B1751" s="6">
        <v>117533.72</v>
      </c>
    </row>
    <row r="1752" spans="1:2" x14ac:dyDescent="0.3">
      <c r="A1752" s="10">
        <v>43755</v>
      </c>
      <c r="B1752" s="6">
        <v>116690.04</v>
      </c>
    </row>
    <row r="1753" spans="1:2" x14ac:dyDescent="0.3">
      <c r="A1753" s="10">
        <v>43756</v>
      </c>
      <c r="B1753" s="6">
        <v>109857.485</v>
      </c>
    </row>
    <row r="1754" spans="1:2" x14ac:dyDescent="0.3">
      <c r="A1754" s="10">
        <v>43757</v>
      </c>
      <c r="B1754" s="6">
        <v>102032.495</v>
      </c>
    </row>
    <row r="1755" spans="1:2" x14ac:dyDescent="0.3">
      <c r="A1755" s="10">
        <v>43758</v>
      </c>
      <c r="B1755" s="6">
        <v>102684.515</v>
      </c>
    </row>
    <row r="1756" spans="1:2" x14ac:dyDescent="0.3">
      <c r="A1756" s="10">
        <v>43759</v>
      </c>
      <c r="B1756" s="6">
        <v>114502.07</v>
      </c>
    </row>
    <row r="1757" spans="1:2" x14ac:dyDescent="0.3">
      <c r="A1757" s="10">
        <v>43760</v>
      </c>
      <c r="B1757" s="6">
        <v>114108.545</v>
      </c>
    </row>
    <row r="1758" spans="1:2" x14ac:dyDescent="0.3">
      <c r="A1758" s="10">
        <v>43761</v>
      </c>
      <c r="B1758" s="6">
        <v>114281.61500000001</v>
      </c>
    </row>
    <row r="1759" spans="1:2" x14ac:dyDescent="0.3">
      <c r="A1759" s="10">
        <v>43762</v>
      </c>
      <c r="B1759" s="6">
        <v>115442.655</v>
      </c>
    </row>
    <row r="1760" spans="1:2" x14ac:dyDescent="0.3">
      <c r="A1760" s="10">
        <v>43763</v>
      </c>
      <c r="B1760" s="6">
        <v>109130.77</v>
      </c>
    </row>
    <row r="1761" spans="1:2" x14ac:dyDescent="0.3">
      <c r="A1761" s="10">
        <v>43764</v>
      </c>
      <c r="B1761" s="6">
        <v>96698.285000000003</v>
      </c>
    </row>
    <row r="1762" spans="1:2" x14ac:dyDescent="0.3">
      <c r="A1762" s="10">
        <v>43765</v>
      </c>
      <c r="B1762" s="6">
        <v>102830.55499999999</v>
      </c>
    </row>
    <row r="1763" spans="1:2" x14ac:dyDescent="0.3">
      <c r="A1763" s="10">
        <v>43766</v>
      </c>
      <c r="B1763" s="6">
        <v>112634.63499999999</v>
      </c>
    </row>
    <row r="1764" spans="1:2" x14ac:dyDescent="0.3">
      <c r="A1764" s="10">
        <v>43767</v>
      </c>
      <c r="B1764" s="6">
        <v>111887.405</v>
      </c>
    </row>
    <row r="1765" spans="1:2" x14ac:dyDescent="0.3">
      <c r="A1765" s="10">
        <v>43768</v>
      </c>
      <c r="B1765" s="6">
        <v>117375.73</v>
      </c>
    </row>
    <row r="1766" spans="1:2" x14ac:dyDescent="0.3">
      <c r="A1766" s="10">
        <v>43769</v>
      </c>
      <c r="B1766" s="6">
        <v>121752.875</v>
      </c>
    </row>
    <row r="1767" spans="1:2" x14ac:dyDescent="0.3">
      <c r="A1767" s="10">
        <v>43770</v>
      </c>
      <c r="B1767" s="6">
        <v>130510.905</v>
      </c>
    </row>
    <row r="1768" spans="1:2" x14ac:dyDescent="0.3">
      <c r="A1768" s="10">
        <v>43771</v>
      </c>
      <c r="B1768" s="6">
        <v>105806.825</v>
      </c>
    </row>
    <row r="1769" spans="1:2" x14ac:dyDescent="0.3">
      <c r="A1769" s="10">
        <v>43772</v>
      </c>
      <c r="B1769" s="6">
        <v>96867.014999999999</v>
      </c>
    </row>
    <row r="1770" spans="1:2" x14ac:dyDescent="0.3">
      <c r="A1770" s="10">
        <v>43773</v>
      </c>
      <c r="B1770" s="6">
        <v>107279.84</v>
      </c>
    </row>
    <row r="1771" spans="1:2" x14ac:dyDescent="0.3">
      <c r="A1771" s="10">
        <v>43774</v>
      </c>
      <c r="B1771" s="6">
        <v>96817</v>
      </c>
    </row>
    <row r="1772" spans="1:2" x14ac:dyDescent="0.3">
      <c r="A1772" s="10">
        <v>43775</v>
      </c>
      <c r="B1772" s="6">
        <v>104381.38</v>
      </c>
    </row>
    <row r="1773" spans="1:2" x14ac:dyDescent="0.3">
      <c r="A1773" s="10">
        <v>43776</v>
      </c>
      <c r="B1773" s="6">
        <v>115132.64</v>
      </c>
    </row>
    <row r="1774" spans="1:2" x14ac:dyDescent="0.3">
      <c r="A1774" s="10">
        <v>43777</v>
      </c>
      <c r="B1774" s="6">
        <v>113954.78</v>
      </c>
    </row>
    <row r="1775" spans="1:2" x14ac:dyDescent="0.3">
      <c r="A1775" s="10">
        <v>43778</v>
      </c>
      <c r="B1775" s="6">
        <v>108924.79</v>
      </c>
    </row>
    <row r="1776" spans="1:2" x14ac:dyDescent="0.3">
      <c r="A1776" s="10">
        <v>43779</v>
      </c>
      <c r="B1776" s="6">
        <v>101550.045</v>
      </c>
    </row>
    <row r="1777" spans="1:2" x14ac:dyDescent="0.3">
      <c r="A1777" s="10">
        <v>43780</v>
      </c>
      <c r="B1777" s="6">
        <v>106758.95</v>
      </c>
    </row>
    <row r="1778" spans="1:2" x14ac:dyDescent="0.3">
      <c r="A1778" s="10">
        <v>43781</v>
      </c>
      <c r="B1778" s="6">
        <v>104303.46</v>
      </c>
    </row>
    <row r="1779" spans="1:2" x14ac:dyDescent="0.3">
      <c r="A1779" s="10">
        <v>43782</v>
      </c>
      <c r="B1779" s="6">
        <v>112573.54</v>
      </c>
    </row>
    <row r="1780" spans="1:2" x14ac:dyDescent="0.3">
      <c r="A1780" s="10">
        <v>43783</v>
      </c>
      <c r="B1780" s="6">
        <v>109828.93</v>
      </c>
    </row>
    <row r="1781" spans="1:2" x14ac:dyDescent="0.3">
      <c r="A1781" s="10">
        <v>43784</v>
      </c>
      <c r="B1781" s="6">
        <v>110954.755</v>
      </c>
    </row>
    <row r="1782" spans="1:2" x14ac:dyDescent="0.3">
      <c r="A1782" s="10">
        <v>43785</v>
      </c>
      <c r="B1782" s="6">
        <v>97646.12</v>
      </c>
    </row>
    <row r="1783" spans="1:2" x14ac:dyDescent="0.3">
      <c r="A1783" s="10">
        <v>43786</v>
      </c>
      <c r="B1783" s="6">
        <v>96742.49</v>
      </c>
    </row>
    <row r="1784" spans="1:2" x14ac:dyDescent="0.3">
      <c r="A1784" s="10">
        <v>43787</v>
      </c>
      <c r="B1784" s="6">
        <v>109148.25</v>
      </c>
    </row>
    <row r="1785" spans="1:2" x14ac:dyDescent="0.3">
      <c r="A1785" s="10">
        <v>43788</v>
      </c>
      <c r="B1785" s="6">
        <v>112033.87</v>
      </c>
    </row>
    <row r="1786" spans="1:2" x14ac:dyDescent="0.3">
      <c r="A1786" s="10">
        <v>43789</v>
      </c>
      <c r="B1786" s="6">
        <v>119736.125</v>
      </c>
    </row>
    <row r="1787" spans="1:2" x14ac:dyDescent="0.3">
      <c r="A1787" s="10">
        <v>43790</v>
      </c>
      <c r="B1787" s="6">
        <v>131312</v>
      </c>
    </row>
    <row r="1788" spans="1:2" x14ac:dyDescent="0.3">
      <c r="A1788" s="10">
        <v>43791</v>
      </c>
      <c r="B1788" s="6">
        <v>109049.36500000001</v>
      </c>
    </row>
    <row r="1789" spans="1:2" x14ac:dyDescent="0.3">
      <c r="A1789" s="10">
        <v>43792</v>
      </c>
      <c r="B1789" s="6">
        <v>97245.764999999999</v>
      </c>
    </row>
    <row r="1790" spans="1:2" x14ac:dyDescent="0.3">
      <c r="A1790" s="10">
        <v>43793</v>
      </c>
      <c r="B1790" s="6">
        <v>96778.25</v>
      </c>
    </row>
    <row r="1791" spans="1:2" x14ac:dyDescent="0.3">
      <c r="A1791" s="10">
        <v>43794</v>
      </c>
      <c r="B1791" s="6">
        <v>113899.3</v>
      </c>
    </row>
    <row r="1792" spans="1:2" x14ac:dyDescent="0.3">
      <c r="A1792" s="10">
        <v>43795</v>
      </c>
      <c r="B1792" s="6">
        <v>107629.16</v>
      </c>
    </row>
    <row r="1793" spans="1:2" x14ac:dyDescent="0.3">
      <c r="A1793" s="10">
        <v>43796</v>
      </c>
      <c r="B1793" s="6">
        <v>108417.69500000001</v>
      </c>
    </row>
    <row r="1794" spans="1:2" x14ac:dyDescent="0.3">
      <c r="A1794" s="10">
        <v>43797</v>
      </c>
      <c r="B1794" s="6">
        <v>112735.875</v>
      </c>
    </row>
    <row r="1795" spans="1:2" x14ac:dyDescent="0.3">
      <c r="A1795" s="10">
        <v>43798</v>
      </c>
      <c r="B1795" s="6">
        <v>114799.91</v>
      </c>
    </row>
    <row r="1796" spans="1:2" x14ac:dyDescent="0.3">
      <c r="A1796" s="10">
        <v>43799</v>
      </c>
      <c r="B1796" s="6">
        <v>98959.56</v>
      </c>
    </row>
    <row r="1797" spans="1:2" x14ac:dyDescent="0.3">
      <c r="A1797" s="10">
        <v>43800</v>
      </c>
      <c r="B1797" s="6">
        <v>100233.98</v>
      </c>
    </row>
    <row r="1798" spans="1:2" x14ac:dyDescent="0.3">
      <c r="A1798" s="10">
        <v>43801</v>
      </c>
      <c r="B1798" s="6">
        <v>110609.4</v>
      </c>
    </row>
    <row r="1799" spans="1:2" x14ac:dyDescent="0.3">
      <c r="A1799" s="10">
        <v>43802</v>
      </c>
      <c r="B1799" s="6">
        <v>109094.04</v>
      </c>
    </row>
    <row r="1800" spans="1:2" x14ac:dyDescent="0.3">
      <c r="A1800" s="10">
        <v>43803</v>
      </c>
      <c r="B1800" s="6">
        <v>107400.705</v>
      </c>
    </row>
    <row r="1801" spans="1:2" x14ac:dyDescent="0.3">
      <c r="A1801" s="10">
        <v>43804</v>
      </c>
      <c r="B1801" s="6">
        <v>107891.69</v>
      </c>
    </row>
    <row r="1802" spans="1:2" x14ac:dyDescent="0.3">
      <c r="A1802" s="10">
        <v>43805</v>
      </c>
      <c r="B1802" s="6">
        <v>105028.985</v>
      </c>
    </row>
    <row r="1803" spans="1:2" x14ac:dyDescent="0.3">
      <c r="A1803" s="10">
        <v>43806</v>
      </c>
      <c r="B1803" s="6">
        <v>95436.3</v>
      </c>
    </row>
    <row r="1804" spans="1:2" x14ac:dyDescent="0.3">
      <c r="A1804" s="10">
        <v>43807</v>
      </c>
      <c r="B1804" s="6">
        <v>97577.414999999994</v>
      </c>
    </row>
    <row r="1805" spans="1:2" x14ac:dyDescent="0.3">
      <c r="A1805" s="10">
        <v>43808</v>
      </c>
      <c r="B1805" s="6">
        <v>127910.83500000001</v>
      </c>
    </row>
    <row r="1806" spans="1:2" x14ac:dyDescent="0.3">
      <c r="A1806" s="10">
        <v>43809</v>
      </c>
      <c r="B1806" s="6">
        <v>109548.62</v>
      </c>
    </row>
    <row r="1807" spans="1:2" x14ac:dyDescent="0.3">
      <c r="A1807" s="10">
        <v>43810</v>
      </c>
      <c r="B1807" s="6">
        <v>109060.375</v>
      </c>
    </row>
    <row r="1808" spans="1:2" x14ac:dyDescent="0.3">
      <c r="A1808" s="10">
        <v>43811</v>
      </c>
      <c r="B1808" s="6">
        <v>108599.065</v>
      </c>
    </row>
    <row r="1809" spans="1:2" x14ac:dyDescent="0.3">
      <c r="A1809" s="10">
        <v>43812</v>
      </c>
      <c r="B1809" s="6">
        <v>107070.61</v>
      </c>
    </row>
    <row r="1810" spans="1:2" x14ac:dyDescent="0.3">
      <c r="A1810" s="10">
        <v>43813</v>
      </c>
      <c r="B1810" s="6">
        <v>101239.235</v>
      </c>
    </row>
    <row r="1811" spans="1:2" x14ac:dyDescent="0.3">
      <c r="A1811" s="10">
        <v>43814</v>
      </c>
      <c r="B1811" s="6">
        <v>98723.45</v>
      </c>
    </row>
    <row r="1812" spans="1:2" x14ac:dyDescent="0.3">
      <c r="A1812" s="10">
        <v>43815</v>
      </c>
      <c r="B1812" s="6">
        <v>114400.065</v>
      </c>
    </row>
    <row r="1813" spans="1:2" x14ac:dyDescent="0.3">
      <c r="A1813" s="10">
        <v>43816</v>
      </c>
      <c r="B1813" s="6">
        <v>123999.07</v>
      </c>
    </row>
    <row r="1814" spans="1:2" x14ac:dyDescent="0.3">
      <c r="A1814" s="10">
        <v>43817</v>
      </c>
      <c r="B1814" s="6">
        <v>146990.89000000001</v>
      </c>
    </row>
    <row r="1815" spans="1:2" x14ac:dyDescent="0.3">
      <c r="A1815" s="10">
        <v>43818</v>
      </c>
      <c r="B1815" s="6">
        <v>125050.61</v>
      </c>
    </row>
    <row r="1816" spans="1:2" x14ac:dyDescent="0.3">
      <c r="A1816" s="10">
        <v>43819</v>
      </c>
      <c r="B1816" s="6">
        <v>150553.4</v>
      </c>
    </row>
    <row r="1817" spans="1:2" x14ac:dyDescent="0.3">
      <c r="A1817" s="10">
        <v>43820</v>
      </c>
      <c r="B1817" s="6">
        <v>100632.47500000001</v>
      </c>
    </row>
    <row r="1818" spans="1:2" x14ac:dyDescent="0.3">
      <c r="A1818" s="10">
        <v>43821</v>
      </c>
      <c r="B1818" s="6">
        <v>90145.615000000005</v>
      </c>
    </row>
    <row r="1819" spans="1:2" x14ac:dyDescent="0.3">
      <c r="A1819" s="10">
        <v>43822</v>
      </c>
      <c r="B1819" s="6">
        <v>101818.02499999999</v>
      </c>
    </row>
    <row r="1820" spans="1:2" x14ac:dyDescent="0.3">
      <c r="A1820" s="10">
        <v>43823</v>
      </c>
      <c r="B1820" s="6">
        <v>102168.93</v>
      </c>
    </row>
    <row r="1821" spans="1:2" x14ac:dyDescent="0.3">
      <c r="A1821" s="10">
        <v>43824</v>
      </c>
      <c r="B1821" s="6">
        <v>98312.744999999995</v>
      </c>
    </row>
    <row r="1822" spans="1:2" x14ac:dyDescent="0.3">
      <c r="A1822" s="10">
        <v>43825</v>
      </c>
      <c r="B1822" s="6">
        <v>96120.524999999994</v>
      </c>
    </row>
    <row r="1823" spans="1:2" x14ac:dyDescent="0.3">
      <c r="A1823" s="10">
        <v>43826</v>
      </c>
      <c r="B1823" s="6">
        <v>107256.065</v>
      </c>
    </row>
    <row r="1824" spans="1:2" x14ac:dyDescent="0.3">
      <c r="A1824" s="10">
        <v>43827</v>
      </c>
      <c r="B1824" s="6">
        <v>113521.685</v>
      </c>
    </row>
    <row r="1825" spans="1:2" x14ac:dyDescent="0.3">
      <c r="A1825" s="10">
        <v>43828</v>
      </c>
      <c r="B1825" s="6">
        <v>118293.52499999999</v>
      </c>
    </row>
    <row r="1826" spans="1:2" x14ac:dyDescent="0.3">
      <c r="A1826" s="10">
        <v>43829</v>
      </c>
      <c r="B1826" s="6">
        <v>140410.125</v>
      </c>
    </row>
    <row r="1827" spans="1:2" x14ac:dyDescent="0.3">
      <c r="A1827" s="10">
        <v>43830</v>
      </c>
      <c r="B1827" s="6">
        <v>95410.39</v>
      </c>
    </row>
    <row r="1828" spans="1:2" x14ac:dyDescent="0.3">
      <c r="A1828" s="10">
        <v>43831</v>
      </c>
      <c r="B1828" s="6">
        <v>89077.854999999996</v>
      </c>
    </row>
    <row r="1829" spans="1:2" x14ac:dyDescent="0.3">
      <c r="A1829" s="10">
        <v>43832</v>
      </c>
      <c r="B1829" s="6">
        <v>102988.185</v>
      </c>
    </row>
    <row r="1830" spans="1:2" x14ac:dyDescent="0.3">
      <c r="A1830" s="10">
        <v>43833</v>
      </c>
      <c r="B1830" s="6">
        <v>118922.215</v>
      </c>
    </row>
    <row r="1831" spans="1:2" x14ac:dyDescent="0.3">
      <c r="A1831" s="10">
        <v>43834</v>
      </c>
      <c r="B1831" s="6">
        <v>102245.61</v>
      </c>
    </row>
    <row r="1832" spans="1:2" x14ac:dyDescent="0.3">
      <c r="A1832" s="10">
        <v>43835</v>
      </c>
      <c r="B1832" s="6">
        <v>95671.2</v>
      </c>
    </row>
    <row r="1833" spans="1:2" x14ac:dyDescent="0.3">
      <c r="A1833" s="10">
        <v>43836</v>
      </c>
      <c r="B1833" s="6">
        <v>110253.59</v>
      </c>
    </row>
    <row r="1834" spans="1:2" x14ac:dyDescent="0.3">
      <c r="A1834" s="10">
        <v>43837</v>
      </c>
      <c r="B1834" s="6">
        <v>109336.56</v>
      </c>
    </row>
    <row r="1835" spans="1:2" x14ac:dyDescent="0.3">
      <c r="A1835" s="10">
        <v>43838</v>
      </c>
      <c r="B1835" s="6">
        <v>110038.625</v>
      </c>
    </row>
    <row r="1836" spans="1:2" x14ac:dyDescent="0.3">
      <c r="A1836" s="10">
        <v>43839</v>
      </c>
      <c r="B1836" s="6">
        <v>127365.59</v>
      </c>
    </row>
    <row r="1837" spans="1:2" x14ac:dyDescent="0.3">
      <c r="A1837" s="10">
        <v>43840</v>
      </c>
      <c r="B1837" s="6">
        <v>122533.88</v>
      </c>
    </row>
    <row r="1838" spans="1:2" x14ac:dyDescent="0.3">
      <c r="A1838" s="10">
        <v>43841</v>
      </c>
      <c r="B1838" s="6">
        <v>91886.604999999996</v>
      </c>
    </row>
    <row r="1839" spans="1:2" x14ac:dyDescent="0.3">
      <c r="A1839" s="10">
        <v>43842</v>
      </c>
      <c r="B1839" s="6">
        <v>91797.595000000001</v>
      </c>
    </row>
    <row r="1840" spans="1:2" x14ac:dyDescent="0.3">
      <c r="A1840" s="10">
        <v>43843</v>
      </c>
      <c r="B1840" s="6">
        <v>119653.94500000001</v>
      </c>
    </row>
    <row r="1841" spans="1:2" x14ac:dyDescent="0.3">
      <c r="A1841" s="10">
        <v>43844</v>
      </c>
      <c r="B1841" s="6">
        <v>137302.60500000001</v>
      </c>
    </row>
    <row r="1842" spans="1:2" x14ac:dyDescent="0.3">
      <c r="A1842" s="10">
        <v>43845</v>
      </c>
      <c r="B1842" s="6">
        <v>137408.22500000001</v>
      </c>
    </row>
    <row r="1843" spans="1:2" x14ac:dyDescent="0.3">
      <c r="A1843" s="10">
        <v>43846</v>
      </c>
      <c r="B1843" s="6">
        <v>109669.645</v>
      </c>
    </row>
    <row r="1844" spans="1:2" x14ac:dyDescent="0.3">
      <c r="A1844" s="10">
        <v>43847</v>
      </c>
      <c r="B1844" s="6">
        <v>108108.175</v>
      </c>
    </row>
    <row r="1845" spans="1:2" x14ac:dyDescent="0.3">
      <c r="A1845" s="10">
        <v>43848</v>
      </c>
      <c r="B1845" s="6">
        <v>105946.34</v>
      </c>
    </row>
    <row r="1846" spans="1:2" x14ac:dyDescent="0.3">
      <c r="A1846" s="10">
        <v>43849</v>
      </c>
      <c r="B1846" s="6">
        <v>106921.55499999999</v>
      </c>
    </row>
    <row r="1847" spans="1:2" x14ac:dyDescent="0.3">
      <c r="A1847" s="10">
        <v>43850</v>
      </c>
      <c r="B1847" s="6">
        <v>116291.535</v>
      </c>
    </row>
    <row r="1848" spans="1:2" x14ac:dyDescent="0.3">
      <c r="A1848" s="10">
        <v>43851</v>
      </c>
      <c r="B1848" s="6">
        <v>112128.19500000001</v>
      </c>
    </row>
    <row r="1849" spans="1:2" x14ac:dyDescent="0.3">
      <c r="A1849" s="10">
        <v>43852</v>
      </c>
      <c r="B1849" s="6">
        <v>119287.15</v>
      </c>
    </row>
    <row r="1850" spans="1:2" x14ac:dyDescent="0.3">
      <c r="A1850" s="10">
        <v>43853</v>
      </c>
      <c r="B1850" s="6">
        <v>112254.83</v>
      </c>
    </row>
    <row r="1851" spans="1:2" x14ac:dyDescent="0.3">
      <c r="A1851" s="10">
        <v>43854</v>
      </c>
      <c r="B1851" s="6">
        <v>109316.375</v>
      </c>
    </row>
    <row r="1852" spans="1:2" x14ac:dyDescent="0.3">
      <c r="A1852" s="10">
        <v>43855</v>
      </c>
      <c r="B1852" s="6">
        <v>102445.88</v>
      </c>
    </row>
    <row r="1853" spans="1:2" x14ac:dyDescent="0.3">
      <c r="A1853" s="10">
        <v>43856</v>
      </c>
      <c r="B1853" s="6">
        <v>101233.205</v>
      </c>
    </row>
    <row r="1854" spans="1:2" x14ac:dyDescent="0.3">
      <c r="A1854" s="10">
        <v>43857</v>
      </c>
      <c r="B1854" s="6">
        <v>103134.46</v>
      </c>
    </row>
    <row r="1855" spans="1:2" x14ac:dyDescent="0.3">
      <c r="A1855" s="10">
        <v>43858</v>
      </c>
      <c r="B1855" s="6">
        <v>116190.55499999999</v>
      </c>
    </row>
    <row r="1856" spans="1:2" x14ac:dyDescent="0.3">
      <c r="A1856" s="10">
        <v>43859</v>
      </c>
      <c r="B1856" s="6">
        <v>129812.91499999999</v>
      </c>
    </row>
    <row r="1857" spans="1:2" x14ac:dyDescent="0.3">
      <c r="A1857" s="10">
        <v>43860</v>
      </c>
      <c r="B1857" s="6">
        <v>154816.49</v>
      </c>
    </row>
    <row r="1858" spans="1:2" x14ac:dyDescent="0.3">
      <c r="A1858" s="10">
        <v>43861</v>
      </c>
      <c r="B1858" s="6">
        <v>170653.84</v>
      </c>
    </row>
    <row r="1859" spans="1:2" x14ac:dyDescent="0.3">
      <c r="A1859" s="10">
        <v>43862</v>
      </c>
      <c r="B1859" s="6">
        <v>131856.315</v>
      </c>
    </row>
    <row r="1860" spans="1:2" x14ac:dyDescent="0.3">
      <c r="A1860" s="10">
        <v>43863</v>
      </c>
      <c r="B1860" s="6">
        <v>97609.06</v>
      </c>
    </row>
    <row r="1861" spans="1:2" x14ac:dyDescent="0.3">
      <c r="A1861" s="10">
        <v>43864</v>
      </c>
      <c r="B1861" s="6">
        <v>105004.91</v>
      </c>
    </row>
    <row r="1862" spans="1:2" x14ac:dyDescent="0.3">
      <c r="A1862" s="10">
        <v>43865</v>
      </c>
      <c r="B1862" s="6">
        <v>107034.065</v>
      </c>
    </row>
    <row r="1863" spans="1:2" x14ac:dyDescent="0.3">
      <c r="A1863" s="10">
        <v>43866</v>
      </c>
      <c r="B1863" s="6">
        <v>108988.44</v>
      </c>
    </row>
    <row r="1864" spans="1:2" x14ac:dyDescent="0.3">
      <c r="A1864" s="10">
        <v>43867</v>
      </c>
      <c r="B1864" s="6">
        <v>120569.46</v>
      </c>
    </row>
    <row r="1865" spans="1:2" x14ac:dyDescent="0.3">
      <c r="A1865" s="10">
        <v>43868</v>
      </c>
      <c r="B1865" s="6">
        <v>120734.85</v>
      </c>
    </row>
    <row r="1866" spans="1:2" x14ac:dyDescent="0.3">
      <c r="A1866" s="10">
        <v>43869</v>
      </c>
      <c r="B1866" s="6">
        <v>107864.44500000001</v>
      </c>
    </row>
    <row r="1867" spans="1:2" x14ac:dyDescent="0.3">
      <c r="A1867" s="10">
        <v>43870</v>
      </c>
      <c r="B1867" s="6">
        <v>103857.11</v>
      </c>
    </row>
    <row r="1868" spans="1:2" x14ac:dyDescent="0.3">
      <c r="A1868" s="10">
        <v>43871</v>
      </c>
      <c r="B1868" s="6">
        <v>122975.46</v>
      </c>
    </row>
    <row r="1869" spans="1:2" x14ac:dyDescent="0.3">
      <c r="A1869" s="10">
        <v>43872</v>
      </c>
      <c r="B1869" s="6">
        <v>127110.58</v>
      </c>
    </row>
    <row r="1870" spans="1:2" x14ac:dyDescent="0.3">
      <c r="A1870" s="10">
        <v>43873</v>
      </c>
      <c r="B1870" s="6">
        <v>124618.565</v>
      </c>
    </row>
    <row r="1871" spans="1:2" x14ac:dyDescent="0.3">
      <c r="A1871" s="10">
        <v>43874</v>
      </c>
      <c r="B1871" s="6">
        <v>139137.185</v>
      </c>
    </row>
    <row r="1872" spans="1:2" x14ac:dyDescent="0.3">
      <c r="A1872" s="10">
        <v>43875</v>
      </c>
      <c r="B1872" s="6">
        <v>139855.63</v>
      </c>
    </row>
    <row r="1873" spans="1:2" x14ac:dyDescent="0.3">
      <c r="A1873" s="10">
        <v>43876</v>
      </c>
      <c r="B1873" s="6">
        <v>108300.63499999999</v>
      </c>
    </row>
    <row r="1874" spans="1:2" x14ac:dyDescent="0.3">
      <c r="A1874" s="10">
        <v>43877</v>
      </c>
      <c r="B1874" s="6">
        <v>100904.27</v>
      </c>
    </row>
    <row r="1875" spans="1:2" x14ac:dyDescent="0.3">
      <c r="A1875" s="10">
        <v>43878</v>
      </c>
      <c r="B1875" s="6">
        <v>123351.845</v>
      </c>
    </row>
    <row r="1876" spans="1:2" x14ac:dyDescent="0.3">
      <c r="A1876" s="10">
        <v>43879</v>
      </c>
      <c r="B1876" s="6">
        <v>119178.12</v>
      </c>
    </row>
    <row r="1877" spans="1:2" x14ac:dyDescent="0.3">
      <c r="A1877" s="10">
        <v>43880</v>
      </c>
      <c r="B1877" s="6">
        <v>109375.215</v>
      </c>
    </row>
    <row r="1878" spans="1:2" x14ac:dyDescent="0.3">
      <c r="A1878" s="10">
        <v>43881</v>
      </c>
      <c r="B1878" s="6">
        <v>112202.145</v>
      </c>
    </row>
    <row r="1879" spans="1:2" x14ac:dyDescent="0.3">
      <c r="A1879" s="10">
        <v>43882</v>
      </c>
      <c r="B1879" s="6">
        <v>108949.05499999999</v>
      </c>
    </row>
    <row r="1880" spans="1:2" x14ac:dyDescent="0.3">
      <c r="A1880" s="10">
        <v>43883</v>
      </c>
      <c r="B1880" s="6">
        <v>96922.02</v>
      </c>
    </row>
    <row r="1881" spans="1:2" x14ac:dyDescent="0.3">
      <c r="A1881" s="10">
        <v>43884</v>
      </c>
      <c r="B1881" s="6">
        <v>106129.66499999999</v>
      </c>
    </row>
    <row r="1882" spans="1:2" x14ac:dyDescent="0.3">
      <c r="A1882" s="10">
        <v>43885</v>
      </c>
      <c r="B1882" s="6">
        <v>122619.05499999999</v>
      </c>
    </row>
    <row r="1883" spans="1:2" x14ac:dyDescent="0.3">
      <c r="A1883" s="10">
        <v>43886</v>
      </c>
      <c r="B1883" s="6">
        <v>123558.425</v>
      </c>
    </row>
    <row r="1884" spans="1:2" x14ac:dyDescent="0.3">
      <c r="A1884" s="10">
        <v>43887</v>
      </c>
      <c r="B1884" s="6">
        <v>108371.125</v>
      </c>
    </row>
    <row r="1885" spans="1:2" x14ac:dyDescent="0.3">
      <c r="A1885" s="10">
        <v>43888</v>
      </c>
      <c r="B1885" s="6">
        <v>108675.4</v>
      </c>
    </row>
    <row r="1886" spans="1:2" x14ac:dyDescent="0.3">
      <c r="A1886" s="10">
        <v>43889</v>
      </c>
      <c r="B1886" s="6">
        <v>110006.97</v>
      </c>
    </row>
    <row r="1887" spans="1:2" x14ac:dyDescent="0.3">
      <c r="A1887" s="10">
        <v>43890</v>
      </c>
      <c r="B1887" s="6">
        <v>100380.94</v>
      </c>
    </row>
    <row r="1888" spans="1:2" x14ac:dyDescent="0.3">
      <c r="A1888" s="10">
        <v>43891</v>
      </c>
      <c r="B1888" s="6">
        <v>101413.145</v>
      </c>
    </row>
    <row r="1889" spans="1:2" x14ac:dyDescent="0.3">
      <c r="A1889" s="10">
        <v>43892</v>
      </c>
      <c r="B1889" s="6">
        <v>106359.955</v>
      </c>
    </row>
    <row r="1890" spans="1:2" x14ac:dyDescent="0.3">
      <c r="A1890" s="10">
        <v>43893</v>
      </c>
      <c r="B1890" s="6">
        <v>108746.37</v>
      </c>
    </row>
    <row r="1891" spans="1:2" x14ac:dyDescent="0.3">
      <c r="A1891" s="10">
        <v>43894</v>
      </c>
      <c r="B1891" s="6">
        <v>117505.625</v>
      </c>
    </row>
    <row r="1892" spans="1:2" x14ac:dyDescent="0.3">
      <c r="A1892" s="10">
        <v>43895</v>
      </c>
      <c r="B1892" s="6">
        <v>119734.63499999999</v>
      </c>
    </row>
    <row r="1893" spans="1:2" x14ac:dyDescent="0.3">
      <c r="A1893" s="10">
        <v>43896</v>
      </c>
      <c r="B1893" s="6">
        <v>111322.325</v>
      </c>
    </row>
    <row r="1894" spans="1:2" x14ac:dyDescent="0.3">
      <c r="A1894" s="10">
        <v>43897</v>
      </c>
      <c r="B1894" s="6">
        <v>96850.78</v>
      </c>
    </row>
    <row r="1895" spans="1:2" x14ac:dyDescent="0.3">
      <c r="A1895" s="10">
        <v>43898</v>
      </c>
      <c r="B1895" s="6">
        <v>92553.29</v>
      </c>
    </row>
    <row r="1896" spans="1:2" x14ac:dyDescent="0.3">
      <c r="A1896" s="10">
        <v>43899</v>
      </c>
      <c r="B1896" s="6">
        <v>94641.7</v>
      </c>
    </row>
    <row r="1897" spans="1:2" x14ac:dyDescent="0.3">
      <c r="A1897" s="10">
        <v>43900</v>
      </c>
      <c r="B1897" s="6">
        <v>112142.54</v>
      </c>
    </row>
    <row r="1898" spans="1:2" x14ac:dyDescent="0.3">
      <c r="A1898" s="10">
        <v>43901</v>
      </c>
      <c r="B1898" s="6">
        <v>118830.14</v>
      </c>
    </row>
    <row r="1899" spans="1:2" x14ac:dyDescent="0.3">
      <c r="A1899" s="10">
        <v>43902</v>
      </c>
      <c r="B1899" s="6">
        <v>120272.77499999999</v>
      </c>
    </row>
    <row r="1900" spans="1:2" x14ac:dyDescent="0.3">
      <c r="A1900" s="10">
        <v>43903</v>
      </c>
      <c r="B1900" s="6">
        <v>115075.81</v>
      </c>
    </row>
    <row r="1901" spans="1:2" x14ac:dyDescent="0.3">
      <c r="A1901" s="10">
        <v>43904</v>
      </c>
      <c r="B1901" s="6">
        <v>96016.19</v>
      </c>
    </row>
    <row r="1902" spans="1:2" x14ac:dyDescent="0.3">
      <c r="A1902" s="10">
        <v>43905</v>
      </c>
      <c r="B1902" s="6">
        <v>97664.934999999998</v>
      </c>
    </row>
    <row r="1903" spans="1:2" x14ac:dyDescent="0.3">
      <c r="A1903" s="10">
        <v>43906</v>
      </c>
      <c r="B1903" s="6">
        <v>110586.815</v>
      </c>
    </row>
    <row r="1904" spans="1:2" x14ac:dyDescent="0.3">
      <c r="A1904" s="10">
        <v>43907</v>
      </c>
      <c r="B1904" s="6">
        <v>115254.185</v>
      </c>
    </row>
    <row r="1905" spans="1:2" x14ac:dyDescent="0.3">
      <c r="A1905" s="10">
        <v>43908</v>
      </c>
      <c r="B1905" s="6">
        <v>121127.145</v>
      </c>
    </row>
    <row r="1906" spans="1:2" x14ac:dyDescent="0.3">
      <c r="A1906" s="10">
        <v>43909</v>
      </c>
      <c r="B1906" s="6">
        <v>127266.86</v>
      </c>
    </row>
    <row r="1907" spans="1:2" x14ac:dyDescent="0.3">
      <c r="A1907" s="10">
        <v>43910</v>
      </c>
      <c r="B1907" s="6">
        <v>111547.605</v>
      </c>
    </row>
    <row r="1908" spans="1:2" x14ac:dyDescent="0.3">
      <c r="A1908" s="10">
        <v>43911</v>
      </c>
      <c r="B1908" s="6">
        <v>103999.33500000001</v>
      </c>
    </row>
    <row r="1909" spans="1:2" x14ac:dyDescent="0.3">
      <c r="A1909" s="10">
        <v>43912</v>
      </c>
      <c r="B1909" s="6">
        <v>97449.684999999998</v>
      </c>
    </row>
    <row r="1910" spans="1:2" x14ac:dyDescent="0.3">
      <c r="A1910" s="10">
        <v>43913</v>
      </c>
      <c r="B1910" s="6">
        <v>112906.94500000001</v>
      </c>
    </row>
    <row r="1911" spans="1:2" x14ac:dyDescent="0.3">
      <c r="A1911" s="10">
        <v>43914</v>
      </c>
      <c r="B1911" s="6">
        <v>114935.545</v>
      </c>
    </row>
    <row r="1912" spans="1:2" x14ac:dyDescent="0.3">
      <c r="A1912" s="10">
        <v>43915</v>
      </c>
      <c r="B1912" s="6">
        <v>113147.815</v>
      </c>
    </row>
    <row r="1913" spans="1:2" x14ac:dyDescent="0.3">
      <c r="A1913" s="10">
        <v>43916</v>
      </c>
      <c r="B1913" s="6">
        <v>110088.01</v>
      </c>
    </row>
    <row r="1914" spans="1:2" x14ac:dyDescent="0.3">
      <c r="A1914" s="10">
        <v>43917</v>
      </c>
      <c r="B1914" s="6">
        <v>111958.245</v>
      </c>
    </row>
    <row r="1915" spans="1:2" x14ac:dyDescent="0.3">
      <c r="A1915" s="10">
        <v>43918</v>
      </c>
      <c r="B1915" s="6">
        <v>97923.714999999997</v>
      </c>
    </row>
    <row r="1916" spans="1:2" x14ac:dyDescent="0.3">
      <c r="A1916" s="10">
        <v>43919</v>
      </c>
      <c r="B1916" s="6">
        <v>95953.205000000002</v>
      </c>
    </row>
    <row r="1917" spans="1:2" x14ac:dyDescent="0.3">
      <c r="A1917" s="10">
        <v>43920</v>
      </c>
      <c r="B1917" s="6">
        <v>107687.51</v>
      </c>
    </row>
    <row r="1918" spans="1:2" x14ac:dyDescent="0.3">
      <c r="A1918" s="10">
        <v>43921</v>
      </c>
      <c r="B1918" s="6">
        <v>109043.86500000001</v>
      </c>
    </row>
    <row r="1919" spans="1:2" x14ac:dyDescent="0.3">
      <c r="A1919" s="10">
        <v>43922</v>
      </c>
      <c r="B1919" s="6">
        <v>110991.625</v>
      </c>
    </row>
    <row r="1920" spans="1:2" x14ac:dyDescent="0.3">
      <c r="A1920" s="10">
        <v>43923</v>
      </c>
      <c r="B1920" s="6">
        <v>116302.66499999999</v>
      </c>
    </row>
    <row r="1921" spans="1:2" x14ac:dyDescent="0.3">
      <c r="A1921" s="10">
        <v>43924</v>
      </c>
      <c r="B1921" s="6">
        <v>104294.57</v>
      </c>
    </row>
    <row r="1922" spans="1:2" x14ac:dyDescent="0.3">
      <c r="A1922" s="10">
        <v>43925</v>
      </c>
      <c r="B1922" s="6">
        <v>101854.155</v>
      </c>
    </row>
    <row r="1923" spans="1:2" x14ac:dyDescent="0.3">
      <c r="A1923" s="10">
        <v>43926</v>
      </c>
      <c r="B1923" s="6">
        <v>105098.02499999999</v>
      </c>
    </row>
    <row r="1924" spans="1:2" x14ac:dyDescent="0.3">
      <c r="A1924" s="10">
        <v>43927</v>
      </c>
      <c r="B1924" s="6">
        <v>118074.565</v>
      </c>
    </row>
    <row r="1925" spans="1:2" x14ac:dyDescent="0.3">
      <c r="A1925" s="10">
        <v>43928</v>
      </c>
      <c r="B1925" s="6">
        <v>118404.455</v>
      </c>
    </row>
    <row r="1926" spans="1:2" x14ac:dyDescent="0.3">
      <c r="A1926" s="10">
        <v>43929</v>
      </c>
      <c r="B1926" s="6">
        <v>108404.01</v>
      </c>
    </row>
    <row r="1927" spans="1:2" x14ac:dyDescent="0.3">
      <c r="A1927" s="10">
        <v>43930</v>
      </c>
      <c r="B1927" s="6">
        <v>108587.52</v>
      </c>
    </row>
    <row r="1928" spans="1:2" x14ac:dyDescent="0.3">
      <c r="A1928" s="10">
        <v>43931</v>
      </c>
      <c r="B1928" s="6">
        <v>94831.23</v>
      </c>
    </row>
    <row r="1929" spans="1:2" x14ac:dyDescent="0.3">
      <c r="A1929" s="10">
        <v>43932</v>
      </c>
      <c r="B1929" s="6">
        <v>92097.07</v>
      </c>
    </row>
    <row r="1930" spans="1:2" x14ac:dyDescent="0.3">
      <c r="A1930" s="10">
        <v>43933</v>
      </c>
      <c r="B1930" s="6">
        <v>101760.09</v>
      </c>
    </row>
    <row r="1931" spans="1:2" x14ac:dyDescent="0.3">
      <c r="A1931" s="10">
        <v>43934</v>
      </c>
      <c r="B1931" s="6">
        <v>100025.9</v>
      </c>
    </row>
    <row r="1932" spans="1:2" x14ac:dyDescent="0.3">
      <c r="A1932" s="10">
        <v>43935</v>
      </c>
      <c r="B1932" s="6">
        <v>107849.83</v>
      </c>
    </row>
    <row r="1933" spans="1:2" x14ac:dyDescent="0.3">
      <c r="A1933" s="10">
        <v>43936</v>
      </c>
      <c r="B1933" s="6">
        <v>104547.34</v>
      </c>
    </row>
    <row r="1934" spans="1:2" x14ac:dyDescent="0.3">
      <c r="A1934" s="10">
        <v>43937</v>
      </c>
      <c r="B1934" s="6">
        <v>106527.94500000001</v>
      </c>
    </row>
    <row r="1935" spans="1:2" x14ac:dyDescent="0.3">
      <c r="A1935" s="10">
        <v>43938</v>
      </c>
      <c r="B1935" s="6">
        <v>106943.49</v>
      </c>
    </row>
    <row r="1936" spans="1:2" x14ac:dyDescent="0.3">
      <c r="A1936" s="10">
        <v>43939</v>
      </c>
      <c r="B1936" s="6">
        <v>106888.545</v>
      </c>
    </row>
    <row r="1937" spans="1:2" x14ac:dyDescent="0.3">
      <c r="A1937" s="10">
        <v>43940</v>
      </c>
      <c r="B1937" s="6">
        <v>100737.83500000001</v>
      </c>
    </row>
    <row r="1938" spans="1:2" x14ac:dyDescent="0.3">
      <c r="A1938" s="10">
        <v>43941</v>
      </c>
      <c r="B1938" s="6">
        <v>109168.595</v>
      </c>
    </row>
    <row r="1939" spans="1:2" x14ac:dyDescent="0.3">
      <c r="A1939" s="10">
        <v>43942</v>
      </c>
      <c r="B1939" s="6">
        <v>111417.63</v>
      </c>
    </row>
    <row r="1940" spans="1:2" x14ac:dyDescent="0.3">
      <c r="A1940" s="10">
        <v>43943</v>
      </c>
      <c r="B1940" s="6">
        <v>113506.01</v>
      </c>
    </row>
    <row r="1941" spans="1:2" x14ac:dyDescent="0.3">
      <c r="A1941" s="10">
        <v>43944</v>
      </c>
      <c r="B1941" s="6">
        <v>112872.88</v>
      </c>
    </row>
    <row r="1942" spans="1:2" x14ac:dyDescent="0.3">
      <c r="A1942" s="10">
        <v>43945</v>
      </c>
      <c r="B1942" s="6">
        <v>106565.295</v>
      </c>
    </row>
    <row r="1943" spans="1:2" x14ac:dyDescent="0.3">
      <c r="A1943" s="10">
        <v>43946</v>
      </c>
      <c r="B1943" s="6">
        <v>96845.119999999995</v>
      </c>
    </row>
    <row r="1944" spans="1:2" x14ac:dyDescent="0.3">
      <c r="A1944" s="10">
        <v>43947</v>
      </c>
      <c r="B1944" s="6">
        <v>96572.934999999998</v>
      </c>
    </row>
    <row r="1945" spans="1:2" x14ac:dyDescent="0.3">
      <c r="A1945" s="10">
        <v>43948</v>
      </c>
      <c r="B1945" s="6">
        <v>113471.83</v>
      </c>
    </row>
    <row r="1946" spans="1:2" x14ac:dyDescent="0.3">
      <c r="A1946" s="10">
        <v>43949</v>
      </c>
      <c r="B1946" s="6">
        <v>112124.06</v>
      </c>
    </row>
    <row r="1947" spans="1:2" x14ac:dyDescent="0.3">
      <c r="A1947" s="10">
        <v>43950</v>
      </c>
      <c r="B1947" s="6">
        <v>121307.84</v>
      </c>
    </row>
    <row r="1948" spans="1:2" x14ac:dyDescent="0.3">
      <c r="A1948" s="10">
        <v>43951</v>
      </c>
      <c r="B1948" s="6">
        <v>121353.33</v>
      </c>
    </row>
    <row r="1949" spans="1:2" x14ac:dyDescent="0.3">
      <c r="A1949" s="10">
        <v>43952</v>
      </c>
      <c r="B1949" s="6">
        <v>127238.875</v>
      </c>
    </row>
    <row r="1950" spans="1:2" x14ac:dyDescent="0.3">
      <c r="A1950" s="10">
        <v>43953</v>
      </c>
      <c r="B1950" s="6">
        <v>111665.72500000001</v>
      </c>
    </row>
    <row r="1951" spans="1:2" x14ac:dyDescent="0.3">
      <c r="A1951" s="10">
        <v>43954</v>
      </c>
      <c r="B1951" s="6">
        <v>109669.355</v>
      </c>
    </row>
    <row r="1952" spans="1:2" x14ac:dyDescent="0.3">
      <c r="A1952" s="10">
        <v>43955</v>
      </c>
      <c r="B1952" s="6">
        <v>126892.26</v>
      </c>
    </row>
    <row r="1953" spans="1:2" x14ac:dyDescent="0.3">
      <c r="A1953" s="10">
        <v>43956</v>
      </c>
      <c r="B1953" s="6">
        <v>118839.095</v>
      </c>
    </row>
    <row r="1954" spans="1:2" x14ac:dyDescent="0.3">
      <c r="A1954" s="10">
        <v>43957</v>
      </c>
      <c r="B1954" s="6">
        <v>113214.27</v>
      </c>
    </row>
    <row r="1955" spans="1:2" x14ac:dyDescent="0.3">
      <c r="A1955" s="10">
        <v>43958</v>
      </c>
      <c r="B1955" s="6">
        <v>109642.755</v>
      </c>
    </row>
    <row r="1956" spans="1:2" x14ac:dyDescent="0.3">
      <c r="A1956" s="10">
        <v>43959</v>
      </c>
      <c r="B1956" s="6">
        <v>107914.05499999999</v>
      </c>
    </row>
    <row r="1957" spans="1:2" x14ac:dyDescent="0.3">
      <c r="A1957" s="10">
        <v>43960</v>
      </c>
      <c r="B1957" s="6">
        <v>107786.255</v>
      </c>
    </row>
    <row r="1958" spans="1:2" x14ac:dyDescent="0.3">
      <c r="A1958" s="10">
        <v>43961</v>
      </c>
      <c r="B1958" s="6">
        <v>107555.19</v>
      </c>
    </row>
    <row r="1959" spans="1:2" x14ac:dyDescent="0.3">
      <c r="A1959" s="10">
        <v>43962</v>
      </c>
      <c r="B1959" s="6">
        <v>122550.94500000001</v>
      </c>
    </row>
    <row r="1960" spans="1:2" x14ac:dyDescent="0.3">
      <c r="A1960" s="10">
        <v>43963</v>
      </c>
      <c r="B1960" s="6">
        <v>120767.795</v>
      </c>
    </row>
    <row r="1961" spans="1:2" x14ac:dyDescent="0.3">
      <c r="A1961" s="10">
        <v>43964</v>
      </c>
      <c r="B1961" s="6">
        <v>127145.14</v>
      </c>
    </row>
    <row r="1962" spans="1:2" x14ac:dyDescent="0.3">
      <c r="A1962" s="10">
        <v>43965</v>
      </c>
      <c r="B1962" s="6">
        <v>129285.09</v>
      </c>
    </row>
    <row r="1963" spans="1:2" x14ac:dyDescent="0.3">
      <c r="A1963" s="10">
        <v>43966</v>
      </c>
      <c r="B1963" s="6">
        <v>129112.45</v>
      </c>
    </row>
    <row r="1964" spans="1:2" x14ac:dyDescent="0.3">
      <c r="A1964" s="10">
        <v>43967</v>
      </c>
      <c r="B1964" s="6">
        <v>110420.89</v>
      </c>
    </row>
    <row r="1965" spans="1:2" x14ac:dyDescent="0.3">
      <c r="A1965" s="10">
        <v>43968</v>
      </c>
      <c r="B1965" s="6">
        <v>109774.425</v>
      </c>
    </row>
    <row r="1966" spans="1:2" x14ac:dyDescent="0.3">
      <c r="A1966" s="10">
        <v>43969</v>
      </c>
      <c r="B1966" s="6">
        <v>120076.645</v>
      </c>
    </row>
    <row r="1967" spans="1:2" x14ac:dyDescent="0.3">
      <c r="A1967" s="10">
        <v>43970</v>
      </c>
      <c r="B1967" s="6">
        <v>119789.97</v>
      </c>
    </row>
    <row r="1968" spans="1:2" x14ac:dyDescent="0.3">
      <c r="A1968" s="10">
        <v>43971</v>
      </c>
      <c r="B1968" s="6">
        <v>119803.985</v>
      </c>
    </row>
    <row r="1969" spans="1:2" x14ac:dyDescent="0.3">
      <c r="A1969" s="10">
        <v>43972</v>
      </c>
      <c r="B1969" s="6">
        <v>127563.61</v>
      </c>
    </row>
    <row r="1970" spans="1:2" x14ac:dyDescent="0.3">
      <c r="A1970" s="10">
        <v>43973</v>
      </c>
      <c r="B1970" s="6">
        <v>130472.2</v>
      </c>
    </row>
    <row r="1971" spans="1:2" x14ac:dyDescent="0.3">
      <c r="A1971" s="10">
        <v>43974</v>
      </c>
      <c r="B1971" s="6">
        <v>115234.32</v>
      </c>
    </row>
    <row r="1972" spans="1:2" x14ac:dyDescent="0.3">
      <c r="A1972" s="10">
        <v>43975</v>
      </c>
      <c r="B1972" s="6">
        <v>109579.82</v>
      </c>
    </row>
    <row r="1973" spans="1:2" x14ac:dyDescent="0.3">
      <c r="A1973" s="10">
        <v>43976</v>
      </c>
      <c r="B1973" s="6">
        <v>125532.575</v>
      </c>
    </row>
    <row r="1974" spans="1:2" x14ac:dyDescent="0.3">
      <c r="A1974" s="10">
        <v>43977</v>
      </c>
      <c r="B1974" s="6">
        <v>126788.83500000001</v>
      </c>
    </row>
    <row r="1975" spans="1:2" x14ac:dyDescent="0.3">
      <c r="A1975" s="10">
        <v>43978</v>
      </c>
      <c r="B1975" s="6">
        <v>124189.8</v>
      </c>
    </row>
    <row r="1976" spans="1:2" x14ac:dyDescent="0.3">
      <c r="A1976" s="10">
        <v>43979</v>
      </c>
      <c r="B1976" s="6">
        <v>124062.485</v>
      </c>
    </row>
    <row r="1977" spans="1:2" x14ac:dyDescent="0.3">
      <c r="A1977" s="10">
        <v>43980</v>
      </c>
      <c r="B1977" s="6">
        <v>120072.09</v>
      </c>
    </row>
    <row r="1978" spans="1:2" x14ac:dyDescent="0.3">
      <c r="A1978" s="10">
        <v>43981</v>
      </c>
      <c r="B1978" s="6">
        <v>102231.77</v>
      </c>
    </row>
    <row r="1979" spans="1:2" x14ac:dyDescent="0.3">
      <c r="A1979" s="10">
        <v>43982</v>
      </c>
      <c r="B1979" s="6">
        <v>102684.59</v>
      </c>
    </row>
    <row r="1980" spans="1:2" x14ac:dyDescent="0.3">
      <c r="A1980" s="10">
        <v>43983</v>
      </c>
      <c r="B1980" s="6">
        <v>132039.70499999999</v>
      </c>
    </row>
    <row r="1981" spans="1:2" x14ac:dyDescent="0.3">
      <c r="A1981" s="10">
        <v>43984</v>
      </c>
      <c r="B1981" s="6">
        <v>132710.35999999999</v>
      </c>
    </row>
    <row r="1982" spans="1:2" x14ac:dyDescent="0.3">
      <c r="A1982" s="10">
        <v>43985</v>
      </c>
      <c r="B1982" s="6">
        <v>130801.825</v>
      </c>
    </row>
    <row r="1983" spans="1:2" x14ac:dyDescent="0.3">
      <c r="A1983" s="10">
        <v>43986</v>
      </c>
      <c r="B1983" s="6">
        <v>133322.02499999999</v>
      </c>
    </row>
    <row r="1984" spans="1:2" x14ac:dyDescent="0.3">
      <c r="A1984" s="10">
        <v>43987</v>
      </c>
      <c r="B1984" s="6">
        <v>137368.465</v>
      </c>
    </row>
    <row r="1985" spans="1:2" x14ac:dyDescent="0.3">
      <c r="A1985" s="10">
        <v>43988</v>
      </c>
      <c r="B1985" s="6">
        <v>126427.92</v>
      </c>
    </row>
    <row r="1986" spans="1:2" x14ac:dyDescent="0.3">
      <c r="A1986" s="10">
        <v>43989</v>
      </c>
      <c r="B1986" s="6">
        <v>119524.41</v>
      </c>
    </row>
    <row r="1987" spans="1:2" x14ac:dyDescent="0.3">
      <c r="A1987" s="10">
        <v>43990</v>
      </c>
      <c r="B1987" s="6">
        <v>124792.97500000001</v>
      </c>
    </row>
    <row r="1988" spans="1:2" x14ac:dyDescent="0.3">
      <c r="A1988" s="10">
        <v>43991</v>
      </c>
      <c r="B1988" s="6">
        <v>141571.29500000001</v>
      </c>
    </row>
    <row r="1989" spans="1:2" x14ac:dyDescent="0.3">
      <c r="A1989" s="10">
        <v>43992</v>
      </c>
      <c r="B1989" s="6">
        <v>137795.79500000001</v>
      </c>
    </row>
    <row r="1990" spans="1:2" x14ac:dyDescent="0.3">
      <c r="A1990" s="10">
        <v>43993</v>
      </c>
      <c r="B1990" s="6">
        <v>141444.44500000001</v>
      </c>
    </row>
    <row r="1991" spans="1:2" x14ac:dyDescent="0.3">
      <c r="A1991" s="10">
        <v>43994</v>
      </c>
      <c r="B1991" s="6">
        <v>134684.58499999999</v>
      </c>
    </row>
    <row r="1992" spans="1:2" x14ac:dyDescent="0.3">
      <c r="A1992" s="10">
        <v>43995</v>
      </c>
      <c r="B1992" s="6">
        <v>117394.455</v>
      </c>
    </row>
    <row r="1993" spans="1:2" x14ac:dyDescent="0.3">
      <c r="A1993" s="10">
        <v>43996</v>
      </c>
      <c r="B1993" s="6">
        <v>107553.005</v>
      </c>
    </row>
    <row r="1994" spans="1:2" x14ac:dyDescent="0.3">
      <c r="A1994" s="10">
        <v>43997</v>
      </c>
      <c r="B1994" s="6">
        <v>121221.455</v>
      </c>
    </row>
    <row r="1995" spans="1:2" x14ac:dyDescent="0.3">
      <c r="A1995" s="10">
        <v>43998</v>
      </c>
      <c r="B1995" s="6">
        <v>124473.67</v>
      </c>
    </row>
    <row r="1996" spans="1:2" x14ac:dyDescent="0.3">
      <c r="A1996" s="10">
        <v>43999</v>
      </c>
      <c r="B1996" s="6">
        <v>133969.69</v>
      </c>
    </row>
    <row r="1997" spans="1:2" x14ac:dyDescent="0.3">
      <c r="A1997" s="10">
        <v>44000</v>
      </c>
      <c r="B1997" s="6">
        <v>130437.325</v>
      </c>
    </row>
    <row r="1998" spans="1:2" x14ac:dyDescent="0.3">
      <c r="A1998" s="10">
        <v>44001</v>
      </c>
      <c r="B1998" s="6">
        <v>120149.435</v>
      </c>
    </row>
    <row r="1999" spans="1:2" x14ac:dyDescent="0.3">
      <c r="A1999" s="10">
        <v>44002</v>
      </c>
      <c r="B1999" s="6">
        <v>109644.69500000001</v>
      </c>
    </row>
    <row r="2000" spans="1:2" x14ac:dyDescent="0.3">
      <c r="A2000" s="10">
        <v>44003</v>
      </c>
      <c r="B2000" s="6">
        <v>121528.375</v>
      </c>
    </row>
    <row r="2001" spans="1:2" x14ac:dyDescent="0.3">
      <c r="A2001" s="10">
        <v>44004</v>
      </c>
      <c r="B2001" s="6">
        <v>136373.435</v>
      </c>
    </row>
    <row r="2002" spans="1:2" x14ac:dyDescent="0.3">
      <c r="A2002" s="10">
        <v>44005</v>
      </c>
      <c r="B2002" s="6">
        <v>131904.745</v>
      </c>
    </row>
    <row r="2003" spans="1:2" x14ac:dyDescent="0.3">
      <c r="A2003" s="10">
        <v>44006</v>
      </c>
      <c r="B2003" s="6">
        <v>133100.905</v>
      </c>
    </row>
    <row r="2004" spans="1:2" x14ac:dyDescent="0.3">
      <c r="A2004" s="10">
        <v>44007</v>
      </c>
      <c r="B2004" s="6">
        <v>131466.23999999999</v>
      </c>
    </row>
    <row r="2005" spans="1:2" x14ac:dyDescent="0.3">
      <c r="A2005" s="10">
        <v>44008</v>
      </c>
      <c r="B2005" s="6">
        <v>136872.56</v>
      </c>
    </row>
    <row r="2006" spans="1:2" x14ac:dyDescent="0.3">
      <c r="A2006" s="10">
        <v>44009</v>
      </c>
      <c r="B2006" s="6">
        <v>126938.54</v>
      </c>
    </row>
    <row r="2007" spans="1:2" x14ac:dyDescent="0.3">
      <c r="A2007" s="10">
        <v>44010</v>
      </c>
      <c r="B2007" s="6">
        <v>125830.75</v>
      </c>
    </row>
    <row r="2008" spans="1:2" x14ac:dyDescent="0.3">
      <c r="A2008" s="10">
        <v>44011</v>
      </c>
      <c r="B2008" s="6">
        <v>141431.99</v>
      </c>
    </row>
    <row r="2009" spans="1:2" x14ac:dyDescent="0.3">
      <c r="A2009" s="10">
        <v>44012</v>
      </c>
      <c r="B2009" s="6">
        <v>137644.86499999999</v>
      </c>
    </row>
    <row r="2010" spans="1:2" x14ac:dyDescent="0.3">
      <c r="A2010" s="10">
        <v>44013</v>
      </c>
      <c r="B2010" s="6">
        <v>126614.72</v>
      </c>
    </row>
    <row r="2011" spans="1:2" x14ac:dyDescent="0.3">
      <c r="A2011" s="10">
        <v>44014</v>
      </c>
      <c r="B2011" s="6">
        <v>131372.71</v>
      </c>
    </row>
    <row r="2012" spans="1:2" x14ac:dyDescent="0.3">
      <c r="A2012" s="10">
        <v>44015</v>
      </c>
      <c r="B2012" s="6">
        <v>143010.26999999999</v>
      </c>
    </row>
    <row r="2013" spans="1:2" x14ac:dyDescent="0.3">
      <c r="A2013" s="10">
        <v>44016</v>
      </c>
      <c r="B2013" s="6">
        <v>125400.27</v>
      </c>
    </row>
    <row r="2014" spans="1:2" x14ac:dyDescent="0.3">
      <c r="A2014" s="10">
        <v>44017</v>
      </c>
      <c r="B2014" s="6">
        <v>118507.76</v>
      </c>
    </row>
    <row r="2015" spans="1:2" x14ac:dyDescent="0.3">
      <c r="A2015" s="10">
        <v>44018</v>
      </c>
      <c r="B2015" s="6">
        <v>136255.33499999999</v>
      </c>
    </row>
    <row r="2016" spans="1:2" x14ac:dyDescent="0.3">
      <c r="A2016" s="10">
        <v>44019</v>
      </c>
      <c r="B2016" s="6">
        <v>140264.51999999999</v>
      </c>
    </row>
    <row r="2017" spans="1:2" x14ac:dyDescent="0.3">
      <c r="A2017" s="10">
        <v>44020</v>
      </c>
      <c r="B2017" s="6">
        <v>138627.10999999999</v>
      </c>
    </row>
    <row r="2018" spans="1:2" x14ac:dyDescent="0.3">
      <c r="A2018" s="10">
        <v>44021</v>
      </c>
      <c r="B2018" s="6">
        <v>135266.16500000001</v>
      </c>
    </row>
    <row r="2019" spans="1:2" x14ac:dyDescent="0.3">
      <c r="A2019" s="10">
        <v>44022</v>
      </c>
      <c r="B2019" s="6">
        <v>134041.23000000001</v>
      </c>
    </row>
    <row r="2020" spans="1:2" x14ac:dyDescent="0.3">
      <c r="A2020" s="10">
        <v>44023</v>
      </c>
      <c r="B2020" s="6">
        <v>130088.95</v>
      </c>
    </row>
    <row r="2021" spans="1:2" x14ac:dyDescent="0.3">
      <c r="A2021" s="10">
        <v>44024</v>
      </c>
      <c r="B2021" s="6">
        <v>118837.05</v>
      </c>
    </row>
    <row r="2022" spans="1:2" x14ac:dyDescent="0.3">
      <c r="A2022" s="10">
        <v>44025</v>
      </c>
      <c r="B2022" s="6">
        <v>130119.41</v>
      </c>
    </row>
    <row r="2023" spans="1:2" x14ac:dyDescent="0.3">
      <c r="A2023" s="10">
        <v>44026</v>
      </c>
      <c r="B2023" s="6">
        <v>133668.935</v>
      </c>
    </row>
    <row r="2024" spans="1:2" x14ac:dyDescent="0.3">
      <c r="A2024" s="10">
        <v>44027</v>
      </c>
      <c r="B2024" s="6">
        <v>135296.79999999999</v>
      </c>
    </row>
    <row r="2025" spans="1:2" x14ac:dyDescent="0.3">
      <c r="A2025" s="10">
        <v>44028</v>
      </c>
      <c r="B2025" s="6">
        <v>143158.89000000001</v>
      </c>
    </row>
    <row r="2026" spans="1:2" x14ac:dyDescent="0.3">
      <c r="A2026" s="10">
        <v>44029</v>
      </c>
      <c r="B2026" s="6">
        <v>143109.35500000001</v>
      </c>
    </row>
    <row r="2027" spans="1:2" x14ac:dyDescent="0.3">
      <c r="A2027" s="10">
        <v>44030</v>
      </c>
      <c r="B2027" s="6">
        <v>125303.88499999999</v>
      </c>
    </row>
    <row r="2028" spans="1:2" x14ac:dyDescent="0.3">
      <c r="A2028" s="10">
        <v>44031</v>
      </c>
      <c r="B2028" s="6">
        <v>114065.32</v>
      </c>
    </row>
    <row r="2029" spans="1:2" x14ac:dyDescent="0.3">
      <c r="A2029" s="10">
        <v>44032</v>
      </c>
      <c r="B2029" s="6">
        <v>132894.41</v>
      </c>
    </row>
    <row r="2030" spans="1:2" x14ac:dyDescent="0.3">
      <c r="A2030" s="10">
        <v>44033</v>
      </c>
      <c r="B2030" s="6">
        <v>140086.10500000001</v>
      </c>
    </row>
    <row r="2031" spans="1:2" x14ac:dyDescent="0.3">
      <c r="A2031" s="10">
        <v>44034</v>
      </c>
      <c r="B2031" s="6">
        <v>138666.10500000001</v>
      </c>
    </row>
    <row r="2032" spans="1:2" x14ac:dyDescent="0.3">
      <c r="A2032" s="10">
        <v>44035</v>
      </c>
      <c r="B2032" s="6">
        <v>142476.36499999999</v>
      </c>
    </row>
    <row r="2033" spans="1:2" x14ac:dyDescent="0.3">
      <c r="A2033" s="10">
        <v>44036</v>
      </c>
      <c r="B2033" s="6">
        <v>133822.70000000001</v>
      </c>
    </row>
    <row r="2034" spans="1:2" x14ac:dyDescent="0.3">
      <c r="A2034" s="10">
        <v>44037</v>
      </c>
      <c r="B2034" s="6">
        <v>128417.22</v>
      </c>
    </row>
    <row r="2035" spans="1:2" x14ac:dyDescent="0.3">
      <c r="A2035" s="10">
        <v>44038</v>
      </c>
      <c r="B2035" s="6">
        <v>123014.55499999999</v>
      </c>
    </row>
    <row r="2036" spans="1:2" x14ac:dyDescent="0.3">
      <c r="A2036" s="10">
        <v>44039</v>
      </c>
      <c r="B2036" s="6">
        <v>132571.32999999999</v>
      </c>
    </row>
    <row r="2037" spans="1:2" x14ac:dyDescent="0.3">
      <c r="A2037" s="10">
        <v>44040</v>
      </c>
      <c r="B2037" s="6">
        <v>132720.39499999999</v>
      </c>
    </row>
    <row r="2038" spans="1:2" x14ac:dyDescent="0.3">
      <c r="A2038" s="10">
        <v>44041</v>
      </c>
      <c r="B2038" s="6">
        <v>130547.735</v>
      </c>
    </row>
    <row r="2039" spans="1:2" x14ac:dyDescent="0.3">
      <c r="A2039" s="10">
        <v>44042</v>
      </c>
      <c r="B2039" s="6">
        <v>132583.64000000001</v>
      </c>
    </row>
    <row r="2040" spans="1:2" x14ac:dyDescent="0.3">
      <c r="A2040" s="10">
        <v>44043</v>
      </c>
      <c r="B2040" s="6">
        <v>132105.75</v>
      </c>
    </row>
    <row r="2041" spans="1:2" x14ac:dyDescent="0.3">
      <c r="A2041" s="10">
        <v>44044</v>
      </c>
      <c r="B2041" s="6">
        <v>111590.65</v>
      </c>
    </row>
    <row r="2042" spans="1:2" x14ac:dyDescent="0.3">
      <c r="A2042" s="10">
        <v>44045</v>
      </c>
      <c r="B2042" s="6">
        <v>109935.33500000001</v>
      </c>
    </row>
    <row r="2043" spans="1:2" x14ac:dyDescent="0.3">
      <c r="A2043" s="10">
        <v>44046</v>
      </c>
      <c r="B2043" s="6">
        <v>127930.355</v>
      </c>
    </row>
    <row r="2044" spans="1:2" x14ac:dyDescent="0.3">
      <c r="A2044" s="10">
        <v>44047</v>
      </c>
      <c r="B2044" s="6">
        <v>140042.14499999999</v>
      </c>
    </row>
    <row r="2045" spans="1:2" x14ac:dyDescent="0.3">
      <c r="A2045" s="10">
        <v>44048</v>
      </c>
      <c r="B2045" s="6">
        <v>140205.29500000001</v>
      </c>
    </row>
    <row r="2046" spans="1:2" x14ac:dyDescent="0.3">
      <c r="A2046" s="10">
        <v>44049</v>
      </c>
      <c r="B2046" s="6">
        <v>140835.17499999999</v>
      </c>
    </row>
    <row r="2047" spans="1:2" x14ac:dyDescent="0.3">
      <c r="A2047" s="10">
        <v>44050</v>
      </c>
      <c r="B2047" s="6">
        <v>144062.60999999999</v>
      </c>
    </row>
    <row r="2048" spans="1:2" x14ac:dyDescent="0.3">
      <c r="A2048" s="10">
        <v>44051</v>
      </c>
      <c r="B2048" s="6">
        <v>121119.265</v>
      </c>
    </row>
    <row r="2049" spans="1:2" x14ac:dyDescent="0.3">
      <c r="A2049" s="10">
        <v>44052</v>
      </c>
      <c r="B2049" s="6">
        <v>111165.955</v>
      </c>
    </row>
    <row r="2050" spans="1:2" x14ac:dyDescent="0.3">
      <c r="A2050" s="10">
        <v>44053</v>
      </c>
      <c r="B2050" s="6">
        <v>125959.75</v>
      </c>
    </row>
    <row r="2051" spans="1:2" x14ac:dyDescent="0.3">
      <c r="A2051" s="10">
        <v>44054</v>
      </c>
      <c r="B2051" s="6">
        <v>130141.22500000001</v>
      </c>
    </row>
    <row r="2052" spans="1:2" x14ac:dyDescent="0.3">
      <c r="A2052" s="10">
        <v>44055</v>
      </c>
      <c r="B2052" s="6">
        <v>127945.31</v>
      </c>
    </row>
    <row r="2053" spans="1:2" x14ac:dyDescent="0.3">
      <c r="A2053" s="10">
        <v>44056</v>
      </c>
      <c r="B2053" s="6">
        <v>121914.44</v>
      </c>
    </row>
    <row r="2054" spans="1:2" x14ac:dyDescent="0.3">
      <c r="A2054" s="10">
        <v>44057</v>
      </c>
      <c r="B2054" s="6">
        <v>124640.09</v>
      </c>
    </row>
    <row r="2055" spans="1:2" x14ac:dyDescent="0.3">
      <c r="A2055" s="10">
        <v>44058</v>
      </c>
      <c r="B2055" s="6">
        <v>113755.18</v>
      </c>
    </row>
    <row r="2056" spans="1:2" x14ac:dyDescent="0.3">
      <c r="A2056" s="10">
        <v>44059</v>
      </c>
      <c r="B2056" s="6">
        <v>111034.745</v>
      </c>
    </row>
    <row r="2057" spans="1:2" x14ac:dyDescent="0.3">
      <c r="A2057" s="10">
        <v>44060</v>
      </c>
      <c r="B2057" s="6">
        <v>121520.57</v>
      </c>
    </row>
    <row r="2058" spans="1:2" x14ac:dyDescent="0.3">
      <c r="A2058" s="10">
        <v>44061</v>
      </c>
      <c r="B2058" s="6">
        <v>119321.855</v>
      </c>
    </row>
    <row r="2059" spans="1:2" x14ac:dyDescent="0.3">
      <c r="A2059" s="10">
        <v>44062</v>
      </c>
      <c r="B2059" s="6">
        <v>129884.75</v>
      </c>
    </row>
    <row r="2060" spans="1:2" x14ac:dyDescent="0.3">
      <c r="A2060" s="10">
        <v>44063</v>
      </c>
      <c r="B2060" s="6">
        <v>123490.855</v>
      </c>
    </row>
    <row r="2061" spans="1:2" x14ac:dyDescent="0.3">
      <c r="A2061" s="10">
        <v>44064</v>
      </c>
      <c r="B2061" s="6">
        <v>125707.04</v>
      </c>
    </row>
    <row r="2062" spans="1:2" x14ac:dyDescent="0.3">
      <c r="A2062" s="10">
        <v>44065</v>
      </c>
      <c r="B2062" s="6">
        <v>127131.37</v>
      </c>
    </row>
    <row r="2063" spans="1:2" x14ac:dyDescent="0.3">
      <c r="A2063" s="10">
        <v>44066</v>
      </c>
      <c r="B2063" s="6">
        <v>117125.065</v>
      </c>
    </row>
    <row r="2064" spans="1:2" x14ac:dyDescent="0.3">
      <c r="A2064" s="10">
        <v>44067</v>
      </c>
      <c r="B2064" s="6">
        <v>134984.79</v>
      </c>
    </row>
    <row r="2065" spans="1:2" x14ac:dyDescent="0.3">
      <c r="A2065" s="10">
        <v>44068</v>
      </c>
      <c r="B2065" s="6">
        <v>138437.85500000001</v>
      </c>
    </row>
    <row r="2066" spans="1:2" x14ac:dyDescent="0.3">
      <c r="A2066" s="10">
        <v>44069</v>
      </c>
      <c r="B2066" s="6">
        <v>129322.31</v>
      </c>
    </row>
    <row r="2067" spans="1:2" x14ac:dyDescent="0.3">
      <c r="A2067" s="10">
        <v>44070</v>
      </c>
      <c r="B2067" s="6">
        <v>119044.425</v>
      </c>
    </row>
    <row r="2068" spans="1:2" x14ac:dyDescent="0.3">
      <c r="A2068" s="10">
        <v>44071</v>
      </c>
      <c r="B2068" s="6">
        <v>118809.08</v>
      </c>
    </row>
    <row r="2069" spans="1:2" x14ac:dyDescent="0.3">
      <c r="A2069" s="10">
        <v>44072</v>
      </c>
      <c r="B2069" s="6">
        <v>100166.88499999999</v>
      </c>
    </row>
    <row r="2070" spans="1:2" x14ac:dyDescent="0.3">
      <c r="A2070" s="10">
        <v>44073</v>
      </c>
      <c r="B2070" s="6">
        <v>98917.175000000003</v>
      </c>
    </row>
    <row r="2071" spans="1:2" x14ac:dyDescent="0.3">
      <c r="A2071" s="10">
        <v>44074</v>
      </c>
      <c r="B2071" s="6">
        <v>121605.395</v>
      </c>
    </row>
    <row r="2072" spans="1:2" x14ac:dyDescent="0.3">
      <c r="A2072" s="10">
        <v>44075</v>
      </c>
      <c r="B2072" s="6">
        <v>119645.18</v>
      </c>
    </row>
    <row r="2073" spans="1:2" x14ac:dyDescent="0.3">
      <c r="A2073" s="10">
        <v>44076</v>
      </c>
      <c r="B2073" s="6">
        <v>113547.67</v>
      </c>
    </row>
    <row r="2074" spans="1:2" x14ac:dyDescent="0.3">
      <c r="A2074" s="10">
        <v>44077</v>
      </c>
      <c r="B2074" s="6">
        <v>109327.46</v>
      </c>
    </row>
    <row r="2075" spans="1:2" x14ac:dyDescent="0.3">
      <c r="A2075" s="10">
        <v>44078</v>
      </c>
      <c r="B2075" s="6">
        <v>114865.645</v>
      </c>
    </row>
    <row r="2076" spans="1:2" x14ac:dyDescent="0.3">
      <c r="A2076" s="10">
        <v>44079</v>
      </c>
      <c r="B2076" s="6">
        <v>105534.01</v>
      </c>
    </row>
    <row r="2077" spans="1:2" x14ac:dyDescent="0.3">
      <c r="A2077" s="10">
        <v>44080</v>
      </c>
      <c r="B2077" s="6">
        <v>95865.14</v>
      </c>
    </row>
    <row r="2078" spans="1:2" x14ac:dyDescent="0.3">
      <c r="A2078" s="10">
        <v>44081</v>
      </c>
      <c r="B2078" s="6">
        <v>99778.2</v>
      </c>
    </row>
    <row r="2079" spans="1:2" x14ac:dyDescent="0.3">
      <c r="A2079" s="10">
        <v>44082</v>
      </c>
      <c r="B2079" s="6">
        <v>112421.09</v>
      </c>
    </row>
    <row r="2080" spans="1:2" x14ac:dyDescent="0.3">
      <c r="A2080" s="10">
        <v>44083</v>
      </c>
      <c r="B2080" s="6">
        <v>112140.47</v>
      </c>
    </row>
    <row r="2081" spans="1:2" x14ac:dyDescent="0.3">
      <c r="A2081" s="10">
        <v>44084</v>
      </c>
      <c r="B2081" s="6">
        <v>109328.33500000001</v>
      </c>
    </row>
    <row r="2082" spans="1:2" x14ac:dyDescent="0.3">
      <c r="A2082" s="10">
        <v>44085</v>
      </c>
      <c r="B2082" s="6">
        <v>106643.05</v>
      </c>
    </row>
    <row r="2083" spans="1:2" x14ac:dyDescent="0.3">
      <c r="A2083" s="10">
        <v>44086</v>
      </c>
      <c r="B2083" s="6">
        <v>111644.6</v>
      </c>
    </row>
    <row r="2084" spans="1:2" x14ac:dyDescent="0.3">
      <c r="A2084" s="10">
        <v>44087</v>
      </c>
      <c r="B2084" s="6">
        <v>96225.91</v>
      </c>
    </row>
    <row r="2085" spans="1:2" x14ac:dyDescent="0.3">
      <c r="A2085" s="10">
        <v>44088</v>
      </c>
      <c r="B2085" s="6">
        <v>107196.61</v>
      </c>
    </row>
    <row r="2086" spans="1:2" x14ac:dyDescent="0.3">
      <c r="A2086" s="10">
        <v>44089</v>
      </c>
      <c r="B2086" s="6">
        <v>113008.77</v>
      </c>
    </row>
    <row r="2087" spans="1:2" x14ac:dyDescent="0.3">
      <c r="A2087" s="10">
        <v>44090</v>
      </c>
      <c r="B2087" s="6">
        <v>110807.72</v>
      </c>
    </row>
    <row r="2088" spans="1:2" x14ac:dyDescent="0.3">
      <c r="A2088" s="10">
        <v>44091</v>
      </c>
      <c r="B2088" s="6">
        <v>115643.44</v>
      </c>
    </row>
    <row r="2089" spans="1:2" x14ac:dyDescent="0.3">
      <c r="A2089" s="10">
        <v>44092</v>
      </c>
      <c r="B2089" s="6">
        <v>112335.7</v>
      </c>
    </row>
    <row r="2090" spans="1:2" x14ac:dyDescent="0.3">
      <c r="A2090" s="10">
        <v>44093</v>
      </c>
      <c r="B2090" s="6">
        <v>93384</v>
      </c>
    </row>
    <row r="2091" spans="1:2" x14ac:dyDescent="0.3">
      <c r="A2091" s="10">
        <v>44094</v>
      </c>
      <c r="B2091" s="6">
        <v>86891.23</v>
      </c>
    </row>
    <row r="2092" spans="1:2" x14ac:dyDescent="0.3">
      <c r="A2092" s="10">
        <v>44095</v>
      </c>
      <c r="B2092" s="6">
        <v>100977.95</v>
      </c>
    </row>
    <row r="2093" spans="1:2" x14ac:dyDescent="0.3">
      <c r="A2093" s="10">
        <v>44096</v>
      </c>
      <c r="B2093" s="6">
        <v>103200.64</v>
      </c>
    </row>
    <row r="2094" spans="1:2" x14ac:dyDescent="0.3">
      <c r="A2094" s="10">
        <v>44097</v>
      </c>
      <c r="B2094" s="6">
        <v>112412.44500000001</v>
      </c>
    </row>
    <row r="2095" spans="1:2" x14ac:dyDescent="0.3">
      <c r="A2095" s="10">
        <v>44098</v>
      </c>
      <c r="B2095" s="6">
        <v>117535.715</v>
      </c>
    </row>
    <row r="2096" spans="1:2" x14ac:dyDescent="0.3">
      <c r="A2096" s="10">
        <v>44099</v>
      </c>
      <c r="B2096" s="6">
        <v>126354.68</v>
      </c>
    </row>
    <row r="2097" spans="1:2" x14ac:dyDescent="0.3">
      <c r="A2097" s="10">
        <v>44100</v>
      </c>
      <c r="B2097" s="6">
        <v>106694.965</v>
      </c>
    </row>
    <row r="2098" spans="1:2" x14ac:dyDescent="0.3">
      <c r="A2098" s="10">
        <v>44101</v>
      </c>
      <c r="B2098" s="6">
        <v>101703.49</v>
      </c>
    </row>
    <row r="2099" spans="1:2" x14ac:dyDescent="0.3">
      <c r="A2099" s="10">
        <v>44102</v>
      </c>
      <c r="B2099" s="6">
        <v>114651.14</v>
      </c>
    </row>
    <row r="2100" spans="1:2" x14ac:dyDescent="0.3">
      <c r="A2100" s="10">
        <v>44103</v>
      </c>
      <c r="B2100" s="6">
        <v>112076.46</v>
      </c>
    </row>
    <row r="2101" spans="1:2" x14ac:dyDescent="0.3">
      <c r="A2101" s="10">
        <v>44104</v>
      </c>
      <c r="B2101" s="6">
        <v>113620.21</v>
      </c>
    </row>
    <row r="2102" spans="1:2" x14ac:dyDescent="0.3">
      <c r="A2102" s="10">
        <v>44105</v>
      </c>
      <c r="B2102" s="6">
        <v>106641.79</v>
      </c>
    </row>
    <row r="2103" spans="1:2" x14ac:dyDescent="0.3">
      <c r="A2103" s="10">
        <v>44106</v>
      </c>
      <c r="B2103" s="6">
        <v>99585.835000000006</v>
      </c>
    </row>
    <row r="2104" spans="1:2" x14ac:dyDescent="0.3">
      <c r="A2104" s="10">
        <v>44107</v>
      </c>
      <c r="B2104" s="6">
        <v>92277.024999999994</v>
      </c>
    </row>
    <row r="2105" spans="1:2" x14ac:dyDescent="0.3">
      <c r="A2105" s="10">
        <v>44108</v>
      </c>
      <c r="B2105" s="6">
        <v>94081.565000000002</v>
      </c>
    </row>
    <row r="2106" spans="1:2" x14ac:dyDescent="0.3">
      <c r="A2106" s="10">
        <v>44109</v>
      </c>
      <c r="B2106" s="6">
        <v>113610.03</v>
      </c>
    </row>
    <row r="2107" spans="1:2" x14ac:dyDescent="0.3">
      <c r="A2107" s="10">
        <v>44110</v>
      </c>
      <c r="B2107" s="6">
        <v>122607.56</v>
      </c>
    </row>
  </sheetData>
  <conditionalFormatting sqref="B2:B2107">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BADE6-F7E8-46BE-9E54-161B48AB36E7}">
  <dimension ref="A1:P2107"/>
  <sheetViews>
    <sheetView tabSelected="1" workbookViewId="0">
      <selection activeCell="C4" sqref="C4"/>
    </sheetView>
  </sheetViews>
  <sheetFormatPr defaultRowHeight="14.4" x14ac:dyDescent="0.3"/>
  <cols>
    <col min="1" max="1" width="15.77734375" style="2" bestFit="1" customWidth="1"/>
    <col min="2" max="2" width="11" style="2" bestFit="1" customWidth="1"/>
    <col min="3" max="3" width="13.5546875" style="2" bestFit="1" customWidth="1"/>
    <col min="4" max="4" width="13.5546875" style="2" customWidth="1"/>
    <col min="16" max="16" width="26.88671875" customWidth="1"/>
  </cols>
  <sheetData>
    <row r="1" spans="1:16" x14ac:dyDescent="0.3">
      <c r="A1" s="4" t="s">
        <v>4</v>
      </c>
      <c r="B1" s="4" t="s">
        <v>1</v>
      </c>
      <c r="C1" s="4" t="s">
        <v>5</v>
      </c>
      <c r="D1" s="4" t="s">
        <v>6</v>
      </c>
    </row>
    <row r="2" spans="1:16" x14ac:dyDescent="0.3">
      <c r="A2" s="2">
        <v>26.9</v>
      </c>
      <c r="B2" s="6">
        <v>99635.03</v>
      </c>
      <c r="C2" s="2">
        <v>23.6</v>
      </c>
      <c r="D2" s="2">
        <v>0</v>
      </c>
    </row>
    <row r="3" spans="1:16" x14ac:dyDescent="0.3">
      <c r="A3" s="2">
        <v>38.799999999999997</v>
      </c>
      <c r="B3" s="6">
        <v>129606.01</v>
      </c>
      <c r="C3" s="2">
        <v>26.8</v>
      </c>
      <c r="D3" s="2">
        <v>0</v>
      </c>
    </row>
    <row r="4" spans="1:16" ht="115.2" x14ac:dyDescent="0.3">
      <c r="A4" s="2">
        <v>38.200000000000003</v>
      </c>
      <c r="B4" s="6">
        <v>142300.54</v>
      </c>
      <c r="C4" s="2">
        <v>26.5</v>
      </c>
      <c r="D4" s="2">
        <v>0</v>
      </c>
      <c r="P4" s="17" t="s">
        <v>69</v>
      </c>
    </row>
    <row r="5" spans="1:16" x14ac:dyDescent="0.3">
      <c r="A5" s="2">
        <v>21.4</v>
      </c>
      <c r="B5" s="6">
        <v>104330.715</v>
      </c>
      <c r="C5" s="2">
        <v>25.2</v>
      </c>
      <c r="D5" s="2">
        <v>4.2</v>
      </c>
      <c r="P5" t="s">
        <v>26</v>
      </c>
    </row>
    <row r="6" spans="1:16" x14ac:dyDescent="0.3">
      <c r="A6" s="2">
        <v>22</v>
      </c>
      <c r="B6" s="6">
        <v>118132.2</v>
      </c>
      <c r="C6" s="2">
        <v>30.7</v>
      </c>
      <c r="D6" s="2">
        <v>0</v>
      </c>
    </row>
    <row r="7" spans="1:16" x14ac:dyDescent="0.3">
      <c r="A7" s="2">
        <v>26</v>
      </c>
      <c r="B7" s="6">
        <v>130672.485</v>
      </c>
      <c r="C7" s="2">
        <v>31.6</v>
      </c>
      <c r="D7" s="2">
        <v>0</v>
      </c>
    </row>
    <row r="8" spans="1:16" x14ac:dyDescent="0.3">
      <c r="A8" s="2">
        <v>37.4</v>
      </c>
      <c r="B8" s="6">
        <v>153514.82</v>
      </c>
      <c r="C8" s="2">
        <v>20.7</v>
      </c>
      <c r="D8" s="2">
        <v>0</v>
      </c>
    </row>
    <row r="9" spans="1:16" x14ac:dyDescent="0.3">
      <c r="A9" s="2">
        <v>28.2</v>
      </c>
      <c r="B9" s="6">
        <v>142015.655</v>
      </c>
      <c r="C9" s="2">
        <v>13.5</v>
      </c>
      <c r="D9" s="2">
        <v>19.399999999999999</v>
      </c>
    </row>
    <row r="10" spans="1:16" x14ac:dyDescent="0.3">
      <c r="A10" s="2">
        <v>18</v>
      </c>
      <c r="B10" s="6">
        <v>121801.155</v>
      </c>
      <c r="C10" s="2">
        <v>3.1</v>
      </c>
      <c r="D10" s="2">
        <v>1.2</v>
      </c>
    </row>
    <row r="11" spans="1:16" x14ac:dyDescent="0.3">
      <c r="A11" s="2">
        <v>21.7</v>
      </c>
      <c r="B11" s="6">
        <v>103043.66</v>
      </c>
      <c r="C11" s="2">
        <v>5.6</v>
      </c>
      <c r="D11" s="2">
        <v>5.2</v>
      </c>
    </row>
    <row r="12" spans="1:16" x14ac:dyDescent="0.3">
      <c r="A12" s="2">
        <v>27.5</v>
      </c>
      <c r="B12" s="6">
        <v>99865.755000000005</v>
      </c>
      <c r="C12" s="2">
        <v>29.9</v>
      </c>
      <c r="D12" s="2">
        <v>0</v>
      </c>
    </row>
    <row r="13" spans="1:16" x14ac:dyDescent="0.3">
      <c r="A13" s="2">
        <v>31.3</v>
      </c>
      <c r="B13" s="6">
        <v>131261.125</v>
      </c>
      <c r="C13" s="2">
        <v>31.6</v>
      </c>
      <c r="D13" s="2">
        <v>0</v>
      </c>
    </row>
    <row r="14" spans="1:16" x14ac:dyDescent="0.3">
      <c r="A14" s="2">
        <v>25.6</v>
      </c>
      <c r="B14" s="6">
        <v>126527.36</v>
      </c>
      <c r="C14" s="2">
        <v>4.2</v>
      </c>
      <c r="D14" s="2">
        <v>0</v>
      </c>
    </row>
    <row r="15" spans="1:16" x14ac:dyDescent="0.3">
      <c r="A15" s="2">
        <v>22.7</v>
      </c>
      <c r="B15" s="6">
        <v>119741.62</v>
      </c>
      <c r="C15" s="2">
        <v>15.2</v>
      </c>
      <c r="D15" s="2">
        <v>15.8</v>
      </c>
    </row>
    <row r="16" spans="1:16" x14ac:dyDescent="0.3">
      <c r="A16" s="2">
        <v>20</v>
      </c>
      <c r="B16" s="6">
        <v>118411.22</v>
      </c>
      <c r="C16" s="2">
        <v>14.6</v>
      </c>
      <c r="D16" s="2">
        <v>0</v>
      </c>
    </row>
    <row r="17" spans="1:16" x14ac:dyDescent="0.3">
      <c r="A17" s="2">
        <v>27.3</v>
      </c>
      <c r="B17" s="6">
        <v>116690.765</v>
      </c>
      <c r="C17" s="2">
        <v>30.3</v>
      </c>
      <c r="D17" s="2">
        <v>0</v>
      </c>
    </row>
    <row r="18" spans="1:16" x14ac:dyDescent="0.3">
      <c r="A18" s="2">
        <v>25</v>
      </c>
      <c r="B18" s="6">
        <v>99371.31</v>
      </c>
      <c r="C18" s="2">
        <v>27.5</v>
      </c>
      <c r="D18" s="2">
        <v>0</v>
      </c>
    </row>
    <row r="19" spans="1:16" x14ac:dyDescent="0.3">
      <c r="A19" s="2">
        <v>19.5</v>
      </c>
      <c r="B19" s="6">
        <v>97728.75</v>
      </c>
      <c r="C19" s="2">
        <v>23.4</v>
      </c>
      <c r="D19" s="2">
        <v>0</v>
      </c>
    </row>
    <row r="20" spans="1:16" x14ac:dyDescent="0.3">
      <c r="A20" s="2">
        <v>23.6</v>
      </c>
      <c r="B20" s="6">
        <v>116883.15</v>
      </c>
      <c r="C20" s="2">
        <v>29</v>
      </c>
      <c r="D20" s="2">
        <v>0</v>
      </c>
    </row>
    <row r="21" spans="1:16" ht="115.2" x14ac:dyDescent="0.3">
      <c r="A21" s="2">
        <v>30.4</v>
      </c>
      <c r="B21" s="6">
        <v>128968.125</v>
      </c>
      <c r="C21" s="2">
        <v>19.600000000000001</v>
      </c>
      <c r="D21" s="2">
        <v>0</v>
      </c>
      <c r="P21" s="17" t="s">
        <v>70</v>
      </c>
    </row>
    <row r="22" spans="1:16" x14ac:dyDescent="0.3">
      <c r="A22" s="2">
        <v>33.1</v>
      </c>
      <c r="B22" s="6">
        <v>148702.505</v>
      </c>
      <c r="C22" s="2">
        <v>25.8</v>
      </c>
      <c r="D22" s="2">
        <v>0</v>
      </c>
    </row>
    <row r="23" spans="1:16" x14ac:dyDescent="0.3">
      <c r="A23" s="2">
        <v>35.799999999999997</v>
      </c>
      <c r="B23" s="6">
        <v>153232.1</v>
      </c>
      <c r="C23" s="2">
        <v>23.1</v>
      </c>
      <c r="D23" s="2">
        <v>0</v>
      </c>
    </row>
    <row r="24" spans="1:16" x14ac:dyDescent="0.3">
      <c r="A24" s="2">
        <v>25</v>
      </c>
      <c r="B24" s="6">
        <v>138095.20000000001</v>
      </c>
      <c r="C24" s="2">
        <v>28.6</v>
      </c>
      <c r="D24" s="2">
        <v>0</v>
      </c>
    </row>
    <row r="25" spans="1:16" x14ac:dyDescent="0.3">
      <c r="A25" s="2">
        <v>26.3</v>
      </c>
      <c r="B25" s="6">
        <v>116310.59</v>
      </c>
      <c r="C25" s="2">
        <v>30.3</v>
      </c>
      <c r="D25" s="2">
        <v>0</v>
      </c>
    </row>
    <row r="26" spans="1:16" x14ac:dyDescent="0.3">
      <c r="A26" s="2">
        <v>22</v>
      </c>
      <c r="B26" s="6">
        <v>97959.46</v>
      </c>
      <c r="C26" s="2">
        <v>25.4</v>
      </c>
      <c r="D26" s="2">
        <v>0</v>
      </c>
    </row>
    <row r="27" spans="1:16" x14ac:dyDescent="0.3">
      <c r="A27" s="2">
        <v>19.8</v>
      </c>
      <c r="B27" s="6">
        <v>103769.48</v>
      </c>
      <c r="C27" s="2">
        <v>19.899999999999999</v>
      </c>
      <c r="D27" s="2">
        <v>1</v>
      </c>
    </row>
    <row r="28" spans="1:16" x14ac:dyDescent="0.3">
      <c r="A28" s="2">
        <v>19.100000000000001</v>
      </c>
      <c r="B28" s="6">
        <v>118393.31</v>
      </c>
      <c r="C28" s="2">
        <v>17.7</v>
      </c>
      <c r="D28" s="2">
        <v>0.6</v>
      </c>
    </row>
    <row r="29" spans="1:16" x14ac:dyDescent="0.3">
      <c r="A29" s="2">
        <v>25.4</v>
      </c>
      <c r="B29" s="6">
        <v>116763.72500000001</v>
      </c>
      <c r="C29" s="2">
        <v>27</v>
      </c>
      <c r="D29" s="2">
        <v>0</v>
      </c>
    </row>
    <row r="30" spans="1:16" x14ac:dyDescent="0.3">
      <c r="A30" s="2">
        <v>22.2</v>
      </c>
      <c r="B30" s="6">
        <v>119313.73</v>
      </c>
      <c r="C30" s="2">
        <v>28.9</v>
      </c>
      <c r="D30" s="2">
        <v>0</v>
      </c>
    </row>
    <row r="31" spans="1:16" x14ac:dyDescent="0.3">
      <c r="A31" s="2">
        <v>21</v>
      </c>
      <c r="B31" s="6">
        <v>121018.15</v>
      </c>
      <c r="C31" s="2">
        <v>27.6</v>
      </c>
      <c r="D31" s="2">
        <v>0</v>
      </c>
    </row>
    <row r="32" spans="1:16" x14ac:dyDescent="0.3">
      <c r="A32" s="2">
        <v>20.2</v>
      </c>
      <c r="B32" s="6">
        <v>103822.97</v>
      </c>
      <c r="C32" s="2">
        <v>26.2</v>
      </c>
      <c r="D32" s="2">
        <v>0</v>
      </c>
    </row>
    <row r="33" spans="1:16" x14ac:dyDescent="0.3">
      <c r="A33" s="2">
        <v>19</v>
      </c>
      <c r="B33" s="6">
        <v>100178.84</v>
      </c>
      <c r="C33" s="2">
        <v>17.3</v>
      </c>
      <c r="D33" s="2">
        <v>9.1999999999999993</v>
      </c>
    </row>
    <row r="34" spans="1:16" x14ac:dyDescent="0.3">
      <c r="A34" s="2">
        <v>21.1</v>
      </c>
      <c r="B34" s="6">
        <v>118694.16</v>
      </c>
      <c r="C34" s="2">
        <v>23.9</v>
      </c>
      <c r="D34" s="2">
        <v>3.8</v>
      </c>
    </row>
    <row r="35" spans="1:16" x14ac:dyDescent="0.3">
      <c r="A35" s="2">
        <v>20</v>
      </c>
      <c r="B35" s="6">
        <v>122880.13</v>
      </c>
      <c r="C35" s="2">
        <v>22.7</v>
      </c>
      <c r="D35" s="2">
        <v>0</v>
      </c>
    </row>
    <row r="36" spans="1:16" x14ac:dyDescent="0.3">
      <c r="A36" s="2">
        <v>19</v>
      </c>
      <c r="B36" s="6">
        <v>117398.03</v>
      </c>
      <c r="C36" s="2">
        <v>21.2</v>
      </c>
      <c r="D36" s="2">
        <v>0</v>
      </c>
    </row>
    <row r="37" spans="1:16" x14ac:dyDescent="0.3">
      <c r="A37" s="2">
        <v>24.2</v>
      </c>
      <c r="B37" s="6">
        <v>122279.425</v>
      </c>
      <c r="C37" s="2">
        <v>28.8</v>
      </c>
      <c r="D37" s="2">
        <v>0</v>
      </c>
    </row>
    <row r="38" spans="1:16" ht="86.4" x14ac:dyDescent="0.3">
      <c r="A38" s="2">
        <v>35.700000000000003</v>
      </c>
      <c r="B38" s="6">
        <v>141837.005</v>
      </c>
      <c r="C38" s="2">
        <v>28.4</v>
      </c>
      <c r="D38" s="2">
        <v>0</v>
      </c>
      <c r="P38" s="17" t="s">
        <v>71</v>
      </c>
    </row>
    <row r="39" spans="1:16" x14ac:dyDescent="0.3">
      <c r="A39" s="2">
        <v>35</v>
      </c>
      <c r="B39" s="6">
        <v>132138.36499999999</v>
      </c>
      <c r="C39" s="2">
        <v>16.100000000000001</v>
      </c>
      <c r="D39" s="2">
        <v>0</v>
      </c>
    </row>
    <row r="40" spans="1:16" x14ac:dyDescent="0.3">
      <c r="A40" s="2">
        <v>21.5</v>
      </c>
      <c r="B40" s="6">
        <v>112108.215</v>
      </c>
      <c r="C40" s="2">
        <v>16.600000000000001</v>
      </c>
      <c r="D40" s="2">
        <v>0</v>
      </c>
    </row>
    <row r="41" spans="1:16" x14ac:dyDescent="0.3">
      <c r="A41" s="2">
        <v>28.3</v>
      </c>
      <c r="B41" s="6">
        <v>126813.075</v>
      </c>
      <c r="C41" s="2">
        <v>28.6</v>
      </c>
      <c r="D41" s="2">
        <v>0</v>
      </c>
    </row>
    <row r="42" spans="1:16" x14ac:dyDescent="0.3">
      <c r="A42" s="2">
        <v>27.8</v>
      </c>
      <c r="B42" s="6">
        <v>145948.565</v>
      </c>
      <c r="C42" s="2">
        <v>27.7</v>
      </c>
      <c r="D42" s="2">
        <v>0</v>
      </c>
    </row>
    <row r="43" spans="1:16" x14ac:dyDescent="0.3">
      <c r="A43" s="2">
        <v>26.8</v>
      </c>
      <c r="B43" s="6">
        <v>149322.85</v>
      </c>
      <c r="C43" s="2">
        <v>24.1</v>
      </c>
      <c r="D43" s="2">
        <v>0</v>
      </c>
    </row>
    <row r="44" spans="1:16" x14ac:dyDescent="0.3">
      <c r="A44" s="2">
        <v>21.9</v>
      </c>
      <c r="B44" s="6">
        <v>131376.78</v>
      </c>
      <c r="C44" s="2">
        <v>23.8</v>
      </c>
      <c r="D44" s="2">
        <v>0</v>
      </c>
    </row>
    <row r="45" spans="1:16" x14ac:dyDescent="0.3">
      <c r="A45" s="2">
        <v>32.4</v>
      </c>
      <c r="B45" s="6">
        <v>136070.62</v>
      </c>
      <c r="C45" s="2">
        <v>14.9</v>
      </c>
      <c r="D45" s="2">
        <v>0</v>
      </c>
    </row>
    <row r="46" spans="1:16" x14ac:dyDescent="0.3">
      <c r="A46" s="2">
        <v>25.1</v>
      </c>
      <c r="B46" s="6">
        <v>119692.02499999999</v>
      </c>
      <c r="C46" s="2">
        <v>20.8</v>
      </c>
      <c r="D46" s="2">
        <v>19.600000000000001</v>
      </c>
    </row>
    <row r="47" spans="1:16" x14ac:dyDescent="0.3">
      <c r="A47" s="2">
        <v>34.4</v>
      </c>
      <c r="B47" s="6">
        <v>125287.71</v>
      </c>
      <c r="C47" s="2">
        <v>25.7</v>
      </c>
      <c r="D47" s="2">
        <v>0.4</v>
      </c>
    </row>
    <row r="48" spans="1:16" x14ac:dyDescent="0.3">
      <c r="A48" s="2">
        <v>24.6</v>
      </c>
      <c r="B48" s="6">
        <v>131832.63</v>
      </c>
      <c r="C48" s="2">
        <v>26.3</v>
      </c>
      <c r="D48" s="2">
        <v>0</v>
      </c>
    </row>
    <row r="49" spans="1:4" x14ac:dyDescent="0.3">
      <c r="A49" s="2">
        <v>20.6</v>
      </c>
      <c r="B49" s="6">
        <v>127666.01</v>
      </c>
      <c r="C49" s="2">
        <v>8.3000000000000007</v>
      </c>
      <c r="D49" s="2">
        <v>0</v>
      </c>
    </row>
    <row r="50" spans="1:4" x14ac:dyDescent="0.3">
      <c r="A50" s="2">
        <v>21.2</v>
      </c>
      <c r="B50" s="6">
        <v>125972.765</v>
      </c>
      <c r="C50" s="2">
        <v>7.8</v>
      </c>
      <c r="D50" s="2">
        <v>0</v>
      </c>
    </row>
    <row r="51" spans="1:4" x14ac:dyDescent="0.3">
      <c r="A51" s="2">
        <v>26.9</v>
      </c>
      <c r="B51" s="6">
        <v>139399.69</v>
      </c>
      <c r="C51" s="2">
        <v>24.7</v>
      </c>
      <c r="D51" s="2">
        <v>0</v>
      </c>
    </row>
    <row r="52" spans="1:4" x14ac:dyDescent="0.3">
      <c r="A52" s="2">
        <v>25.3</v>
      </c>
      <c r="B52" s="6">
        <v>139465.67499999999</v>
      </c>
      <c r="C52" s="2">
        <v>24.7</v>
      </c>
      <c r="D52" s="2">
        <v>0</v>
      </c>
    </row>
    <row r="53" spans="1:4" x14ac:dyDescent="0.3">
      <c r="A53" s="2">
        <v>36.1</v>
      </c>
      <c r="B53" s="6">
        <v>136283.03</v>
      </c>
      <c r="C53" s="2">
        <v>20</v>
      </c>
      <c r="D53" s="2">
        <v>0</v>
      </c>
    </row>
    <row r="54" spans="1:4" x14ac:dyDescent="0.3">
      <c r="A54" s="2">
        <v>35.299999999999997</v>
      </c>
      <c r="B54" s="6">
        <v>138016.35</v>
      </c>
      <c r="C54" s="2">
        <v>11.7</v>
      </c>
      <c r="D54" s="2">
        <v>1.6</v>
      </c>
    </row>
    <row r="55" spans="1:4" x14ac:dyDescent="0.3">
      <c r="A55" s="2">
        <v>29.3</v>
      </c>
      <c r="B55" s="6">
        <v>135255.815</v>
      </c>
      <c r="C55" s="2">
        <v>4.7</v>
      </c>
      <c r="D55" s="2">
        <v>0</v>
      </c>
    </row>
    <row r="56" spans="1:4" x14ac:dyDescent="0.3">
      <c r="A56" s="2">
        <v>20.100000000000001</v>
      </c>
      <c r="B56" s="6">
        <v>120263.515</v>
      </c>
      <c r="C56" s="2">
        <v>21.4</v>
      </c>
      <c r="D56" s="2">
        <v>3.2</v>
      </c>
    </row>
    <row r="57" spans="1:4" x14ac:dyDescent="0.3">
      <c r="A57" s="2">
        <v>27</v>
      </c>
      <c r="B57" s="6">
        <v>130062.755</v>
      </c>
      <c r="C57" s="2">
        <v>24.1</v>
      </c>
      <c r="D57" s="2">
        <v>0</v>
      </c>
    </row>
    <row r="58" spans="1:4" x14ac:dyDescent="0.3">
      <c r="A58" s="2">
        <v>23.2</v>
      </c>
      <c r="B58" s="6">
        <v>131525.85500000001</v>
      </c>
      <c r="C58" s="2">
        <v>18.5</v>
      </c>
      <c r="D58" s="2">
        <v>0</v>
      </c>
    </row>
    <row r="59" spans="1:4" x14ac:dyDescent="0.3">
      <c r="A59" s="2">
        <v>24.3</v>
      </c>
      <c r="B59" s="6">
        <v>131069.4</v>
      </c>
      <c r="C59" s="2">
        <v>21.7</v>
      </c>
      <c r="D59" s="2">
        <v>0</v>
      </c>
    </row>
    <row r="60" spans="1:4" x14ac:dyDescent="0.3">
      <c r="A60" s="2">
        <v>32.299999999999997</v>
      </c>
      <c r="B60" s="6">
        <v>116275.73</v>
      </c>
      <c r="C60" s="2">
        <v>6.9</v>
      </c>
      <c r="D60" s="2">
        <v>0</v>
      </c>
    </row>
    <row r="61" spans="1:4" x14ac:dyDescent="0.3">
      <c r="A61" s="2">
        <v>20.8</v>
      </c>
      <c r="B61" s="6">
        <v>103462.78</v>
      </c>
      <c r="C61" s="2">
        <v>23.3</v>
      </c>
      <c r="D61" s="2">
        <v>15.8</v>
      </c>
    </row>
    <row r="62" spans="1:4" x14ac:dyDescent="0.3">
      <c r="A62" s="2">
        <v>23</v>
      </c>
      <c r="B62" s="6">
        <v>123301.83500000001</v>
      </c>
      <c r="C62" s="2">
        <v>22</v>
      </c>
      <c r="D62" s="2">
        <v>0</v>
      </c>
    </row>
    <row r="63" spans="1:4" x14ac:dyDescent="0.3">
      <c r="A63" s="2">
        <v>22.7</v>
      </c>
      <c r="B63" s="6">
        <v>126750.29</v>
      </c>
      <c r="C63" s="2">
        <v>21.2</v>
      </c>
      <c r="D63" s="2">
        <v>0</v>
      </c>
    </row>
    <row r="64" spans="1:4" x14ac:dyDescent="0.3">
      <c r="A64" s="2">
        <v>23.5</v>
      </c>
      <c r="B64" s="6">
        <v>120764.185</v>
      </c>
      <c r="C64" s="2">
        <v>23</v>
      </c>
      <c r="D64" s="2">
        <v>0</v>
      </c>
    </row>
    <row r="65" spans="1:4" x14ac:dyDescent="0.3">
      <c r="A65" s="2">
        <v>18.600000000000001</v>
      </c>
      <c r="B65" s="6">
        <v>114967.345</v>
      </c>
      <c r="C65" s="2">
        <v>22.5</v>
      </c>
      <c r="D65" s="2">
        <v>0.8</v>
      </c>
    </row>
    <row r="66" spans="1:4" x14ac:dyDescent="0.3">
      <c r="A66" s="2">
        <v>21.1</v>
      </c>
      <c r="B66" s="6">
        <v>117053.75</v>
      </c>
      <c r="C66" s="2">
        <v>10.8</v>
      </c>
      <c r="D66" s="2">
        <v>0.2</v>
      </c>
    </row>
    <row r="67" spans="1:4" x14ac:dyDescent="0.3">
      <c r="A67" s="2">
        <v>22.6</v>
      </c>
      <c r="B67" s="6">
        <v>108344.575</v>
      </c>
      <c r="C67" s="2">
        <v>10.8</v>
      </c>
      <c r="D67" s="2">
        <v>0.2</v>
      </c>
    </row>
    <row r="68" spans="1:4" x14ac:dyDescent="0.3">
      <c r="A68" s="2">
        <v>24.4</v>
      </c>
      <c r="B68" s="6">
        <v>106348.78</v>
      </c>
      <c r="C68" s="2">
        <v>20.399999999999999</v>
      </c>
      <c r="D68" s="2">
        <v>0</v>
      </c>
    </row>
    <row r="69" spans="1:4" x14ac:dyDescent="0.3">
      <c r="A69" s="2">
        <v>23.8</v>
      </c>
      <c r="B69" s="6">
        <v>108282.48</v>
      </c>
      <c r="C69" s="2">
        <v>18.600000000000001</v>
      </c>
      <c r="D69" s="2">
        <v>0</v>
      </c>
    </row>
    <row r="70" spans="1:4" x14ac:dyDescent="0.3">
      <c r="A70" s="2">
        <v>21.7</v>
      </c>
      <c r="B70" s="6">
        <v>125828.53</v>
      </c>
      <c r="C70" s="2">
        <v>22.1</v>
      </c>
      <c r="D70" s="2">
        <v>0</v>
      </c>
    </row>
    <row r="71" spans="1:4" x14ac:dyDescent="0.3">
      <c r="A71" s="2">
        <v>23.8</v>
      </c>
      <c r="B71" s="6">
        <v>124418.41499999999</v>
      </c>
      <c r="C71" s="2">
        <v>22.3</v>
      </c>
      <c r="D71" s="2">
        <v>0</v>
      </c>
    </row>
    <row r="72" spans="1:4" x14ac:dyDescent="0.3">
      <c r="A72" s="2">
        <v>19.899999999999999</v>
      </c>
      <c r="B72" s="6">
        <v>121683.65</v>
      </c>
      <c r="C72" s="2">
        <v>18.7</v>
      </c>
      <c r="D72" s="2">
        <v>0</v>
      </c>
    </row>
    <row r="73" spans="1:4" x14ac:dyDescent="0.3">
      <c r="A73" s="2">
        <v>20.399999999999999</v>
      </c>
      <c r="B73" s="6">
        <v>120929.815</v>
      </c>
      <c r="C73" s="2">
        <v>21.2</v>
      </c>
      <c r="D73" s="2">
        <v>0</v>
      </c>
    </row>
    <row r="74" spans="1:4" x14ac:dyDescent="0.3">
      <c r="A74" s="2">
        <v>30.1</v>
      </c>
      <c r="B74" s="6">
        <v>108738.82</v>
      </c>
      <c r="C74" s="2">
        <v>20</v>
      </c>
      <c r="D74" s="2">
        <v>0</v>
      </c>
    </row>
    <row r="75" spans="1:4" x14ac:dyDescent="0.3">
      <c r="A75" s="2">
        <v>18.3</v>
      </c>
      <c r="B75" s="6">
        <v>100170.295</v>
      </c>
      <c r="C75" s="2">
        <v>17.5</v>
      </c>
      <c r="D75" s="2">
        <v>2.2000000000000002</v>
      </c>
    </row>
    <row r="76" spans="1:4" x14ac:dyDescent="0.3">
      <c r="A76" s="2">
        <v>25.5</v>
      </c>
      <c r="B76" s="6">
        <v>123787.075</v>
      </c>
      <c r="C76" s="2">
        <v>14.5</v>
      </c>
      <c r="D76" s="2">
        <v>0</v>
      </c>
    </row>
    <row r="77" spans="1:4" x14ac:dyDescent="0.3">
      <c r="A77" s="2">
        <v>26.2</v>
      </c>
      <c r="B77" s="6">
        <v>125600.86</v>
      </c>
      <c r="C77" s="2">
        <v>4.8</v>
      </c>
      <c r="D77" s="2">
        <v>0</v>
      </c>
    </row>
    <row r="78" spans="1:4" x14ac:dyDescent="0.3">
      <c r="A78" s="2">
        <v>24.4</v>
      </c>
      <c r="B78" s="6">
        <v>127975.815</v>
      </c>
      <c r="C78" s="2">
        <v>9.4</v>
      </c>
      <c r="D78" s="2">
        <v>1.4</v>
      </c>
    </row>
    <row r="79" spans="1:4" x14ac:dyDescent="0.3">
      <c r="A79" s="2">
        <v>33.5</v>
      </c>
      <c r="B79" s="6">
        <v>128319.45</v>
      </c>
      <c r="C79" s="2">
        <v>15.1</v>
      </c>
      <c r="D79" s="2">
        <v>0</v>
      </c>
    </row>
    <row r="80" spans="1:4" x14ac:dyDescent="0.3">
      <c r="A80" s="2">
        <v>19.600000000000001</v>
      </c>
      <c r="B80" s="6">
        <v>119491.32</v>
      </c>
      <c r="C80" s="2">
        <v>19.899999999999999</v>
      </c>
      <c r="D80" s="2">
        <v>0</v>
      </c>
    </row>
    <row r="81" spans="1:4" x14ac:dyDescent="0.3">
      <c r="A81" s="2">
        <v>22.7</v>
      </c>
      <c r="B81" s="6">
        <v>106754.8</v>
      </c>
      <c r="C81" s="2">
        <v>20.8</v>
      </c>
      <c r="D81" s="2">
        <v>0</v>
      </c>
    </row>
    <row r="82" spans="1:4" x14ac:dyDescent="0.3">
      <c r="A82" s="2">
        <v>28.8</v>
      </c>
      <c r="B82" s="6">
        <v>106555.03</v>
      </c>
      <c r="C82" s="2">
        <v>19.899999999999999</v>
      </c>
      <c r="D82" s="2">
        <v>0</v>
      </c>
    </row>
    <row r="83" spans="1:4" x14ac:dyDescent="0.3">
      <c r="A83" s="2">
        <v>27</v>
      </c>
      <c r="B83" s="6">
        <v>122810.05</v>
      </c>
      <c r="C83" s="2">
        <v>3.9</v>
      </c>
      <c r="D83" s="2">
        <v>0</v>
      </c>
    </row>
    <row r="84" spans="1:4" x14ac:dyDescent="0.3">
      <c r="A84" s="2">
        <v>15.3</v>
      </c>
      <c r="B84" s="6">
        <v>123234.935</v>
      </c>
      <c r="C84" s="2">
        <v>3.8</v>
      </c>
      <c r="D84" s="2">
        <v>1.4</v>
      </c>
    </row>
    <row r="85" spans="1:4" x14ac:dyDescent="0.3">
      <c r="A85" s="2">
        <v>20.399999999999999</v>
      </c>
      <c r="B85" s="6">
        <v>122268.86</v>
      </c>
      <c r="C85" s="2">
        <v>13.8</v>
      </c>
      <c r="D85" s="2">
        <v>0.4</v>
      </c>
    </row>
    <row r="86" spans="1:4" x14ac:dyDescent="0.3">
      <c r="A86" s="2">
        <v>18</v>
      </c>
      <c r="B86" s="6">
        <v>121998.2</v>
      </c>
      <c r="C86" s="2">
        <v>9.9</v>
      </c>
      <c r="D86" s="2">
        <v>0.4</v>
      </c>
    </row>
    <row r="87" spans="1:4" x14ac:dyDescent="0.3">
      <c r="A87" s="2">
        <v>18.100000000000001</v>
      </c>
      <c r="B87" s="6">
        <v>122346.33500000001</v>
      </c>
      <c r="C87" s="2">
        <v>11.2</v>
      </c>
      <c r="D87" s="2">
        <v>0.2</v>
      </c>
    </row>
    <row r="88" spans="1:4" x14ac:dyDescent="0.3">
      <c r="A88" s="2">
        <v>19.100000000000001</v>
      </c>
      <c r="B88" s="6">
        <v>112187.715</v>
      </c>
      <c r="C88" s="2">
        <v>14.4</v>
      </c>
      <c r="D88" s="2">
        <v>0</v>
      </c>
    </row>
    <row r="89" spans="1:4" x14ac:dyDescent="0.3">
      <c r="A89" s="2">
        <v>22.7</v>
      </c>
      <c r="B89" s="6">
        <v>106418.66499999999</v>
      </c>
      <c r="C89" s="2">
        <v>18.600000000000001</v>
      </c>
      <c r="D89" s="2">
        <v>0</v>
      </c>
    </row>
    <row r="90" spans="1:4" x14ac:dyDescent="0.3">
      <c r="A90" s="2">
        <v>23.1</v>
      </c>
      <c r="B90" s="6">
        <v>123061.87</v>
      </c>
      <c r="C90" s="2">
        <v>18.100000000000001</v>
      </c>
      <c r="D90" s="2">
        <v>0</v>
      </c>
    </row>
    <row r="91" spans="1:4" x14ac:dyDescent="0.3">
      <c r="A91" s="2">
        <v>25.3</v>
      </c>
      <c r="B91" s="6">
        <v>125795.325</v>
      </c>
      <c r="C91" s="2">
        <v>18.100000000000001</v>
      </c>
      <c r="D91" s="2">
        <v>0</v>
      </c>
    </row>
    <row r="92" spans="1:4" x14ac:dyDescent="0.3">
      <c r="A92" s="2">
        <v>29</v>
      </c>
      <c r="B92" s="6">
        <v>122042.265</v>
      </c>
      <c r="C92" s="2">
        <v>10.7</v>
      </c>
      <c r="D92" s="2">
        <v>0</v>
      </c>
    </row>
    <row r="93" spans="1:4" x14ac:dyDescent="0.3">
      <c r="A93" s="2">
        <v>17.2</v>
      </c>
      <c r="B93" s="6">
        <v>113838.41</v>
      </c>
      <c r="C93" s="2">
        <v>17.5</v>
      </c>
      <c r="D93" s="2">
        <v>0.2</v>
      </c>
    </row>
    <row r="94" spans="1:4" x14ac:dyDescent="0.3">
      <c r="A94" s="2">
        <v>20.9</v>
      </c>
      <c r="B94" s="6">
        <v>98891.06</v>
      </c>
      <c r="C94" s="2">
        <v>17.399999999999999</v>
      </c>
      <c r="D94" s="2">
        <v>0</v>
      </c>
    </row>
    <row r="95" spans="1:4" x14ac:dyDescent="0.3">
      <c r="A95" s="2">
        <v>23.5</v>
      </c>
      <c r="B95" s="6">
        <v>103999.17</v>
      </c>
      <c r="C95" s="2">
        <v>16.2</v>
      </c>
      <c r="D95" s="2">
        <v>0</v>
      </c>
    </row>
    <row r="96" spans="1:4" x14ac:dyDescent="0.3">
      <c r="A96" s="2">
        <v>18.5</v>
      </c>
      <c r="B96" s="6">
        <v>103685.45</v>
      </c>
      <c r="C96" s="2">
        <v>9.8000000000000007</v>
      </c>
      <c r="D96" s="2">
        <v>0</v>
      </c>
    </row>
    <row r="97" spans="1:4" x14ac:dyDescent="0.3">
      <c r="A97" s="2">
        <v>18.399999999999999</v>
      </c>
      <c r="B97" s="6">
        <v>107383.37</v>
      </c>
      <c r="C97" s="2">
        <v>13</v>
      </c>
      <c r="D97" s="2">
        <v>0</v>
      </c>
    </row>
    <row r="98" spans="1:4" x14ac:dyDescent="0.3">
      <c r="A98" s="2">
        <v>17.3</v>
      </c>
      <c r="B98" s="6">
        <v>120235.505</v>
      </c>
      <c r="C98" s="2">
        <v>3.9</v>
      </c>
      <c r="D98" s="2">
        <v>0</v>
      </c>
    </row>
    <row r="99" spans="1:4" x14ac:dyDescent="0.3">
      <c r="A99" s="2">
        <v>17.7</v>
      </c>
      <c r="B99" s="6">
        <v>122129.77499999999</v>
      </c>
      <c r="C99" s="2">
        <v>12.6</v>
      </c>
      <c r="D99" s="2">
        <v>5.6</v>
      </c>
    </row>
    <row r="100" spans="1:4" x14ac:dyDescent="0.3">
      <c r="A100" s="2">
        <v>19.100000000000001</v>
      </c>
      <c r="B100" s="6">
        <v>123990.76</v>
      </c>
      <c r="C100" s="2">
        <v>10.9</v>
      </c>
      <c r="D100" s="2">
        <v>0</v>
      </c>
    </row>
    <row r="101" spans="1:4" x14ac:dyDescent="0.3">
      <c r="A101" s="2">
        <v>18.7</v>
      </c>
      <c r="B101" s="6">
        <v>121753.11500000001</v>
      </c>
      <c r="C101" s="2">
        <v>15.9</v>
      </c>
      <c r="D101" s="2">
        <v>0</v>
      </c>
    </row>
    <row r="102" spans="1:4" x14ac:dyDescent="0.3">
      <c r="A102" s="2">
        <v>23.7</v>
      </c>
      <c r="B102" s="6">
        <v>110034.16499999999</v>
      </c>
      <c r="C102" s="2">
        <v>14.9</v>
      </c>
      <c r="D102" s="2">
        <v>0</v>
      </c>
    </row>
    <row r="103" spans="1:4" x14ac:dyDescent="0.3">
      <c r="A103" s="2">
        <v>18.3</v>
      </c>
      <c r="B103" s="6">
        <v>103760.22500000001</v>
      </c>
      <c r="C103" s="2">
        <v>13.4</v>
      </c>
      <c r="D103" s="2">
        <v>0</v>
      </c>
    </row>
    <row r="104" spans="1:4" x14ac:dyDescent="0.3">
      <c r="A104" s="2">
        <v>19.100000000000001</v>
      </c>
      <c r="B104" s="6">
        <v>125107.78</v>
      </c>
      <c r="C104" s="2">
        <v>14.9</v>
      </c>
      <c r="D104" s="2">
        <v>0</v>
      </c>
    </row>
    <row r="105" spans="1:4" x14ac:dyDescent="0.3">
      <c r="A105" s="2">
        <v>24.7</v>
      </c>
      <c r="B105" s="6">
        <v>127793.38</v>
      </c>
      <c r="C105" s="2">
        <v>8.4</v>
      </c>
      <c r="D105" s="2">
        <v>1.6</v>
      </c>
    </row>
    <row r="106" spans="1:4" x14ac:dyDescent="0.3">
      <c r="A106" s="2">
        <v>27.6</v>
      </c>
      <c r="B106" s="6">
        <v>126673.935</v>
      </c>
      <c r="C106" s="2">
        <v>12.8</v>
      </c>
      <c r="D106" s="2">
        <v>2.4</v>
      </c>
    </row>
    <row r="107" spans="1:4" x14ac:dyDescent="0.3">
      <c r="A107" s="2">
        <v>17.8</v>
      </c>
      <c r="B107" s="6">
        <v>126937.94</v>
      </c>
      <c r="C107" s="2">
        <v>10.9</v>
      </c>
      <c r="D107" s="2">
        <v>0</v>
      </c>
    </row>
    <row r="108" spans="1:4" x14ac:dyDescent="0.3">
      <c r="A108" s="2">
        <v>17.100000000000001</v>
      </c>
      <c r="B108" s="6">
        <v>131031.41499999999</v>
      </c>
      <c r="C108" s="2">
        <v>7.5</v>
      </c>
      <c r="D108" s="2">
        <v>0</v>
      </c>
    </row>
    <row r="109" spans="1:4" x14ac:dyDescent="0.3">
      <c r="A109" s="2">
        <v>21.9</v>
      </c>
      <c r="B109" s="6">
        <v>109763.985</v>
      </c>
      <c r="C109" s="2">
        <v>9.9</v>
      </c>
      <c r="D109" s="2">
        <v>3.6</v>
      </c>
    </row>
    <row r="110" spans="1:4" x14ac:dyDescent="0.3">
      <c r="A110" s="2">
        <v>14.7</v>
      </c>
      <c r="B110" s="6">
        <v>107160.54</v>
      </c>
      <c r="C110" s="2">
        <v>11</v>
      </c>
      <c r="D110" s="2">
        <v>6.4</v>
      </c>
    </row>
    <row r="111" spans="1:4" x14ac:dyDescent="0.3">
      <c r="A111" s="2">
        <v>16.2</v>
      </c>
      <c r="B111" s="6">
        <v>126696.19</v>
      </c>
      <c r="C111" s="2">
        <v>12.7</v>
      </c>
      <c r="D111" s="2">
        <v>1.4</v>
      </c>
    </row>
    <row r="112" spans="1:4" x14ac:dyDescent="0.3">
      <c r="A112" s="2">
        <v>17.7</v>
      </c>
      <c r="B112" s="6">
        <v>127973.58500000001</v>
      </c>
      <c r="C112" s="2">
        <v>13.8</v>
      </c>
      <c r="D112" s="2">
        <v>0</v>
      </c>
    </row>
    <row r="113" spans="1:4" x14ac:dyDescent="0.3">
      <c r="A113" s="2">
        <v>19.5</v>
      </c>
      <c r="B113" s="6">
        <v>128598.495</v>
      </c>
      <c r="C113" s="2">
        <v>7.1</v>
      </c>
      <c r="D113" s="2">
        <v>0</v>
      </c>
    </row>
    <row r="114" spans="1:4" x14ac:dyDescent="0.3">
      <c r="A114" s="2">
        <v>19.2</v>
      </c>
      <c r="B114" s="6">
        <v>126483.80499999999</v>
      </c>
      <c r="C114" s="2">
        <v>7.5</v>
      </c>
      <c r="D114" s="2">
        <v>0</v>
      </c>
    </row>
    <row r="115" spans="1:4" x14ac:dyDescent="0.3">
      <c r="A115" s="2">
        <v>21.1</v>
      </c>
      <c r="B115" s="6">
        <v>126230.785</v>
      </c>
      <c r="C115" s="2">
        <v>7.8</v>
      </c>
      <c r="D115" s="2">
        <v>0</v>
      </c>
    </row>
    <row r="116" spans="1:4" x14ac:dyDescent="0.3">
      <c r="A116" s="2">
        <v>15</v>
      </c>
      <c r="B116" s="6">
        <v>111803.625</v>
      </c>
      <c r="C116" s="2">
        <v>3.5</v>
      </c>
      <c r="D116" s="2">
        <v>3</v>
      </c>
    </row>
    <row r="117" spans="1:4" x14ac:dyDescent="0.3">
      <c r="A117" s="2">
        <v>15.4</v>
      </c>
      <c r="B117" s="6">
        <v>108217.82</v>
      </c>
      <c r="C117" s="2">
        <v>5.9</v>
      </c>
      <c r="D117" s="2">
        <v>7</v>
      </c>
    </row>
    <row r="118" spans="1:4" x14ac:dyDescent="0.3">
      <c r="A118" s="2">
        <v>15.1</v>
      </c>
      <c r="B118" s="6">
        <v>127855.22</v>
      </c>
      <c r="C118" s="2">
        <v>8.3000000000000007</v>
      </c>
      <c r="D118" s="2">
        <v>4</v>
      </c>
    </row>
    <row r="119" spans="1:4" x14ac:dyDescent="0.3">
      <c r="A119" s="2">
        <v>16</v>
      </c>
      <c r="B119" s="6">
        <v>132642.14000000001</v>
      </c>
      <c r="C119" s="2">
        <v>8.9</v>
      </c>
      <c r="D119" s="2">
        <v>1.6</v>
      </c>
    </row>
    <row r="120" spans="1:4" x14ac:dyDescent="0.3">
      <c r="A120" s="2">
        <v>17.100000000000001</v>
      </c>
      <c r="B120" s="6">
        <v>132814.61499999999</v>
      </c>
      <c r="C120" s="2">
        <v>12.6</v>
      </c>
      <c r="D120" s="2">
        <v>0</v>
      </c>
    </row>
    <row r="121" spans="1:4" x14ac:dyDescent="0.3">
      <c r="A121" s="2">
        <v>19.600000000000001</v>
      </c>
      <c r="B121" s="6">
        <v>132669.57999999999</v>
      </c>
      <c r="C121" s="2">
        <v>12.3</v>
      </c>
      <c r="D121" s="2">
        <v>0</v>
      </c>
    </row>
    <row r="122" spans="1:4" x14ac:dyDescent="0.3">
      <c r="A122" s="2">
        <v>23.1</v>
      </c>
      <c r="B122" s="6">
        <v>126304.44500000001</v>
      </c>
      <c r="C122" s="2">
        <v>12.1</v>
      </c>
      <c r="D122" s="2">
        <v>0</v>
      </c>
    </row>
    <row r="123" spans="1:4" x14ac:dyDescent="0.3">
      <c r="A123" s="2">
        <v>22.2</v>
      </c>
      <c r="B123" s="6">
        <v>108487.97500000001</v>
      </c>
      <c r="C123" s="2">
        <v>6.1</v>
      </c>
      <c r="D123" s="2">
        <v>0</v>
      </c>
    </row>
    <row r="124" spans="1:4" x14ac:dyDescent="0.3">
      <c r="A124" s="2">
        <v>18.2</v>
      </c>
      <c r="B124" s="6">
        <v>109233.34</v>
      </c>
      <c r="C124" s="2">
        <v>11.2</v>
      </c>
      <c r="D124" s="2">
        <v>0</v>
      </c>
    </row>
    <row r="125" spans="1:4" x14ac:dyDescent="0.3">
      <c r="A125" s="2">
        <v>22.3</v>
      </c>
      <c r="B125" s="6">
        <v>122375.47</v>
      </c>
      <c r="C125" s="2">
        <v>11.6</v>
      </c>
      <c r="D125" s="2">
        <v>0</v>
      </c>
    </row>
    <row r="126" spans="1:4" x14ac:dyDescent="0.3">
      <c r="A126" s="2">
        <v>18.100000000000001</v>
      </c>
      <c r="B126" s="6">
        <v>123734.86500000001</v>
      </c>
      <c r="C126" s="2">
        <v>7.1</v>
      </c>
      <c r="D126" s="2">
        <v>0.6</v>
      </c>
    </row>
    <row r="127" spans="1:4" x14ac:dyDescent="0.3">
      <c r="A127" s="2">
        <v>16.2</v>
      </c>
      <c r="B127" s="6">
        <v>129121.86</v>
      </c>
      <c r="C127" s="2">
        <v>7.6</v>
      </c>
      <c r="D127" s="2">
        <v>1.4</v>
      </c>
    </row>
    <row r="128" spans="1:4" x14ac:dyDescent="0.3">
      <c r="A128" s="2">
        <v>15.6</v>
      </c>
      <c r="B128" s="6">
        <v>131237.185</v>
      </c>
      <c r="C128" s="2">
        <v>6.9</v>
      </c>
      <c r="D128" s="2">
        <v>2.2000000000000002</v>
      </c>
    </row>
    <row r="129" spans="1:4" x14ac:dyDescent="0.3">
      <c r="A129" s="2">
        <v>15.9</v>
      </c>
      <c r="B129" s="6">
        <v>131138.73000000001</v>
      </c>
      <c r="C129" s="2">
        <v>5.9</v>
      </c>
      <c r="D129" s="2">
        <v>0.2</v>
      </c>
    </row>
    <row r="130" spans="1:4" x14ac:dyDescent="0.3">
      <c r="A130" s="2">
        <v>18.7</v>
      </c>
      <c r="B130" s="6">
        <v>108377.05</v>
      </c>
      <c r="C130" s="2">
        <v>7.3</v>
      </c>
      <c r="D130" s="2">
        <v>0</v>
      </c>
    </row>
    <row r="131" spans="1:4" x14ac:dyDescent="0.3">
      <c r="A131" s="2">
        <v>16.600000000000001</v>
      </c>
      <c r="B131" s="6">
        <v>103811.28</v>
      </c>
      <c r="C131" s="2">
        <v>5.9</v>
      </c>
      <c r="D131" s="2">
        <v>8.6</v>
      </c>
    </row>
    <row r="132" spans="1:4" x14ac:dyDescent="0.3">
      <c r="A132" s="2">
        <v>15.9</v>
      </c>
      <c r="B132" s="6">
        <v>123740.245</v>
      </c>
      <c r="C132" s="2">
        <v>7.9</v>
      </c>
      <c r="D132" s="2">
        <v>2.6</v>
      </c>
    </row>
    <row r="133" spans="1:4" x14ac:dyDescent="0.3">
      <c r="A133" s="2">
        <v>17.399999999999999</v>
      </c>
      <c r="B133" s="6">
        <v>129312.58</v>
      </c>
      <c r="C133" s="2">
        <v>5.9</v>
      </c>
      <c r="D133" s="2">
        <v>0</v>
      </c>
    </row>
    <row r="134" spans="1:4" x14ac:dyDescent="0.3">
      <c r="A134" s="2">
        <v>12.8</v>
      </c>
      <c r="B134" s="6">
        <v>136903.26999999999</v>
      </c>
      <c r="C134" s="2">
        <v>8.6999999999999993</v>
      </c>
      <c r="D134" s="2">
        <v>6.8</v>
      </c>
    </row>
    <row r="135" spans="1:4" x14ac:dyDescent="0.3">
      <c r="A135" s="2">
        <v>14.6</v>
      </c>
      <c r="B135" s="6">
        <v>135217.65</v>
      </c>
      <c r="C135" s="2">
        <v>6.7</v>
      </c>
      <c r="D135" s="2">
        <v>4.4000000000000004</v>
      </c>
    </row>
    <row r="136" spans="1:4" x14ac:dyDescent="0.3">
      <c r="A136" s="2">
        <v>14.5</v>
      </c>
      <c r="B136" s="6">
        <v>135172.41</v>
      </c>
      <c r="C136" s="2">
        <v>6.2</v>
      </c>
      <c r="D136" s="2">
        <v>1.8</v>
      </c>
    </row>
    <row r="137" spans="1:4" x14ac:dyDescent="0.3">
      <c r="A137" s="2">
        <v>16.2</v>
      </c>
      <c r="B137" s="6">
        <v>117136.63</v>
      </c>
      <c r="C137" s="2">
        <v>10.4</v>
      </c>
      <c r="D137" s="2">
        <v>0</v>
      </c>
    </row>
    <row r="138" spans="1:4" x14ac:dyDescent="0.3">
      <c r="A138" s="2">
        <v>20.5</v>
      </c>
      <c r="B138" s="6">
        <v>111897.08500000001</v>
      </c>
      <c r="C138" s="2">
        <v>10.3</v>
      </c>
      <c r="D138" s="2">
        <v>0</v>
      </c>
    </row>
    <row r="139" spans="1:4" x14ac:dyDescent="0.3">
      <c r="A139" s="2">
        <v>20.399999999999999</v>
      </c>
      <c r="B139" s="6">
        <v>127524.8</v>
      </c>
      <c r="C139" s="2">
        <v>10.199999999999999</v>
      </c>
      <c r="D139" s="2">
        <v>0</v>
      </c>
    </row>
    <row r="140" spans="1:4" x14ac:dyDescent="0.3">
      <c r="A140" s="2">
        <v>16.2</v>
      </c>
      <c r="B140" s="6">
        <v>133235.48000000001</v>
      </c>
      <c r="C140" s="2">
        <v>3.2</v>
      </c>
      <c r="D140" s="2">
        <v>0</v>
      </c>
    </row>
    <row r="141" spans="1:4" x14ac:dyDescent="0.3">
      <c r="A141" s="2">
        <v>18.100000000000001</v>
      </c>
      <c r="B141" s="6">
        <v>127522.71</v>
      </c>
      <c r="C141" s="2">
        <v>6</v>
      </c>
      <c r="D141" s="2">
        <v>2.4</v>
      </c>
    </row>
    <row r="142" spans="1:4" x14ac:dyDescent="0.3">
      <c r="A142" s="2">
        <v>13.6</v>
      </c>
      <c r="B142" s="6">
        <v>135361.19500000001</v>
      </c>
      <c r="C142" s="2">
        <v>3.5</v>
      </c>
      <c r="D142" s="2">
        <v>6.2</v>
      </c>
    </row>
    <row r="143" spans="1:4" x14ac:dyDescent="0.3">
      <c r="A143" s="2">
        <v>14.1</v>
      </c>
      <c r="B143" s="6">
        <v>133422.46</v>
      </c>
      <c r="C143" s="2">
        <v>6.7</v>
      </c>
      <c r="D143" s="2">
        <v>0.4</v>
      </c>
    </row>
    <row r="144" spans="1:4" x14ac:dyDescent="0.3">
      <c r="A144" s="2">
        <v>13.3</v>
      </c>
      <c r="B144" s="6">
        <v>119331.85</v>
      </c>
      <c r="C144" s="2">
        <v>7.7</v>
      </c>
      <c r="D144" s="2">
        <v>0</v>
      </c>
    </row>
    <row r="145" spans="1:4" x14ac:dyDescent="0.3">
      <c r="A145" s="2">
        <v>15.6</v>
      </c>
      <c r="B145" s="6">
        <v>118783.08500000001</v>
      </c>
      <c r="C145" s="2">
        <v>8.6</v>
      </c>
      <c r="D145" s="2">
        <v>0</v>
      </c>
    </row>
    <row r="146" spans="1:4" x14ac:dyDescent="0.3">
      <c r="A146" s="2">
        <v>17.100000000000001</v>
      </c>
      <c r="B146" s="6">
        <v>136690.92000000001</v>
      </c>
      <c r="C146" s="2">
        <v>8.1</v>
      </c>
      <c r="D146" s="2">
        <v>0</v>
      </c>
    </row>
    <row r="147" spans="1:4" x14ac:dyDescent="0.3">
      <c r="A147" s="2">
        <v>15.6</v>
      </c>
      <c r="B147" s="6">
        <v>140886.995</v>
      </c>
      <c r="C147" s="2">
        <v>6.8</v>
      </c>
      <c r="D147" s="2">
        <v>0</v>
      </c>
    </row>
    <row r="148" spans="1:4" x14ac:dyDescent="0.3">
      <c r="A148" s="2">
        <v>18.7</v>
      </c>
      <c r="B148" s="6">
        <v>133103.37</v>
      </c>
      <c r="C148" s="2">
        <v>7.4</v>
      </c>
      <c r="D148" s="2">
        <v>0</v>
      </c>
    </row>
    <row r="149" spans="1:4" x14ac:dyDescent="0.3">
      <c r="A149" s="2">
        <v>19.7</v>
      </c>
      <c r="B149" s="6">
        <v>127900.235</v>
      </c>
      <c r="C149" s="2">
        <v>8.4</v>
      </c>
      <c r="D149" s="2">
        <v>0</v>
      </c>
    </row>
    <row r="150" spans="1:4" x14ac:dyDescent="0.3">
      <c r="A150" s="2">
        <v>15.8</v>
      </c>
      <c r="B150" s="6">
        <v>132338.94</v>
      </c>
      <c r="C150" s="2">
        <v>6.6</v>
      </c>
      <c r="D150" s="2">
        <v>0</v>
      </c>
    </row>
    <row r="151" spans="1:4" x14ac:dyDescent="0.3">
      <c r="A151" s="2">
        <v>17.3</v>
      </c>
      <c r="B151" s="6">
        <v>114669.79</v>
      </c>
      <c r="C151" s="2">
        <v>8</v>
      </c>
      <c r="D151" s="2">
        <v>0</v>
      </c>
    </row>
    <row r="152" spans="1:4" x14ac:dyDescent="0.3">
      <c r="A152" s="2">
        <v>16.8</v>
      </c>
      <c r="B152" s="6">
        <v>113261.26</v>
      </c>
      <c r="C152" s="2">
        <v>4.9000000000000004</v>
      </c>
      <c r="D152" s="2">
        <v>0</v>
      </c>
    </row>
    <row r="153" spans="1:4" x14ac:dyDescent="0.3">
      <c r="A153" s="2">
        <v>12.2</v>
      </c>
      <c r="B153" s="6">
        <v>140919.995</v>
      </c>
      <c r="C153" s="2">
        <v>8.1</v>
      </c>
      <c r="D153" s="2">
        <v>8.1999999999999993</v>
      </c>
    </row>
    <row r="154" spans="1:4" x14ac:dyDescent="0.3">
      <c r="A154" s="2">
        <v>11.4</v>
      </c>
      <c r="B154" s="6">
        <v>148534.505</v>
      </c>
      <c r="C154" s="2">
        <v>4.5999999999999996</v>
      </c>
      <c r="D154" s="2">
        <v>4.2</v>
      </c>
    </row>
    <row r="155" spans="1:4" x14ac:dyDescent="0.3">
      <c r="A155" s="2">
        <v>13.6</v>
      </c>
      <c r="B155" s="6">
        <v>146902.95000000001</v>
      </c>
      <c r="C155" s="2">
        <v>8.1999999999999993</v>
      </c>
      <c r="D155" s="2">
        <v>0.8</v>
      </c>
    </row>
    <row r="156" spans="1:4" x14ac:dyDescent="0.3">
      <c r="A156" s="2">
        <v>11.3</v>
      </c>
      <c r="B156" s="6">
        <v>147155.26500000001</v>
      </c>
      <c r="C156" s="2">
        <v>5.5</v>
      </c>
      <c r="D156" s="2">
        <v>0</v>
      </c>
    </row>
    <row r="157" spans="1:4" x14ac:dyDescent="0.3">
      <c r="A157" s="2">
        <v>15</v>
      </c>
      <c r="B157" s="6">
        <v>142625.035</v>
      </c>
      <c r="C157" s="2">
        <v>7</v>
      </c>
      <c r="D157" s="2">
        <v>4.2</v>
      </c>
    </row>
    <row r="158" spans="1:4" x14ac:dyDescent="0.3">
      <c r="A158" s="2">
        <v>16.600000000000001</v>
      </c>
      <c r="B158" s="6">
        <v>120128.295</v>
      </c>
      <c r="C158" s="2">
        <v>6.4</v>
      </c>
      <c r="D158" s="2">
        <v>0.2</v>
      </c>
    </row>
    <row r="159" spans="1:4" x14ac:dyDescent="0.3">
      <c r="A159" s="2">
        <v>14.5</v>
      </c>
      <c r="B159" s="6">
        <v>109609.685</v>
      </c>
      <c r="C159" s="2">
        <v>6.9</v>
      </c>
      <c r="D159" s="2">
        <v>0</v>
      </c>
    </row>
    <row r="160" spans="1:4" x14ac:dyDescent="0.3">
      <c r="A160" s="2">
        <v>18.5</v>
      </c>
      <c r="B160" s="6">
        <v>110715.815</v>
      </c>
      <c r="C160" s="2">
        <v>8.1999999999999993</v>
      </c>
      <c r="D160" s="2">
        <v>0</v>
      </c>
    </row>
    <row r="161" spans="1:4" x14ac:dyDescent="0.3">
      <c r="A161" s="2">
        <v>13.5</v>
      </c>
      <c r="B161" s="6">
        <v>132854.13500000001</v>
      </c>
      <c r="C161" s="2">
        <v>8.6</v>
      </c>
      <c r="D161" s="2">
        <v>4</v>
      </c>
    </row>
    <row r="162" spans="1:4" x14ac:dyDescent="0.3">
      <c r="A162" s="2">
        <v>13.4</v>
      </c>
      <c r="B162" s="6">
        <v>144125.52499999999</v>
      </c>
      <c r="C162" s="2">
        <v>7.1</v>
      </c>
      <c r="D162" s="2">
        <v>0</v>
      </c>
    </row>
    <row r="163" spans="1:4" x14ac:dyDescent="0.3">
      <c r="A163" s="2">
        <v>14</v>
      </c>
      <c r="B163" s="6">
        <v>143465.44500000001</v>
      </c>
      <c r="C163" s="2">
        <v>8.3000000000000007</v>
      </c>
    </row>
    <row r="164" spans="1:4" x14ac:dyDescent="0.3">
      <c r="A164" s="2">
        <v>13.1</v>
      </c>
      <c r="B164" s="6">
        <v>145005.62</v>
      </c>
      <c r="C164" s="2">
        <v>6.9</v>
      </c>
      <c r="D164" s="2">
        <v>0</v>
      </c>
    </row>
    <row r="165" spans="1:4" x14ac:dyDescent="0.3">
      <c r="A165" s="2">
        <v>18.2</v>
      </c>
      <c r="B165" s="6">
        <v>123754.55</v>
      </c>
      <c r="C165" s="2">
        <v>8</v>
      </c>
      <c r="D165" s="2">
        <v>0</v>
      </c>
    </row>
    <row r="166" spans="1:4" x14ac:dyDescent="0.3">
      <c r="A166" s="2">
        <v>17.399999999999999</v>
      </c>
      <c r="B166" s="6">
        <v>119125.62</v>
      </c>
      <c r="C166" s="2">
        <v>8</v>
      </c>
      <c r="D166" s="2">
        <v>0</v>
      </c>
    </row>
    <row r="167" spans="1:4" x14ac:dyDescent="0.3">
      <c r="A167" s="2">
        <v>16.899999999999999</v>
      </c>
      <c r="B167" s="6">
        <v>136054.14499999999</v>
      </c>
      <c r="C167" s="2">
        <v>6.6</v>
      </c>
      <c r="D167" s="2">
        <v>0</v>
      </c>
    </row>
    <row r="168" spans="1:4" x14ac:dyDescent="0.3">
      <c r="A168" s="2">
        <v>16.100000000000001</v>
      </c>
      <c r="B168" s="6">
        <v>139073.785</v>
      </c>
      <c r="C168" s="2">
        <v>3.3</v>
      </c>
      <c r="D168" s="2">
        <v>5</v>
      </c>
    </row>
    <row r="169" spans="1:4" x14ac:dyDescent="0.3">
      <c r="A169" s="2">
        <v>13.8</v>
      </c>
      <c r="B169" s="6">
        <v>134290.46</v>
      </c>
      <c r="C169" s="2">
        <v>4.7</v>
      </c>
      <c r="D169" s="2">
        <v>0</v>
      </c>
    </row>
    <row r="170" spans="1:4" x14ac:dyDescent="0.3">
      <c r="A170" s="2">
        <v>12.7</v>
      </c>
      <c r="B170" s="6">
        <v>137073.77499999999</v>
      </c>
      <c r="C170" s="2">
        <v>4.2</v>
      </c>
      <c r="D170" s="2">
        <v>1</v>
      </c>
    </row>
    <row r="171" spans="1:4" x14ac:dyDescent="0.3">
      <c r="A171" s="2">
        <v>12.4</v>
      </c>
      <c r="B171" s="6">
        <v>139781.245</v>
      </c>
      <c r="C171" s="2">
        <v>7.9</v>
      </c>
      <c r="D171" s="2">
        <v>0.2</v>
      </c>
    </row>
    <row r="172" spans="1:4" x14ac:dyDescent="0.3">
      <c r="A172" s="2">
        <v>11.6</v>
      </c>
      <c r="B172" s="6">
        <v>129576.36</v>
      </c>
      <c r="C172" s="2">
        <v>7.1</v>
      </c>
      <c r="D172" s="2">
        <v>0</v>
      </c>
    </row>
    <row r="173" spans="1:4" x14ac:dyDescent="0.3">
      <c r="A173" s="2">
        <v>12.9</v>
      </c>
      <c r="B173" s="6">
        <v>124910.57</v>
      </c>
      <c r="C173" s="2">
        <v>8.6</v>
      </c>
      <c r="D173" s="2">
        <v>0</v>
      </c>
    </row>
    <row r="174" spans="1:4" x14ac:dyDescent="0.3">
      <c r="A174" s="2">
        <v>14.1</v>
      </c>
      <c r="B174" s="6">
        <v>140431.35999999999</v>
      </c>
      <c r="C174" s="2">
        <v>6.2</v>
      </c>
      <c r="D174" s="2">
        <v>0</v>
      </c>
    </row>
    <row r="175" spans="1:4" x14ac:dyDescent="0.3">
      <c r="A175" s="2">
        <v>17.600000000000001</v>
      </c>
      <c r="B175" s="6">
        <v>133171.4</v>
      </c>
      <c r="C175" s="2">
        <v>5.8</v>
      </c>
      <c r="D175" s="2">
        <v>0</v>
      </c>
    </row>
    <row r="176" spans="1:4" x14ac:dyDescent="0.3">
      <c r="A176" s="2">
        <v>16</v>
      </c>
      <c r="B176" s="6">
        <v>135407.57</v>
      </c>
      <c r="C176" s="2">
        <v>7.7</v>
      </c>
      <c r="D176" s="2">
        <v>0</v>
      </c>
    </row>
    <row r="177" spans="1:4" x14ac:dyDescent="0.3">
      <c r="A177" s="2">
        <v>14</v>
      </c>
      <c r="B177" s="6">
        <v>137379.23000000001</v>
      </c>
      <c r="C177" s="2">
        <v>6.3</v>
      </c>
      <c r="D177" s="2">
        <v>0</v>
      </c>
    </row>
    <row r="178" spans="1:4" x14ac:dyDescent="0.3">
      <c r="A178" s="2">
        <v>16.899999999999999</v>
      </c>
      <c r="B178" s="6">
        <v>135562.07500000001</v>
      </c>
      <c r="C178" s="2">
        <v>7.1</v>
      </c>
      <c r="D178" s="2">
        <v>0</v>
      </c>
    </row>
    <row r="179" spans="1:4" x14ac:dyDescent="0.3">
      <c r="A179" s="2">
        <v>14.1</v>
      </c>
      <c r="B179" s="6">
        <v>124587.43</v>
      </c>
      <c r="C179" s="2">
        <v>5</v>
      </c>
      <c r="D179" s="2">
        <v>0</v>
      </c>
    </row>
    <row r="180" spans="1:4" x14ac:dyDescent="0.3">
      <c r="A180" s="2">
        <v>14.5</v>
      </c>
      <c r="B180" s="6">
        <v>119277.48</v>
      </c>
      <c r="C180" s="2">
        <v>4.0999999999999996</v>
      </c>
      <c r="D180" s="2">
        <v>0</v>
      </c>
    </row>
    <row r="181" spans="1:4" x14ac:dyDescent="0.3">
      <c r="A181" s="2">
        <v>12.3</v>
      </c>
      <c r="B181" s="6">
        <v>139468.155</v>
      </c>
      <c r="C181" s="2">
        <v>5.6</v>
      </c>
      <c r="D181" s="2">
        <v>0</v>
      </c>
    </row>
    <row r="182" spans="1:4" x14ac:dyDescent="0.3">
      <c r="A182" s="2">
        <v>14.2</v>
      </c>
      <c r="B182" s="6">
        <v>143170.05499999999</v>
      </c>
      <c r="C182" s="2">
        <v>7.9</v>
      </c>
      <c r="D182" s="2">
        <v>0</v>
      </c>
    </row>
    <row r="183" spans="1:4" x14ac:dyDescent="0.3">
      <c r="A183" s="2">
        <v>15</v>
      </c>
      <c r="B183" s="6">
        <v>138931</v>
      </c>
      <c r="C183" s="2">
        <v>6.9</v>
      </c>
      <c r="D183" s="2">
        <v>0</v>
      </c>
    </row>
    <row r="184" spans="1:4" x14ac:dyDescent="0.3">
      <c r="A184" s="2">
        <v>11.9</v>
      </c>
      <c r="B184" s="6">
        <v>138972.42499999999</v>
      </c>
      <c r="C184" s="2">
        <v>7</v>
      </c>
      <c r="D184" s="2">
        <v>0.6</v>
      </c>
    </row>
    <row r="185" spans="1:4" x14ac:dyDescent="0.3">
      <c r="A185" s="2">
        <v>12</v>
      </c>
      <c r="B185" s="6">
        <v>145713.81</v>
      </c>
      <c r="C185" s="2">
        <v>5</v>
      </c>
      <c r="D185" s="2">
        <v>2.6</v>
      </c>
    </row>
    <row r="186" spans="1:4" x14ac:dyDescent="0.3">
      <c r="A186" s="2">
        <v>10.6</v>
      </c>
      <c r="B186" s="6">
        <v>130073.27</v>
      </c>
      <c r="C186" s="2">
        <v>2.8</v>
      </c>
      <c r="D186" s="2">
        <v>0</v>
      </c>
    </row>
    <row r="187" spans="1:4" x14ac:dyDescent="0.3">
      <c r="A187" s="2">
        <v>14.9</v>
      </c>
      <c r="B187" s="6">
        <v>117312.925</v>
      </c>
      <c r="C187" s="2">
        <v>8.1999999999999993</v>
      </c>
      <c r="D187" s="2">
        <v>2</v>
      </c>
    </row>
    <row r="188" spans="1:4" x14ac:dyDescent="0.3">
      <c r="A188" s="2">
        <v>11.5</v>
      </c>
      <c r="B188" s="6">
        <v>143176.33499999999</v>
      </c>
      <c r="C188" s="2">
        <v>4.4000000000000004</v>
      </c>
      <c r="D188" s="2">
        <v>1.6</v>
      </c>
    </row>
    <row r="189" spans="1:4" x14ac:dyDescent="0.3">
      <c r="A189" s="2">
        <v>14.2</v>
      </c>
      <c r="B189" s="6">
        <v>143984.39000000001</v>
      </c>
      <c r="C189" s="2">
        <v>7</v>
      </c>
      <c r="D189" s="2">
        <v>2.2000000000000002</v>
      </c>
    </row>
    <row r="190" spans="1:4" x14ac:dyDescent="0.3">
      <c r="A190" s="2">
        <v>14.8</v>
      </c>
      <c r="B190" s="6">
        <v>141696.29500000001</v>
      </c>
      <c r="C190" s="2">
        <v>8.5</v>
      </c>
      <c r="D190" s="2">
        <v>0.2</v>
      </c>
    </row>
    <row r="191" spans="1:4" x14ac:dyDescent="0.3">
      <c r="A191" s="2">
        <v>13.4</v>
      </c>
      <c r="B191" s="6">
        <v>141994.375</v>
      </c>
      <c r="C191" s="2">
        <v>3.5</v>
      </c>
      <c r="D191" s="2">
        <v>0</v>
      </c>
    </row>
    <row r="192" spans="1:4" x14ac:dyDescent="0.3">
      <c r="A192" s="2">
        <v>14.3</v>
      </c>
      <c r="B192" s="6">
        <v>136884.095</v>
      </c>
      <c r="C192" s="2">
        <v>5.8</v>
      </c>
      <c r="D192" s="2">
        <v>0</v>
      </c>
    </row>
    <row r="193" spans="1:4" x14ac:dyDescent="0.3">
      <c r="A193" s="2">
        <v>13.1</v>
      </c>
      <c r="B193" s="6">
        <v>123971.705</v>
      </c>
      <c r="C193" s="2">
        <v>3.7</v>
      </c>
      <c r="D193" s="2">
        <v>0.2</v>
      </c>
    </row>
    <row r="194" spans="1:4" x14ac:dyDescent="0.3">
      <c r="A194" s="2">
        <v>12.3</v>
      </c>
      <c r="B194" s="6">
        <v>124790.69500000001</v>
      </c>
      <c r="C194" s="2">
        <v>2.9</v>
      </c>
      <c r="D194" s="2">
        <v>1.6</v>
      </c>
    </row>
    <row r="195" spans="1:4" x14ac:dyDescent="0.3">
      <c r="A195" s="2">
        <v>12.7</v>
      </c>
      <c r="B195" s="6">
        <v>138680.33499999999</v>
      </c>
      <c r="C195" s="2">
        <v>4.2</v>
      </c>
      <c r="D195" s="2">
        <v>28.4</v>
      </c>
    </row>
    <row r="196" spans="1:4" x14ac:dyDescent="0.3">
      <c r="A196" s="2">
        <v>9.8000000000000007</v>
      </c>
      <c r="B196" s="6">
        <v>150671.10500000001</v>
      </c>
      <c r="C196" s="2">
        <v>4.8</v>
      </c>
      <c r="D196" s="2">
        <v>3.8</v>
      </c>
    </row>
    <row r="197" spans="1:4" x14ac:dyDescent="0.3">
      <c r="A197" s="2">
        <v>10.5</v>
      </c>
      <c r="B197" s="6">
        <v>151270.54</v>
      </c>
      <c r="C197" s="2">
        <v>7.4</v>
      </c>
      <c r="D197" s="2">
        <v>3.6</v>
      </c>
    </row>
    <row r="198" spans="1:4" x14ac:dyDescent="0.3">
      <c r="A198" s="2">
        <v>12.3</v>
      </c>
      <c r="B198" s="6">
        <v>144797.98000000001</v>
      </c>
      <c r="C198" s="2">
        <v>8.1</v>
      </c>
      <c r="D198" s="2">
        <v>0.2</v>
      </c>
    </row>
    <row r="199" spans="1:4" x14ac:dyDescent="0.3">
      <c r="A199" s="2">
        <v>12.3</v>
      </c>
      <c r="B199" s="6">
        <v>142965.48000000001</v>
      </c>
      <c r="C199" s="2">
        <v>6.5</v>
      </c>
      <c r="D199" s="2">
        <v>2.4</v>
      </c>
    </row>
    <row r="200" spans="1:4" x14ac:dyDescent="0.3">
      <c r="A200" s="2">
        <v>11.5</v>
      </c>
      <c r="B200" s="6">
        <v>130187.44500000001</v>
      </c>
      <c r="C200" s="2">
        <v>9.5</v>
      </c>
      <c r="D200" s="2">
        <v>0.4</v>
      </c>
    </row>
    <row r="201" spans="1:4" x14ac:dyDescent="0.3">
      <c r="A201" s="2">
        <v>12.1</v>
      </c>
      <c r="B201" s="6">
        <v>131141.35500000001</v>
      </c>
      <c r="C201" s="2">
        <v>9.6999999999999993</v>
      </c>
      <c r="D201" s="2">
        <v>0</v>
      </c>
    </row>
    <row r="202" spans="1:4" x14ac:dyDescent="0.3">
      <c r="A202" s="2">
        <v>14.7</v>
      </c>
      <c r="B202" s="6">
        <v>146154.37</v>
      </c>
      <c r="C202" s="2">
        <v>9.6999999999999993</v>
      </c>
      <c r="D202" s="2">
        <v>0</v>
      </c>
    </row>
    <row r="203" spans="1:4" x14ac:dyDescent="0.3">
      <c r="A203" s="2">
        <v>17</v>
      </c>
      <c r="B203" s="6">
        <v>138931.81</v>
      </c>
      <c r="C203" s="2">
        <v>8.6</v>
      </c>
      <c r="D203" s="2">
        <v>0</v>
      </c>
    </row>
    <row r="204" spans="1:4" x14ac:dyDescent="0.3">
      <c r="A204" s="2">
        <v>16.600000000000001</v>
      </c>
      <c r="B204" s="6">
        <v>138418.83499999999</v>
      </c>
      <c r="C204" s="2">
        <v>6</v>
      </c>
      <c r="D204" s="2">
        <v>1.6</v>
      </c>
    </row>
    <row r="205" spans="1:4" x14ac:dyDescent="0.3">
      <c r="A205" s="2">
        <v>16.100000000000001</v>
      </c>
      <c r="B205" s="6">
        <v>142316.29500000001</v>
      </c>
      <c r="C205" s="2">
        <v>9.5</v>
      </c>
      <c r="D205" s="2">
        <v>0</v>
      </c>
    </row>
    <row r="206" spans="1:4" x14ac:dyDescent="0.3">
      <c r="A206" s="2">
        <v>15</v>
      </c>
      <c r="B206" s="6">
        <v>136837.155</v>
      </c>
      <c r="C206" s="2">
        <v>4.4000000000000004</v>
      </c>
      <c r="D206" s="2">
        <v>1.2</v>
      </c>
    </row>
    <row r="207" spans="1:4" x14ac:dyDescent="0.3">
      <c r="A207" s="2">
        <v>13.3</v>
      </c>
      <c r="B207" s="6">
        <v>121021.425</v>
      </c>
      <c r="C207" s="2">
        <v>7.7</v>
      </c>
      <c r="D207" s="2">
        <v>0.8</v>
      </c>
    </row>
    <row r="208" spans="1:4" x14ac:dyDescent="0.3">
      <c r="A208" s="2">
        <v>11.6</v>
      </c>
      <c r="B208" s="6">
        <v>120396.735</v>
      </c>
      <c r="C208" s="2">
        <v>8.5</v>
      </c>
      <c r="D208" s="2">
        <v>3.2</v>
      </c>
    </row>
    <row r="209" spans="1:4" x14ac:dyDescent="0.3">
      <c r="A209" s="2">
        <v>13.9</v>
      </c>
      <c r="B209" s="6">
        <v>142470.43</v>
      </c>
      <c r="C209" s="2">
        <v>9.6</v>
      </c>
      <c r="D209" s="2">
        <v>0.8</v>
      </c>
    </row>
    <row r="210" spans="1:4" x14ac:dyDescent="0.3">
      <c r="A210" s="2">
        <v>14.4</v>
      </c>
      <c r="B210" s="6">
        <v>144008.37</v>
      </c>
      <c r="C210" s="2">
        <v>10.199999999999999</v>
      </c>
      <c r="D210" s="2">
        <v>0</v>
      </c>
    </row>
    <row r="211" spans="1:4" x14ac:dyDescent="0.3">
      <c r="A211" s="2">
        <v>14</v>
      </c>
      <c r="B211" s="6">
        <v>142637.76000000001</v>
      </c>
      <c r="C211" s="2">
        <v>9</v>
      </c>
      <c r="D211" s="2">
        <v>0</v>
      </c>
    </row>
    <row r="212" spans="1:4" x14ac:dyDescent="0.3">
      <c r="A212" s="2">
        <v>12.3</v>
      </c>
      <c r="B212" s="6">
        <v>143544.10999999999</v>
      </c>
      <c r="C212" s="2">
        <v>4.5</v>
      </c>
      <c r="D212" s="2">
        <v>0</v>
      </c>
    </row>
    <row r="213" spans="1:4" x14ac:dyDescent="0.3">
      <c r="A213" s="2">
        <v>14</v>
      </c>
      <c r="B213" s="6">
        <v>139584.95499999999</v>
      </c>
      <c r="C213" s="2">
        <v>10.8</v>
      </c>
      <c r="D213" s="2">
        <v>0.6</v>
      </c>
    </row>
    <row r="214" spans="1:4" x14ac:dyDescent="0.3">
      <c r="A214" s="2">
        <v>11.4</v>
      </c>
      <c r="B214" s="6">
        <v>125032.57</v>
      </c>
      <c r="C214" s="2">
        <v>4.2</v>
      </c>
      <c r="D214" s="2">
        <v>0.2</v>
      </c>
    </row>
    <row r="215" spans="1:4" x14ac:dyDescent="0.3">
      <c r="A215" s="2">
        <v>14.9</v>
      </c>
      <c r="B215" s="6">
        <v>117638.065</v>
      </c>
      <c r="C215" s="2">
        <v>8.3000000000000007</v>
      </c>
      <c r="D215" s="2">
        <v>0</v>
      </c>
    </row>
    <row r="216" spans="1:4" x14ac:dyDescent="0.3">
      <c r="A216" s="2">
        <v>10.8</v>
      </c>
      <c r="B216" s="6">
        <v>141451.72500000001</v>
      </c>
      <c r="C216" s="2">
        <v>9.4</v>
      </c>
      <c r="D216" s="2">
        <v>6.4</v>
      </c>
    </row>
    <row r="217" spans="1:4" x14ac:dyDescent="0.3">
      <c r="A217" s="2">
        <v>11.3</v>
      </c>
      <c r="B217" s="6">
        <v>147550.185</v>
      </c>
      <c r="C217" s="2">
        <v>7.1</v>
      </c>
      <c r="D217" s="2">
        <v>0</v>
      </c>
    </row>
    <row r="218" spans="1:4" x14ac:dyDescent="0.3">
      <c r="A218" s="2">
        <v>10.8</v>
      </c>
      <c r="B218" s="6">
        <v>142325.99</v>
      </c>
      <c r="C218" s="2">
        <v>8</v>
      </c>
      <c r="D218" s="2">
        <v>1</v>
      </c>
    </row>
    <row r="219" spans="1:4" x14ac:dyDescent="0.3">
      <c r="A219" s="2">
        <v>12.8</v>
      </c>
      <c r="B219" s="6">
        <v>143642.35500000001</v>
      </c>
      <c r="C219" s="2">
        <v>7</v>
      </c>
      <c r="D219" s="2">
        <v>1.6</v>
      </c>
    </row>
    <row r="220" spans="1:4" x14ac:dyDescent="0.3">
      <c r="A220" s="2">
        <v>13.1</v>
      </c>
      <c r="B220" s="6">
        <v>143060.32999999999</v>
      </c>
      <c r="C220" s="2">
        <v>9</v>
      </c>
      <c r="D220" s="2">
        <v>1.4</v>
      </c>
    </row>
    <row r="221" spans="1:4" x14ac:dyDescent="0.3">
      <c r="A221" s="2">
        <v>12.6</v>
      </c>
      <c r="B221" s="6">
        <v>125830.535</v>
      </c>
      <c r="C221" s="2">
        <v>6.6</v>
      </c>
      <c r="D221" s="2">
        <v>0.4</v>
      </c>
    </row>
    <row r="222" spans="1:4" x14ac:dyDescent="0.3">
      <c r="A222" s="2">
        <v>13.3</v>
      </c>
      <c r="B222" s="6">
        <v>120008.455</v>
      </c>
      <c r="C222" s="2">
        <v>6.9</v>
      </c>
      <c r="D222" s="2">
        <v>0</v>
      </c>
    </row>
    <row r="223" spans="1:4" x14ac:dyDescent="0.3">
      <c r="A223" s="2">
        <v>16</v>
      </c>
      <c r="B223" s="6">
        <v>130978.095</v>
      </c>
      <c r="C223" s="2">
        <v>10.7</v>
      </c>
      <c r="D223" s="2">
        <v>0.2</v>
      </c>
    </row>
    <row r="224" spans="1:4" x14ac:dyDescent="0.3">
      <c r="A224" s="2">
        <v>14.8</v>
      </c>
      <c r="B224" s="6">
        <v>135616.125</v>
      </c>
      <c r="C224" s="2">
        <v>11.7</v>
      </c>
      <c r="D224" s="2">
        <v>0.8</v>
      </c>
    </row>
    <row r="225" spans="1:4" x14ac:dyDescent="0.3">
      <c r="A225" s="2">
        <v>14.8</v>
      </c>
      <c r="B225" s="6">
        <v>138900.5</v>
      </c>
      <c r="C225" s="2">
        <v>9.1999999999999993</v>
      </c>
      <c r="D225" s="2">
        <v>0</v>
      </c>
    </row>
    <row r="226" spans="1:4" x14ac:dyDescent="0.3">
      <c r="A226" s="2">
        <v>13</v>
      </c>
      <c r="B226" s="6">
        <v>140905.85</v>
      </c>
      <c r="C226" s="2">
        <v>7</v>
      </c>
      <c r="D226" s="2">
        <v>0.2</v>
      </c>
    </row>
    <row r="227" spans="1:4" x14ac:dyDescent="0.3">
      <c r="A227" s="2">
        <v>15.3</v>
      </c>
      <c r="B227" s="6">
        <v>137838.92499999999</v>
      </c>
      <c r="C227" s="2">
        <v>7.3</v>
      </c>
      <c r="D227" s="2">
        <v>0</v>
      </c>
    </row>
    <row r="228" spans="1:4" x14ac:dyDescent="0.3">
      <c r="A228" s="2">
        <v>14.9</v>
      </c>
      <c r="B228" s="6">
        <v>122088.76</v>
      </c>
      <c r="C228" s="2">
        <v>10.9</v>
      </c>
      <c r="D228" s="2">
        <v>0.4</v>
      </c>
    </row>
    <row r="229" spans="1:4" x14ac:dyDescent="0.3">
      <c r="A229" s="2">
        <v>17</v>
      </c>
      <c r="B229" s="6">
        <v>116648.77</v>
      </c>
      <c r="C229" s="2">
        <v>9.5</v>
      </c>
      <c r="D229" s="2">
        <v>0.2</v>
      </c>
    </row>
    <row r="230" spans="1:4" x14ac:dyDescent="0.3">
      <c r="A230" s="2">
        <v>12.2</v>
      </c>
      <c r="B230" s="6">
        <v>137008.71</v>
      </c>
      <c r="C230" s="2">
        <v>9.9</v>
      </c>
      <c r="D230" s="2">
        <v>2.4</v>
      </c>
    </row>
    <row r="231" spans="1:4" x14ac:dyDescent="0.3">
      <c r="A231" s="2">
        <v>11.1</v>
      </c>
      <c r="B231" s="6">
        <v>148093.96</v>
      </c>
      <c r="C231" s="2">
        <v>9.8000000000000007</v>
      </c>
      <c r="D231" s="2">
        <v>0.6</v>
      </c>
    </row>
    <row r="232" spans="1:4" x14ac:dyDescent="0.3">
      <c r="A232" s="2">
        <v>12.7</v>
      </c>
      <c r="B232" s="6">
        <v>144024.66</v>
      </c>
      <c r="C232" s="2">
        <v>10.199999999999999</v>
      </c>
      <c r="D232" s="2">
        <v>0</v>
      </c>
    </row>
    <row r="233" spans="1:4" x14ac:dyDescent="0.3">
      <c r="A233" s="2">
        <v>17.100000000000001</v>
      </c>
      <c r="B233" s="6">
        <v>131575.79</v>
      </c>
      <c r="C233" s="2">
        <v>12.7</v>
      </c>
      <c r="D233" s="2">
        <v>0</v>
      </c>
    </row>
    <row r="234" spans="1:4" x14ac:dyDescent="0.3">
      <c r="A234" s="2">
        <v>18.7</v>
      </c>
      <c r="B234" s="6">
        <v>126570.47</v>
      </c>
      <c r="C234" s="2">
        <v>4.0999999999999996</v>
      </c>
      <c r="D234" s="2">
        <v>0</v>
      </c>
    </row>
    <row r="235" spans="1:4" x14ac:dyDescent="0.3">
      <c r="A235" s="2">
        <v>18.8</v>
      </c>
      <c r="B235" s="6">
        <v>112275.15</v>
      </c>
      <c r="C235" s="2">
        <v>11.8</v>
      </c>
      <c r="D235" s="2">
        <v>0</v>
      </c>
    </row>
    <row r="236" spans="1:4" x14ac:dyDescent="0.3">
      <c r="A236" s="2">
        <v>16.3</v>
      </c>
      <c r="B236" s="6">
        <v>111793.015</v>
      </c>
      <c r="C236" s="2">
        <v>13.1</v>
      </c>
      <c r="D236" s="2">
        <v>0</v>
      </c>
    </row>
    <row r="237" spans="1:4" x14ac:dyDescent="0.3">
      <c r="A237" s="2">
        <v>14.5</v>
      </c>
      <c r="B237" s="6">
        <v>128868.255</v>
      </c>
      <c r="C237" s="2">
        <v>9.6</v>
      </c>
      <c r="D237" s="2">
        <v>0</v>
      </c>
    </row>
    <row r="238" spans="1:4" x14ac:dyDescent="0.3">
      <c r="A238" s="2">
        <v>14.3</v>
      </c>
      <c r="B238" s="6">
        <v>135051.54500000001</v>
      </c>
      <c r="C238" s="2">
        <v>8.1</v>
      </c>
      <c r="D238" s="2">
        <v>0</v>
      </c>
    </row>
    <row r="239" spans="1:4" x14ac:dyDescent="0.3">
      <c r="A239" s="2">
        <v>14.6</v>
      </c>
      <c r="B239" s="6">
        <v>135914.68</v>
      </c>
      <c r="C239" s="2">
        <v>7.8</v>
      </c>
      <c r="D239" s="2">
        <v>0.2</v>
      </c>
    </row>
    <row r="240" spans="1:4" x14ac:dyDescent="0.3">
      <c r="A240" s="2">
        <v>11.7</v>
      </c>
      <c r="B240" s="6">
        <v>141159.76999999999</v>
      </c>
      <c r="C240" s="2">
        <v>2.7</v>
      </c>
      <c r="D240" s="2">
        <v>0.8</v>
      </c>
    </row>
    <row r="241" spans="1:4" x14ac:dyDescent="0.3">
      <c r="A241" s="2">
        <v>13.2</v>
      </c>
      <c r="B241" s="6">
        <v>134755.505</v>
      </c>
      <c r="C241" s="2">
        <v>12.2</v>
      </c>
      <c r="D241" s="2">
        <v>17.399999999999999</v>
      </c>
    </row>
    <row r="242" spans="1:4" x14ac:dyDescent="0.3">
      <c r="A242" s="2">
        <v>11.7</v>
      </c>
      <c r="B242" s="6">
        <v>124448.5</v>
      </c>
      <c r="C242" s="2">
        <v>9.1</v>
      </c>
      <c r="D242" s="2">
        <v>1.8</v>
      </c>
    </row>
    <row r="243" spans="1:4" x14ac:dyDescent="0.3">
      <c r="A243" s="2">
        <v>12.5</v>
      </c>
      <c r="B243" s="6">
        <v>116744.215</v>
      </c>
      <c r="C243" s="2">
        <v>14.3</v>
      </c>
      <c r="D243" s="2">
        <v>2.2000000000000002</v>
      </c>
    </row>
    <row r="244" spans="1:4" x14ac:dyDescent="0.3">
      <c r="A244" s="2">
        <v>13</v>
      </c>
      <c r="B244" s="6">
        <v>137724.89499999999</v>
      </c>
      <c r="C244" s="2">
        <v>11.5</v>
      </c>
      <c r="D244" s="2">
        <v>0</v>
      </c>
    </row>
    <row r="245" spans="1:4" x14ac:dyDescent="0.3">
      <c r="A245" s="2">
        <v>16.2</v>
      </c>
      <c r="B245" s="6">
        <v>134116.76999999999</v>
      </c>
      <c r="C245" s="2">
        <v>15.7</v>
      </c>
      <c r="D245" s="2">
        <v>0</v>
      </c>
    </row>
    <row r="246" spans="1:4" x14ac:dyDescent="0.3">
      <c r="A246" s="2">
        <v>18.8</v>
      </c>
      <c r="B246" s="6">
        <v>132794.715</v>
      </c>
      <c r="C246" s="2">
        <v>10.5</v>
      </c>
      <c r="D246" s="2">
        <v>0</v>
      </c>
    </row>
    <row r="247" spans="1:4" x14ac:dyDescent="0.3">
      <c r="A247" s="2">
        <v>14</v>
      </c>
      <c r="B247" s="6">
        <v>132096.33499999999</v>
      </c>
      <c r="C247" s="2">
        <v>8</v>
      </c>
      <c r="D247" s="2">
        <v>4.4000000000000004</v>
      </c>
    </row>
    <row r="248" spans="1:4" x14ac:dyDescent="0.3">
      <c r="A248" s="2">
        <v>13.7</v>
      </c>
      <c r="B248" s="6">
        <v>131384.88</v>
      </c>
      <c r="C248" s="2">
        <v>13</v>
      </c>
      <c r="D248" s="2">
        <v>0</v>
      </c>
    </row>
    <row r="249" spans="1:4" x14ac:dyDescent="0.3">
      <c r="A249" s="2">
        <v>14</v>
      </c>
      <c r="B249" s="6">
        <v>115799.32</v>
      </c>
      <c r="C249" s="2">
        <v>14.8</v>
      </c>
      <c r="D249" s="2">
        <v>0</v>
      </c>
    </row>
    <row r="250" spans="1:4" x14ac:dyDescent="0.3">
      <c r="A250" s="2">
        <v>16.600000000000001</v>
      </c>
      <c r="B250" s="6">
        <v>109641.375</v>
      </c>
      <c r="C250" s="2">
        <v>11.8</v>
      </c>
      <c r="D250" s="2">
        <v>0</v>
      </c>
    </row>
    <row r="251" spans="1:4" x14ac:dyDescent="0.3">
      <c r="A251" s="2">
        <v>13.6</v>
      </c>
      <c r="B251" s="6">
        <v>131619.36499999999</v>
      </c>
      <c r="C251" s="2">
        <v>9.1999999999999993</v>
      </c>
      <c r="D251" s="2">
        <v>3.6</v>
      </c>
    </row>
    <row r="252" spans="1:4" x14ac:dyDescent="0.3">
      <c r="A252" s="2">
        <v>12.8</v>
      </c>
      <c r="B252" s="6">
        <v>136340.70000000001</v>
      </c>
      <c r="C252" s="2">
        <v>11.1</v>
      </c>
      <c r="D252" s="2">
        <v>2</v>
      </c>
    </row>
    <row r="253" spans="1:4" x14ac:dyDescent="0.3">
      <c r="A253" s="2">
        <v>15.3</v>
      </c>
      <c r="B253" s="6">
        <v>132977.45000000001</v>
      </c>
      <c r="C253" s="2">
        <v>11.4</v>
      </c>
      <c r="D253" s="2">
        <v>0</v>
      </c>
    </row>
    <row r="254" spans="1:4" x14ac:dyDescent="0.3">
      <c r="A254" s="2">
        <v>15.7</v>
      </c>
      <c r="B254" s="6">
        <v>133541.98000000001</v>
      </c>
      <c r="C254" s="2">
        <v>17.3</v>
      </c>
      <c r="D254" s="2">
        <v>0</v>
      </c>
    </row>
    <row r="255" spans="1:4" x14ac:dyDescent="0.3">
      <c r="A255" s="2">
        <v>20.100000000000001</v>
      </c>
      <c r="B255" s="6">
        <v>123968.9</v>
      </c>
      <c r="C255" s="2">
        <v>17.7</v>
      </c>
      <c r="D255" s="2">
        <v>0</v>
      </c>
    </row>
    <row r="256" spans="1:4" x14ac:dyDescent="0.3">
      <c r="A256" s="2">
        <v>21.7</v>
      </c>
      <c r="B256" s="6">
        <v>108790.005</v>
      </c>
      <c r="C256" s="2">
        <v>10.199999999999999</v>
      </c>
      <c r="D256" s="2">
        <v>0</v>
      </c>
    </row>
    <row r="257" spans="1:4" x14ac:dyDescent="0.3">
      <c r="A257" s="2">
        <v>25.5</v>
      </c>
      <c r="B257" s="6">
        <v>99161.764999999999</v>
      </c>
      <c r="C257" s="2">
        <v>17.100000000000001</v>
      </c>
      <c r="D257" s="2">
        <v>0</v>
      </c>
    </row>
    <row r="258" spans="1:4" x14ac:dyDescent="0.3">
      <c r="A258" s="2">
        <v>26.7</v>
      </c>
      <c r="B258" s="6">
        <v>116574.17</v>
      </c>
      <c r="C258" s="2">
        <v>17.8</v>
      </c>
      <c r="D258" s="2">
        <v>0</v>
      </c>
    </row>
    <row r="259" spans="1:4" x14ac:dyDescent="0.3">
      <c r="A259" s="2">
        <v>15.9</v>
      </c>
      <c r="B259" s="6">
        <v>123750.5</v>
      </c>
      <c r="C259" s="2">
        <v>15</v>
      </c>
      <c r="D259" s="2">
        <v>15.8</v>
      </c>
    </row>
    <row r="260" spans="1:4" x14ac:dyDescent="0.3">
      <c r="A260" s="2">
        <v>14.8</v>
      </c>
      <c r="B260" s="6">
        <v>131795.48499999999</v>
      </c>
      <c r="C260" s="2">
        <v>17.600000000000001</v>
      </c>
      <c r="D260" s="2">
        <v>0</v>
      </c>
    </row>
    <row r="261" spans="1:4" x14ac:dyDescent="0.3">
      <c r="A261" s="2">
        <v>14.3</v>
      </c>
      <c r="B261" s="6">
        <v>131050.675</v>
      </c>
      <c r="C261" s="2">
        <v>12.4</v>
      </c>
      <c r="D261" s="2">
        <v>0.4</v>
      </c>
    </row>
    <row r="262" spans="1:4" x14ac:dyDescent="0.3">
      <c r="A262" s="2">
        <v>14.7</v>
      </c>
      <c r="B262" s="6">
        <v>130764.58500000001</v>
      </c>
      <c r="C262" s="2">
        <v>8.1</v>
      </c>
      <c r="D262" s="2">
        <v>0</v>
      </c>
    </row>
    <row r="263" spans="1:4" x14ac:dyDescent="0.3">
      <c r="A263" s="2">
        <v>21.3</v>
      </c>
      <c r="B263" s="6">
        <v>112377.185</v>
      </c>
      <c r="C263" s="2">
        <v>17</v>
      </c>
      <c r="D263" s="2">
        <v>0</v>
      </c>
    </row>
    <row r="264" spans="1:4" x14ac:dyDescent="0.3">
      <c r="A264" s="2">
        <v>22.9</v>
      </c>
      <c r="B264" s="6">
        <v>103708.925</v>
      </c>
      <c r="C264" s="2">
        <v>17.3</v>
      </c>
      <c r="D264" s="2">
        <v>0</v>
      </c>
    </row>
    <row r="265" spans="1:4" x14ac:dyDescent="0.3">
      <c r="A265" s="2">
        <v>18.100000000000001</v>
      </c>
      <c r="B265" s="6">
        <v>120096.71</v>
      </c>
      <c r="C265" s="2">
        <v>6.7</v>
      </c>
      <c r="D265" s="2">
        <v>0</v>
      </c>
    </row>
    <row r="266" spans="1:4" x14ac:dyDescent="0.3">
      <c r="A266" s="2">
        <v>12.7</v>
      </c>
      <c r="B266" s="6">
        <v>127755.095</v>
      </c>
      <c r="C266" s="2">
        <v>17.399999999999999</v>
      </c>
      <c r="D266" s="2">
        <v>4.4000000000000004</v>
      </c>
    </row>
    <row r="267" spans="1:4" x14ac:dyDescent="0.3">
      <c r="A267" s="2">
        <v>12.6</v>
      </c>
      <c r="B267" s="6">
        <v>131866.73000000001</v>
      </c>
      <c r="C267" s="2">
        <v>20.3</v>
      </c>
      <c r="D267" s="2">
        <v>0</v>
      </c>
    </row>
    <row r="268" spans="1:4" x14ac:dyDescent="0.3">
      <c r="A268" s="2">
        <v>14.3</v>
      </c>
      <c r="B268" s="6">
        <v>130937.625</v>
      </c>
      <c r="C268" s="2">
        <v>18.2</v>
      </c>
      <c r="D268" s="2">
        <v>0</v>
      </c>
    </row>
    <row r="269" spans="1:4" x14ac:dyDescent="0.3">
      <c r="A269" s="2">
        <v>19.100000000000001</v>
      </c>
      <c r="B269" s="6">
        <v>124278.93</v>
      </c>
      <c r="C269" s="2">
        <v>20.2</v>
      </c>
      <c r="D269" s="2">
        <v>0</v>
      </c>
    </row>
    <row r="270" spans="1:4" x14ac:dyDescent="0.3">
      <c r="A270" s="2">
        <v>17.899999999999999</v>
      </c>
      <c r="B270" s="6">
        <v>111064.49</v>
      </c>
      <c r="C270" s="2">
        <v>20.100000000000001</v>
      </c>
      <c r="D270" s="2">
        <v>0</v>
      </c>
    </row>
    <row r="271" spans="1:4" x14ac:dyDescent="0.3">
      <c r="A271" s="2">
        <v>20.2</v>
      </c>
      <c r="B271" s="6">
        <v>106431.815</v>
      </c>
      <c r="C271" s="2">
        <v>19.600000000000001</v>
      </c>
      <c r="D271" s="2">
        <v>0</v>
      </c>
    </row>
    <row r="272" spans="1:4" x14ac:dyDescent="0.3">
      <c r="A272" s="2">
        <v>21.4</v>
      </c>
      <c r="B272" s="6">
        <v>121796.715</v>
      </c>
      <c r="C272" s="2">
        <v>13.6</v>
      </c>
      <c r="D272" s="2">
        <v>0</v>
      </c>
    </row>
    <row r="273" spans="1:4" x14ac:dyDescent="0.3">
      <c r="A273" s="2">
        <v>16.899999999999999</v>
      </c>
      <c r="B273" s="6">
        <v>126691.8</v>
      </c>
      <c r="C273" s="2">
        <v>13.5</v>
      </c>
      <c r="D273" s="2">
        <v>0</v>
      </c>
    </row>
    <row r="274" spans="1:4" x14ac:dyDescent="0.3">
      <c r="A274" s="2">
        <v>15.9</v>
      </c>
      <c r="B274" s="6">
        <v>129641.245</v>
      </c>
      <c r="C274" s="2">
        <v>16.8</v>
      </c>
      <c r="D274" s="2">
        <v>0</v>
      </c>
    </row>
    <row r="275" spans="1:4" x14ac:dyDescent="0.3">
      <c r="A275" s="2">
        <v>21.6</v>
      </c>
      <c r="B275" s="6">
        <v>124356.41499999999</v>
      </c>
      <c r="C275" s="2">
        <v>21.7</v>
      </c>
      <c r="D275" s="2">
        <v>0</v>
      </c>
    </row>
    <row r="276" spans="1:4" x14ac:dyDescent="0.3">
      <c r="A276" s="2">
        <v>28.6</v>
      </c>
      <c r="B276" s="6">
        <v>107544.145</v>
      </c>
      <c r="C276" s="2">
        <v>21.7</v>
      </c>
      <c r="D276" s="2">
        <v>0</v>
      </c>
    </row>
    <row r="277" spans="1:4" x14ac:dyDescent="0.3">
      <c r="A277" s="2">
        <v>31.3</v>
      </c>
      <c r="B277" s="6">
        <v>100598.55</v>
      </c>
      <c r="C277" s="2">
        <v>22.2</v>
      </c>
      <c r="D277" s="2">
        <v>0</v>
      </c>
    </row>
    <row r="278" spans="1:4" x14ac:dyDescent="0.3">
      <c r="A278" s="2">
        <v>24.9</v>
      </c>
      <c r="B278" s="6">
        <v>103828.88</v>
      </c>
      <c r="C278" s="2">
        <v>22.2</v>
      </c>
      <c r="D278" s="2">
        <v>0</v>
      </c>
    </row>
    <row r="279" spans="1:4" x14ac:dyDescent="0.3">
      <c r="A279" s="2">
        <v>34.4</v>
      </c>
      <c r="B279" s="6">
        <v>125194.87</v>
      </c>
      <c r="C279" s="2">
        <v>22</v>
      </c>
      <c r="D279" s="2">
        <v>0</v>
      </c>
    </row>
    <row r="280" spans="1:4" x14ac:dyDescent="0.3">
      <c r="A280" s="2">
        <v>35.799999999999997</v>
      </c>
      <c r="B280" s="6">
        <v>127225.245</v>
      </c>
      <c r="C280" s="2">
        <v>18.899999999999999</v>
      </c>
      <c r="D280" s="2">
        <v>0</v>
      </c>
    </row>
    <row r="281" spans="1:4" x14ac:dyDescent="0.3">
      <c r="A281" s="2">
        <v>16.2</v>
      </c>
      <c r="B281" s="6">
        <v>117282.765</v>
      </c>
      <c r="C281" s="2">
        <v>23.6</v>
      </c>
      <c r="D281" s="2">
        <v>0</v>
      </c>
    </row>
    <row r="282" spans="1:4" x14ac:dyDescent="0.3">
      <c r="A282" s="2">
        <v>18.600000000000001</v>
      </c>
      <c r="B282" s="6">
        <v>122121.325</v>
      </c>
      <c r="C282" s="2">
        <v>23.3</v>
      </c>
      <c r="D282" s="2">
        <v>0</v>
      </c>
    </row>
    <row r="283" spans="1:4" x14ac:dyDescent="0.3">
      <c r="A283" s="2">
        <v>29.9</v>
      </c>
      <c r="B283" s="6">
        <v>126989.905</v>
      </c>
      <c r="C283" s="2">
        <v>22</v>
      </c>
      <c r="D283" s="2">
        <v>0</v>
      </c>
    </row>
    <row r="284" spans="1:4" x14ac:dyDescent="0.3">
      <c r="A284" s="2">
        <v>29.2</v>
      </c>
      <c r="B284" s="6">
        <v>112604.825</v>
      </c>
      <c r="C284" s="2">
        <v>11.9</v>
      </c>
      <c r="D284" s="2">
        <v>0</v>
      </c>
    </row>
    <row r="285" spans="1:4" x14ac:dyDescent="0.3">
      <c r="A285" s="2">
        <v>19.2</v>
      </c>
      <c r="B285" s="6">
        <v>105376.33500000001</v>
      </c>
      <c r="C285" s="2">
        <v>19.600000000000001</v>
      </c>
      <c r="D285" s="2">
        <v>0.4</v>
      </c>
    </row>
    <row r="286" spans="1:4" x14ac:dyDescent="0.3">
      <c r="A286" s="2">
        <v>16.100000000000001</v>
      </c>
      <c r="B286" s="6">
        <v>120916.215</v>
      </c>
      <c r="C286" s="2">
        <v>13.4</v>
      </c>
      <c r="D286" s="2">
        <v>0.6</v>
      </c>
    </row>
    <row r="287" spans="1:4" x14ac:dyDescent="0.3">
      <c r="A287" s="2">
        <v>17.600000000000001</v>
      </c>
      <c r="B287" s="6">
        <v>122830.38</v>
      </c>
      <c r="C287" s="2">
        <v>24.3</v>
      </c>
      <c r="D287" s="2">
        <v>0.4</v>
      </c>
    </row>
    <row r="288" spans="1:4" x14ac:dyDescent="0.3">
      <c r="A288" s="2">
        <v>28.6</v>
      </c>
      <c r="B288" s="6">
        <v>126919.19500000001</v>
      </c>
      <c r="C288" s="2">
        <v>24.4</v>
      </c>
      <c r="D288" s="2">
        <v>0</v>
      </c>
    </row>
    <row r="289" spans="1:4" x14ac:dyDescent="0.3">
      <c r="A289" s="2">
        <v>34</v>
      </c>
      <c r="B289" s="6">
        <v>130260.37</v>
      </c>
      <c r="C289" s="2">
        <v>22.2</v>
      </c>
      <c r="D289" s="2">
        <v>0</v>
      </c>
    </row>
    <row r="290" spans="1:4" x14ac:dyDescent="0.3">
      <c r="A290" s="2">
        <v>23.8</v>
      </c>
      <c r="B290" s="6">
        <v>123985.97</v>
      </c>
      <c r="C290" s="2">
        <v>8.4</v>
      </c>
      <c r="D290" s="2">
        <v>0</v>
      </c>
    </row>
    <row r="291" spans="1:4" x14ac:dyDescent="0.3">
      <c r="A291" s="2">
        <v>20.5</v>
      </c>
      <c r="B291" s="6">
        <v>104916.345</v>
      </c>
      <c r="C291" s="2">
        <v>20.399999999999999</v>
      </c>
      <c r="D291" s="2">
        <v>0</v>
      </c>
    </row>
    <row r="292" spans="1:4" x14ac:dyDescent="0.3">
      <c r="A292" s="2">
        <v>17.7</v>
      </c>
      <c r="B292" s="6">
        <v>100812.04</v>
      </c>
      <c r="C292" s="2">
        <v>24.2</v>
      </c>
      <c r="D292" s="2">
        <v>0</v>
      </c>
    </row>
    <row r="293" spans="1:4" x14ac:dyDescent="0.3">
      <c r="A293" s="2">
        <v>26.7</v>
      </c>
      <c r="B293" s="6">
        <v>120795</v>
      </c>
      <c r="C293" s="2">
        <v>25.8</v>
      </c>
      <c r="D293" s="2">
        <v>0</v>
      </c>
    </row>
    <row r="294" spans="1:4" x14ac:dyDescent="0.3">
      <c r="A294" s="2">
        <v>31.8</v>
      </c>
      <c r="B294" s="6">
        <v>126655.49</v>
      </c>
      <c r="C294" s="2">
        <v>14.4</v>
      </c>
      <c r="D294" s="2">
        <v>0</v>
      </c>
    </row>
    <row r="295" spans="1:4" x14ac:dyDescent="0.3">
      <c r="A295" s="2">
        <v>18.3</v>
      </c>
      <c r="B295" s="6">
        <v>122368.88499999999</v>
      </c>
      <c r="C295" s="2">
        <v>7.3</v>
      </c>
      <c r="D295" s="2">
        <v>2.4</v>
      </c>
    </row>
    <row r="296" spans="1:4" x14ac:dyDescent="0.3">
      <c r="A296" s="2">
        <v>16.7</v>
      </c>
      <c r="B296" s="6">
        <v>121471.64</v>
      </c>
      <c r="C296" s="2">
        <v>8.5</v>
      </c>
      <c r="D296" s="2">
        <v>7</v>
      </c>
    </row>
    <row r="297" spans="1:4" x14ac:dyDescent="0.3">
      <c r="A297" s="2">
        <v>16.399999999999999</v>
      </c>
      <c r="B297" s="6">
        <v>120420.7</v>
      </c>
      <c r="C297" s="2">
        <v>21</v>
      </c>
      <c r="D297" s="2">
        <v>0</v>
      </c>
    </row>
    <row r="298" spans="1:4" x14ac:dyDescent="0.3">
      <c r="A298" s="2">
        <v>19.5</v>
      </c>
      <c r="B298" s="6">
        <v>106813.03</v>
      </c>
      <c r="C298" s="2">
        <v>25.1</v>
      </c>
      <c r="D298" s="2">
        <v>0</v>
      </c>
    </row>
    <row r="299" spans="1:4" x14ac:dyDescent="0.3">
      <c r="A299" s="2">
        <v>31.3</v>
      </c>
      <c r="B299" s="6">
        <v>102279.745</v>
      </c>
      <c r="C299" s="2">
        <v>20.100000000000001</v>
      </c>
      <c r="D299" s="2">
        <v>0</v>
      </c>
    </row>
    <row r="300" spans="1:4" x14ac:dyDescent="0.3">
      <c r="A300" s="2">
        <v>15.9</v>
      </c>
      <c r="B300" s="6">
        <v>115297.34</v>
      </c>
      <c r="C300" s="2">
        <v>14.5</v>
      </c>
      <c r="D300" s="2">
        <v>0.2</v>
      </c>
    </row>
    <row r="301" spans="1:4" x14ac:dyDescent="0.3">
      <c r="A301" s="2">
        <v>23.3</v>
      </c>
      <c r="B301" s="6">
        <v>116619.57</v>
      </c>
      <c r="C301" s="2">
        <v>28.1</v>
      </c>
      <c r="D301" s="2">
        <v>0.2</v>
      </c>
    </row>
    <row r="302" spans="1:4" x14ac:dyDescent="0.3">
      <c r="A302" s="2">
        <v>26.8</v>
      </c>
      <c r="B302" s="6">
        <v>122887.41</v>
      </c>
      <c r="C302" s="2">
        <v>27.6</v>
      </c>
      <c r="D302" s="2">
        <v>0</v>
      </c>
    </row>
    <row r="303" spans="1:4" x14ac:dyDescent="0.3">
      <c r="A303" s="2">
        <v>26.1</v>
      </c>
      <c r="B303" s="6">
        <v>124222.935</v>
      </c>
      <c r="C303" s="2">
        <v>26.8</v>
      </c>
      <c r="D303" s="2">
        <v>0</v>
      </c>
    </row>
    <row r="304" spans="1:4" x14ac:dyDescent="0.3">
      <c r="A304" s="2">
        <v>27.4</v>
      </c>
      <c r="B304" s="6">
        <v>121256.97</v>
      </c>
      <c r="C304" s="2">
        <v>22.6</v>
      </c>
      <c r="D304" s="2">
        <v>0</v>
      </c>
    </row>
    <row r="305" spans="1:4" x14ac:dyDescent="0.3">
      <c r="A305" s="2">
        <v>25.9</v>
      </c>
      <c r="B305" s="6">
        <v>106353.44</v>
      </c>
      <c r="C305" s="2">
        <v>13.5</v>
      </c>
      <c r="D305" s="2">
        <v>1</v>
      </c>
    </row>
    <row r="306" spans="1:4" x14ac:dyDescent="0.3">
      <c r="A306" s="2">
        <v>26</v>
      </c>
      <c r="B306" s="6">
        <v>103629.645</v>
      </c>
      <c r="C306" s="2">
        <v>10</v>
      </c>
      <c r="D306" s="2">
        <v>4.4000000000000004</v>
      </c>
    </row>
    <row r="307" spans="1:4" x14ac:dyDescent="0.3">
      <c r="A307" s="2">
        <v>16</v>
      </c>
      <c r="B307" s="6">
        <v>113791.75</v>
      </c>
      <c r="C307" s="2">
        <v>8.1999999999999993</v>
      </c>
      <c r="D307" s="2">
        <v>0</v>
      </c>
    </row>
    <row r="308" spans="1:4" x14ac:dyDescent="0.3">
      <c r="A308" s="2">
        <v>17.899999999999999</v>
      </c>
      <c r="B308" s="6">
        <v>101793.035</v>
      </c>
      <c r="C308" s="2">
        <v>25.4</v>
      </c>
      <c r="D308" s="2">
        <v>0.2</v>
      </c>
    </row>
    <row r="309" spans="1:4" x14ac:dyDescent="0.3">
      <c r="A309" s="2">
        <v>27.2</v>
      </c>
      <c r="B309" s="6">
        <v>120177.94500000001</v>
      </c>
      <c r="C309" s="2">
        <v>19.600000000000001</v>
      </c>
      <c r="D309" s="2">
        <v>0</v>
      </c>
    </row>
    <row r="310" spans="1:4" x14ac:dyDescent="0.3">
      <c r="A310" s="2">
        <v>24.7</v>
      </c>
      <c r="B310" s="6">
        <v>125985.465</v>
      </c>
      <c r="C310" s="2">
        <v>16.399999999999999</v>
      </c>
      <c r="D310" s="2">
        <v>12.2</v>
      </c>
    </row>
    <row r="311" spans="1:4" x14ac:dyDescent="0.3">
      <c r="A311" s="2">
        <v>18.7</v>
      </c>
      <c r="B311" s="6">
        <v>120505.58500000001</v>
      </c>
      <c r="C311" s="2">
        <v>3.7</v>
      </c>
      <c r="D311" s="2">
        <v>17.600000000000001</v>
      </c>
    </row>
    <row r="312" spans="1:4" x14ac:dyDescent="0.3">
      <c r="A312" s="2">
        <v>16.8</v>
      </c>
      <c r="B312" s="6">
        <v>104269.79</v>
      </c>
      <c r="C312" s="2">
        <v>25.2</v>
      </c>
      <c r="D312" s="2">
        <v>1.2</v>
      </c>
    </row>
    <row r="313" spans="1:4" x14ac:dyDescent="0.3">
      <c r="A313" s="2">
        <v>24.8</v>
      </c>
      <c r="B313" s="6">
        <v>103793.08500000001</v>
      </c>
      <c r="C313" s="2">
        <v>25.1</v>
      </c>
      <c r="D313" s="2">
        <v>0</v>
      </c>
    </row>
    <row r="314" spans="1:4" x14ac:dyDescent="0.3">
      <c r="A314" s="2">
        <v>33.1</v>
      </c>
      <c r="B314" s="6">
        <v>127234.72</v>
      </c>
      <c r="C314" s="2">
        <v>26.4</v>
      </c>
      <c r="D314" s="2">
        <v>0</v>
      </c>
    </row>
    <row r="315" spans="1:4" x14ac:dyDescent="0.3">
      <c r="A315" s="2">
        <v>16.399999999999999</v>
      </c>
      <c r="B315" s="6">
        <v>121617.28</v>
      </c>
      <c r="C315" s="2">
        <v>5.3</v>
      </c>
      <c r="D315" s="2">
        <v>0</v>
      </c>
    </row>
    <row r="316" spans="1:4" x14ac:dyDescent="0.3">
      <c r="A316" s="2">
        <v>20.100000000000001</v>
      </c>
      <c r="B316" s="6">
        <v>121566.645</v>
      </c>
      <c r="C316" s="2">
        <v>16</v>
      </c>
      <c r="D316" s="2">
        <v>2</v>
      </c>
    </row>
    <row r="317" spans="1:4" x14ac:dyDescent="0.3">
      <c r="A317" s="2">
        <v>21.2</v>
      </c>
      <c r="B317" s="6">
        <v>123775.16</v>
      </c>
      <c r="C317" s="2">
        <v>19.2</v>
      </c>
      <c r="D317" s="2">
        <v>0</v>
      </c>
    </row>
    <row r="318" spans="1:4" x14ac:dyDescent="0.3">
      <c r="A318" s="2">
        <v>18.2</v>
      </c>
      <c r="B318" s="6">
        <v>117078.58500000001</v>
      </c>
      <c r="C318" s="2">
        <v>26.1</v>
      </c>
      <c r="D318" s="2">
        <v>0.4</v>
      </c>
    </row>
    <row r="319" spans="1:4" x14ac:dyDescent="0.3">
      <c r="A319" s="2">
        <v>18.3</v>
      </c>
      <c r="B319" s="6">
        <v>103646.63499999999</v>
      </c>
      <c r="C319" s="2">
        <v>27.5</v>
      </c>
      <c r="D319" s="2">
        <v>0.2</v>
      </c>
    </row>
    <row r="320" spans="1:4" x14ac:dyDescent="0.3">
      <c r="A320" s="2">
        <v>18.5</v>
      </c>
      <c r="B320" s="6">
        <v>99761.81</v>
      </c>
      <c r="C320" s="2">
        <v>27.6</v>
      </c>
      <c r="D320" s="2">
        <v>0.2</v>
      </c>
    </row>
    <row r="321" spans="1:4" x14ac:dyDescent="0.3">
      <c r="A321" s="2">
        <v>26.3</v>
      </c>
      <c r="B321" s="6">
        <v>124557.22500000001</v>
      </c>
      <c r="C321" s="2">
        <v>29.4</v>
      </c>
      <c r="D321" s="2">
        <v>0.2</v>
      </c>
    </row>
    <row r="322" spans="1:4" x14ac:dyDescent="0.3">
      <c r="A322" s="2">
        <v>33.299999999999997</v>
      </c>
      <c r="B322" s="6">
        <v>131442.20000000001</v>
      </c>
      <c r="C322" s="2">
        <v>24</v>
      </c>
      <c r="D322" s="2">
        <v>0</v>
      </c>
    </row>
    <row r="323" spans="1:4" x14ac:dyDescent="0.3">
      <c r="A323" s="2">
        <v>29.5</v>
      </c>
      <c r="B323" s="6">
        <v>132353.755</v>
      </c>
      <c r="C323" s="2">
        <v>29.2</v>
      </c>
      <c r="D323" s="2">
        <v>0</v>
      </c>
    </row>
    <row r="324" spans="1:4" x14ac:dyDescent="0.3">
      <c r="A324" s="2">
        <v>31.5</v>
      </c>
      <c r="B324" s="6">
        <v>138118.70499999999</v>
      </c>
      <c r="C324" s="2">
        <v>20.6</v>
      </c>
      <c r="D324" s="2">
        <v>0</v>
      </c>
    </row>
    <row r="325" spans="1:4" x14ac:dyDescent="0.3">
      <c r="A325" s="2">
        <v>19.100000000000001</v>
      </c>
      <c r="B325" s="6">
        <v>123412.685</v>
      </c>
      <c r="C325" s="2">
        <v>6.4</v>
      </c>
      <c r="D325" s="2">
        <v>0.4</v>
      </c>
    </row>
    <row r="326" spans="1:4" x14ac:dyDescent="0.3">
      <c r="A326" s="2">
        <v>17.5</v>
      </c>
      <c r="B326" s="6">
        <v>102647.905</v>
      </c>
      <c r="C326" s="2">
        <v>20.9</v>
      </c>
      <c r="D326" s="2">
        <v>3.6</v>
      </c>
    </row>
    <row r="327" spans="1:4" x14ac:dyDescent="0.3">
      <c r="A327" s="2">
        <v>20</v>
      </c>
      <c r="B327" s="6">
        <v>98621.62</v>
      </c>
      <c r="C327" s="2">
        <v>27.3</v>
      </c>
      <c r="D327" s="2">
        <v>0</v>
      </c>
    </row>
    <row r="328" spans="1:4" x14ac:dyDescent="0.3">
      <c r="A328" s="2">
        <v>20.7</v>
      </c>
      <c r="B328" s="6">
        <v>114406.825</v>
      </c>
      <c r="C328" s="2">
        <v>27.3</v>
      </c>
      <c r="D328" s="2">
        <v>0</v>
      </c>
    </row>
    <row r="329" spans="1:4" x14ac:dyDescent="0.3">
      <c r="A329" s="2">
        <v>24.5</v>
      </c>
      <c r="B329" s="6">
        <v>118894.30499999999</v>
      </c>
      <c r="C329" s="2">
        <v>30</v>
      </c>
      <c r="D329" s="2">
        <v>0</v>
      </c>
    </row>
    <row r="330" spans="1:4" x14ac:dyDescent="0.3">
      <c r="A330" s="2">
        <v>33.299999999999997</v>
      </c>
      <c r="B330" s="6">
        <v>124728.875</v>
      </c>
      <c r="C330" s="2">
        <v>9.3000000000000007</v>
      </c>
      <c r="D330" s="2">
        <v>0</v>
      </c>
    </row>
    <row r="331" spans="1:4" x14ac:dyDescent="0.3">
      <c r="A331" s="2">
        <v>17.399999999999999</v>
      </c>
      <c r="B331" s="6">
        <v>112907.145</v>
      </c>
      <c r="C331" s="2">
        <v>23.3</v>
      </c>
      <c r="D331" s="2">
        <v>0</v>
      </c>
    </row>
    <row r="332" spans="1:4" x14ac:dyDescent="0.3">
      <c r="A332" s="2">
        <v>18.2</v>
      </c>
      <c r="B332" s="6">
        <v>117492.82</v>
      </c>
      <c r="C332" s="2">
        <v>16.8</v>
      </c>
      <c r="D332" s="2">
        <v>0.4</v>
      </c>
    </row>
    <row r="333" spans="1:4" x14ac:dyDescent="0.3">
      <c r="A333" s="2">
        <v>20.100000000000001</v>
      </c>
      <c r="B333" s="6">
        <v>105011.19500000001</v>
      </c>
      <c r="C333" s="2">
        <v>27.1</v>
      </c>
      <c r="D333" s="2">
        <v>0</v>
      </c>
    </row>
    <row r="334" spans="1:4" x14ac:dyDescent="0.3">
      <c r="A334" s="2">
        <v>20.3</v>
      </c>
      <c r="B334" s="6">
        <v>102162.53</v>
      </c>
      <c r="C334" s="2">
        <v>23.4</v>
      </c>
      <c r="D334" s="2">
        <v>0</v>
      </c>
    </row>
    <row r="335" spans="1:4" x14ac:dyDescent="0.3">
      <c r="A335" s="2">
        <v>32.200000000000003</v>
      </c>
      <c r="B335" s="6">
        <v>122452.41499999999</v>
      </c>
      <c r="C335" s="2">
        <v>26.6</v>
      </c>
      <c r="D335" s="2">
        <v>0</v>
      </c>
    </row>
    <row r="336" spans="1:4" x14ac:dyDescent="0.3">
      <c r="A336" s="2">
        <v>24.6</v>
      </c>
      <c r="B336" s="6">
        <v>117115.62</v>
      </c>
      <c r="C336" s="2">
        <v>24.4</v>
      </c>
      <c r="D336" s="2">
        <v>1.8</v>
      </c>
    </row>
    <row r="337" spans="1:4" x14ac:dyDescent="0.3">
      <c r="A337" s="2">
        <v>17.5</v>
      </c>
      <c r="B337" s="6">
        <v>115230.125</v>
      </c>
      <c r="C337" s="2">
        <v>32.4</v>
      </c>
      <c r="D337" s="2">
        <v>0</v>
      </c>
    </row>
    <row r="338" spans="1:4" x14ac:dyDescent="0.3">
      <c r="A338" s="2">
        <v>21.3</v>
      </c>
      <c r="B338" s="6">
        <v>121699.425</v>
      </c>
      <c r="C338" s="2">
        <v>30.1</v>
      </c>
      <c r="D338" s="2">
        <v>0</v>
      </c>
    </row>
    <row r="339" spans="1:4" x14ac:dyDescent="0.3">
      <c r="A339" s="2">
        <v>30.8</v>
      </c>
      <c r="B339" s="6">
        <v>129148.52</v>
      </c>
      <c r="C339" s="2">
        <v>32.200000000000003</v>
      </c>
      <c r="D339" s="2">
        <v>0</v>
      </c>
    </row>
    <row r="340" spans="1:4" x14ac:dyDescent="0.3">
      <c r="A340" s="2">
        <v>25.3</v>
      </c>
      <c r="B340" s="6">
        <v>115606.005</v>
      </c>
      <c r="C340" s="2">
        <v>27.9</v>
      </c>
      <c r="D340" s="2">
        <v>0</v>
      </c>
    </row>
    <row r="341" spans="1:4" x14ac:dyDescent="0.3">
      <c r="A341" s="2">
        <v>29.8</v>
      </c>
      <c r="B341" s="6">
        <v>112025.29</v>
      </c>
      <c r="C341" s="2">
        <v>13.5</v>
      </c>
      <c r="D341" s="2">
        <v>0</v>
      </c>
    </row>
    <row r="342" spans="1:4" x14ac:dyDescent="0.3">
      <c r="A342" s="2">
        <v>27.3</v>
      </c>
      <c r="B342" s="6">
        <v>129059.645</v>
      </c>
      <c r="C342" s="2">
        <v>8.6999999999999993</v>
      </c>
      <c r="D342" s="2">
        <v>0</v>
      </c>
    </row>
    <row r="343" spans="1:4" x14ac:dyDescent="0.3">
      <c r="A343" s="2">
        <v>35.4</v>
      </c>
      <c r="B343" s="6">
        <v>136800.91</v>
      </c>
      <c r="C343" s="2">
        <v>19.8</v>
      </c>
      <c r="D343" s="2">
        <v>0.8</v>
      </c>
    </row>
    <row r="344" spans="1:4" x14ac:dyDescent="0.3">
      <c r="A344" s="2">
        <v>24.6</v>
      </c>
      <c r="B344" s="6">
        <v>125965.02</v>
      </c>
      <c r="C344" s="2">
        <v>27</v>
      </c>
      <c r="D344" s="2">
        <v>0</v>
      </c>
    </row>
    <row r="345" spans="1:4" x14ac:dyDescent="0.3">
      <c r="A345" s="2">
        <v>26</v>
      </c>
      <c r="B345" s="6">
        <v>125807.495</v>
      </c>
      <c r="C345" s="2">
        <v>32</v>
      </c>
      <c r="D345" s="2">
        <v>0</v>
      </c>
    </row>
    <row r="346" spans="1:4" x14ac:dyDescent="0.3">
      <c r="A346" s="2">
        <v>19.2</v>
      </c>
      <c r="B346" s="6">
        <v>116597.81</v>
      </c>
      <c r="C346" s="2">
        <v>13</v>
      </c>
      <c r="D346" s="2">
        <v>0</v>
      </c>
    </row>
    <row r="347" spans="1:4" x14ac:dyDescent="0.3">
      <c r="A347" s="2">
        <v>18.3</v>
      </c>
      <c r="B347" s="6">
        <v>106139.41</v>
      </c>
      <c r="C347" s="2">
        <v>27.9</v>
      </c>
      <c r="D347" s="2">
        <v>2</v>
      </c>
    </row>
    <row r="348" spans="1:4" x14ac:dyDescent="0.3">
      <c r="A348" s="2">
        <v>28.3</v>
      </c>
      <c r="B348" s="6">
        <v>105218.515</v>
      </c>
      <c r="C348" s="2">
        <v>28.6</v>
      </c>
      <c r="D348" s="2">
        <v>0</v>
      </c>
    </row>
    <row r="349" spans="1:4" x14ac:dyDescent="0.3">
      <c r="A349" s="2">
        <v>22.7</v>
      </c>
      <c r="B349" s="6">
        <v>125784.96000000001</v>
      </c>
      <c r="C349" s="2">
        <v>31.6</v>
      </c>
      <c r="D349" s="2">
        <v>0</v>
      </c>
    </row>
    <row r="350" spans="1:4" x14ac:dyDescent="0.3">
      <c r="A350" s="2">
        <v>24.6</v>
      </c>
      <c r="B350" s="6">
        <v>129077.41</v>
      </c>
      <c r="C350" s="2">
        <v>30.3</v>
      </c>
      <c r="D350" s="2">
        <v>0</v>
      </c>
    </row>
    <row r="351" spans="1:4" x14ac:dyDescent="0.3">
      <c r="A351" s="2">
        <v>27.5</v>
      </c>
      <c r="B351" s="6">
        <v>135930.07999999999</v>
      </c>
      <c r="C351" s="2">
        <v>32.5</v>
      </c>
      <c r="D351" s="2">
        <v>0</v>
      </c>
    </row>
    <row r="352" spans="1:4" x14ac:dyDescent="0.3">
      <c r="A352" s="2">
        <v>37.200000000000003</v>
      </c>
      <c r="B352" s="6">
        <v>152366.29999999999</v>
      </c>
      <c r="C352" s="2">
        <v>33.1</v>
      </c>
      <c r="D352" s="2">
        <v>0</v>
      </c>
    </row>
    <row r="353" spans="1:4" x14ac:dyDescent="0.3">
      <c r="A353" s="2">
        <v>35.4</v>
      </c>
      <c r="B353" s="6">
        <v>158052.89000000001</v>
      </c>
      <c r="C353" s="2">
        <v>31.2</v>
      </c>
      <c r="D353" s="2">
        <v>0</v>
      </c>
    </row>
    <row r="354" spans="1:4" x14ac:dyDescent="0.3">
      <c r="A354" s="2">
        <v>41.2</v>
      </c>
      <c r="B354" s="6">
        <v>154924.89000000001</v>
      </c>
      <c r="C354" s="2">
        <v>20.5</v>
      </c>
      <c r="D354" s="2">
        <v>0</v>
      </c>
    </row>
    <row r="355" spans="1:4" x14ac:dyDescent="0.3">
      <c r="A355" s="2">
        <v>37.799999999999997</v>
      </c>
      <c r="B355" s="6">
        <v>133421.03</v>
      </c>
      <c r="C355" s="2">
        <v>10.4</v>
      </c>
      <c r="D355" s="2">
        <v>0</v>
      </c>
    </row>
    <row r="356" spans="1:4" x14ac:dyDescent="0.3">
      <c r="A356" s="2">
        <v>20.2</v>
      </c>
      <c r="B356" s="6">
        <v>113802.21</v>
      </c>
      <c r="C356" s="2">
        <v>25.4</v>
      </c>
      <c r="D356" s="2">
        <v>6</v>
      </c>
    </row>
    <row r="357" spans="1:4" x14ac:dyDescent="0.3">
      <c r="A357" s="2">
        <v>22.8</v>
      </c>
      <c r="B357" s="6">
        <v>119477.515</v>
      </c>
      <c r="C357" s="2">
        <v>32.9</v>
      </c>
      <c r="D357" s="2">
        <v>0</v>
      </c>
    </row>
    <row r="358" spans="1:4" x14ac:dyDescent="0.3">
      <c r="A358" s="2">
        <v>26</v>
      </c>
      <c r="B358" s="6">
        <v>126553.11500000001</v>
      </c>
      <c r="C358" s="2">
        <v>32.4</v>
      </c>
      <c r="D358" s="2">
        <v>0</v>
      </c>
    </row>
    <row r="359" spans="1:4" x14ac:dyDescent="0.3">
      <c r="A359" s="2">
        <v>34.6</v>
      </c>
      <c r="B359" s="6">
        <v>134583.25</v>
      </c>
      <c r="C359" s="2">
        <v>32.799999999999997</v>
      </c>
      <c r="D359" s="2">
        <v>0.4</v>
      </c>
    </row>
    <row r="360" spans="1:4" x14ac:dyDescent="0.3">
      <c r="A360" s="2">
        <v>34.1</v>
      </c>
      <c r="B360" s="6">
        <v>119950.37</v>
      </c>
      <c r="C360" s="2">
        <v>33.299999999999997</v>
      </c>
      <c r="D360" s="2">
        <v>0</v>
      </c>
    </row>
    <row r="361" spans="1:4" x14ac:dyDescent="0.3">
      <c r="A361" s="2">
        <v>20</v>
      </c>
      <c r="B361" s="6">
        <v>95093.294999999998</v>
      </c>
      <c r="C361" s="2">
        <v>19.2</v>
      </c>
      <c r="D361" s="2">
        <v>30.6</v>
      </c>
    </row>
    <row r="362" spans="1:4" x14ac:dyDescent="0.3">
      <c r="A362" s="2">
        <v>19.399999999999999</v>
      </c>
      <c r="B362" s="6">
        <v>96394.94</v>
      </c>
      <c r="C362" s="2">
        <v>27.6</v>
      </c>
      <c r="D362" s="2">
        <v>5.2</v>
      </c>
    </row>
    <row r="363" spans="1:4" x14ac:dyDescent="0.3">
      <c r="A363" s="2">
        <v>20.8</v>
      </c>
      <c r="B363" s="6">
        <v>100048.44</v>
      </c>
      <c r="C363" s="2">
        <v>33.200000000000003</v>
      </c>
      <c r="D363" s="2">
        <v>0</v>
      </c>
    </row>
    <row r="364" spans="1:4" x14ac:dyDescent="0.3">
      <c r="A364" s="2">
        <v>23.9</v>
      </c>
      <c r="B364" s="6">
        <v>111647.54</v>
      </c>
      <c r="C364" s="2">
        <v>33</v>
      </c>
      <c r="D364" s="2">
        <v>0</v>
      </c>
    </row>
    <row r="365" spans="1:4" x14ac:dyDescent="0.3">
      <c r="A365" s="2">
        <v>34.700000000000003</v>
      </c>
      <c r="B365" s="6">
        <v>128552.13499999999</v>
      </c>
      <c r="C365" s="2">
        <v>32.799999999999997</v>
      </c>
      <c r="D365" s="2">
        <v>0</v>
      </c>
    </row>
    <row r="366" spans="1:4" x14ac:dyDescent="0.3">
      <c r="A366" s="2">
        <v>39.700000000000003</v>
      </c>
      <c r="B366" s="6">
        <v>146473.83499999999</v>
      </c>
      <c r="C366" s="2">
        <v>29.6</v>
      </c>
      <c r="D366" s="2">
        <v>0</v>
      </c>
    </row>
    <row r="367" spans="1:4" x14ac:dyDescent="0.3">
      <c r="A367" s="2">
        <v>24.2</v>
      </c>
      <c r="B367" s="6">
        <v>116040.925</v>
      </c>
      <c r="C367" s="2">
        <v>22</v>
      </c>
      <c r="D367" s="2">
        <v>0</v>
      </c>
    </row>
    <row r="368" spans="1:4" x14ac:dyDescent="0.3">
      <c r="A368" s="2">
        <v>27.6</v>
      </c>
      <c r="B368" s="6">
        <v>99622.64</v>
      </c>
      <c r="C368" s="2">
        <v>25.1</v>
      </c>
      <c r="D368" s="2">
        <v>0</v>
      </c>
    </row>
    <row r="369" spans="1:4" x14ac:dyDescent="0.3">
      <c r="A369" s="2">
        <v>27.1</v>
      </c>
      <c r="B369" s="6">
        <v>97656.445000000007</v>
      </c>
      <c r="C369" s="2">
        <v>25.7</v>
      </c>
      <c r="D369" s="2">
        <v>0</v>
      </c>
    </row>
    <row r="370" spans="1:4" x14ac:dyDescent="0.3">
      <c r="A370" s="2">
        <v>26</v>
      </c>
      <c r="B370" s="6">
        <v>110932.505</v>
      </c>
      <c r="C370" s="2">
        <v>15.3</v>
      </c>
      <c r="D370" s="2">
        <v>0</v>
      </c>
    </row>
    <row r="371" spans="1:4" x14ac:dyDescent="0.3">
      <c r="A371" s="2">
        <v>25.7</v>
      </c>
      <c r="B371" s="6">
        <v>117873.58</v>
      </c>
      <c r="C371" s="2">
        <v>25.8</v>
      </c>
      <c r="D371" s="2">
        <v>0</v>
      </c>
    </row>
    <row r="372" spans="1:4" x14ac:dyDescent="0.3">
      <c r="A372" s="2">
        <v>25.7</v>
      </c>
      <c r="B372" s="6">
        <v>115064.265</v>
      </c>
      <c r="C372" s="2">
        <v>18.100000000000001</v>
      </c>
      <c r="D372" s="2">
        <v>0</v>
      </c>
    </row>
    <row r="373" spans="1:4" x14ac:dyDescent="0.3">
      <c r="A373" s="2">
        <v>21.3</v>
      </c>
      <c r="B373" s="6">
        <v>112392.69500000001</v>
      </c>
      <c r="C373" s="2">
        <v>30.4</v>
      </c>
      <c r="D373" s="2">
        <v>0</v>
      </c>
    </row>
    <row r="374" spans="1:4" x14ac:dyDescent="0.3">
      <c r="A374" s="2">
        <v>20.6</v>
      </c>
      <c r="B374" s="6">
        <v>111879.54</v>
      </c>
      <c r="C374" s="2">
        <v>25.4</v>
      </c>
      <c r="D374" s="2">
        <v>0</v>
      </c>
    </row>
    <row r="375" spans="1:4" x14ac:dyDescent="0.3">
      <c r="A375" s="2">
        <v>21.4</v>
      </c>
      <c r="B375" s="6">
        <v>105482.69500000001</v>
      </c>
      <c r="C375" s="2">
        <v>21.3</v>
      </c>
      <c r="D375" s="2">
        <v>0</v>
      </c>
    </row>
    <row r="376" spans="1:4" x14ac:dyDescent="0.3">
      <c r="A376" s="2">
        <v>31.5</v>
      </c>
      <c r="B376" s="6">
        <v>113049.145</v>
      </c>
      <c r="C376" s="2">
        <v>31.3</v>
      </c>
      <c r="D376" s="2">
        <v>0</v>
      </c>
    </row>
    <row r="377" spans="1:4" x14ac:dyDescent="0.3">
      <c r="A377" s="2">
        <v>36.4</v>
      </c>
      <c r="B377" s="6">
        <v>141133.08499999999</v>
      </c>
      <c r="C377" s="2">
        <v>15.8</v>
      </c>
      <c r="D377" s="2">
        <v>0</v>
      </c>
    </row>
    <row r="378" spans="1:4" x14ac:dyDescent="0.3">
      <c r="A378" s="2">
        <v>24.8</v>
      </c>
      <c r="B378" s="6">
        <v>135006.10999999999</v>
      </c>
      <c r="C378" s="2">
        <v>29.1</v>
      </c>
      <c r="D378" s="2">
        <v>0.8</v>
      </c>
    </row>
    <row r="379" spans="1:4" x14ac:dyDescent="0.3">
      <c r="A379" s="2">
        <v>42.2</v>
      </c>
      <c r="B379" s="6">
        <v>160011.07500000001</v>
      </c>
      <c r="C379" s="2">
        <v>25</v>
      </c>
      <c r="D379" s="2">
        <v>0.2</v>
      </c>
    </row>
    <row r="380" spans="1:4" x14ac:dyDescent="0.3">
      <c r="A380" s="2">
        <v>18.100000000000001</v>
      </c>
      <c r="B380" s="6">
        <v>120396.33500000001</v>
      </c>
      <c r="C380" s="2">
        <v>3.9</v>
      </c>
      <c r="D380" s="2">
        <v>0.4</v>
      </c>
    </row>
    <row r="381" spans="1:4" x14ac:dyDescent="0.3">
      <c r="A381" s="2">
        <v>19.2</v>
      </c>
      <c r="B381" s="6">
        <v>113244.79</v>
      </c>
      <c r="C381" s="2">
        <v>19.7</v>
      </c>
      <c r="D381" s="2">
        <v>1</v>
      </c>
    </row>
    <row r="382" spans="1:4" x14ac:dyDescent="0.3">
      <c r="A382" s="2">
        <v>22.3</v>
      </c>
      <c r="B382" s="6">
        <v>103046.17</v>
      </c>
      <c r="C382" s="2">
        <v>32.6</v>
      </c>
      <c r="D382" s="2">
        <v>0</v>
      </c>
    </row>
    <row r="383" spans="1:4" x14ac:dyDescent="0.3">
      <c r="A383" s="2">
        <v>32.700000000000003</v>
      </c>
      <c r="B383" s="6">
        <v>114097.07</v>
      </c>
      <c r="C383" s="2">
        <v>31.5</v>
      </c>
      <c r="D383" s="2">
        <v>0</v>
      </c>
    </row>
    <row r="384" spans="1:4" x14ac:dyDescent="0.3">
      <c r="A384" s="2">
        <v>35.299999999999997</v>
      </c>
      <c r="B384" s="6">
        <v>147817.58499999999</v>
      </c>
      <c r="C384" s="2">
        <v>30.4</v>
      </c>
      <c r="D384" s="2">
        <v>0</v>
      </c>
    </row>
    <row r="385" spans="1:4" x14ac:dyDescent="0.3">
      <c r="A385" s="2">
        <v>30.9</v>
      </c>
      <c r="B385" s="6">
        <v>148612.37</v>
      </c>
      <c r="C385" s="2">
        <v>27.2</v>
      </c>
      <c r="D385" s="2">
        <v>0</v>
      </c>
    </row>
    <row r="386" spans="1:4" x14ac:dyDescent="0.3">
      <c r="A386" s="2">
        <v>29.1</v>
      </c>
      <c r="B386" s="6">
        <v>142471.51</v>
      </c>
      <c r="C386" s="2">
        <v>18.600000000000001</v>
      </c>
      <c r="D386" s="2">
        <v>1</v>
      </c>
    </row>
    <row r="387" spans="1:4" x14ac:dyDescent="0.3">
      <c r="A387" s="2">
        <v>26.7</v>
      </c>
      <c r="B387" s="6">
        <v>139450.61499999999</v>
      </c>
      <c r="C387" s="2">
        <v>14.9</v>
      </c>
      <c r="D387" s="2">
        <v>0.8</v>
      </c>
    </row>
    <row r="388" spans="1:4" x14ac:dyDescent="0.3">
      <c r="A388" s="2">
        <v>22.8</v>
      </c>
      <c r="B388" s="6">
        <v>129135.185</v>
      </c>
      <c r="C388" s="2">
        <v>6.5</v>
      </c>
      <c r="D388" s="2">
        <v>1.6</v>
      </c>
    </row>
    <row r="389" spans="1:4" x14ac:dyDescent="0.3">
      <c r="A389" s="2">
        <v>21.9</v>
      </c>
      <c r="B389" s="6">
        <v>108097.845</v>
      </c>
      <c r="C389" s="2">
        <v>23.2</v>
      </c>
      <c r="D389" s="2">
        <v>7</v>
      </c>
    </row>
    <row r="390" spans="1:4" x14ac:dyDescent="0.3">
      <c r="A390" s="2">
        <v>22.2</v>
      </c>
      <c r="B390" s="6">
        <v>103396.3</v>
      </c>
      <c r="C390" s="2">
        <v>23.4</v>
      </c>
      <c r="D390" s="2">
        <v>5.2</v>
      </c>
    </row>
    <row r="391" spans="1:4" x14ac:dyDescent="0.3">
      <c r="A391" s="2">
        <v>20.9</v>
      </c>
      <c r="B391" s="6">
        <v>112649.60000000001</v>
      </c>
      <c r="C391" s="2">
        <v>25.7</v>
      </c>
      <c r="D391" s="2">
        <v>0.4</v>
      </c>
    </row>
    <row r="392" spans="1:4" x14ac:dyDescent="0.3">
      <c r="A392" s="2">
        <v>29.4</v>
      </c>
      <c r="B392" s="6">
        <v>110152.815</v>
      </c>
      <c r="C392" s="2">
        <v>28.7</v>
      </c>
      <c r="D392" s="2">
        <v>0</v>
      </c>
    </row>
    <row r="393" spans="1:4" x14ac:dyDescent="0.3">
      <c r="A393" s="2">
        <v>29.5</v>
      </c>
      <c r="B393" s="6">
        <v>133718.035</v>
      </c>
      <c r="C393" s="2">
        <v>22.2</v>
      </c>
      <c r="D393" s="2">
        <v>0</v>
      </c>
    </row>
    <row r="394" spans="1:4" x14ac:dyDescent="0.3">
      <c r="A394" s="2">
        <v>27.5</v>
      </c>
      <c r="B394" s="6">
        <v>134169.82999999999</v>
      </c>
      <c r="C394" s="2">
        <v>19</v>
      </c>
      <c r="D394" s="2">
        <v>3.6</v>
      </c>
    </row>
    <row r="395" spans="1:4" x14ac:dyDescent="0.3">
      <c r="A395" s="2">
        <v>18.3</v>
      </c>
      <c r="B395" s="6">
        <v>123615.21</v>
      </c>
      <c r="C395" s="2">
        <v>14.3</v>
      </c>
      <c r="D395" s="2">
        <v>14.2</v>
      </c>
    </row>
    <row r="396" spans="1:4" x14ac:dyDescent="0.3">
      <c r="A396" s="2">
        <v>22.4</v>
      </c>
      <c r="B396" s="6">
        <v>107579.345</v>
      </c>
      <c r="C396" s="2">
        <v>24</v>
      </c>
      <c r="D396" s="2">
        <v>1.2</v>
      </c>
    </row>
    <row r="397" spans="1:4" x14ac:dyDescent="0.3">
      <c r="A397" s="2">
        <v>21.8</v>
      </c>
      <c r="B397" s="6">
        <v>101279.65</v>
      </c>
      <c r="C397" s="2">
        <v>26.3</v>
      </c>
      <c r="D397" s="2">
        <v>10.6</v>
      </c>
    </row>
    <row r="398" spans="1:4" x14ac:dyDescent="0.3">
      <c r="A398" s="2">
        <v>23.6</v>
      </c>
      <c r="B398" s="6">
        <v>121942.895</v>
      </c>
      <c r="C398" s="2">
        <v>29.4</v>
      </c>
      <c r="D398" s="2">
        <v>0</v>
      </c>
    </row>
    <row r="399" spans="1:4" x14ac:dyDescent="0.3">
      <c r="A399" s="2">
        <v>31.5</v>
      </c>
      <c r="B399" s="6">
        <v>133989.155</v>
      </c>
      <c r="C399" s="2">
        <v>25.5</v>
      </c>
      <c r="D399" s="2">
        <v>0</v>
      </c>
    </row>
    <row r="400" spans="1:4" x14ac:dyDescent="0.3">
      <c r="A400" s="2">
        <v>21</v>
      </c>
      <c r="B400" s="6">
        <v>122594.47500000001</v>
      </c>
      <c r="C400" s="2">
        <v>11</v>
      </c>
      <c r="D400" s="2">
        <v>0.6</v>
      </c>
    </row>
    <row r="401" spans="1:4" x14ac:dyDescent="0.3">
      <c r="A401" s="2">
        <v>20.9</v>
      </c>
      <c r="B401" s="6">
        <v>119919.605</v>
      </c>
      <c r="C401" s="2">
        <v>21.7</v>
      </c>
      <c r="D401" s="2">
        <v>2.4</v>
      </c>
    </row>
    <row r="402" spans="1:4" x14ac:dyDescent="0.3">
      <c r="A402" s="2">
        <v>29.4</v>
      </c>
      <c r="B402" s="6">
        <v>126330.55</v>
      </c>
      <c r="C402" s="2">
        <v>29</v>
      </c>
      <c r="D402" s="2">
        <v>0</v>
      </c>
    </row>
    <row r="403" spans="1:4" x14ac:dyDescent="0.3">
      <c r="A403" s="2">
        <v>32.6</v>
      </c>
      <c r="B403" s="6">
        <v>123737.01</v>
      </c>
      <c r="C403" s="2">
        <v>28.8</v>
      </c>
      <c r="D403" s="2">
        <v>0</v>
      </c>
    </row>
    <row r="404" spans="1:4" x14ac:dyDescent="0.3">
      <c r="A404" s="2">
        <v>27.7</v>
      </c>
      <c r="B404" s="6">
        <v>124436.81</v>
      </c>
      <c r="C404" s="2">
        <v>28.5</v>
      </c>
      <c r="D404" s="2">
        <v>0</v>
      </c>
    </row>
    <row r="405" spans="1:4" x14ac:dyDescent="0.3">
      <c r="A405" s="2">
        <v>22.9</v>
      </c>
      <c r="B405" s="6">
        <v>129327.22500000001</v>
      </c>
      <c r="C405" s="2">
        <v>23.3</v>
      </c>
      <c r="D405" s="2">
        <v>0</v>
      </c>
    </row>
    <row r="406" spans="1:4" x14ac:dyDescent="0.3">
      <c r="A406" s="2">
        <v>22.7</v>
      </c>
      <c r="B406" s="6">
        <v>131271.26500000001</v>
      </c>
      <c r="C406" s="2">
        <v>27.7</v>
      </c>
      <c r="D406" s="2">
        <v>0</v>
      </c>
    </row>
    <row r="407" spans="1:4" x14ac:dyDescent="0.3">
      <c r="A407" s="2">
        <v>23.3</v>
      </c>
      <c r="B407" s="6">
        <v>132265.005</v>
      </c>
      <c r="C407" s="2">
        <v>25.3</v>
      </c>
      <c r="D407" s="2">
        <v>0</v>
      </c>
    </row>
    <row r="408" spans="1:4" x14ac:dyDescent="0.3">
      <c r="A408" s="2">
        <v>23.8</v>
      </c>
      <c r="B408" s="6">
        <v>131003.79</v>
      </c>
      <c r="C408" s="2">
        <v>27.6</v>
      </c>
      <c r="D408" s="2">
        <v>0</v>
      </c>
    </row>
    <row r="409" spans="1:4" x14ac:dyDescent="0.3">
      <c r="A409" s="2">
        <v>24.9</v>
      </c>
      <c r="B409" s="6">
        <v>133845.51999999999</v>
      </c>
      <c r="C409" s="2">
        <v>27.9</v>
      </c>
      <c r="D409" s="2">
        <v>0</v>
      </c>
    </row>
    <row r="410" spans="1:4" x14ac:dyDescent="0.3">
      <c r="A410" s="2">
        <v>30.3</v>
      </c>
      <c r="B410" s="6">
        <v>120839.995</v>
      </c>
      <c r="C410" s="2">
        <v>23.4</v>
      </c>
      <c r="D410" s="2">
        <v>0</v>
      </c>
    </row>
    <row r="411" spans="1:4" x14ac:dyDescent="0.3">
      <c r="A411" s="2">
        <v>24.5</v>
      </c>
      <c r="B411" s="6">
        <v>104364.735</v>
      </c>
      <c r="C411" s="2">
        <v>22.9</v>
      </c>
      <c r="D411" s="2">
        <v>0</v>
      </c>
    </row>
    <row r="412" spans="1:4" x14ac:dyDescent="0.3">
      <c r="A412" s="2">
        <v>26.1</v>
      </c>
      <c r="B412" s="6">
        <v>120863.325</v>
      </c>
      <c r="C412" s="2">
        <v>25.4</v>
      </c>
      <c r="D412" s="2">
        <v>0</v>
      </c>
    </row>
    <row r="413" spans="1:4" x14ac:dyDescent="0.3">
      <c r="A413" s="2">
        <v>18.399999999999999</v>
      </c>
      <c r="B413" s="6">
        <v>117062.035</v>
      </c>
      <c r="C413" s="2">
        <v>14.5</v>
      </c>
      <c r="D413" s="2">
        <v>3.6</v>
      </c>
    </row>
    <row r="414" spans="1:4" x14ac:dyDescent="0.3">
      <c r="A414" s="2">
        <v>21.1</v>
      </c>
      <c r="B414" s="6">
        <v>119481.79</v>
      </c>
      <c r="C414" s="2">
        <v>16.2</v>
      </c>
      <c r="D414" s="2">
        <v>0.6</v>
      </c>
    </row>
    <row r="415" spans="1:4" x14ac:dyDescent="0.3">
      <c r="A415" s="2">
        <v>22.6</v>
      </c>
      <c r="B415" s="6">
        <v>125964.185</v>
      </c>
      <c r="C415" s="2">
        <v>20.6</v>
      </c>
      <c r="D415" s="2">
        <v>1.2</v>
      </c>
    </row>
    <row r="416" spans="1:4" x14ac:dyDescent="0.3">
      <c r="A416" s="2">
        <v>22</v>
      </c>
      <c r="B416" s="6">
        <v>122991.66</v>
      </c>
      <c r="C416" s="2">
        <v>11.2</v>
      </c>
      <c r="D416" s="2">
        <v>0.2</v>
      </c>
    </row>
    <row r="417" spans="1:4" x14ac:dyDescent="0.3">
      <c r="A417" s="2">
        <v>20.8</v>
      </c>
      <c r="B417" s="6">
        <v>105911.71</v>
      </c>
      <c r="C417" s="2">
        <v>23.8</v>
      </c>
      <c r="D417" s="2">
        <v>0</v>
      </c>
    </row>
    <row r="418" spans="1:4" x14ac:dyDescent="0.3">
      <c r="A418" s="2">
        <v>24.7</v>
      </c>
      <c r="B418" s="6">
        <v>107884.355</v>
      </c>
      <c r="C418" s="2">
        <v>26.5</v>
      </c>
      <c r="D418" s="2">
        <v>0</v>
      </c>
    </row>
    <row r="419" spans="1:4" x14ac:dyDescent="0.3">
      <c r="A419" s="2">
        <v>29.5</v>
      </c>
      <c r="B419" s="6">
        <v>130527.325</v>
      </c>
      <c r="C419" s="2">
        <v>8.4</v>
      </c>
      <c r="D419" s="2">
        <v>0</v>
      </c>
    </row>
    <row r="420" spans="1:4" x14ac:dyDescent="0.3">
      <c r="A420" s="2">
        <v>39.4</v>
      </c>
      <c r="B420" s="6">
        <v>156924.82999999999</v>
      </c>
      <c r="C420" s="2">
        <v>19.399999999999999</v>
      </c>
      <c r="D420" s="2">
        <v>0</v>
      </c>
    </row>
    <row r="421" spans="1:4" x14ac:dyDescent="0.3">
      <c r="A421" s="2">
        <v>25.6</v>
      </c>
      <c r="B421" s="6">
        <v>152419.41500000001</v>
      </c>
      <c r="C421" s="2">
        <v>15.8</v>
      </c>
      <c r="D421" s="2">
        <v>0</v>
      </c>
    </row>
    <row r="422" spans="1:4" x14ac:dyDescent="0.3">
      <c r="A422" s="2">
        <v>26.4</v>
      </c>
      <c r="B422" s="6">
        <v>138064.85500000001</v>
      </c>
      <c r="C422" s="2">
        <v>13.8</v>
      </c>
      <c r="D422" s="2">
        <v>0.4</v>
      </c>
    </row>
    <row r="423" spans="1:4" x14ac:dyDescent="0.3">
      <c r="A423" s="2">
        <v>23.5</v>
      </c>
      <c r="B423" s="6">
        <v>122575.935</v>
      </c>
      <c r="C423" s="2">
        <v>19.3</v>
      </c>
      <c r="D423" s="2">
        <v>0</v>
      </c>
    </row>
    <row r="424" spans="1:4" x14ac:dyDescent="0.3">
      <c r="A424" s="2">
        <v>22.2</v>
      </c>
      <c r="B424" s="6">
        <v>110545.84</v>
      </c>
      <c r="C424" s="2">
        <v>17.7</v>
      </c>
      <c r="D424" s="2">
        <v>0</v>
      </c>
    </row>
    <row r="425" spans="1:4" x14ac:dyDescent="0.3">
      <c r="A425" s="2">
        <v>22.7</v>
      </c>
      <c r="B425" s="6">
        <v>105781.985</v>
      </c>
      <c r="C425" s="2">
        <v>21.5</v>
      </c>
      <c r="D425" s="2">
        <v>0</v>
      </c>
    </row>
    <row r="426" spans="1:4" x14ac:dyDescent="0.3">
      <c r="A426" s="2">
        <v>23.7</v>
      </c>
      <c r="B426" s="6">
        <v>125400.08</v>
      </c>
      <c r="C426" s="2">
        <v>18.2</v>
      </c>
      <c r="D426" s="2">
        <v>0</v>
      </c>
    </row>
    <row r="427" spans="1:4" x14ac:dyDescent="0.3">
      <c r="A427" s="2">
        <v>33.700000000000003</v>
      </c>
      <c r="B427" s="6">
        <v>142242.595</v>
      </c>
      <c r="C427" s="2">
        <v>23.4</v>
      </c>
      <c r="D427" s="2">
        <v>0</v>
      </c>
    </row>
    <row r="428" spans="1:4" x14ac:dyDescent="0.3">
      <c r="A428" s="2">
        <v>34.700000000000003</v>
      </c>
      <c r="B428" s="6">
        <v>145182.98000000001</v>
      </c>
      <c r="C428" s="2">
        <v>22.6</v>
      </c>
      <c r="D428" s="2">
        <v>0</v>
      </c>
    </row>
    <row r="429" spans="1:4" x14ac:dyDescent="0.3">
      <c r="A429" s="2">
        <v>23.9</v>
      </c>
      <c r="B429" s="6">
        <v>136226.12</v>
      </c>
      <c r="C429" s="2">
        <v>21.8</v>
      </c>
      <c r="D429" s="2">
        <v>0.2</v>
      </c>
    </row>
    <row r="430" spans="1:4" x14ac:dyDescent="0.3">
      <c r="A430" s="2">
        <v>33</v>
      </c>
      <c r="B430" s="6">
        <v>149376.57</v>
      </c>
      <c r="C430" s="2">
        <v>21.2</v>
      </c>
      <c r="D430" s="2">
        <v>0.2</v>
      </c>
    </row>
    <row r="431" spans="1:4" x14ac:dyDescent="0.3">
      <c r="A431" s="2">
        <v>23.7</v>
      </c>
      <c r="B431" s="6">
        <v>124692.315</v>
      </c>
      <c r="C431" s="2">
        <v>11.4</v>
      </c>
      <c r="D431" s="2">
        <v>1.2</v>
      </c>
    </row>
    <row r="432" spans="1:4" x14ac:dyDescent="0.3">
      <c r="A432" s="2">
        <v>25.2</v>
      </c>
      <c r="B432" s="6">
        <v>117707.95</v>
      </c>
      <c r="C432" s="2">
        <v>21.3</v>
      </c>
      <c r="D432" s="2">
        <v>0</v>
      </c>
    </row>
    <row r="433" spans="1:4" x14ac:dyDescent="0.3">
      <c r="A433" s="2">
        <v>24.9</v>
      </c>
      <c r="B433" s="6">
        <v>131465.82500000001</v>
      </c>
      <c r="C433" s="2">
        <v>7.9</v>
      </c>
      <c r="D433" s="2">
        <v>3.2</v>
      </c>
    </row>
    <row r="434" spans="1:4" x14ac:dyDescent="0.3">
      <c r="A434" s="2">
        <v>38.9</v>
      </c>
      <c r="B434" s="6">
        <v>160285.01500000001</v>
      </c>
      <c r="C434" s="2">
        <v>20.8</v>
      </c>
      <c r="D434" s="2">
        <v>0.6</v>
      </c>
    </row>
    <row r="435" spans="1:4" x14ac:dyDescent="0.3">
      <c r="A435" s="2">
        <v>28.5</v>
      </c>
      <c r="B435" s="6">
        <v>152599.125</v>
      </c>
      <c r="C435" s="2">
        <v>10.8</v>
      </c>
      <c r="D435" s="2">
        <v>0</v>
      </c>
    </row>
    <row r="436" spans="1:4" x14ac:dyDescent="0.3">
      <c r="A436" s="2">
        <v>22.1</v>
      </c>
      <c r="B436" s="6">
        <v>135635.70499999999</v>
      </c>
      <c r="C436" s="2">
        <v>3.9</v>
      </c>
      <c r="D436" s="2">
        <v>0.6</v>
      </c>
    </row>
    <row r="437" spans="1:4" x14ac:dyDescent="0.3">
      <c r="A437" s="2">
        <v>26.1</v>
      </c>
      <c r="B437" s="6">
        <v>141414.35</v>
      </c>
      <c r="C437" s="2">
        <v>19.600000000000001</v>
      </c>
      <c r="D437" s="2">
        <v>8.4</v>
      </c>
    </row>
    <row r="438" spans="1:4" x14ac:dyDescent="0.3">
      <c r="A438" s="2">
        <v>22.3</v>
      </c>
      <c r="B438" s="6">
        <v>119690.755</v>
      </c>
      <c r="C438" s="2">
        <v>7</v>
      </c>
      <c r="D438" s="2">
        <v>0.2</v>
      </c>
    </row>
    <row r="439" spans="1:4" x14ac:dyDescent="0.3">
      <c r="A439" s="2">
        <v>23.2</v>
      </c>
      <c r="B439" s="6">
        <v>111329.62</v>
      </c>
      <c r="C439" s="2">
        <v>13.8</v>
      </c>
      <c r="D439" s="2">
        <v>0</v>
      </c>
    </row>
    <row r="440" spans="1:4" x14ac:dyDescent="0.3">
      <c r="A440" s="2">
        <v>21.3</v>
      </c>
      <c r="B440" s="6">
        <v>105388.57</v>
      </c>
      <c r="C440" s="2">
        <v>10.6</v>
      </c>
      <c r="D440" s="2">
        <v>0</v>
      </c>
    </row>
    <row r="441" spans="1:4" x14ac:dyDescent="0.3">
      <c r="A441" s="2">
        <v>26.8</v>
      </c>
      <c r="B441" s="6">
        <v>123073.98</v>
      </c>
      <c r="C441" s="2">
        <v>20.7</v>
      </c>
      <c r="D441" s="2">
        <v>0</v>
      </c>
    </row>
    <row r="442" spans="1:4" x14ac:dyDescent="0.3">
      <c r="A442" s="2">
        <v>31.4</v>
      </c>
      <c r="B442" s="6">
        <v>135047.625</v>
      </c>
      <c r="C442" s="2">
        <v>18.899999999999999</v>
      </c>
      <c r="D442" s="2">
        <v>0</v>
      </c>
    </row>
    <row r="443" spans="1:4" x14ac:dyDescent="0.3">
      <c r="A443" s="2">
        <v>32.5</v>
      </c>
      <c r="B443" s="6">
        <v>143184.80499999999</v>
      </c>
      <c r="C443" s="2">
        <v>19.600000000000001</v>
      </c>
      <c r="D443" s="2">
        <v>0</v>
      </c>
    </row>
    <row r="444" spans="1:4" x14ac:dyDescent="0.3">
      <c r="A444" s="2">
        <v>19.5</v>
      </c>
      <c r="B444" s="6">
        <v>118189.72</v>
      </c>
      <c r="C444" s="2">
        <v>6.7</v>
      </c>
      <c r="D444" s="2">
        <v>13.4</v>
      </c>
    </row>
    <row r="445" spans="1:4" x14ac:dyDescent="0.3">
      <c r="A445" s="2">
        <v>18.8</v>
      </c>
      <c r="B445" s="6">
        <v>105484.1</v>
      </c>
      <c r="C445" s="2">
        <v>10.7</v>
      </c>
      <c r="D445" s="2">
        <v>5.8</v>
      </c>
    </row>
    <row r="446" spans="1:4" x14ac:dyDescent="0.3">
      <c r="A446" s="2">
        <v>23.3</v>
      </c>
      <c r="B446" s="6">
        <v>100394.06</v>
      </c>
      <c r="C446" s="2">
        <v>19</v>
      </c>
      <c r="D446" s="2">
        <v>0.2</v>
      </c>
    </row>
    <row r="447" spans="1:4" x14ac:dyDescent="0.3">
      <c r="A447" s="2">
        <v>23.5</v>
      </c>
      <c r="B447" s="6">
        <v>117796.715</v>
      </c>
      <c r="C447" s="2">
        <v>19.7</v>
      </c>
      <c r="D447" s="2">
        <v>0</v>
      </c>
    </row>
    <row r="448" spans="1:4" x14ac:dyDescent="0.3">
      <c r="A448" s="2">
        <v>24.3</v>
      </c>
      <c r="B448" s="6">
        <v>124081.46</v>
      </c>
      <c r="C448" s="2">
        <v>21.1</v>
      </c>
      <c r="D448" s="2">
        <v>0</v>
      </c>
    </row>
    <row r="449" spans="1:4" x14ac:dyDescent="0.3">
      <c r="A449" s="2">
        <v>28.8</v>
      </c>
      <c r="B449" s="6">
        <v>126074.895</v>
      </c>
      <c r="C449" s="2">
        <v>12.7</v>
      </c>
      <c r="D449" s="2">
        <v>0</v>
      </c>
    </row>
    <row r="450" spans="1:4" x14ac:dyDescent="0.3">
      <c r="A450" s="2">
        <v>21.2</v>
      </c>
      <c r="B450" s="6">
        <v>125072.73</v>
      </c>
      <c r="C450" s="2">
        <v>10.4</v>
      </c>
      <c r="D450" s="2">
        <v>0</v>
      </c>
    </row>
    <row r="451" spans="1:4" x14ac:dyDescent="0.3">
      <c r="A451" s="2">
        <v>20.399999999999999</v>
      </c>
      <c r="B451" s="6">
        <v>101740.89</v>
      </c>
      <c r="C451" s="2">
        <v>14.4</v>
      </c>
      <c r="D451" s="2">
        <v>0</v>
      </c>
    </row>
    <row r="452" spans="1:4" x14ac:dyDescent="0.3">
      <c r="A452" s="2">
        <v>20.2</v>
      </c>
      <c r="B452" s="6">
        <v>102726.745</v>
      </c>
      <c r="C452" s="2">
        <v>8.1999999999999993</v>
      </c>
      <c r="D452" s="2">
        <v>0.4</v>
      </c>
    </row>
    <row r="453" spans="1:4" x14ac:dyDescent="0.3">
      <c r="A453" s="2">
        <v>19.899999999999999</v>
      </c>
      <c r="B453" s="6">
        <v>98324.645000000004</v>
      </c>
      <c r="C453" s="2">
        <v>14</v>
      </c>
      <c r="D453" s="2">
        <v>1</v>
      </c>
    </row>
    <row r="454" spans="1:4" x14ac:dyDescent="0.3">
      <c r="A454" s="2">
        <v>19.2</v>
      </c>
      <c r="B454" s="6">
        <v>102746.6</v>
      </c>
      <c r="C454" s="2">
        <v>13</v>
      </c>
      <c r="D454" s="2">
        <v>0.2</v>
      </c>
    </row>
    <row r="455" spans="1:4" x14ac:dyDescent="0.3">
      <c r="A455" s="2">
        <v>17.899999999999999</v>
      </c>
      <c r="B455" s="6">
        <v>118281.13</v>
      </c>
      <c r="C455" s="2">
        <v>5.7</v>
      </c>
      <c r="D455" s="2">
        <v>0</v>
      </c>
    </row>
    <row r="456" spans="1:4" x14ac:dyDescent="0.3">
      <c r="A456" s="2">
        <v>18.7</v>
      </c>
      <c r="B456" s="6">
        <v>122625.21</v>
      </c>
      <c r="C456" s="2">
        <v>8.5</v>
      </c>
      <c r="D456" s="2">
        <v>0</v>
      </c>
    </row>
    <row r="457" spans="1:4" x14ac:dyDescent="0.3">
      <c r="A457" s="2">
        <v>22.7</v>
      </c>
      <c r="B457" s="6">
        <v>122964.715</v>
      </c>
      <c r="C457" s="2">
        <v>17.100000000000001</v>
      </c>
      <c r="D457" s="2">
        <v>0</v>
      </c>
    </row>
    <row r="458" spans="1:4" x14ac:dyDescent="0.3">
      <c r="A458" s="2">
        <v>26.5</v>
      </c>
      <c r="B458" s="6">
        <v>116321.60000000001</v>
      </c>
      <c r="C458" s="2">
        <v>16.7</v>
      </c>
      <c r="D458" s="2">
        <v>0</v>
      </c>
    </row>
    <row r="459" spans="1:4" x14ac:dyDescent="0.3">
      <c r="A459" s="2">
        <v>19.5</v>
      </c>
      <c r="B459" s="6">
        <v>102832.72</v>
      </c>
      <c r="C459" s="2">
        <v>8.3000000000000007</v>
      </c>
      <c r="D459" s="2">
        <v>0</v>
      </c>
    </row>
    <row r="460" spans="1:4" x14ac:dyDescent="0.3">
      <c r="A460" s="2">
        <v>18.8</v>
      </c>
      <c r="B460" s="6">
        <v>102084</v>
      </c>
      <c r="C460" s="2">
        <v>15.4</v>
      </c>
      <c r="D460" s="2">
        <v>0</v>
      </c>
    </row>
    <row r="461" spans="1:4" x14ac:dyDescent="0.3">
      <c r="A461" s="2">
        <v>21.2</v>
      </c>
      <c r="B461" s="6">
        <v>120445.735</v>
      </c>
      <c r="C461" s="2">
        <v>18.399999999999999</v>
      </c>
      <c r="D461" s="2">
        <v>0</v>
      </c>
    </row>
    <row r="462" spans="1:4" x14ac:dyDescent="0.3">
      <c r="A462" s="2">
        <v>29</v>
      </c>
      <c r="B462" s="6">
        <v>120371.235</v>
      </c>
      <c r="C462" s="2">
        <v>17.100000000000001</v>
      </c>
      <c r="D462" s="2">
        <v>0</v>
      </c>
    </row>
    <row r="463" spans="1:4" x14ac:dyDescent="0.3">
      <c r="A463" s="2">
        <v>15.6</v>
      </c>
      <c r="B463" s="6">
        <v>125657.125</v>
      </c>
      <c r="C463" s="2">
        <v>3.9</v>
      </c>
      <c r="D463" s="2">
        <v>12.8</v>
      </c>
    </row>
    <row r="464" spans="1:4" x14ac:dyDescent="0.3">
      <c r="A464" s="2">
        <v>18.399999999999999</v>
      </c>
      <c r="B464" s="6">
        <v>125663.33</v>
      </c>
      <c r="C464" s="2">
        <v>13.1</v>
      </c>
      <c r="D464" s="2">
        <v>6.8</v>
      </c>
    </row>
    <row r="465" spans="1:4" x14ac:dyDescent="0.3">
      <c r="A465" s="2">
        <v>20</v>
      </c>
      <c r="B465" s="6">
        <v>124266.88499999999</v>
      </c>
      <c r="C465" s="2">
        <v>9.6</v>
      </c>
      <c r="D465" s="2">
        <v>0</v>
      </c>
    </row>
    <row r="466" spans="1:4" x14ac:dyDescent="0.3">
      <c r="A466" s="2">
        <v>22.3</v>
      </c>
      <c r="B466" s="6">
        <v>109044.9</v>
      </c>
      <c r="C466" s="2">
        <v>13</v>
      </c>
      <c r="D466" s="2">
        <v>0</v>
      </c>
    </row>
    <row r="467" spans="1:4" x14ac:dyDescent="0.3">
      <c r="A467" s="2">
        <v>23.5</v>
      </c>
      <c r="B467" s="6">
        <v>99845.345000000001</v>
      </c>
      <c r="C467" s="2">
        <v>9.6</v>
      </c>
      <c r="D467" s="2">
        <v>0</v>
      </c>
    </row>
    <row r="468" spans="1:4" x14ac:dyDescent="0.3">
      <c r="A468" s="2">
        <v>20.100000000000001</v>
      </c>
      <c r="B468" s="6">
        <v>118614.005</v>
      </c>
      <c r="C468" s="2">
        <v>14.1</v>
      </c>
      <c r="D468" s="2">
        <v>0</v>
      </c>
    </row>
    <row r="469" spans="1:4" x14ac:dyDescent="0.3">
      <c r="A469" s="2">
        <v>18.7</v>
      </c>
      <c r="B469" s="6">
        <v>123808.76</v>
      </c>
      <c r="C469" s="2">
        <v>13.5</v>
      </c>
      <c r="D469" s="2">
        <v>0.2</v>
      </c>
    </row>
    <row r="470" spans="1:4" x14ac:dyDescent="0.3">
      <c r="A470" s="2">
        <v>20</v>
      </c>
      <c r="B470" s="6">
        <v>124686.63</v>
      </c>
      <c r="C470" s="2">
        <v>12.6</v>
      </c>
      <c r="D470" s="2">
        <v>0.2</v>
      </c>
    </row>
    <row r="471" spans="1:4" x14ac:dyDescent="0.3">
      <c r="A471" s="2">
        <v>27</v>
      </c>
      <c r="B471" s="6">
        <v>126519.065</v>
      </c>
      <c r="C471" s="2">
        <v>12.7</v>
      </c>
      <c r="D471" s="2">
        <v>0</v>
      </c>
    </row>
    <row r="472" spans="1:4" x14ac:dyDescent="0.3">
      <c r="A472" s="2">
        <v>27</v>
      </c>
      <c r="B472" s="6">
        <v>124721.485</v>
      </c>
      <c r="C472" s="2">
        <v>15.9</v>
      </c>
      <c r="D472" s="2">
        <v>0</v>
      </c>
    </row>
    <row r="473" spans="1:4" x14ac:dyDescent="0.3">
      <c r="A473" s="2">
        <v>20.3</v>
      </c>
      <c r="B473" s="6">
        <v>108525.965</v>
      </c>
      <c r="C473" s="2">
        <v>8.3000000000000007</v>
      </c>
      <c r="D473" s="2">
        <v>0</v>
      </c>
    </row>
    <row r="474" spans="1:4" x14ac:dyDescent="0.3">
      <c r="A474" s="2">
        <v>19.8</v>
      </c>
      <c r="B474" s="6">
        <v>100526.30499999999</v>
      </c>
      <c r="C474" s="2">
        <v>14.7</v>
      </c>
      <c r="D474" s="2">
        <v>0</v>
      </c>
    </row>
    <row r="475" spans="1:4" x14ac:dyDescent="0.3">
      <c r="A475" s="2">
        <v>25</v>
      </c>
      <c r="B475" s="6">
        <v>123441.82</v>
      </c>
      <c r="C475" s="2">
        <v>15</v>
      </c>
      <c r="D475" s="2">
        <v>0</v>
      </c>
    </row>
    <row r="476" spans="1:4" x14ac:dyDescent="0.3">
      <c r="A476" s="2">
        <v>27.4</v>
      </c>
      <c r="B476" s="6">
        <v>126846.44500000001</v>
      </c>
      <c r="C476" s="2">
        <v>14.5</v>
      </c>
      <c r="D476" s="2">
        <v>0</v>
      </c>
    </row>
    <row r="477" spans="1:4" x14ac:dyDescent="0.3">
      <c r="A477" s="2">
        <v>28</v>
      </c>
      <c r="B477" s="6">
        <v>125204.785</v>
      </c>
      <c r="C477" s="2">
        <v>14</v>
      </c>
      <c r="D477" s="2">
        <v>0</v>
      </c>
    </row>
    <row r="478" spans="1:4" x14ac:dyDescent="0.3">
      <c r="A478" s="2">
        <v>24.2</v>
      </c>
      <c r="B478" s="6">
        <v>125514.14</v>
      </c>
      <c r="C478" s="2">
        <v>5.6</v>
      </c>
      <c r="D478" s="2">
        <v>0.4</v>
      </c>
    </row>
    <row r="479" spans="1:4" x14ac:dyDescent="0.3">
      <c r="A479" s="2">
        <v>16.7</v>
      </c>
      <c r="B479" s="6">
        <v>120124.30499999999</v>
      </c>
      <c r="C479" s="2">
        <v>7.9</v>
      </c>
      <c r="D479" s="2">
        <v>21.6</v>
      </c>
    </row>
    <row r="480" spans="1:4" x14ac:dyDescent="0.3">
      <c r="A480" s="2">
        <v>18.600000000000001</v>
      </c>
      <c r="B480" s="6">
        <v>108773.745</v>
      </c>
      <c r="C480" s="2">
        <v>8.5</v>
      </c>
      <c r="D480" s="2">
        <v>0</v>
      </c>
    </row>
    <row r="481" spans="1:4" x14ac:dyDescent="0.3">
      <c r="A481" s="2">
        <v>20</v>
      </c>
      <c r="B481" s="6">
        <v>105642.28</v>
      </c>
      <c r="C481" s="2">
        <v>14.8</v>
      </c>
      <c r="D481" s="2">
        <v>0</v>
      </c>
    </row>
    <row r="482" spans="1:4" x14ac:dyDescent="0.3">
      <c r="A482" s="2">
        <v>25</v>
      </c>
      <c r="B482" s="6">
        <v>104072.435</v>
      </c>
      <c r="C482" s="2">
        <v>14.8</v>
      </c>
      <c r="D482" s="2">
        <v>0</v>
      </c>
    </row>
    <row r="483" spans="1:4" x14ac:dyDescent="0.3">
      <c r="A483" s="2">
        <v>25.6</v>
      </c>
      <c r="B483" s="6">
        <v>117437.66499999999</v>
      </c>
      <c r="C483" s="2">
        <v>14.6</v>
      </c>
      <c r="D483" s="2">
        <v>0</v>
      </c>
    </row>
    <row r="484" spans="1:4" x14ac:dyDescent="0.3">
      <c r="A484" s="2">
        <v>25.4</v>
      </c>
      <c r="B484" s="6">
        <v>118531.5</v>
      </c>
      <c r="C484" s="2">
        <v>13.5</v>
      </c>
      <c r="D484" s="2">
        <v>0</v>
      </c>
    </row>
    <row r="485" spans="1:4" x14ac:dyDescent="0.3">
      <c r="A485" s="2">
        <v>24.9</v>
      </c>
      <c r="B485" s="6">
        <v>126847.02</v>
      </c>
      <c r="C485" s="2">
        <v>5.3</v>
      </c>
      <c r="D485" s="2">
        <v>0</v>
      </c>
    </row>
    <row r="486" spans="1:4" x14ac:dyDescent="0.3">
      <c r="A486" s="2">
        <v>20.6</v>
      </c>
      <c r="B486" s="6">
        <v>122054.13</v>
      </c>
      <c r="C486" s="2">
        <v>3.7</v>
      </c>
      <c r="D486" s="2">
        <v>0.4</v>
      </c>
    </row>
    <row r="487" spans="1:4" x14ac:dyDescent="0.3">
      <c r="A487" s="2">
        <v>24.1</v>
      </c>
      <c r="B487" s="6">
        <v>103505.19500000001</v>
      </c>
      <c r="C487" s="2">
        <v>12.7</v>
      </c>
      <c r="D487" s="2">
        <v>6.2</v>
      </c>
    </row>
    <row r="488" spans="1:4" x14ac:dyDescent="0.3">
      <c r="A488" s="2">
        <v>17</v>
      </c>
      <c r="B488" s="6">
        <v>98873.535000000003</v>
      </c>
      <c r="C488" s="2">
        <v>9</v>
      </c>
      <c r="D488" s="2">
        <v>9.8000000000000007</v>
      </c>
    </row>
    <row r="489" spans="1:4" x14ac:dyDescent="0.3">
      <c r="A489" s="2">
        <v>18.399999999999999</v>
      </c>
      <c r="B489" s="6">
        <v>116969.63</v>
      </c>
      <c r="C489" s="2">
        <v>12.3</v>
      </c>
      <c r="D489" s="2">
        <v>0.4</v>
      </c>
    </row>
    <row r="490" spans="1:4" x14ac:dyDescent="0.3">
      <c r="A490" s="2">
        <v>20.100000000000001</v>
      </c>
      <c r="B490" s="6">
        <v>119014.44500000001</v>
      </c>
      <c r="C490" s="2">
        <v>8.8000000000000007</v>
      </c>
      <c r="D490" s="2">
        <v>0</v>
      </c>
    </row>
    <row r="491" spans="1:4" x14ac:dyDescent="0.3">
      <c r="A491" s="2">
        <v>18.2</v>
      </c>
      <c r="B491" s="6">
        <v>124525.185</v>
      </c>
      <c r="C491" s="2">
        <v>11.8</v>
      </c>
      <c r="D491" s="2">
        <v>0.2</v>
      </c>
    </row>
    <row r="492" spans="1:4" x14ac:dyDescent="0.3">
      <c r="A492" s="2">
        <v>20.5</v>
      </c>
      <c r="B492" s="6">
        <v>118192.05499999999</v>
      </c>
      <c r="C492" s="2">
        <v>12.3</v>
      </c>
      <c r="D492" s="2">
        <v>0</v>
      </c>
    </row>
    <row r="493" spans="1:4" x14ac:dyDescent="0.3">
      <c r="A493" s="2">
        <v>24.7</v>
      </c>
      <c r="B493" s="6">
        <v>120421.32</v>
      </c>
      <c r="C493" s="2">
        <v>13.2</v>
      </c>
      <c r="D493" s="2">
        <v>0</v>
      </c>
    </row>
    <row r="494" spans="1:4" x14ac:dyDescent="0.3">
      <c r="A494" s="2">
        <v>25.7</v>
      </c>
      <c r="B494" s="6">
        <v>106052.64</v>
      </c>
      <c r="C494" s="2">
        <v>12.6</v>
      </c>
      <c r="D494" s="2">
        <v>0</v>
      </c>
    </row>
    <row r="495" spans="1:4" x14ac:dyDescent="0.3">
      <c r="A495" s="2">
        <v>20.399999999999999</v>
      </c>
      <c r="B495" s="6">
        <v>103487.28</v>
      </c>
      <c r="C495" s="2">
        <v>3.5</v>
      </c>
      <c r="D495" s="2">
        <v>5.4</v>
      </c>
    </row>
    <row r="496" spans="1:4" x14ac:dyDescent="0.3">
      <c r="A496" s="2">
        <v>22.2</v>
      </c>
      <c r="B496" s="6">
        <v>119781.13499999999</v>
      </c>
      <c r="C496" s="2">
        <v>6.7</v>
      </c>
      <c r="D496" s="2">
        <v>0.8</v>
      </c>
    </row>
    <row r="497" spans="1:4" x14ac:dyDescent="0.3">
      <c r="A497" s="2">
        <v>17.2</v>
      </c>
      <c r="B497" s="6">
        <v>119611.88</v>
      </c>
      <c r="C497" s="2">
        <v>7.6</v>
      </c>
      <c r="D497" s="2">
        <v>12</v>
      </c>
    </row>
    <row r="498" spans="1:4" x14ac:dyDescent="0.3">
      <c r="A498" s="2">
        <v>17.399999999999999</v>
      </c>
      <c r="B498" s="6">
        <v>123616.28</v>
      </c>
      <c r="C498" s="2">
        <v>6.3</v>
      </c>
      <c r="D498" s="2">
        <v>0.2</v>
      </c>
    </row>
    <row r="499" spans="1:4" x14ac:dyDescent="0.3">
      <c r="A499" s="2">
        <v>21.4</v>
      </c>
      <c r="B499" s="6">
        <v>120693.53</v>
      </c>
      <c r="C499" s="2">
        <v>6.1</v>
      </c>
      <c r="D499" s="2">
        <v>0.2</v>
      </c>
    </row>
    <row r="500" spans="1:4" x14ac:dyDescent="0.3">
      <c r="A500" s="2">
        <v>21.6</v>
      </c>
      <c r="B500" s="6">
        <v>118800.07</v>
      </c>
      <c r="C500" s="2">
        <v>9.9</v>
      </c>
      <c r="D500" s="2">
        <v>0</v>
      </c>
    </row>
    <row r="501" spans="1:4" x14ac:dyDescent="0.3">
      <c r="A501" s="2">
        <v>21.7</v>
      </c>
      <c r="B501" s="6">
        <v>101945.995</v>
      </c>
      <c r="C501" s="2">
        <v>12.6</v>
      </c>
      <c r="D501" s="2">
        <v>0</v>
      </c>
    </row>
    <row r="502" spans="1:4" x14ac:dyDescent="0.3">
      <c r="A502" s="2">
        <v>22</v>
      </c>
      <c r="B502" s="6">
        <v>99697.62</v>
      </c>
      <c r="C502" s="2">
        <v>6.7</v>
      </c>
      <c r="D502" s="2">
        <v>0</v>
      </c>
    </row>
    <row r="503" spans="1:4" x14ac:dyDescent="0.3">
      <c r="A503" s="2">
        <v>19.600000000000001</v>
      </c>
      <c r="B503" s="6">
        <v>121182.69500000001</v>
      </c>
      <c r="C503" s="2">
        <v>8.9</v>
      </c>
      <c r="D503" s="2">
        <v>0</v>
      </c>
    </row>
    <row r="504" spans="1:4" x14ac:dyDescent="0.3">
      <c r="A504" s="2">
        <v>17.100000000000001</v>
      </c>
      <c r="B504" s="6">
        <v>124209.405</v>
      </c>
      <c r="C504" s="2">
        <v>5.4</v>
      </c>
      <c r="D504" s="2">
        <v>0.2</v>
      </c>
    </row>
    <row r="505" spans="1:4" x14ac:dyDescent="0.3">
      <c r="A505" s="2">
        <v>19.3</v>
      </c>
      <c r="B505" s="6">
        <v>124352.215</v>
      </c>
      <c r="C505" s="2">
        <v>7.2</v>
      </c>
      <c r="D505" s="2">
        <v>0</v>
      </c>
    </row>
    <row r="506" spans="1:4" x14ac:dyDescent="0.3">
      <c r="A506" s="2">
        <v>18.399999999999999</v>
      </c>
      <c r="B506" s="6">
        <v>124392.29</v>
      </c>
      <c r="C506" s="2">
        <v>2.2000000000000002</v>
      </c>
      <c r="D506" s="2">
        <v>0</v>
      </c>
    </row>
    <row r="507" spans="1:4" x14ac:dyDescent="0.3">
      <c r="A507" s="2">
        <v>17.399999999999999</v>
      </c>
      <c r="B507" s="6">
        <v>127705.84</v>
      </c>
      <c r="C507" s="2">
        <v>8.3000000000000007</v>
      </c>
      <c r="D507" s="2">
        <v>1.8</v>
      </c>
    </row>
    <row r="508" spans="1:4" x14ac:dyDescent="0.3">
      <c r="A508" s="2">
        <v>18.5</v>
      </c>
      <c r="B508" s="6">
        <v>112336.78</v>
      </c>
      <c r="C508" s="2">
        <v>8.9</v>
      </c>
      <c r="D508" s="2">
        <v>0</v>
      </c>
    </row>
    <row r="509" spans="1:4" x14ac:dyDescent="0.3">
      <c r="A509" s="2">
        <v>22.2</v>
      </c>
      <c r="B509" s="6">
        <v>101618.98</v>
      </c>
      <c r="C509" s="2">
        <v>8.5</v>
      </c>
      <c r="D509" s="2">
        <v>0</v>
      </c>
    </row>
    <row r="510" spans="1:4" x14ac:dyDescent="0.3">
      <c r="A510" s="2">
        <v>17.2</v>
      </c>
      <c r="B510" s="6">
        <v>121424.42</v>
      </c>
      <c r="C510" s="2">
        <v>7.1</v>
      </c>
      <c r="D510" s="2">
        <v>2.2000000000000002</v>
      </c>
    </row>
    <row r="511" spans="1:4" x14ac:dyDescent="0.3">
      <c r="A511" s="2">
        <v>15.8</v>
      </c>
      <c r="B511" s="6">
        <v>131916.405</v>
      </c>
      <c r="C511" s="2">
        <v>7.3</v>
      </c>
      <c r="D511" s="2">
        <v>1.8</v>
      </c>
    </row>
    <row r="512" spans="1:4" x14ac:dyDescent="0.3">
      <c r="A512" s="2">
        <v>15.6</v>
      </c>
      <c r="B512" s="6">
        <v>132170.04999999999</v>
      </c>
      <c r="C512" s="2">
        <v>4.9000000000000004</v>
      </c>
      <c r="D512" s="2">
        <v>0</v>
      </c>
    </row>
    <row r="513" spans="1:4" x14ac:dyDescent="0.3">
      <c r="A513" s="2">
        <v>12.5</v>
      </c>
      <c r="B513" s="6">
        <v>137080.875</v>
      </c>
      <c r="C513" s="2">
        <v>3.1</v>
      </c>
      <c r="D513" s="2">
        <v>12.4</v>
      </c>
    </row>
    <row r="514" spans="1:4" x14ac:dyDescent="0.3">
      <c r="A514" s="2">
        <v>14.4</v>
      </c>
      <c r="B514" s="6">
        <v>134317.62</v>
      </c>
      <c r="C514" s="2">
        <v>8</v>
      </c>
      <c r="D514" s="2">
        <v>4.8</v>
      </c>
    </row>
    <row r="515" spans="1:4" x14ac:dyDescent="0.3">
      <c r="A515" s="2">
        <v>13.2</v>
      </c>
      <c r="B515" s="6">
        <v>119938.795</v>
      </c>
      <c r="C515" s="2">
        <v>6.2</v>
      </c>
      <c r="D515" s="2">
        <v>0.6</v>
      </c>
    </row>
    <row r="516" spans="1:4" x14ac:dyDescent="0.3">
      <c r="A516" s="2">
        <v>13.9</v>
      </c>
      <c r="B516" s="6">
        <v>118751.965</v>
      </c>
      <c r="C516" s="2">
        <v>6.5</v>
      </c>
      <c r="D516" s="2">
        <v>4.2</v>
      </c>
    </row>
    <row r="517" spans="1:4" x14ac:dyDescent="0.3">
      <c r="A517" s="2">
        <v>15.4</v>
      </c>
      <c r="B517" s="6">
        <v>134983.95499999999</v>
      </c>
      <c r="C517" s="2">
        <v>9.5</v>
      </c>
      <c r="D517" s="2">
        <v>0</v>
      </c>
    </row>
    <row r="518" spans="1:4" x14ac:dyDescent="0.3">
      <c r="A518" s="2">
        <v>17.399999999999999</v>
      </c>
      <c r="B518" s="6">
        <v>140402.15</v>
      </c>
      <c r="C518" s="2">
        <v>9.5</v>
      </c>
      <c r="D518" s="2">
        <v>0</v>
      </c>
    </row>
    <row r="519" spans="1:4" x14ac:dyDescent="0.3">
      <c r="A519" s="2">
        <v>17</v>
      </c>
      <c r="B519" s="6">
        <v>141195.03</v>
      </c>
      <c r="C519" s="2">
        <v>8.1999999999999993</v>
      </c>
      <c r="D519" s="2">
        <v>0</v>
      </c>
    </row>
    <row r="520" spans="1:4" x14ac:dyDescent="0.3">
      <c r="A520" s="2">
        <v>12.8</v>
      </c>
      <c r="B520" s="6">
        <v>141292.56</v>
      </c>
      <c r="C520" s="2">
        <v>9.1999999999999993</v>
      </c>
      <c r="D520" s="2">
        <v>0</v>
      </c>
    </row>
    <row r="521" spans="1:4" x14ac:dyDescent="0.3">
      <c r="A521" s="2">
        <v>14.1</v>
      </c>
      <c r="B521" s="6">
        <v>137717.255</v>
      </c>
      <c r="C521" s="2">
        <v>8.5</v>
      </c>
      <c r="D521" s="2">
        <v>0</v>
      </c>
    </row>
    <row r="522" spans="1:4" x14ac:dyDescent="0.3">
      <c r="A522" s="2">
        <v>13.4</v>
      </c>
      <c r="B522" s="6">
        <v>122764.33</v>
      </c>
      <c r="C522" s="2">
        <v>3.7</v>
      </c>
      <c r="D522" s="2">
        <v>6.2</v>
      </c>
    </row>
    <row r="523" spans="1:4" x14ac:dyDescent="0.3">
      <c r="A523" s="2">
        <v>14.1</v>
      </c>
      <c r="B523" s="6">
        <v>116052.80499999999</v>
      </c>
      <c r="C523" s="2">
        <v>3.3</v>
      </c>
      <c r="D523" s="2">
        <v>3.4</v>
      </c>
    </row>
    <row r="524" spans="1:4" x14ac:dyDescent="0.3">
      <c r="A524" s="2">
        <v>14.5</v>
      </c>
      <c r="B524" s="6">
        <v>134829.755</v>
      </c>
      <c r="C524" s="2">
        <v>7.1</v>
      </c>
      <c r="D524" s="2">
        <v>1.4</v>
      </c>
    </row>
    <row r="525" spans="1:4" x14ac:dyDescent="0.3">
      <c r="A525" s="2">
        <v>15.3</v>
      </c>
      <c r="B525" s="6">
        <v>135306.005</v>
      </c>
      <c r="C525" s="2">
        <v>4.7</v>
      </c>
      <c r="D525" s="2">
        <v>0</v>
      </c>
    </row>
    <row r="526" spans="1:4" x14ac:dyDescent="0.3">
      <c r="A526" s="2">
        <v>14.7</v>
      </c>
      <c r="B526" s="6">
        <v>137305.35500000001</v>
      </c>
      <c r="C526" s="2">
        <v>4.7</v>
      </c>
      <c r="D526" s="2">
        <v>1.2</v>
      </c>
    </row>
    <row r="527" spans="1:4" x14ac:dyDescent="0.3">
      <c r="A527" s="2">
        <v>17.5</v>
      </c>
      <c r="B527" s="6">
        <v>132859.30499999999</v>
      </c>
      <c r="C527" s="2">
        <v>6</v>
      </c>
      <c r="D527" s="2">
        <v>1.4</v>
      </c>
    </row>
    <row r="528" spans="1:4" x14ac:dyDescent="0.3">
      <c r="A528" s="2">
        <v>15.8</v>
      </c>
      <c r="B528" s="6">
        <v>132209.51500000001</v>
      </c>
      <c r="C528" s="2">
        <v>6.6</v>
      </c>
      <c r="D528" s="2">
        <v>0</v>
      </c>
    </row>
    <row r="529" spans="1:4" x14ac:dyDescent="0.3">
      <c r="A529" s="2">
        <v>13.5</v>
      </c>
      <c r="B529" s="6">
        <v>120753.43</v>
      </c>
      <c r="C529" s="2">
        <v>6.5</v>
      </c>
      <c r="D529" s="2">
        <v>3</v>
      </c>
    </row>
    <row r="530" spans="1:4" x14ac:dyDescent="0.3">
      <c r="A530" s="2">
        <v>13.8</v>
      </c>
      <c r="B530" s="6">
        <v>122771.53</v>
      </c>
      <c r="C530" s="2">
        <v>7.3</v>
      </c>
      <c r="D530" s="2">
        <v>0.6</v>
      </c>
    </row>
    <row r="531" spans="1:4" x14ac:dyDescent="0.3">
      <c r="A531" s="2">
        <v>13.4</v>
      </c>
      <c r="B531" s="6">
        <v>122106.95</v>
      </c>
      <c r="C531" s="2">
        <v>9</v>
      </c>
      <c r="D531" s="2">
        <v>0</v>
      </c>
    </row>
    <row r="532" spans="1:4" x14ac:dyDescent="0.3">
      <c r="A532" s="2">
        <v>15.6</v>
      </c>
      <c r="B532" s="6">
        <v>138466.56</v>
      </c>
      <c r="C532" s="2">
        <v>8.3000000000000007</v>
      </c>
      <c r="D532" s="2">
        <v>0</v>
      </c>
    </row>
    <row r="533" spans="1:4" x14ac:dyDescent="0.3">
      <c r="A533" s="2">
        <v>17.899999999999999</v>
      </c>
      <c r="B533" s="6">
        <v>140904.59</v>
      </c>
      <c r="C533" s="2">
        <v>9.1999999999999993</v>
      </c>
      <c r="D533" s="2">
        <v>0</v>
      </c>
    </row>
    <row r="534" spans="1:4" x14ac:dyDescent="0.3">
      <c r="A534" s="2">
        <v>14.3</v>
      </c>
      <c r="B534" s="6">
        <v>140741.16500000001</v>
      </c>
      <c r="C534" s="2">
        <v>5.0999999999999996</v>
      </c>
      <c r="D534" s="2">
        <v>0</v>
      </c>
    </row>
    <row r="535" spans="1:4" x14ac:dyDescent="0.3">
      <c r="A535" s="2">
        <v>15.1</v>
      </c>
      <c r="B535" s="6">
        <v>138023.10999999999</v>
      </c>
      <c r="C535" s="2">
        <v>3.5</v>
      </c>
      <c r="D535" s="2">
        <v>4.2</v>
      </c>
    </row>
    <row r="536" spans="1:4" x14ac:dyDescent="0.3">
      <c r="A536" s="2">
        <v>12.7</v>
      </c>
      <c r="B536" s="6">
        <v>123162.185</v>
      </c>
      <c r="C536" s="2">
        <v>5.3</v>
      </c>
      <c r="D536" s="2">
        <v>8.6</v>
      </c>
    </row>
    <row r="537" spans="1:4" x14ac:dyDescent="0.3">
      <c r="A537" s="2">
        <v>13.5</v>
      </c>
      <c r="B537" s="6">
        <v>119662.16499999999</v>
      </c>
      <c r="C537" s="2">
        <v>7.2</v>
      </c>
      <c r="D537" s="2">
        <v>0.4</v>
      </c>
    </row>
    <row r="538" spans="1:4" x14ac:dyDescent="0.3">
      <c r="A538" s="2">
        <v>13.2</v>
      </c>
      <c r="B538" s="6">
        <v>134435.11499999999</v>
      </c>
      <c r="C538" s="2">
        <v>3.4</v>
      </c>
      <c r="D538" s="2">
        <v>3.6</v>
      </c>
    </row>
    <row r="539" spans="1:4" x14ac:dyDescent="0.3">
      <c r="A539" s="2">
        <v>14.7</v>
      </c>
      <c r="B539" s="6">
        <v>137511.315</v>
      </c>
      <c r="C539" s="2">
        <v>7</v>
      </c>
      <c r="D539" s="2">
        <v>3.2</v>
      </c>
    </row>
    <row r="540" spans="1:4" x14ac:dyDescent="0.3">
      <c r="A540" s="2">
        <v>15.4</v>
      </c>
      <c r="B540" s="6">
        <v>133813.285</v>
      </c>
      <c r="C540" s="2">
        <v>6.6</v>
      </c>
      <c r="D540" s="2">
        <v>0</v>
      </c>
    </row>
    <row r="541" spans="1:4" x14ac:dyDescent="0.3">
      <c r="A541" s="2">
        <v>14.8</v>
      </c>
      <c r="B541" s="6">
        <v>136740.005</v>
      </c>
      <c r="C541" s="2">
        <v>7.2</v>
      </c>
      <c r="D541" s="2">
        <v>0.6</v>
      </c>
    </row>
    <row r="542" spans="1:4" x14ac:dyDescent="0.3">
      <c r="A542" s="2">
        <v>10.7</v>
      </c>
      <c r="B542" s="6">
        <v>144658.38</v>
      </c>
      <c r="C542" s="2">
        <v>5.8</v>
      </c>
      <c r="D542" s="2">
        <v>13.8</v>
      </c>
    </row>
    <row r="543" spans="1:4" x14ac:dyDescent="0.3">
      <c r="A543" s="2">
        <v>12.7</v>
      </c>
      <c r="B543" s="6">
        <v>131730.83499999999</v>
      </c>
      <c r="C543" s="2">
        <v>8.8000000000000007</v>
      </c>
      <c r="D543" s="2">
        <v>2</v>
      </c>
    </row>
    <row r="544" spans="1:4" x14ac:dyDescent="0.3">
      <c r="A544" s="2">
        <v>11.1</v>
      </c>
      <c r="B544" s="6">
        <v>126455.935</v>
      </c>
      <c r="C544" s="2">
        <v>7.7</v>
      </c>
      <c r="D544" s="2">
        <v>0.2</v>
      </c>
    </row>
    <row r="545" spans="1:4" x14ac:dyDescent="0.3">
      <c r="A545" s="2">
        <v>10.6</v>
      </c>
      <c r="B545" s="6">
        <v>148639.995</v>
      </c>
      <c r="C545" s="2">
        <v>4.7</v>
      </c>
      <c r="D545" s="2">
        <v>0.2</v>
      </c>
    </row>
    <row r="546" spans="1:4" x14ac:dyDescent="0.3">
      <c r="A546" s="2">
        <v>17</v>
      </c>
      <c r="B546" s="6">
        <v>142146.31</v>
      </c>
      <c r="C546" s="2">
        <v>7.8</v>
      </c>
      <c r="D546" s="2">
        <v>0.2</v>
      </c>
    </row>
    <row r="547" spans="1:4" x14ac:dyDescent="0.3">
      <c r="A547" s="2">
        <v>15.8</v>
      </c>
      <c r="B547" s="6">
        <v>136071.965</v>
      </c>
      <c r="C547" s="2">
        <v>8.9</v>
      </c>
      <c r="D547" s="2">
        <v>0.2</v>
      </c>
    </row>
    <row r="548" spans="1:4" x14ac:dyDescent="0.3">
      <c r="A548" s="2">
        <v>11.7</v>
      </c>
      <c r="B548" s="6">
        <v>141078.46</v>
      </c>
      <c r="C548" s="2">
        <v>5.6</v>
      </c>
      <c r="D548" s="2">
        <v>0</v>
      </c>
    </row>
    <row r="549" spans="1:4" x14ac:dyDescent="0.3">
      <c r="A549" s="2">
        <v>14.1</v>
      </c>
      <c r="B549" s="6">
        <v>136676.715</v>
      </c>
      <c r="C549" s="2">
        <v>7.1</v>
      </c>
      <c r="D549" s="2">
        <v>6.4</v>
      </c>
    </row>
    <row r="550" spans="1:4" x14ac:dyDescent="0.3">
      <c r="A550" s="2">
        <v>16.5</v>
      </c>
      <c r="B550" s="6">
        <v>118683.565</v>
      </c>
      <c r="C550" s="2">
        <v>6.7</v>
      </c>
      <c r="D550" s="2">
        <v>0.2</v>
      </c>
    </row>
    <row r="551" spans="1:4" x14ac:dyDescent="0.3">
      <c r="A551" s="2">
        <v>16.7</v>
      </c>
      <c r="B551" s="6">
        <v>112556.405</v>
      </c>
      <c r="C551" s="2">
        <v>7.8</v>
      </c>
      <c r="D551" s="2">
        <v>0</v>
      </c>
    </row>
    <row r="552" spans="1:4" x14ac:dyDescent="0.3">
      <c r="A552" s="2">
        <v>12.7</v>
      </c>
      <c r="B552" s="6">
        <v>135712.245</v>
      </c>
      <c r="C552" s="2">
        <v>3.6</v>
      </c>
      <c r="D552" s="2">
        <v>0</v>
      </c>
    </row>
    <row r="553" spans="1:4" x14ac:dyDescent="0.3">
      <c r="A553" s="2">
        <v>12.8</v>
      </c>
      <c r="B553" s="6">
        <v>142401.79500000001</v>
      </c>
      <c r="C553" s="2">
        <v>1.8</v>
      </c>
      <c r="D553" s="2">
        <v>0.6</v>
      </c>
    </row>
    <row r="554" spans="1:4" x14ac:dyDescent="0.3">
      <c r="A554" s="2">
        <v>13</v>
      </c>
      <c r="B554" s="6">
        <v>134056.095</v>
      </c>
      <c r="C554" s="2">
        <v>4.5999999999999996</v>
      </c>
      <c r="D554" s="2">
        <v>22.6</v>
      </c>
    </row>
    <row r="555" spans="1:4" x14ac:dyDescent="0.3">
      <c r="A555" s="2">
        <v>13.7</v>
      </c>
      <c r="B555" s="6">
        <v>138768.04500000001</v>
      </c>
      <c r="C555" s="2">
        <v>4.0999999999999996</v>
      </c>
      <c r="D555" s="2">
        <v>3.8</v>
      </c>
    </row>
    <row r="556" spans="1:4" x14ac:dyDescent="0.3">
      <c r="A556" s="2">
        <v>15.3</v>
      </c>
      <c r="B556" s="6">
        <v>136690.04999999999</v>
      </c>
      <c r="C556" s="2">
        <v>7.4</v>
      </c>
      <c r="D556" s="2">
        <v>0.8</v>
      </c>
    </row>
    <row r="557" spans="1:4" x14ac:dyDescent="0.3">
      <c r="A557" s="2">
        <v>15.2</v>
      </c>
      <c r="B557" s="6">
        <v>122369.535</v>
      </c>
      <c r="C557" s="2">
        <v>9.5</v>
      </c>
      <c r="D557" s="2">
        <v>0.2</v>
      </c>
    </row>
    <row r="558" spans="1:4" x14ac:dyDescent="0.3">
      <c r="A558" s="2">
        <v>14.2</v>
      </c>
      <c r="B558" s="6">
        <v>119218.23</v>
      </c>
      <c r="C558" s="2">
        <v>3.6</v>
      </c>
      <c r="D558" s="2">
        <v>0</v>
      </c>
    </row>
    <row r="559" spans="1:4" x14ac:dyDescent="0.3">
      <c r="A559" s="2">
        <v>16</v>
      </c>
      <c r="B559" s="6">
        <v>128207.125</v>
      </c>
      <c r="C559" s="2">
        <v>7.6</v>
      </c>
      <c r="D559" s="2">
        <v>3.6</v>
      </c>
    </row>
    <row r="560" spans="1:4" x14ac:dyDescent="0.3">
      <c r="A560" s="2">
        <v>13.7</v>
      </c>
      <c r="B560" s="6">
        <v>137582.19500000001</v>
      </c>
      <c r="C560" s="2">
        <v>8.1</v>
      </c>
      <c r="D560" s="2">
        <v>0</v>
      </c>
    </row>
    <row r="561" spans="1:4" x14ac:dyDescent="0.3">
      <c r="A561" s="2">
        <v>12</v>
      </c>
      <c r="B561" s="6">
        <v>145728.26</v>
      </c>
      <c r="C561" s="2">
        <v>9</v>
      </c>
      <c r="D561" s="2">
        <v>0.4</v>
      </c>
    </row>
    <row r="562" spans="1:4" x14ac:dyDescent="0.3">
      <c r="A562" s="2">
        <v>14</v>
      </c>
      <c r="B562" s="6">
        <v>144103.70499999999</v>
      </c>
      <c r="C562" s="2">
        <v>7.8</v>
      </c>
      <c r="D562" s="2">
        <v>1</v>
      </c>
    </row>
    <row r="563" spans="1:4" x14ac:dyDescent="0.3">
      <c r="A563" s="2">
        <v>14.1</v>
      </c>
      <c r="B563" s="6">
        <v>141166.85</v>
      </c>
      <c r="C563" s="2">
        <v>7.2</v>
      </c>
      <c r="D563" s="2">
        <v>0</v>
      </c>
    </row>
    <row r="564" spans="1:4" x14ac:dyDescent="0.3">
      <c r="A564" s="2">
        <v>13.7</v>
      </c>
      <c r="B564" s="6">
        <v>120659.15</v>
      </c>
      <c r="C564" s="2">
        <v>10.199999999999999</v>
      </c>
      <c r="D564" s="2">
        <v>0</v>
      </c>
    </row>
    <row r="565" spans="1:4" x14ac:dyDescent="0.3">
      <c r="A565" s="2">
        <v>16.100000000000001</v>
      </c>
      <c r="B565" s="6">
        <v>113418.125</v>
      </c>
      <c r="C565" s="2">
        <v>10.3</v>
      </c>
      <c r="D565" s="2">
        <v>0</v>
      </c>
    </row>
    <row r="566" spans="1:4" x14ac:dyDescent="0.3">
      <c r="A566" s="2">
        <v>17.7</v>
      </c>
      <c r="B566" s="6">
        <v>127367.015</v>
      </c>
      <c r="C566" s="2">
        <v>8.8000000000000007</v>
      </c>
      <c r="D566" s="2">
        <v>0</v>
      </c>
    </row>
    <row r="567" spans="1:4" x14ac:dyDescent="0.3">
      <c r="A567" s="2">
        <v>16</v>
      </c>
      <c r="B567" s="6">
        <v>137028.04999999999</v>
      </c>
      <c r="C567" s="2">
        <v>5.7</v>
      </c>
      <c r="D567" s="2">
        <v>0</v>
      </c>
    </row>
    <row r="568" spans="1:4" x14ac:dyDescent="0.3">
      <c r="A568" s="2">
        <v>16.100000000000001</v>
      </c>
      <c r="B568" s="6">
        <v>136850.14000000001</v>
      </c>
      <c r="C568" s="2">
        <v>9.1999999999999993</v>
      </c>
      <c r="D568" s="2">
        <v>1.8</v>
      </c>
    </row>
    <row r="569" spans="1:4" x14ac:dyDescent="0.3">
      <c r="A569" s="2">
        <v>18.100000000000001</v>
      </c>
      <c r="B569" s="6">
        <v>136127.125</v>
      </c>
      <c r="C569" s="2">
        <v>7.4</v>
      </c>
      <c r="D569" s="2">
        <v>1.8</v>
      </c>
    </row>
    <row r="570" spans="1:4" x14ac:dyDescent="0.3">
      <c r="A570" s="2">
        <v>18.3</v>
      </c>
      <c r="B570" s="6">
        <v>128777.82</v>
      </c>
      <c r="C570" s="2">
        <v>5.0999999999999996</v>
      </c>
      <c r="D570" s="2">
        <v>7.8</v>
      </c>
    </row>
    <row r="571" spans="1:4" x14ac:dyDescent="0.3">
      <c r="A571" s="2">
        <v>11.6</v>
      </c>
      <c r="B571" s="6">
        <v>119888.575</v>
      </c>
      <c r="C571" s="2">
        <v>9</v>
      </c>
      <c r="D571" s="2">
        <v>2.8</v>
      </c>
    </row>
    <row r="572" spans="1:4" x14ac:dyDescent="0.3">
      <c r="A572" s="2">
        <v>11.4</v>
      </c>
      <c r="B572" s="6">
        <v>120126.905</v>
      </c>
      <c r="C572" s="2">
        <v>10.3</v>
      </c>
      <c r="D572" s="2">
        <v>0.8</v>
      </c>
    </row>
    <row r="573" spans="1:4" x14ac:dyDescent="0.3">
      <c r="A573" s="2">
        <v>14.3</v>
      </c>
      <c r="B573" s="6">
        <v>138134.63500000001</v>
      </c>
      <c r="C573" s="2">
        <v>7.5</v>
      </c>
      <c r="D573" s="2">
        <v>0</v>
      </c>
    </row>
    <row r="574" spans="1:4" x14ac:dyDescent="0.3">
      <c r="A574" s="2">
        <v>11</v>
      </c>
      <c r="B574" s="6">
        <v>146465.69</v>
      </c>
      <c r="C574" s="2">
        <v>7.2</v>
      </c>
      <c r="D574" s="2">
        <v>4.8</v>
      </c>
    </row>
    <row r="575" spans="1:4" x14ac:dyDescent="0.3">
      <c r="A575" s="2">
        <v>12.9</v>
      </c>
      <c r="B575" s="6">
        <v>143209.755</v>
      </c>
      <c r="C575" s="2">
        <v>6.9</v>
      </c>
      <c r="D575" s="2">
        <v>0.4</v>
      </c>
    </row>
    <row r="576" spans="1:4" x14ac:dyDescent="0.3">
      <c r="A576" s="2">
        <v>15.2</v>
      </c>
      <c r="B576" s="6">
        <v>142341.63500000001</v>
      </c>
      <c r="C576" s="2">
        <v>6.3</v>
      </c>
      <c r="D576" s="2">
        <v>0</v>
      </c>
    </row>
    <row r="577" spans="1:4" x14ac:dyDescent="0.3">
      <c r="A577" s="2">
        <v>15.3</v>
      </c>
      <c r="B577" s="6">
        <v>139822.93</v>
      </c>
      <c r="C577" s="2">
        <v>5</v>
      </c>
      <c r="D577" s="2">
        <v>0</v>
      </c>
    </row>
    <row r="578" spans="1:4" x14ac:dyDescent="0.3">
      <c r="A578" s="2">
        <v>13.8</v>
      </c>
      <c r="B578" s="6">
        <v>121548.535</v>
      </c>
      <c r="C578" s="2">
        <v>8.5</v>
      </c>
      <c r="D578" s="2">
        <v>2.4</v>
      </c>
    </row>
    <row r="579" spans="1:4" x14ac:dyDescent="0.3">
      <c r="A579" s="2">
        <v>17</v>
      </c>
      <c r="B579" s="6">
        <v>114481.28</v>
      </c>
      <c r="C579" s="2">
        <v>11.3</v>
      </c>
      <c r="D579" s="2">
        <v>2</v>
      </c>
    </row>
    <row r="580" spans="1:4" x14ac:dyDescent="0.3">
      <c r="A580" s="2">
        <v>14.4</v>
      </c>
      <c r="B580" s="6">
        <v>137934.845</v>
      </c>
      <c r="C580" s="2">
        <v>5.2</v>
      </c>
      <c r="D580" s="2">
        <v>2.8</v>
      </c>
    </row>
    <row r="581" spans="1:4" x14ac:dyDescent="0.3">
      <c r="A581" s="2">
        <v>13.4</v>
      </c>
      <c r="B581" s="6">
        <v>137301.69</v>
      </c>
      <c r="C581" s="2">
        <v>11.2</v>
      </c>
      <c r="D581" s="2">
        <v>14.4</v>
      </c>
    </row>
    <row r="582" spans="1:4" x14ac:dyDescent="0.3">
      <c r="A582" s="2">
        <v>12.8</v>
      </c>
      <c r="B582" s="6">
        <v>140922.715</v>
      </c>
      <c r="C582" s="2">
        <v>8.4</v>
      </c>
      <c r="D582" s="2">
        <v>2.8</v>
      </c>
    </row>
    <row r="583" spans="1:4" x14ac:dyDescent="0.3">
      <c r="A583" s="2">
        <v>14.6</v>
      </c>
      <c r="B583" s="6">
        <v>142671.51</v>
      </c>
      <c r="C583" s="2">
        <v>11.1</v>
      </c>
      <c r="D583" s="2">
        <v>0.8</v>
      </c>
    </row>
    <row r="584" spans="1:4" x14ac:dyDescent="0.3">
      <c r="A584" s="2">
        <v>14.6</v>
      </c>
      <c r="B584" s="6">
        <v>145491.32999999999</v>
      </c>
      <c r="C584" s="2">
        <v>8.6999999999999993</v>
      </c>
      <c r="D584" s="2">
        <v>0</v>
      </c>
    </row>
    <row r="585" spans="1:4" x14ac:dyDescent="0.3">
      <c r="A585" s="2">
        <v>14.4</v>
      </c>
      <c r="B585" s="6">
        <v>130907.095</v>
      </c>
      <c r="C585" s="2">
        <v>7</v>
      </c>
      <c r="D585" s="2">
        <v>0</v>
      </c>
    </row>
    <row r="586" spans="1:4" x14ac:dyDescent="0.3">
      <c r="A586" s="2">
        <v>16.600000000000001</v>
      </c>
      <c r="B586" s="6">
        <v>120379.285</v>
      </c>
      <c r="C586" s="2">
        <v>10.4</v>
      </c>
      <c r="D586" s="2">
        <v>0</v>
      </c>
    </row>
    <row r="587" spans="1:4" x14ac:dyDescent="0.3">
      <c r="A587" s="2">
        <v>14.2</v>
      </c>
      <c r="B587" s="6">
        <v>138506.45000000001</v>
      </c>
      <c r="C587" s="2">
        <v>8</v>
      </c>
      <c r="D587" s="2">
        <v>0</v>
      </c>
    </row>
    <row r="588" spans="1:4" x14ac:dyDescent="0.3">
      <c r="A588" s="2">
        <v>18.899999999999999</v>
      </c>
      <c r="B588" s="6">
        <v>132819.535</v>
      </c>
      <c r="C588" s="2">
        <v>7.8</v>
      </c>
      <c r="D588" s="2">
        <v>0</v>
      </c>
    </row>
    <row r="589" spans="1:4" x14ac:dyDescent="0.3">
      <c r="A589" s="2">
        <v>15.3</v>
      </c>
      <c r="B589" s="6">
        <v>130616.67</v>
      </c>
      <c r="C589" s="2">
        <v>11.3</v>
      </c>
      <c r="D589" s="2">
        <v>0</v>
      </c>
    </row>
    <row r="590" spans="1:4" x14ac:dyDescent="0.3">
      <c r="A590" s="2">
        <v>15.7</v>
      </c>
      <c r="B590" s="6">
        <v>138368.4</v>
      </c>
      <c r="C590" s="2">
        <v>10.3</v>
      </c>
      <c r="D590" s="2">
        <v>8.1999999999999993</v>
      </c>
    </row>
    <row r="591" spans="1:4" x14ac:dyDescent="0.3">
      <c r="A591" s="2">
        <v>14.1</v>
      </c>
      <c r="B591" s="6">
        <v>134885.67000000001</v>
      </c>
      <c r="C591" s="2">
        <v>11.7</v>
      </c>
      <c r="D591" s="2">
        <v>0</v>
      </c>
    </row>
    <row r="592" spans="1:4" x14ac:dyDescent="0.3">
      <c r="A592" s="2">
        <v>15.1</v>
      </c>
      <c r="B592" s="6">
        <v>120382.80499999999</v>
      </c>
      <c r="C592" s="2">
        <v>9.5</v>
      </c>
      <c r="D592" s="2">
        <v>1.6</v>
      </c>
    </row>
    <row r="593" spans="1:4" x14ac:dyDescent="0.3">
      <c r="A593" s="2">
        <v>18.7</v>
      </c>
      <c r="B593" s="6">
        <v>113066.245</v>
      </c>
      <c r="C593" s="2">
        <v>11.6</v>
      </c>
      <c r="D593" s="2">
        <v>0.2</v>
      </c>
    </row>
    <row r="594" spans="1:4" x14ac:dyDescent="0.3">
      <c r="A594" s="2">
        <v>18.100000000000001</v>
      </c>
      <c r="B594" s="6">
        <v>127906.24000000001</v>
      </c>
      <c r="C594" s="2">
        <v>13.4</v>
      </c>
      <c r="D594" s="2">
        <v>0</v>
      </c>
    </row>
    <row r="595" spans="1:4" x14ac:dyDescent="0.3">
      <c r="A595" s="2">
        <v>18.2</v>
      </c>
      <c r="B595" s="6">
        <v>124975.11</v>
      </c>
      <c r="C595" s="2">
        <v>13.5</v>
      </c>
      <c r="D595" s="2">
        <v>0</v>
      </c>
    </row>
    <row r="596" spans="1:4" x14ac:dyDescent="0.3">
      <c r="A596" s="2">
        <v>15.6</v>
      </c>
      <c r="B596" s="6">
        <v>132561.22</v>
      </c>
      <c r="C596" s="2">
        <v>9.6</v>
      </c>
      <c r="D596" s="2">
        <v>0.4</v>
      </c>
    </row>
    <row r="597" spans="1:4" x14ac:dyDescent="0.3">
      <c r="A597" s="2">
        <v>21.6</v>
      </c>
      <c r="B597" s="6">
        <v>123434.505</v>
      </c>
      <c r="C597" s="2">
        <v>13.1</v>
      </c>
      <c r="D597" s="2">
        <v>0</v>
      </c>
    </row>
    <row r="598" spans="1:4" x14ac:dyDescent="0.3">
      <c r="A598" s="2">
        <v>16.399999999999999</v>
      </c>
      <c r="B598" s="6">
        <v>132569.74</v>
      </c>
      <c r="C598" s="2">
        <v>2.7</v>
      </c>
      <c r="D598" s="2">
        <v>0.2</v>
      </c>
    </row>
    <row r="599" spans="1:4" x14ac:dyDescent="0.3">
      <c r="A599" s="2">
        <v>13.6</v>
      </c>
      <c r="B599" s="6">
        <v>121052.06</v>
      </c>
      <c r="C599" s="2">
        <v>9.6999999999999993</v>
      </c>
      <c r="D599" s="2">
        <v>9.4</v>
      </c>
    </row>
    <row r="600" spans="1:4" x14ac:dyDescent="0.3">
      <c r="A600" s="2">
        <v>14.8</v>
      </c>
      <c r="B600" s="6">
        <v>119118.545</v>
      </c>
      <c r="C600" s="2">
        <v>7</v>
      </c>
      <c r="D600" s="2">
        <v>1.2</v>
      </c>
    </row>
    <row r="601" spans="1:4" x14ac:dyDescent="0.3">
      <c r="A601" s="2">
        <v>16</v>
      </c>
      <c r="B601" s="6">
        <v>139203.5</v>
      </c>
      <c r="C601" s="2">
        <v>8.6999999999999993</v>
      </c>
      <c r="D601" s="2">
        <v>5.6</v>
      </c>
    </row>
    <row r="602" spans="1:4" x14ac:dyDescent="0.3">
      <c r="A602" s="2">
        <v>13.4</v>
      </c>
      <c r="B602" s="6">
        <v>138640.39000000001</v>
      </c>
      <c r="C602" s="2">
        <v>14.2</v>
      </c>
      <c r="D602" s="2">
        <v>11</v>
      </c>
    </row>
    <row r="603" spans="1:4" x14ac:dyDescent="0.3">
      <c r="A603" s="2">
        <v>12.7</v>
      </c>
      <c r="B603" s="6">
        <v>141122.79500000001</v>
      </c>
      <c r="C603" s="2">
        <v>14</v>
      </c>
      <c r="D603" s="2">
        <v>0</v>
      </c>
    </row>
    <row r="604" spans="1:4" x14ac:dyDescent="0.3">
      <c r="A604" s="2">
        <v>13</v>
      </c>
      <c r="B604" s="6">
        <v>139724.02499999999</v>
      </c>
      <c r="C604" s="2">
        <v>13.5</v>
      </c>
      <c r="D604" s="2">
        <v>1.2</v>
      </c>
    </row>
    <row r="605" spans="1:4" x14ac:dyDescent="0.3">
      <c r="A605" s="2">
        <v>14.4</v>
      </c>
      <c r="B605" s="6">
        <v>139920.54500000001</v>
      </c>
      <c r="C605" s="2">
        <v>8.8000000000000007</v>
      </c>
      <c r="D605" s="2">
        <v>0.6</v>
      </c>
    </row>
    <row r="606" spans="1:4" x14ac:dyDescent="0.3">
      <c r="A606" s="2">
        <v>16.3</v>
      </c>
      <c r="B606" s="6">
        <v>119573.22</v>
      </c>
      <c r="C606" s="2">
        <v>11.7</v>
      </c>
      <c r="D606" s="2">
        <v>0</v>
      </c>
    </row>
    <row r="607" spans="1:4" x14ac:dyDescent="0.3">
      <c r="A607" s="2">
        <v>19</v>
      </c>
      <c r="B607" s="6">
        <v>114832.425</v>
      </c>
      <c r="C607" s="2">
        <v>12.2</v>
      </c>
      <c r="D607" s="2">
        <v>0</v>
      </c>
    </row>
    <row r="608" spans="1:4" x14ac:dyDescent="0.3">
      <c r="A608" s="2">
        <v>20.399999999999999</v>
      </c>
      <c r="B608" s="6">
        <v>125055.69</v>
      </c>
      <c r="C608" s="2">
        <v>14.2</v>
      </c>
      <c r="D608" s="2">
        <v>0</v>
      </c>
    </row>
    <row r="609" spans="1:4" x14ac:dyDescent="0.3">
      <c r="A609" s="2">
        <v>16.8</v>
      </c>
      <c r="B609" s="6">
        <v>133748.44</v>
      </c>
      <c r="C609" s="2">
        <v>5.2</v>
      </c>
      <c r="D609" s="2">
        <v>0</v>
      </c>
    </row>
    <row r="610" spans="1:4" x14ac:dyDescent="0.3">
      <c r="A610" s="2">
        <v>20.2</v>
      </c>
      <c r="B610" s="6">
        <v>128834.065</v>
      </c>
      <c r="C610" s="2">
        <v>10.1</v>
      </c>
      <c r="D610" s="2">
        <v>0.8</v>
      </c>
    </row>
    <row r="611" spans="1:4" x14ac:dyDescent="0.3">
      <c r="A611" s="2">
        <v>15.5</v>
      </c>
      <c r="B611" s="6">
        <v>134246.16500000001</v>
      </c>
      <c r="C611" s="2">
        <v>8.8000000000000007</v>
      </c>
      <c r="D611" s="2">
        <v>0</v>
      </c>
    </row>
    <row r="612" spans="1:4" x14ac:dyDescent="0.3">
      <c r="A612" s="2">
        <v>15</v>
      </c>
      <c r="B612" s="6">
        <v>135273.32500000001</v>
      </c>
      <c r="C612" s="2">
        <v>9.6</v>
      </c>
      <c r="D612" s="2">
        <v>0.4</v>
      </c>
    </row>
    <row r="613" spans="1:4" x14ac:dyDescent="0.3">
      <c r="A613" s="2">
        <v>15.7</v>
      </c>
      <c r="B613" s="6">
        <v>118621.96</v>
      </c>
      <c r="C613" s="2">
        <v>12.9</v>
      </c>
      <c r="D613" s="2">
        <v>0.2</v>
      </c>
    </row>
    <row r="614" spans="1:4" x14ac:dyDescent="0.3">
      <c r="A614" s="2">
        <v>16.899999999999999</v>
      </c>
      <c r="B614" s="6">
        <v>110986.005</v>
      </c>
      <c r="C614" s="2">
        <v>10</v>
      </c>
      <c r="D614" s="2">
        <v>0.2</v>
      </c>
    </row>
    <row r="615" spans="1:4" x14ac:dyDescent="0.3">
      <c r="A615" s="2">
        <v>18.399999999999999</v>
      </c>
      <c r="B615" s="6">
        <v>127275.815</v>
      </c>
      <c r="C615" s="2">
        <v>11.7</v>
      </c>
      <c r="D615" s="2">
        <v>0</v>
      </c>
    </row>
    <row r="616" spans="1:4" x14ac:dyDescent="0.3">
      <c r="A616" s="2">
        <v>21.5</v>
      </c>
      <c r="B616" s="6">
        <v>129542.36500000001</v>
      </c>
      <c r="C616" s="2">
        <v>15.8</v>
      </c>
      <c r="D616" s="2">
        <v>0</v>
      </c>
    </row>
    <row r="617" spans="1:4" x14ac:dyDescent="0.3">
      <c r="A617" s="2">
        <v>21</v>
      </c>
      <c r="B617" s="6">
        <v>123307.02</v>
      </c>
      <c r="C617" s="2">
        <v>16.7</v>
      </c>
      <c r="D617" s="2">
        <v>0</v>
      </c>
    </row>
    <row r="618" spans="1:4" x14ac:dyDescent="0.3">
      <c r="A618" s="2">
        <v>23.3</v>
      </c>
      <c r="B618" s="6">
        <v>117722.95</v>
      </c>
      <c r="C618" s="2">
        <v>16</v>
      </c>
      <c r="D618" s="2">
        <v>0</v>
      </c>
    </row>
    <row r="619" spans="1:4" x14ac:dyDescent="0.3">
      <c r="A619" s="2">
        <v>16.7</v>
      </c>
      <c r="B619" s="6">
        <v>125432.605</v>
      </c>
      <c r="C619" s="2">
        <v>5.9</v>
      </c>
      <c r="D619" s="2">
        <v>0.6</v>
      </c>
    </row>
    <row r="620" spans="1:4" x14ac:dyDescent="0.3">
      <c r="A620" s="2">
        <v>14.3</v>
      </c>
      <c r="B620" s="6">
        <v>111412.995</v>
      </c>
      <c r="C620" s="2">
        <v>7.9</v>
      </c>
      <c r="D620" s="2">
        <v>9.4</v>
      </c>
    </row>
    <row r="621" spans="1:4" x14ac:dyDescent="0.3">
      <c r="A621" s="2">
        <v>17</v>
      </c>
      <c r="B621" s="6">
        <v>109125.215</v>
      </c>
      <c r="C621" s="2">
        <v>11.8</v>
      </c>
      <c r="D621" s="2">
        <v>1.2</v>
      </c>
    </row>
    <row r="622" spans="1:4" x14ac:dyDescent="0.3">
      <c r="A622" s="2">
        <v>13.6</v>
      </c>
      <c r="B622" s="6">
        <v>130967.28</v>
      </c>
      <c r="C622" s="2">
        <v>7</v>
      </c>
      <c r="D622" s="2">
        <v>1.6</v>
      </c>
    </row>
    <row r="623" spans="1:4" x14ac:dyDescent="0.3">
      <c r="A623" s="2">
        <v>14.6</v>
      </c>
      <c r="B623" s="6">
        <v>134720.155</v>
      </c>
      <c r="C623" s="2">
        <v>2.8</v>
      </c>
      <c r="D623" s="2">
        <v>9</v>
      </c>
    </row>
    <row r="624" spans="1:4" x14ac:dyDescent="0.3">
      <c r="A624" s="2">
        <v>16.100000000000001</v>
      </c>
      <c r="B624" s="6">
        <v>130650.88</v>
      </c>
      <c r="C624" s="2">
        <v>13.2</v>
      </c>
      <c r="D624" s="2">
        <v>20.6</v>
      </c>
    </row>
    <row r="625" spans="1:4" x14ac:dyDescent="0.3">
      <c r="A625" s="2">
        <v>14.6</v>
      </c>
      <c r="B625" s="6">
        <v>134234.45000000001</v>
      </c>
      <c r="C625" s="2">
        <v>6.9</v>
      </c>
      <c r="D625" s="2">
        <v>2</v>
      </c>
    </row>
    <row r="626" spans="1:4" x14ac:dyDescent="0.3">
      <c r="A626" s="2">
        <v>15.7</v>
      </c>
      <c r="B626" s="6">
        <v>131734.10500000001</v>
      </c>
      <c r="C626" s="2">
        <v>12.5</v>
      </c>
      <c r="D626" s="2">
        <v>13.4</v>
      </c>
    </row>
    <row r="627" spans="1:4" x14ac:dyDescent="0.3">
      <c r="A627" s="2">
        <v>19.8</v>
      </c>
      <c r="B627" s="6">
        <v>106709.54</v>
      </c>
      <c r="C627" s="2">
        <v>18.8</v>
      </c>
      <c r="D627" s="2">
        <v>0</v>
      </c>
    </row>
    <row r="628" spans="1:4" x14ac:dyDescent="0.3">
      <c r="A628" s="2">
        <v>12.5</v>
      </c>
      <c r="B628" s="6">
        <v>110314.625</v>
      </c>
      <c r="C628" s="2">
        <v>5.5</v>
      </c>
      <c r="D628" s="2">
        <v>0.4</v>
      </c>
    </row>
    <row r="629" spans="1:4" x14ac:dyDescent="0.3">
      <c r="A629" s="2">
        <v>16.3</v>
      </c>
      <c r="B629" s="6">
        <v>127391.09</v>
      </c>
      <c r="C629" s="2">
        <v>16.2</v>
      </c>
      <c r="D629" s="2">
        <v>0.2</v>
      </c>
    </row>
    <row r="630" spans="1:4" x14ac:dyDescent="0.3">
      <c r="A630" s="2">
        <v>18.8</v>
      </c>
      <c r="B630" s="6">
        <v>122664.30499999999</v>
      </c>
      <c r="C630" s="2">
        <v>18.5</v>
      </c>
      <c r="D630" s="2">
        <v>0</v>
      </c>
    </row>
    <row r="631" spans="1:4" x14ac:dyDescent="0.3">
      <c r="A631" s="2">
        <v>15.2</v>
      </c>
      <c r="B631" s="6">
        <v>127208.57</v>
      </c>
      <c r="C631" s="2">
        <v>8.8000000000000007</v>
      </c>
      <c r="D631" s="2">
        <v>1.2</v>
      </c>
    </row>
    <row r="632" spans="1:4" x14ac:dyDescent="0.3">
      <c r="A632" s="2">
        <v>13.4</v>
      </c>
      <c r="B632" s="6">
        <v>131357.34</v>
      </c>
      <c r="C632" s="2">
        <v>9.9</v>
      </c>
      <c r="D632" s="2">
        <v>1.2</v>
      </c>
    </row>
    <row r="633" spans="1:4" x14ac:dyDescent="0.3">
      <c r="A633" s="2">
        <v>16.5</v>
      </c>
      <c r="B633" s="6">
        <v>127420.43</v>
      </c>
      <c r="C633" s="2">
        <v>16.5</v>
      </c>
      <c r="D633" s="2">
        <v>0.6</v>
      </c>
    </row>
    <row r="634" spans="1:4" x14ac:dyDescent="0.3">
      <c r="A634" s="2">
        <v>20.100000000000001</v>
      </c>
      <c r="B634" s="6">
        <v>106776.27499999999</v>
      </c>
      <c r="C634" s="2">
        <v>18.399999999999999</v>
      </c>
      <c r="D634" s="2">
        <v>0</v>
      </c>
    </row>
    <row r="635" spans="1:4" x14ac:dyDescent="0.3">
      <c r="A635" s="2">
        <v>14.7</v>
      </c>
      <c r="B635" s="6">
        <v>105931.55499999999</v>
      </c>
      <c r="C635" s="2">
        <v>17.100000000000001</v>
      </c>
      <c r="D635" s="2">
        <v>5.8</v>
      </c>
    </row>
    <row r="636" spans="1:4" x14ac:dyDescent="0.3">
      <c r="A636" s="2">
        <v>16.899999999999999</v>
      </c>
      <c r="B636" s="6">
        <v>124343.19</v>
      </c>
      <c r="C636" s="2">
        <v>13.6</v>
      </c>
      <c r="D636" s="2">
        <v>0.6</v>
      </c>
    </row>
    <row r="637" spans="1:4" x14ac:dyDescent="0.3">
      <c r="A637" s="2">
        <v>14.8</v>
      </c>
      <c r="B637" s="6">
        <v>126888.77</v>
      </c>
      <c r="C637" s="2">
        <v>13.4</v>
      </c>
      <c r="D637" s="2">
        <v>12.6</v>
      </c>
    </row>
    <row r="638" spans="1:4" x14ac:dyDescent="0.3">
      <c r="A638" s="2">
        <v>19.3</v>
      </c>
      <c r="B638" s="6">
        <v>121143.25</v>
      </c>
      <c r="C638" s="2">
        <v>19.600000000000001</v>
      </c>
      <c r="D638" s="2">
        <v>2.2000000000000002</v>
      </c>
    </row>
    <row r="639" spans="1:4" x14ac:dyDescent="0.3">
      <c r="A639" s="2">
        <v>16.7</v>
      </c>
      <c r="B639" s="6">
        <v>122858.49</v>
      </c>
      <c r="C639" s="2">
        <v>16.2</v>
      </c>
      <c r="D639" s="2">
        <v>1.8</v>
      </c>
    </row>
    <row r="640" spans="1:4" x14ac:dyDescent="0.3">
      <c r="A640" s="2">
        <v>16.399999999999999</v>
      </c>
      <c r="B640" s="6">
        <v>113439.77499999999</v>
      </c>
      <c r="C640" s="2">
        <v>16.600000000000001</v>
      </c>
      <c r="D640" s="2">
        <v>2</v>
      </c>
    </row>
    <row r="641" spans="1:4" x14ac:dyDescent="0.3">
      <c r="A641" s="2">
        <v>18.600000000000001</v>
      </c>
      <c r="B641" s="6">
        <v>109181.26</v>
      </c>
      <c r="C641" s="2">
        <v>11.9</v>
      </c>
      <c r="D641" s="2">
        <v>1.6</v>
      </c>
    </row>
    <row r="642" spans="1:4" x14ac:dyDescent="0.3">
      <c r="A642" s="2">
        <v>24</v>
      </c>
      <c r="B642" s="6">
        <v>97992.93</v>
      </c>
      <c r="C642" s="2">
        <v>18.7</v>
      </c>
      <c r="D642" s="2">
        <v>0</v>
      </c>
    </row>
    <row r="643" spans="1:4" x14ac:dyDescent="0.3">
      <c r="A643" s="2">
        <v>15.9</v>
      </c>
      <c r="B643" s="6">
        <v>115839.01</v>
      </c>
      <c r="C643" s="2">
        <v>13.7</v>
      </c>
      <c r="D643" s="2">
        <v>9.1999999999999993</v>
      </c>
    </row>
    <row r="644" spans="1:4" x14ac:dyDescent="0.3">
      <c r="A644" s="2">
        <v>17.100000000000001</v>
      </c>
      <c r="B644" s="6">
        <v>124089.47</v>
      </c>
      <c r="C644" s="2">
        <v>13.2</v>
      </c>
      <c r="D644" s="2">
        <v>2</v>
      </c>
    </row>
    <row r="645" spans="1:4" x14ac:dyDescent="0.3">
      <c r="A645" s="2">
        <v>17.100000000000001</v>
      </c>
      <c r="B645" s="6">
        <v>128558.38499999999</v>
      </c>
      <c r="C645" s="2">
        <v>7.5</v>
      </c>
      <c r="D645" s="2">
        <v>2.8</v>
      </c>
    </row>
    <row r="646" spans="1:4" x14ac:dyDescent="0.3">
      <c r="A646" s="2">
        <v>27.2</v>
      </c>
      <c r="B646" s="6">
        <v>115898.54</v>
      </c>
      <c r="C646" s="2">
        <v>22.6</v>
      </c>
      <c r="D646" s="2">
        <v>0</v>
      </c>
    </row>
    <row r="647" spans="1:4" x14ac:dyDescent="0.3">
      <c r="A647" s="2">
        <v>22.5</v>
      </c>
      <c r="B647" s="6">
        <v>116197.73</v>
      </c>
      <c r="C647" s="2">
        <v>7.8</v>
      </c>
      <c r="D647" s="2">
        <v>0</v>
      </c>
    </row>
    <row r="648" spans="1:4" x14ac:dyDescent="0.3">
      <c r="A648" s="2">
        <v>16.899999999999999</v>
      </c>
      <c r="B648" s="6">
        <v>101300.77499999999</v>
      </c>
      <c r="C648" s="2">
        <v>23</v>
      </c>
      <c r="D648" s="2">
        <v>0</v>
      </c>
    </row>
    <row r="649" spans="1:4" x14ac:dyDescent="0.3">
      <c r="A649" s="2">
        <v>22</v>
      </c>
      <c r="B649" s="6">
        <v>94954.16</v>
      </c>
      <c r="C649" s="2">
        <v>14.1</v>
      </c>
      <c r="D649" s="2">
        <v>0</v>
      </c>
    </row>
    <row r="650" spans="1:4" x14ac:dyDescent="0.3">
      <c r="A650" s="2">
        <v>16.8</v>
      </c>
      <c r="B650" s="6">
        <v>116831.43</v>
      </c>
      <c r="C650" s="2">
        <v>18.399999999999999</v>
      </c>
      <c r="D650" s="2">
        <v>0.8</v>
      </c>
    </row>
    <row r="651" spans="1:4" x14ac:dyDescent="0.3">
      <c r="A651" s="2">
        <v>15.1</v>
      </c>
      <c r="B651" s="6">
        <v>124665.82</v>
      </c>
      <c r="C651" s="2">
        <v>16.7</v>
      </c>
      <c r="D651" s="2">
        <v>1.4</v>
      </c>
    </row>
    <row r="652" spans="1:4" x14ac:dyDescent="0.3">
      <c r="A652" s="2">
        <v>15.4</v>
      </c>
      <c r="B652" s="6">
        <v>128612.3</v>
      </c>
      <c r="C652" s="2">
        <v>12.9</v>
      </c>
      <c r="D652" s="2">
        <v>0</v>
      </c>
    </row>
    <row r="653" spans="1:4" x14ac:dyDescent="0.3">
      <c r="A653" s="2">
        <v>14.6</v>
      </c>
      <c r="B653" s="6">
        <v>128242.765</v>
      </c>
      <c r="C653" s="2">
        <v>22.8</v>
      </c>
      <c r="D653" s="2">
        <v>4.2</v>
      </c>
    </row>
    <row r="654" spans="1:4" x14ac:dyDescent="0.3">
      <c r="A654" s="2">
        <v>22.7</v>
      </c>
      <c r="B654" s="6">
        <v>121731.485</v>
      </c>
      <c r="C654" s="2">
        <v>24.5</v>
      </c>
      <c r="D654" s="2">
        <v>0.2</v>
      </c>
    </row>
    <row r="655" spans="1:4" x14ac:dyDescent="0.3">
      <c r="A655" s="2">
        <v>24.8</v>
      </c>
      <c r="B655" s="6">
        <v>97887.485000000001</v>
      </c>
      <c r="C655" s="2">
        <v>21.8</v>
      </c>
      <c r="D655" s="2">
        <v>0</v>
      </c>
    </row>
    <row r="656" spans="1:4" x14ac:dyDescent="0.3">
      <c r="A656" s="2">
        <v>23.1</v>
      </c>
      <c r="B656" s="6">
        <v>101793.035</v>
      </c>
      <c r="C656" s="2">
        <v>8</v>
      </c>
      <c r="D656" s="2">
        <v>0</v>
      </c>
    </row>
    <row r="657" spans="1:4" x14ac:dyDescent="0.3">
      <c r="A657" s="2">
        <v>18.899999999999999</v>
      </c>
      <c r="B657" s="6">
        <v>116042.845</v>
      </c>
      <c r="C657" s="2">
        <v>14.8</v>
      </c>
      <c r="D657" s="2">
        <v>9.8000000000000007</v>
      </c>
    </row>
    <row r="658" spans="1:4" x14ac:dyDescent="0.3">
      <c r="A658" s="2">
        <v>16.600000000000001</v>
      </c>
      <c r="B658" s="6">
        <v>123265.44</v>
      </c>
      <c r="C658" s="2">
        <v>16.5</v>
      </c>
      <c r="D658" s="2">
        <v>1</v>
      </c>
    </row>
    <row r="659" spans="1:4" x14ac:dyDescent="0.3">
      <c r="A659" s="2">
        <v>16.5</v>
      </c>
      <c r="B659" s="6">
        <v>126362.045</v>
      </c>
      <c r="C659" s="2">
        <v>22.1</v>
      </c>
      <c r="D659" s="2">
        <v>2.6</v>
      </c>
    </row>
    <row r="660" spans="1:4" x14ac:dyDescent="0.3">
      <c r="A660" s="2">
        <v>21.8</v>
      </c>
      <c r="B660" s="6">
        <v>114867.16</v>
      </c>
      <c r="C660" s="2">
        <v>25.6</v>
      </c>
      <c r="D660" s="2">
        <v>0</v>
      </c>
    </row>
    <row r="661" spans="1:4" x14ac:dyDescent="0.3">
      <c r="A661" s="2">
        <v>17.600000000000001</v>
      </c>
      <c r="B661" s="6">
        <v>122975.285</v>
      </c>
      <c r="C661" s="2">
        <v>1.9</v>
      </c>
      <c r="D661" s="2">
        <v>0</v>
      </c>
    </row>
    <row r="662" spans="1:4" x14ac:dyDescent="0.3">
      <c r="A662" s="2">
        <v>13.2</v>
      </c>
      <c r="B662" s="6">
        <v>114184.19500000001</v>
      </c>
      <c r="C662" s="2">
        <v>16.899999999999999</v>
      </c>
      <c r="D662" s="2">
        <v>16.399999999999999</v>
      </c>
    </row>
    <row r="663" spans="1:4" x14ac:dyDescent="0.3">
      <c r="A663" s="2">
        <v>14.1</v>
      </c>
      <c r="B663" s="6">
        <v>111289</v>
      </c>
      <c r="C663" s="2">
        <v>18.7</v>
      </c>
      <c r="D663" s="2">
        <v>8.8000000000000007</v>
      </c>
    </row>
    <row r="664" spans="1:4" x14ac:dyDescent="0.3">
      <c r="A664" s="2">
        <v>17.100000000000001</v>
      </c>
      <c r="B664" s="6">
        <v>125270.16499999999</v>
      </c>
      <c r="C664" s="2">
        <v>20.3</v>
      </c>
      <c r="D664" s="2">
        <v>0.4</v>
      </c>
    </row>
    <row r="665" spans="1:4" x14ac:dyDescent="0.3">
      <c r="A665" s="2">
        <v>25.7</v>
      </c>
      <c r="B665" s="6">
        <v>117138.355</v>
      </c>
      <c r="C665" s="2">
        <v>23.1</v>
      </c>
      <c r="D665" s="2">
        <v>0.2</v>
      </c>
    </row>
    <row r="666" spans="1:4" x14ac:dyDescent="0.3">
      <c r="A666" s="2">
        <v>18.5</v>
      </c>
      <c r="B666" s="6">
        <v>121605.395</v>
      </c>
      <c r="C666" s="2">
        <v>9</v>
      </c>
      <c r="D666" s="2">
        <v>0</v>
      </c>
    </row>
    <row r="667" spans="1:4" x14ac:dyDescent="0.3">
      <c r="A667" s="2">
        <v>15.4</v>
      </c>
      <c r="B667" s="6">
        <v>120142.43</v>
      </c>
      <c r="C667" s="2">
        <v>25.8</v>
      </c>
      <c r="D667" s="2">
        <v>0.2</v>
      </c>
    </row>
    <row r="668" spans="1:4" x14ac:dyDescent="0.3">
      <c r="A668" s="2">
        <v>16.600000000000001</v>
      </c>
      <c r="B668" s="6">
        <v>119820.71</v>
      </c>
      <c r="C668" s="2">
        <v>26.5</v>
      </c>
      <c r="D668" s="2">
        <v>0</v>
      </c>
    </row>
    <row r="669" spans="1:4" x14ac:dyDescent="0.3">
      <c r="A669" s="2">
        <v>25.6</v>
      </c>
      <c r="B669" s="6">
        <v>104191.105</v>
      </c>
      <c r="C669" s="2">
        <v>25.8</v>
      </c>
      <c r="D669" s="2">
        <v>0</v>
      </c>
    </row>
    <row r="670" spans="1:4" x14ac:dyDescent="0.3">
      <c r="A670" s="2">
        <v>28</v>
      </c>
      <c r="B670" s="6">
        <v>94325.72</v>
      </c>
      <c r="C670" s="2">
        <v>19.5</v>
      </c>
      <c r="D670" s="2">
        <v>0</v>
      </c>
    </row>
    <row r="671" spans="1:4" x14ac:dyDescent="0.3">
      <c r="A671" s="2">
        <v>17.5</v>
      </c>
      <c r="B671" s="6">
        <v>110661.43</v>
      </c>
      <c r="C671" s="2">
        <v>19</v>
      </c>
      <c r="D671" s="2">
        <v>1.8</v>
      </c>
    </row>
    <row r="672" spans="1:4" x14ac:dyDescent="0.3">
      <c r="A672" s="2">
        <v>18.399999999999999</v>
      </c>
      <c r="B672" s="6">
        <v>104976.21</v>
      </c>
      <c r="C672" s="2">
        <v>17.7</v>
      </c>
      <c r="D672" s="2">
        <v>0.4</v>
      </c>
    </row>
    <row r="673" spans="1:4" x14ac:dyDescent="0.3">
      <c r="A673" s="2">
        <v>18.5</v>
      </c>
      <c r="B673" s="6">
        <v>119904.48</v>
      </c>
      <c r="C673" s="2">
        <v>13.3</v>
      </c>
      <c r="D673" s="2">
        <v>0.4</v>
      </c>
    </row>
    <row r="674" spans="1:4" x14ac:dyDescent="0.3">
      <c r="A674" s="2">
        <v>19.100000000000001</v>
      </c>
      <c r="B674" s="6">
        <v>118677.495</v>
      </c>
      <c r="C674" s="2">
        <v>28</v>
      </c>
      <c r="D674" s="2">
        <v>0</v>
      </c>
    </row>
    <row r="675" spans="1:4" x14ac:dyDescent="0.3">
      <c r="A675" s="2">
        <v>29.2</v>
      </c>
      <c r="B675" s="6">
        <v>113666.485</v>
      </c>
      <c r="C675" s="2">
        <v>24.9</v>
      </c>
      <c r="D675" s="2">
        <v>0</v>
      </c>
    </row>
    <row r="676" spans="1:4" x14ac:dyDescent="0.3">
      <c r="A676" s="2">
        <v>16.8</v>
      </c>
      <c r="B676" s="6">
        <v>101810.75</v>
      </c>
      <c r="C676" s="2">
        <v>10.8</v>
      </c>
      <c r="D676" s="2">
        <v>0</v>
      </c>
    </row>
    <row r="677" spans="1:4" x14ac:dyDescent="0.3">
      <c r="A677" s="2">
        <v>21.4</v>
      </c>
      <c r="B677" s="6">
        <v>96934.925000000003</v>
      </c>
      <c r="C677" s="2">
        <v>25.2</v>
      </c>
      <c r="D677" s="2">
        <v>0</v>
      </c>
    </row>
    <row r="678" spans="1:4" x14ac:dyDescent="0.3">
      <c r="A678" s="2">
        <v>25.9</v>
      </c>
      <c r="B678" s="6">
        <v>116230.34</v>
      </c>
      <c r="C678" s="2">
        <v>15.9</v>
      </c>
      <c r="D678" s="2">
        <v>0</v>
      </c>
    </row>
    <row r="679" spans="1:4" x14ac:dyDescent="0.3">
      <c r="A679" s="2">
        <v>18.2</v>
      </c>
      <c r="B679" s="6">
        <v>117794.595</v>
      </c>
      <c r="C679" s="2">
        <v>28.9</v>
      </c>
      <c r="D679" s="2">
        <v>0.2</v>
      </c>
    </row>
    <row r="680" spans="1:4" x14ac:dyDescent="0.3">
      <c r="A680" s="2">
        <v>17.399999999999999</v>
      </c>
      <c r="B680" s="6">
        <v>122131.11500000001</v>
      </c>
      <c r="C680" s="2">
        <v>22</v>
      </c>
      <c r="D680" s="2">
        <v>0</v>
      </c>
    </row>
    <row r="681" spans="1:4" x14ac:dyDescent="0.3">
      <c r="A681" s="2">
        <v>17.5</v>
      </c>
      <c r="B681" s="6">
        <v>122634.53</v>
      </c>
      <c r="C681" s="2">
        <v>20.3</v>
      </c>
      <c r="D681" s="2">
        <v>0</v>
      </c>
    </row>
    <row r="682" spans="1:4" x14ac:dyDescent="0.3">
      <c r="A682" s="2">
        <v>23.8</v>
      </c>
      <c r="B682" s="6">
        <v>117953.88499999999</v>
      </c>
      <c r="C682" s="2">
        <v>29.1</v>
      </c>
      <c r="D682" s="2">
        <v>0</v>
      </c>
    </row>
    <row r="683" spans="1:4" x14ac:dyDescent="0.3">
      <c r="A683" s="2">
        <v>25.5</v>
      </c>
      <c r="B683" s="6">
        <v>99907.32</v>
      </c>
      <c r="C683" s="2">
        <v>17</v>
      </c>
      <c r="D683" s="2">
        <v>2</v>
      </c>
    </row>
    <row r="684" spans="1:4" x14ac:dyDescent="0.3">
      <c r="A684" s="2">
        <v>19</v>
      </c>
      <c r="B684" s="6">
        <v>96805.925000000003</v>
      </c>
      <c r="C684" s="2">
        <v>9.6999999999999993</v>
      </c>
      <c r="D684" s="2">
        <v>2</v>
      </c>
    </row>
    <row r="685" spans="1:4" x14ac:dyDescent="0.3">
      <c r="A685" s="2">
        <v>15.9</v>
      </c>
      <c r="B685" s="6">
        <v>116817.15</v>
      </c>
      <c r="C685" s="2">
        <v>14.8</v>
      </c>
      <c r="D685" s="2">
        <v>8.6</v>
      </c>
    </row>
    <row r="686" spans="1:4" x14ac:dyDescent="0.3">
      <c r="A686" s="2">
        <v>19.2</v>
      </c>
      <c r="B686" s="6">
        <v>119905.59</v>
      </c>
      <c r="C686" s="2">
        <v>17.100000000000001</v>
      </c>
      <c r="D686" s="2">
        <v>0</v>
      </c>
    </row>
    <row r="687" spans="1:4" x14ac:dyDescent="0.3">
      <c r="A687" s="2">
        <v>21.6</v>
      </c>
      <c r="B687" s="6">
        <v>122146.66</v>
      </c>
      <c r="C687" s="2">
        <v>25.8</v>
      </c>
      <c r="D687" s="2">
        <v>0</v>
      </c>
    </row>
    <row r="688" spans="1:4" x14ac:dyDescent="0.3">
      <c r="A688" s="2">
        <v>31.4</v>
      </c>
      <c r="B688" s="6">
        <v>122464.645</v>
      </c>
      <c r="C688" s="2">
        <v>28.8</v>
      </c>
      <c r="D688" s="2">
        <v>0</v>
      </c>
    </row>
    <row r="689" spans="1:4" x14ac:dyDescent="0.3">
      <c r="A689" s="2">
        <v>18.899999999999999</v>
      </c>
      <c r="B689" s="6">
        <v>121441.05</v>
      </c>
      <c r="C689" s="2">
        <v>15.6</v>
      </c>
      <c r="D689" s="2">
        <v>0</v>
      </c>
    </row>
    <row r="690" spans="1:4" x14ac:dyDescent="0.3">
      <c r="A690" s="2">
        <v>19.399999999999999</v>
      </c>
      <c r="B690" s="6">
        <v>106868.5</v>
      </c>
      <c r="C690" s="2">
        <v>29.9</v>
      </c>
      <c r="D690" s="2">
        <v>0</v>
      </c>
    </row>
    <row r="691" spans="1:4" x14ac:dyDescent="0.3">
      <c r="A691" s="2">
        <v>33.299999999999997</v>
      </c>
      <c r="B691" s="6">
        <v>112098.33500000001</v>
      </c>
      <c r="C691" s="2">
        <v>22.1</v>
      </c>
      <c r="D691" s="2">
        <v>0</v>
      </c>
    </row>
    <row r="692" spans="1:4" x14ac:dyDescent="0.3">
      <c r="A692" s="2">
        <v>35</v>
      </c>
      <c r="B692" s="6">
        <v>138681.815</v>
      </c>
      <c r="C692" s="2">
        <v>19.8</v>
      </c>
      <c r="D692" s="2">
        <v>0</v>
      </c>
    </row>
    <row r="693" spans="1:4" x14ac:dyDescent="0.3">
      <c r="A693" s="2">
        <v>14.9</v>
      </c>
      <c r="B693" s="6">
        <v>126617.72</v>
      </c>
      <c r="C693" s="2">
        <v>1.5</v>
      </c>
      <c r="D693" s="2">
        <v>8.6</v>
      </c>
    </row>
    <row r="694" spans="1:4" x14ac:dyDescent="0.3">
      <c r="A694" s="2">
        <v>16.8</v>
      </c>
      <c r="B694" s="6">
        <v>118119.01</v>
      </c>
      <c r="C694" s="2">
        <v>16.899999999999999</v>
      </c>
      <c r="D694" s="2">
        <v>5.4</v>
      </c>
    </row>
    <row r="695" spans="1:4" x14ac:dyDescent="0.3">
      <c r="A695" s="2">
        <v>17</v>
      </c>
      <c r="B695" s="6">
        <v>120308.545</v>
      </c>
      <c r="C695" s="2">
        <v>21.6</v>
      </c>
      <c r="D695" s="2">
        <v>2.2000000000000002</v>
      </c>
    </row>
    <row r="696" spans="1:4" x14ac:dyDescent="0.3">
      <c r="A696" s="2">
        <v>17.899999999999999</v>
      </c>
      <c r="B696" s="6">
        <v>116011.565</v>
      </c>
      <c r="C696" s="2">
        <v>15.7</v>
      </c>
      <c r="D696" s="2">
        <v>0.8</v>
      </c>
    </row>
    <row r="697" spans="1:4" x14ac:dyDescent="0.3">
      <c r="A697" s="2">
        <v>17.399999999999999</v>
      </c>
      <c r="B697" s="6">
        <v>104700.05499999999</v>
      </c>
      <c r="C697" s="2">
        <v>18.8</v>
      </c>
      <c r="D697" s="2">
        <v>0</v>
      </c>
    </row>
    <row r="698" spans="1:4" x14ac:dyDescent="0.3">
      <c r="A698" s="2">
        <v>16.3</v>
      </c>
      <c r="B698" s="6">
        <v>102718.9</v>
      </c>
      <c r="C698" s="2">
        <v>10.1</v>
      </c>
      <c r="D698" s="2">
        <v>0.4</v>
      </c>
    </row>
    <row r="699" spans="1:4" x14ac:dyDescent="0.3">
      <c r="A699" s="2">
        <v>19.600000000000001</v>
      </c>
      <c r="B699" s="6">
        <v>118666.37</v>
      </c>
      <c r="C699" s="2">
        <v>24.4</v>
      </c>
      <c r="D699" s="2">
        <v>0.2</v>
      </c>
    </row>
    <row r="700" spans="1:4" x14ac:dyDescent="0.3">
      <c r="A700" s="2">
        <v>20</v>
      </c>
      <c r="B700" s="6">
        <v>119169.17</v>
      </c>
      <c r="C700" s="2">
        <v>31</v>
      </c>
      <c r="D700" s="2">
        <v>0.2</v>
      </c>
    </row>
    <row r="701" spans="1:4" x14ac:dyDescent="0.3">
      <c r="A701" s="2">
        <v>18.899999999999999</v>
      </c>
      <c r="B701" s="6">
        <v>121067.59</v>
      </c>
      <c r="C701" s="2">
        <v>9.6</v>
      </c>
      <c r="D701" s="2">
        <v>0</v>
      </c>
    </row>
    <row r="702" spans="1:4" x14ac:dyDescent="0.3">
      <c r="A702" s="2">
        <v>21.9</v>
      </c>
      <c r="B702" s="6">
        <v>113024.02</v>
      </c>
      <c r="C702" s="2">
        <v>28</v>
      </c>
      <c r="D702" s="2">
        <v>0</v>
      </c>
    </row>
    <row r="703" spans="1:4" x14ac:dyDescent="0.3">
      <c r="A703" s="2">
        <v>21.6</v>
      </c>
      <c r="B703" s="6">
        <v>109318.355</v>
      </c>
      <c r="C703" s="2">
        <v>29.7</v>
      </c>
      <c r="D703" s="2">
        <v>0</v>
      </c>
    </row>
    <row r="704" spans="1:4" x14ac:dyDescent="0.3">
      <c r="A704" s="2">
        <v>23.9</v>
      </c>
      <c r="B704" s="6">
        <v>98899.494999999995</v>
      </c>
      <c r="C704" s="2">
        <v>31.2</v>
      </c>
      <c r="D704" s="2">
        <v>0</v>
      </c>
    </row>
    <row r="705" spans="1:4" x14ac:dyDescent="0.3">
      <c r="A705" s="2">
        <v>31.7</v>
      </c>
      <c r="B705" s="6">
        <v>97300.36</v>
      </c>
      <c r="C705" s="2">
        <v>14.1</v>
      </c>
      <c r="D705" s="2">
        <v>0</v>
      </c>
    </row>
    <row r="706" spans="1:4" x14ac:dyDescent="0.3">
      <c r="A706" s="2">
        <v>21.5</v>
      </c>
      <c r="B706" s="6">
        <v>109670</v>
      </c>
      <c r="C706" s="2">
        <v>21.6</v>
      </c>
      <c r="D706" s="2">
        <v>2.4</v>
      </c>
    </row>
    <row r="707" spans="1:4" x14ac:dyDescent="0.3">
      <c r="A707" s="2">
        <v>20.8</v>
      </c>
      <c r="B707" s="6">
        <v>111228.06</v>
      </c>
      <c r="C707" s="2">
        <v>24.2</v>
      </c>
      <c r="D707" s="2">
        <v>0</v>
      </c>
    </row>
    <row r="708" spans="1:4" x14ac:dyDescent="0.3">
      <c r="A708" s="2">
        <v>28.3</v>
      </c>
      <c r="B708" s="6">
        <v>112738.08</v>
      </c>
      <c r="C708" s="2">
        <v>30.8</v>
      </c>
      <c r="D708" s="2">
        <v>0</v>
      </c>
    </row>
    <row r="709" spans="1:4" x14ac:dyDescent="0.3">
      <c r="A709" s="2">
        <v>23.2</v>
      </c>
      <c r="B709" s="6">
        <v>105445.65</v>
      </c>
      <c r="C709" s="2">
        <v>11.6</v>
      </c>
      <c r="D709" s="2">
        <v>2.2000000000000002</v>
      </c>
    </row>
    <row r="710" spans="1:4" x14ac:dyDescent="0.3">
      <c r="A710" s="2">
        <v>17.3</v>
      </c>
      <c r="B710" s="6">
        <v>105664.09</v>
      </c>
      <c r="C710" s="2">
        <v>23.2</v>
      </c>
      <c r="D710" s="2">
        <v>6.6</v>
      </c>
    </row>
    <row r="711" spans="1:4" x14ac:dyDescent="0.3">
      <c r="A711" s="2">
        <v>18.8</v>
      </c>
      <c r="B711" s="6">
        <v>98622.865000000005</v>
      </c>
      <c r="C711" s="2">
        <v>24.2</v>
      </c>
      <c r="D711" s="2">
        <v>0.2</v>
      </c>
    </row>
    <row r="712" spans="1:4" x14ac:dyDescent="0.3">
      <c r="A712" s="2">
        <v>19.3</v>
      </c>
      <c r="B712" s="6">
        <v>93673.19</v>
      </c>
      <c r="C712" s="2">
        <v>27</v>
      </c>
      <c r="D712" s="2">
        <v>1</v>
      </c>
    </row>
    <row r="713" spans="1:4" x14ac:dyDescent="0.3">
      <c r="A713" s="2">
        <v>32.799999999999997</v>
      </c>
      <c r="B713" s="6">
        <v>120390.11</v>
      </c>
      <c r="C713" s="2">
        <v>30</v>
      </c>
      <c r="D713" s="2">
        <v>0</v>
      </c>
    </row>
    <row r="714" spans="1:4" x14ac:dyDescent="0.3">
      <c r="A714" s="2">
        <v>36.299999999999997</v>
      </c>
      <c r="B714" s="6">
        <v>128831.65</v>
      </c>
      <c r="C714" s="2">
        <v>14.1</v>
      </c>
      <c r="D714" s="2">
        <v>0</v>
      </c>
    </row>
    <row r="715" spans="1:4" x14ac:dyDescent="0.3">
      <c r="A715" s="2">
        <v>19.3</v>
      </c>
      <c r="B715" s="6">
        <v>111423.765</v>
      </c>
      <c r="C715" s="2">
        <v>21.3</v>
      </c>
      <c r="D715" s="2">
        <v>0</v>
      </c>
    </row>
    <row r="716" spans="1:4" x14ac:dyDescent="0.3">
      <c r="A716" s="2">
        <v>18.600000000000001</v>
      </c>
      <c r="B716" s="6">
        <v>107072.36</v>
      </c>
      <c r="C716" s="2">
        <v>30.8</v>
      </c>
      <c r="D716" s="2">
        <v>0</v>
      </c>
    </row>
    <row r="717" spans="1:4" x14ac:dyDescent="0.3">
      <c r="A717" s="2">
        <v>25.5</v>
      </c>
      <c r="B717" s="6">
        <v>113698.06</v>
      </c>
      <c r="C717" s="2">
        <v>20.5</v>
      </c>
      <c r="D717" s="2">
        <v>0</v>
      </c>
    </row>
    <row r="718" spans="1:4" x14ac:dyDescent="0.3">
      <c r="A718" s="2">
        <v>20.9</v>
      </c>
      <c r="B718" s="6">
        <v>90227.48</v>
      </c>
      <c r="C718" s="2">
        <v>22.5</v>
      </c>
      <c r="D718" s="2">
        <v>0</v>
      </c>
    </row>
    <row r="719" spans="1:4" x14ac:dyDescent="0.3">
      <c r="A719" s="2">
        <v>17.5</v>
      </c>
      <c r="B719" s="6">
        <v>90911.085000000006</v>
      </c>
      <c r="C719" s="2">
        <v>30.3</v>
      </c>
      <c r="D719" s="2">
        <v>0</v>
      </c>
    </row>
    <row r="720" spans="1:4" x14ac:dyDescent="0.3">
      <c r="A720" s="2">
        <v>30.2</v>
      </c>
      <c r="B720" s="6">
        <v>109260.30499999999</v>
      </c>
      <c r="C720" s="2">
        <v>29.3</v>
      </c>
      <c r="D720" s="2">
        <v>0</v>
      </c>
    </row>
    <row r="721" spans="1:4" x14ac:dyDescent="0.3">
      <c r="A721" s="2">
        <v>21.5</v>
      </c>
      <c r="B721" s="6">
        <v>106451.255</v>
      </c>
      <c r="C721" s="2">
        <v>26</v>
      </c>
      <c r="D721" s="2">
        <v>3</v>
      </c>
    </row>
    <row r="722" spans="1:4" x14ac:dyDescent="0.3">
      <c r="A722" s="2">
        <v>19.899999999999999</v>
      </c>
      <c r="B722" s="6">
        <v>104389.51</v>
      </c>
      <c r="C722" s="2">
        <v>28.8</v>
      </c>
      <c r="D722" s="2">
        <v>0.2</v>
      </c>
    </row>
    <row r="723" spans="1:4" x14ac:dyDescent="0.3">
      <c r="A723" s="2">
        <v>20</v>
      </c>
      <c r="B723" s="6">
        <v>105513.235</v>
      </c>
      <c r="C723" s="2">
        <v>29.6</v>
      </c>
      <c r="D723" s="2">
        <v>0</v>
      </c>
    </row>
    <row r="724" spans="1:4" x14ac:dyDescent="0.3">
      <c r="A724" s="2">
        <v>26.3</v>
      </c>
      <c r="B724" s="6">
        <v>112247.94500000001</v>
      </c>
      <c r="C724" s="2">
        <v>28.7</v>
      </c>
      <c r="D724" s="2">
        <v>0</v>
      </c>
    </row>
    <row r="725" spans="1:4" x14ac:dyDescent="0.3">
      <c r="A725" s="2">
        <v>34.9</v>
      </c>
      <c r="B725" s="6">
        <v>114843.875</v>
      </c>
      <c r="C725" s="2">
        <v>26.3</v>
      </c>
      <c r="D725" s="2">
        <v>0.8</v>
      </c>
    </row>
    <row r="726" spans="1:4" x14ac:dyDescent="0.3">
      <c r="A726" s="2">
        <v>36.299999999999997</v>
      </c>
      <c r="B726" s="6">
        <v>114468.17</v>
      </c>
      <c r="C726" s="2">
        <v>32.299999999999997</v>
      </c>
      <c r="D726" s="2">
        <v>0.2</v>
      </c>
    </row>
    <row r="727" spans="1:4" x14ac:dyDescent="0.3">
      <c r="A727" s="2">
        <v>29.3</v>
      </c>
      <c r="B727" s="6">
        <v>106284.83</v>
      </c>
      <c r="C727" s="2">
        <v>10.199999999999999</v>
      </c>
      <c r="D727" s="2">
        <v>0</v>
      </c>
    </row>
    <row r="728" spans="1:4" x14ac:dyDescent="0.3">
      <c r="A728" s="2">
        <v>29.8</v>
      </c>
      <c r="B728" s="6">
        <v>99701.43</v>
      </c>
      <c r="C728" s="2">
        <v>5.8</v>
      </c>
      <c r="D728" s="2">
        <v>1.6</v>
      </c>
    </row>
    <row r="729" spans="1:4" x14ac:dyDescent="0.3">
      <c r="A729" s="2">
        <v>38.200000000000003</v>
      </c>
      <c r="B729" s="6">
        <v>123693.52</v>
      </c>
      <c r="C729" s="2">
        <v>15.1</v>
      </c>
      <c r="D729" s="2">
        <v>1</v>
      </c>
    </row>
    <row r="730" spans="1:4" x14ac:dyDescent="0.3">
      <c r="A730" s="2">
        <v>33.5</v>
      </c>
      <c r="B730" s="6">
        <v>135571.79500000001</v>
      </c>
      <c r="C730" s="2">
        <v>15.7</v>
      </c>
      <c r="D730" s="2">
        <v>0</v>
      </c>
    </row>
    <row r="731" spans="1:4" x14ac:dyDescent="0.3">
      <c r="A731" s="2">
        <v>27.8</v>
      </c>
      <c r="B731" s="6">
        <v>112141.83</v>
      </c>
      <c r="C731" s="2">
        <v>28.8</v>
      </c>
      <c r="D731" s="2">
        <v>20.399999999999999</v>
      </c>
    </row>
    <row r="732" spans="1:4" x14ac:dyDescent="0.3">
      <c r="A732" s="2">
        <v>23.8</v>
      </c>
      <c r="B732" s="6">
        <v>95728.15</v>
      </c>
      <c r="C732" s="2">
        <v>30.8</v>
      </c>
      <c r="D732" s="2">
        <v>0</v>
      </c>
    </row>
    <row r="733" spans="1:4" x14ac:dyDescent="0.3">
      <c r="A733" s="2">
        <v>21.1</v>
      </c>
      <c r="B733" s="6">
        <v>89403.145000000004</v>
      </c>
      <c r="C733" s="2">
        <v>8.5</v>
      </c>
      <c r="D733" s="2">
        <v>0</v>
      </c>
    </row>
    <row r="734" spans="1:4" x14ac:dyDescent="0.3">
      <c r="A734" s="2">
        <v>17.8</v>
      </c>
      <c r="B734" s="6">
        <v>86507.47</v>
      </c>
      <c r="C734" s="2">
        <v>7.8</v>
      </c>
      <c r="D734" s="2">
        <v>0.4</v>
      </c>
    </row>
    <row r="735" spans="1:4" x14ac:dyDescent="0.3">
      <c r="A735" s="2">
        <v>19.5</v>
      </c>
      <c r="B735" s="6">
        <v>97564.744999999995</v>
      </c>
      <c r="C735" s="2">
        <v>25.9</v>
      </c>
      <c r="D735" s="2">
        <v>0.4</v>
      </c>
    </row>
    <row r="736" spans="1:4" x14ac:dyDescent="0.3">
      <c r="A736" s="2">
        <v>29.3</v>
      </c>
      <c r="B736" s="6">
        <v>116606.795</v>
      </c>
      <c r="C736" s="2">
        <v>31.6</v>
      </c>
      <c r="D736" s="2">
        <v>0</v>
      </c>
    </row>
    <row r="737" spans="1:4" x14ac:dyDescent="0.3">
      <c r="A737" s="2">
        <v>31.7</v>
      </c>
      <c r="B737" s="6">
        <v>128079.845</v>
      </c>
      <c r="C737" s="2">
        <v>29.7</v>
      </c>
      <c r="D737" s="2">
        <v>0</v>
      </c>
    </row>
    <row r="738" spans="1:4" x14ac:dyDescent="0.3">
      <c r="A738" s="2">
        <v>35.200000000000003</v>
      </c>
      <c r="B738" s="6">
        <v>136308.73499999999</v>
      </c>
      <c r="C738" s="2">
        <v>30.1</v>
      </c>
      <c r="D738" s="2">
        <v>0</v>
      </c>
    </row>
    <row r="739" spans="1:4" x14ac:dyDescent="0.3">
      <c r="A739" s="2">
        <v>36.700000000000003</v>
      </c>
      <c r="B739" s="6">
        <v>134955.01999999999</v>
      </c>
      <c r="C739" s="2">
        <v>28.5</v>
      </c>
      <c r="D739" s="2">
        <v>0</v>
      </c>
    </row>
    <row r="740" spans="1:4" x14ac:dyDescent="0.3">
      <c r="A740" s="2">
        <v>33.1</v>
      </c>
      <c r="B740" s="6">
        <v>122777.02499999999</v>
      </c>
      <c r="C740" s="2">
        <v>29.3</v>
      </c>
      <c r="D740" s="2">
        <v>0</v>
      </c>
    </row>
    <row r="741" spans="1:4" x14ac:dyDescent="0.3">
      <c r="A741" s="2">
        <v>24.4</v>
      </c>
      <c r="B741" s="6">
        <v>116211.99</v>
      </c>
      <c r="C741" s="2">
        <v>14.3</v>
      </c>
      <c r="D741" s="2">
        <v>0</v>
      </c>
    </row>
    <row r="742" spans="1:4" x14ac:dyDescent="0.3">
      <c r="A742" s="2">
        <v>26.2</v>
      </c>
      <c r="B742" s="6">
        <v>120366.32</v>
      </c>
      <c r="C742" s="2">
        <v>28.6</v>
      </c>
      <c r="D742" s="2">
        <v>0</v>
      </c>
    </row>
    <row r="743" spans="1:4" x14ac:dyDescent="0.3">
      <c r="A743" s="2">
        <v>24.3</v>
      </c>
      <c r="B743" s="6">
        <v>111595.855</v>
      </c>
      <c r="C743" s="2">
        <v>25.9</v>
      </c>
      <c r="D743" s="2">
        <v>0</v>
      </c>
    </row>
    <row r="744" spans="1:4" x14ac:dyDescent="0.3">
      <c r="A744" s="2">
        <v>26.5</v>
      </c>
      <c r="B744" s="6">
        <v>118783.94500000001</v>
      </c>
      <c r="C744" s="2">
        <v>30.7</v>
      </c>
      <c r="D744" s="2">
        <v>0</v>
      </c>
    </row>
    <row r="745" spans="1:4" x14ac:dyDescent="0.3">
      <c r="A745" s="2">
        <v>28.8</v>
      </c>
      <c r="B745" s="6">
        <v>111341.675</v>
      </c>
      <c r="C745" s="2">
        <v>1.3</v>
      </c>
      <c r="D745" s="2">
        <v>1.4</v>
      </c>
    </row>
    <row r="746" spans="1:4" x14ac:dyDescent="0.3">
      <c r="A746" s="2">
        <v>23.5</v>
      </c>
      <c r="B746" s="6">
        <v>88996.625</v>
      </c>
      <c r="C746" s="2">
        <v>16.5</v>
      </c>
      <c r="D746" s="2">
        <v>2.6</v>
      </c>
    </row>
    <row r="747" spans="1:4" x14ac:dyDescent="0.3">
      <c r="A747" s="2">
        <v>21.5</v>
      </c>
      <c r="B747" s="6">
        <v>90294</v>
      </c>
      <c r="C747" s="2">
        <v>22.7</v>
      </c>
      <c r="D747" s="2">
        <v>0</v>
      </c>
    </row>
    <row r="748" spans="1:4" x14ac:dyDescent="0.3">
      <c r="A748" s="2">
        <v>32.700000000000003</v>
      </c>
      <c r="B748" s="6">
        <v>120928.705</v>
      </c>
      <c r="C748" s="2">
        <v>30.5</v>
      </c>
      <c r="D748" s="2">
        <v>0</v>
      </c>
    </row>
    <row r="749" spans="1:4" x14ac:dyDescent="0.3">
      <c r="A749" s="2">
        <v>37.799999999999997</v>
      </c>
      <c r="B749" s="6">
        <v>140517.65</v>
      </c>
      <c r="C749" s="2">
        <v>25.5</v>
      </c>
      <c r="D749" s="2">
        <v>0</v>
      </c>
    </row>
    <row r="750" spans="1:4" x14ac:dyDescent="0.3">
      <c r="A750" s="2">
        <v>20.8</v>
      </c>
      <c r="B750" s="6">
        <v>111211.35</v>
      </c>
      <c r="C750" s="2">
        <v>27.5</v>
      </c>
      <c r="D750" s="2">
        <v>0</v>
      </c>
    </row>
    <row r="751" spans="1:4" x14ac:dyDescent="0.3">
      <c r="A751" s="2">
        <v>23.4</v>
      </c>
      <c r="B751" s="6">
        <v>112371.41</v>
      </c>
      <c r="C751" s="2">
        <v>29.7</v>
      </c>
      <c r="D751" s="2">
        <v>0</v>
      </c>
    </row>
    <row r="752" spans="1:4" x14ac:dyDescent="0.3">
      <c r="A752" s="2">
        <v>20.8</v>
      </c>
      <c r="B752" s="6">
        <v>107937.685</v>
      </c>
      <c r="C752" s="2">
        <v>13.2</v>
      </c>
      <c r="D752" s="2">
        <v>22.6</v>
      </c>
    </row>
    <row r="753" spans="1:4" x14ac:dyDescent="0.3">
      <c r="A753" s="2">
        <v>22.6</v>
      </c>
      <c r="B753" s="6">
        <v>96779.07</v>
      </c>
      <c r="C753" s="2">
        <v>25.1</v>
      </c>
      <c r="D753" s="2">
        <v>0.6</v>
      </c>
    </row>
    <row r="754" spans="1:4" x14ac:dyDescent="0.3">
      <c r="A754" s="2">
        <v>29.6</v>
      </c>
      <c r="B754" s="6">
        <v>103291.61</v>
      </c>
      <c r="C754" s="2">
        <v>30.3</v>
      </c>
      <c r="D754" s="2">
        <v>0</v>
      </c>
    </row>
    <row r="755" spans="1:4" x14ac:dyDescent="0.3">
      <c r="A755" s="2">
        <v>36.700000000000003</v>
      </c>
      <c r="B755" s="6">
        <v>141332.05499999999</v>
      </c>
      <c r="C755" s="2">
        <v>19.2</v>
      </c>
      <c r="D755" s="2">
        <v>0</v>
      </c>
    </row>
    <row r="756" spans="1:4" x14ac:dyDescent="0.3">
      <c r="A756" s="2">
        <v>22</v>
      </c>
      <c r="B756" s="6">
        <v>115664.16</v>
      </c>
      <c r="C756" s="2">
        <v>27.6</v>
      </c>
      <c r="D756" s="2">
        <v>0.6</v>
      </c>
    </row>
    <row r="757" spans="1:4" x14ac:dyDescent="0.3">
      <c r="A757" s="2">
        <v>21.1</v>
      </c>
      <c r="B757" s="6">
        <v>111936.7</v>
      </c>
      <c r="C757" s="2">
        <v>29.8</v>
      </c>
      <c r="D757" s="2">
        <v>0</v>
      </c>
    </row>
    <row r="758" spans="1:4" x14ac:dyDescent="0.3">
      <c r="A758" s="2">
        <v>21.2</v>
      </c>
      <c r="B758" s="6">
        <v>98590.06</v>
      </c>
      <c r="C758" s="2">
        <v>16.899999999999999</v>
      </c>
      <c r="D758" s="2">
        <v>0</v>
      </c>
    </row>
    <row r="759" spans="1:4" x14ac:dyDescent="0.3">
      <c r="A759" s="2">
        <v>23.6</v>
      </c>
      <c r="B759" s="6">
        <v>112513.82</v>
      </c>
      <c r="C759" s="2">
        <v>29.3</v>
      </c>
      <c r="D759" s="2">
        <v>0</v>
      </c>
    </row>
    <row r="760" spans="1:4" x14ac:dyDescent="0.3">
      <c r="A760" s="2">
        <v>29.2</v>
      </c>
      <c r="B760" s="6">
        <v>108336.53</v>
      </c>
      <c r="C760" s="2">
        <v>29.2</v>
      </c>
      <c r="D760" s="2">
        <v>0</v>
      </c>
    </row>
    <row r="761" spans="1:4" x14ac:dyDescent="0.3">
      <c r="A761" s="2">
        <v>27</v>
      </c>
      <c r="B761" s="6">
        <v>109020.58</v>
      </c>
      <c r="C761" s="2">
        <v>29.4</v>
      </c>
      <c r="D761" s="2">
        <v>0</v>
      </c>
    </row>
    <row r="762" spans="1:4" x14ac:dyDescent="0.3">
      <c r="A762" s="2">
        <v>30</v>
      </c>
      <c r="B762" s="6">
        <v>124292.955</v>
      </c>
      <c r="C762" s="2">
        <v>3.7</v>
      </c>
      <c r="D762" s="2">
        <v>0</v>
      </c>
    </row>
    <row r="763" spans="1:4" x14ac:dyDescent="0.3">
      <c r="A763" s="2">
        <v>22.1</v>
      </c>
      <c r="B763" s="6">
        <v>112863.01</v>
      </c>
      <c r="C763" s="2">
        <v>26.8</v>
      </c>
      <c r="D763" s="2">
        <v>3</v>
      </c>
    </row>
    <row r="764" spans="1:4" x14ac:dyDescent="0.3">
      <c r="A764" s="2">
        <v>20.6</v>
      </c>
      <c r="B764" s="6">
        <v>114133.73</v>
      </c>
      <c r="C764" s="2">
        <v>9.3000000000000007</v>
      </c>
      <c r="D764" s="2">
        <v>0</v>
      </c>
    </row>
    <row r="765" spans="1:4" x14ac:dyDescent="0.3">
      <c r="A765" s="2">
        <v>24.1</v>
      </c>
      <c r="B765" s="6">
        <v>110669.27</v>
      </c>
      <c r="C765" s="2">
        <v>28.2</v>
      </c>
      <c r="D765" s="2">
        <v>0</v>
      </c>
    </row>
    <row r="766" spans="1:4" x14ac:dyDescent="0.3">
      <c r="A766" s="2">
        <v>27.6</v>
      </c>
      <c r="B766" s="6">
        <v>117452.27</v>
      </c>
      <c r="C766" s="2">
        <v>28.1</v>
      </c>
      <c r="D766" s="2">
        <v>0</v>
      </c>
    </row>
    <row r="767" spans="1:4" x14ac:dyDescent="0.3">
      <c r="A767" s="2">
        <v>35.9</v>
      </c>
      <c r="B767" s="6">
        <v>117361.7</v>
      </c>
      <c r="C767" s="2">
        <v>27.3</v>
      </c>
      <c r="D767" s="2">
        <v>0</v>
      </c>
    </row>
    <row r="768" spans="1:4" x14ac:dyDescent="0.3">
      <c r="A768" s="2">
        <v>30.7</v>
      </c>
      <c r="B768" s="6">
        <v>110384.27499999999</v>
      </c>
      <c r="C768" s="2">
        <v>9.3000000000000007</v>
      </c>
      <c r="D768" s="2">
        <v>0</v>
      </c>
    </row>
    <row r="769" spans="1:4" x14ac:dyDescent="0.3">
      <c r="A769" s="2">
        <v>18</v>
      </c>
      <c r="B769" s="6">
        <v>108761.37</v>
      </c>
      <c r="C769" s="2">
        <v>3.9</v>
      </c>
      <c r="D769" s="2">
        <v>32.4</v>
      </c>
    </row>
    <row r="770" spans="1:4" x14ac:dyDescent="0.3">
      <c r="A770" s="2">
        <v>27.6</v>
      </c>
      <c r="B770" s="6">
        <v>111543.81</v>
      </c>
      <c r="C770" s="2">
        <v>27.9</v>
      </c>
      <c r="D770" s="2">
        <v>0</v>
      </c>
    </row>
    <row r="771" spans="1:4" x14ac:dyDescent="0.3">
      <c r="A771" s="2">
        <v>36</v>
      </c>
      <c r="B771" s="6">
        <v>142213.66</v>
      </c>
      <c r="C771" s="2">
        <v>27.7</v>
      </c>
      <c r="D771" s="2">
        <v>0</v>
      </c>
    </row>
    <row r="772" spans="1:4" x14ac:dyDescent="0.3">
      <c r="A772" s="2">
        <v>36</v>
      </c>
      <c r="B772" s="6">
        <v>155060.60999999999</v>
      </c>
      <c r="C772" s="2">
        <v>24.4</v>
      </c>
      <c r="D772" s="2">
        <v>0</v>
      </c>
    </row>
    <row r="773" spans="1:4" x14ac:dyDescent="0.3">
      <c r="A773" s="2">
        <v>27.1</v>
      </c>
      <c r="B773" s="6">
        <v>138793.59</v>
      </c>
      <c r="C773" s="2">
        <v>21.3</v>
      </c>
      <c r="D773" s="2">
        <v>0</v>
      </c>
    </row>
    <row r="774" spans="1:4" x14ac:dyDescent="0.3">
      <c r="A774" s="2">
        <v>24.6</v>
      </c>
      <c r="B774" s="6">
        <v>111983.51</v>
      </c>
      <c r="C774" s="2">
        <v>21</v>
      </c>
      <c r="D774" s="2">
        <v>0</v>
      </c>
    </row>
    <row r="775" spans="1:4" x14ac:dyDescent="0.3">
      <c r="A775" s="2">
        <v>19.899999999999999</v>
      </c>
      <c r="B775" s="6">
        <v>89003.15</v>
      </c>
      <c r="C775" s="2">
        <v>12.6</v>
      </c>
      <c r="D775" s="2">
        <v>2</v>
      </c>
    </row>
    <row r="776" spans="1:4" x14ac:dyDescent="0.3">
      <c r="A776" s="2">
        <v>21</v>
      </c>
      <c r="B776" s="6">
        <v>104844.105</v>
      </c>
      <c r="C776" s="2">
        <v>20.5</v>
      </c>
      <c r="D776" s="2">
        <v>0</v>
      </c>
    </row>
    <row r="777" spans="1:4" x14ac:dyDescent="0.3">
      <c r="A777" s="2">
        <v>19.5</v>
      </c>
      <c r="B777" s="6">
        <v>111613.05</v>
      </c>
      <c r="C777" s="2">
        <v>15.6</v>
      </c>
      <c r="D777" s="2">
        <v>0.6</v>
      </c>
    </row>
    <row r="778" spans="1:4" x14ac:dyDescent="0.3">
      <c r="A778" s="2">
        <v>31.5</v>
      </c>
      <c r="B778" s="6">
        <v>116299.39</v>
      </c>
      <c r="C778" s="2">
        <v>26</v>
      </c>
      <c r="D778" s="2">
        <v>0</v>
      </c>
    </row>
    <row r="779" spans="1:4" x14ac:dyDescent="0.3">
      <c r="A779" s="2">
        <v>23.6</v>
      </c>
      <c r="B779" s="6">
        <v>119947.59</v>
      </c>
      <c r="C779" s="2">
        <v>23.2</v>
      </c>
      <c r="D779" s="2">
        <v>0</v>
      </c>
    </row>
    <row r="780" spans="1:4" x14ac:dyDescent="0.3">
      <c r="A780" s="2">
        <v>25.5</v>
      </c>
      <c r="B780" s="6">
        <v>111885.97</v>
      </c>
      <c r="C780" s="2">
        <v>18.399999999999999</v>
      </c>
      <c r="D780" s="2">
        <v>0</v>
      </c>
    </row>
    <row r="781" spans="1:4" x14ac:dyDescent="0.3">
      <c r="A781" s="2">
        <v>18.899999999999999</v>
      </c>
      <c r="B781" s="6">
        <v>95623.35</v>
      </c>
      <c r="C781" s="2">
        <v>16.100000000000001</v>
      </c>
      <c r="D781" s="2">
        <v>0</v>
      </c>
    </row>
    <row r="782" spans="1:4" x14ac:dyDescent="0.3">
      <c r="A782" s="2">
        <v>17.3</v>
      </c>
      <c r="B782" s="6">
        <v>91280.024999999994</v>
      </c>
      <c r="C782" s="2">
        <v>9.9</v>
      </c>
      <c r="D782" s="2">
        <v>0</v>
      </c>
    </row>
    <row r="783" spans="1:4" x14ac:dyDescent="0.3">
      <c r="A783" s="2">
        <v>20.3</v>
      </c>
      <c r="B783" s="6">
        <v>105341.86500000001</v>
      </c>
      <c r="C783" s="2">
        <v>22.4</v>
      </c>
      <c r="D783" s="2">
        <v>3.6</v>
      </c>
    </row>
    <row r="784" spans="1:4" x14ac:dyDescent="0.3">
      <c r="A784" s="2">
        <v>24</v>
      </c>
      <c r="B784" s="6">
        <v>112351.47</v>
      </c>
      <c r="C784" s="2">
        <v>25</v>
      </c>
      <c r="D784" s="2">
        <v>0.2</v>
      </c>
    </row>
    <row r="785" spans="1:4" x14ac:dyDescent="0.3">
      <c r="A785" s="2">
        <v>33.299999999999997</v>
      </c>
      <c r="B785" s="6">
        <v>116690.17</v>
      </c>
      <c r="C785" s="2">
        <v>23.1</v>
      </c>
      <c r="D785" s="2">
        <v>0</v>
      </c>
    </row>
    <row r="786" spans="1:4" x14ac:dyDescent="0.3">
      <c r="A786" s="2">
        <v>25</v>
      </c>
      <c r="B786" s="6">
        <v>117948.685</v>
      </c>
      <c r="C786" s="2">
        <v>23.5</v>
      </c>
      <c r="D786" s="2">
        <v>0</v>
      </c>
    </row>
    <row r="787" spans="1:4" x14ac:dyDescent="0.3">
      <c r="A787" s="2">
        <v>20</v>
      </c>
      <c r="B787" s="6">
        <v>111229.52</v>
      </c>
      <c r="C787" s="2">
        <v>13.2</v>
      </c>
      <c r="D787" s="2">
        <v>1.4</v>
      </c>
    </row>
    <row r="788" spans="1:4" x14ac:dyDescent="0.3">
      <c r="A788" s="2">
        <v>19.399999999999999</v>
      </c>
      <c r="B788" s="6">
        <v>95046.904999999999</v>
      </c>
      <c r="C788" s="2">
        <v>23.9</v>
      </c>
      <c r="D788" s="2">
        <v>0</v>
      </c>
    </row>
    <row r="789" spans="1:4" x14ac:dyDescent="0.3">
      <c r="A789" s="2">
        <v>29.8</v>
      </c>
      <c r="B789" s="6">
        <v>100495.61500000001</v>
      </c>
      <c r="C789" s="2">
        <v>24.2</v>
      </c>
      <c r="D789" s="2">
        <v>0</v>
      </c>
    </row>
    <row r="790" spans="1:4" x14ac:dyDescent="0.3">
      <c r="A790" s="2">
        <v>33.1</v>
      </c>
      <c r="B790" s="6">
        <v>131090.77499999999</v>
      </c>
      <c r="C790" s="2">
        <v>23.9</v>
      </c>
      <c r="D790" s="2">
        <v>0</v>
      </c>
    </row>
    <row r="791" spans="1:4" x14ac:dyDescent="0.3">
      <c r="A791" s="2">
        <v>33.6</v>
      </c>
      <c r="B791" s="6">
        <v>140167.5</v>
      </c>
      <c r="C791" s="2">
        <v>23.6</v>
      </c>
      <c r="D791" s="2">
        <v>0</v>
      </c>
    </row>
    <row r="792" spans="1:4" x14ac:dyDescent="0.3">
      <c r="A792" s="2">
        <v>30.5</v>
      </c>
      <c r="B792" s="6">
        <v>137291.97</v>
      </c>
      <c r="C792" s="2">
        <v>23.7</v>
      </c>
      <c r="D792" s="2">
        <v>0</v>
      </c>
    </row>
    <row r="793" spans="1:4" x14ac:dyDescent="0.3">
      <c r="A793" s="2">
        <v>23.3</v>
      </c>
      <c r="B793" s="6">
        <v>127633.27499999999</v>
      </c>
      <c r="C793" s="2">
        <v>22</v>
      </c>
      <c r="D793" s="2">
        <v>0</v>
      </c>
    </row>
    <row r="794" spans="1:4" x14ac:dyDescent="0.3">
      <c r="A794" s="2">
        <v>28.6</v>
      </c>
      <c r="B794" s="6">
        <v>124311.33</v>
      </c>
      <c r="C794" s="2">
        <v>18.100000000000001</v>
      </c>
      <c r="D794" s="2">
        <v>0</v>
      </c>
    </row>
    <row r="795" spans="1:4" x14ac:dyDescent="0.3">
      <c r="A795" s="2">
        <v>27.4</v>
      </c>
      <c r="B795" s="6">
        <v>116083.295</v>
      </c>
      <c r="C795" s="2">
        <v>23</v>
      </c>
      <c r="D795" s="2">
        <v>0</v>
      </c>
    </row>
    <row r="796" spans="1:4" x14ac:dyDescent="0.3">
      <c r="A796" s="2">
        <v>25.4</v>
      </c>
      <c r="B796" s="6">
        <v>103539.02</v>
      </c>
      <c r="C796" s="2">
        <v>16.8</v>
      </c>
      <c r="D796" s="2">
        <v>0.2</v>
      </c>
    </row>
    <row r="797" spans="1:4" x14ac:dyDescent="0.3">
      <c r="A797" s="2">
        <v>27.4</v>
      </c>
      <c r="B797" s="6">
        <v>116447.855</v>
      </c>
      <c r="C797" s="2">
        <v>22.3</v>
      </c>
      <c r="D797" s="2">
        <v>0</v>
      </c>
    </row>
    <row r="798" spans="1:4" x14ac:dyDescent="0.3">
      <c r="A798" s="2">
        <v>28.2</v>
      </c>
      <c r="B798" s="6">
        <v>117931.46</v>
      </c>
      <c r="C798" s="2">
        <v>22.4</v>
      </c>
      <c r="D798" s="2">
        <v>0</v>
      </c>
    </row>
    <row r="799" spans="1:4" x14ac:dyDescent="0.3">
      <c r="A799" s="2">
        <v>31.5</v>
      </c>
      <c r="B799" s="6">
        <v>124370.765</v>
      </c>
      <c r="C799" s="2">
        <v>22.1</v>
      </c>
      <c r="D799" s="2">
        <v>0</v>
      </c>
    </row>
    <row r="800" spans="1:4" x14ac:dyDescent="0.3">
      <c r="A800" s="2">
        <v>32.299999999999997</v>
      </c>
      <c r="B800" s="6">
        <v>129649.25</v>
      </c>
      <c r="C800" s="2">
        <v>21.1</v>
      </c>
      <c r="D800" s="2">
        <v>0</v>
      </c>
    </row>
    <row r="801" spans="1:4" x14ac:dyDescent="0.3">
      <c r="A801" s="2">
        <v>23.8</v>
      </c>
      <c r="B801" s="6">
        <v>125346.075</v>
      </c>
      <c r="C801" s="2">
        <v>19.399999999999999</v>
      </c>
      <c r="D801" s="2">
        <v>0</v>
      </c>
    </row>
    <row r="802" spans="1:4" x14ac:dyDescent="0.3">
      <c r="A802" s="2">
        <v>26.4</v>
      </c>
      <c r="B802" s="6">
        <v>108816.81</v>
      </c>
      <c r="C802" s="2">
        <v>13.9</v>
      </c>
      <c r="D802" s="2">
        <v>0</v>
      </c>
    </row>
    <row r="803" spans="1:4" x14ac:dyDescent="0.3">
      <c r="A803" s="2">
        <v>27.1</v>
      </c>
      <c r="B803" s="6">
        <v>102617.51</v>
      </c>
      <c r="C803" s="2">
        <v>19.600000000000001</v>
      </c>
      <c r="D803" s="2">
        <v>0</v>
      </c>
    </row>
    <row r="804" spans="1:4" x14ac:dyDescent="0.3">
      <c r="A804" s="2">
        <v>24.3</v>
      </c>
      <c r="B804" s="6">
        <v>104468.9</v>
      </c>
      <c r="C804" s="2">
        <v>20.7</v>
      </c>
      <c r="D804" s="2">
        <v>0.2</v>
      </c>
    </row>
    <row r="805" spans="1:4" x14ac:dyDescent="0.3">
      <c r="A805" s="2">
        <v>32.700000000000003</v>
      </c>
      <c r="B805" s="6">
        <v>133227.785</v>
      </c>
      <c r="C805" s="2">
        <v>20.8</v>
      </c>
      <c r="D805" s="2">
        <v>0</v>
      </c>
    </row>
    <row r="806" spans="1:4" x14ac:dyDescent="0.3">
      <c r="A806" s="2">
        <v>33.200000000000003</v>
      </c>
      <c r="B806" s="6">
        <v>139672.83499999999</v>
      </c>
      <c r="C806" s="2">
        <v>18.899999999999999</v>
      </c>
      <c r="D806" s="2">
        <v>0</v>
      </c>
    </row>
    <row r="807" spans="1:4" x14ac:dyDescent="0.3">
      <c r="A807" s="2">
        <v>23</v>
      </c>
      <c r="B807" s="6">
        <v>124255.97500000001</v>
      </c>
      <c r="C807" s="2">
        <v>4.8</v>
      </c>
      <c r="D807" s="2">
        <v>1.8</v>
      </c>
    </row>
    <row r="808" spans="1:4" x14ac:dyDescent="0.3">
      <c r="A808" s="2">
        <v>22.1</v>
      </c>
      <c r="B808" s="6">
        <v>111612.075</v>
      </c>
      <c r="C808" s="2">
        <v>20.100000000000001</v>
      </c>
      <c r="D808" s="2">
        <v>0</v>
      </c>
    </row>
    <row r="809" spans="1:4" x14ac:dyDescent="0.3">
      <c r="A809" s="2">
        <v>30.8</v>
      </c>
      <c r="B809" s="6">
        <v>107731.78</v>
      </c>
      <c r="C809" s="2">
        <v>19.899999999999999</v>
      </c>
      <c r="D809" s="2">
        <v>0</v>
      </c>
    </row>
    <row r="810" spans="1:4" x14ac:dyDescent="0.3">
      <c r="A810" s="2">
        <v>33.5</v>
      </c>
      <c r="B810" s="6">
        <v>113593.82</v>
      </c>
      <c r="C810" s="2">
        <v>19.7</v>
      </c>
      <c r="D810" s="2">
        <v>0</v>
      </c>
    </row>
    <row r="811" spans="1:4" x14ac:dyDescent="0.3">
      <c r="A811" s="2">
        <v>28</v>
      </c>
      <c r="B811" s="6">
        <v>131980.98499999999</v>
      </c>
      <c r="C811" s="2">
        <v>11.3</v>
      </c>
      <c r="D811" s="2">
        <v>0</v>
      </c>
    </row>
    <row r="812" spans="1:4" x14ac:dyDescent="0.3">
      <c r="A812" s="2">
        <v>26.1</v>
      </c>
      <c r="B812" s="6">
        <v>127625.36500000001</v>
      </c>
      <c r="C812" s="2">
        <v>6.1</v>
      </c>
      <c r="D812" s="2">
        <v>4.4000000000000004</v>
      </c>
    </row>
    <row r="813" spans="1:4" x14ac:dyDescent="0.3">
      <c r="A813" s="2">
        <v>21.8</v>
      </c>
      <c r="B813" s="6">
        <v>114696.37</v>
      </c>
      <c r="C813" s="2">
        <v>7.3</v>
      </c>
      <c r="D813" s="2">
        <v>9.1999999999999993</v>
      </c>
    </row>
    <row r="814" spans="1:4" x14ac:dyDescent="0.3">
      <c r="A814" s="2">
        <v>25.1</v>
      </c>
      <c r="B814" s="6">
        <v>111632.83500000001</v>
      </c>
      <c r="C814" s="2">
        <v>17.2</v>
      </c>
      <c r="D814" s="2">
        <v>0</v>
      </c>
    </row>
    <row r="815" spans="1:4" x14ac:dyDescent="0.3">
      <c r="A815" s="2">
        <v>24.7</v>
      </c>
      <c r="B815" s="6">
        <v>115411.41</v>
      </c>
      <c r="C815" s="2">
        <v>16.100000000000001</v>
      </c>
      <c r="D815" s="2">
        <v>0</v>
      </c>
    </row>
    <row r="816" spans="1:4" x14ac:dyDescent="0.3">
      <c r="A816" s="2">
        <v>29.7</v>
      </c>
      <c r="B816" s="6">
        <v>107465.98</v>
      </c>
      <c r="C816" s="2">
        <v>13.5</v>
      </c>
      <c r="D816" s="2">
        <v>0</v>
      </c>
    </row>
    <row r="817" spans="1:4" x14ac:dyDescent="0.3">
      <c r="A817" s="2">
        <v>26.7</v>
      </c>
      <c r="B817" s="6">
        <v>104189.1</v>
      </c>
      <c r="C817" s="2">
        <v>14.6</v>
      </c>
      <c r="D817" s="2">
        <v>0</v>
      </c>
    </row>
    <row r="818" spans="1:4" x14ac:dyDescent="0.3">
      <c r="A818" s="2">
        <v>31.9</v>
      </c>
      <c r="B818" s="6">
        <v>116237.22</v>
      </c>
      <c r="C818" s="2">
        <v>7.6</v>
      </c>
      <c r="D818" s="2">
        <v>0</v>
      </c>
    </row>
    <row r="819" spans="1:4" x14ac:dyDescent="0.3">
      <c r="A819" s="2">
        <v>24.3</v>
      </c>
      <c r="B819" s="6">
        <v>111032.97500000001</v>
      </c>
      <c r="C819" s="2">
        <v>17.8</v>
      </c>
      <c r="D819" s="2">
        <v>4.2</v>
      </c>
    </row>
    <row r="820" spans="1:4" x14ac:dyDescent="0.3">
      <c r="A820" s="2">
        <v>27.2</v>
      </c>
      <c r="B820" s="6">
        <v>109640.33</v>
      </c>
      <c r="C820" s="2">
        <v>14.7</v>
      </c>
      <c r="D820" s="2">
        <v>0.2</v>
      </c>
    </row>
    <row r="821" spans="1:4" x14ac:dyDescent="0.3">
      <c r="A821" s="2">
        <v>17.899999999999999</v>
      </c>
      <c r="B821" s="6">
        <v>107491.87</v>
      </c>
      <c r="C821" s="2">
        <v>13</v>
      </c>
      <c r="D821" s="2">
        <v>3.4</v>
      </c>
    </row>
    <row r="822" spans="1:4" x14ac:dyDescent="0.3">
      <c r="A822" s="2">
        <v>17.899999999999999</v>
      </c>
      <c r="B822" s="6">
        <v>110662.245</v>
      </c>
      <c r="C822" s="2">
        <v>12.3</v>
      </c>
      <c r="D822" s="2">
        <v>2.8</v>
      </c>
    </row>
    <row r="823" spans="1:4" x14ac:dyDescent="0.3">
      <c r="A823" s="2">
        <v>19</v>
      </c>
      <c r="B823" s="6">
        <v>97402.264999999999</v>
      </c>
      <c r="C823" s="2">
        <v>13.5</v>
      </c>
      <c r="D823" s="2">
        <v>0</v>
      </c>
    </row>
    <row r="824" spans="1:4" x14ac:dyDescent="0.3">
      <c r="A824" s="2">
        <v>18.2</v>
      </c>
      <c r="B824" s="6">
        <v>94477.095000000001</v>
      </c>
      <c r="C824" s="2">
        <v>10.1</v>
      </c>
      <c r="D824" s="2">
        <v>0.4</v>
      </c>
    </row>
    <row r="825" spans="1:4" x14ac:dyDescent="0.3">
      <c r="A825" s="2">
        <v>21.5</v>
      </c>
      <c r="B825" s="6">
        <v>107895.52499999999</v>
      </c>
      <c r="C825" s="2">
        <v>16.8</v>
      </c>
      <c r="D825" s="2">
        <v>0</v>
      </c>
    </row>
    <row r="826" spans="1:4" x14ac:dyDescent="0.3">
      <c r="A826" s="2">
        <v>24.4</v>
      </c>
      <c r="B826" s="6">
        <v>113138.67</v>
      </c>
      <c r="C826" s="2">
        <v>16.399999999999999</v>
      </c>
      <c r="D826" s="2">
        <v>0</v>
      </c>
    </row>
    <row r="827" spans="1:4" x14ac:dyDescent="0.3">
      <c r="A827" s="2">
        <v>25.4</v>
      </c>
      <c r="B827" s="6">
        <v>114191.35</v>
      </c>
      <c r="C827" s="2">
        <v>15.8</v>
      </c>
      <c r="D827" s="2">
        <v>0</v>
      </c>
    </row>
    <row r="828" spans="1:4" x14ac:dyDescent="0.3">
      <c r="A828" s="2">
        <v>26.6</v>
      </c>
      <c r="B828" s="6">
        <v>114817.30499999999</v>
      </c>
      <c r="C828" s="2">
        <v>13.5</v>
      </c>
      <c r="D828" s="2">
        <v>0</v>
      </c>
    </row>
    <row r="829" spans="1:4" x14ac:dyDescent="0.3">
      <c r="A829" s="2">
        <v>26.2</v>
      </c>
      <c r="B829" s="6">
        <v>110160.02499999999</v>
      </c>
      <c r="C829" s="2">
        <v>15.6</v>
      </c>
      <c r="D829" s="2">
        <v>0</v>
      </c>
    </row>
    <row r="830" spans="1:4" x14ac:dyDescent="0.3">
      <c r="A830" s="2">
        <v>28.1</v>
      </c>
      <c r="B830" s="6">
        <v>99084.74</v>
      </c>
      <c r="C830" s="2">
        <v>13.8</v>
      </c>
      <c r="D830" s="2">
        <v>0</v>
      </c>
    </row>
    <row r="831" spans="1:4" x14ac:dyDescent="0.3">
      <c r="A831" s="2">
        <v>15.2</v>
      </c>
      <c r="B831" s="6">
        <v>96041.895000000004</v>
      </c>
      <c r="C831" s="2">
        <v>6.5</v>
      </c>
      <c r="D831" s="2">
        <v>10.6</v>
      </c>
    </row>
    <row r="832" spans="1:4" x14ac:dyDescent="0.3">
      <c r="A832" s="2">
        <v>17</v>
      </c>
      <c r="B832" s="6">
        <v>113287.05499999999</v>
      </c>
      <c r="C832" s="2">
        <v>3</v>
      </c>
      <c r="D832" s="2">
        <v>25.4</v>
      </c>
    </row>
    <row r="833" spans="1:4" x14ac:dyDescent="0.3">
      <c r="A833" s="2">
        <v>18.5</v>
      </c>
      <c r="B833" s="6">
        <v>114159.965</v>
      </c>
      <c r="C833" s="2">
        <v>13.5</v>
      </c>
      <c r="D833" s="2">
        <v>15.4</v>
      </c>
    </row>
    <row r="834" spans="1:4" x14ac:dyDescent="0.3">
      <c r="A834" s="2">
        <v>19.3</v>
      </c>
      <c r="B834" s="6">
        <v>114335.995</v>
      </c>
      <c r="C834" s="2">
        <v>14</v>
      </c>
      <c r="D834" s="2">
        <v>0</v>
      </c>
    </row>
    <row r="835" spans="1:4" x14ac:dyDescent="0.3">
      <c r="A835" s="2">
        <v>22.2</v>
      </c>
      <c r="B835" s="6">
        <v>112704.045</v>
      </c>
      <c r="C835" s="2">
        <v>13.9</v>
      </c>
      <c r="D835" s="2">
        <v>0</v>
      </c>
    </row>
    <row r="836" spans="1:4" x14ac:dyDescent="0.3">
      <c r="A836" s="2">
        <v>17.899999999999999</v>
      </c>
      <c r="B836" s="6">
        <v>97436.41</v>
      </c>
      <c r="C836" s="2">
        <v>8.9</v>
      </c>
      <c r="D836" s="2">
        <v>0</v>
      </c>
    </row>
    <row r="837" spans="1:4" x14ac:dyDescent="0.3">
      <c r="A837" s="2">
        <v>17.3</v>
      </c>
      <c r="B837" s="6">
        <v>99608.57</v>
      </c>
      <c r="C837" s="2">
        <v>9.6999999999999993</v>
      </c>
      <c r="D837" s="2">
        <v>0</v>
      </c>
    </row>
    <row r="838" spans="1:4" x14ac:dyDescent="0.3">
      <c r="A838" s="2">
        <v>22.6</v>
      </c>
      <c r="B838" s="6">
        <v>96594.744999999995</v>
      </c>
      <c r="C838" s="2">
        <v>10.1</v>
      </c>
      <c r="D838" s="2">
        <v>0</v>
      </c>
    </row>
    <row r="839" spans="1:4" x14ac:dyDescent="0.3">
      <c r="A839" s="2">
        <v>18.3</v>
      </c>
      <c r="B839" s="6">
        <v>99945.494999999995</v>
      </c>
      <c r="C839" s="2">
        <v>10.9</v>
      </c>
      <c r="D839" s="2">
        <v>0</v>
      </c>
    </row>
    <row r="840" spans="1:4" x14ac:dyDescent="0.3">
      <c r="A840" s="2">
        <v>20.399999999999999</v>
      </c>
      <c r="B840" s="6">
        <v>111955.175</v>
      </c>
      <c r="C840" s="2">
        <v>13.7</v>
      </c>
      <c r="D840" s="2">
        <v>0</v>
      </c>
    </row>
    <row r="841" spans="1:4" x14ac:dyDescent="0.3">
      <c r="A841" s="2">
        <v>26.9</v>
      </c>
      <c r="B841" s="6">
        <v>114436.97</v>
      </c>
      <c r="C841" s="2">
        <v>12.7</v>
      </c>
      <c r="D841" s="2">
        <v>0</v>
      </c>
    </row>
    <row r="842" spans="1:4" x14ac:dyDescent="0.3">
      <c r="A842" s="2">
        <v>26.5</v>
      </c>
      <c r="B842" s="6">
        <v>112816.68</v>
      </c>
      <c r="C842" s="2">
        <v>12.4</v>
      </c>
      <c r="D842" s="2">
        <v>0</v>
      </c>
    </row>
    <row r="843" spans="1:4" x14ac:dyDescent="0.3">
      <c r="A843" s="2">
        <v>20.9</v>
      </c>
      <c r="B843" s="6">
        <v>114522.44</v>
      </c>
      <c r="C843" s="2">
        <v>3.6</v>
      </c>
      <c r="D843" s="2">
        <v>9.4</v>
      </c>
    </row>
    <row r="844" spans="1:4" x14ac:dyDescent="0.3">
      <c r="A844" s="2">
        <v>22.5</v>
      </c>
      <c r="B844" s="6">
        <v>102528.4</v>
      </c>
      <c r="C844" s="2">
        <v>11.8</v>
      </c>
      <c r="D844" s="2">
        <v>4.5999999999999996</v>
      </c>
    </row>
    <row r="845" spans="1:4" x14ac:dyDescent="0.3">
      <c r="A845" s="2">
        <v>21.8</v>
      </c>
      <c r="B845" s="6">
        <v>97356.565000000002</v>
      </c>
      <c r="C845" s="2">
        <v>11.9</v>
      </c>
      <c r="D845" s="2">
        <v>0</v>
      </c>
    </row>
    <row r="846" spans="1:4" x14ac:dyDescent="0.3">
      <c r="A846" s="2">
        <v>24.7</v>
      </c>
      <c r="B846" s="6">
        <v>109421.815</v>
      </c>
      <c r="C846" s="2">
        <v>9.9</v>
      </c>
      <c r="D846" s="2">
        <v>0</v>
      </c>
    </row>
    <row r="847" spans="1:4" x14ac:dyDescent="0.3">
      <c r="A847" s="2">
        <v>17.7</v>
      </c>
      <c r="B847" s="6">
        <v>101548.735</v>
      </c>
      <c r="C847" s="2">
        <v>5.8</v>
      </c>
      <c r="D847" s="2">
        <v>21.6</v>
      </c>
    </row>
    <row r="848" spans="1:4" x14ac:dyDescent="0.3">
      <c r="A848" s="2">
        <v>14.5</v>
      </c>
      <c r="B848" s="6">
        <v>116795.245</v>
      </c>
      <c r="C848" s="2">
        <v>6.4</v>
      </c>
      <c r="D848" s="2">
        <v>20</v>
      </c>
    </row>
    <row r="849" spans="1:4" x14ac:dyDescent="0.3">
      <c r="A849" s="2">
        <v>15.6</v>
      </c>
      <c r="B849" s="6">
        <v>126329.53</v>
      </c>
      <c r="C849" s="2">
        <v>7.1</v>
      </c>
      <c r="D849" s="2">
        <v>15.4</v>
      </c>
    </row>
    <row r="850" spans="1:4" x14ac:dyDescent="0.3">
      <c r="A850" s="2">
        <v>19.8</v>
      </c>
      <c r="B850" s="6">
        <v>120144.19</v>
      </c>
      <c r="C850" s="2">
        <v>6</v>
      </c>
      <c r="D850" s="2">
        <v>0.4</v>
      </c>
    </row>
    <row r="851" spans="1:4" x14ac:dyDescent="0.3">
      <c r="A851" s="2">
        <v>18.100000000000001</v>
      </c>
      <c r="B851" s="6">
        <v>104864.05</v>
      </c>
      <c r="C851" s="2">
        <v>7.9</v>
      </c>
      <c r="D851" s="2">
        <v>0.2</v>
      </c>
    </row>
    <row r="852" spans="1:4" x14ac:dyDescent="0.3">
      <c r="A852" s="2">
        <v>17.8</v>
      </c>
      <c r="B852" s="6">
        <v>103756.535</v>
      </c>
      <c r="C852" s="2">
        <v>7.3</v>
      </c>
      <c r="D852" s="2">
        <v>0</v>
      </c>
    </row>
    <row r="853" spans="1:4" x14ac:dyDescent="0.3">
      <c r="A853" s="2">
        <v>20.399999999999999</v>
      </c>
      <c r="B853" s="6">
        <v>115103.77499999999</v>
      </c>
      <c r="C853" s="2">
        <v>8.6999999999999993</v>
      </c>
      <c r="D853" s="2">
        <v>0</v>
      </c>
    </row>
    <row r="854" spans="1:4" x14ac:dyDescent="0.3">
      <c r="A854" s="2">
        <v>15.2</v>
      </c>
      <c r="B854" s="6">
        <v>120718.64</v>
      </c>
      <c r="C854" s="2">
        <v>9.4</v>
      </c>
      <c r="D854" s="2">
        <v>2.4</v>
      </c>
    </row>
    <row r="855" spans="1:4" x14ac:dyDescent="0.3">
      <c r="A855" s="2">
        <v>15.3</v>
      </c>
      <c r="B855" s="6">
        <v>129196.44500000001</v>
      </c>
      <c r="C855" s="2">
        <v>10.8</v>
      </c>
      <c r="D855" s="2">
        <v>0.8</v>
      </c>
    </row>
    <row r="856" spans="1:4" x14ac:dyDescent="0.3">
      <c r="A856" s="2">
        <v>16.899999999999999</v>
      </c>
      <c r="B856" s="6">
        <v>127260.05</v>
      </c>
      <c r="C856" s="2">
        <v>12</v>
      </c>
      <c r="D856" s="2">
        <v>0</v>
      </c>
    </row>
    <row r="857" spans="1:4" x14ac:dyDescent="0.3">
      <c r="A857" s="2">
        <v>20.5</v>
      </c>
      <c r="B857" s="6">
        <v>123150.38499999999</v>
      </c>
      <c r="C857" s="2">
        <v>10.6</v>
      </c>
      <c r="D857" s="2">
        <v>0</v>
      </c>
    </row>
    <row r="858" spans="1:4" x14ac:dyDescent="0.3">
      <c r="A858" s="2">
        <v>20</v>
      </c>
      <c r="B858" s="6">
        <v>105013.07</v>
      </c>
      <c r="C858" s="2">
        <v>6.1</v>
      </c>
      <c r="D858" s="2">
        <v>0.2</v>
      </c>
    </row>
    <row r="859" spans="1:4" x14ac:dyDescent="0.3">
      <c r="A859" s="2">
        <v>14.8</v>
      </c>
      <c r="B859" s="6">
        <v>107424.07</v>
      </c>
      <c r="C859" s="2">
        <v>9.4</v>
      </c>
      <c r="D859" s="2">
        <v>1.4</v>
      </c>
    </row>
    <row r="860" spans="1:4" x14ac:dyDescent="0.3">
      <c r="A860" s="2">
        <v>15.8</v>
      </c>
      <c r="B860" s="6">
        <v>125858.27</v>
      </c>
      <c r="C860" s="2">
        <v>7.2</v>
      </c>
      <c r="D860" s="2">
        <v>1.8</v>
      </c>
    </row>
    <row r="861" spans="1:4" x14ac:dyDescent="0.3">
      <c r="A861" s="2">
        <v>15.9</v>
      </c>
      <c r="B861" s="6">
        <v>126760.71</v>
      </c>
      <c r="C861" s="2">
        <v>7.3</v>
      </c>
      <c r="D861" s="2">
        <v>1.6</v>
      </c>
    </row>
    <row r="862" spans="1:4" x14ac:dyDescent="0.3">
      <c r="A862" s="2">
        <v>17.7</v>
      </c>
      <c r="B862" s="6">
        <v>125747.735</v>
      </c>
      <c r="C862" s="2">
        <v>11.3</v>
      </c>
      <c r="D862" s="2">
        <v>0</v>
      </c>
    </row>
    <row r="863" spans="1:4" x14ac:dyDescent="0.3">
      <c r="A863" s="2">
        <v>16.5</v>
      </c>
      <c r="B863" s="6">
        <v>128753.13</v>
      </c>
      <c r="C863" s="2">
        <v>8.6</v>
      </c>
      <c r="D863" s="2">
        <v>0</v>
      </c>
    </row>
    <row r="864" spans="1:4" x14ac:dyDescent="0.3">
      <c r="A864" s="2">
        <v>19.5</v>
      </c>
      <c r="B864" s="6">
        <v>123523</v>
      </c>
      <c r="C864" s="2">
        <v>9.9</v>
      </c>
      <c r="D864" s="2">
        <v>0</v>
      </c>
    </row>
    <row r="865" spans="1:4" x14ac:dyDescent="0.3">
      <c r="A865" s="2">
        <v>15.6</v>
      </c>
      <c r="B865" s="6">
        <v>109477.42</v>
      </c>
      <c r="C865" s="2">
        <v>10.1</v>
      </c>
      <c r="D865" s="2">
        <v>0.2</v>
      </c>
    </row>
    <row r="866" spans="1:4" x14ac:dyDescent="0.3">
      <c r="A866" s="2">
        <v>15.1</v>
      </c>
      <c r="B866" s="6">
        <v>107497.03</v>
      </c>
      <c r="C866" s="2">
        <v>7.7</v>
      </c>
      <c r="D866" s="2">
        <v>0</v>
      </c>
    </row>
    <row r="867" spans="1:4" x14ac:dyDescent="0.3">
      <c r="A867" s="2">
        <v>16.899999999999999</v>
      </c>
      <c r="B867" s="6">
        <v>125871.91499999999</v>
      </c>
      <c r="C867" s="2">
        <v>8.1999999999999993</v>
      </c>
      <c r="D867" s="2">
        <v>0</v>
      </c>
    </row>
    <row r="868" spans="1:4" x14ac:dyDescent="0.3">
      <c r="A868" s="2">
        <v>18.2</v>
      </c>
      <c r="B868" s="6">
        <v>127820.715</v>
      </c>
      <c r="C868" s="2">
        <v>9</v>
      </c>
      <c r="D868" s="2">
        <v>0</v>
      </c>
    </row>
    <row r="869" spans="1:4" x14ac:dyDescent="0.3">
      <c r="A869" s="2">
        <v>17</v>
      </c>
      <c r="B869" s="6">
        <v>125072.675</v>
      </c>
      <c r="C869" s="2">
        <v>3.8</v>
      </c>
      <c r="D869" s="2">
        <v>0</v>
      </c>
    </row>
    <row r="870" spans="1:4" x14ac:dyDescent="0.3">
      <c r="A870" s="2">
        <v>20.2</v>
      </c>
      <c r="B870" s="6">
        <v>122910.48</v>
      </c>
      <c r="C870" s="2">
        <v>9.8000000000000007</v>
      </c>
      <c r="D870" s="2">
        <v>0.8</v>
      </c>
    </row>
    <row r="871" spans="1:4" x14ac:dyDescent="0.3">
      <c r="A871" s="2">
        <v>17.8</v>
      </c>
      <c r="B871" s="6">
        <v>123351.45</v>
      </c>
      <c r="C871" s="2">
        <v>2.5</v>
      </c>
      <c r="D871" s="2">
        <v>0</v>
      </c>
    </row>
    <row r="872" spans="1:4" x14ac:dyDescent="0.3">
      <c r="A872" s="2">
        <v>19.3</v>
      </c>
      <c r="B872" s="6">
        <v>109111.61500000001</v>
      </c>
      <c r="C872" s="2">
        <v>9.8000000000000007</v>
      </c>
      <c r="D872" s="2">
        <v>0</v>
      </c>
    </row>
    <row r="873" spans="1:4" x14ac:dyDescent="0.3">
      <c r="A873" s="2">
        <v>18.7</v>
      </c>
      <c r="B873" s="6">
        <v>105912.16</v>
      </c>
      <c r="C873" s="2">
        <v>6.8</v>
      </c>
      <c r="D873" s="2">
        <v>0</v>
      </c>
    </row>
    <row r="874" spans="1:4" x14ac:dyDescent="0.3">
      <c r="A874" s="2">
        <v>20.3</v>
      </c>
      <c r="B874" s="6">
        <v>113551.03999999999</v>
      </c>
      <c r="C874" s="2">
        <v>10.1</v>
      </c>
      <c r="D874" s="2">
        <v>0</v>
      </c>
    </row>
    <row r="875" spans="1:4" x14ac:dyDescent="0.3">
      <c r="A875" s="2">
        <v>19.3</v>
      </c>
      <c r="B875" s="6">
        <v>119127.205</v>
      </c>
      <c r="C875" s="2">
        <v>7.4</v>
      </c>
      <c r="D875" s="2">
        <v>0</v>
      </c>
    </row>
    <row r="876" spans="1:4" x14ac:dyDescent="0.3">
      <c r="A876" s="2">
        <v>17.100000000000001</v>
      </c>
      <c r="B876" s="6">
        <v>121571.97</v>
      </c>
      <c r="C876" s="2">
        <v>8</v>
      </c>
      <c r="D876" s="2">
        <v>0</v>
      </c>
    </row>
    <row r="877" spans="1:4" x14ac:dyDescent="0.3">
      <c r="A877" s="2">
        <v>18.5</v>
      </c>
      <c r="B877" s="6">
        <v>124010.03</v>
      </c>
      <c r="C877" s="2">
        <v>5.7</v>
      </c>
      <c r="D877" s="2">
        <v>0</v>
      </c>
    </row>
    <row r="878" spans="1:4" x14ac:dyDescent="0.3">
      <c r="A878" s="2">
        <v>18</v>
      </c>
      <c r="B878" s="6">
        <v>123130.6</v>
      </c>
      <c r="C878" s="2">
        <v>8.1999999999999993</v>
      </c>
      <c r="D878" s="2">
        <v>0</v>
      </c>
    </row>
    <row r="879" spans="1:4" x14ac:dyDescent="0.3">
      <c r="A879" s="2">
        <v>17.8</v>
      </c>
      <c r="B879" s="6">
        <v>104643.675</v>
      </c>
      <c r="C879" s="2">
        <v>8.3000000000000007</v>
      </c>
      <c r="D879" s="2">
        <v>0</v>
      </c>
    </row>
    <row r="880" spans="1:4" x14ac:dyDescent="0.3">
      <c r="A880" s="2">
        <v>15.3</v>
      </c>
      <c r="B880" s="6">
        <v>110029.55</v>
      </c>
      <c r="C880" s="2">
        <v>7.6</v>
      </c>
      <c r="D880" s="2">
        <v>6.8</v>
      </c>
    </row>
    <row r="881" spans="1:4" x14ac:dyDescent="0.3">
      <c r="A881" s="2">
        <v>14.8</v>
      </c>
      <c r="B881" s="6">
        <v>130516.1</v>
      </c>
      <c r="C881" s="2">
        <v>8</v>
      </c>
      <c r="D881" s="2">
        <v>1.4</v>
      </c>
    </row>
    <row r="882" spans="1:4" x14ac:dyDescent="0.3">
      <c r="A882" s="2">
        <v>13.1</v>
      </c>
      <c r="B882" s="6">
        <v>132762.38</v>
      </c>
      <c r="C882" s="2">
        <v>6.9</v>
      </c>
      <c r="D882" s="2">
        <v>2.2000000000000002</v>
      </c>
    </row>
    <row r="883" spans="1:4" x14ac:dyDescent="0.3">
      <c r="A883" s="2">
        <v>13</v>
      </c>
      <c r="B883" s="6">
        <v>139030.79500000001</v>
      </c>
      <c r="C883" s="2">
        <v>8.5</v>
      </c>
      <c r="D883" s="2">
        <v>5.4</v>
      </c>
    </row>
    <row r="884" spans="1:4" x14ac:dyDescent="0.3">
      <c r="A884" s="2">
        <v>13.9</v>
      </c>
      <c r="B884" s="6">
        <v>140202.73499999999</v>
      </c>
      <c r="C884" s="2">
        <v>4.7</v>
      </c>
      <c r="D884" s="2">
        <v>0.4</v>
      </c>
    </row>
    <row r="885" spans="1:4" x14ac:dyDescent="0.3">
      <c r="A885" s="2">
        <v>14.7</v>
      </c>
      <c r="B885" s="6">
        <v>136856.79999999999</v>
      </c>
      <c r="C885" s="2">
        <v>7.3</v>
      </c>
      <c r="D885" s="2">
        <v>0</v>
      </c>
    </row>
    <row r="886" spans="1:4" x14ac:dyDescent="0.3">
      <c r="A886" s="2">
        <v>14.3</v>
      </c>
      <c r="B886" s="6">
        <v>122161.405</v>
      </c>
      <c r="C886" s="2">
        <v>8.3000000000000007</v>
      </c>
      <c r="D886" s="2">
        <v>0</v>
      </c>
    </row>
    <row r="887" spans="1:4" x14ac:dyDescent="0.3">
      <c r="A887" s="2">
        <v>15.8</v>
      </c>
      <c r="B887" s="6">
        <v>118953.95</v>
      </c>
      <c r="C887" s="2">
        <v>9.3000000000000007</v>
      </c>
      <c r="D887" s="2">
        <v>0</v>
      </c>
    </row>
    <row r="888" spans="1:4" x14ac:dyDescent="0.3">
      <c r="A888" s="2">
        <v>17.5</v>
      </c>
      <c r="B888" s="6">
        <v>132877.45000000001</v>
      </c>
      <c r="C888" s="2">
        <v>5</v>
      </c>
      <c r="D888" s="2">
        <v>0</v>
      </c>
    </row>
    <row r="889" spans="1:4" x14ac:dyDescent="0.3">
      <c r="A889" s="2">
        <v>13.9</v>
      </c>
      <c r="B889" s="6">
        <v>133274.53</v>
      </c>
      <c r="C889" s="2">
        <v>6.3</v>
      </c>
      <c r="D889" s="2">
        <v>6.4</v>
      </c>
    </row>
    <row r="890" spans="1:4" x14ac:dyDescent="0.3">
      <c r="A890" s="2">
        <v>14.3</v>
      </c>
      <c r="B890" s="6">
        <v>136116.12</v>
      </c>
      <c r="C890" s="2">
        <v>9.1999999999999993</v>
      </c>
      <c r="D890" s="2">
        <v>0</v>
      </c>
    </row>
    <row r="891" spans="1:4" x14ac:dyDescent="0.3">
      <c r="A891" s="2">
        <v>15</v>
      </c>
      <c r="B891" s="6">
        <v>139511.78</v>
      </c>
      <c r="C891" s="2">
        <v>7.2</v>
      </c>
      <c r="D891" s="2">
        <v>0</v>
      </c>
    </row>
    <row r="892" spans="1:4" x14ac:dyDescent="0.3">
      <c r="A892" s="2">
        <v>15</v>
      </c>
      <c r="B892" s="6">
        <v>130994.54</v>
      </c>
      <c r="C892" s="2">
        <v>7.8</v>
      </c>
      <c r="D892" s="2">
        <v>1.8</v>
      </c>
    </row>
    <row r="893" spans="1:4" x14ac:dyDescent="0.3">
      <c r="A893" s="2">
        <v>15.8</v>
      </c>
      <c r="B893" s="6">
        <v>120698.91499999999</v>
      </c>
      <c r="C893" s="2">
        <v>8.9</v>
      </c>
      <c r="D893" s="2">
        <v>0</v>
      </c>
    </row>
    <row r="894" spans="1:4" x14ac:dyDescent="0.3">
      <c r="A894" s="2">
        <v>15.5</v>
      </c>
      <c r="B894" s="6">
        <v>113374.465</v>
      </c>
      <c r="C894" s="2">
        <v>8.6</v>
      </c>
      <c r="D894" s="2">
        <v>0.2</v>
      </c>
    </row>
    <row r="895" spans="1:4" x14ac:dyDescent="0.3">
      <c r="A895" s="2">
        <v>15.9</v>
      </c>
      <c r="B895" s="6">
        <v>117691.685</v>
      </c>
      <c r="C895" s="2">
        <v>5.0999999999999996</v>
      </c>
      <c r="D895" s="2">
        <v>0</v>
      </c>
    </row>
    <row r="896" spans="1:4" x14ac:dyDescent="0.3">
      <c r="A896" s="2">
        <v>15.1</v>
      </c>
      <c r="B896" s="6">
        <v>135184.95000000001</v>
      </c>
      <c r="C896" s="2">
        <v>6.6</v>
      </c>
      <c r="D896" s="2">
        <v>0</v>
      </c>
    </row>
    <row r="897" spans="1:4" x14ac:dyDescent="0.3">
      <c r="A897" s="2">
        <v>17.399999999999999</v>
      </c>
      <c r="B897" s="6">
        <v>136253.42000000001</v>
      </c>
      <c r="C897" s="2">
        <v>8.9</v>
      </c>
      <c r="D897" s="2">
        <v>0</v>
      </c>
    </row>
    <row r="898" spans="1:4" x14ac:dyDescent="0.3">
      <c r="A898" s="2">
        <v>19</v>
      </c>
      <c r="B898" s="6">
        <v>135303.255</v>
      </c>
      <c r="C898" s="2">
        <v>7.4</v>
      </c>
      <c r="D898" s="2">
        <v>0</v>
      </c>
    </row>
    <row r="899" spans="1:4" x14ac:dyDescent="0.3">
      <c r="A899" s="2">
        <v>17.100000000000001</v>
      </c>
      <c r="B899" s="6">
        <v>135269.63500000001</v>
      </c>
      <c r="C899" s="2">
        <v>8.9</v>
      </c>
      <c r="D899" s="2">
        <v>0</v>
      </c>
    </row>
    <row r="900" spans="1:4" x14ac:dyDescent="0.3">
      <c r="A900" s="2">
        <v>15.5</v>
      </c>
      <c r="B900" s="6">
        <v>121178.68</v>
      </c>
      <c r="C900" s="2">
        <v>9.1999999999999993</v>
      </c>
      <c r="D900" s="2">
        <v>0</v>
      </c>
    </row>
    <row r="901" spans="1:4" x14ac:dyDescent="0.3">
      <c r="A901" s="2">
        <v>16.3</v>
      </c>
      <c r="B901" s="6">
        <v>116112.74</v>
      </c>
      <c r="C901" s="2">
        <v>7.9</v>
      </c>
      <c r="D901" s="2">
        <v>0</v>
      </c>
    </row>
    <row r="902" spans="1:4" x14ac:dyDescent="0.3">
      <c r="A902" s="2">
        <v>16.100000000000001</v>
      </c>
      <c r="B902" s="6">
        <v>134925.74</v>
      </c>
      <c r="C902" s="2">
        <v>6</v>
      </c>
      <c r="D902" s="2">
        <v>0</v>
      </c>
    </row>
    <row r="903" spans="1:4" x14ac:dyDescent="0.3">
      <c r="A903" s="2">
        <v>15.8</v>
      </c>
      <c r="B903" s="6">
        <v>131996.97</v>
      </c>
      <c r="C903" s="2">
        <v>9.1999999999999993</v>
      </c>
      <c r="D903" s="2">
        <v>0</v>
      </c>
    </row>
    <row r="904" spans="1:4" x14ac:dyDescent="0.3">
      <c r="A904" s="2">
        <v>13.5</v>
      </c>
      <c r="B904" s="6">
        <v>139814.29999999999</v>
      </c>
      <c r="C904" s="2">
        <v>5</v>
      </c>
      <c r="D904" s="2">
        <v>0.6</v>
      </c>
    </row>
    <row r="905" spans="1:4" x14ac:dyDescent="0.3">
      <c r="A905" s="2">
        <v>14.1</v>
      </c>
      <c r="B905" s="6">
        <v>140348.57</v>
      </c>
      <c r="C905" s="2">
        <v>6.7</v>
      </c>
      <c r="D905" s="2">
        <v>0.2</v>
      </c>
    </row>
    <row r="906" spans="1:4" x14ac:dyDescent="0.3">
      <c r="A906" s="2">
        <v>14.9</v>
      </c>
      <c r="B906" s="6">
        <v>132029.57500000001</v>
      </c>
      <c r="C906" s="2">
        <v>8.1999999999999993</v>
      </c>
      <c r="D906" s="2">
        <v>0</v>
      </c>
    </row>
    <row r="907" spans="1:4" x14ac:dyDescent="0.3">
      <c r="A907" s="2">
        <v>12.3</v>
      </c>
      <c r="B907" s="6">
        <v>122393.325</v>
      </c>
      <c r="C907" s="2">
        <v>7.3</v>
      </c>
      <c r="D907" s="2">
        <v>1.4</v>
      </c>
    </row>
    <row r="908" spans="1:4" x14ac:dyDescent="0.3">
      <c r="A908" s="2">
        <v>14.3</v>
      </c>
      <c r="B908" s="6">
        <v>118103.86500000001</v>
      </c>
      <c r="C908" s="2">
        <v>5.3</v>
      </c>
      <c r="D908" s="2">
        <v>0</v>
      </c>
    </row>
    <row r="909" spans="1:4" x14ac:dyDescent="0.3">
      <c r="A909" s="2">
        <v>12.6</v>
      </c>
      <c r="B909" s="6">
        <v>138040.38</v>
      </c>
      <c r="C909" s="2">
        <v>7.8</v>
      </c>
      <c r="D909" s="2">
        <v>1.4</v>
      </c>
    </row>
    <row r="910" spans="1:4" x14ac:dyDescent="0.3">
      <c r="A910" s="2">
        <v>12.1</v>
      </c>
      <c r="B910" s="6">
        <v>144526.63</v>
      </c>
      <c r="C910" s="2">
        <v>4.4000000000000004</v>
      </c>
      <c r="D910" s="2">
        <v>0</v>
      </c>
    </row>
    <row r="911" spans="1:4" x14ac:dyDescent="0.3">
      <c r="A911" s="2">
        <v>14.1</v>
      </c>
      <c r="B911" s="6">
        <v>141351.89499999999</v>
      </c>
      <c r="C911" s="2">
        <v>5.4</v>
      </c>
      <c r="D911" s="2">
        <v>0</v>
      </c>
    </row>
    <row r="912" spans="1:4" x14ac:dyDescent="0.3">
      <c r="A912" s="2">
        <v>13.7</v>
      </c>
      <c r="B912" s="6">
        <v>138124.06</v>
      </c>
      <c r="C912" s="2">
        <v>5</v>
      </c>
      <c r="D912" s="2">
        <v>0</v>
      </c>
    </row>
    <row r="913" spans="1:4" x14ac:dyDescent="0.3">
      <c r="A913" s="2">
        <v>12.3</v>
      </c>
      <c r="B913" s="6">
        <v>139275.77499999999</v>
      </c>
      <c r="C913" s="2">
        <v>8.4</v>
      </c>
      <c r="D913" s="2">
        <v>4.4000000000000004</v>
      </c>
    </row>
    <row r="914" spans="1:4" x14ac:dyDescent="0.3">
      <c r="A914" s="2">
        <v>12.7</v>
      </c>
      <c r="B914" s="6">
        <v>125949.5</v>
      </c>
      <c r="C914" s="2">
        <v>9.3000000000000007</v>
      </c>
      <c r="D914" s="2">
        <v>0</v>
      </c>
    </row>
    <row r="915" spans="1:4" x14ac:dyDescent="0.3">
      <c r="A915" s="2">
        <v>14.3</v>
      </c>
      <c r="B915" s="6">
        <v>120137.45</v>
      </c>
      <c r="C915" s="2">
        <v>9.1999999999999993</v>
      </c>
      <c r="D915" s="2">
        <v>0</v>
      </c>
    </row>
    <row r="916" spans="1:4" x14ac:dyDescent="0.3">
      <c r="A916" s="2">
        <v>13.9</v>
      </c>
      <c r="B916" s="6">
        <v>139765.32</v>
      </c>
      <c r="C916" s="2">
        <v>3.9</v>
      </c>
      <c r="D916" s="2">
        <v>0</v>
      </c>
    </row>
    <row r="917" spans="1:4" x14ac:dyDescent="0.3">
      <c r="A917" s="2">
        <v>16.2</v>
      </c>
      <c r="B917" s="6">
        <v>134029.80499999999</v>
      </c>
      <c r="C917" s="2">
        <v>6.4</v>
      </c>
      <c r="D917" s="2">
        <v>3</v>
      </c>
    </row>
    <row r="918" spans="1:4" x14ac:dyDescent="0.3">
      <c r="A918" s="2">
        <v>15.8</v>
      </c>
      <c r="B918" s="6">
        <v>134084.66500000001</v>
      </c>
      <c r="C918" s="2">
        <v>6.5</v>
      </c>
      <c r="D918" s="2">
        <v>0</v>
      </c>
    </row>
    <row r="919" spans="1:4" x14ac:dyDescent="0.3">
      <c r="A919" s="2">
        <v>15</v>
      </c>
      <c r="B919" s="6">
        <v>137899.715</v>
      </c>
      <c r="C919" s="2">
        <v>8.6999999999999993</v>
      </c>
      <c r="D919" s="2">
        <v>0</v>
      </c>
    </row>
    <row r="920" spans="1:4" x14ac:dyDescent="0.3">
      <c r="A920" s="2">
        <v>14.2</v>
      </c>
      <c r="B920" s="6">
        <v>134078.07</v>
      </c>
      <c r="C920" s="2">
        <v>9.4</v>
      </c>
      <c r="D920" s="2">
        <v>0</v>
      </c>
    </row>
    <row r="921" spans="1:4" x14ac:dyDescent="0.3">
      <c r="A921" s="2">
        <v>13.5</v>
      </c>
      <c r="B921" s="6">
        <v>123687.97</v>
      </c>
      <c r="C921" s="2">
        <v>5.0999999999999996</v>
      </c>
      <c r="D921" s="2">
        <v>0</v>
      </c>
    </row>
    <row r="922" spans="1:4" x14ac:dyDescent="0.3">
      <c r="A922" s="2">
        <v>14.6</v>
      </c>
      <c r="B922" s="6">
        <v>116064.03</v>
      </c>
      <c r="C922" s="2">
        <v>7.3</v>
      </c>
      <c r="D922" s="2">
        <v>0.8</v>
      </c>
    </row>
    <row r="923" spans="1:4" x14ac:dyDescent="0.3">
      <c r="A923" s="2">
        <v>16</v>
      </c>
      <c r="B923" s="6">
        <v>133132.32500000001</v>
      </c>
      <c r="C923" s="2">
        <v>5.7</v>
      </c>
      <c r="D923" s="2">
        <v>0</v>
      </c>
    </row>
    <row r="924" spans="1:4" x14ac:dyDescent="0.3">
      <c r="A924" s="2">
        <v>14.3</v>
      </c>
      <c r="B924" s="6">
        <v>137352.78</v>
      </c>
      <c r="C924" s="2">
        <v>9.6999999999999993</v>
      </c>
      <c r="D924" s="2">
        <v>0.4</v>
      </c>
    </row>
    <row r="925" spans="1:4" x14ac:dyDescent="0.3">
      <c r="A925" s="2">
        <v>15.1</v>
      </c>
      <c r="B925" s="6">
        <v>138152.10500000001</v>
      </c>
      <c r="C925" s="2">
        <v>9.8000000000000007</v>
      </c>
      <c r="D925" s="2">
        <v>0</v>
      </c>
    </row>
    <row r="926" spans="1:4" x14ac:dyDescent="0.3">
      <c r="A926" s="2">
        <v>13.3</v>
      </c>
      <c r="B926" s="6">
        <v>134622.39000000001</v>
      </c>
      <c r="C926" s="2">
        <v>5.5</v>
      </c>
      <c r="D926" s="2">
        <v>0</v>
      </c>
    </row>
    <row r="927" spans="1:4" x14ac:dyDescent="0.3">
      <c r="A927" s="2">
        <v>15.9</v>
      </c>
      <c r="B927" s="6">
        <v>131387.745</v>
      </c>
      <c r="C927" s="2">
        <v>8.6</v>
      </c>
      <c r="D927" s="2">
        <v>2</v>
      </c>
    </row>
    <row r="928" spans="1:4" x14ac:dyDescent="0.3">
      <c r="A928" s="2">
        <v>12</v>
      </c>
      <c r="B928" s="6">
        <v>124486.69500000001</v>
      </c>
      <c r="C928" s="2">
        <v>9.4</v>
      </c>
      <c r="D928" s="2">
        <v>0</v>
      </c>
    </row>
    <row r="929" spans="1:4" x14ac:dyDescent="0.3">
      <c r="A929" s="2">
        <v>12.5</v>
      </c>
      <c r="B929" s="6">
        <v>119927.64</v>
      </c>
      <c r="C929" s="2">
        <v>7.8</v>
      </c>
      <c r="D929" s="2">
        <v>0</v>
      </c>
    </row>
    <row r="930" spans="1:4" x14ac:dyDescent="0.3">
      <c r="A930" s="2">
        <v>15.3</v>
      </c>
      <c r="B930" s="6">
        <v>131868.24</v>
      </c>
      <c r="C930" s="2">
        <v>6.3</v>
      </c>
      <c r="D930" s="2">
        <v>0</v>
      </c>
    </row>
    <row r="931" spans="1:4" x14ac:dyDescent="0.3">
      <c r="A931" s="2">
        <v>14.5</v>
      </c>
      <c r="B931" s="6">
        <v>136121.83499999999</v>
      </c>
      <c r="C931" s="2">
        <v>5.8</v>
      </c>
      <c r="D931" s="2">
        <v>0.2</v>
      </c>
    </row>
    <row r="932" spans="1:4" x14ac:dyDescent="0.3">
      <c r="A932" s="2">
        <v>13.2</v>
      </c>
      <c r="B932" s="6">
        <v>133906.26</v>
      </c>
      <c r="C932" s="2">
        <v>7.7</v>
      </c>
      <c r="D932" s="2">
        <v>5</v>
      </c>
    </row>
    <row r="933" spans="1:4" x14ac:dyDescent="0.3">
      <c r="A933" s="2">
        <v>10.7</v>
      </c>
      <c r="B933" s="6">
        <v>139316.29</v>
      </c>
      <c r="C933" s="2">
        <v>5.9</v>
      </c>
      <c r="D933" s="2">
        <v>0.6</v>
      </c>
    </row>
    <row r="934" spans="1:4" x14ac:dyDescent="0.3">
      <c r="A934" s="2">
        <v>13.8</v>
      </c>
      <c r="B934" s="6">
        <v>140073.89499999999</v>
      </c>
      <c r="C934" s="2">
        <v>10.3</v>
      </c>
      <c r="D934" s="2">
        <v>4.2</v>
      </c>
    </row>
    <row r="935" spans="1:4" x14ac:dyDescent="0.3">
      <c r="A935" s="2">
        <v>12.4</v>
      </c>
      <c r="B935" s="6">
        <v>122397.13</v>
      </c>
      <c r="C935" s="2">
        <v>7</v>
      </c>
      <c r="D935" s="2">
        <v>0</v>
      </c>
    </row>
    <row r="936" spans="1:4" x14ac:dyDescent="0.3">
      <c r="A936" s="2">
        <v>14.1</v>
      </c>
      <c r="B936" s="6">
        <v>118007.66499999999</v>
      </c>
      <c r="C936" s="2">
        <v>5.4</v>
      </c>
      <c r="D936" s="2">
        <v>0</v>
      </c>
    </row>
    <row r="937" spans="1:4" x14ac:dyDescent="0.3">
      <c r="A937" s="2">
        <v>16.100000000000001</v>
      </c>
      <c r="B937" s="6">
        <v>136330.59</v>
      </c>
      <c r="C937" s="2">
        <v>8.3000000000000007</v>
      </c>
      <c r="D937" s="2">
        <v>7</v>
      </c>
    </row>
    <row r="938" spans="1:4" x14ac:dyDescent="0.3">
      <c r="A938" s="2">
        <v>17.2</v>
      </c>
      <c r="B938" s="6">
        <v>129699.265</v>
      </c>
      <c r="C938" s="2">
        <v>9</v>
      </c>
      <c r="D938" s="2">
        <v>0</v>
      </c>
    </row>
    <row r="939" spans="1:4" x14ac:dyDescent="0.3">
      <c r="A939" s="2">
        <v>15</v>
      </c>
      <c r="B939" s="6">
        <v>133198.34</v>
      </c>
      <c r="C939" s="2">
        <v>8.6999999999999993</v>
      </c>
      <c r="D939" s="2">
        <v>2.4</v>
      </c>
    </row>
    <row r="940" spans="1:4" x14ac:dyDescent="0.3">
      <c r="A940" s="2">
        <v>14.2</v>
      </c>
      <c r="B940" s="6">
        <v>136003.91500000001</v>
      </c>
      <c r="C940" s="2">
        <v>8.6999999999999993</v>
      </c>
      <c r="D940" s="2">
        <v>2</v>
      </c>
    </row>
    <row r="941" spans="1:4" x14ac:dyDescent="0.3">
      <c r="A941" s="2">
        <v>14.3</v>
      </c>
      <c r="B941" s="6">
        <v>130432.05</v>
      </c>
      <c r="C941" s="2">
        <v>9.8000000000000007</v>
      </c>
      <c r="D941" s="2">
        <v>2.8</v>
      </c>
    </row>
    <row r="942" spans="1:4" x14ac:dyDescent="0.3">
      <c r="A942" s="2">
        <v>17.899999999999999</v>
      </c>
      <c r="B942" s="6">
        <v>111331.235</v>
      </c>
      <c r="C942" s="2">
        <v>10.1</v>
      </c>
      <c r="D942" s="2">
        <v>0</v>
      </c>
    </row>
    <row r="943" spans="1:4" x14ac:dyDescent="0.3">
      <c r="A943" s="2">
        <v>18.100000000000001</v>
      </c>
      <c r="B943" s="6">
        <v>107580.495</v>
      </c>
      <c r="C943" s="2">
        <v>8.3000000000000007</v>
      </c>
      <c r="D943" s="2">
        <v>0</v>
      </c>
    </row>
    <row r="944" spans="1:4" x14ac:dyDescent="0.3">
      <c r="A944" s="2">
        <v>14.8</v>
      </c>
      <c r="B944" s="6">
        <v>132276.88</v>
      </c>
      <c r="C944" s="2">
        <v>11.5</v>
      </c>
      <c r="D944" s="2">
        <v>0</v>
      </c>
    </row>
    <row r="945" spans="1:4" x14ac:dyDescent="0.3">
      <c r="A945" s="2">
        <v>15.5</v>
      </c>
      <c r="B945" s="6">
        <v>137617.88</v>
      </c>
      <c r="C945" s="2">
        <v>11.5</v>
      </c>
      <c r="D945" s="2">
        <v>0</v>
      </c>
    </row>
    <row r="946" spans="1:4" x14ac:dyDescent="0.3">
      <c r="A946" s="2">
        <v>12.9</v>
      </c>
      <c r="B946" s="6">
        <v>140729.185</v>
      </c>
      <c r="C946" s="2">
        <v>7.5</v>
      </c>
      <c r="D946" s="2">
        <v>0</v>
      </c>
    </row>
    <row r="947" spans="1:4" x14ac:dyDescent="0.3">
      <c r="A947" s="2">
        <v>9</v>
      </c>
      <c r="B947" s="6">
        <v>151355.43</v>
      </c>
      <c r="C947" s="2">
        <v>4.4000000000000004</v>
      </c>
      <c r="D947" s="2">
        <v>0</v>
      </c>
    </row>
    <row r="948" spans="1:4" x14ac:dyDescent="0.3">
      <c r="A948" s="2">
        <v>12.1</v>
      </c>
      <c r="B948" s="6">
        <v>141647.89499999999</v>
      </c>
      <c r="C948" s="2">
        <v>7.2</v>
      </c>
      <c r="D948" s="2">
        <v>6.6</v>
      </c>
    </row>
    <row r="949" spans="1:4" x14ac:dyDescent="0.3">
      <c r="A949" s="2">
        <v>14.2</v>
      </c>
      <c r="B949" s="6">
        <v>116696.455</v>
      </c>
      <c r="C949" s="2">
        <v>11.7</v>
      </c>
      <c r="D949" s="2">
        <v>0</v>
      </c>
    </row>
    <row r="950" spans="1:4" x14ac:dyDescent="0.3">
      <c r="A950" s="2">
        <v>13</v>
      </c>
      <c r="B950" s="6">
        <v>117351.14</v>
      </c>
      <c r="C950" s="2">
        <v>8.1999999999999993</v>
      </c>
      <c r="D950" s="2">
        <v>0</v>
      </c>
    </row>
    <row r="951" spans="1:4" x14ac:dyDescent="0.3">
      <c r="A951" s="2">
        <v>12.3</v>
      </c>
      <c r="B951" s="6">
        <v>138963.17499999999</v>
      </c>
      <c r="C951" s="2">
        <v>7.3</v>
      </c>
      <c r="D951" s="2">
        <v>4.2</v>
      </c>
    </row>
    <row r="952" spans="1:4" x14ac:dyDescent="0.3">
      <c r="A952" s="2">
        <v>15</v>
      </c>
      <c r="B952" s="6">
        <v>139108.435</v>
      </c>
      <c r="C952" s="2">
        <v>7.5</v>
      </c>
      <c r="D952" s="2">
        <v>2.2000000000000002</v>
      </c>
    </row>
    <row r="953" spans="1:4" x14ac:dyDescent="0.3">
      <c r="A953" s="2">
        <v>16.8</v>
      </c>
      <c r="B953" s="6">
        <v>130044.375</v>
      </c>
      <c r="C953" s="2">
        <v>11.5</v>
      </c>
      <c r="D953" s="2">
        <v>0</v>
      </c>
    </row>
    <row r="954" spans="1:4" x14ac:dyDescent="0.3">
      <c r="A954" s="2">
        <v>18.8</v>
      </c>
      <c r="B954" s="6">
        <v>122361.925</v>
      </c>
      <c r="C954" s="2">
        <v>8.4</v>
      </c>
      <c r="D954" s="2">
        <v>0</v>
      </c>
    </row>
    <row r="955" spans="1:4" x14ac:dyDescent="0.3">
      <c r="A955" s="2">
        <v>16.399999999999999</v>
      </c>
      <c r="B955" s="6">
        <v>122862.345</v>
      </c>
      <c r="C955" s="2">
        <v>9.3000000000000007</v>
      </c>
      <c r="D955" s="2">
        <v>0</v>
      </c>
    </row>
    <row r="956" spans="1:4" x14ac:dyDescent="0.3">
      <c r="A956" s="2">
        <v>17.899999999999999</v>
      </c>
      <c r="B956" s="6">
        <v>113669.45</v>
      </c>
      <c r="C956" s="2">
        <v>9.9</v>
      </c>
      <c r="D956" s="2">
        <v>2.8</v>
      </c>
    </row>
    <row r="957" spans="1:4" x14ac:dyDescent="0.3">
      <c r="A957" s="2">
        <v>18.7</v>
      </c>
      <c r="B957" s="6">
        <v>106274.56</v>
      </c>
      <c r="C957" s="2">
        <v>11.1</v>
      </c>
      <c r="D957" s="2">
        <v>2</v>
      </c>
    </row>
    <row r="958" spans="1:4" x14ac:dyDescent="0.3">
      <c r="A958" s="2">
        <v>20.100000000000001</v>
      </c>
      <c r="B958" s="6">
        <v>121533.955</v>
      </c>
      <c r="C958" s="2">
        <v>12.6</v>
      </c>
      <c r="D958" s="2">
        <v>0</v>
      </c>
    </row>
    <row r="959" spans="1:4" x14ac:dyDescent="0.3">
      <c r="A959" s="2">
        <v>17.5</v>
      </c>
      <c r="B959" s="6">
        <v>127193.3</v>
      </c>
      <c r="C959" s="2">
        <v>3.2</v>
      </c>
      <c r="D959" s="2">
        <v>0.2</v>
      </c>
    </row>
    <row r="960" spans="1:4" x14ac:dyDescent="0.3">
      <c r="A960" s="2">
        <v>18.100000000000001</v>
      </c>
      <c r="B960" s="6">
        <v>121445.38</v>
      </c>
      <c r="C960" s="2">
        <v>10.9</v>
      </c>
      <c r="D960" s="2">
        <v>0.8</v>
      </c>
    </row>
    <row r="961" spans="1:4" x14ac:dyDescent="0.3">
      <c r="A961" s="2">
        <v>15.6</v>
      </c>
      <c r="B961" s="6">
        <v>129223.80499999999</v>
      </c>
      <c r="C961" s="2">
        <v>9.1</v>
      </c>
      <c r="D961" s="2">
        <v>1.8</v>
      </c>
    </row>
    <row r="962" spans="1:4" x14ac:dyDescent="0.3">
      <c r="A962" s="2">
        <v>12.2</v>
      </c>
      <c r="B962" s="6">
        <v>133562.98499999999</v>
      </c>
      <c r="C962" s="2">
        <v>9.4</v>
      </c>
      <c r="D962" s="2">
        <v>2.8</v>
      </c>
    </row>
    <row r="963" spans="1:4" x14ac:dyDescent="0.3">
      <c r="A963" s="2">
        <v>11.8</v>
      </c>
      <c r="B963" s="6">
        <v>124852.67</v>
      </c>
      <c r="C963" s="2">
        <v>11.6</v>
      </c>
      <c r="D963" s="2">
        <v>7.2</v>
      </c>
    </row>
    <row r="964" spans="1:4" x14ac:dyDescent="0.3">
      <c r="A964" s="2">
        <v>13.3</v>
      </c>
      <c r="B964" s="6">
        <v>119798.995</v>
      </c>
      <c r="C964" s="2">
        <v>13.9</v>
      </c>
      <c r="D964" s="2">
        <v>2</v>
      </c>
    </row>
    <row r="965" spans="1:4" x14ac:dyDescent="0.3">
      <c r="A965" s="2">
        <v>12.7</v>
      </c>
      <c r="B965" s="6">
        <v>140410.29500000001</v>
      </c>
      <c r="C965" s="2">
        <v>7.9</v>
      </c>
      <c r="D965" s="2">
        <v>0.6</v>
      </c>
    </row>
    <row r="966" spans="1:4" x14ac:dyDescent="0.3">
      <c r="A966" s="2">
        <v>16.8</v>
      </c>
      <c r="B966" s="6">
        <v>133809.45499999999</v>
      </c>
      <c r="C966" s="2">
        <v>11.1</v>
      </c>
      <c r="D966" s="2">
        <v>1.6</v>
      </c>
    </row>
    <row r="967" spans="1:4" x14ac:dyDescent="0.3">
      <c r="A967" s="2">
        <v>18.100000000000001</v>
      </c>
      <c r="B967" s="6">
        <v>133056.82</v>
      </c>
      <c r="C967" s="2">
        <v>9.6999999999999993</v>
      </c>
      <c r="D967" s="2">
        <v>0</v>
      </c>
    </row>
    <row r="968" spans="1:4" x14ac:dyDescent="0.3">
      <c r="A968" s="2">
        <v>13.3</v>
      </c>
      <c r="B968" s="6">
        <v>135619.94</v>
      </c>
      <c r="C968" s="2">
        <v>13</v>
      </c>
      <c r="D968" s="2">
        <v>9.1999999999999993</v>
      </c>
    </row>
    <row r="969" spans="1:4" x14ac:dyDescent="0.3">
      <c r="A969" s="2">
        <v>15</v>
      </c>
      <c r="B969" s="6">
        <v>133666.57500000001</v>
      </c>
      <c r="C969" s="2">
        <v>13.3</v>
      </c>
      <c r="D969" s="2">
        <v>0.6</v>
      </c>
    </row>
    <row r="970" spans="1:4" x14ac:dyDescent="0.3">
      <c r="A970" s="2">
        <v>15.3</v>
      </c>
      <c r="B970" s="6">
        <v>117444.1</v>
      </c>
      <c r="C970" s="2">
        <v>8.5</v>
      </c>
      <c r="D970" s="2">
        <v>0</v>
      </c>
    </row>
    <row r="971" spans="1:4" x14ac:dyDescent="0.3">
      <c r="A971" s="2">
        <v>10.7</v>
      </c>
      <c r="B971" s="6">
        <v>115177.935</v>
      </c>
      <c r="C971" s="2">
        <v>11.8</v>
      </c>
      <c r="D971" s="2">
        <v>7.8</v>
      </c>
    </row>
    <row r="972" spans="1:4" x14ac:dyDescent="0.3">
      <c r="A972" s="2">
        <v>11.8</v>
      </c>
      <c r="B972" s="6">
        <v>139414.495</v>
      </c>
      <c r="C972" s="2">
        <v>14.6</v>
      </c>
      <c r="D972" s="2">
        <v>0.6</v>
      </c>
    </row>
    <row r="973" spans="1:4" x14ac:dyDescent="0.3">
      <c r="A973" s="2">
        <v>12.9</v>
      </c>
      <c r="B973" s="6">
        <v>139814.04</v>
      </c>
      <c r="C973" s="2">
        <v>9.1</v>
      </c>
      <c r="D973" s="2">
        <v>0</v>
      </c>
    </row>
    <row r="974" spans="1:4" x14ac:dyDescent="0.3">
      <c r="A974" s="2">
        <v>13.8</v>
      </c>
      <c r="B974" s="6">
        <v>137513.465</v>
      </c>
      <c r="C974" s="2">
        <v>12.3</v>
      </c>
      <c r="D974" s="2">
        <v>0.6</v>
      </c>
    </row>
    <row r="975" spans="1:4" x14ac:dyDescent="0.3">
      <c r="A975" s="2">
        <v>16.7</v>
      </c>
      <c r="B975" s="6">
        <v>133982.255</v>
      </c>
      <c r="C975" s="2">
        <v>15.9</v>
      </c>
      <c r="D975" s="2">
        <v>0.2</v>
      </c>
    </row>
    <row r="976" spans="1:4" x14ac:dyDescent="0.3">
      <c r="A976" s="2">
        <v>17</v>
      </c>
      <c r="B976" s="6">
        <v>128707.425</v>
      </c>
      <c r="C976" s="2">
        <v>14.4</v>
      </c>
      <c r="D976" s="2">
        <v>0</v>
      </c>
    </row>
    <row r="977" spans="1:4" x14ac:dyDescent="0.3">
      <c r="A977" s="2">
        <v>18.399999999999999</v>
      </c>
      <c r="B977" s="6">
        <v>114098.11500000001</v>
      </c>
      <c r="C977" s="2">
        <v>6.3</v>
      </c>
      <c r="D977" s="2">
        <v>0</v>
      </c>
    </row>
    <row r="978" spans="1:4" x14ac:dyDescent="0.3">
      <c r="A978" s="2">
        <v>17.2</v>
      </c>
      <c r="B978" s="6">
        <v>103964.33</v>
      </c>
      <c r="C978" s="2">
        <v>6.3</v>
      </c>
      <c r="D978" s="2">
        <v>0</v>
      </c>
    </row>
    <row r="979" spans="1:4" x14ac:dyDescent="0.3">
      <c r="A979" s="2">
        <v>13.7</v>
      </c>
      <c r="B979" s="6">
        <v>128001.05499999999</v>
      </c>
      <c r="C979" s="2">
        <v>13.4</v>
      </c>
      <c r="D979" s="2">
        <v>0.4</v>
      </c>
    </row>
    <row r="980" spans="1:4" x14ac:dyDescent="0.3">
      <c r="A980" s="2">
        <v>13.3</v>
      </c>
      <c r="B980" s="6">
        <v>137696.67000000001</v>
      </c>
      <c r="C980" s="2">
        <v>11</v>
      </c>
      <c r="D980" s="2">
        <v>0.2</v>
      </c>
    </row>
    <row r="981" spans="1:4" x14ac:dyDescent="0.3">
      <c r="A981" s="2">
        <v>15.1</v>
      </c>
      <c r="B981" s="6">
        <v>134819.94500000001</v>
      </c>
      <c r="C981" s="2">
        <v>11</v>
      </c>
      <c r="D981" s="2">
        <v>4.8</v>
      </c>
    </row>
    <row r="982" spans="1:4" x14ac:dyDescent="0.3">
      <c r="A982" s="2">
        <v>15.2</v>
      </c>
      <c r="B982" s="6">
        <v>133405.72</v>
      </c>
      <c r="C982" s="2">
        <v>9.5</v>
      </c>
      <c r="D982" s="2">
        <v>0.8</v>
      </c>
    </row>
    <row r="983" spans="1:4" x14ac:dyDescent="0.3">
      <c r="A983" s="2">
        <v>13.5</v>
      </c>
      <c r="B983" s="6">
        <v>132543.1</v>
      </c>
      <c r="C983" s="2">
        <v>13.1</v>
      </c>
      <c r="D983" s="2">
        <v>3.2</v>
      </c>
    </row>
    <row r="984" spans="1:4" x14ac:dyDescent="0.3">
      <c r="A984" s="2">
        <v>14.9</v>
      </c>
      <c r="B984" s="6">
        <v>120454.01</v>
      </c>
      <c r="C984" s="2">
        <v>15.9</v>
      </c>
      <c r="D984" s="2">
        <v>1.2</v>
      </c>
    </row>
    <row r="985" spans="1:4" x14ac:dyDescent="0.3">
      <c r="A985" s="2">
        <v>16.100000000000001</v>
      </c>
      <c r="B985" s="6">
        <v>114584.065</v>
      </c>
      <c r="C985" s="2">
        <v>12.3</v>
      </c>
      <c r="D985" s="2">
        <v>0.2</v>
      </c>
    </row>
    <row r="986" spans="1:4" x14ac:dyDescent="0.3">
      <c r="A986" s="2">
        <v>18.100000000000001</v>
      </c>
      <c r="B986" s="6">
        <v>127169.03</v>
      </c>
      <c r="C986" s="2">
        <v>7</v>
      </c>
      <c r="D986" s="2">
        <v>0</v>
      </c>
    </row>
    <row r="987" spans="1:4" x14ac:dyDescent="0.3">
      <c r="A987" s="2">
        <v>19.899999999999999</v>
      </c>
      <c r="B987" s="6">
        <v>130906.89</v>
      </c>
      <c r="C987" s="2">
        <v>3.5</v>
      </c>
      <c r="D987" s="2">
        <v>0.2</v>
      </c>
    </row>
    <row r="988" spans="1:4" x14ac:dyDescent="0.3">
      <c r="A988" s="2">
        <v>16.399999999999999</v>
      </c>
      <c r="B988" s="6">
        <v>127192.315</v>
      </c>
      <c r="C988" s="2">
        <v>8.1999999999999993</v>
      </c>
      <c r="D988" s="2">
        <v>2</v>
      </c>
    </row>
    <row r="989" spans="1:4" x14ac:dyDescent="0.3">
      <c r="A989" s="2">
        <v>15.3</v>
      </c>
      <c r="B989" s="6">
        <v>131986.80499999999</v>
      </c>
      <c r="C989" s="2">
        <v>10.8</v>
      </c>
      <c r="D989" s="2">
        <v>1.4</v>
      </c>
    </row>
    <row r="990" spans="1:4" x14ac:dyDescent="0.3">
      <c r="A990" s="2">
        <v>16.7</v>
      </c>
      <c r="B990" s="6">
        <v>128761.605</v>
      </c>
      <c r="C990" s="2">
        <v>7</v>
      </c>
      <c r="D990" s="2">
        <v>0</v>
      </c>
    </row>
    <row r="991" spans="1:4" x14ac:dyDescent="0.3">
      <c r="A991" s="2">
        <v>13.3</v>
      </c>
      <c r="B991" s="6">
        <v>111301.56</v>
      </c>
      <c r="C991" s="2">
        <v>16.7</v>
      </c>
      <c r="D991" s="2">
        <v>21.4</v>
      </c>
    </row>
    <row r="992" spans="1:4" x14ac:dyDescent="0.3">
      <c r="A992" s="2">
        <v>18.100000000000001</v>
      </c>
      <c r="B992" s="6">
        <v>104766</v>
      </c>
      <c r="C992" s="2">
        <v>19</v>
      </c>
      <c r="D992" s="2">
        <v>0.2</v>
      </c>
    </row>
    <row r="993" spans="1:4" x14ac:dyDescent="0.3">
      <c r="A993" s="2">
        <v>22</v>
      </c>
      <c r="B993" s="6">
        <v>115123.54</v>
      </c>
      <c r="C993" s="2">
        <v>15.7</v>
      </c>
      <c r="D993" s="2">
        <v>0</v>
      </c>
    </row>
    <row r="994" spans="1:4" x14ac:dyDescent="0.3">
      <c r="A994" s="2">
        <v>13.9</v>
      </c>
      <c r="B994" s="6">
        <v>124033.955</v>
      </c>
      <c r="C994" s="2">
        <v>16.600000000000001</v>
      </c>
      <c r="D994" s="2">
        <v>0.2</v>
      </c>
    </row>
    <row r="995" spans="1:4" x14ac:dyDescent="0.3">
      <c r="A995" s="2">
        <v>19.2</v>
      </c>
      <c r="B995" s="6">
        <v>123461.38</v>
      </c>
      <c r="C995" s="2">
        <v>17.3</v>
      </c>
      <c r="D995" s="2">
        <v>0</v>
      </c>
    </row>
    <row r="996" spans="1:4" x14ac:dyDescent="0.3">
      <c r="A996" s="2">
        <v>23.6</v>
      </c>
      <c r="B996" s="6">
        <v>119309.93</v>
      </c>
      <c r="C996" s="2">
        <v>13</v>
      </c>
      <c r="D996" s="2">
        <v>0</v>
      </c>
    </row>
    <row r="997" spans="1:4" x14ac:dyDescent="0.3">
      <c r="A997" s="2">
        <v>25.6</v>
      </c>
      <c r="B997" s="6">
        <v>116611.25</v>
      </c>
      <c r="C997" s="2">
        <v>15.6</v>
      </c>
      <c r="D997" s="2">
        <v>0</v>
      </c>
    </row>
    <row r="998" spans="1:4" x14ac:dyDescent="0.3">
      <c r="A998" s="2">
        <v>30.6</v>
      </c>
      <c r="B998" s="6">
        <v>101012.29</v>
      </c>
      <c r="C998" s="2">
        <v>17.3</v>
      </c>
      <c r="D998" s="2">
        <v>0</v>
      </c>
    </row>
    <row r="999" spans="1:4" x14ac:dyDescent="0.3">
      <c r="A999" s="2">
        <v>19.899999999999999</v>
      </c>
      <c r="B999" s="6">
        <v>92608.24</v>
      </c>
      <c r="C999" s="2">
        <v>12</v>
      </c>
      <c r="D999" s="2">
        <v>0.4</v>
      </c>
    </row>
    <row r="1000" spans="1:4" x14ac:dyDescent="0.3">
      <c r="A1000" s="2">
        <v>14.2</v>
      </c>
      <c r="B1000" s="6">
        <v>119126.485</v>
      </c>
      <c r="C1000" s="2">
        <v>10.9</v>
      </c>
      <c r="D1000" s="2">
        <v>1.6</v>
      </c>
    </row>
    <row r="1001" spans="1:4" x14ac:dyDescent="0.3">
      <c r="A1001" s="2">
        <v>15.1</v>
      </c>
      <c r="B1001" s="6">
        <v>124452.94</v>
      </c>
      <c r="C1001" s="2">
        <v>20.399999999999999</v>
      </c>
      <c r="D1001" s="2">
        <v>0.4</v>
      </c>
    </row>
    <row r="1002" spans="1:4" x14ac:dyDescent="0.3">
      <c r="A1002" s="2">
        <v>24.6</v>
      </c>
      <c r="B1002" s="6">
        <v>119028.07</v>
      </c>
      <c r="C1002" s="2">
        <v>11.7</v>
      </c>
      <c r="D1002" s="2">
        <v>0</v>
      </c>
    </row>
    <row r="1003" spans="1:4" x14ac:dyDescent="0.3">
      <c r="A1003" s="2">
        <v>18.5</v>
      </c>
      <c r="B1003" s="6">
        <v>116655.855</v>
      </c>
      <c r="C1003" s="2">
        <v>12.8</v>
      </c>
      <c r="D1003" s="2">
        <v>0</v>
      </c>
    </row>
    <row r="1004" spans="1:4" x14ac:dyDescent="0.3">
      <c r="A1004" s="2">
        <v>18.399999999999999</v>
      </c>
      <c r="B1004" s="6">
        <v>102847.255</v>
      </c>
      <c r="C1004" s="2">
        <v>14.5</v>
      </c>
      <c r="D1004" s="2">
        <v>0</v>
      </c>
    </row>
    <row r="1005" spans="1:4" x14ac:dyDescent="0.3">
      <c r="A1005" s="2">
        <v>15.4</v>
      </c>
      <c r="B1005" s="6">
        <v>100701.82</v>
      </c>
      <c r="C1005" s="2">
        <v>16.100000000000001</v>
      </c>
      <c r="D1005" s="2">
        <v>1</v>
      </c>
    </row>
    <row r="1006" spans="1:4" x14ac:dyDescent="0.3">
      <c r="A1006" s="2">
        <v>17.2</v>
      </c>
      <c r="B1006" s="6">
        <v>103556.74</v>
      </c>
      <c r="C1006" s="2">
        <v>9.1999999999999993</v>
      </c>
      <c r="D1006" s="2">
        <v>0</v>
      </c>
    </row>
    <row r="1007" spans="1:4" x14ac:dyDescent="0.3">
      <c r="A1007" s="2">
        <v>16.399999999999999</v>
      </c>
      <c r="B1007" s="6">
        <v>119226.42</v>
      </c>
      <c r="C1007" s="2">
        <v>16.399999999999999</v>
      </c>
      <c r="D1007" s="2">
        <v>0</v>
      </c>
    </row>
    <row r="1008" spans="1:4" x14ac:dyDescent="0.3">
      <c r="A1008" s="2">
        <v>22.3</v>
      </c>
      <c r="B1008" s="6">
        <v>118856.41499999999</v>
      </c>
      <c r="C1008" s="2">
        <v>21.8</v>
      </c>
      <c r="D1008" s="2">
        <v>0</v>
      </c>
    </row>
    <row r="1009" spans="1:4" x14ac:dyDescent="0.3">
      <c r="A1009" s="2">
        <v>20.8</v>
      </c>
      <c r="B1009" s="6">
        <v>114604.62</v>
      </c>
      <c r="C1009" s="2">
        <v>21.6</v>
      </c>
      <c r="D1009" s="2">
        <v>0</v>
      </c>
    </row>
    <row r="1010" spans="1:4" x14ac:dyDescent="0.3">
      <c r="A1010" s="2">
        <v>19.399999999999999</v>
      </c>
      <c r="B1010" s="6">
        <v>113134.58</v>
      </c>
      <c r="C1010" s="2">
        <v>10.4</v>
      </c>
      <c r="D1010" s="2">
        <v>0</v>
      </c>
    </row>
    <row r="1011" spans="1:4" x14ac:dyDescent="0.3">
      <c r="A1011" s="2">
        <v>15</v>
      </c>
      <c r="B1011" s="6">
        <v>118359.28</v>
      </c>
      <c r="C1011" s="2">
        <v>16.8</v>
      </c>
      <c r="D1011" s="2">
        <v>2.4</v>
      </c>
    </row>
    <row r="1012" spans="1:4" x14ac:dyDescent="0.3">
      <c r="A1012" s="2">
        <v>23.7</v>
      </c>
      <c r="B1012" s="6">
        <v>101974.595</v>
      </c>
      <c r="C1012" s="2">
        <v>17.3</v>
      </c>
      <c r="D1012" s="2">
        <v>0.2</v>
      </c>
    </row>
    <row r="1013" spans="1:4" x14ac:dyDescent="0.3">
      <c r="A1013" s="2">
        <v>25.3</v>
      </c>
      <c r="B1013" s="6">
        <v>97053.544999999998</v>
      </c>
      <c r="C1013" s="2">
        <v>19.5</v>
      </c>
      <c r="D1013" s="2">
        <v>0</v>
      </c>
    </row>
    <row r="1014" spans="1:4" x14ac:dyDescent="0.3">
      <c r="A1014" s="2">
        <v>18.7</v>
      </c>
      <c r="B1014" s="6">
        <v>111432.36500000001</v>
      </c>
      <c r="C1014" s="2">
        <v>16.7</v>
      </c>
      <c r="D1014" s="2">
        <v>2.4</v>
      </c>
    </row>
    <row r="1015" spans="1:4" x14ac:dyDescent="0.3">
      <c r="A1015" s="2">
        <v>18.8</v>
      </c>
      <c r="B1015" s="6">
        <v>116556.425</v>
      </c>
      <c r="C1015" s="2">
        <v>23.6</v>
      </c>
      <c r="D1015" s="2">
        <v>0.2</v>
      </c>
    </row>
    <row r="1016" spans="1:4" x14ac:dyDescent="0.3">
      <c r="A1016" s="2">
        <v>25.6</v>
      </c>
      <c r="B1016" s="6">
        <v>114133.54</v>
      </c>
      <c r="C1016" s="2">
        <v>7.5</v>
      </c>
      <c r="D1016" s="2">
        <v>0</v>
      </c>
    </row>
    <row r="1017" spans="1:4" x14ac:dyDescent="0.3">
      <c r="A1017" s="2">
        <v>19.2</v>
      </c>
      <c r="B1017" s="6">
        <v>113957.735</v>
      </c>
      <c r="C1017" s="2">
        <v>15.6</v>
      </c>
      <c r="D1017" s="2">
        <v>10</v>
      </c>
    </row>
    <row r="1018" spans="1:4" x14ac:dyDescent="0.3">
      <c r="A1018" s="2">
        <v>16.7</v>
      </c>
      <c r="B1018" s="6">
        <v>117048.72500000001</v>
      </c>
      <c r="C1018" s="2">
        <v>12.5</v>
      </c>
      <c r="D1018" s="2">
        <v>0</v>
      </c>
    </row>
    <row r="1019" spans="1:4" x14ac:dyDescent="0.3">
      <c r="A1019" s="2">
        <v>16.100000000000001</v>
      </c>
      <c r="B1019" s="6">
        <v>102037.16499999999</v>
      </c>
      <c r="C1019" s="2">
        <v>23.6</v>
      </c>
      <c r="D1019" s="2">
        <v>0</v>
      </c>
    </row>
    <row r="1020" spans="1:4" x14ac:dyDescent="0.3">
      <c r="A1020" s="2">
        <v>17.600000000000001</v>
      </c>
      <c r="B1020" s="6">
        <v>98108.815000000002</v>
      </c>
      <c r="C1020" s="2">
        <v>24.5</v>
      </c>
      <c r="D1020" s="2">
        <v>0</v>
      </c>
    </row>
    <row r="1021" spans="1:4" x14ac:dyDescent="0.3">
      <c r="A1021" s="2">
        <v>28.6</v>
      </c>
      <c r="B1021" s="6">
        <v>115907.395</v>
      </c>
      <c r="C1021" s="2">
        <v>23.8</v>
      </c>
      <c r="D1021" s="2">
        <v>0</v>
      </c>
    </row>
    <row r="1022" spans="1:4" x14ac:dyDescent="0.3">
      <c r="A1022" s="2">
        <v>30.2</v>
      </c>
      <c r="B1022" s="6">
        <v>117470.22</v>
      </c>
      <c r="C1022" s="2">
        <v>24.9</v>
      </c>
      <c r="D1022" s="2">
        <v>0</v>
      </c>
    </row>
    <row r="1023" spans="1:4" x14ac:dyDescent="0.3">
      <c r="A1023" s="2">
        <v>30.9</v>
      </c>
      <c r="B1023" s="6">
        <v>121087.1</v>
      </c>
      <c r="C1023" s="2">
        <v>25.1</v>
      </c>
      <c r="D1023" s="2">
        <v>0</v>
      </c>
    </row>
    <row r="1024" spans="1:4" x14ac:dyDescent="0.3">
      <c r="A1024" s="2">
        <v>25.6</v>
      </c>
      <c r="B1024" s="6">
        <v>118201.175</v>
      </c>
      <c r="C1024" s="2">
        <v>9.8000000000000007</v>
      </c>
      <c r="D1024" s="2">
        <v>0</v>
      </c>
    </row>
    <row r="1025" spans="1:4" x14ac:dyDescent="0.3">
      <c r="A1025" s="2">
        <v>16.2</v>
      </c>
      <c r="B1025" s="6">
        <v>108412.66499999999</v>
      </c>
      <c r="C1025" s="2">
        <v>24</v>
      </c>
      <c r="D1025" s="2">
        <v>2.6</v>
      </c>
    </row>
    <row r="1026" spans="1:4" x14ac:dyDescent="0.3">
      <c r="A1026" s="2">
        <v>15.4</v>
      </c>
      <c r="B1026" s="6">
        <v>102195.97500000001</v>
      </c>
      <c r="C1026" s="2">
        <v>12.8</v>
      </c>
      <c r="D1026" s="2">
        <v>0</v>
      </c>
    </row>
    <row r="1027" spans="1:4" x14ac:dyDescent="0.3">
      <c r="A1027" s="2">
        <v>16</v>
      </c>
      <c r="B1027" s="6">
        <v>100571.04</v>
      </c>
      <c r="C1027" s="2">
        <v>13</v>
      </c>
      <c r="D1027" s="2">
        <v>0</v>
      </c>
    </row>
    <row r="1028" spans="1:4" x14ac:dyDescent="0.3">
      <c r="A1028" s="2">
        <v>19</v>
      </c>
      <c r="B1028" s="6">
        <v>115549.435</v>
      </c>
      <c r="C1028" s="2">
        <v>21.8</v>
      </c>
      <c r="D1028" s="2">
        <v>0</v>
      </c>
    </row>
    <row r="1029" spans="1:4" x14ac:dyDescent="0.3">
      <c r="A1029" s="2">
        <v>20.5</v>
      </c>
      <c r="B1029" s="6">
        <v>118010.31</v>
      </c>
      <c r="C1029" s="2">
        <v>18.7</v>
      </c>
      <c r="D1029" s="2">
        <v>0.2</v>
      </c>
    </row>
    <row r="1030" spans="1:4" x14ac:dyDescent="0.3">
      <c r="A1030" s="2">
        <v>18.5</v>
      </c>
      <c r="B1030" s="6">
        <v>115813.03</v>
      </c>
      <c r="C1030" s="2">
        <v>12.5</v>
      </c>
      <c r="D1030" s="2">
        <v>11.4</v>
      </c>
    </row>
    <row r="1031" spans="1:4" x14ac:dyDescent="0.3">
      <c r="A1031" s="2">
        <v>16.8</v>
      </c>
      <c r="B1031" s="6">
        <v>117333.44500000001</v>
      </c>
      <c r="C1031" s="2">
        <v>12.2</v>
      </c>
      <c r="D1031" s="2">
        <v>0.2</v>
      </c>
    </row>
    <row r="1032" spans="1:4" x14ac:dyDescent="0.3">
      <c r="A1032" s="2">
        <v>27.4</v>
      </c>
      <c r="B1032" s="6">
        <v>112633.265</v>
      </c>
      <c r="C1032" s="2">
        <v>26.1</v>
      </c>
      <c r="D1032" s="2">
        <v>0</v>
      </c>
    </row>
    <row r="1033" spans="1:4" x14ac:dyDescent="0.3">
      <c r="A1033" s="2">
        <v>21.4</v>
      </c>
      <c r="B1033" s="6">
        <v>100746.42</v>
      </c>
      <c r="C1033" s="2">
        <v>16.8</v>
      </c>
      <c r="D1033" s="2">
        <v>0.4</v>
      </c>
    </row>
    <row r="1034" spans="1:4" x14ac:dyDescent="0.3">
      <c r="A1034" s="2">
        <v>28.6</v>
      </c>
      <c r="B1034" s="6">
        <v>92182.955000000002</v>
      </c>
      <c r="C1034" s="2">
        <v>27.1</v>
      </c>
      <c r="D1034" s="2">
        <v>0</v>
      </c>
    </row>
    <row r="1035" spans="1:4" x14ac:dyDescent="0.3">
      <c r="A1035" s="2">
        <v>17</v>
      </c>
      <c r="B1035" s="6">
        <v>112227.65</v>
      </c>
      <c r="C1035" s="2">
        <v>17</v>
      </c>
      <c r="D1035" s="2">
        <v>4.4000000000000004</v>
      </c>
    </row>
    <row r="1036" spans="1:4" x14ac:dyDescent="0.3">
      <c r="A1036" s="2">
        <v>16.399999999999999</v>
      </c>
      <c r="B1036" s="6">
        <v>116179.47</v>
      </c>
      <c r="C1036" s="2">
        <v>24.8</v>
      </c>
      <c r="D1036" s="2">
        <v>6</v>
      </c>
    </row>
    <row r="1037" spans="1:4" x14ac:dyDescent="0.3">
      <c r="A1037" s="2">
        <v>18</v>
      </c>
      <c r="B1037" s="6">
        <v>116632.09</v>
      </c>
      <c r="C1037" s="2">
        <v>14.2</v>
      </c>
      <c r="D1037" s="2">
        <v>0.4</v>
      </c>
    </row>
    <row r="1038" spans="1:4" x14ac:dyDescent="0.3">
      <c r="A1038" s="2">
        <v>17.399999999999999</v>
      </c>
      <c r="B1038" s="6">
        <v>120470.785</v>
      </c>
      <c r="C1038" s="2">
        <v>17</v>
      </c>
      <c r="D1038" s="2">
        <v>1.4</v>
      </c>
    </row>
    <row r="1039" spans="1:4" x14ac:dyDescent="0.3">
      <c r="A1039" s="2">
        <v>16.600000000000001</v>
      </c>
      <c r="B1039" s="6">
        <v>113451.995</v>
      </c>
      <c r="C1039" s="2">
        <v>20.5</v>
      </c>
      <c r="D1039" s="2">
        <v>1.4</v>
      </c>
    </row>
    <row r="1040" spans="1:4" x14ac:dyDescent="0.3">
      <c r="A1040" s="2">
        <v>15.8</v>
      </c>
      <c r="B1040" s="6">
        <v>101610.815</v>
      </c>
      <c r="C1040" s="2">
        <v>24.6</v>
      </c>
      <c r="D1040" s="2">
        <v>0.4</v>
      </c>
    </row>
    <row r="1041" spans="1:4" x14ac:dyDescent="0.3">
      <c r="A1041" s="2">
        <v>17.600000000000001</v>
      </c>
      <c r="B1041" s="6">
        <v>95368.164999999994</v>
      </c>
      <c r="C1041" s="2">
        <v>24.1</v>
      </c>
      <c r="D1041" s="2">
        <v>0</v>
      </c>
    </row>
    <row r="1042" spans="1:4" x14ac:dyDescent="0.3">
      <c r="A1042" s="2">
        <v>16.100000000000001</v>
      </c>
      <c r="B1042" s="6">
        <v>104632.79</v>
      </c>
      <c r="C1042" s="2">
        <v>18.899999999999999</v>
      </c>
      <c r="D1042" s="2">
        <v>0</v>
      </c>
    </row>
    <row r="1043" spans="1:4" x14ac:dyDescent="0.3">
      <c r="A1043" s="2">
        <v>15.8</v>
      </c>
      <c r="B1043" s="6">
        <v>100592.295</v>
      </c>
      <c r="C1043" s="2">
        <v>18.8</v>
      </c>
      <c r="D1043" s="2">
        <v>3.4</v>
      </c>
    </row>
    <row r="1044" spans="1:4" x14ac:dyDescent="0.3">
      <c r="A1044" s="2">
        <v>16.899999999999999</v>
      </c>
      <c r="B1044" s="6">
        <v>111738.485</v>
      </c>
      <c r="C1044" s="2">
        <v>25.4</v>
      </c>
      <c r="D1044" s="2">
        <v>0</v>
      </c>
    </row>
    <row r="1045" spans="1:4" x14ac:dyDescent="0.3">
      <c r="A1045" s="2">
        <v>21.8</v>
      </c>
      <c r="B1045" s="6">
        <v>113539.935</v>
      </c>
      <c r="C1045" s="2">
        <v>28.8</v>
      </c>
      <c r="D1045" s="2">
        <v>0</v>
      </c>
    </row>
    <row r="1046" spans="1:4" x14ac:dyDescent="0.3">
      <c r="A1046" s="2">
        <v>27.2</v>
      </c>
      <c r="B1046" s="6">
        <v>115156.44500000001</v>
      </c>
      <c r="C1046" s="2">
        <v>23.7</v>
      </c>
      <c r="D1046" s="2">
        <v>0</v>
      </c>
    </row>
    <row r="1047" spans="1:4" x14ac:dyDescent="0.3">
      <c r="A1047" s="2">
        <v>24.7</v>
      </c>
      <c r="B1047" s="6">
        <v>104194.345</v>
      </c>
      <c r="C1047" s="2">
        <v>28.8</v>
      </c>
      <c r="D1047" s="2">
        <v>0</v>
      </c>
    </row>
    <row r="1048" spans="1:4" x14ac:dyDescent="0.3">
      <c r="A1048" s="2">
        <v>23.3</v>
      </c>
      <c r="B1048" s="6">
        <v>98774.235000000001</v>
      </c>
      <c r="C1048" s="2">
        <v>25</v>
      </c>
      <c r="D1048" s="2">
        <v>0</v>
      </c>
    </row>
    <row r="1049" spans="1:4" x14ac:dyDescent="0.3">
      <c r="A1049" s="2">
        <v>33</v>
      </c>
      <c r="B1049" s="6">
        <v>125795.84</v>
      </c>
      <c r="C1049" s="2">
        <v>29.5</v>
      </c>
      <c r="D1049" s="2">
        <v>0</v>
      </c>
    </row>
    <row r="1050" spans="1:4" x14ac:dyDescent="0.3">
      <c r="A1050" s="2">
        <v>33.9</v>
      </c>
      <c r="B1050" s="6">
        <v>135420.82</v>
      </c>
      <c r="C1050" s="2">
        <v>29.5</v>
      </c>
      <c r="D1050" s="2">
        <v>0</v>
      </c>
    </row>
    <row r="1051" spans="1:4" x14ac:dyDescent="0.3">
      <c r="A1051" s="2">
        <v>31.4</v>
      </c>
      <c r="B1051" s="6">
        <v>130385.05</v>
      </c>
      <c r="C1051" s="2">
        <v>16.899999999999999</v>
      </c>
      <c r="D1051" s="2">
        <v>0</v>
      </c>
    </row>
    <row r="1052" spans="1:4" x14ac:dyDescent="0.3">
      <c r="A1052" s="2">
        <v>21.3</v>
      </c>
      <c r="B1052" s="6">
        <v>116715.965</v>
      </c>
      <c r="C1052" s="2">
        <v>4.8</v>
      </c>
      <c r="D1052" s="2">
        <v>3.6</v>
      </c>
    </row>
    <row r="1053" spans="1:4" x14ac:dyDescent="0.3">
      <c r="A1053" s="2">
        <v>26.8</v>
      </c>
      <c r="B1053" s="6">
        <v>117797.62</v>
      </c>
      <c r="C1053" s="2">
        <v>22.9</v>
      </c>
      <c r="D1053" s="2">
        <v>4.2</v>
      </c>
    </row>
    <row r="1054" spans="1:4" x14ac:dyDescent="0.3">
      <c r="A1054" s="2">
        <v>28.1</v>
      </c>
      <c r="B1054" s="6">
        <v>106730.21</v>
      </c>
      <c r="C1054" s="2">
        <v>20.100000000000001</v>
      </c>
      <c r="D1054" s="2">
        <v>0</v>
      </c>
    </row>
    <row r="1055" spans="1:4" x14ac:dyDescent="0.3">
      <c r="A1055" s="2">
        <v>29.3</v>
      </c>
      <c r="B1055" s="6">
        <v>101256.78</v>
      </c>
      <c r="C1055" s="2">
        <v>27.5</v>
      </c>
      <c r="D1055" s="2">
        <v>24.8</v>
      </c>
    </row>
    <row r="1056" spans="1:4" x14ac:dyDescent="0.3">
      <c r="A1056" s="2">
        <v>30.8</v>
      </c>
      <c r="B1056" s="6">
        <v>128658.27</v>
      </c>
      <c r="C1056" s="2">
        <v>28.6</v>
      </c>
      <c r="D1056" s="2">
        <v>0</v>
      </c>
    </row>
    <row r="1057" spans="1:4" x14ac:dyDescent="0.3">
      <c r="A1057" s="2">
        <v>32.9</v>
      </c>
      <c r="B1057" s="6">
        <v>137151.495</v>
      </c>
      <c r="C1057" s="2">
        <v>29.5</v>
      </c>
      <c r="D1057" s="2">
        <v>0</v>
      </c>
    </row>
    <row r="1058" spans="1:4" x14ac:dyDescent="0.3">
      <c r="A1058" s="2">
        <v>32.6</v>
      </c>
      <c r="B1058" s="6">
        <v>138882.25</v>
      </c>
      <c r="C1058" s="2">
        <v>30.6</v>
      </c>
      <c r="D1058" s="2">
        <v>0</v>
      </c>
    </row>
    <row r="1059" spans="1:4" x14ac:dyDescent="0.3">
      <c r="A1059" s="2">
        <v>31.9</v>
      </c>
      <c r="B1059" s="6">
        <v>135162.11499999999</v>
      </c>
      <c r="C1059" s="2">
        <v>18.899999999999999</v>
      </c>
      <c r="D1059" s="2">
        <v>0</v>
      </c>
    </row>
    <row r="1060" spans="1:4" x14ac:dyDescent="0.3">
      <c r="A1060" s="2">
        <v>30.7</v>
      </c>
      <c r="B1060" s="6">
        <v>133951.29</v>
      </c>
      <c r="C1060" s="2">
        <v>13.8</v>
      </c>
      <c r="D1060" s="2">
        <v>1</v>
      </c>
    </row>
    <row r="1061" spans="1:4" x14ac:dyDescent="0.3">
      <c r="A1061" s="2">
        <v>32.5</v>
      </c>
      <c r="B1061" s="6">
        <v>121219.595</v>
      </c>
      <c r="C1061" s="2">
        <v>17</v>
      </c>
      <c r="D1061" s="2">
        <v>0.4</v>
      </c>
    </row>
    <row r="1062" spans="1:4" x14ac:dyDescent="0.3">
      <c r="A1062" s="2">
        <v>28.3</v>
      </c>
      <c r="B1062" s="6">
        <v>108717.875</v>
      </c>
      <c r="D1062" s="2">
        <v>3.4</v>
      </c>
    </row>
    <row r="1063" spans="1:4" x14ac:dyDescent="0.3">
      <c r="A1063" s="2">
        <v>21.2</v>
      </c>
      <c r="B1063" s="6">
        <v>115429.005</v>
      </c>
      <c r="C1063" s="2">
        <v>20.5</v>
      </c>
      <c r="D1063" s="2">
        <v>1.4</v>
      </c>
    </row>
    <row r="1064" spans="1:4" x14ac:dyDescent="0.3">
      <c r="A1064" s="2">
        <v>31</v>
      </c>
      <c r="B1064" s="6">
        <v>129798.47</v>
      </c>
      <c r="C1064" s="2">
        <v>31.1</v>
      </c>
      <c r="D1064" s="2">
        <v>0.2</v>
      </c>
    </row>
    <row r="1065" spans="1:4" x14ac:dyDescent="0.3">
      <c r="A1065" s="2">
        <v>35.799999999999997</v>
      </c>
      <c r="B1065" s="6">
        <v>151730.95000000001</v>
      </c>
      <c r="C1065" s="2">
        <v>28.3</v>
      </c>
      <c r="D1065" s="2">
        <v>0</v>
      </c>
    </row>
    <row r="1066" spans="1:4" x14ac:dyDescent="0.3">
      <c r="A1066" s="2">
        <v>34.9</v>
      </c>
      <c r="B1066" s="6">
        <v>154632.33499999999</v>
      </c>
      <c r="C1066" s="2">
        <v>23.1</v>
      </c>
      <c r="D1066" s="2">
        <v>0</v>
      </c>
    </row>
    <row r="1067" spans="1:4" x14ac:dyDescent="0.3">
      <c r="A1067" s="2">
        <v>23.5</v>
      </c>
      <c r="B1067" s="6">
        <v>125141.9</v>
      </c>
      <c r="C1067" s="2">
        <v>1.6</v>
      </c>
      <c r="D1067" s="2">
        <v>1.8</v>
      </c>
    </row>
    <row r="1068" spans="1:4" x14ac:dyDescent="0.3">
      <c r="A1068" s="2">
        <v>16.399999999999999</v>
      </c>
      <c r="B1068" s="6">
        <v>99234.22</v>
      </c>
      <c r="C1068" s="2">
        <v>0.7</v>
      </c>
      <c r="D1068" s="2">
        <v>20.6</v>
      </c>
    </row>
    <row r="1069" spans="1:4" x14ac:dyDescent="0.3">
      <c r="A1069" s="2">
        <v>17.100000000000001</v>
      </c>
      <c r="B1069" s="6">
        <v>92487.705000000002</v>
      </c>
      <c r="C1069" s="2">
        <v>14.4</v>
      </c>
      <c r="D1069" s="2">
        <v>43.8</v>
      </c>
    </row>
    <row r="1070" spans="1:4" x14ac:dyDescent="0.3">
      <c r="A1070" s="2">
        <v>17.5</v>
      </c>
      <c r="B1070" s="6">
        <v>111625.98</v>
      </c>
      <c r="C1070" s="2">
        <v>7.9</v>
      </c>
      <c r="D1070" s="2">
        <v>5.4</v>
      </c>
    </row>
    <row r="1071" spans="1:4" x14ac:dyDescent="0.3">
      <c r="A1071" s="2">
        <v>22.8</v>
      </c>
      <c r="B1071" s="6">
        <v>113063.675</v>
      </c>
      <c r="C1071" s="2">
        <v>22.9</v>
      </c>
      <c r="D1071" s="2">
        <v>1.8</v>
      </c>
    </row>
    <row r="1072" spans="1:4" x14ac:dyDescent="0.3">
      <c r="A1072" s="2">
        <v>21.3</v>
      </c>
      <c r="B1072" s="6">
        <v>115383.13</v>
      </c>
      <c r="C1072" s="2">
        <v>23.6</v>
      </c>
      <c r="D1072" s="2">
        <v>0</v>
      </c>
    </row>
    <row r="1073" spans="1:4" x14ac:dyDescent="0.3">
      <c r="A1073" s="2">
        <v>21.9</v>
      </c>
      <c r="B1073" s="6">
        <v>115736.97</v>
      </c>
      <c r="C1073" s="2">
        <v>19.8</v>
      </c>
      <c r="D1073" s="2">
        <v>0</v>
      </c>
    </row>
    <row r="1074" spans="1:4" x14ac:dyDescent="0.3">
      <c r="A1074" s="2">
        <v>18.7</v>
      </c>
      <c r="B1074" s="6">
        <v>109568.47</v>
      </c>
      <c r="C1074" s="2">
        <v>28.5</v>
      </c>
      <c r="D1074" s="2">
        <v>25.2</v>
      </c>
    </row>
    <row r="1075" spans="1:4" x14ac:dyDescent="0.3">
      <c r="A1075" s="2">
        <v>23</v>
      </c>
      <c r="B1075" s="6">
        <v>99334.8</v>
      </c>
      <c r="C1075" s="2">
        <v>19.2</v>
      </c>
      <c r="D1075" s="2">
        <v>0</v>
      </c>
    </row>
    <row r="1076" spans="1:4" x14ac:dyDescent="0.3">
      <c r="A1076" s="2">
        <v>22.2</v>
      </c>
      <c r="B1076" s="6">
        <v>97715.01</v>
      </c>
      <c r="C1076" s="2">
        <v>31.4</v>
      </c>
      <c r="D1076" s="2">
        <v>0</v>
      </c>
    </row>
    <row r="1077" spans="1:4" x14ac:dyDescent="0.3">
      <c r="A1077" s="2">
        <v>20.7</v>
      </c>
      <c r="B1077" s="6">
        <v>114680.185</v>
      </c>
      <c r="C1077" s="2">
        <v>26.3</v>
      </c>
      <c r="D1077" s="2">
        <v>0</v>
      </c>
    </row>
    <row r="1078" spans="1:4" x14ac:dyDescent="0.3">
      <c r="A1078" s="2">
        <v>26.4</v>
      </c>
      <c r="B1078" s="6">
        <v>121945.175</v>
      </c>
      <c r="C1078" s="2">
        <v>31.3</v>
      </c>
      <c r="D1078" s="2">
        <v>0</v>
      </c>
    </row>
    <row r="1079" spans="1:4" x14ac:dyDescent="0.3">
      <c r="A1079" s="2">
        <v>37.6</v>
      </c>
      <c r="B1079" s="6">
        <v>146933.095</v>
      </c>
      <c r="C1079" s="2">
        <v>32</v>
      </c>
      <c r="D1079" s="2">
        <v>0</v>
      </c>
    </row>
    <row r="1080" spans="1:4" x14ac:dyDescent="0.3">
      <c r="A1080" s="2">
        <v>23.1</v>
      </c>
      <c r="B1080" s="6">
        <v>129280.81</v>
      </c>
      <c r="C1080" s="2">
        <v>21.7</v>
      </c>
      <c r="D1080" s="2">
        <v>0</v>
      </c>
    </row>
    <row r="1081" spans="1:4" x14ac:dyDescent="0.3">
      <c r="A1081" s="2">
        <v>26.4</v>
      </c>
      <c r="B1081" s="6">
        <v>120821.05499999999</v>
      </c>
      <c r="C1081" s="2">
        <v>32.1</v>
      </c>
      <c r="D1081" s="2">
        <v>0</v>
      </c>
    </row>
    <row r="1082" spans="1:4" x14ac:dyDescent="0.3">
      <c r="A1082" s="2">
        <v>24.6</v>
      </c>
      <c r="B1082" s="6">
        <v>110154.36</v>
      </c>
      <c r="C1082" s="2">
        <v>31</v>
      </c>
      <c r="D1082" s="2">
        <v>0</v>
      </c>
    </row>
    <row r="1083" spans="1:4" x14ac:dyDescent="0.3">
      <c r="A1083" s="2">
        <v>24.5</v>
      </c>
      <c r="B1083" s="6">
        <v>107212.84</v>
      </c>
      <c r="C1083" s="2">
        <v>30.5</v>
      </c>
      <c r="D1083" s="2">
        <v>0</v>
      </c>
    </row>
    <row r="1084" spans="1:4" x14ac:dyDescent="0.3">
      <c r="A1084" s="2">
        <v>33</v>
      </c>
      <c r="B1084" s="6">
        <v>138949.67499999999</v>
      </c>
      <c r="C1084" s="2">
        <v>22.1</v>
      </c>
      <c r="D1084" s="2">
        <v>0</v>
      </c>
    </row>
    <row r="1085" spans="1:4" x14ac:dyDescent="0.3">
      <c r="A1085" s="2">
        <v>37.4</v>
      </c>
      <c r="B1085" s="6">
        <v>142870.39499999999</v>
      </c>
      <c r="C1085" s="2">
        <v>12.1</v>
      </c>
      <c r="D1085" s="2">
        <v>0</v>
      </c>
    </row>
    <row r="1086" spans="1:4" x14ac:dyDescent="0.3">
      <c r="A1086" s="2">
        <v>24.5</v>
      </c>
      <c r="B1086" s="6">
        <v>114916.99</v>
      </c>
      <c r="C1086" s="2">
        <v>19</v>
      </c>
      <c r="D1086" s="2">
        <v>20.6</v>
      </c>
    </row>
    <row r="1087" spans="1:4" x14ac:dyDescent="0.3">
      <c r="A1087" s="2">
        <v>23.7</v>
      </c>
      <c r="B1087" s="6">
        <v>114462.53</v>
      </c>
      <c r="C1087" s="2">
        <v>31.9</v>
      </c>
      <c r="D1087" s="2">
        <v>0</v>
      </c>
    </row>
    <row r="1088" spans="1:4" x14ac:dyDescent="0.3">
      <c r="A1088" s="2">
        <v>27.7</v>
      </c>
      <c r="B1088" s="6">
        <v>116428.79</v>
      </c>
      <c r="C1088" s="2">
        <v>26.6</v>
      </c>
      <c r="D1088" s="2">
        <v>0</v>
      </c>
    </row>
    <row r="1089" spans="1:4" x14ac:dyDescent="0.3">
      <c r="A1089" s="2">
        <v>30.2</v>
      </c>
      <c r="B1089" s="6">
        <v>109364.01</v>
      </c>
      <c r="C1089" s="2">
        <v>21.2</v>
      </c>
      <c r="D1089" s="2">
        <v>0</v>
      </c>
    </row>
    <row r="1090" spans="1:4" x14ac:dyDescent="0.3">
      <c r="A1090" s="2">
        <v>19.399999999999999</v>
      </c>
      <c r="B1090" s="6">
        <v>92856.23</v>
      </c>
      <c r="C1090" s="2">
        <v>25.7</v>
      </c>
      <c r="D1090" s="2">
        <v>0.4</v>
      </c>
    </row>
    <row r="1091" spans="1:4" x14ac:dyDescent="0.3">
      <c r="A1091" s="2">
        <v>21.4</v>
      </c>
      <c r="B1091" s="6">
        <v>85094.375</v>
      </c>
      <c r="C1091" s="2">
        <v>29</v>
      </c>
      <c r="D1091" s="2">
        <v>0</v>
      </c>
    </row>
    <row r="1092" spans="1:4" x14ac:dyDescent="0.3">
      <c r="A1092" s="2">
        <v>30.5</v>
      </c>
      <c r="B1092" s="6">
        <v>98638.854999999996</v>
      </c>
      <c r="C1092" s="2">
        <v>31.9</v>
      </c>
      <c r="D1092" s="2">
        <v>0</v>
      </c>
    </row>
    <row r="1093" spans="1:4" x14ac:dyDescent="0.3">
      <c r="A1093" s="2">
        <v>34.5</v>
      </c>
      <c r="B1093" s="6">
        <v>128753.755</v>
      </c>
      <c r="C1093" s="2">
        <v>30.6</v>
      </c>
      <c r="D1093" s="2">
        <v>0</v>
      </c>
    </row>
    <row r="1094" spans="1:4" x14ac:dyDescent="0.3">
      <c r="A1094" s="2">
        <v>32.799999999999997</v>
      </c>
      <c r="B1094" s="6">
        <v>130699.155</v>
      </c>
      <c r="C1094" s="2">
        <v>13.5</v>
      </c>
      <c r="D1094" s="2">
        <v>0</v>
      </c>
    </row>
    <row r="1095" spans="1:4" x14ac:dyDescent="0.3">
      <c r="A1095" s="2">
        <v>24.4</v>
      </c>
      <c r="B1095" s="6">
        <v>115572.045</v>
      </c>
      <c r="C1095" s="2">
        <v>9.3000000000000007</v>
      </c>
      <c r="D1095" s="2">
        <v>0.2</v>
      </c>
    </row>
    <row r="1096" spans="1:4" x14ac:dyDescent="0.3">
      <c r="A1096" s="2">
        <v>21.3</v>
      </c>
      <c r="B1096" s="6">
        <v>96358.975000000006</v>
      </c>
      <c r="C1096" s="2">
        <v>13.6</v>
      </c>
      <c r="D1096" s="2">
        <v>8.4</v>
      </c>
    </row>
    <row r="1097" spans="1:4" x14ac:dyDescent="0.3">
      <c r="A1097" s="2">
        <v>25.7</v>
      </c>
      <c r="B1097" s="6">
        <v>95700.479999999996</v>
      </c>
      <c r="C1097" s="2">
        <v>31.7</v>
      </c>
      <c r="D1097" s="2">
        <v>0.2</v>
      </c>
    </row>
    <row r="1098" spans="1:4" x14ac:dyDescent="0.3">
      <c r="A1098" s="2">
        <v>25.3</v>
      </c>
      <c r="B1098" s="6">
        <v>95959.684999999998</v>
      </c>
      <c r="C1098" s="2">
        <v>31.4</v>
      </c>
      <c r="D1098" s="2">
        <v>0</v>
      </c>
    </row>
    <row r="1099" spans="1:4" x14ac:dyDescent="0.3">
      <c r="A1099" s="2">
        <v>21.8</v>
      </c>
      <c r="B1099" s="6">
        <v>105277.85</v>
      </c>
      <c r="C1099" s="2">
        <v>29.7</v>
      </c>
      <c r="D1099" s="2">
        <v>0</v>
      </c>
    </row>
    <row r="1100" spans="1:4" x14ac:dyDescent="0.3">
      <c r="A1100" s="2">
        <v>21</v>
      </c>
      <c r="B1100" s="6">
        <v>106373.825</v>
      </c>
      <c r="C1100" s="2">
        <v>27.2</v>
      </c>
      <c r="D1100" s="2">
        <v>0</v>
      </c>
    </row>
    <row r="1101" spans="1:4" x14ac:dyDescent="0.3">
      <c r="A1101" s="2">
        <v>23.6</v>
      </c>
      <c r="B1101" s="6">
        <v>113337.685</v>
      </c>
      <c r="C1101" s="2">
        <v>31.8</v>
      </c>
      <c r="D1101" s="2">
        <v>0.2</v>
      </c>
    </row>
    <row r="1102" spans="1:4" x14ac:dyDescent="0.3">
      <c r="A1102" s="2">
        <v>30.7</v>
      </c>
      <c r="B1102" s="6">
        <v>123247.735</v>
      </c>
      <c r="C1102" s="2">
        <v>31.7</v>
      </c>
      <c r="D1102" s="2">
        <v>0</v>
      </c>
    </row>
    <row r="1103" spans="1:4" x14ac:dyDescent="0.3">
      <c r="A1103" s="2">
        <v>41.7</v>
      </c>
      <c r="B1103" s="6">
        <v>133705.845</v>
      </c>
      <c r="C1103" s="2">
        <v>31.5</v>
      </c>
      <c r="D1103" s="2">
        <v>0</v>
      </c>
    </row>
    <row r="1104" spans="1:4" x14ac:dyDescent="0.3">
      <c r="A1104" s="2">
        <v>21.8</v>
      </c>
      <c r="B1104" s="6">
        <v>107142.815</v>
      </c>
      <c r="C1104" s="2">
        <v>11</v>
      </c>
      <c r="D1104" s="2">
        <v>0</v>
      </c>
    </row>
    <row r="1105" spans="1:4" x14ac:dyDescent="0.3">
      <c r="A1105" s="2">
        <v>21.9</v>
      </c>
      <c r="B1105" s="6">
        <v>118832.07</v>
      </c>
      <c r="C1105" s="2">
        <v>17.5</v>
      </c>
      <c r="D1105" s="2">
        <v>0</v>
      </c>
    </row>
    <row r="1106" spans="1:4" x14ac:dyDescent="0.3">
      <c r="A1106" s="2">
        <v>22.5</v>
      </c>
      <c r="B1106" s="6">
        <v>111361.05</v>
      </c>
      <c r="C1106" s="2">
        <v>30</v>
      </c>
      <c r="D1106" s="2">
        <v>0</v>
      </c>
    </row>
    <row r="1107" spans="1:4" x14ac:dyDescent="0.3">
      <c r="A1107" s="2">
        <v>25.6</v>
      </c>
      <c r="B1107" s="6">
        <v>116530.04</v>
      </c>
      <c r="C1107" s="2">
        <v>23.5</v>
      </c>
      <c r="D1107" s="2">
        <v>0</v>
      </c>
    </row>
    <row r="1108" spans="1:4" x14ac:dyDescent="0.3">
      <c r="A1108" s="2">
        <v>34.5</v>
      </c>
      <c r="B1108" s="6">
        <v>139607.905</v>
      </c>
      <c r="C1108" s="2">
        <v>28.6</v>
      </c>
      <c r="D1108" s="2">
        <v>0</v>
      </c>
    </row>
    <row r="1109" spans="1:4" x14ac:dyDescent="0.3">
      <c r="A1109" s="2">
        <v>30</v>
      </c>
      <c r="B1109" s="6">
        <v>132022.87</v>
      </c>
      <c r="C1109" s="2">
        <v>1.7</v>
      </c>
      <c r="D1109" s="2">
        <v>1</v>
      </c>
    </row>
    <row r="1110" spans="1:4" x14ac:dyDescent="0.3">
      <c r="A1110" s="2">
        <v>20.9</v>
      </c>
      <c r="B1110" s="6">
        <v>98977.05</v>
      </c>
      <c r="C1110" s="2">
        <v>10.7</v>
      </c>
      <c r="D1110" s="2">
        <v>7</v>
      </c>
    </row>
    <row r="1111" spans="1:4" x14ac:dyDescent="0.3">
      <c r="A1111" s="2">
        <v>19.5</v>
      </c>
      <c r="B1111" s="6">
        <v>92021.68</v>
      </c>
      <c r="C1111" s="2">
        <v>27.5</v>
      </c>
      <c r="D1111" s="2">
        <v>15</v>
      </c>
    </row>
    <row r="1112" spans="1:4" x14ac:dyDescent="0.3">
      <c r="A1112" s="2">
        <v>20.9</v>
      </c>
      <c r="B1112" s="6">
        <v>109389.095</v>
      </c>
      <c r="C1112" s="2">
        <v>21.1</v>
      </c>
      <c r="D1112" s="2">
        <v>0</v>
      </c>
    </row>
    <row r="1113" spans="1:4" x14ac:dyDescent="0.3">
      <c r="A1113" s="2">
        <v>26.9</v>
      </c>
      <c r="B1113" s="6">
        <v>116074.03</v>
      </c>
      <c r="C1113" s="2">
        <v>31.1</v>
      </c>
      <c r="D1113" s="2">
        <v>0</v>
      </c>
    </row>
    <row r="1114" spans="1:4" x14ac:dyDescent="0.3">
      <c r="A1114" s="2">
        <v>30.3</v>
      </c>
      <c r="B1114" s="6">
        <v>129286.36500000001</v>
      </c>
      <c r="C1114" s="2">
        <v>30.9</v>
      </c>
      <c r="D1114" s="2">
        <v>0</v>
      </c>
    </row>
    <row r="1115" spans="1:4" x14ac:dyDescent="0.3">
      <c r="A1115" s="2">
        <v>40</v>
      </c>
      <c r="B1115" s="6">
        <v>154648.065</v>
      </c>
      <c r="C1115" s="2">
        <v>30.8</v>
      </c>
      <c r="D1115" s="2">
        <v>0</v>
      </c>
    </row>
    <row r="1116" spans="1:4" x14ac:dyDescent="0.3">
      <c r="A1116" s="2">
        <v>40.299999999999997</v>
      </c>
      <c r="B1116" s="6">
        <v>165070.595</v>
      </c>
      <c r="C1116" s="2">
        <v>30.6</v>
      </c>
      <c r="D1116" s="2">
        <v>0</v>
      </c>
    </row>
    <row r="1117" spans="1:4" x14ac:dyDescent="0.3">
      <c r="A1117" s="2">
        <v>24.6</v>
      </c>
      <c r="B1117" s="6">
        <v>124825.02499999999</v>
      </c>
      <c r="C1117" s="2">
        <v>20.2</v>
      </c>
      <c r="D1117" s="2">
        <v>0</v>
      </c>
    </row>
    <row r="1118" spans="1:4" x14ac:dyDescent="0.3">
      <c r="A1118" s="2">
        <v>28.2</v>
      </c>
      <c r="B1118" s="6">
        <v>127305.2</v>
      </c>
      <c r="C1118" s="2">
        <v>14.9</v>
      </c>
      <c r="D1118" s="2">
        <v>0</v>
      </c>
    </row>
    <row r="1119" spans="1:4" x14ac:dyDescent="0.3">
      <c r="A1119" s="2">
        <v>23.9</v>
      </c>
      <c r="B1119" s="6">
        <v>137955.42499999999</v>
      </c>
      <c r="C1119" s="2">
        <v>27.3</v>
      </c>
      <c r="D1119" s="2">
        <v>0</v>
      </c>
    </row>
    <row r="1120" spans="1:4" x14ac:dyDescent="0.3">
      <c r="A1120" s="2">
        <v>23.6</v>
      </c>
      <c r="B1120" s="6">
        <v>128314.47</v>
      </c>
      <c r="C1120" s="2">
        <v>28.3</v>
      </c>
      <c r="D1120" s="2">
        <v>0</v>
      </c>
    </row>
    <row r="1121" spans="1:4" x14ac:dyDescent="0.3">
      <c r="A1121" s="2">
        <v>23.3</v>
      </c>
      <c r="B1121" s="6">
        <v>128899.765</v>
      </c>
      <c r="C1121" s="2">
        <v>27.5</v>
      </c>
      <c r="D1121" s="2">
        <v>0</v>
      </c>
    </row>
    <row r="1122" spans="1:4" x14ac:dyDescent="0.3">
      <c r="A1122" s="2">
        <v>26.6</v>
      </c>
      <c r="B1122" s="6">
        <v>139245.21</v>
      </c>
      <c r="C1122" s="2">
        <v>28.1</v>
      </c>
      <c r="D1122" s="2">
        <v>0</v>
      </c>
    </row>
    <row r="1123" spans="1:4" x14ac:dyDescent="0.3">
      <c r="A1123" s="2">
        <v>28.4</v>
      </c>
      <c r="B1123" s="6">
        <v>128599.46</v>
      </c>
      <c r="C1123" s="2">
        <v>19.899999999999999</v>
      </c>
      <c r="D1123" s="2">
        <v>0</v>
      </c>
    </row>
    <row r="1124" spans="1:4" x14ac:dyDescent="0.3">
      <c r="A1124" s="2">
        <v>33.200000000000003</v>
      </c>
      <c r="B1124" s="6">
        <v>139114.58499999999</v>
      </c>
      <c r="C1124" s="2">
        <v>27.5</v>
      </c>
      <c r="D1124" s="2">
        <v>3.4</v>
      </c>
    </row>
    <row r="1125" spans="1:4" x14ac:dyDescent="0.3">
      <c r="A1125" s="2">
        <v>38.1</v>
      </c>
      <c r="B1125" s="6">
        <v>159436.69</v>
      </c>
      <c r="C1125" s="2">
        <v>28.5</v>
      </c>
      <c r="D1125" s="2">
        <v>0</v>
      </c>
    </row>
    <row r="1126" spans="1:4" x14ac:dyDescent="0.3">
      <c r="A1126" s="2">
        <v>33.5</v>
      </c>
      <c r="B1126" s="6">
        <v>160437.565</v>
      </c>
      <c r="C1126" s="2">
        <v>7.3</v>
      </c>
      <c r="D1126" s="2">
        <v>0</v>
      </c>
    </row>
    <row r="1127" spans="1:4" x14ac:dyDescent="0.3">
      <c r="A1127" s="2">
        <v>21</v>
      </c>
      <c r="B1127" s="6">
        <v>115239.57</v>
      </c>
      <c r="C1127" s="2">
        <v>14.1</v>
      </c>
      <c r="D1127" s="2">
        <v>38.799999999999997</v>
      </c>
    </row>
    <row r="1128" spans="1:4" x14ac:dyDescent="0.3">
      <c r="A1128" s="2">
        <v>19.100000000000001</v>
      </c>
      <c r="B1128" s="6">
        <v>108524.18</v>
      </c>
      <c r="C1128" s="2">
        <v>19.600000000000001</v>
      </c>
      <c r="D1128" s="2">
        <v>0</v>
      </c>
    </row>
    <row r="1129" spans="1:4" x14ac:dyDescent="0.3">
      <c r="A1129" s="2">
        <v>22.5</v>
      </c>
      <c r="B1129" s="6">
        <v>109949.21</v>
      </c>
      <c r="C1129" s="2">
        <v>28.9</v>
      </c>
      <c r="D1129" s="2">
        <v>0.2</v>
      </c>
    </row>
    <row r="1130" spans="1:4" x14ac:dyDescent="0.3">
      <c r="A1130" s="2">
        <v>22.1</v>
      </c>
      <c r="B1130" s="6">
        <v>112946.34</v>
      </c>
      <c r="C1130" s="2">
        <v>28.4</v>
      </c>
      <c r="D1130" s="2">
        <v>0</v>
      </c>
    </row>
    <row r="1131" spans="1:4" x14ac:dyDescent="0.3">
      <c r="A1131" s="2">
        <v>28.1</v>
      </c>
      <c r="B1131" s="6">
        <v>104947.325</v>
      </c>
      <c r="C1131" s="2">
        <v>26.7</v>
      </c>
      <c r="D1131" s="2">
        <v>0</v>
      </c>
    </row>
    <row r="1132" spans="1:4" x14ac:dyDescent="0.3">
      <c r="A1132" s="2">
        <v>25.7</v>
      </c>
      <c r="B1132" s="6">
        <v>106065.935</v>
      </c>
      <c r="C1132" s="2">
        <v>28.5</v>
      </c>
      <c r="D1132" s="2">
        <v>0</v>
      </c>
    </row>
    <row r="1133" spans="1:4" x14ac:dyDescent="0.3">
      <c r="A1133" s="2">
        <v>25.7</v>
      </c>
      <c r="B1133" s="6">
        <v>126465.96</v>
      </c>
      <c r="C1133" s="2">
        <v>24</v>
      </c>
      <c r="D1133" s="2">
        <v>0</v>
      </c>
    </row>
    <row r="1134" spans="1:4" x14ac:dyDescent="0.3">
      <c r="A1134" s="2">
        <v>29.9</v>
      </c>
      <c r="B1134" s="6">
        <v>137539.72500000001</v>
      </c>
      <c r="C1134" s="2">
        <v>27.6</v>
      </c>
      <c r="D1134" s="2">
        <v>0</v>
      </c>
    </row>
    <row r="1135" spans="1:4" x14ac:dyDescent="0.3">
      <c r="A1135" s="2">
        <v>37.4</v>
      </c>
      <c r="B1135" s="6">
        <v>159307.315</v>
      </c>
      <c r="C1135" s="2">
        <v>27.1</v>
      </c>
      <c r="D1135" s="2">
        <v>0</v>
      </c>
    </row>
    <row r="1136" spans="1:4" x14ac:dyDescent="0.3">
      <c r="A1136" s="2">
        <v>27.5</v>
      </c>
      <c r="B1136" s="6">
        <v>149473.01</v>
      </c>
      <c r="C1136" s="2">
        <v>15.8</v>
      </c>
      <c r="D1136" s="2">
        <v>0</v>
      </c>
    </row>
    <row r="1137" spans="1:4" x14ac:dyDescent="0.3">
      <c r="A1137" s="2">
        <v>24.9</v>
      </c>
      <c r="B1137" s="6">
        <v>137101.87</v>
      </c>
      <c r="C1137" s="2">
        <v>17.2</v>
      </c>
      <c r="D1137" s="2">
        <v>0</v>
      </c>
    </row>
    <row r="1138" spans="1:4" x14ac:dyDescent="0.3">
      <c r="A1138" s="2">
        <v>30.3</v>
      </c>
      <c r="B1138" s="6">
        <v>118113.8</v>
      </c>
      <c r="C1138" s="2">
        <v>6.6</v>
      </c>
      <c r="D1138" s="2">
        <v>0</v>
      </c>
    </row>
    <row r="1139" spans="1:4" x14ac:dyDescent="0.3">
      <c r="A1139" s="2">
        <v>21.2</v>
      </c>
      <c r="B1139" s="6">
        <v>100440.29</v>
      </c>
      <c r="C1139" s="2">
        <v>18.5</v>
      </c>
      <c r="D1139" s="2">
        <v>0</v>
      </c>
    </row>
    <row r="1140" spans="1:4" x14ac:dyDescent="0.3">
      <c r="A1140" s="2">
        <v>23.6</v>
      </c>
      <c r="B1140" s="6">
        <v>116209.13</v>
      </c>
      <c r="C1140" s="2">
        <v>22.2</v>
      </c>
      <c r="D1140" s="2">
        <v>0</v>
      </c>
    </row>
    <row r="1141" spans="1:4" x14ac:dyDescent="0.3">
      <c r="A1141" s="2">
        <v>29</v>
      </c>
      <c r="B1141" s="6">
        <v>124882.715</v>
      </c>
      <c r="C1141" s="2">
        <v>26</v>
      </c>
      <c r="D1141" s="2">
        <v>0</v>
      </c>
    </row>
    <row r="1142" spans="1:4" x14ac:dyDescent="0.3">
      <c r="A1142" s="2">
        <v>23.3</v>
      </c>
      <c r="B1142" s="6">
        <v>115269.5</v>
      </c>
      <c r="C1142" s="2">
        <v>22.8</v>
      </c>
      <c r="D1142" s="2">
        <v>0</v>
      </c>
    </row>
    <row r="1143" spans="1:4" x14ac:dyDescent="0.3">
      <c r="A1143" s="2">
        <v>24.2</v>
      </c>
      <c r="B1143" s="6">
        <v>117260.245</v>
      </c>
      <c r="C1143" s="2">
        <v>18.399999999999999</v>
      </c>
      <c r="D1143" s="2">
        <v>0</v>
      </c>
    </row>
    <row r="1144" spans="1:4" x14ac:dyDescent="0.3">
      <c r="A1144" s="2">
        <v>22.2</v>
      </c>
      <c r="B1144" s="6">
        <v>114736.355</v>
      </c>
      <c r="C1144" s="2">
        <v>24.8</v>
      </c>
      <c r="D1144" s="2">
        <v>0</v>
      </c>
    </row>
    <row r="1145" spans="1:4" x14ac:dyDescent="0.3">
      <c r="A1145" s="2">
        <v>25.3</v>
      </c>
      <c r="B1145" s="6">
        <v>105799.935</v>
      </c>
      <c r="C1145" s="2">
        <v>24.1</v>
      </c>
      <c r="D1145" s="2">
        <v>0</v>
      </c>
    </row>
    <row r="1146" spans="1:4" x14ac:dyDescent="0.3">
      <c r="A1146" s="2">
        <v>24</v>
      </c>
      <c r="B1146" s="6">
        <v>105085.515</v>
      </c>
      <c r="C1146" s="2">
        <v>20.5</v>
      </c>
      <c r="D1146" s="2">
        <v>0</v>
      </c>
    </row>
    <row r="1147" spans="1:4" x14ac:dyDescent="0.3">
      <c r="A1147" s="2">
        <v>25.4</v>
      </c>
      <c r="B1147" s="6">
        <v>113116.425</v>
      </c>
      <c r="C1147" s="2">
        <v>20.9</v>
      </c>
      <c r="D1147" s="2">
        <v>0.8</v>
      </c>
    </row>
    <row r="1148" spans="1:4" x14ac:dyDescent="0.3">
      <c r="A1148" s="2">
        <v>29.5</v>
      </c>
      <c r="B1148" s="6">
        <v>120035.38499999999</v>
      </c>
      <c r="C1148" s="2">
        <v>25.5</v>
      </c>
      <c r="D1148" s="2">
        <v>0</v>
      </c>
    </row>
    <row r="1149" spans="1:4" x14ac:dyDescent="0.3">
      <c r="A1149" s="2">
        <v>29.3</v>
      </c>
      <c r="B1149" s="6">
        <v>124481.41499999999</v>
      </c>
      <c r="C1149" s="2">
        <v>16</v>
      </c>
      <c r="D1149" s="2">
        <v>0</v>
      </c>
    </row>
    <row r="1150" spans="1:4" x14ac:dyDescent="0.3">
      <c r="A1150" s="2">
        <v>31</v>
      </c>
      <c r="B1150" s="6">
        <v>133607.065</v>
      </c>
      <c r="C1150" s="2">
        <v>16.8</v>
      </c>
      <c r="D1150" s="2">
        <v>0</v>
      </c>
    </row>
    <row r="1151" spans="1:4" x14ac:dyDescent="0.3">
      <c r="A1151" s="2">
        <v>33.5</v>
      </c>
      <c r="B1151" s="6">
        <v>136328.345</v>
      </c>
      <c r="C1151" s="2">
        <v>13.4</v>
      </c>
      <c r="D1151" s="2">
        <v>0.2</v>
      </c>
    </row>
    <row r="1152" spans="1:4" x14ac:dyDescent="0.3">
      <c r="A1152" s="2">
        <v>31.6</v>
      </c>
      <c r="B1152" s="6">
        <v>119226.435</v>
      </c>
      <c r="C1152" s="2">
        <v>4.8</v>
      </c>
      <c r="D1152" s="2">
        <v>0.4</v>
      </c>
    </row>
    <row r="1153" spans="1:4" x14ac:dyDescent="0.3">
      <c r="A1153" s="2">
        <v>19.8</v>
      </c>
      <c r="B1153" s="6">
        <v>96305.07</v>
      </c>
      <c r="C1153" s="2">
        <v>10</v>
      </c>
      <c r="D1153" s="2">
        <v>0</v>
      </c>
    </row>
    <row r="1154" spans="1:4" x14ac:dyDescent="0.3">
      <c r="A1154" s="2">
        <v>26.5</v>
      </c>
      <c r="B1154" s="6">
        <v>117952.36500000001</v>
      </c>
      <c r="C1154" s="2">
        <v>24.3</v>
      </c>
      <c r="D1154" s="2">
        <v>0</v>
      </c>
    </row>
    <row r="1155" spans="1:4" x14ac:dyDescent="0.3">
      <c r="A1155" s="2">
        <v>31.3</v>
      </c>
      <c r="B1155" s="6">
        <v>127894.285</v>
      </c>
      <c r="C1155" s="2">
        <v>24</v>
      </c>
      <c r="D1155" s="2">
        <v>0</v>
      </c>
    </row>
    <row r="1156" spans="1:4" x14ac:dyDescent="0.3">
      <c r="A1156" s="2">
        <v>30.9</v>
      </c>
      <c r="B1156" s="6">
        <v>123400.17</v>
      </c>
      <c r="C1156" s="2">
        <v>19.600000000000001</v>
      </c>
      <c r="D1156" s="2">
        <v>0</v>
      </c>
    </row>
    <row r="1157" spans="1:4" x14ac:dyDescent="0.3">
      <c r="A1157" s="2">
        <v>20.5</v>
      </c>
      <c r="B1157" s="6">
        <v>117346.26</v>
      </c>
      <c r="C1157" s="2">
        <v>17.7</v>
      </c>
      <c r="D1157" s="2">
        <v>0.8</v>
      </c>
    </row>
    <row r="1158" spans="1:4" x14ac:dyDescent="0.3">
      <c r="A1158" s="2">
        <v>22.8</v>
      </c>
      <c r="B1158" s="6">
        <v>119960.33</v>
      </c>
      <c r="C1158" s="2">
        <v>19.600000000000001</v>
      </c>
      <c r="D1158" s="2">
        <v>0.4</v>
      </c>
    </row>
    <row r="1159" spans="1:4" x14ac:dyDescent="0.3">
      <c r="A1159" s="2">
        <v>32.700000000000003</v>
      </c>
      <c r="B1159" s="6">
        <v>111096.30499999999</v>
      </c>
      <c r="C1159" s="2">
        <v>21.8</v>
      </c>
      <c r="D1159" s="2">
        <v>0</v>
      </c>
    </row>
    <row r="1160" spans="1:4" x14ac:dyDescent="0.3">
      <c r="A1160" s="2">
        <v>21</v>
      </c>
      <c r="B1160" s="6">
        <v>101334.2</v>
      </c>
      <c r="C1160" s="2">
        <v>22.2</v>
      </c>
      <c r="D1160" s="2">
        <v>0</v>
      </c>
    </row>
    <row r="1161" spans="1:4" x14ac:dyDescent="0.3">
      <c r="A1161" s="2">
        <v>21.1</v>
      </c>
      <c r="B1161" s="6">
        <v>112527.285</v>
      </c>
      <c r="C1161" s="2">
        <v>16.600000000000001</v>
      </c>
      <c r="D1161" s="2">
        <v>0</v>
      </c>
    </row>
    <row r="1162" spans="1:4" x14ac:dyDescent="0.3">
      <c r="A1162" s="2">
        <v>27.6</v>
      </c>
      <c r="B1162" s="6">
        <v>113850.81</v>
      </c>
      <c r="C1162" s="2">
        <v>22.6</v>
      </c>
      <c r="D1162" s="2">
        <v>0</v>
      </c>
    </row>
    <row r="1163" spans="1:4" x14ac:dyDescent="0.3">
      <c r="A1163" s="2">
        <v>28.5</v>
      </c>
      <c r="B1163" s="6">
        <v>122717.5</v>
      </c>
      <c r="C1163" s="2">
        <v>22.4</v>
      </c>
      <c r="D1163" s="2">
        <v>0</v>
      </c>
    </row>
    <row r="1164" spans="1:4" x14ac:dyDescent="0.3">
      <c r="A1164" s="2">
        <v>30.5</v>
      </c>
      <c r="B1164" s="6">
        <v>128732.59</v>
      </c>
      <c r="C1164" s="2">
        <v>22.1</v>
      </c>
      <c r="D1164" s="2">
        <v>0</v>
      </c>
    </row>
    <row r="1165" spans="1:4" x14ac:dyDescent="0.3">
      <c r="A1165" s="2">
        <v>28.8</v>
      </c>
      <c r="B1165" s="6">
        <v>127805.485</v>
      </c>
      <c r="C1165" s="2">
        <v>21.9</v>
      </c>
      <c r="D1165" s="2">
        <v>0</v>
      </c>
    </row>
    <row r="1166" spans="1:4" x14ac:dyDescent="0.3">
      <c r="A1166" s="2">
        <v>35.1</v>
      </c>
      <c r="B1166" s="6">
        <v>120398.88499999999</v>
      </c>
      <c r="C1166" s="2">
        <v>21.6</v>
      </c>
      <c r="D1166" s="2">
        <v>0</v>
      </c>
    </row>
    <row r="1167" spans="1:4" x14ac:dyDescent="0.3">
      <c r="A1167" s="2">
        <v>22.8</v>
      </c>
      <c r="B1167" s="6">
        <v>104486.18</v>
      </c>
      <c r="C1167" s="2">
        <v>14.3</v>
      </c>
      <c r="D1167" s="2">
        <v>0</v>
      </c>
    </row>
    <row r="1168" spans="1:4" x14ac:dyDescent="0.3">
      <c r="A1168" s="2">
        <v>20.9</v>
      </c>
      <c r="B1168" s="6">
        <v>97542.31</v>
      </c>
      <c r="C1168" s="2">
        <v>10.199999999999999</v>
      </c>
      <c r="D1168" s="2">
        <v>0</v>
      </c>
    </row>
    <row r="1169" spans="1:4" x14ac:dyDescent="0.3">
      <c r="A1169" s="2">
        <v>20.5</v>
      </c>
      <c r="B1169" s="6">
        <v>112663.625</v>
      </c>
      <c r="C1169" s="2">
        <v>18.8</v>
      </c>
      <c r="D1169" s="2">
        <v>2.2000000000000002</v>
      </c>
    </row>
    <row r="1170" spans="1:4" x14ac:dyDescent="0.3">
      <c r="A1170" s="2">
        <v>21.3</v>
      </c>
      <c r="B1170" s="6">
        <v>114195.35</v>
      </c>
      <c r="C1170" s="2">
        <v>17.7</v>
      </c>
      <c r="D1170" s="2">
        <v>0</v>
      </c>
    </row>
    <row r="1171" spans="1:4" x14ac:dyDescent="0.3">
      <c r="A1171" s="2">
        <v>20.8</v>
      </c>
      <c r="B1171" s="6">
        <v>116045.27</v>
      </c>
      <c r="C1171" s="2">
        <v>13.9</v>
      </c>
      <c r="D1171" s="2">
        <v>0</v>
      </c>
    </row>
    <row r="1172" spans="1:4" x14ac:dyDescent="0.3">
      <c r="A1172" s="2">
        <v>24.4</v>
      </c>
      <c r="B1172" s="6">
        <v>116284.345</v>
      </c>
      <c r="C1172" s="2">
        <v>15</v>
      </c>
      <c r="D1172" s="2">
        <v>0</v>
      </c>
    </row>
    <row r="1173" spans="1:4" x14ac:dyDescent="0.3">
      <c r="A1173" s="2">
        <v>32</v>
      </c>
      <c r="B1173" s="6">
        <v>110715.12</v>
      </c>
      <c r="C1173" s="2">
        <v>15.1</v>
      </c>
      <c r="D1173" s="2">
        <v>0</v>
      </c>
    </row>
    <row r="1174" spans="1:4" x14ac:dyDescent="0.3">
      <c r="A1174" s="2">
        <v>23.1</v>
      </c>
      <c r="B1174" s="6">
        <v>97262.705000000002</v>
      </c>
      <c r="C1174" s="2">
        <v>13.4</v>
      </c>
      <c r="D1174" s="2">
        <v>0</v>
      </c>
    </row>
    <row r="1175" spans="1:4" x14ac:dyDescent="0.3">
      <c r="A1175" s="2">
        <v>28</v>
      </c>
      <c r="B1175" s="6">
        <v>111617.94500000001</v>
      </c>
      <c r="C1175" s="2">
        <v>17.8</v>
      </c>
      <c r="D1175" s="2">
        <v>0</v>
      </c>
    </row>
    <row r="1176" spans="1:4" x14ac:dyDescent="0.3">
      <c r="A1176" s="2">
        <v>19.2</v>
      </c>
      <c r="B1176" s="6">
        <v>110794.26</v>
      </c>
      <c r="C1176" s="2">
        <v>9.5</v>
      </c>
      <c r="D1176" s="2">
        <v>0.2</v>
      </c>
    </row>
    <row r="1177" spans="1:4" x14ac:dyDescent="0.3">
      <c r="A1177" s="2">
        <v>25.1</v>
      </c>
      <c r="B1177" s="6">
        <v>111254.315</v>
      </c>
      <c r="C1177" s="2">
        <v>18.3</v>
      </c>
      <c r="D1177" s="2">
        <v>0</v>
      </c>
    </row>
    <row r="1178" spans="1:4" x14ac:dyDescent="0.3">
      <c r="A1178" s="2">
        <v>28.1</v>
      </c>
      <c r="B1178" s="6">
        <v>115020.505</v>
      </c>
      <c r="C1178" s="2">
        <v>19</v>
      </c>
      <c r="D1178" s="2">
        <v>0</v>
      </c>
    </row>
    <row r="1179" spans="1:4" x14ac:dyDescent="0.3">
      <c r="A1179" s="2">
        <v>29.4</v>
      </c>
      <c r="B1179" s="6">
        <v>119298.325</v>
      </c>
      <c r="C1179" s="2">
        <v>18.8</v>
      </c>
      <c r="D1179" s="2">
        <v>0</v>
      </c>
    </row>
    <row r="1180" spans="1:4" x14ac:dyDescent="0.3">
      <c r="A1180" s="2">
        <v>24.2</v>
      </c>
      <c r="B1180" s="6">
        <v>112312.69500000001</v>
      </c>
      <c r="C1180" s="2">
        <v>5.4</v>
      </c>
      <c r="D1180" s="2">
        <v>0</v>
      </c>
    </row>
    <row r="1181" spans="1:4" x14ac:dyDescent="0.3">
      <c r="A1181" s="2">
        <v>25.4</v>
      </c>
      <c r="B1181" s="6">
        <v>98918.514999999999</v>
      </c>
      <c r="C1181" s="2">
        <v>11.6</v>
      </c>
      <c r="D1181" s="2">
        <v>13</v>
      </c>
    </row>
    <row r="1182" spans="1:4" x14ac:dyDescent="0.3">
      <c r="A1182" s="2">
        <v>18.5</v>
      </c>
      <c r="B1182" s="6">
        <v>112488.215</v>
      </c>
      <c r="C1182" s="2">
        <v>11.9</v>
      </c>
      <c r="D1182" s="2">
        <v>5.2</v>
      </c>
    </row>
    <row r="1183" spans="1:4" x14ac:dyDescent="0.3">
      <c r="A1183" s="2">
        <v>22.6</v>
      </c>
      <c r="B1183" s="6">
        <v>116809.36500000001</v>
      </c>
      <c r="C1183" s="2">
        <v>14</v>
      </c>
      <c r="D1183" s="2">
        <v>1.2</v>
      </c>
    </row>
    <row r="1184" spans="1:4" x14ac:dyDescent="0.3">
      <c r="A1184" s="2">
        <v>30.3</v>
      </c>
      <c r="B1184" s="6">
        <v>117744.005</v>
      </c>
      <c r="C1184" s="2">
        <v>17.8</v>
      </c>
      <c r="D1184" s="2">
        <v>0</v>
      </c>
    </row>
    <row r="1185" spans="1:4" x14ac:dyDescent="0.3">
      <c r="A1185" s="2">
        <v>21.8</v>
      </c>
      <c r="B1185" s="6">
        <v>116457.26</v>
      </c>
      <c r="C1185" s="2">
        <v>14.2</v>
      </c>
      <c r="D1185" s="2">
        <v>0</v>
      </c>
    </row>
    <row r="1186" spans="1:4" x14ac:dyDescent="0.3">
      <c r="A1186" s="2">
        <v>23.3</v>
      </c>
      <c r="B1186" s="6">
        <v>97070.345000000001</v>
      </c>
      <c r="C1186" s="2">
        <v>14.3</v>
      </c>
      <c r="D1186" s="2">
        <v>0</v>
      </c>
    </row>
    <row r="1187" spans="1:4" x14ac:dyDescent="0.3">
      <c r="A1187" s="2">
        <v>22.4</v>
      </c>
      <c r="B1187" s="6">
        <v>99687.64</v>
      </c>
      <c r="C1187" s="2">
        <v>16.7</v>
      </c>
      <c r="D1187" s="2">
        <v>0</v>
      </c>
    </row>
    <row r="1188" spans="1:4" x14ac:dyDescent="0.3">
      <c r="A1188" s="2">
        <v>27.7</v>
      </c>
      <c r="B1188" s="6">
        <v>98817.03</v>
      </c>
      <c r="C1188" s="2">
        <v>11</v>
      </c>
      <c r="D1188" s="2">
        <v>0</v>
      </c>
    </row>
    <row r="1189" spans="1:4" x14ac:dyDescent="0.3">
      <c r="A1189" s="2">
        <v>20.9</v>
      </c>
      <c r="B1189" s="6">
        <v>98258.25</v>
      </c>
      <c r="C1189" s="2">
        <v>14.4</v>
      </c>
      <c r="D1189" s="2">
        <v>0</v>
      </c>
    </row>
    <row r="1190" spans="1:4" x14ac:dyDescent="0.3">
      <c r="A1190" s="2">
        <v>19.8</v>
      </c>
      <c r="B1190" s="6">
        <v>113381.53</v>
      </c>
      <c r="C1190" s="2">
        <v>13.9</v>
      </c>
      <c r="D1190" s="2">
        <v>0</v>
      </c>
    </row>
    <row r="1191" spans="1:4" x14ac:dyDescent="0.3">
      <c r="A1191" s="2">
        <v>20.6</v>
      </c>
      <c r="B1191" s="6">
        <v>115974.61</v>
      </c>
      <c r="C1191" s="2">
        <v>16.600000000000001</v>
      </c>
      <c r="D1191" s="2">
        <v>0</v>
      </c>
    </row>
    <row r="1192" spans="1:4" x14ac:dyDescent="0.3">
      <c r="A1192" s="2">
        <v>18.7</v>
      </c>
      <c r="B1192" s="6">
        <v>117551.69500000001</v>
      </c>
      <c r="C1192" s="2">
        <v>9</v>
      </c>
      <c r="D1192" s="2">
        <v>0</v>
      </c>
    </row>
    <row r="1193" spans="1:4" x14ac:dyDescent="0.3">
      <c r="A1193" s="2">
        <v>21.2</v>
      </c>
      <c r="B1193" s="6">
        <v>115979.07</v>
      </c>
      <c r="C1193" s="2">
        <v>14.8</v>
      </c>
      <c r="D1193" s="2">
        <v>0</v>
      </c>
    </row>
    <row r="1194" spans="1:4" x14ac:dyDescent="0.3">
      <c r="A1194" s="2">
        <v>21.6</v>
      </c>
      <c r="B1194" s="6">
        <v>105938.47500000001</v>
      </c>
      <c r="C1194" s="2">
        <v>16</v>
      </c>
      <c r="D1194" s="2">
        <v>0</v>
      </c>
    </row>
    <row r="1195" spans="1:4" x14ac:dyDescent="0.3">
      <c r="A1195" s="2">
        <v>29.9</v>
      </c>
      <c r="B1195" s="6">
        <v>100571.16499999999</v>
      </c>
      <c r="C1195" s="2">
        <v>14.7</v>
      </c>
      <c r="D1195" s="2">
        <v>0</v>
      </c>
    </row>
    <row r="1196" spans="1:4" x14ac:dyDescent="0.3">
      <c r="A1196" s="2">
        <v>25.7</v>
      </c>
      <c r="B1196" s="6">
        <v>118702.925</v>
      </c>
      <c r="C1196" s="2">
        <v>13.6</v>
      </c>
      <c r="D1196" s="2">
        <v>0</v>
      </c>
    </row>
    <row r="1197" spans="1:4" x14ac:dyDescent="0.3">
      <c r="A1197" s="2">
        <v>28.8</v>
      </c>
      <c r="B1197" s="6">
        <v>122423.01</v>
      </c>
      <c r="C1197" s="2">
        <v>5.9</v>
      </c>
      <c r="D1197" s="2">
        <v>0</v>
      </c>
    </row>
    <row r="1198" spans="1:4" x14ac:dyDescent="0.3">
      <c r="A1198" s="2">
        <v>27.3</v>
      </c>
      <c r="B1198" s="6">
        <v>121944.995</v>
      </c>
      <c r="C1198" s="2">
        <v>10.9</v>
      </c>
      <c r="D1198" s="2">
        <v>0</v>
      </c>
    </row>
    <row r="1199" spans="1:4" x14ac:dyDescent="0.3">
      <c r="A1199" s="2">
        <v>26.5</v>
      </c>
      <c r="B1199" s="6">
        <v>119876.63</v>
      </c>
      <c r="C1199" s="2">
        <v>7.4</v>
      </c>
      <c r="D1199" s="2">
        <v>0</v>
      </c>
    </row>
    <row r="1200" spans="1:4" x14ac:dyDescent="0.3">
      <c r="A1200" s="2">
        <v>25.9</v>
      </c>
      <c r="B1200" s="6">
        <v>113609.76</v>
      </c>
      <c r="C1200" s="2">
        <v>14.4</v>
      </c>
      <c r="D1200" s="2">
        <v>0</v>
      </c>
    </row>
    <row r="1201" spans="1:4" x14ac:dyDescent="0.3">
      <c r="A1201" s="2">
        <v>16.100000000000001</v>
      </c>
      <c r="B1201" s="6">
        <v>105135.30499999999</v>
      </c>
      <c r="C1201" s="2">
        <v>3.1</v>
      </c>
      <c r="D1201" s="2">
        <v>0</v>
      </c>
    </row>
    <row r="1202" spans="1:4" x14ac:dyDescent="0.3">
      <c r="A1202" s="2">
        <v>19.100000000000001</v>
      </c>
      <c r="B1202" s="6">
        <v>104123.39</v>
      </c>
      <c r="C1202" s="2">
        <v>4.9000000000000004</v>
      </c>
      <c r="D1202" s="2">
        <v>12.2</v>
      </c>
    </row>
    <row r="1203" spans="1:4" x14ac:dyDescent="0.3">
      <c r="A1203" s="2">
        <v>21</v>
      </c>
      <c r="B1203" s="6">
        <v>115694.64</v>
      </c>
      <c r="C1203" s="2">
        <v>7.1</v>
      </c>
      <c r="D1203" s="2">
        <v>3</v>
      </c>
    </row>
    <row r="1204" spans="1:4" x14ac:dyDescent="0.3">
      <c r="A1204" s="2">
        <v>16.600000000000001</v>
      </c>
      <c r="B1204" s="6">
        <v>121092.855</v>
      </c>
      <c r="C1204" s="2">
        <v>8.9</v>
      </c>
      <c r="D1204" s="2">
        <v>0.6</v>
      </c>
    </row>
    <row r="1205" spans="1:4" x14ac:dyDescent="0.3">
      <c r="A1205" s="2">
        <v>19.399999999999999</v>
      </c>
      <c r="B1205" s="6">
        <v>120784.875</v>
      </c>
      <c r="C1205" s="2">
        <v>14.2</v>
      </c>
      <c r="D1205" s="2">
        <v>0</v>
      </c>
    </row>
    <row r="1206" spans="1:4" x14ac:dyDescent="0.3">
      <c r="A1206" s="2">
        <v>22.3</v>
      </c>
      <c r="B1206" s="6">
        <v>120448.935</v>
      </c>
      <c r="C1206" s="2">
        <v>13</v>
      </c>
      <c r="D1206" s="2">
        <v>0</v>
      </c>
    </row>
    <row r="1207" spans="1:4" x14ac:dyDescent="0.3">
      <c r="A1207" s="2">
        <v>20.2</v>
      </c>
      <c r="B1207" s="6">
        <v>118324.09</v>
      </c>
      <c r="C1207" s="2">
        <v>13.7</v>
      </c>
      <c r="D1207" s="2">
        <v>0</v>
      </c>
    </row>
    <row r="1208" spans="1:4" x14ac:dyDescent="0.3">
      <c r="A1208" s="2">
        <v>22.8</v>
      </c>
      <c r="B1208" s="6">
        <v>107479.26</v>
      </c>
      <c r="C1208" s="2">
        <v>11.3</v>
      </c>
      <c r="D1208" s="2">
        <v>0</v>
      </c>
    </row>
    <row r="1209" spans="1:4" x14ac:dyDescent="0.3">
      <c r="A1209" s="2">
        <v>20.399999999999999</v>
      </c>
      <c r="B1209" s="6">
        <v>103662.05</v>
      </c>
      <c r="C1209" s="2">
        <v>12.6</v>
      </c>
      <c r="D1209" s="2">
        <v>0</v>
      </c>
    </row>
    <row r="1210" spans="1:4" x14ac:dyDescent="0.3">
      <c r="A1210" s="2">
        <v>26.9</v>
      </c>
      <c r="B1210" s="6">
        <v>117799.97</v>
      </c>
      <c r="C1210" s="2">
        <v>13</v>
      </c>
      <c r="D1210" s="2">
        <v>0</v>
      </c>
    </row>
    <row r="1211" spans="1:4" x14ac:dyDescent="0.3">
      <c r="A1211" s="2">
        <v>24.6</v>
      </c>
      <c r="B1211" s="6">
        <v>117642.645</v>
      </c>
      <c r="C1211" s="2">
        <v>5.2</v>
      </c>
      <c r="D1211" s="2">
        <v>0</v>
      </c>
    </row>
    <row r="1212" spans="1:4" x14ac:dyDescent="0.3">
      <c r="A1212" s="2">
        <v>20.100000000000001</v>
      </c>
      <c r="B1212" s="6">
        <v>106654.955</v>
      </c>
      <c r="C1212" s="2">
        <v>7.7</v>
      </c>
      <c r="D1212" s="2">
        <v>0.6</v>
      </c>
    </row>
    <row r="1213" spans="1:4" x14ac:dyDescent="0.3">
      <c r="A1213" s="2">
        <v>17.5</v>
      </c>
      <c r="B1213" s="6">
        <v>117617.51</v>
      </c>
      <c r="C1213" s="2">
        <v>7.9</v>
      </c>
      <c r="D1213" s="2">
        <v>0</v>
      </c>
    </row>
    <row r="1214" spans="1:4" x14ac:dyDescent="0.3">
      <c r="A1214" s="2">
        <v>17.8</v>
      </c>
      <c r="B1214" s="6">
        <v>119079.465</v>
      </c>
      <c r="C1214" s="2">
        <v>8.8000000000000007</v>
      </c>
      <c r="D1214" s="2">
        <v>0</v>
      </c>
    </row>
    <row r="1215" spans="1:4" x14ac:dyDescent="0.3">
      <c r="A1215" s="2">
        <v>18.3</v>
      </c>
      <c r="B1215" s="6">
        <v>108613.38</v>
      </c>
      <c r="C1215" s="2">
        <v>11.7</v>
      </c>
      <c r="D1215" s="2">
        <v>0</v>
      </c>
    </row>
    <row r="1216" spans="1:4" x14ac:dyDescent="0.3">
      <c r="A1216" s="2">
        <v>18</v>
      </c>
      <c r="B1216" s="6">
        <v>105277.715</v>
      </c>
      <c r="C1216" s="2">
        <v>9.6</v>
      </c>
      <c r="D1216" s="2">
        <v>0</v>
      </c>
    </row>
    <row r="1217" spans="1:4" x14ac:dyDescent="0.3">
      <c r="A1217" s="2">
        <v>19.600000000000001</v>
      </c>
      <c r="B1217" s="6">
        <v>121551.685</v>
      </c>
      <c r="C1217" s="2">
        <v>12.3</v>
      </c>
      <c r="D1217" s="2">
        <v>0</v>
      </c>
    </row>
    <row r="1218" spans="1:4" x14ac:dyDescent="0.3">
      <c r="A1218" s="2">
        <v>23.4</v>
      </c>
      <c r="B1218" s="6">
        <v>122642.235</v>
      </c>
      <c r="C1218" s="2">
        <v>12.3</v>
      </c>
      <c r="D1218" s="2">
        <v>0</v>
      </c>
    </row>
    <row r="1219" spans="1:4" x14ac:dyDescent="0.3">
      <c r="A1219" s="2">
        <v>23.2</v>
      </c>
      <c r="B1219" s="6">
        <v>118716.595</v>
      </c>
      <c r="C1219" s="2">
        <v>7.2</v>
      </c>
      <c r="D1219" s="2">
        <v>0</v>
      </c>
    </row>
    <row r="1220" spans="1:4" x14ac:dyDescent="0.3">
      <c r="A1220" s="2">
        <v>24.4</v>
      </c>
      <c r="B1220" s="6">
        <v>117357.83500000001</v>
      </c>
      <c r="C1220" s="2">
        <v>4.4000000000000004</v>
      </c>
      <c r="D1220" s="2">
        <v>0</v>
      </c>
    </row>
    <row r="1221" spans="1:4" x14ac:dyDescent="0.3">
      <c r="A1221" s="2">
        <v>17.2</v>
      </c>
      <c r="B1221" s="6">
        <v>116870.46</v>
      </c>
      <c r="C1221" s="2">
        <v>7.8</v>
      </c>
      <c r="D1221" s="2">
        <v>6.2</v>
      </c>
    </row>
    <row r="1222" spans="1:4" x14ac:dyDescent="0.3">
      <c r="A1222" s="2">
        <v>21.6</v>
      </c>
      <c r="B1222" s="6">
        <v>106892.995</v>
      </c>
      <c r="C1222" s="2">
        <v>6.5</v>
      </c>
      <c r="D1222" s="2">
        <v>2.6</v>
      </c>
    </row>
    <row r="1223" spans="1:4" x14ac:dyDescent="0.3">
      <c r="A1223" s="2">
        <v>21.7</v>
      </c>
      <c r="B1223" s="6">
        <v>105840.39</v>
      </c>
      <c r="C1223" s="2">
        <v>11</v>
      </c>
      <c r="D1223" s="2">
        <v>0</v>
      </c>
    </row>
    <row r="1224" spans="1:4" x14ac:dyDescent="0.3">
      <c r="A1224" s="2">
        <v>19.5</v>
      </c>
      <c r="B1224" s="6">
        <v>118254.55499999999</v>
      </c>
      <c r="C1224" s="2">
        <v>6.2</v>
      </c>
      <c r="D1224" s="2">
        <v>0</v>
      </c>
    </row>
    <row r="1225" spans="1:4" x14ac:dyDescent="0.3">
      <c r="A1225" s="2">
        <v>17.899999999999999</v>
      </c>
      <c r="B1225" s="6">
        <v>122876.86500000001</v>
      </c>
      <c r="C1225" s="2">
        <v>10.6</v>
      </c>
      <c r="D1225" s="2">
        <v>0.2</v>
      </c>
    </row>
    <row r="1226" spans="1:4" x14ac:dyDescent="0.3">
      <c r="A1226" s="2">
        <v>18.399999999999999</v>
      </c>
      <c r="B1226" s="6">
        <v>122721.46</v>
      </c>
      <c r="C1226" s="2">
        <v>7.5</v>
      </c>
      <c r="D1226" s="2">
        <v>0</v>
      </c>
    </row>
    <row r="1227" spans="1:4" x14ac:dyDescent="0.3">
      <c r="A1227" s="2">
        <v>12.8</v>
      </c>
      <c r="B1227" s="6">
        <v>128518.505</v>
      </c>
      <c r="C1227" s="2">
        <v>8.5</v>
      </c>
      <c r="D1227" s="2">
        <v>8</v>
      </c>
    </row>
    <row r="1228" spans="1:4" x14ac:dyDescent="0.3">
      <c r="A1228" s="2">
        <v>15.1</v>
      </c>
      <c r="B1228" s="6">
        <v>133467.37</v>
      </c>
      <c r="C1228" s="2">
        <v>3.7</v>
      </c>
      <c r="D1228" s="2">
        <v>18.600000000000001</v>
      </c>
    </row>
    <row r="1229" spans="1:4" x14ac:dyDescent="0.3">
      <c r="A1229" s="2">
        <v>16.899999999999999</v>
      </c>
      <c r="B1229" s="6">
        <v>111273.755</v>
      </c>
      <c r="C1229" s="2">
        <v>9</v>
      </c>
      <c r="D1229" s="2">
        <v>8.4</v>
      </c>
    </row>
    <row r="1230" spans="1:4" x14ac:dyDescent="0.3">
      <c r="A1230" s="2">
        <v>16.2</v>
      </c>
      <c r="B1230" s="6">
        <v>108729.71</v>
      </c>
      <c r="C1230" s="2">
        <v>10.8</v>
      </c>
      <c r="D1230" s="2">
        <v>4</v>
      </c>
    </row>
    <row r="1231" spans="1:4" x14ac:dyDescent="0.3">
      <c r="A1231" s="2">
        <v>15.9</v>
      </c>
      <c r="B1231" s="6">
        <v>129885.955</v>
      </c>
      <c r="C1231" s="2">
        <v>8.1999999999999993</v>
      </c>
      <c r="D1231" s="2">
        <v>0</v>
      </c>
    </row>
    <row r="1232" spans="1:4" x14ac:dyDescent="0.3">
      <c r="A1232" s="2">
        <v>14.6</v>
      </c>
      <c r="B1232" s="6">
        <v>131900.51999999999</v>
      </c>
      <c r="C1232" s="2">
        <v>4.5999999999999996</v>
      </c>
      <c r="D1232" s="2">
        <v>0</v>
      </c>
    </row>
    <row r="1233" spans="1:4" x14ac:dyDescent="0.3">
      <c r="A1233" s="2">
        <v>14.3</v>
      </c>
      <c r="B1233" s="6">
        <v>133399.23000000001</v>
      </c>
      <c r="C1233" s="2">
        <v>7.6</v>
      </c>
      <c r="D1233" s="2">
        <v>2</v>
      </c>
    </row>
    <row r="1234" spans="1:4" x14ac:dyDescent="0.3">
      <c r="A1234" s="2">
        <v>15</v>
      </c>
      <c r="B1234" s="6">
        <v>131757.155</v>
      </c>
      <c r="C1234" s="2">
        <v>6.9</v>
      </c>
      <c r="D1234" s="2">
        <v>0</v>
      </c>
    </row>
    <row r="1235" spans="1:4" x14ac:dyDescent="0.3">
      <c r="A1235" s="2">
        <v>17.7</v>
      </c>
      <c r="B1235" s="6">
        <v>127353.575</v>
      </c>
      <c r="C1235" s="2">
        <v>8</v>
      </c>
      <c r="D1235" s="2">
        <v>0.2</v>
      </c>
    </row>
    <row r="1236" spans="1:4" x14ac:dyDescent="0.3">
      <c r="A1236" s="2">
        <v>15.5</v>
      </c>
      <c r="B1236" s="6">
        <v>119262.145</v>
      </c>
      <c r="C1236" s="2">
        <v>6.5</v>
      </c>
      <c r="D1236" s="2">
        <v>2.6</v>
      </c>
    </row>
    <row r="1237" spans="1:4" x14ac:dyDescent="0.3">
      <c r="A1237" s="2">
        <v>16.2</v>
      </c>
      <c r="B1237" s="6">
        <v>112349.26</v>
      </c>
      <c r="C1237" s="2">
        <v>1.7</v>
      </c>
      <c r="D1237" s="2">
        <v>0</v>
      </c>
    </row>
    <row r="1238" spans="1:4" x14ac:dyDescent="0.3">
      <c r="A1238" s="2">
        <v>16.7</v>
      </c>
      <c r="B1238" s="6">
        <v>124046.80499999999</v>
      </c>
      <c r="C1238" s="2">
        <v>5</v>
      </c>
      <c r="D1238" s="2">
        <v>2.4</v>
      </c>
    </row>
    <row r="1239" spans="1:4" x14ac:dyDescent="0.3">
      <c r="A1239" s="2">
        <v>17</v>
      </c>
      <c r="B1239" s="6">
        <v>126922.995</v>
      </c>
      <c r="C1239" s="2">
        <v>3.6</v>
      </c>
      <c r="D1239" s="2">
        <v>0</v>
      </c>
    </row>
    <row r="1240" spans="1:4" x14ac:dyDescent="0.3">
      <c r="A1240" s="2">
        <v>15.3</v>
      </c>
      <c r="B1240" s="6">
        <v>129352.83</v>
      </c>
      <c r="C1240" s="2">
        <v>6.5</v>
      </c>
      <c r="D1240" s="2">
        <v>4.5999999999999996</v>
      </c>
    </row>
    <row r="1241" spans="1:4" x14ac:dyDescent="0.3">
      <c r="A1241" s="2">
        <v>16.100000000000001</v>
      </c>
      <c r="B1241" s="6">
        <v>129553.94</v>
      </c>
      <c r="C1241" s="2">
        <v>5.0999999999999996</v>
      </c>
      <c r="D1241" s="2">
        <v>0</v>
      </c>
    </row>
    <row r="1242" spans="1:4" x14ac:dyDescent="0.3">
      <c r="A1242" s="2">
        <v>14.9</v>
      </c>
      <c r="B1242" s="6">
        <v>127957.57</v>
      </c>
      <c r="C1242" s="2">
        <v>9.5</v>
      </c>
      <c r="D1242" s="2">
        <v>0</v>
      </c>
    </row>
    <row r="1243" spans="1:4" x14ac:dyDescent="0.3">
      <c r="A1243" s="2">
        <v>20.5</v>
      </c>
      <c r="B1243" s="6">
        <v>115384.08500000001</v>
      </c>
      <c r="C1243" s="2">
        <v>9.9</v>
      </c>
      <c r="D1243" s="2">
        <v>0</v>
      </c>
    </row>
    <row r="1244" spans="1:4" x14ac:dyDescent="0.3">
      <c r="A1244" s="2">
        <v>20.7</v>
      </c>
      <c r="B1244" s="6">
        <v>106044.51</v>
      </c>
      <c r="C1244" s="2">
        <v>8</v>
      </c>
      <c r="D1244" s="2">
        <v>0</v>
      </c>
    </row>
    <row r="1245" spans="1:4" x14ac:dyDescent="0.3">
      <c r="A1245" s="2">
        <v>20.5</v>
      </c>
      <c r="B1245" s="6">
        <v>119360.265</v>
      </c>
      <c r="C1245" s="2">
        <v>6</v>
      </c>
      <c r="D1245" s="2">
        <v>0</v>
      </c>
    </row>
    <row r="1246" spans="1:4" x14ac:dyDescent="0.3">
      <c r="A1246" s="2">
        <v>17.899999999999999</v>
      </c>
      <c r="B1246" s="6">
        <v>123142.76</v>
      </c>
      <c r="C1246" s="2">
        <v>8.1</v>
      </c>
      <c r="D1246" s="2">
        <v>0.8</v>
      </c>
    </row>
    <row r="1247" spans="1:4" x14ac:dyDescent="0.3">
      <c r="A1247" s="2">
        <v>15.1</v>
      </c>
      <c r="B1247" s="6">
        <v>127830.62</v>
      </c>
      <c r="C1247" s="2">
        <v>7.9</v>
      </c>
      <c r="D1247" s="2">
        <v>0</v>
      </c>
    </row>
    <row r="1248" spans="1:4" x14ac:dyDescent="0.3">
      <c r="A1248" s="2">
        <v>14.8</v>
      </c>
      <c r="B1248" s="6">
        <v>131159.94500000001</v>
      </c>
      <c r="C1248" s="2">
        <v>7.6</v>
      </c>
      <c r="D1248" s="2">
        <v>5</v>
      </c>
    </row>
    <row r="1249" spans="1:4" x14ac:dyDescent="0.3">
      <c r="A1249" s="2">
        <v>13.3</v>
      </c>
      <c r="B1249" s="6">
        <v>135864.065</v>
      </c>
      <c r="C1249" s="2">
        <v>9.6</v>
      </c>
      <c r="D1249" s="2">
        <v>0</v>
      </c>
    </row>
    <row r="1250" spans="1:4" x14ac:dyDescent="0.3">
      <c r="A1250" s="2">
        <v>13.6</v>
      </c>
      <c r="B1250" s="6">
        <v>123226.075</v>
      </c>
      <c r="C1250" s="2">
        <v>9.6</v>
      </c>
      <c r="D1250" s="2">
        <v>0.2</v>
      </c>
    </row>
    <row r="1251" spans="1:4" x14ac:dyDescent="0.3">
      <c r="A1251" s="2">
        <v>13.8</v>
      </c>
      <c r="B1251" s="6">
        <v>121177.58500000001</v>
      </c>
      <c r="C1251" s="2">
        <v>8.5</v>
      </c>
      <c r="D1251" s="2">
        <v>0</v>
      </c>
    </row>
    <row r="1252" spans="1:4" x14ac:dyDescent="0.3">
      <c r="A1252" s="2">
        <v>14.4</v>
      </c>
      <c r="B1252" s="6">
        <v>135385.41</v>
      </c>
      <c r="C1252" s="2">
        <v>9.3000000000000007</v>
      </c>
      <c r="D1252" s="2">
        <v>0</v>
      </c>
    </row>
    <row r="1253" spans="1:4" x14ac:dyDescent="0.3">
      <c r="A1253" s="2">
        <v>15</v>
      </c>
      <c r="B1253" s="6">
        <v>132975.13</v>
      </c>
      <c r="C1253" s="2">
        <v>8.8000000000000007</v>
      </c>
      <c r="D1253" s="2">
        <v>1.6</v>
      </c>
    </row>
    <row r="1254" spans="1:4" x14ac:dyDescent="0.3">
      <c r="A1254" s="2">
        <v>19.100000000000001</v>
      </c>
      <c r="B1254" s="6">
        <v>132038.42499999999</v>
      </c>
      <c r="C1254" s="2">
        <v>9.4</v>
      </c>
      <c r="D1254" s="2">
        <v>0.4</v>
      </c>
    </row>
    <row r="1255" spans="1:4" x14ac:dyDescent="0.3">
      <c r="A1255" s="2">
        <v>17.8</v>
      </c>
      <c r="B1255" s="6">
        <v>128577.63</v>
      </c>
      <c r="C1255" s="2">
        <v>5.7</v>
      </c>
      <c r="D1255" s="2">
        <v>0.2</v>
      </c>
    </row>
    <row r="1256" spans="1:4" x14ac:dyDescent="0.3">
      <c r="A1256" s="2">
        <v>13.6</v>
      </c>
      <c r="B1256" s="6">
        <v>129910.015</v>
      </c>
      <c r="C1256" s="2">
        <v>3.3</v>
      </c>
      <c r="D1256" s="2">
        <v>0.6</v>
      </c>
    </row>
    <row r="1257" spans="1:4" x14ac:dyDescent="0.3">
      <c r="A1257" s="2">
        <v>15.6</v>
      </c>
      <c r="B1257" s="6">
        <v>120232.19500000001</v>
      </c>
      <c r="C1257" s="2">
        <v>8</v>
      </c>
      <c r="D1257" s="2">
        <v>3</v>
      </c>
    </row>
    <row r="1258" spans="1:4" x14ac:dyDescent="0.3">
      <c r="A1258" s="2">
        <v>15.3</v>
      </c>
      <c r="B1258" s="6">
        <v>117037.86500000001</v>
      </c>
      <c r="C1258" s="2">
        <v>9.3000000000000007</v>
      </c>
      <c r="D1258" s="2">
        <v>0</v>
      </c>
    </row>
    <row r="1259" spans="1:4" x14ac:dyDescent="0.3">
      <c r="A1259" s="2">
        <v>17.600000000000001</v>
      </c>
      <c r="B1259" s="6">
        <v>113420.985</v>
      </c>
      <c r="C1259" s="2">
        <v>8.9</v>
      </c>
      <c r="D1259" s="2">
        <v>0.2</v>
      </c>
    </row>
    <row r="1260" spans="1:4" x14ac:dyDescent="0.3">
      <c r="A1260" s="2">
        <v>16.600000000000001</v>
      </c>
      <c r="B1260" s="6">
        <v>127261.295</v>
      </c>
      <c r="C1260" s="2">
        <v>6.7</v>
      </c>
      <c r="D1260" s="2">
        <v>0.4</v>
      </c>
    </row>
    <row r="1261" spans="1:4" x14ac:dyDescent="0.3">
      <c r="A1261" s="2">
        <v>14.1</v>
      </c>
      <c r="B1261" s="6">
        <v>131574.60500000001</v>
      </c>
      <c r="C1261" s="2">
        <v>7.1</v>
      </c>
      <c r="D1261" s="2">
        <v>0</v>
      </c>
    </row>
    <row r="1262" spans="1:4" x14ac:dyDescent="0.3">
      <c r="A1262" s="2">
        <v>14.5</v>
      </c>
      <c r="B1262" s="6">
        <v>130544.485</v>
      </c>
      <c r="C1262" s="2">
        <v>7.8</v>
      </c>
      <c r="D1262" s="2">
        <v>5.6</v>
      </c>
    </row>
    <row r="1263" spans="1:4" x14ac:dyDescent="0.3">
      <c r="A1263" s="2">
        <v>14</v>
      </c>
      <c r="B1263" s="6">
        <v>133009.01</v>
      </c>
      <c r="C1263" s="2">
        <v>4.4000000000000004</v>
      </c>
      <c r="D1263" s="2">
        <v>4.5999999999999996</v>
      </c>
    </row>
    <row r="1264" spans="1:4" x14ac:dyDescent="0.3">
      <c r="A1264" s="2">
        <v>13.1</v>
      </c>
      <c r="B1264" s="6">
        <v>124351.235</v>
      </c>
      <c r="C1264" s="2">
        <v>7.1</v>
      </c>
      <c r="D1264" s="2">
        <v>2.2000000000000002</v>
      </c>
    </row>
    <row r="1265" spans="1:4" x14ac:dyDescent="0.3">
      <c r="A1265" s="2">
        <v>13.1</v>
      </c>
      <c r="B1265" s="6">
        <v>120785.595</v>
      </c>
      <c r="C1265" s="2">
        <v>5.0999999999999996</v>
      </c>
      <c r="D1265" s="2">
        <v>15.6</v>
      </c>
    </row>
    <row r="1266" spans="1:4" x14ac:dyDescent="0.3">
      <c r="A1266" s="2">
        <v>12</v>
      </c>
      <c r="B1266" s="6">
        <v>138518.73499999999</v>
      </c>
      <c r="C1266" s="2">
        <v>5.9</v>
      </c>
      <c r="D1266" s="2">
        <v>7.2</v>
      </c>
    </row>
    <row r="1267" spans="1:4" x14ac:dyDescent="0.3">
      <c r="A1267" s="2">
        <v>14.5</v>
      </c>
      <c r="B1267" s="6">
        <v>143830.12</v>
      </c>
      <c r="C1267" s="2">
        <v>9</v>
      </c>
      <c r="D1267" s="2">
        <v>0.4</v>
      </c>
    </row>
    <row r="1268" spans="1:4" x14ac:dyDescent="0.3">
      <c r="A1268" s="2">
        <v>15.3</v>
      </c>
      <c r="B1268" s="6">
        <v>141305.88</v>
      </c>
      <c r="C1268" s="2">
        <v>8</v>
      </c>
      <c r="D1268" s="2">
        <v>0.2</v>
      </c>
    </row>
    <row r="1269" spans="1:4" x14ac:dyDescent="0.3">
      <c r="A1269" s="2">
        <v>15.1</v>
      </c>
      <c r="B1269" s="6">
        <v>143542.01999999999</v>
      </c>
      <c r="C1269" s="2">
        <v>9.1</v>
      </c>
      <c r="D1269" s="2">
        <v>0</v>
      </c>
    </row>
    <row r="1270" spans="1:4" x14ac:dyDescent="0.3">
      <c r="A1270" s="2">
        <v>15</v>
      </c>
      <c r="B1270" s="6">
        <v>140296.4</v>
      </c>
      <c r="C1270" s="2">
        <v>8.5</v>
      </c>
      <c r="D1270" s="2">
        <v>0</v>
      </c>
    </row>
    <row r="1271" spans="1:4" x14ac:dyDescent="0.3">
      <c r="A1271" s="2">
        <v>12.8</v>
      </c>
      <c r="B1271" s="6">
        <v>132165.42499999999</v>
      </c>
      <c r="C1271" s="2">
        <v>3.9</v>
      </c>
      <c r="D1271" s="2">
        <v>0</v>
      </c>
    </row>
    <row r="1272" spans="1:4" x14ac:dyDescent="0.3">
      <c r="A1272" s="2">
        <v>13.1</v>
      </c>
      <c r="B1272" s="6">
        <v>125850.58</v>
      </c>
      <c r="C1272" s="2">
        <v>5.7</v>
      </c>
      <c r="D1272" s="2">
        <v>0</v>
      </c>
    </row>
    <row r="1273" spans="1:4" x14ac:dyDescent="0.3">
      <c r="A1273" s="2">
        <v>12.6</v>
      </c>
      <c r="B1273" s="6">
        <v>141972.715</v>
      </c>
      <c r="C1273" s="2">
        <v>7.8</v>
      </c>
      <c r="D1273" s="2">
        <v>0</v>
      </c>
    </row>
    <row r="1274" spans="1:4" x14ac:dyDescent="0.3">
      <c r="A1274" s="2">
        <v>14.1</v>
      </c>
      <c r="B1274" s="6">
        <v>142842.4</v>
      </c>
      <c r="C1274" s="2">
        <v>6.6</v>
      </c>
      <c r="D1274" s="2">
        <v>0</v>
      </c>
    </row>
    <row r="1275" spans="1:4" x14ac:dyDescent="0.3">
      <c r="A1275" s="2">
        <v>11.2</v>
      </c>
      <c r="B1275" s="6">
        <v>148100.13</v>
      </c>
      <c r="C1275" s="2">
        <v>6</v>
      </c>
      <c r="D1275" s="2">
        <v>0.2</v>
      </c>
    </row>
    <row r="1276" spans="1:4" x14ac:dyDescent="0.3">
      <c r="A1276" s="2">
        <v>10.6</v>
      </c>
      <c r="B1276" s="6">
        <v>150445.47</v>
      </c>
      <c r="C1276" s="2">
        <v>5.2</v>
      </c>
      <c r="D1276" s="2">
        <v>0</v>
      </c>
    </row>
    <row r="1277" spans="1:4" x14ac:dyDescent="0.3">
      <c r="A1277" s="2">
        <v>12.5</v>
      </c>
      <c r="B1277" s="6">
        <v>139188.48000000001</v>
      </c>
      <c r="C1277" s="2">
        <v>6.1</v>
      </c>
      <c r="D1277" s="2">
        <v>0.2</v>
      </c>
    </row>
    <row r="1278" spans="1:4" x14ac:dyDescent="0.3">
      <c r="A1278" s="2">
        <v>14.2</v>
      </c>
      <c r="B1278" s="6">
        <v>125394.425</v>
      </c>
      <c r="C1278" s="2">
        <v>4.9000000000000004</v>
      </c>
      <c r="D1278" s="2">
        <v>0.4</v>
      </c>
    </row>
    <row r="1279" spans="1:4" x14ac:dyDescent="0.3">
      <c r="A1279" s="2">
        <v>14.7</v>
      </c>
      <c r="B1279" s="6">
        <v>124313.07</v>
      </c>
      <c r="C1279" s="2">
        <v>8.8000000000000007</v>
      </c>
      <c r="D1279" s="2">
        <v>0.4</v>
      </c>
    </row>
    <row r="1280" spans="1:4" x14ac:dyDescent="0.3">
      <c r="A1280" s="2">
        <v>14.6</v>
      </c>
      <c r="B1280" s="6">
        <v>140713.255</v>
      </c>
      <c r="C1280" s="2">
        <v>9.4</v>
      </c>
      <c r="D1280" s="2">
        <v>0</v>
      </c>
    </row>
    <row r="1281" spans="1:4" x14ac:dyDescent="0.3">
      <c r="A1281" s="2">
        <v>14.3</v>
      </c>
      <c r="B1281" s="6">
        <v>135759.27499999999</v>
      </c>
      <c r="C1281" s="2">
        <v>6.7</v>
      </c>
      <c r="D1281" s="2">
        <v>0</v>
      </c>
    </row>
    <row r="1282" spans="1:4" x14ac:dyDescent="0.3">
      <c r="A1282" s="2">
        <v>17.100000000000001</v>
      </c>
      <c r="B1282" s="6">
        <v>128580.97500000001</v>
      </c>
      <c r="C1282" s="2">
        <v>6</v>
      </c>
      <c r="D1282" s="2">
        <v>0</v>
      </c>
    </row>
    <row r="1283" spans="1:4" x14ac:dyDescent="0.3">
      <c r="A1283" s="2">
        <v>18.7</v>
      </c>
      <c r="B1283" s="6">
        <v>125861.6</v>
      </c>
      <c r="C1283" s="2">
        <v>2.8</v>
      </c>
      <c r="D1283" s="2">
        <v>0.4</v>
      </c>
    </row>
    <row r="1284" spans="1:4" x14ac:dyDescent="0.3">
      <c r="A1284" s="2">
        <v>15.2</v>
      </c>
      <c r="B1284" s="6">
        <v>124242.52</v>
      </c>
      <c r="C1284" s="2">
        <v>8.3000000000000007</v>
      </c>
      <c r="D1284" s="2">
        <v>0</v>
      </c>
    </row>
    <row r="1285" spans="1:4" x14ac:dyDescent="0.3">
      <c r="A1285" s="2">
        <v>12.9</v>
      </c>
      <c r="B1285" s="6">
        <v>119717.435</v>
      </c>
      <c r="C1285" s="2">
        <v>6.5</v>
      </c>
      <c r="D1285" s="2">
        <v>1.2</v>
      </c>
    </row>
    <row r="1286" spans="1:4" x14ac:dyDescent="0.3">
      <c r="A1286" s="2">
        <v>13.9</v>
      </c>
      <c r="B1286" s="6">
        <v>114562.215</v>
      </c>
      <c r="C1286" s="2">
        <v>6.2</v>
      </c>
      <c r="D1286" s="2">
        <v>0.8</v>
      </c>
    </row>
    <row r="1287" spans="1:4" x14ac:dyDescent="0.3">
      <c r="A1287" s="2">
        <v>13.8</v>
      </c>
      <c r="B1287" s="6">
        <v>133874.47500000001</v>
      </c>
      <c r="C1287" s="2">
        <v>8.1</v>
      </c>
      <c r="D1287" s="2">
        <v>1.2</v>
      </c>
    </row>
    <row r="1288" spans="1:4" x14ac:dyDescent="0.3">
      <c r="A1288" s="2">
        <v>11.5</v>
      </c>
      <c r="B1288" s="6">
        <v>140342.995</v>
      </c>
      <c r="C1288" s="2">
        <v>5.4</v>
      </c>
      <c r="D1288" s="2">
        <v>0</v>
      </c>
    </row>
    <row r="1289" spans="1:4" x14ac:dyDescent="0.3">
      <c r="A1289" s="2">
        <v>11.6</v>
      </c>
      <c r="B1289" s="6">
        <v>143461.125</v>
      </c>
      <c r="C1289" s="2">
        <v>6</v>
      </c>
      <c r="D1289" s="2">
        <v>0</v>
      </c>
    </row>
    <row r="1290" spans="1:4" x14ac:dyDescent="0.3">
      <c r="A1290" s="2">
        <v>11.3</v>
      </c>
      <c r="B1290" s="6">
        <v>145767.1</v>
      </c>
      <c r="C1290" s="2">
        <v>7.5</v>
      </c>
      <c r="D1290" s="2">
        <v>0</v>
      </c>
    </row>
    <row r="1291" spans="1:4" x14ac:dyDescent="0.3">
      <c r="A1291" s="2">
        <v>13.9</v>
      </c>
      <c r="B1291" s="6">
        <v>140542.95000000001</v>
      </c>
      <c r="C1291" s="2">
        <v>9.3000000000000007</v>
      </c>
      <c r="D1291" s="2">
        <v>0.2</v>
      </c>
    </row>
    <row r="1292" spans="1:4" x14ac:dyDescent="0.3">
      <c r="A1292" s="2">
        <v>15.5</v>
      </c>
      <c r="B1292" s="6">
        <v>124491.53</v>
      </c>
      <c r="C1292" s="2">
        <v>10</v>
      </c>
      <c r="D1292" s="2">
        <v>0</v>
      </c>
    </row>
    <row r="1293" spans="1:4" x14ac:dyDescent="0.3">
      <c r="A1293" s="2">
        <v>13.8</v>
      </c>
      <c r="B1293" s="6">
        <v>119464.315</v>
      </c>
      <c r="C1293" s="2">
        <v>9.8000000000000007</v>
      </c>
      <c r="D1293" s="2">
        <v>0</v>
      </c>
    </row>
    <row r="1294" spans="1:4" x14ac:dyDescent="0.3">
      <c r="A1294" s="2">
        <v>12.6</v>
      </c>
      <c r="B1294" s="6">
        <v>137446.75</v>
      </c>
      <c r="C1294" s="2">
        <v>4.5</v>
      </c>
      <c r="D1294" s="2">
        <v>0</v>
      </c>
    </row>
    <row r="1295" spans="1:4" x14ac:dyDescent="0.3">
      <c r="A1295" s="2">
        <v>17.5</v>
      </c>
      <c r="B1295" s="6">
        <v>131367.09</v>
      </c>
      <c r="C1295" s="2">
        <v>9.1999999999999993</v>
      </c>
      <c r="D1295" s="2">
        <v>0</v>
      </c>
    </row>
    <row r="1296" spans="1:4" x14ac:dyDescent="0.3">
      <c r="A1296" s="2">
        <v>15.2</v>
      </c>
      <c r="B1296" s="6">
        <v>132856.72</v>
      </c>
      <c r="C1296" s="2">
        <v>10.3</v>
      </c>
      <c r="D1296" s="2">
        <v>1.2</v>
      </c>
    </row>
    <row r="1297" spans="1:4" x14ac:dyDescent="0.3">
      <c r="A1297" s="2">
        <v>17.600000000000001</v>
      </c>
      <c r="B1297" s="6">
        <v>133778.44500000001</v>
      </c>
      <c r="C1297" s="2">
        <v>8.5</v>
      </c>
      <c r="D1297" s="2">
        <v>0</v>
      </c>
    </row>
    <row r="1298" spans="1:4" x14ac:dyDescent="0.3">
      <c r="A1298" s="2">
        <v>12.1</v>
      </c>
      <c r="B1298" s="6">
        <v>135728.405</v>
      </c>
      <c r="C1298" s="2">
        <v>7.2</v>
      </c>
      <c r="D1298" s="2">
        <v>4.4000000000000004</v>
      </c>
    </row>
    <row r="1299" spans="1:4" x14ac:dyDescent="0.3">
      <c r="A1299" s="2">
        <v>14</v>
      </c>
      <c r="B1299" s="6">
        <v>125928.62</v>
      </c>
      <c r="C1299" s="2">
        <v>7.2</v>
      </c>
      <c r="D1299" s="2">
        <v>0.2</v>
      </c>
    </row>
    <row r="1300" spans="1:4" x14ac:dyDescent="0.3">
      <c r="A1300" s="2">
        <v>14.8</v>
      </c>
      <c r="B1300" s="6">
        <v>114186.8</v>
      </c>
      <c r="C1300" s="2">
        <v>10.5</v>
      </c>
      <c r="D1300" s="2">
        <v>0</v>
      </c>
    </row>
    <row r="1301" spans="1:4" x14ac:dyDescent="0.3">
      <c r="A1301" s="2">
        <v>15.4</v>
      </c>
      <c r="B1301" s="6">
        <v>134664.655</v>
      </c>
      <c r="C1301" s="2">
        <v>6.9</v>
      </c>
      <c r="D1301" s="2">
        <v>0.2</v>
      </c>
    </row>
    <row r="1302" spans="1:4" x14ac:dyDescent="0.3">
      <c r="A1302" s="2">
        <v>15.6</v>
      </c>
      <c r="B1302" s="6">
        <v>132967.19</v>
      </c>
      <c r="C1302" s="2">
        <v>7.1</v>
      </c>
      <c r="D1302" s="2">
        <v>0.6</v>
      </c>
    </row>
    <row r="1303" spans="1:4" x14ac:dyDescent="0.3">
      <c r="A1303" s="2">
        <v>15.7</v>
      </c>
      <c r="B1303" s="6">
        <v>135308.29500000001</v>
      </c>
      <c r="C1303" s="2">
        <v>9.3000000000000007</v>
      </c>
      <c r="D1303" s="2">
        <v>6.2</v>
      </c>
    </row>
    <row r="1304" spans="1:4" x14ac:dyDescent="0.3">
      <c r="A1304" s="2">
        <v>15.1</v>
      </c>
      <c r="B1304" s="6">
        <v>137634.125</v>
      </c>
      <c r="C1304" s="2">
        <v>8.9</v>
      </c>
      <c r="D1304" s="2">
        <v>0</v>
      </c>
    </row>
    <row r="1305" spans="1:4" x14ac:dyDescent="0.3">
      <c r="A1305" s="2">
        <v>19.5</v>
      </c>
      <c r="B1305" s="6">
        <v>130119.5</v>
      </c>
      <c r="C1305" s="2">
        <v>10.3</v>
      </c>
      <c r="D1305" s="2">
        <v>0</v>
      </c>
    </row>
    <row r="1306" spans="1:4" x14ac:dyDescent="0.3">
      <c r="A1306" s="2">
        <v>18.600000000000001</v>
      </c>
      <c r="B1306" s="6">
        <v>116942.94</v>
      </c>
      <c r="C1306" s="2">
        <v>9.3000000000000007</v>
      </c>
      <c r="D1306" s="2">
        <v>0</v>
      </c>
    </row>
    <row r="1307" spans="1:4" x14ac:dyDescent="0.3">
      <c r="A1307" s="2">
        <v>14.6</v>
      </c>
      <c r="B1307" s="6">
        <v>111555</v>
      </c>
      <c r="C1307" s="2">
        <v>10</v>
      </c>
      <c r="D1307" s="2">
        <v>2</v>
      </c>
    </row>
    <row r="1308" spans="1:4" x14ac:dyDescent="0.3">
      <c r="A1308" s="2">
        <v>12.6</v>
      </c>
      <c r="B1308" s="6">
        <v>135422.13500000001</v>
      </c>
      <c r="C1308" s="2">
        <v>7.3</v>
      </c>
      <c r="D1308" s="2">
        <v>0.4</v>
      </c>
    </row>
    <row r="1309" spans="1:4" x14ac:dyDescent="0.3">
      <c r="A1309" s="2">
        <v>16.2</v>
      </c>
      <c r="B1309" s="6">
        <v>129519.995</v>
      </c>
      <c r="C1309" s="2">
        <v>10.199999999999999</v>
      </c>
      <c r="D1309" s="2">
        <v>0</v>
      </c>
    </row>
    <row r="1310" spans="1:4" x14ac:dyDescent="0.3">
      <c r="A1310" s="2">
        <v>14.8</v>
      </c>
      <c r="B1310" s="6">
        <v>134004.96</v>
      </c>
      <c r="C1310" s="2">
        <v>11.4</v>
      </c>
      <c r="D1310" s="2">
        <v>1.6</v>
      </c>
    </row>
    <row r="1311" spans="1:4" x14ac:dyDescent="0.3">
      <c r="A1311" s="2">
        <v>16.100000000000001</v>
      </c>
      <c r="B1311" s="6">
        <v>129025</v>
      </c>
      <c r="C1311" s="2">
        <v>11.7</v>
      </c>
      <c r="D1311" s="2">
        <v>0</v>
      </c>
    </row>
    <row r="1312" spans="1:4" x14ac:dyDescent="0.3">
      <c r="A1312" s="2">
        <v>18.399999999999999</v>
      </c>
      <c r="B1312" s="6">
        <v>129740.315</v>
      </c>
      <c r="C1312" s="2">
        <v>6.3</v>
      </c>
      <c r="D1312" s="2">
        <v>0</v>
      </c>
    </row>
    <row r="1313" spans="1:4" x14ac:dyDescent="0.3">
      <c r="A1313" s="2">
        <v>15.3</v>
      </c>
      <c r="B1313" s="6">
        <v>116238.175</v>
      </c>
      <c r="C1313" s="2">
        <v>8.6999999999999993</v>
      </c>
      <c r="D1313" s="2">
        <v>1.6</v>
      </c>
    </row>
    <row r="1314" spans="1:4" x14ac:dyDescent="0.3">
      <c r="A1314" s="2">
        <v>17.600000000000001</v>
      </c>
      <c r="B1314" s="6">
        <v>104912.38</v>
      </c>
      <c r="C1314" s="2">
        <v>11.2</v>
      </c>
      <c r="D1314" s="2">
        <v>0</v>
      </c>
    </row>
    <row r="1315" spans="1:4" x14ac:dyDescent="0.3">
      <c r="A1315" s="2">
        <v>13.8</v>
      </c>
      <c r="B1315" s="6">
        <v>127198.78</v>
      </c>
      <c r="C1315" s="2">
        <v>8.5</v>
      </c>
      <c r="D1315" s="2">
        <v>0</v>
      </c>
    </row>
    <row r="1316" spans="1:4" x14ac:dyDescent="0.3">
      <c r="A1316" s="2">
        <v>14.8</v>
      </c>
      <c r="B1316" s="6">
        <v>131851.01500000001</v>
      </c>
      <c r="C1316" s="2">
        <v>9.6</v>
      </c>
      <c r="D1316" s="2">
        <v>0</v>
      </c>
    </row>
    <row r="1317" spans="1:4" x14ac:dyDescent="0.3">
      <c r="A1317" s="2">
        <v>16</v>
      </c>
      <c r="B1317" s="6">
        <v>131939.5</v>
      </c>
      <c r="C1317" s="2">
        <v>7.2</v>
      </c>
      <c r="D1317" s="2">
        <v>1</v>
      </c>
    </row>
    <row r="1318" spans="1:4" x14ac:dyDescent="0.3">
      <c r="A1318" s="2">
        <v>15.4</v>
      </c>
      <c r="B1318" s="6">
        <v>135670.99</v>
      </c>
      <c r="C1318" s="2">
        <v>8.6</v>
      </c>
      <c r="D1318" s="2">
        <v>2.2000000000000002</v>
      </c>
    </row>
    <row r="1319" spans="1:4" x14ac:dyDescent="0.3">
      <c r="A1319" s="2">
        <v>20</v>
      </c>
      <c r="B1319" s="6">
        <v>121875.355</v>
      </c>
      <c r="C1319" s="2">
        <v>11.8</v>
      </c>
      <c r="D1319" s="2">
        <v>0</v>
      </c>
    </row>
    <row r="1320" spans="1:4" x14ac:dyDescent="0.3">
      <c r="A1320" s="2">
        <v>14.7</v>
      </c>
      <c r="B1320" s="6">
        <v>119988.735</v>
      </c>
      <c r="C1320" s="2">
        <v>7.4</v>
      </c>
      <c r="D1320" s="2">
        <v>10.4</v>
      </c>
    </row>
    <row r="1321" spans="1:4" x14ac:dyDescent="0.3">
      <c r="A1321" s="2">
        <v>14.8</v>
      </c>
      <c r="B1321" s="6">
        <v>115231.85</v>
      </c>
      <c r="C1321" s="2">
        <v>10.4</v>
      </c>
      <c r="D1321" s="2">
        <v>4.5999999999999996</v>
      </c>
    </row>
    <row r="1322" spans="1:4" x14ac:dyDescent="0.3">
      <c r="A1322" s="2">
        <v>14.9</v>
      </c>
      <c r="B1322" s="6">
        <v>127541.57</v>
      </c>
      <c r="C1322" s="2">
        <v>8.6</v>
      </c>
      <c r="D1322" s="2">
        <v>0</v>
      </c>
    </row>
    <row r="1323" spans="1:4" x14ac:dyDescent="0.3">
      <c r="A1323" s="2">
        <v>16.7</v>
      </c>
      <c r="B1323" s="6">
        <v>121073.45</v>
      </c>
      <c r="C1323" s="2">
        <v>13.2</v>
      </c>
      <c r="D1323" s="2">
        <v>0.2</v>
      </c>
    </row>
    <row r="1324" spans="1:4" x14ac:dyDescent="0.3">
      <c r="A1324" s="2">
        <v>18.399999999999999</v>
      </c>
      <c r="B1324" s="6">
        <v>122602.11500000001</v>
      </c>
      <c r="C1324" s="2">
        <v>10.1</v>
      </c>
      <c r="D1324" s="2">
        <v>0</v>
      </c>
    </row>
    <row r="1325" spans="1:4" x14ac:dyDescent="0.3">
      <c r="A1325" s="2">
        <v>14.7</v>
      </c>
      <c r="B1325" s="6">
        <v>131137.065</v>
      </c>
      <c r="C1325" s="2">
        <v>9.1999999999999993</v>
      </c>
      <c r="D1325" s="2">
        <v>0.2</v>
      </c>
    </row>
    <row r="1326" spans="1:4" x14ac:dyDescent="0.3">
      <c r="A1326" s="2">
        <v>15.9</v>
      </c>
      <c r="B1326" s="6">
        <v>125189.54</v>
      </c>
      <c r="C1326" s="2">
        <v>12.2</v>
      </c>
      <c r="D1326" s="2">
        <v>0</v>
      </c>
    </row>
    <row r="1327" spans="1:4" x14ac:dyDescent="0.3">
      <c r="A1327" s="2">
        <v>13.8</v>
      </c>
      <c r="B1327" s="6">
        <v>116571.26</v>
      </c>
      <c r="C1327" s="2">
        <v>10.4</v>
      </c>
      <c r="D1327" s="2">
        <v>2.2000000000000002</v>
      </c>
    </row>
    <row r="1328" spans="1:4" x14ac:dyDescent="0.3">
      <c r="A1328" s="2">
        <v>11.9</v>
      </c>
      <c r="B1328" s="6">
        <v>119707.93</v>
      </c>
      <c r="C1328" s="2">
        <v>9.3000000000000007</v>
      </c>
      <c r="D1328" s="2">
        <v>9.1999999999999993</v>
      </c>
    </row>
    <row r="1329" spans="1:4" x14ac:dyDescent="0.3">
      <c r="A1329" s="2">
        <v>12.4</v>
      </c>
      <c r="B1329" s="6">
        <v>138918.38500000001</v>
      </c>
      <c r="C1329" s="2">
        <v>6.5</v>
      </c>
      <c r="D1329" s="2">
        <v>2</v>
      </c>
    </row>
    <row r="1330" spans="1:4" x14ac:dyDescent="0.3">
      <c r="A1330" s="2">
        <v>12.4</v>
      </c>
      <c r="B1330" s="6">
        <v>138424.25</v>
      </c>
      <c r="C1330" s="2">
        <v>7.7</v>
      </c>
      <c r="D1330" s="2">
        <v>1.2</v>
      </c>
    </row>
    <row r="1331" spans="1:4" x14ac:dyDescent="0.3">
      <c r="A1331" s="2">
        <v>14</v>
      </c>
      <c r="B1331" s="6">
        <v>136240.845</v>
      </c>
      <c r="C1331" s="2">
        <v>8.5</v>
      </c>
      <c r="D1331" s="2">
        <v>1</v>
      </c>
    </row>
    <row r="1332" spans="1:4" x14ac:dyDescent="0.3">
      <c r="A1332" s="2">
        <v>16</v>
      </c>
      <c r="B1332" s="6">
        <v>131956.72500000001</v>
      </c>
      <c r="C1332" s="2">
        <v>11.1</v>
      </c>
      <c r="D1332" s="2">
        <v>0</v>
      </c>
    </row>
    <row r="1333" spans="1:4" x14ac:dyDescent="0.3">
      <c r="A1333" s="2">
        <v>15.4</v>
      </c>
      <c r="B1333" s="6">
        <v>130210.94</v>
      </c>
      <c r="C1333" s="2">
        <v>14.7</v>
      </c>
      <c r="D1333" s="2">
        <v>0</v>
      </c>
    </row>
    <row r="1334" spans="1:4" x14ac:dyDescent="0.3">
      <c r="A1334" s="2">
        <v>15.2</v>
      </c>
      <c r="B1334" s="6">
        <v>116471.77499999999</v>
      </c>
      <c r="C1334" s="2">
        <v>14.9</v>
      </c>
      <c r="D1334" s="2">
        <v>0</v>
      </c>
    </row>
    <row r="1335" spans="1:4" x14ac:dyDescent="0.3">
      <c r="A1335" s="2">
        <v>14.7</v>
      </c>
      <c r="B1335" s="6">
        <v>111436.265</v>
      </c>
      <c r="C1335" s="2">
        <v>12.3</v>
      </c>
      <c r="D1335" s="2">
        <v>0</v>
      </c>
    </row>
    <row r="1336" spans="1:4" x14ac:dyDescent="0.3">
      <c r="A1336" s="2">
        <v>12.9</v>
      </c>
      <c r="B1336" s="6">
        <v>131280.85</v>
      </c>
      <c r="C1336" s="2">
        <v>12.4</v>
      </c>
      <c r="D1336" s="2">
        <v>3.6</v>
      </c>
    </row>
    <row r="1337" spans="1:4" x14ac:dyDescent="0.3">
      <c r="A1337" s="2">
        <v>11.2</v>
      </c>
      <c r="B1337" s="6">
        <v>139563.095</v>
      </c>
      <c r="C1337" s="2">
        <v>11.7</v>
      </c>
      <c r="D1337" s="2">
        <v>0.2</v>
      </c>
    </row>
    <row r="1338" spans="1:4" x14ac:dyDescent="0.3">
      <c r="A1338" s="2">
        <v>12.5</v>
      </c>
      <c r="B1338" s="6">
        <v>136032.16</v>
      </c>
      <c r="C1338" s="2">
        <v>15.5</v>
      </c>
      <c r="D1338" s="2">
        <v>0</v>
      </c>
    </row>
    <row r="1339" spans="1:4" x14ac:dyDescent="0.3">
      <c r="A1339" s="2">
        <v>16.7</v>
      </c>
      <c r="B1339" s="6">
        <v>139752.54500000001</v>
      </c>
      <c r="C1339" s="2">
        <v>5.0999999999999996</v>
      </c>
      <c r="D1339" s="2">
        <v>0</v>
      </c>
    </row>
    <row r="1340" spans="1:4" x14ac:dyDescent="0.3">
      <c r="A1340" s="2">
        <v>16</v>
      </c>
      <c r="B1340" s="6">
        <v>130466.91499999999</v>
      </c>
      <c r="C1340" s="2">
        <v>6.8</v>
      </c>
      <c r="D1340" s="2">
        <v>1.6</v>
      </c>
    </row>
    <row r="1341" spans="1:4" x14ac:dyDescent="0.3">
      <c r="A1341" s="2">
        <v>13.4</v>
      </c>
      <c r="B1341" s="6">
        <v>116344.565</v>
      </c>
      <c r="C1341" s="2">
        <v>7.4</v>
      </c>
      <c r="D1341" s="2">
        <v>2.2000000000000002</v>
      </c>
    </row>
    <row r="1342" spans="1:4" x14ac:dyDescent="0.3">
      <c r="A1342" s="2">
        <v>12.3</v>
      </c>
      <c r="B1342" s="6">
        <v>118402.905</v>
      </c>
      <c r="C1342" s="2">
        <v>11.2</v>
      </c>
      <c r="D1342" s="2">
        <v>3</v>
      </c>
    </row>
    <row r="1343" spans="1:4" x14ac:dyDescent="0.3">
      <c r="A1343" s="2">
        <v>13.1</v>
      </c>
      <c r="B1343" s="6">
        <v>131448.995</v>
      </c>
      <c r="C1343" s="2">
        <v>14.7</v>
      </c>
      <c r="D1343" s="2">
        <v>0</v>
      </c>
    </row>
    <row r="1344" spans="1:4" x14ac:dyDescent="0.3">
      <c r="A1344" s="2">
        <v>19.5</v>
      </c>
      <c r="B1344" s="6">
        <v>128192.08500000001</v>
      </c>
      <c r="C1344" s="2">
        <v>14.7</v>
      </c>
      <c r="D1344" s="2">
        <v>0</v>
      </c>
    </row>
    <row r="1345" spans="1:4" x14ac:dyDescent="0.3">
      <c r="A1345" s="2">
        <v>20.2</v>
      </c>
      <c r="B1345" s="6">
        <v>118307.155</v>
      </c>
      <c r="C1345" s="2">
        <v>14.5</v>
      </c>
      <c r="D1345" s="2">
        <v>0</v>
      </c>
    </row>
    <row r="1346" spans="1:4" x14ac:dyDescent="0.3">
      <c r="A1346" s="2">
        <v>20.6</v>
      </c>
      <c r="B1346" s="6">
        <v>116467.37</v>
      </c>
      <c r="C1346" s="2">
        <v>9.5</v>
      </c>
      <c r="D1346" s="2">
        <v>0</v>
      </c>
    </row>
    <row r="1347" spans="1:4" x14ac:dyDescent="0.3">
      <c r="A1347" s="2">
        <v>15.1</v>
      </c>
      <c r="B1347" s="6">
        <v>123583.52</v>
      </c>
      <c r="C1347" s="2">
        <v>14.7</v>
      </c>
      <c r="D1347" s="2">
        <v>3.4</v>
      </c>
    </row>
    <row r="1348" spans="1:4" x14ac:dyDescent="0.3">
      <c r="A1348" s="2">
        <v>17.5</v>
      </c>
      <c r="B1348" s="6">
        <v>109948.61500000001</v>
      </c>
      <c r="C1348" s="2">
        <v>16.2</v>
      </c>
      <c r="D1348" s="2">
        <v>0.2</v>
      </c>
    </row>
    <row r="1349" spans="1:4" x14ac:dyDescent="0.3">
      <c r="A1349" s="2">
        <v>18.100000000000001</v>
      </c>
      <c r="B1349" s="6">
        <v>107838.95</v>
      </c>
      <c r="C1349" s="2">
        <v>7.3</v>
      </c>
      <c r="D1349" s="2">
        <v>0</v>
      </c>
    </row>
    <row r="1350" spans="1:4" x14ac:dyDescent="0.3">
      <c r="A1350" s="2">
        <v>18</v>
      </c>
      <c r="B1350" s="6">
        <v>123132.625</v>
      </c>
      <c r="C1350" s="2">
        <v>10.199999999999999</v>
      </c>
      <c r="D1350" s="2">
        <v>0</v>
      </c>
    </row>
    <row r="1351" spans="1:4" x14ac:dyDescent="0.3">
      <c r="A1351" s="2">
        <v>24.2</v>
      </c>
      <c r="B1351" s="6">
        <v>111096.53</v>
      </c>
      <c r="C1351" s="2">
        <v>17.7</v>
      </c>
      <c r="D1351" s="2">
        <v>0</v>
      </c>
    </row>
    <row r="1352" spans="1:4" x14ac:dyDescent="0.3">
      <c r="A1352" s="2">
        <v>18.5</v>
      </c>
      <c r="B1352" s="6">
        <v>112935.03999999999</v>
      </c>
      <c r="C1352" s="2">
        <v>15.8</v>
      </c>
      <c r="D1352" s="2">
        <v>0</v>
      </c>
    </row>
    <row r="1353" spans="1:4" x14ac:dyDescent="0.3">
      <c r="A1353" s="2">
        <v>19.7</v>
      </c>
      <c r="B1353" s="6">
        <v>117880.565</v>
      </c>
      <c r="C1353" s="2">
        <v>18.2</v>
      </c>
      <c r="D1353" s="2">
        <v>0</v>
      </c>
    </row>
    <row r="1354" spans="1:4" x14ac:dyDescent="0.3">
      <c r="A1354" s="2">
        <v>22.7</v>
      </c>
      <c r="B1354" s="6">
        <v>111213.15</v>
      </c>
      <c r="C1354" s="2">
        <v>18.2</v>
      </c>
      <c r="D1354" s="2">
        <v>0</v>
      </c>
    </row>
    <row r="1355" spans="1:4" x14ac:dyDescent="0.3">
      <c r="A1355" s="2">
        <v>13.7</v>
      </c>
      <c r="B1355" s="6">
        <v>108632.355</v>
      </c>
      <c r="C1355" s="2">
        <v>6.3</v>
      </c>
      <c r="D1355" s="2">
        <v>0.2</v>
      </c>
    </row>
    <row r="1356" spans="1:4" x14ac:dyDescent="0.3">
      <c r="A1356" s="2">
        <v>14</v>
      </c>
      <c r="B1356" s="6">
        <v>113030.005</v>
      </c>
      <c r="C1356" s="2">
        <v>15.3</v>
      </c>
      <c r="D1356" s="2">
        <v>2</v>
      </c>
    </row>
    <row r="1357" spans="1:4" x14ac:dyDescent="0.3">
      <c r="A1357" s="2">
        <v>18.100000000000001</v>
      </c>
      <c r="B1357" s="6">
        <v>118208.24</v>
      </c>
      <c r="C1357" s="2">
        <v>18.7</v>
      </c>
      <c r="D1357" s="2">
        <v>0</v>
      </c>
    </row>
    <row r="1358" spans="1:4" x14ac:dyDescent="0.3">
      <c r="A1358" s="2">
        <v>20.3</v>
      </c>
      <c r="B1358" s="6">
        <v>119622.285</v>
      </c>
      <c r="C1358" s="2">
        <v>8</v>
      </c>
      <c r="D1358" s="2">
        <v>0</v>
      </c>
    </row>
    <row r="1359" spans="1:4" x14ac:dyDescent="0.3">
      <c r="A1359" s="2">
        <v>14.7</v>
      </c>
      <c r="B1359" s="6">
        <v>123787.77</v>
      </c>
      <c r="C1359" s="2">
        <v>16.100000000000001</v>
      </c>
      <c r="D1359" s="2">
        <v>3</v>
      </c>
    </row>
    <row r="1360" spans="1:4" x14ac:dyDescent="0.3">
      <c r="A1360" s="2">
        <v>17.399999999999999</v>
      </c>
      <c r="B1360" s="6">
        <v>125335.57</v>
      </c>
      <c r="C1360" s="2">
        <v>18.5</v>
      </c>
      <c r="D1360" s="2">
        <v>0.8</v>
      </c>
    </row>
    <row r="1361" spans="1:4" x14ac:dyDescent="0.3">
      <c r="A1361" s="2">
        <v>18.899999999999999</v>
      </c>
      <c r="B1361" s="6">
        <v>120372.48</v>
      </c>
      <c r="C1361" s="2">
        <v>16.600000000000001</v>
      </c>
      <c r="D1361" s="2">
        <v>0</v>
      </c>
    </row>
    <row r="1362" spans="1:4" x14ac:dyDescent="0.3">
      <c r="A1362" s="2">
        <v>17.3</v>
      </c>
      <c r="B1362" s="6">
        <v>107731.72</v>
      </c>
      <c r="C1362" s="2">
        <v>19.7</v>
      </c>
      <c r="D1362" s="2">
        <v>0</v>
      </c>
    </row>
    <row r="1363" spans="1:4" x14ac:dyDescent="0.3">
      <c r="A1363" s="2">
        <v>13.7</v>
      </c>
      <c r="B1363" s="6">
        <v>107332.1</v>
      </c>
      <c r="C1363" s="2">
        <v>11.6</v>
      </c>
      <c r="D1363" s="2">
        <v>0.2</v>
      </c>
    </row>
    <row r="1364" spans="1:4" x14ac:dyDescent="0.3">
      <c r="A1364" s="2">
        <v>14.9</v>
      </c>
      <c r="B1364" s="6">
        <v>119535.715</v>
      </c>
      <c r="C1364" s="2">
        <v>17.2</v>
      </c>
      <c r="D1364" s="2">
        <v>0</v>
      </c>
    </row>
    <row r="1365" spans="1:4" x14ac:dyDescent="0.3">
      <c r="A1365" s="2">
        <v>13.6</v>
      </c>
      <c r="B1365" s="6">
        <v>124797.08500000001</v>
      </c>
      <c r="C1365" s="2">
        <v>12.2</v>
      </c>
      <c r="D1365" s="2">
        <v>0</v>
      </c>
    </row>
    <row r="1366" spans="1:4" x14ac:dyDescent="0.3">
      <c r="A1366" s="2">
        <v>17.600000000000001</v>
      </c>
      <c r="B1366" s="6">
        <v>119238.345</v>
      </c>
      <c r="C1366" s="2">
        <v>20.8</v>
      </c>
      <c r="D1366" s="2">
        <v>0</v>
      </c>
    </row>
    <row r="1367" spans="1:4" x14ac:dyDescent="0.3">
      <c r="A1367" s="2">
        <v>24.2</v>
      </c>
      <c r="B1367" s="6">
        <v>110878.67</v>
      </c>
      <c r="C1367" s="2">
        <v>20.8</v>
      </c>
      <c r="D1367" s="2">
        <v>0</v>
      </c>
    </row>
    <row r="1368" spans="1:4" x14ac:dyDescent="0.3">
      <c r="A1368" s="2">
        <v>15.2</v>
      </c>
      <c r="B1368" s="6">
        <v>108622.42</v>
      </c>
      <c r="C1368" s="2">
        <v>10.199999999999999</v>
      </c>
      <c r="D1368" s="2">
        <v>0</v>
      </c>
    </row>
    <row r="1369" spans="1:4" x14ac:dyDescent="0.3">
      <c r="A1369" s="2">
        <v>14</v>
      </c>
      <c r="B1369" s="6">
        <v>109315.065</v>
      </c>
      <c r="C1369" s="2">
        <v>17</v>
      </c>
      <c r="D1369" s="2">
        <v>1.2</v>
      </c>
    </row>
    <row r="1370" spans="1:4" x14ac:dyDescent="0.3">
      <c r="A1370" s="2">
        <v>16.5</v>
      </c>
      <c r="B1370" s="6">
        <v>106236.23</v>
      </c>
      <c r="C1370" s="2">
        <v>19.8</v>
      </c>
      <c r="D1370" s="2">
        <v>0.2</v>
      </c>
    </row>
    <row r="1371" spans="1:4" x14ac:dyDescent="0.3">
      <c r="A1371" s="2">
        <v>23.3</v>
      </c>
      <c r="B1371" s="6">
        <v>114466.64</v>
      </c>
      <c r="C1371" s="2">
        <v>21.4</v>
      </c>
      <c r="D1371" s="2">
        <v>0</v>
      </c>
    </row>
    <row r="1372" spans="1:4" x14ac:dyDescent="0.3">
      <c r="A1372" s="2">
        <v>25.8</v>
      </c>
      <c r="B1372" s="6">
        <v>114458.205</v>
      </c>
      <c r="C1372" s="2">
        <v>13.4</v>
      </c>
      <c r="D1372" s="2">
        <v>0</v>
      </c>
    </row>
    <row r="1373" spans="1:4" x14ac:dyDescent="0.3">
      <c r="A1373" s="2">
        <v>18.100000000000001</v>
      </c>
      <c r="B1373" s="6">
        <v>115490.83500000001</v>
      </c>
      <c r="C1373" s="2">
        <v>10.9</v>
      </c>
      <c r="D1373" s="2">
        <v>0</v>
      </c>
    </row>
    <row r="1374" spans="1:4" x14ac:dyDescent="0.3">
      <c r="A1374" s="2">
        <v>14.6</v>
      </c>
      <c r="B1374" s="6">
        <v>115294.12</v>
      </c>
      <c r="C1374" s="2">
        <v>12.5</v>
      </c>
      <c r="D1374" s="2">
        <v>0</v>
      </c>
    </row>
    <row r="1375" spans="1:4" x14ac:dyDescent="0.3">
      <c r="A1375" s="2">
        <v>20.5</v>
      </c>
      <c r="B1375" s="6">
        <v>112576.545</v>
      </c>
      <c r="C1375" s="2">
        <v>22.5</v>
      </c>
      <c r="D1375" s="2">
        <v>0</v>
      </c>
    </row>
    <row r="1376" spans="1:4" x14ac:dyDescent="0.3">
      <c r="A1376" s="2">
        <v>23.8</v>
      </c>
      <c r="B1376" s="6">
        <v>102988.145</v>
      </c>
      <c r="C1376" s="2">
        <v>22.7</v>
      </c>
      <c r="D1376" s="2">
        <v>0</v>
      </c>
    </row>
    <row r="1377" spans="1:4" x14ac:dyDescent="0.3">
      <c r="A1377" s="2">
        <v>24.7</v>
      </c>
      <c r="B1377" s="6">
        <v>100476.705</v>
      </c>
      <c r="C1377" s="2">
        <v>21.2</v>
      </c>
      <c r="D1377" s="2">
        <v>0</v>
      </c>
    </row>
    <row r="1378" spans="1:4" x14ac:dyDescent="0.3">
      <c r="A1378" s="2">
        <v>28.2</v>
      </c>
      <c r="B1378" s="6">
        <v>113945.5</v>
      </c>
      <c r="C1378" s="2">
        <v>22.7</v>
      </c>
      <c r="D1378" s="2">
        <v>0</v>
      </c>
    </row>
    <row r="1379" spans="1:4" x14ac:dyDescent="0.3">
      <c r="A1379" s="2">
        <v>17.899999999999999</v>
      </c>
      <c r="B1379" s="6">
        <v>116449.31</v>
      </c>
      <c r="C1379" s="2">
        <v>7.2</v>
      </c>
    </row>
    <row r="1380" spans="1:4" x14ac:dyDescent="0.3">
      <c r="A1380" s="2">
        <v>16.5</v>
      </c>
      <c r="B1380" s="6">
        <v>109551.08</v>
      </c>
      <c r="C1380" s="2">
        <v>20</v>
      </c>
    </row>
    <row r="1381" spans="1:4" x14ac:dyDescent="0.3">
      <c r="A1381" s="2">
        <v>20.7</v>
      </c>
      <c r="B1381" s="6">
        <v>110432.33</v>
      </c>
      <c r="C1381" s="2">
        <v>23.7</v>
      </c>
      <c r="D1381" s="2">
        <v>0</v>
      </c>
    </row>
    <row r="1382" spans="1:4" x14ac:dyDescent="0.3">
      <c r="A1382" s="2">
        <v>22.7</v>
      </c>
      <c r="B1382" s="6">
        <v>110457.33500000001</v>
      </c>
      <c r="C1382" s="2">
        <v>23.9</v>
      </c>
      <c r="D1382" s="2">
        <v>0</v>
      </c>
    </row>
    <row r="1383" spans="1:4" x14ac:dyDescent="0.3">
      <c r="A1383" s="2">
        <v>24.9</v>
      </c>
      <c r="B1383" s="6">
        <v>96584.744999999995</v>
      </c>
      <c r="C1383" s="2">
        <v>23.2</v>
      </c>
      <c r="D1383" s="2">
        <v>0</v>
      </c>
    </row>
    <row r="1384" spans="1:4" x14ac:dyDescent="0.3">
      <c r="A1384" s="2">
        <v>27.3</v>
      </c>
      <c r="B1384" s="6">
        <v>90918.615000000005</v>
      </c>
      <c r="C1384" s="2">
        <v>22.1</v>
      </c>
      <c r="D1384" s="2">
        <v>0</v>
      </c>
    </row>
    <row r="1385" spans="1:4" x14ac:dyDescent="0.3">
      <c r="A1385" s="2">
        <v>27.5</v>
      </c>
      <c r="B1385" s="6">
        <v>108070.27499999999</v>
      </c>
      <c r="C1385" s="2">
        <v>19.399999999999999</v>
      </c>
      <c r="D1385" s="2">
        <v>0</v>
      </c>
    </row>
    <row r="1386" spans="1:4" x14ac:dyDescent="0.3">
      <c r="A1386" s="2">
        <v>23.1</v>
      </c>
      <c r="B1386" s="6">
        <v>113889.41</v>
      </c>
      <c r="C1386" s="2">
        <v>6.1</v>
      </c>
      <c r="D1386" s="2">
        <v>0.2</v>
      </c>
    </row>
    <row r="1387" spans="1:4" x14ac:dyDescent="0.3">
      <c r="A1387" s="2">
        <v>22.6</v>
      </c>
      <c r="B1387" s="6">
        <v>112592.26</v>
      </c>
      <c r="C1387" s="2">
        <v>15.1</v>
      </c>
      <c r="D1387" s="2">
        <v>5.2</v>
      </c>
    </row>
    <row r="1388" spans="1:4" x14ac:dyDescent="0.3">
      <c r="A1388" s="2">
        <v>20.7</v>
      </c>
      <c r="B1388" s="6">
        <v>112806.58500000001</v>
      </c>
      <c r="C1388" s="2">
        <v>10.5</v>
      </c>
      <c r="D1388" s="2">
        <v>2</v>
      </c>
    </row>
    <row r="1389" spans="1:4" x14ac:dyDescent="0.3">
      <c r="A1389" s="2">
        <v>27.4</v>
      </c>
      <c r="B1389" s="6">
        <v>107940.16</v>
      </c>
      <c r="C1389" s="2">
        <v>23</v>
      </c>
      <c r="D1389" s="2">
        <v>0</v>
      </c>
    </row>
    <row r="1390" spans="1:4" x14ac:dyDescent="0.3">
      <c r="A1390" s="2">
        <v>16.100000000000001</v>
      </c>
      <c r="B1390" s="6">
        <v>99368.854999999996</v>
      </c>
      <c r="C1390" s="2">
        <v>9.8000000000000007</v>
      </c>
      <c r="D1390" s="2">
        <v>5</v>
      </c>
    </row>
    <row r="1391" spans="1:4" x14ac:dyDescent="0.3">
      <c r="A1391" s="2">
        <v>19.2</v>
      </c>
      <c r="B1391" s="6">
        <v>98427.53</v>
      </c>
      <c r="C1391" s="2">
        <v>22.7</v>
      </c>
      <c r="D1391" s="2">
        <v>5.6</v>
      </c>
    </row>
    <row r="1392" spans="1:4" x14ac:dyDescent="0.3">
      <c r="A1392" s="2">
        <v>27</v>
      </c>
      <c r="B1392" s="6">
        <v>105893.61500000001</v>
      </c>
      <c r="C1392" s="2">
        <v>25.7</v>
      </c>
      <c r="D1392" s="2">
        <v>0</v>
      </c>
    </row>
    <row r="1393" spans="1:4" x14ac:dyDescent="0.3">
      <c r="A1393" s="2">
        <v>18.8</v>
      </c>
      <c r="B1393" s="6">
        <v>109241.565</v>
      </c>
      <c r="C1393" s="2">
        <v>16.7</v>
      </c>
      <c r="D1393" s="2">
        <v>0</v>
      </c>
    </row>
    <row r="1394" spans="1:4" x14ac:dyDescent="0.3">
      <c r="A1394" s="2">
        <v>15.5</v>
      </c>
      <c r="B1394" s="6">
        <v>111423.36500000001</v>
      </c>
      <c r="C1394" s="2">
        <v>19.7</v>
      </c>
      <c r="D1394" s="2">
        <v>0</v>
      </c>
    </row>
    <row r="1395" spans="1:4" x14ac:dyDescent="0.3">
      <c r="A1395" s="2">
        <v>19.5</v>
      </c>
      <c r="B1395" s="6">
        <v>112414.39</v>
      </c>
      <c r="C1395" s="2">
        <v>25</v>
      </c>
      <c r="D1395" s="2">
        <v>0</v>
      </c>
    </row>
    <row r="1396" spans="1:4" x14ac:dyDescent="0.3">
      <c r="A1396" s="2">
        <v>18.3</v>
      </c>
      <c r="B1396" s="6">
        <v>111145.12</v>
      </c>
      <c r="C1396" s="2">
        <v>23.7</v>
      </c>
      <c r="D1396" s="2">
        <v>0</v>
      </c>
    </row>
    <row r="1397" spans="1:4" x14ac:dyDescent="0.3">
      <c r="A1397" s="2">
        <v>19.600000000000001</v>
      </c>
      <c r="B1397" s="6">
        <v>97973.985000000001</v>
      </c>
      <c r="C1397" s="2">
        <v>20.5</v>
      </c>
      <c r="D1397" s="2">
        <v>0</v>
      </c>
    </row>
    <row r="1398" spans="1:4" x14ac:dyDescent="0.3">
      <c r="A1398" s="2">
        <v>15.9</v>
      </c>
      <c r="B1398" s="6">
        <v>95624.014999999999</v>
      </c>
      <c r="C1398" s="2">
        <v>22.8</v>
      </c>
      <c r="D1398" s="2">
        <v>0</v>
      </c>
    </row>
    <row r="1399" spans="1:4" x14ac:dyDescent="0.3">
      <c r="A1399" s="2">
        <v>17</v>
      </c>
      <c r="B1399" s="6">
        <v>110196.61500000001</v>
      </c>
      <c r="C1399" s="2">
        <v>25.6</v>
      </c>
      <c r="D1399" s="2">
        <v>0</v>
      </c>
    </row>
    <row r="1400" spans="1:4" x14ac:dyDescent="0.3">
      <c r="A1400" s="2">
        <v>25.2</v>
      </c>
      <c r="B1400" s="6">
        <v>113459.02499999999</v>
      </c>
      <c r="C1400" s="2">
        <v>25.8</v>
      </c>
      <c r="D1400" s="2">
        <v>0</v>
      </c>
    </row>
    <row r="1401" spans="1:4" x14ac:dyDescent="0.3">
      <c r="A1401" s="2">
        <v>19.5</v>
      </c>
      <c r="B1401" s="6">
        <v>114402.745</v>
      </c>
      <c r="C1401" s="2">
        <v>16.7</v>
      </c>
      <c r="D1401" s="2">
        <v>0</v>
      </c>
    </row>
    <row r="1402" spans="1:4" x14ac:dyDescent="0.3">
      <c r="A1402" s="2">
        <v>34.299999999999997</v>
      </c>
      <c r="B1402" s="6">
        <v>119350.66499999999</v>
      </c>
      <c r="C1402" s="2">
        <v>14.2</v>
      </c>
      <c r="D1402" s="2">
        <v>0</v>
      </c>
    </row>
    <row r="1403" spans="1:4" x14ac:dyDescent="0.3">
      <c r="A1403" s="2">
        <v>31.6</v>
      </c>
      <c r="B1403" s="6">
        <v>116793.855</v>
      </c>
      <c r="C1403" s="2">
        <v>13.4</v>
      </c>
      <c r="D1403" s="2">
        <v>0</v>
      </c>
    </row>
    <row r="1404" spans="1:4" x14ac:dyDescent="0.3">
      <c r="A1404" s="2">
        <v>20.9</v>
      </c>
      <c r="B1404" s="6">
        <v>93859.285000000003</v>
      </c>
      <c r="C1404" s="2">
        <v>19.899999999999999</v>
      </c>
      <c r="D1404" s="2">
        <v>0.2</v>
      </c>
    </row>
    <row r="1405" spans="1:4" x14ac:dyDescent="0.3">
      <c r="A1405" s="2">
        <v>20.9</v>
      </c>
      <c r="B1405" s="6">
        <v>96432.625</v>
      </c>
      <c r="C1405" s="2">
        <v>19.7</v>
      </c>
      <c r="D1405" s="2">
        <v>0</v>
      </c>
    </row>
    <row r="1406" spans="1:4" x14ac:dyDescent="0.3">
      <c r="A1406" s="2">
        <v>28.6</v>
      </c>
      <c r="B1406" s="6">
        <v>107014.075</v>
      </c>
      <c r="C1406" s="2">
        <v>15.8</v>
      </c>
      <c r="D1406" s="2">
        <v>2.8</v>
      </c>
    </row>
    <row r="1407" spans="1:4" x14ac:dyDescent="0.3">
      <c r="A1407" s="2">
        <v>21.4</v>
      </c>
      <c r="B1407" s="6">
        <v>100696.565</v>
      </c>
      <c r="C1407" s="2">
        <v>7.8</v>
      </c>
      <c r="D1407" s="2">
        <v>4.4000000000000004</v>
      </c>
    </row>
    <row r="1408" spans="1:4" x14ac:dyDescent="0.3">
      <c r="A1408" s="2">
        <v>17.2</v>
      </c>
      <c r="B1408" s="6">
        <v>106387.19500000001</v>
      </c>
      <c r="C1408" s="2">
        <v>18.2</v>
      </c>
      <c r="D1408" s="2">
        <v>35.799999999999997</v>
      </c>
    </row>
    <row r="1409" spans="1:4" x14ac:dyDescent="0.3">
      <c r="A1409" s="2">
        <v>17</v>
      </c>
      <c r="B1409" s="6">
        <v>109430.37</v>
      </c>
      <c r="C1409" s="2">
        <v>22.7</v>
      </c>
      <c r="D1409" s="2">
        <v>3</v>
      </c>
    </row>
    <row r="1410" spans="1:4" x14ac:dyDescent="0.3">
      <c r="A1410" s="2">
        <v>20</v>
      </c>
      <c r="B1410" s="6">
        <v>112506.95</v>
      </c>
      <c r="C1410" s="2">
        <v>14.8</v>
      </c>
      <c r="D1410" s="2">
        <v>0</v>
      </c>
    </row>
    <row r="1411" spans="1:4" x14ac:dyDescent="0.3">
      <c r="A1411" s="2">
        <v>20.3</v>
      </c>
      <c r="B1411" s="6">
        <v>100203.55</v>
      </c>
      <c r="C1411" s="2">
        <v>27.3</v>
      </c>
      <c r="D1411" s="2">
        <v>0</v>
      </c>
    </row>
    <row r="1412" spans="1:4" x14ac:dyDescent="0.3">
      <c r="A1412" s="2">
        <v>19.600000000000001</v>
      </c>
      <c r="B1412" s="6">
        <v>94602.89</v>
      </c>
      <c r="C1412" s="2">
        <v>29.1</v>
      </c>
      <c r="D1412" s="2">
        <v>0.2</v>
      </c>
    </row>
    <row r="1413" spans="1:4" x14ac:dyDescent="0.3">
      <c r="A1413" s="2">
        <v>30.2</v>
      </c>
      <c r="B1413" s="6">
        <v>114159.595</v>
      </c>
      <c r="C1413" s="2">
        <v>17.5</v>
      </c>
      <c r="D1413" s="2">
        <v>0</v>
      </c>
    </row>
    <row r="1414" spans="1:4" x14ac:dyDescent="0.3">
      <c r="A1414" s="2">
        <v>30.5</v>
      </c>
      <c r="B1414" s="6">
        <v>120185.265</v>
      </c>
      <c r="C1414" s="2">
        <v>18.399999999999999</v>
      </c>
      <c r="D1414" s="2">
        <v>0</v>
      </c>
    </row>
    <row r="1415" spans="1:4" x14ac:dyDescent="0.3">
      <c r="A1415" s="2">
        <v>17.3</v>
      </c>
      <c r="B1415" s="6">
        <v>116487.58</v>
      </c>
      <c r="C1415" s="2">
        <v>7.2</v>
      </c>
      <c r="D1415" s="2">
        <v>6.2</v>
      </c>
    </row>
    <row r="1416" spans="1:4" x14ac:dyDescent="0.3">
      <c r="A1416" s="2">
        <v>18.100000000000001</v>
      </c>
      <c r="B1416" s="6">
        <v>108628.34</v>
      </c>
      <c r="C1416" s="2">
        <v>23.8</v>
      </c>
      <c r="D1416" s="2">
        <v>0.2</v>
      </c>
    </row>
    <row r="1417" spans="1:4" x14ac:dyDescent="0.3">
      <c r="A1417" s="2">
        <v>19</v>
      </c>
      <c r="B1417" s="6">
        <v>107405.925</v>
      </c>
      <c r="C1417" s="2">
        <v>29.8</v>
      </c>
      <c r="D1417" s="2">
        <v>0</v>
      </c>
    </row>
    <row r="1418" spans="1:4" x14ac:dyDescent="0.3">
      <c r="A1418" s="2">
        <v>18.100000000000001</v>
      </c>
      <c r="B1418" s="6">
        <v>90498.92</v>
      </c>
      <c r="C1418" s="2">
        <v>29.9</v>
      </c>
      <c r="D1418" s="2">
        <v>0</v>
      </c>
    </row>
    <row r="1419" spans="1:4" x14ac:dyDescent="0.3">
      <c r="A1419" s="2">
        <v>26.6</v>
      </c>
      <c r="B1419" s="6">
        <v>92043.13</v>
      </c>
      <c r="C1419" s="2">
        <v>30.1</v>
      </c>
      <c r="D1419" s="2">
        <v>0</v>
      </c>
    </row>
    <row r="1420" spans="1:4" x14ac:dyDescent="0.3">
      <c r="A1420" s="2">
        <v>30.9</v>
      </c>
      <c r="B1420" s="6">
        <v>113978.535</v>
      </c>
      <c r="C1420" s="2">
        <v>27.5</v>
      </c>
      <c r="D1420" s="2">
        <v>0</v>
      </c>
    </row>
    <row r="1421" spans="1:4" x14ac:dyDescent="0.3">
      <c r="A1421" s="2">
        <v>27.6</v>
      </c>
      <c r="B1421" s="6">
        <v>118330.625</v>
      </c>
      <c r="C1421" s="2">
        <v>5.5</v>
      </c>
      <c r="D1421" s="2">
        <v>0</v>
      </c>
    </row>
    <row r="1422" spans="1:4" x14ac:dyDescent="0.3">
      <c r="A1422" s="2">
        <v>23.2</v>
      </c>
      <c r="B1422" s="6">
        <v>106618.19500000001</v>
      </c>
      <c r="C1422" s="2">
        <v>24.2</v>
      </c>
      <c r="D1422" s="2">
        <v>24.2</v>
      </c>
    </row>
    <row r="1423" spans="1:4" x14ac:dyDescent="0.3">
      <c r="A1423" s="2">
        <v>16.399999999999999</v>
      </c>
      <c r="B1423" s="6">
        <v>107278.83</v>
      </c>
      <c r="C1423" s="2">
        <v>20.3</v>
      </c>
      <c r="D1423" s="2">
        <v>6.2</v>
      </c>
    </row>
    <row r="1424" spans="1:4" x14ac:dyDescent="0.3">
      <c r="A1424" s="2">
        <v>14.5</v>
      </c>
      <c r="B1424" s="6">
        <v>113582.6</v>
      </c>
      <c r="C1424" s="2">
        <v>3.5</v>
      </c>
      <c r="D1424" s="2">
        <v>6</v>
      </c>
    </row>
    <row r="1425" spans="1:4" x14ac:dyDescent="0.3">
      <c r="A1425" s="2">
        <v>16.899999999999999</v>
      </c>
      <c r="B1425" s="6">
        <v>101352.12</v>
      </c>
      <c r="C1425" s="2">
        <v>15.8</v>
      </c>
      <c r="D1425" s="2">
        <v>7</v>
      </c>
    </row>
    <row r="1426" spans="1:4" x14ac:dyDescent="0.3">
      <c r="A1426" s="2">
        <v>18.8</v>
      </c>
      <c r="B1426" s="6">
        <v>96240.41</v>
      </c>
      <c r="C1426" s="2">
        <v>20.5</v>
      </c>
      <c r="D1426" s="2">
        <v>0.8</v>
      </c>
    </row>
    <row r="1427" spans="1:4" x14ac:dyDescent="0.3">
      <c r="A1427" s="2">
        <v>18.600000000000001</v>
      </c>
      <c r="B1427" s="6">
        <v>110547.605</v>
      </c>
      <c r="C1427" s="2">
        <v>25.5</v>
      </c>
      <c r="D1427" s="2">
        <v>0</v>
      </c>
    </row>
    <row r="1428" spans="1:4" x14ac:dyDescent="0.3">
      <c r="A1428" s="2">
        <v>20</v>
      </c>
      <c r="B1428" s="6">
        <v>109706.42</v>
      </c>
      <c r="C1428" s="2">
        <v>23.3</v>
      </c>
      <c r="D1428" s="2">
        <v>0.2</v>
      </c>
    </row>
    <row r="1429" spans="1:4" x14ac:dyDescent="0.3">
      <c r="A1429" s="2">
        <v>20.8</v>
      </c>
      <c r="B1429" s="6">
        <v>106684.825</v>
      </c>
      <c r="C1429" s="2">
        <v>18</v>
      </c>
      <c r="D1429" s="2">
        <v>0</v>
      </c>
    </row>
    <row r="1430" spans="1:4" x14ac:dyDescent="0.3">
      <c r="A1430" s="2">
        <v>18.7</v>
      </c>
      <c r="B1430" s="6">
        <v>112586.74</v>
      </c>
      <c r="C1430" s="2">
        <v>21.1</v>
      </c>
      <c r="D1430" s="2">
        <v>0.6</v>
      </c>
    </row>
    <row r="1431" spans="1:4" x14ac:dyDescent="0.3">
      <c r="A1431" s="2">
        <v>20.8</v>
      </c>
      <c r="B1431" s="6">
        <v>110031.82</v>
      </c>
      <c r="C1431" s="2">
        <v>28</v>
      </c>
      <c r="D1431" s="2">
        <v>0</v>
      </c>
    </row>
    <row r="1432" spans="1:4" x14ac:dyDescent="0.3">
      <c r="A1432" s="2">
        <v>31.7</v>
      </c>
      <c r="B1432" s="6">
        <v>100725.24</v>
      </c>
      <c r="C1432" s="2">
        <v>30.8</v>
      </c>
      <c r="D1432" s="2">
        <v>0</v>
      </c>
    </row>
    <row r="1433" spans="1:4" x14ac:dyDescent="0.3">
      <c r="A1433" s="2">
        <v>19.5</v>
      </c>
      <c r="B1433" s="6">
        <v>88903.065000000002</v>
      </c>
      <c r="C1433" s="2">
        <v>18.899999999999999</v>
      </c>
      <c r="D1433" s="2">
        <v>10.4</v>
      </c>
    </row>
    <row r="1434" spans="1:4" x14ac:dyDescent="0.3">
      <c r="A1434" s="2">
        <v>23.6</v>
      </c>
      <c r="B1434" s="6">
        <v>107666.30499999999</v>
      </c>
      <c r="C1434" s="2">
        <v>13.4</v>
      </c>
      <c r="D1434" s="2">
        <v>0</v>
      </c>
    </row>
    <row r="1435" spans="1:4" x14ac:dyDescent="0.3">
      <c r="A1435" s="2">
        <v>20.5</v>
      </c>
      <c r="B1435" s="6">
        <v>111718.075</v>
      </c>
      <c r="C1435" s="2">
        <v>28.2</v>
      </c>
      <c r="D1435" s="2">
        <v>0</v>
      </c>
    </row>
    <row r="1436" spans="1:4" x14ac:dyDescent="0.3">
      <c r="A1436" s="2">
        <v>25.2</v>
      </c>
      <c r="B1436" s="6">
        <v>114225.12</v>
      </c>
      <c r="C1436" s="2">
        <v>31.1</v>
      </c>
      <c r="D1436" s="2">
        <v>0</v>
      </c>
    </row>
    <row r="1437" spans="1:4" x14ac:dyDescent="0.3">
      <c r="A1437" s="2">
        <v>35.5</v>
      </c>
      <c r="B1437" s="6">
        <v>135452.26</v>
      </c>
      <c r="C1437" s="2">
        <v>31.3</v>
      </c>
      <c r="D1437" s="2">
        <v>0</v>
      </c>
    </row>
    <row r="1438" spans="1:4" x14ac:dyDescent="0.3">
      <c r="A1438" s="2">
        <v>38</v>
      </c>
      <c r="B1438" s="6">
        <v>156648.405</v>
      </c>
      <c r="C1438" s="2">
        <v>27.1</v>
      </c>
      <c r="D1438" s="2">
        <v>0</v>
      </c>
    </row>
    <row r="1439" spans="1:4" x14ac:dyDescent="0.3">
      <c r="A1439" s="2">
        <v>30.3</v>
      </c>
      <c r="B1439" s="6">
        <v>121237.47</v>
      </c>
      <c r="C1439" s="2">
        <v>11</v>
      </c>
      <c r="D1439" s="2">
        <v>0</v>
      </c>
    </row>
    <row r="1440" spans="1:4" x14ac:dyDescent="0.3">
      <c r="A1440" s="2">
        <v>20.100000000000001</v>
      </c>
      <c r="B1440" s="6">
        <v>102161.11500000001</v>
      </c>
      <c r="C1440" s="2">
        <v>11.8</v>
      </c>
      <c r="D1440" s="2">
        <v>1.2</v>
      </c>
    </row>
    <row r="1441" spans="1:4" x14ac:dyDescent="0.3">
      <c r="A1441" s="2">
        <v>20.6</v>
      </c>
      <c r="B1441" s="6">
        <v>110803.765</v>
      </c>
      <c r="C1441" s="2">
        <v>28.5</v>
      </c>
      <c r="D1441" s="2">
        <v>0</v>
      </c>
    </row>
    <row r="1442" spans="1:4" x14ac:dyDescent="0.3">
      <c r="A1442" s="2">
        <v>23.6</v>
      </c>
      <c r="B1442" s="6">
        <v>114413.785</v>
      </c>
      <c r="C1442" s="2">
        <v>31.6</v>
      </c>
      <c r="D1442" s="2">
        <v>0</v>
      </c>
    </row>
    <row r="1443" spans="1:4" x14ac:dyDescent="0.3">
      <c r="A1443" s="2">
        <v>33.6</v>
      </c>
      <c r="B1443" s="6">
        <v>129715.465</v>
      </c>
      <c r="C1443" s="2">
        <v>29.4</v>
      </c>
      <c r="D1443" s="2">
        <v>0</v>
      </c>
    </row>
    <row r="1444" spans="1:4" x14ac:dyDescent="0.3">
      <c r="A1444" s="2">
        <v>21.1</v>
      </c>
      <c r="B1444" s="6">
        <v>114986.33</v>
      </c>
      <c r="C1444" s="2">
        <v>6</v>
      </c>
      <c r="D1444" s="2">
        <v>16.2</v>
      </c>
    </row>
    <row r="1445" spans="1:4" x14ac:dyDescent="0.3">
      <c r="A1445" s="2">
        <v>22.7</v>
      </c>
      <c r="B1445" s="6">
        <v>110025.465</v>
      </c>
      <c r="C1445" s="2">
        <v>13.7</v>
      </c>
      <c r="D1445" s="2">
        <v>16.600000000000001</v>
      </c>
    </row>
    <row r="1446" spans="1:4" x14ac:dyDescent="0.3">
      <c r="A1446" s="2">
        <v>24.8</v>
      </c>
      <c r="B1446" s="6">
        <v>102577.145</v>
      </c>
      <c r="C1446" s="2">
        <v>17.5</v>
      </c>
      <c r="D1446" s="2">
        <v>41.2</v>
      </c>
    </row>
    <row r="1447" spans="1:4" x14ac:dyDescent="0.3">
      <c r="A1447" s="2">
        <v>23.5</v>
      </c>
      <c r="B1447" s="6">
        <v>99110.774999999994</v>
      </c>
      <c r="C1447" s="2">
        <v>16.3</v>
      </c>
      <c r="D1447" s="2">
        <v>3.8</v>
      </c>
    </row>
    <row r="1448" spans="1:4" x14ac:dyDescent="0.3">
      <c r="A1448" s="2">
        <v>21.8</v>
      </c>
      <c r="B1448" s="6">
        <v>112804.4</v>
      </c>
      <c r="C1448" s="2">
        <v>23.2</v>
      </c>
      <c r="D1448" s="2">
        <v>2</v>
      </c>
    </row>
    <row r="1449" spans="1:4" x14ac:dyDescent="0.3">
      <c r="A1449" s="2">
        <v>20.8</v>
      </c>
      <c r="B1449" s="6">
        <v>113485.105</v>
      </c>
      <c r="C1449" s="2">
        <v>21.1</v>
      </c>
      <c r="D1449" s="2">
        <v>0</v>
      </c>
    </row>
    <row r="1450" spans="1:4" x14ac:dyDescent="0.3">
      <c r="A1450" s="2">
        <v>26.9</v>
      </c>
      <c r="B1450" s="6">
        <v>119907.245</v>
      </c>
      <c r="C1450" s="2">
        <v>16.600000000000001</v>
      </c>
      <c r="D1450" s="2">
        <v>0</v>
      </c>
    </row>
    <row r="1451" spans="1:4" x14ac:dyDescent="0.3">
      <c r="A1451" s="2">
        <v>21.2</v>
      </c>
      <c r="B1451" s="6">
        <v>111880.52499999999</v>
      </c>
      <c r="C1451" s="2">
        <v>14.8</v>
      </c>
      <c r="D1451" s="2">
        <v>0</v>
      </c>
    </row>
    <row r="1452" spans="1:4" x14ac:dyDescent="0.3">
      <c r="A1452" s="2">
        <v>20.9</v>
      </c>
      <c r="B1452" s="6">
        <v>102075.925</v>
      </c>
      <c r="C1452" s="2">
        <v>9.6</v>
      </c>
      <c r="D1452" s="2">
        <v>1</v>
      </c>
    </row>
    <row r="1453" spans="1:4" x14ac:dyDescent="0.3">
      <c r="A1453" s="2">
        <v>19.100000000000001</v>
      </c>
      <c r="B1453" s="6">
        <v>92725.74</v>
      </c>
      <c r="C1453" s="2">
        <v>27.8</v>
      </c>
      <c r="D1453" s="2">
        <v>9.8000000000000007</v>
      </c>
    </row>
    <row r="1454" spans="1:4" x14ac:dyDescent="0.3">
      <c r="A1454" s="2">
        <v>26.9</v>
      </c>
      <c r="B1454" s="6">
        <v>94938.395000000004</v>
      </c>
      <c r="C1454" s="2">
        <v>32.299999999999997</v>
      </c>
      <c r="D1454" s="2">
        <v>0</v>
      </c>
    </row>
    <row r="1455" spans="1:4" x14ac:dyDescent="0.3">
      <c r="A1455" s="2">
        <v>34.200000000000003</v>
      </c>
      <c r="B1455" s="6">
        <v>112358.815</v>
      </c>
      <c r="C1455" s="2">
        <v>32.299999999999997</v>
      </c>
      <c r="D1455" s="2">
        <v>0</v>
      </c>
    </row>
    <row r="1456" spans="1:4" x14ac:dyDescent="0.3">
      <c r="A1456" s="2">
        <v>23.9</v>
      </c>
      <c r="B1456" s="6">
        <v>98191.654999999999</v>
      </c>
      <c r="C1456" s="2">
        <v>32.200000000000003</v>
      </c>
      <c r="D1456" s="2">
        <v>0</v>
      </c>
    </row>
    <row r="1457" spans="1:4" x14ac:dyDescent="0.3">
      <c r="A1457" s="2">
        <v>23.8</v>
      </c>
      <c r="B1457" s="6">
        <v>100017.19500000001</v>
      </c>
      <c r="C1457" s="2">
        <v>32.299999999999997</v>
      </c>
      <c r="D1457" s="2">
        <v>0</v>
      </c>
    </row>
    <row r="1458" spans="1:4" x14ac:dyDescent="0.3">
      <c r="A1458" s="2">
        <v>37.4</v>
      </c>
      <c r="B1458" s="6">
        <v>129749.14</v>
      </c>
      <c r="C1458" s="2">
        <v>29.3</v>
      </c>
      <c r="D1458" s="2">
        <v>0</v>
      </c>
    </row>
    <row r="1459" spans="1:4" x14ac:dyDescent="0.3">
      <c r="A1459" s="2">
        <v>36.4</v>
      </c>
      <c r="B1459" s="6">
        <v>133831.375</v>
      </c>
      <c r="C1459" s="2">
        <v>19.100000000000001</v>
      </c>
      <c r="D1459" s="2">
        <v>0</v>
      </c>
    </row>
    <row r="1460" spans="1:4" x14ac:dyDescent="0.3">
      <c r="A1460" s="2">
        <v>23.9</v>
      </c>
      <c r="B1460" s="6">
        <v>108290.11</v>
      </c>
      <c r="C1460" s="2">
        <v>5.7</v>
      </c>
      <c r="D1460" s="2">
        <v>1.2</v>
      </c>
    </row>
    <row r="1461" spans="1:4" x14ac:dyDescent="0.3">
      <c r="A1461" s="2">
        <v>22.7</v>
      </c>
      <c r="B1461" s="6">
        <v>99613.865000000005</v>
      </c>
      <c r="C1461" s="2">
        <v>9.9</v>
      </c>
      <c r="D1461" s="2">
        <v>0.6</v>
      </c>
    </row>
    <row r="1462" spans="1:4" x14ac:dyDescent="0.3">
      <c r="A1462" s="2">
        <v>23.5</v>
      </c>
      <c r="B1462" s="6">
        <v>103381.91499999999</v>
      </c>
      <c r="C1462" s="2">
        <v>31.3</v>
      </c>
      <c r="D1462" s="2">
        <v>0.8</v>
      </c>
    </row>
    <row r="1463" spans="1:4" x14ac:dyDescent="0.3">
      <c r="A1463" s="2">
        <v>26.2</v>
      </c>
      <c r="B1463" s="6">
        <v>98933.06</v>
      </c>
      <c r="C1463" s="2">
        <v>31.7</v>
      </c>
      <c r="D1463" s="2">
        <v>0</v>
      </c>
    </row>
    <row r="1464" spans="1:4" x14ac:dyDescent="0.3">
      <c r="A1464" s="2">
        <v>22.2</v>
      </c>
      <c r="B1464" s="6">
        <v>106470.675</v>
      </c>
      <c r="C1464" s="2">
        <v>26.3</v>
      </c>
      <c r="D1464" s="2">
        <v>0</v>
      </c>
    </row>
    <row r="1465" spans="1:4" x14ac:dyDescent="0.3">
      <c r="A1465" s="2">
        <v>29.5</v>
      </c>
      <c r="B1465" s="6">
        <v>118789.605</v>
      </c>
      <c r="C1465" s="2">
        <v>27.6</v>
      </c>
      <c r="D1465" s="2">
        <v>0</v>
      </c>
    </row>
    <row r="1466" spans="1:4" x14ac:dyDescent="0.3">
      <c r="A1466" s="2">
        <v>42.6</v>
      </c>
      <c r="B1466" s="6">
        <v>133288.46</v>
      </c>
      <c r="C1466" s="2">
        <v>27.4</v>
      </c>
      <c r="D1466" s="2">
        <v>0</v>
      </c>
    </row>
    <row r="1467" spans="1:4" x14ac:dyDescent="0.3">
      <c r="A1467" s="2">
        <v>21.2</v>
      </c>
      <c r="B1467" s="6">
        <v>97262.79</v>
      </c>
      <c r="C1467" s="2">
        <v>12.9</v>
      </c>
      <c r="D1467" s="2">
        <v>0.4</v>
      </c>
    </row>
    <row r="1468" spans="1:4" x14ac:dyDescent="0.3">
      <c r="A1468" s="2">
        <v>22.1</v>
      </c>
      <c r="B1468" s="6">
        <v>93606.214999999997</v>
      </c>
      <c r="C1468" s="2">
        <v>30.9</v>
      </c>
      <c r="D1468" s="2">
        <v>1.4</v>
      </c>
    </row>
    <row r="1469" spans="1:4" x14ac:dyDescent="0.3">
      <c r="A1469" s="2">
        <v>23.1</v>
      </c>
      <c r="B1469" s="6">
        <v>109874.9</v>
      </c>
      <c r="C1469" s="2">
        <v>30.2</v>
      </c>
      <c r="D1469" s="2">
        <v>0</v>
      </c>
    </row>
    <row r="1470" spans="1:4" x14ac:dyDescent="0.3">
      <c r="A1470" s="2">
        <v>24.1</v>
      </c>
      <c r="B1470" s="6">
        <v>113446.1</v>
      </c>
      <c r="C1470" s="2">
        <v>28.9</v>
      </c>
      <c r="D1470" s="2">
        <v>0</v>
      </c>
    </row>
    <row r="1471" spans="1:4" x14ac:dyDescent="0.3">
      <c r="A1471" s="2">
        <v>20.5</v>
      </c>
      <c r="B1471" s="6">
        <v>105483.435</v>
      </c>
      <c r="C1471" s="2">
        <v>28.4</v>
      </c>
      <c r="D1471" s="2">
        <v>0.6</v>
      </c>
    </row>
    <row r="1472" spans="1:4" x14ac:dyDescent="0.3">
      <c r="A1472" s="2">
        <v>21.4</v>
      </c>
      <c r="B1472" s="6">
        <v>108078.69500000001</v>
      </c>
      <c r="C1472" s="2">
        <v>25.8</v>
      </c>
      <c r="D1472" s="2">
        <v>0</v>
      </c>
    </row>
    <row r="1473" spans="1:4" x14ac:dyDescent="0.3">
      <c r="A1473" s="2">
        <v>30.4</v>
      </c>
      <c r="B1473" s="6">
        <v>119728.63499999999</v>
      </c>
      <c r="C1473" s="2">
        <v>31.5</v>
      </c>
      <c r="D1473" s="2">
        <v>0</v>
      </c>
    </row>
    <row r="1474" spans="1:4" x14ac:dyDescent="0.3">
      <c r="A1474" s="2">
        <v>24.7</v>
      </c>
      <c r="B1474" s="6">
        <v>108628.96</v>
      </c>
      <c r="C1474" s="2">
        <v>28.6</v>
      </c>
      <c r="D1474" s="2">
        <v>0</v>
      </c>
    </row>
    <row r="1475" spans="1:4" x14ac:dyDescent="0.3">
      <c r="A1475" s="2">
        <v>30.5</v>
      </c>
      <c r="B1475" s="6">
        <v>101853.24</v>
      </c>
      <c r="C1475" s="2">
        <v>31.3</v>
      </c>
      <c r="D1475" s="2">
        <v>0</v>
      </c>
    </row>
    <row r="1476" spans="1:4" x14ac:dyDescent="0.3">
      <c r="A1476" s="2">
        <v>32.299999999999997</v>
      </c>
      <c r="B1476" s="6">
        <v>147070.535</v>
      </c>
      <c r="C1476" s="2">
        <v>31.1</v>
      </c>
      <c r="D1476" s="2">
        <v>0</v>
      </c>
    </row>
    <row r="1477" spans="1:4" x14ac:dyDescent="0.3">
      <c r="A1477" s="2">
        <v>30.4</v>
      </c>
      <c r="B1477" s="6">
        <v>152496.245</v>
      </c>
      <c r="C1477" s="2">
        <v>22.3</v>
      </c>
      <c r="D1477" s="2">
        <v>0</v>
      </c>
    </row>
    <row r="1478" spans="1:4" x14ac:dyDescent="0.3">
      <c r="A1478" s="2">
        <v>26.7</v>
      </c>
      <c r="B1478" s="6">
        <v>136971.755</v>
      </c>
      <c r="C1478" s="2">
        <v>17.5</v>
      </c>
      <c r="D1478" s="2">
        <v>0</v>
      </c>
    </row>
    <row r="1479" spans="1:4" x14ac:dyDescent="0.3">
      <c r="A1479" s="2">
        <v>32.5</v>
      </c>
      <c r="B1479" s="6">
        <v>145211.49</v>
      </c>
      <c r="C1479" s="2">
        <v>6</v>
      </c>
      <c r="D1479" s="2">
        <v>0</v>
      </c>
    </row>
    <row r="1480" spans="1:4" x14ac:dyDescent="0.3">
      <c r="A1480" s="2">
        <v>28.7</v>
      </c>
      <c r="B1480" s="6">
        <v>134898.21</v>
      </c>
      <c r="C1480" s="2">
        <v>2.6</v>
      </c>
      <c r="D1480" s="2">
        <v>0.2</v>
      </c>
    </row>
    <row r="1481" spans="1:4" x14ac:dyDescent="0.3">
      <c r="A1481" s="2">
        <v>23.5</v>
      </c>
      <c r="B1481" s="6">
        <v>101692.45</v>
      </c>
      <c r="C1481" s="2">
        <v>30.2</v>
      </c>
      <c r="D1481" s="2">
        <v>2</v>
      </c>
    </row>
    <row r="1482" spans="1:4" x14ac:dyDescent="0.3">
      <c r="A1482" s="2">
        <v>22.9</v>
      </c>
      <c r="B1482" s="6">
        <v>102283.13</v>
      </c>
      <c r="C1482" s="2">
        <v>29.2</v>
      </c>
      <c r="D1482" s="2">
        <v>0</v>
      </c>
    </row>
    <row r="1483" spans="1:4" x14ac:dyDescent="0.3">
      <c r="A1483" s="2">
        <v>25.1</v>
      </c>
      <c r="B1483" s="6">
        <v>130517.97</v>
      </c>
      <c r="C1483" s="2">
        <v>28.2</v>
      </c>
      <c r="D1483" s="2">
        <v>0</v>
      </c>
    </row>
    <row r="1484" spans="1:4" x14ac:dyDescent="0.3">
      <c r="A1484" s="2">
        <v>26.8</v>
      </c>
      <c r="B1484" s="6">
        <v>141444.78</v>
      </c>
      <c r="C1484" s="2">
        <v>29.3</v>
      </c>
      <c r="D1484" s="2">
        <v>0</v>
      </c>
    </row>
    <row r="1485" spans="1:4" x14ac:dyDescent="0.3">
      <c r="A1485" s="2">
        <v>23.9</v>
      </c>
      <c r="B1485" s="6">
        <v>125501.15</v>
      </c>
      <c r="C1485" s="2">
        <v>27.4</v>
      </c>
      <c r="D1485" s="2">
        <v>0</v>
      </c>
    </row>
    <row r="1486" spans="1:4" x14ac:dyDescent="0.3">
      <c r="A1486" s="2">
        <v>40.799999999999997</v>
      </c>
      <c r="B1486" s="6">
        <v>155891.345</v>
      </c>
      <c r="C1486" s="2">
        <v>30</v>
      </c>
      <c r="D1486" s="2">
        <v>0</v>
      </c>
    </row>
    <row r="1487" spans="1:4" x14ac:dyDescent="0.3">
      <c r="A1487" s="2">
        <v>42.8</v>
      </c>
      <c r="B1487" s="6">
        <v>168894.845</v>
      </c>
      <c r="C1487" s="2">
        <v>25.3</v>
      </c>
      <c r="D1487" s="2">
        <v>0</v>
      </c>
    </row>
    <row r="1488" spans="1:4" x14ac:dyDescent="0.3">
      <c r="A1488" s="2">
        <v>26.1</v>
      </c>
      <c r="B1488" s="6">
        <v>114818.66499999999</v>
      </c>
      <c r="C1488" s="2">
        <v>27.7</v>
      </c>
      <c r="D1488" s="2">
        <v>0</v>
      </c>
    </row>
    <row r="1489" spans="1:4" x14ac:dyDescent="0.3">
      <c r="A1489" s="2">
        <v>27.8</v>
      </c>
      <c r="B1489" s="6">
        <v>99801.574999999997</v>
      </c>
      <c r="C1489" s="2">
        <v>21.1</v>
      </c>
      <c r="D1489" s="2">
        <v>0</v>
      </c>
    </row>
    <row r="1490" spans="1:4" x14ac:dyDescent="0.3">
      <c r="A1490" s="2">
        <v>34.5</v>
      </c>
      <c r="B1490" s="6">
        <v>112374.63</v>
      </c>
      <c r="C1490" s="2">
        <v>29.4</v>
      </c>
      <c r="D1490" s="2">
        <v>0</v>
      </c>
    </row>
    <row r="1491" spans="1:4" x14ac:dyDescent="0.3">
      <c r="A1491" s="2">
        <v>36.799999999999997</v>
      </c>
      <c r="B1491" s="6">
        <v>138455.45499999999</v>
      </c>
      <c r="C1491" s="2">
        <v>27.7</v>
      </c>
      <c r="D1491" s="2">
        <v>0</v>
      </c>
    </row>
    <row r="1492" spans="1:4" x14ac:dyDescent="0.3">
      <c r="A1492" s="2">
        <v>38.1</v>
      </c>
      <c r="B1492" s="6">
        <v>142113.375</v>
      </c>
      <c r="C1492" s="2">
        <v>19.899999999999999</v>
      </c>
      <c r="D1492" s="2">
        <v>0</v>
      </c>
    </row>
    <row r="1493" spans="1:4" x14ac:dyDescent="0.3">
      <c r="A1493" s="2">
        <v>21.5</v>
      </c>
      <c r="B1493" s="6">
        <v>110277.21</v>
      </c>
      <c r="C1493" s="2">
        <v>27.8</v>
      </c>
      <c r="D1493" s="2">
        <v>6.6</v>
      </c>
    </row>
    <row r="1494" spans="1:4" x14ac:dyDescent="0.3">
      <c r="A1494" s="2">
        <v>24.2</v>
      </c>
      <c r="B1494" s="6">
        <v>104422.79</v>
      </c>
      <c r="C1494" s="2">
        <v>28.8</v>
      </c>
      <c r="D1494" s="2">
        <v>0</v>
      </c>
    </row>
    <row r="1495" spans="1:4" x14ac:dyDescent="0.3">
      <c r="A1495" s="2">
        <v>34.4</v>
      </c>
      <c r="B1495" s="6">
        <v>124749.065</v>
      </c>
      <c r="C1495" s="2">
        <v>27.5</v>
      </c>
      <c r="D1495" s="2">
        <v>0</v>
      </c>
    </row>
    <row r="1496" spans="1:4" x14ac:dyDescent="0.3">
      <c r="A1496" s="2">
        <v>38.200000000000003</v>
      </c>
      <c r="B1496" s="6">
        <v>133287.58499999999</v>
      </c>
      <c r="C1496" s="2">
        <v>26.1</v>
      </c>
      <c r="D1496" s="2">
        <v>0</v>
      </c>
    </row>
    <row r="1497" spans="1:4" x14ac:dyDescent="0.3">
      <c r="A1497" s="2">
        <v>22.7</v>
      </c>
      <c r="B1497" s="6">
        <v>119168.96000000001</v>
      </c>
      <c r="C1497" s="2">
        <v>9.3000000000000007</v>
      </c>
      <c r="D1497" s="2">
        <v>0</v>
      </c>
    </row>
    <row r="1498" spans="1:4" x14ac:dyDescent="0.3">
      <c r="A1498" s="2">
        <v>26.9</v>
      </c>
      <c r="B1498" s="6">
        <v>119702.045</v>
      </c>
      <c r="C1498" s="2">
        <v>14.6</v>
      </c>
      <c r="D1498" s="2">
        <v>0</v>
      </c>
    </row>
    <row r="1499" spans="1:4" x14ac:dyDescent="0.3">
      <c r="A1499" s="2">
        <v>34.700000000000003</v>
      </c>
      <c r="B1499" s="6">
        <v>140497.815</v>
      </c>
      <c r="C1499" s="2">
        <v>22.8</v>
      </c>
      <c r="D1499" s="2">
        <v>0</v>
      </c>
    </row>
    <row r="1500" spans="1:4" x14ac:dyDescent="0.3">
      <c r="A1500" s="2">
        <v>28.3</v>
      </c>
      <c r="B1500" s="6">
        <v>141593.54500000001</v>
      </c>
      <c r="C1500" s="2">
        <v>25.1</v>
      </c>
      <c r="D1500" s="2">
        <v>11</v>
      </c>
    </row>
    <row r="1501" spans="1:4" x14ac:dyDescent="0.3">
      <c r="A1501" s="2">
        <v>23.1</v>
      </c>
      <c r="B1501" s="6">
        <v>117327.495</v>
      </c>
      <c r="C1501" s="2">
        <v>21.1</v>
      </c>
      <c r="D1501" s="2">
        <v>0</v>
      </c>
    </row>
    <row r="1502" spans="1:4" x14ac:dyDescent="0.3">
      <c r="A1502" s="2">
        <v>19.7</v>
      </c>
      <c r="B1502" s="6">
        <v>95668.77</v>
      </c>
      <c r="C1502" s="2">
        <v>13.6</v>
      </c>
      <c r="D1502" s="2">
        <v>0</v>
      </c>
    </row>
    <row r="1503" spans="1:4" x14ac:dyDescent="0.3">
      <c r="A1503" s="2">
        <v>23.3</v>
      </c>
      <c r="B1503" s="6">
        <v>94786.72</v>
      </c>
      <c r="C1503" s="2">
        <v>23.5</v>
      </c>
      <c r="D1503" s="2">
        <v>4.8</v>
      </c>
    </row>
    <row r="1504" spans="1:4" x14ac:dyDescent="0.3">
      <c r="A1504" s="2">
        <v>27.5</v>
      </c>
      <c r="B1504" s="6">
        <v>114085.645</v>
      </c>
      <c r="C1504" s="2">
        <v>18.600000000000001</v>
      </c>
      <c r="D1504" s="2">
        <v>0</v>
      </c>
    </row>
    <row r="1505" spans="1:4" x14ac:dyDescent="0.3">
      <c r="A1505" s="2">
        <v>21.5</v>
      </c>
      <c r="B1505" s="6">
        <v>107697.205</v>
      </c>
      <c r="C1505" s="2">
        <v>12.4</v>
      </c>
      <c r="D1505" s="2">
        <v>0</v>
      </c>
    </row>
    <row r="1506" spans="1:4" x14ac:dyDescent="0.3">
      <c r="A1506" s="2">
        <v>19.2</v>
      </c>
      <c r="B1506" s="6">
        <v>106692.845</v>
      </c>
      <c r="C1506" s="2">
        <v>23.7</v>
      </c>
      <c r="D1506" s="2">
        <v>2.8</v>
      </c>
    </row>
    <row r="1507" spans="1:4" x14ac:dyDescent="0.3">
      <c r="A1507" s="2">
        <v>23.2</v>
      </c>
      <c r="B1507" s="6">
        <v>107655.08</v>
      </c>
      <c r="C1507" s="2">
        <v>24.2</v>
      </c>
      <c r="D1507" s="2">
        <v>0</v>
      </c>
    </row>
    <row r="1508" spans="1:4" x14ac:dyDescent="0.3">
      <c r="A1508" s="2">
        <v>22.8</v>
      </c>
      <c r="B1508" s="6">
        <v>113910.46</v>
      </c>
      <c r="C1508" s="2">
        <v>23.1</v>
      </c>
      <c r="D1508" s="2">
        <v>0</v>
      </c>
    </row>
    <row r="1509" spans="1:4" x14ac:dyDescent="0.3">
      <c r="A1509" s="2">
        <v>23.2</v>
      </c>
      <c r="B1509" s="6">
        <v>106467.235</v>
      </c>
      <c r="C1509" s="2">
        <v>24.2</v>
      </c>
      <c r="D1509" s="2">
        <v>0</v>
      </c>
    </row>
    <row r="1510" spans="1:4" x14ac:dyDescent="0.3">
      <c r="A1510" s="2">
        <v>29</v>
      </c>
      <c r="B1510" s="6">
        <v>108470.925</v>
      </c>
      <c r="C1510" s="2">
        <v>20</v>
      </c>
      <c r="D1510" s="2">
        <v>0</v>
      </c>
    </row>
    <row r="1511" spans="1:4" x14ac:dyDescent="0.3">
      <c r="A1511" s="2">
        <v>23.6</v>
      </c>
      <c r="B1511" s="6">
        <v>116995.065</v>
      </c>
      <c r="C1511" s="2">
        <v>16.899999999999999</v>
      </c>
      <c r="D1511" s="2">
        <v>0</v>
      </c>
    </row>
    <row r="1512" spans="1:4" x14ac:dyDescent="0.3">
      <c r="A1512" s="2">
        <v>20.2</v>
      </c>
      <c r="B1512" s="6">
        <v>110531.6</v>
      </c>
      <c r="C1512" s="2">
        <v>21.4</v>
      </c>
      <c r="D1512" s="2">
        <v>0</v>
      </c>
    </row>
    <row r="1513" spans="1:4" x14ac:dyDescent="0.3">
      <c r="A1513" s="2">
        <v>23.2</v>
      </c>
      <c r="B1513" s="6">
        <v>108972.30499999999</v>
      </c>
      <c r="C1513" s="2">
        <v>20.8</v>
      </c>
      <c r="D1513" s="2">
        <v>0</v>
      </c>
    </row>
    <row r="1514" spans="1:4" x14ac:dyDescent="0.3">
      <c r="A1514" s="2">
        <v>20.399999999999999</v>
      </c>
      <c r="B1514" s="6">
        <v>110235.33500000001</v>
      </c>
      <c r="C1514" s="2">
        <v>16.2</v>
      </c>
      <c r="D1514" s="2">
        <v>0</v>
      </c>
    </row>
    <row r="1515" spans="1:4" x14ac:dyDescent="0.3">
      <c r="A1515" s="2">
        <v>21.2</v>
      </c>
      <c r="B1515" s="6">
        <v>109901.75999999999</v>
      </c>
      <c r="C1515" s="2">
        <v>23.9</v>
      </c>
      <c r="D1515" s="2">
        <v>0</v>
      </c>
    </row>
    <row r="1516" spans="1:4" x14ac:dyDescent="0.3">
      <c r="A1516" s="2">
        <v>25.8</v>
      </c>
      <c r="B1516" s="6">
        <v>99890.25</v>
      </c>
      <c r="C1516" s="2">
        <v>24</v>
      </c>
      <c r="D1516" s="2">
        <v>0</v>
      </c>
    </row>
    <row r="1517" spans="1:4" x14ac:dyDescent="0.3">
      <c r="A1517" s="2">
        <v>32.9</v>
      </c>
      <c r="B1517" s="6">
        <v>106877.86500000001</v>
      </c>
      <c r="C1517" s="2">
        <v>24.6</v>
      </c>
      <c r="D1517" s="2">
        <v>0</v>
      </c>
    </row>
    <row r="1518" spans="1:4" x14ac:dyDescent="0.3">
      <c r="A1518" s="2">
        <v>34.200000000000003</v>
      </c>
      <c r="B1518" s="6">
        <v>133476.60500000001</v>
      </c>
      <c r="C1518" s="2">
        <v>24.4</v>
      </c>
      <c r="D1518" s="2">
        <v>0</v>
      </c>
    </row>
    <row r="1519" spans="1:4" x14ac:dyDescent="0.3">
      <c r="A1519" s="2">
        <v>22.3</v>
      </c>
      <c r="B1519" s="6">
        <v>123114.11500000001</v>
      </c>
      <c r="C1519" s="2">
        <v>21</v>
      </c>
      <c r="D1519" s="2">
        <v>0</v>
      </c>
    </row>
    <row r="1520" spans="1:4" x14ac:dyDescent="0.3">
      <c r="A1520" s="2">
        <v>25.7</v>
      </c>
      <c r="B1520" s="6">
        <v>125272.27</v>
      </c>
      <c r="C1520" s="2">
        <v>24</v>
      </c>
      <c r="D1520" s="2">
        <v>0</v>
      </c>
    </row>
    <row r="1521" spans="1:4" x14ac:dyDescent="0.3">
      <c r="A1521" s="2">
        <v>36.799999999999997</v>
      </c>
      <c r="B1521" s="6">
        <v>150472.255</v>
      </c>
      <c r="C1521" s="2">
        <v>23.4</v>
      </c>
      <c r="D1521" s="2">
        <v>0</v>
      </c>
    </row>
    <row r="1522" spans="1:4" x14ac:dyDescent="0.3">
      <c r="A1522" s="2">
        <v>38.1</v>
      </c>
      <c r="B1522" s="6">
        <v>163682.04</v>
      </c>
      <c r="C1522" s="2">
        <v>22.3</v>
      </c>
      <c r="D1522" s="2">
        <v>0</v>
      </c>
    </row>
    <row r="1523" spans="1:4" x14ac:dyDescent="0.3">
      <c r="A1523" s="2">
        <v>36.299999999999997</v>
      </c>
      <c r="B1523" s="6">
        <v>146265.11499999999</v>
      </c>
      <c r="C1523" s="2">
        <v>23.4</v>
      </c>
      <c r="D1523" s="2">
        <v>0</v>
      </c>
    </row>
    <row r="1524" spans="1:4" x14ac:dyDescent="0.3">
      <c r="A1524" s="2">
        <v>36</v>
      </c>
      <c r="B1524" s="6">
        <v>138597.69</v>
      </c>
      <c r="C1524" s="2">
        <v>14.4</v>
      </c>
      <c r="D1524" s="2">
        <v>0</v>
      </c>
    </row>
    <row r="1525" spans="1:4" x14ac:dyDescent="0.3">
      <c r="A1525" s="2">
        <v>24.6</v>
      </c>
      <c r="B1525" s="6">
        <v>136528.81</v>
      </c>
      <c r="C1525" s="2">
        <v>21.8</v>
      </c>
      <c r="D1525" s="2">
        <v>0</v>
      </c>
    </row>
    <row r="1526" spans="1:4" x14ac:dyDescent="0.3">
      <c r="A1526" s="2">
        <v>24.3</v>
      </c>
      <c r="B1526" s="6">
        <v>126073.53</v>
      </c>
      <c r="C1526" s="2">
        <v>15.5</v>
      </c>
      <c r="D1526" s="2">
        <v>0</v>
      </c>
    </row>
    <row r="1527" spans="1:4" x14ac:dyDescent="0.3">
      <c r="A1527" s="2">
        <v>17.2</v>
      </c>
      <c r="B1527" s="6">
        <v>108723.61500000001</v>
      </c>
      <c r="C1527" s="2">
        <v>19.5</v>
      </c>
      <c r="D1527" s="2">
        <v>1.6</v>
      </c>
    </row>
    <row r="1528" spans="1:4" x14ac:dyDescent="0.3">
      <c r="A1528" s="2">
        <v>22.1</v>
      </c>
      <c r="B1528" s="6">
        <v>114519.86500000001</v>
      </c>
      <c r="C1528" s="2">
        <v>21.2</v>
      </c>
      <c r="D1528" s="2">
        <v>2</v>
      </c>
    </row>
    <row r="1529" spans="1:4" x14ac:dyDescent="0.3">
      <c r="A1529" s="2">
        <v>26.8</v>
      </c>
      <c r="B1529" s="6">
        <v>117281.2</v>
      </c>
      <c r="C1529" s="2">
        <v>10.199999999999999</v>
      </c>
      <c r="D1529" s="2">
        <v>0</v>
      </c>
    </row>
    <row r="1530" spans="1:4" x14ac:dyDescent="0.3">
      <c r="A1530" s="2">
        <v>24.7</v>
      </c>
      <c r="B1530" s="6">
        <v>106854.935</v>
      </c>
      <c r="C1530" s="2">
        <v>20</v>
      </c>
      <c r="D1530" s="2">
        <v>0</v>
      </c>
    </row>
    <row r="1531" spans="1:4" x14ac:dyDescent="0.3">
      <c r="A1531" s="2">
        <v>23.7</v>
      </c>
      <c r="B1531" s="6">
        <v>101994.05499999999</v>
      </c>
      <c r="C1531" s="2">
        <v>10.1</v>
      </c>
      <c r="D1531" s="2">
        <v>0</v>
      </c>
    </row>
    <row r="1532" spans="1:4" x14ac:dyDescent="0.3">
      <c r="A1532" s="2">
        <v>21.8</v>
      </c>
      <c r="B1532" s="6">
        <v>103219.08</v>
      </c>
      <c r="C1532" s="2">
        <v>18.600000000000001</v>
      </c>
      <c r="D1532" s="2">
        <v>0.2</v>
      </c>
    </row>
    <row r="1533" spans="1:4" x14ac:dyDescent="0.3">
      <c r="A1533" s="2">
        <v>19.2</v>
      </c>
      <c r="B1533" s="6">
        <v>110086.7</v>
      </c>
      <c r="C1533" s="2">
        <v>10.8</v>
      </c>
      <c r="D1533" s="2">
        <v>0</v>
      </c>
    </row>
    <row r="1534" spans="1:4" x14ac:dyDescent="0.3">
      <c r="A1534" s="2">
        <v>18.600000000000001</v>
      </c>
      <c r="B1534" s="6">
        <v>114740.52</v>
      </c>
      <c r="C1534" s="2">
        <v>15.1</v>
      </c>
      <c r="D1534" s="2">
        <v>0</v>
      </c>
    </row>
    <row r="1535" spans="1:4" x14ac:dyDescent="0.3">
      <c r="A1535" s="2">
        <v>20.8</v>
      </c>
      <c r="B1535" s="6">
        <v>112785.78</v>
      </c>
      <c r="C1535" s="2">
        <v>20.6</v>
      </c>
      <c r="D1535" s="2">
        <v>0.2</v>
      </c>
    </row>
    <row r="1536" spans="1:4" x14ac:dyDescent="0.3">
      <c r="A1536" s="2">
        <v>22.2</v>
      </c>
      <c r="B1536" s="6">
        <v>111179.125</v>
      </c>
      <c r="C1536" s="2">
        <v>18.7</v>
      </c>
      <c r="D1536" s="2">
        <v>0</v>
      </c>
    </row>
    <row r="1537" spans="1:4" x14ac:dyDescent="0.3">
      <c r="A1537" s="2">
        <v>25.6</v>
      </c>
      <c r="B1537" s="6">
        <v>105119.48</v>
      </c>
      <c r="C1537" s="2">
        <v>20.100000000000001</v>
      </c>
      <c r="D1537" s="2">
        <v>0</v>
      </c>
    </row>
    <row r="1538" spans="1:4" x14ac:dyDescent="0.3">
      <c r="A1538" s="2">
        <v>25.6</v>
      </c>
      <c r="B1538" s="6">
        <v>105669.045</v>
      </c>
      <c r="C1538" s="2">
        <v>19.2</v>
      </c>
      <c r="D1538" s="2">
        <v>0</v>
      </c>
    </row>
    <row r="1539" spans="1:4" x14ac:dyDescent="0.3">
      <c r="A1539" s="2">
        <v>28.2</v>
      </c>
      <c r="B1539" s="6">
        <v>121954.38499999999</v>
      </c>
      <c r="C1539" s="2">
        <v>18.899999999999999</v>
      </c>
      <c r="D1539" s="2">
        <v>0</v>
      </c>
    </row>
    <row r="1540" spans="1:4" x14ac:dyDescent="0.3">
      <c r="A1540" s="2">
        <v>23.4</v>
      </c>
      <c r="B1540" s="6">
        <v>123290.83500000001</v>
      </c>
      <c r="C1540" s="2">
        <v>12.7</v>
      </c>
      <c r="D1540" s="2">
        <v>0</v>
      </c>
    </row>
    <row r="1541" spans="1:4" x14ac:dyDescent="0.3">
      <c r="A1541" s="2">
        <v>23.4</v>
      </c>
      <c r="B1541" s="6">
        <v>123994.3</v>
      </c>
      <c r="C1541" s="2">
        <v>11.1</v>
      </c>
      <c r="D1541" s="2">
        <v>0</v>
      </c>
    </row>
    <row r="1542" spans="1:4" x14ac:dyDescent="0.3">
      <c r="A1542" s="2">
        <v>24.3</v>
      </c>
      <c r="B1542" s="6">
        <v>124181.405</v>
      </c>
      <c r="C1542" s="2">
        <v>12.5</v>
      </c>
      <c r="D1542" s="2">
        <v>0</v>
      </c>
    </row>
    <row r="1543" spans="1:4" x14ac:dyDescent="0.3">
      <c r="A1543" s="2">
        <v>28.6</v>
      </c>
      <c r="B1543" s="6">
        <v>128305.64</v>
      </c>
      <c r="C1543" s="2">
        <v>15.3</v>
      </c>
      <c r="D1543" s="2">
        <v>0</v>
      </c>
    </row>
    <row r="1544" spans="1:4" x14ac:dyDescent="0.3">
      <c r="A1544" s="2">
        <v>31.3</v>
      </c>
      <c r="B1544" s="6">
        <v>109147.65</v>
      </c>
      <c r="C1544" s="2">
        <v>13.6</v>
      </c>
      <c r="D1544" s="2">
        <v>1.8</v>
      </c>
    </row>
    <row r="1545" spans="1:4" x14ac:dyDescent="0.3">
      <c r="A1545" s="2">
        <v>29.3</v>
      </c>
      <c r="B1545" s="6">
        <v>104226.83</v>
      </c>
      <c r="C1545" s="2">
        <v>16.899999999999999</v>
      </c>
      <c r="D1545" s="2">
        <v>2</v>
      </c>
    </row>
    <row r="1546" spans="1:4" x14ac:dyDescent="0.3">
      <c r="A1546" s="2">
        <v>19</v>
      </c>
      <c r="B1546" s="6">
        <v>107583.935</v>
      </c>
      <c r="C1546" s="2">
        <v>13.6</v>
      </c>
      <c r="D1546" s="2">
        <v>0.2</v>
      </c>
    </row>
    <row r="1547" spans="1:4" x14ac:dyDescent="0.3">
      <c r="A1547" s="2">
        <v>20.3</v>
      </c>
      <c r="B1547" s="6">
        <v>108840.18</v>
      </c>
      <c r="C1547" s="2">
        <v>15.9</v>
      </c>
      <c r="D1547" s="2">
        <v>0</v>
      </c>
    </row>
    <row r="1548" spans="1:4" x14ac:dyDescent="0.3">
      <c r="A1548" s="2">
        <v>21.7</v>
      </c>
      <c r="B1548" s="6">
        <v>113307.595</v>
      </c>
      <c r="C1548" s="2">
        <v>17.8</v>
      </c>
      <c r="D1548" s="2">
        <v>0</v>
      </c>
    </row>
    <row r="1549" spans="1:4" x14ac:dyDescent="0.3">
      <c r="A1549" s="2">
        <v>27.9</v>
      </c>
      <c r="B1549" s="6">
        <v>113923.16</v>
      </c>
      <c r="C1549" s="2">
        <v>17.8</v>
      </c>
      <c r="D1549" s="2">
        <v>0</v>
      </c>
    </row>
    <row r="1550" spans="1:4" x14ac:dyDescent="0.3">
      <c r="A1550" s="2">
        <v>28.5</v>
      </c>
      <c r="B1550" s="6">
        <v>110768.285</v>
      </c>
      <c r="C1550" s="2">
        <v>4.9000000000000004</v>
      </c>
      <c r="D1550" s="2">
        <v>0</v>
      </c>
    </row>
    <row r="1551" spans="1:4" x14ac:dyDescent="0.3">
      <c r="A1551" s="2">
        <v>15.6</v>
      </c>
      <c r="B1551" s="6">
        <v>101262.655</v>
      </c>
      <c r="C1551" s="2">
        <v>11.4</v>
      </c>
      <c r="D1551" s="2">
        <v>1.8</v>
      </c>
    </row>
    <row r="1552" spans="1:4" x14ac:dyDescent="0.3">
      <c r="A1552" s="2">
        <v>18.5</v>
      </c>
      <c r="B1552" s="6">
        <v>101119.83500000001</v>
      </c>
      <c r="C1552" s="2">
        <v>8</v>
      </c>
      <c r="D1552" s="2">
        <v>2.2000000000000002</v>
      </c>
    </row>
    <row r="1553" spans="1:4" x14ac:dyDescent="0.3">
      <c r="A1553" s="2">
        <v>17.100000000000001</v>
      </c>
      <c r="B1553" s="6">
        <v>116817.43</v>
      </c>
      <c r="C1553" s="2">
        <v>6.6</v>
      </c>
      <c r="D1553" s="2">
        <v>0.2</v>
      </c>
    </row>
    <row r="1554" spans="1:4" x14ac:dyDescent="0.3">
      <c r="A1554" s="2">
        <v>25.9</v>
      </c>
      <c r="B1554" s="6">
        <v>114927.205</v>
      </c>
      <c r="C1554" s="2">
        <v>16.600000000000001</v>
      </c>
      <c r="D1554" s="2">
        <v>0</v>
      </c>
    </row>
    <row r="1555" spans="1:4" x14ac:dyDescent="0.3">
      <c r="A1555" s="2">
        <v>24.7</v>
      </c>
      <c r="B1555" s="6">
        <v>115188.76</v>
      </c>
      <c r="C1555" s="2">
        <v>10.9</v>
      </c>
      <c r="D1555" s="2">
        <v>0</v>
      </c>
    </row>
    <row r="1556" spans="1:4" x14ac:dyDescent="0.3">
      <c r="A1556" s="2">
        <v>21.9</v>
      </c>
      <c r="B1556" s="6">
        <v>113763.83500000001</v>
      </c>
      <c r="C1556" s="2">
        <v>13.9</v>
      </c>
      <c r="D1556" s="2">
        <v>0</v>
      </c>
    </row>
    <row r="1557" spans="1:4" x14ac:dyDescent="0.3">
      <c r="A1557" s="2">
        <v>28.5</v>
      </c>
      <c r="B1557" s="6">
        <v>111484.73</v>
      </c>
      <c r="C1557" s="2">
        <v>15.3</v>
      </c>
      <c r="D1557" s="2">
        <v>0</v>
      </c>
    </row>
    <row r="1558" spans="1:4" x14ac:dyDescent="0.3">
      <c r="A1558" s="2">
        <v>20.100000000000001</v>
      </c>
      <c r="B1558" s="6">
        <v>102229.645</v>
      </c>
      <c r="C1558" s="2">
        <v>12.4</v>
      </c>
      <c r="D1558" s="2">
        <v>0</v>
      </c>
    </row>
    <row r="1559" spans="1:4" x14ac:dyDescent="0.3">
      <c r="A1559" s="2">
        <v>26.5</v>
      </c>
      <c r="B1559" s="6">
        <v>93590.425000000003</v>
      </c>
      <c r="C1559" s="2">
        <v>15.9</v>
      </c>
      <c r="D1559" s="2">
        <v>0</v>
      </c>
    </row>
    <row r="1560" spans="1:4" x14ac:dyDescent="0.3">
      <c r="A1560" s="2">
        <v>23.1</v>
      </c>
      <c r="B1560" s="6">
        <v>108543.63499999999</v>
      </c>
      <c r="C1560" s="2">
        <v>9</v>
      </c>
      <c r="D1560" s="2">
        <v>0</v>
      </c>
    </row>
    <row r="1561" spans="1:4" x14ac:dyDescent="0.3">
      <c r="A1561" s="2">
        <v>16.3</v>
      </c>
      <c r="B1561" s="6">
        <v>111999.03999999999</v>
      </c>
      <c r="C1561" s="2">
        <v>13.9</v>
      </c>
      <c r="D1561" s="2">
        <v>1.6</v>
      </c>
    </row>
    <row r="1562" spans="1:4" x14ac:dyDescent="0.3">
      <c r="A1562" s="2">
        <v>15.8</v>
      </c>
      <c r="B1562" s="6">
        <v>120858.98</v>
      </c>
      <c r="C1562" s="2">
        <v>4.8</v>
      </c>
      <c r="D1562" s="2">
        <v>1.4</v>
      </c>
    </row>
    <row r="1563" spans="1:4" x14ac:dyDescent="0.3">
      <c r="A1563" s="2">
        <v>17.3</v>
      </c>
      <c r="B1563" s="6">
        <v>116890.61</v>
      </c>
      <c r="C1563" s="2">
        <v>14.4</v>
      </c>
      <c r="D1563" s="2">
        <v>0</v>
      </c>
    </row>
    <row r="1564" spans="1:4" x14ac:dyDescent="0.3">
      <c r="A1564" s="2">
        <v>24.9</v>
      </c>
      <c r="B1564" s="6">
        <v>114848.77</v>
      </c>
      <c r="C1564" s="2">
        <v>15.3</v>
      </c>
      <c r="D1564" s="2">
        <v>0.2</v>
      </c>
    </row>
    <row r="1565" spans="1:4" x14ac:dyDescent="0.3">
      <c r="A1565" s="2">
        <v>20.7</v>
      </c>
      <c r="B1565" s="6">
        <v>105963.55499999999</v>
      </c>
      <c r="C1565" s="2">
        <v>10</v>
      </c>
      <c r="D1565" s="2">
        <v>0</v>
      </c>
    </row>
    <row r="1566" spans="1:4" x14ac:dyDescent="0.3">
      <c r="A1566" s="2">
        <v>22.5</v>
      </c>
      <c r="B1566" s="6">
        <v>98680</v>
      </c>
      <c r="C1566" s="2">
        <v>14.4</v>
      </c>
      <c r="D1566" s="2">
        <v>0</v>
      </c>
    </row>
    <row r="1567" spans="1:4" x14ac:dyDescent="0.3">
      <c r="A1567" s="2">
        <v>27.4</v>
      </c>
      <c r="B1567" s="6">
        <v>114194.955</v>
      </c>
      <c r="C1567" s="2">
        <v>10.9</v>
      </c>
      <c r="D1567" s="2">
        <v>0</v>
      </c>
    </row>
    <row r="1568" spans="1:4" x14ac:dyDescent="0.3">
      <c r="A1568" s="2">
        <v>30.3</v>
      </c>
      <c r="B1568" s="6">
        <v>115392.875</v>
      </c>
      <c r="C1568" s="2">
        <v>14.4</v>
      </c>
      <c r="D1568" s="2">
        <v>0</v>
      </c>
    </row>
    <row r="1569" spans="1:4" x14ac:dyDescent="0.3">
      <c r="A1569" s="2">
        <v>30</v>
      </c>
      <c r="B1569" s="6">
        <v>117281.13</v>
      </c>
      <c r="C1569" s="2">
        <v>12.8</v>
      </c>
      <c r="D1569" s="2">
        <v>0</v>
      </c>
    </row>
    <row r="1570" spans="1:4" x14ac:dyDescent="0.3">
      <c r="A1570" s="2">
        <v>17.7</v>
      </c>
      <c r="B1570" s="6">
        <v>111360.065</v>
      </c>
      <c r="C1570" s="2">
        <v>12.8</v>
      </c>
      <c r="D1570" s="2">
        <v>0</v>
      </c>
    </row>
    <row r="1571" spans="1:4" x14ac:dyDescent="0.3">
      <c r="A1571" s="2">
        <v>22.1</v>
      </c>
      <c r="B1571" s="6">
        <v>95967.404999999999</v>
      </c>
      <c r="C1571" s="2">
        <v>14</v>
      </c>
      <c r="D1571" s="2">
        <v>0</v>
      </c>
    </row>
    <row r="1572" spans="1:4" x14ac:dyDescent="0.3">
      <c r="A1572" s="2">
        <v>30.2</v>
      </c>
      <c r="B1572" s="6">
        <v>95654.36</v>
      </c>
      <c r="C1572" s="2">
        <v>13.9</v>
      </c>
      <c r="D1572" s="2">
        <v>0</v>
      </c>
    </row>
    <row r="1573" spans="1:4" x14ac:dyDescent="0.3">
      <c r="A1573" s="2">
        <v>27</v>
      </c>
      <c r="B1573" s="6">
        <v>94810.664999999994</v>
      </c>
      <c r="C1573" s="2">
        <v>7.5</v>
      </c>
      <c r="D1573" s="2">
        <v>0</v>
      </c>
    </row>
    <row r="1574" spans="1:4" x14ac:dyDescent="0.3">
      <c r="A1574" s="2">
        <v>17.600000000000001</v>
      </c>
      <c r="B1574" s="6">
        <v>100246.51</v>
      </c>
      <c r="C1574" s="2">
        <v>6</v>
      </c>
      <c r="D1574" s="2">
        <v>0.8</v>
      </c>
    </row>
    <row r="1575" spans="1:4" x14ac:dyDescent="0.3">
      <c r="A1575" s="2">
        <v>18.5</v>
      </c>
      <c r="B1575" s="6">
        <v>114240.88499999999</v>
      </c>
      <c r="C1575" s="2">
        <v>8</v>
      </c>
      <c r="D1575" s="2">
        <v>0</v>
      </c>
    </row>
    <row r="1576" spans="1:4" x14ac:dyDescent="0.3">
      <c r="A1576" s="2">
        <v>23.2</v>
      </c>
      <c r="B1576" s="6">
        <v>113264.23</v>
      </c>
      <c r="C1576" s="2">
        <v>8.1999999999999993</v>
      </c>
      <c r="D1576" s="2">
        <v>0</v>
      </c>
    </row>
    <row r="1577" spans="1:4" x14ac:dyDescent="0.3">
      <c r="A1577" s="2">
        <v>21.5</v>
      </c>
      <c r="B1577" s="6">
        <v>98112.464999999997</v>
      </c>
      <c r="C1577" s="2">
        <v>10.6</v>
      </c>
      <c r="D1577" s="2">
        <v>0</v>
      </c>
    </row>
    <row r="1578" spans="1:4" x14ac:dyDescent="0.3">
      <c r="A1578" s="2">
        <v>15.8</v>
      </c>
      <c r="B1578" s="6">
        <v>107226.59</v>
      </c>
      <c r="C1578" s="2">
        <v>6.9</v>
      </c>
      <c r="D1578" s="2">
        <v>3</v>
      </c>
    </row>
    <row r="1579" spans="1:4" x14ac:dyDescent="0.3">
      <c r="A1579" s="2">
        <v>16.2</v>
      </c>
      <c r="B1579" s="6">
        <v>105374.93</v>
      </c>
      <c r="C1579" s="2">
        <v>8.5</v>
      </c>
      <c r="D1579" s="2">
        <v>0</v>
      </c>
    </row>
    <row r="1580" spans="1:4" x14ac:dyDescent="0.3">
      <c r="A1580" s="2">
        <v>17.399999999999999</v>
      </c>
      <c r="B1580" s="6">
        <v>101057.43</v>
      </c>
      <c r="C1580" s="2">
        <v>5.2</v>
      </c>
      <c r="D1580" s="2">
        <v>0</v>
      </c>
    </row>
    <row r="1581" spans="1:4" x14ac:dyDescent="0.3">
      <c r="A1581" s="2">
        <v>18.100000000000001</v>
      </c>
      <c r="B1581" s="6">
        <v>118307.52499999999</v>
      </c>
      <c r="C1581" s="2">
        <v>8.4</v>
      </c>
      <c r="D1581" s="2">
        <v>0</v>
      </c>
    </row>
    <row r="1582" spans="1:4" x14ac:dyDescent="0.3">
      <c r="A1582" s="2">
        <v>23.1</v>
      </c>
      <c r="B1582" s="6">
        <v>110515.6</v>
      </c>
      <c r="C1582" s="2">
        <v>11.7</v>
      </c>
      <c r="D1582" s="2">
        <v>0</v>
      </c>
    </row>
    <row r="1583" spans="1:4" x14ac:dyDescent="0.3">
      <c r="A1583" s="2">
        <v>22.8</v>
      </c>
      <c r="B1583" s="6">
        <v>111462.38499999999</v>
      </c>
      <c r="C1583" s="2">
        <v>7.8</v>
      </c>
      <c r="D1583" s="2">
        <v>0</v>
      </c>
    </row>
    <row r="1584" spans="1:4" x14ac:dyDescent="0.3">
      <c r="A1584" s="2">
        <v>20.2</v>
      </c>
      <c r="B1584" s="6">
        <v>112948.4</v>
      </c>
      <c r="C1584" s="2">
        <v>6.2</v>
      </c>
      <c r="D1584" s="2">
        <v>3.6</v>
      </c>
    </row>
    <row r="1585" spans="1:4" x14ac:dyDescent="0.3">
      <c r="A1585" s="2">
        <v>20.7</v>
      </c>
      <c r="B1585" s="6">
        <v>110902.185</v>
      </c>
      <c r="C1585" s="2">
        <v>9</v>
      </c>
      <c r="D1585" s="2">
        <v>0.2</v>
      </c>
    </row>
    <row r="1586" spans="1:4" x14ac:dyDescent="0.3">
      <c r="A1586" s="2">
        <v>16.399999999999999</v>
      </c>
      <c r="B1586" s="6">
        <v>103616.145</v>
      </c>
      <c r="C1586" s="2">
        <v>8.1999999999999993</v>
      </c>
      <c r="D1586" s="2">
        <v>0.2</v>
      </c>
    </row>
    <row r="1587" spans="1:4" x14ac:dyDescent="0.3">
      <c r="A1587" s="2">
        <v>16.3</v>
      </c>
      <c r="B1587" s="6">
        <v>104770.705</v>
      </c>
      <c r="C1587" s="2">
        <v>6.5</v>
      </c>
      <c r="D1587" s="2">
        <v>2</v>
      </c>
    </row>
    <row r="1588" spans="1:4" x14ac:dyDescent="0.3">
      <c r="A1588" s="2">
        <v>16.7</v>
      </c>
      <c r="B1588" s="6">
        <v>121535.485</v>
      </c>
      <c r="C1588" s="2">
        <v>8.5</v>
      </c>
      <c r="D1588" s="2">
        <v>0.2</v>
      </c>
    </row>
    <row r="1589" spans="1:4" x14ac:dyDescent="0.3">
      <c r="A1589" s="2">
        <v>18.7</v>
      </c>
      <c r="B1589" s="6">
        <v>116318.435</v>
      </c>
      <c r="C1589" s="2">
        <v>11.7</v>
      </c>
      <c r="D1589" s="2">
        <v>0</v>
      </c>
    </row>
    <row r="1590" spans="1:4" x14ac:dyDescent="0.3">
      <c r="A1590" s="2">
        <v>17.399999999999999</v>
      </c>
      <c r="B1590" s="6">
        <v>118801.84</v>
      </c>
      <c r="C1590" s="2">
        <v>7.3</v>
      </c>
      <c r="D1590" s="2">
        <v>5.2</v>
      </c>
    </row>
    <row r="1591" spans="1:4" x14ac:dyDescent="0.3">
      <c r="A1591" s="2">
        <v>16.2</v>
      </c>
      <c r="B1591" s="6">
        <v>122003.33500000001</v>
      </c>
      <c r="C1591" s="2">
        <v>5.3</v>
      </c>
      <c r="D1591" s="2">
        <v>0.6</v>
      </c>
    </row>
    <row r="1592" spans="1:4" x14ac:dyDescent="0.3">
      <c r="A1592" s="2">
        <v>14.2</v>
      </c>
      <c r="B1592" s="6">
        <v>123850.86</v>
      </c>
      <c r="C1592" s="2">
        <v>2.8</v>
      </c>
      <c r="D1592" s="2">
        <v>7.2</v>
      </c>
    </row>
    <row r="1593" spans="1:4" x14ac:dyDescent="0.3">
      <c r="A1593" s="2">
        <v>16.399999999999999</v>
      </c>
      <c r="B1593" s="6">
        <v>113186.735</v>
      </c>
      <c r="C1593" s="2">
        <v>7.7</v>
      </c>
      <c r="D1593" s="2">
        <v>8.1999999999999993</v>
      </c>
    </row>
    <row r="1594" spans="1:4" x14ac:dyDescent="0.3">
      <c r="A1594" s="2">
        <v>17.7</v>
      </c>
      <c r="B1594" s="6">
        <v>110416.88</v>
      </c>
      <c r="C1594" s="2">
        <v>6.6</v>
      </c>
      <c r="D1594" s="2">
        <v>0</v>
      </c>
    </row>
    <row r="1595" spans="1:4" x14ac:dyDescent="0.3">
      <c r="A1595" s="2">
        <v>18.100000000000001</v>
      </c>
      <c r="B1595" s="6">
        <v>119598.605</v>
      </c>
      <c r="C1595" s="2">
        <v>8.3000000000000007</v>
      </c>
      <c r="D1595" s="2">
        <v>0</v>
      </c>
    </row>
    <row r="1596" spans="1:4" x14ac:dyDescent="0.3">
      <c r="A1596" s="2">
        <v>20.2</v>
      </c>
      <c r="B1596" s="6">
        <v>123005.31</v>
      </c>
      <c r="C1596" s="2">
        <v>9</v>
      </c>
      <c r="D1596" s="2">
        <v>0</v>
      </c>
    </row>
    <row r="1597" spans="1:4" x14ac:dyDescent="0.3">
      <c r="A1597" s="2">
        <v>15.8</v>
      </c>
      <c r="B1597" s="6">
        <v>126264.77499999999</v>
      </c>
      <c r="C1597" s="2">
        <v>8</v>
      </c>
      <c r="D1597" s="2">
        <v>0</v>
      </c>
    </row>
    <row r="1598" spans="1:4" x14ac:dyDescent="0.3">
      <c r="A1598" s="2">
        <v>16.100000000000001</v>
      </c>
      <c r="B1598" s="6">
        <v>127389.485</v>
      </c>
      <c r="C1598" s="2">
        <v>9.8000000000000007</v>
      </c>
      <c r="D1598" s="2">
        <v>0</v>
      </c>
    </row>
    <row r="1599" spans="1:4" x14ac:dyDescent="0.3">
      <c r="A1599" s="2">
        <v>18.600000000000001</v>
      </c>
      <c r="B1599" s="6">
        <v>126934.24</v>
      </c>
      <c r="C1599" s="2">
        <v>10.7</v>
      </c>
      <c r="D1599" s="2">
        <v>0</v>
      </c>
    </row>
    <row r="1600" spans="1:4" x14ac:dyDescent="0.3">
      <c r="A1600" s="2">
        <v>21.5</v>
      </c>
      <c r="B1600" s="6">
        <v>112990.63499999999</v>
      </c>
      <c r="C1600" s="2">
        <v>10.6</v>
      </c>
      <c r="D1600" s="2">
        <v>0</v>
      </c>
    </row>
    <row r="1601" spans="1:4" x14ac:dyDescent="0.3">
      <c r="A1601" s="2">
        <v>21.8</v>
      </c>
      <c r="B1601" s="6">
        <v>104054.85</v>
      </c>
      <c r="C1601" s="2">
        <v>10</v>
      </c>
      <c r="D1601" s="2">
        <v>0.2</v>
      </c>
    </row>
    <row r="1602" spans="1:4" x14ac:dyDescent="0.3">
      <c r="A1602" s="2">
        <v>19.600000000000001</v>
      </c>
      <c r="B1602" s="6">
        <v>118733.42</v>
      </c>
      <c r="C1602" s="2">
        <v>3.1</v>
      </c>
      <c r="D1602" s="2">
        <v>0.4</v>
      </c>
    </row>
    <row r="1603" spans="1:4" x14ac:dyDescent="0.3">
      <c r="A1603" s="2">
        <v>20.399999999999999</v>
      </c>
      <c r="B1603" s="6">
        <v>121766.77</v>
      </c>
      <c r="C1603" s="2">
        <v>6.9</v>
      </c>
      <c r="D1603" s="2">
        <v>0.4</v>
      </c>
    </row>
    <row r="1604" spans="1:4" x14ac:dyDescent="0.3">
      <c r="A1604" s="2">
        <v>22.3</v>
      </c>
      <c r="B1604" s="6">
        <v>122015.59</v>
      </c>
      <c r="C1604" s="2">
        <v>10.3</v>
      </c>
      <c r="D1604" s="2">
        <v>0</v>
      </c>
    </row>
    <row r="1605" spans="1:4" x14ac:dyDescent="0.3">
      <c r="A1605" s="2">
        <v>21.3</v>
      </c>
      <c r="B1605" s="6">
        <v>119118.11</v>
      </c>
      <c r="C1605" s="2">
        <v>10.199999999999999</v>
      </c>
      <c r="D1605" s="2">
        <v>0</v>
      </c>
    </row>
    <row r="1606" spans="1:4" x14ac:dyDescent="0.3">
      <c r="A1606" s="2">
        <v>20.2</v>
      </c>
      <c r="B1606" s="6">
        <v>118924.765</v>
      </c>
      <c r="C1606" s="2">
        <v>4.4000000000000004</v>
      </c>
      <c r="D1606" s="2">
        <v>0</v>
      </c>
    </row>
    <row r="1607" spans="1:4" x14ac:dyDescent="0.3">
      <c r="A1607" s="2">
        <v>19.8</v>
      </c>
      <c r="B1607" s="6">
        <v>104949.95</v>
      </c>
      <c r="C1607" s="2">
        <v>9.1</v>
      </c>
      <c r="D1607" s="2">
        <v>1.6</v>
      </c>
    </row>
    <row r="1608" spans="1:4" x14ac:dyDescent="0.3">
      <c r="A1608" s="2">
        <v>15.1</v>
      </c>
      <c r="B1608" s="6">
        <v>106153.43</v>
      </c>
      <c r="C1608" s="2">
        <v>8.6</v>
      </c>
      <c r="D1608" s="2">
        <v>6.6</v>
      </c>
    </row>
    <row r="1609" spans="1:4" x14ac:dyDescent="0.3">
      <c r="A1609" s="2">
        <v>14</v>
      </c>
      <c r="B1609" s="6">
        <v>130229.295</v>
      </c>
      <c r="C1609" s="2">
        <v>7.2</v>
      </c>
      <c r="D1609" s="2">
        <v>8.1999999999999993</v>
      </c>
    </row>
    <row r="1610" spans="1:4" x14ac:dyDescent="0.3">
      <c r="A1610" s="2">
        <v>15.7</v>
      </c>
      <c r="B1610" s="6">
        <v>133799.655</v>
      </c>
      <c r="C1610" s="2">
        <v>3.3</v>
      </c>
      <c r="D1610" s="2">
        <v>0.2</v>
      </c>
    </row>
    <row r="1611" spans="1:4" x14ac:dyDescent="0.3">
      <c r="A1611" s="2">
        <v>10.6</v>
      </c>
      <c r="B1611" s="6">
        <v>136301.49</v>
      </c>
      <c r="C1611" s="2">
        <v>7.9</v>
      </c>
      <c r="D1611" s="2">
        <v>1.2</v>
      </c>
    </row>
    <row r="1612" spans="1:4" x14ac:dyDescent="0.3">
      <c r="A1612" s="2">
        <v>13.3</v>
      </c>
      <c r="B1612" s="6">
        <v>138857.13500000001</v>
      </c>
      <c r="C1612" s="2">
        <v>5.8</v>
      </c>
      <c r="D1612" s="2">
        <v>5.8</v>
      </c>
    </row>
    <row r="1613" spans="1:4" x14ac:dyDescent="0.3">
      <c r="A1613" s="2">
        <v>14.3</v>
      </c>
      <c r="B1613" s="6">
        <v>133869.14000000001</v>
      </c>
      <c r="C1613" s="2">
        <v>5.7</v>
      </c>
      <c r="D1613" s="2">
        <v>1.4</v>
      </c>
    </row>
    <row r="1614" spans="1:4" x14ac:dyDescent="0.3">
      <c r="A1614" s="2">
        <v>14.6</v>
      </c>
      <c r="B1614" s="6">
        <v>120653.435</v>
      </c>
      <c r="C1614" s="2">
        <v>5.8</v>
      </c>
      <c r="D1614" s="2">
        <v>2.4</v>
      </c>
    </row>
    <row r="1615" spans="1:4" x14ac:dyDescent="0.3">
      <c r="A1615" s="2">
        <v>14.5</v>
      </c>
      <c r="B1615" s="6">
        <v>118086.93</v>
      </c>
      <c r="C1615" s="2">
        <v>6.7</v>
      </c>
      <c r="D1615" s="2">
        <v>0</v>
      </c>
    </row>
    <row r="1616" spans="1:4" x14ac:dyDescent="0.3">
      <c r="A1616" s="2">
        <v>12</v>
      </c>
      <c r="B1616" s="6">
        <v>135437.85</v>
      </c>
      <c r="C1616" s="2">
        <v>3.8</v>
      </c>
      <c r="D1616" s="2">
        <v>15.4</v>
      </c>
    </row>
    <row r="1617" spans="1:4" x14ac:dyDescent="0.3">
      <c r="A1617" s="2">
        <v>12.9</v>
      </c>
      <c r="B1617" s="6">
        <v>136149.125</v>
      </c>
      <c r="C1617" s="2">
        <v>7.9</v>
      </c>
      <c r="D1617" s="2">
        <v>3.2</v>
      </c>
    </row>
    <row r="1618" spans="1:4" x14ac:dyDescent="0.3">
      <c r="A1618" s="2">
        <v>13</v>
      </c>
      <c r="B1618" s="6">
        <v>137844.815</v>
      </c>
      <c r="C1618" s="2">
        <v>5.7</v>
      </c>
      <c r="D1618" s="2">
        <v>0</v>
      </c>
    </row>
    <row r="1619" spans="1:4" x14ac:dyDescent="0.3">
      <c r="A1619" s="2">
        <v>14.8</v>
      </c>
      <c r="B1619" s="6">
        <v>134971.77499999999</v>
      </c>
      <c r="C1619" s="2">
        <v>7.9</v>
      </c>
      <c r="D1619" s="2">
        <v>0</v>
      </c>
    </row>
    <row r="1620" spans="1:4" x14ac:dyDescent="0.3">
      <c r="A1620" s="2">
        <v>16.600000000000001</v>
      </c>
      <c r="B1620" s="6">
        <v>132003.44</v>
      </c>
      <c r="C1620" s="2">
        <v>8</v>
      </c>
      <c r="D1620" s="2">
        <v>0</v>
      </c>
    </row>
    <row r="1621" spans="1:4" x14ac:dyDescent="0.3">
      <c r="A1621" s="2">
        <v>18.7</v>
      </c>
      <c r="B1621" s="6">
        <v>117243.63</v>
      </c>
      <c r="C1621" s="2">
        <v>9.3000000000000007</v>
      </c>
      <c r="D1621" s="2">
        <v>0</v>
      </c>
    </row>
    <row r="1622" spans="1:4" x14ac:dyDescent="0.3">
      <c r="A1622" s="2">
        <v>18</v>
      </c>
      <c r="B1622" s="6">
        <v>110669.42</v>
      </c>
      <c r="C1622" s="2">
        <v>8</v>
      </c>
      <c r="D1622" s="2">
        <v>0</v>
      </c>
    </row>
    <row r="1623" spans="1:4" x14ac:dyDescent="0.3">
      <c r="A1623" s="2">
        <v>19.2</v>
      </c>
      <c r="B1623" s="6">
        <v>108133.03</v>
      </c>
      <c r="C1623" s="2">
        <v>7.6</v>
      </c>
      <c r="D1623" s="2">
        <v>3</v>
      </c>
    </row>
    <row r="1624" spans="1:4" x14ac:dyDescent="0.3">
      <c r="A1624" s="2">
        <v>17.899999999999999</v>
      </c>
      <c r="B1624" s="6">
        <v>122760.92</v>
      </c>
      <c r="C1624" s="2">
        <v>9.1999999999999993</v>
      </c>
      <c r="D1624" s="2">
        <v>0</v>
      </c>
    </row>
    <row r="1625" spans="1:4" x14ac:dyDescent="0.3">
      <c r="A1625" s="2">
        <v>16.5</v>
      </c>
      <c r="B1625" s="6">
        <v>128127.75</v>
      </c>
      <c r="C1625" s="2">
        <v>1.3</v>
      </c>
      <c r="D1625" s="2">
        <v>0.6</v>
      </c>
    </row>
    <row r="1626" spans="1:4" x14ac:dyDescent="0.3">
      <c r="A1626" s="2">
        <v>17.399999999999999</v>
      </c>
      <c r="B1626" s="6">
        <v>128535.19</v>
      </c>
      <c r="C1626" s="2">
        <v>8.9</v>
      </c>
      <c r="D1626" s="2">
        <v>2.6</v>
      </c>
    </row>
    <row r="1627" spans="1:4" x14ac:dyDescent="0.3">
      <c r="A1627" s="2">
        <v>17.3</v>
      </c>
      <c r="B1627" s="6">
        <v>128153.19500000001</v>
      </c>
      <c r="C1627" s="2">
        <v>7</v>
      </c>
      <c r="D1627" s="2">
        <v>2.2000000000000002</v>
      </c>
    </row>
    <row r="1628" spans="1:4" x14ac:dyDescent="0.3">
      <c r="A1628" s="2">
        <v>15.2</v>
      </c>
      <c r="B1628" s="6">
        <v>121097.845</v>
      </c>
      <c r="C1628" s="2">
        <v>6.4</v>
      </c>
      <c r="D1628" s="2">
        <v>2.6</v>
      </c>
    </row>
    <row r="1629" spans="1:4" x14ac:dyDescent="0.3">
      <c r="A1629" s="2">
        <v>16.7</v>
      </c>
      <c r="B1629" s="6">
        <v>116811.39</v>
      </c>
      <c r="C1629" s="2">
        <v>7.5</v>
      </c>
      <c r="D1629" s="2">
        <v>0</v>
      </c>
    </row>
    <row r="1630" spans="1:4" x14ac:dyDescent="0.3">
      <c r="A1630" s="2">
        <v>17.899999999999999</v>
      </c>
      <c r="B1630" s="6">
        <v>129972.91499999999</v>
      </c>
      <c r="C1630" s="2">
        <v>8.6</v>
      </c>
      <c r="D1630" s="2">
        <v>3.4</v>
      </c>
    </row>
    <row r="1631" spans="1:4" x14ac:dyDescent="0.3">
      <c r="A1631" s="2">
        <v>13.7</v>
      </c>
      <c r="B1631" s="6">
        <v>137922.22</v>
      </c>
      <c r="C1631" s="2">
        <v>5.2</v>
      </c>
      <c r="D1631" s="2">
        <v>0</v>
      </c>
    </row>
    <row r="1632" spans="1:4" x14ac:dyDescent="0.3">
      <c r="A1632" s="2">
        <v>11.9</v>
      </c>
      <c r="B1632" s="6">
        <v>144737.12</v>
      </c>
      <c r="C1632" s="2">
        <v>7</v>
      </c>
      <c r="D1632" s="2">
        <v>0.8</v>
      </c>
    </row>
    <row r="1633" spans="1:4" x14ac:dyDescent="0.3">
      <c r="A1633" s="2">
        <v>11.3</v>
      </c>
      <c r="B1633" s="6">
        <v>148609.595</v>
      </c>
      <c r="C1633" s="2">
        <v>6.4</v>
      </c>
      <c r="D1633" s="2">
        <v>1.6</v>
      </c>
    </row>
    <row r="1634" spans="1:4" x14ac:dyDescent="0.3">
      <c r="A1634" s="2">
        <v>12.6</v>
      </c>
      <c r="B1634" s="6">
        <v>144504.32999999999</v>
      </c>
      <c r="C1634" s="2">
        <v>8.5</v>
      </c>
      <c r="D1634" s="2">
        <v>3</v>
      </c>
    </row>
    <row r="1635" spans="1:4" x14ac:dyDescent="0.3">
      <c r="A1635" s="2">
        <v>11.8</v>
      </c>
      <c r="B1635" s="6">
        <v>132829.29</v>
      </c>
      <c r="C1635" s="2">
        <v>7.3</v>
      </c>
      <c r="D1635" s="2">
        <v>0.4</v>
      </c>
    </row>
    <row r="1636" spans="1:4" x14ac:dyDescent="0.3">
      <c r="A1636" s="2">
        <v>9.6</v>
      </c>
      <c r="B1636" s="6">
        <v>133525.32</v>
      </c>
      <c r="C1636" s="2">
        <v>5.9</v>
      </c>
      <c r="D1636" s="2">
        <v>1.2</v>
      </c>
    </row>
    <row r="1637" spans="1:4" x14ac:dyDescent="0.3">
      <c r="A1637" s="2">
        <v>16</v>
      </c>
      <c r="B1637" s="6">
        <v>146856.79999999999</v>
      </c>
      <c r="C1637" s="2">
        <v>9</v>
      </c>
      <c r="D1637" s="2">
        <v>0</v>
      </c>
    </row>
    <row r="1638" spans="1:4" x14ac:dyDescent="0.3">
      <c r="A1638" s="2">
        <v>17</v>
      </c>
      <c r="B1638" s="6">
        <v>145807.25</v>
      </c>
      <c r="C1638" s="2">
        <v>8.9</v>
      </c>
      <c r="D1638" s="2">
        <v>0</v>
      </c>
    </row>
    <row r="1639" spans="1:4" x14ac:dyDescent="0.3">
      <c r="A1639" s="2">
        <v>18</v>
      </c>
      <c r="B1639" s="6">
        <v>139351.56</v>
      </c>
      <c r="C1639" s="2">
        <v>9.1999999999999993</v>
      </c>
      <c r="D1639" s="2">
        <v>0.2</v>
      </c>
    </row>
    <row r="1640" spans="1:4" x14ac:dyDescent="0.3">
      <c r="A1640" s="2">
        <v>17.5</v>
      </c>
      <c r="B1640" s="6">
        <v>131023.66</v>
      </c>
      <c r="C1640" s="2">
        <v>9.1999999999999993</v>
      </c>
      <c r="D1640" s="2">
        <v>0</v>
      </c>
    </row>
    <row r="1641" spans="1:4" x14ac:dyDescent="0.3">
      <c r="A1641" s="2">
        <v>19.5</v>
      </c>
      <c r="B1641" s="6">
        <v>123546.62</v>
      </c>
      <c r="C1641" s="2">
        <v>9.1999999999999993</v>
      </c>
      <c r="D1641" s="2">
        <v>0</v>
      </c>
    </row>
    <row r="1642" spans="1:4" x14ac:dyDescent="0.3">
      <c r="A1642" s="2">
        <v>17.600000000000001</v>
      </c>
      <c r="B1642" s="6">
        <v>117924.13</v>
      </c>
      <c r="C1642" s="2">
        <v>2.6</v>
      </c>
      <c r="D1642" s="2">
        <v>0.8</v>
      </c>
    </row>
    <row r="1643" spans="1:4" x14ac:dyDescent="0.3">
      <c r="A1643" s="2">
        <v>14.5</v>
      </c>
      <c r="B1643" s="6">
        <v>116150.91499999999</v>
      </c>
      <c r="C1643" s="2">
        <v>8.5</v>
      </c>
      <c r="D1643" s="2">
        <v>6.4</v>
      </c>
    </row>
    <row r="1644" spans="1:4" x14ac:dyDescent="0.3">
      <c r="A1644" s="2">
        <v>14.1</v>
      </c>
      <c r="B1644" s="6">
        <v>130565.58</v>
      </c>
      <c r="C1644" s="2">
        <v>8.3000000000000007</v>
      </c>
      <c r="D1644" s="2">
        <v>0</v>
      </c>
    </row>
    <row r="1645" spans="1:4" x14ac:dyDescent="0.3">
      <c r="A1645" s="2">
        <v>15.9</v>
      </c>
      <c r="B1645" s="6">
        <v>135866.75</v>
      </c>
      <c r="C1645" s="2">
        <v>6.6</v>
      </c>
      <c r="D1645" s="2">
        <v>0</v>
      </c>
    </row>
    <row r="1646" spans="1:4" x14ac:dyDescent="0.3">
      <c r="A1646" s="2">
        <v>13.7</v>
      </c>
      <c r="B1646" s="6">
        <v>137327.70000000001</v>
      </c>
      <c r="C1646" s="2">
        <v>7.5</v>
      </c>
      <c r="D1646" s="2">
        <v>0</v>
      </c>
    </row>
    <row r="1647" spans="1:4" x14ac:dyDescent="0.3">
      <c r="A1647" s="2">
        <v>13.5</v>
      </c>
      <c r="B1647" s="6">
        <v>135182.72500000001</v>
      </c>
      <c r="C1647" s="2">
        <v>6.9</v>
      </c>
      <c r="D1647" s="2">
        <v>0</v>
      </c>
    </row>
    <row r="1648" spans="1:4" x14ac:dyDescent="0.3">
      <c r="A1648" s="2">
        <v>19.100000000000001</v>
      </c>
      <c r="B1648" s="6">
        <v>132774.29500000001</v>
      </c>
      <c r="C1648" s="2">
        <v>9</v>
      </c>
      <c r="D1648" s="2">
        <v>0</v>
      </c>
    </row>
    <row r="1649" spans="1:4" x14ac:dyDescent="0.3">
      <c r="A1649" s="2">
        <v>19.399999999999999</v>
      </c>
      <c r="B1649" s="6">
        <v>114660.9</v>
      </c>
      <c r="C1649" s="2">
        <v>9.3000000000000007</v>
      </c>
      <c r="D1649" s="2">
        <v>0</v>
      </c>
    </row>
    <row r="1650" spans="1:4" x14ac:dyDescent="0.3">
      <c r="A1650" s="2">
        <v>18.2</v>
      </c>
      <c r="B1650" s="6">
        <v>114469.88</v>
      </c>
      <c r="C1650" s="2">
        <v>6.1</v>
      </c>
      <c r="D1650" s="2">
        <v>0.2</v>
      </c>
    </row>
    <row r="1651" spans="1:4" x14ac:dyDescent="0.3">
      <c r="A1651" s="2">
        <v>16</v>
      </c>
      <c r="B1651" s="6">
        <v>127307.26</v>
      </c>
      <c r="C1651" s="2">
        <v>8.1999999999999993</v>
      </c>
      <c r="D1651" s="2">
        <v>5.2</v>
      </c>
    </row>
    <row r="1652" spans="1:4" x14ac:dyDescent="0.3">
      <c r="A1652" s="2">
        <v>15</v>
      </c>
      <c r="B1652" s="6">
        <v>133803.98499999999</v>
      </c>
      <c r="C1652" s="2">
        <v>7.2</v>
      </c>
      <c r="D1652" s="2">
        <v>0.2</v>
      </c>
    </row>
    <row r="1653" spans="1:4" x14ac:dyDescent="0.3">
      <c r="A1653" s="2">
        <v>15.4</v>
      </c>
      <c r="B1653" s="6">
        <v>127092.715</v>
      </c>
      <c r="C1653" s="2">
        <v>6.7</v>
      </c>
      <c r="D1653" s="2">
        <v>0.2</v>
      </c>
    </row>
    <row r="1654" spans="1:4" x14ac:dyDescent="0.3">
      <c r="A1654" s="2">
        <v>14.3</v>
      </c>
      <c r="B1654" s="6">
        <v>133131.51999999999</v>
      </c>
      <c r="C1654" s="2">
        <v>4.5999999999999996</v>
      </c>
      <c r="D1654" s="2">
        <v>6.4</v>
      </c>
    </row>
    <row r="1655" spans="1:4" x14ac:dyDescent="0.3">
      <c r="A1655" s="2">
        <v>15.7</v>
      </c>
      <c r="B1655" s="6">
        <v>128384.14</v>
      </c>
      <c r="C1655" s="2">
        <v>6.2</v>
      </c>
      <c r="D1655" s="2">
        <v>2.4</v>
      </c>
    </row>
    <row r="1656" spans="1:4" x14ac:dyDescent="0.3">
      <c r="A1656" s="2">
        <v>12</v>
      </c>
      <c r="B1656" s="6">
        <v>123954.31</v>
      </c>
      <c r="C1656" s="2">
        <v>8.3000000000000007</v>
      </c>
      <c r="D1656" s="2">
        <v>4.4000000000000004</v>
      </c>
    </row>
    <row r="1657" spans="1:4" x14ac:dyDescent="0.3">
      <c r="A1657" s="2">
        <v>13.1</v>
      </c>
      <c r="B1657" s="6">
        <v>123740.265</v>
      </c>
      <c r="C1657" s="2">
        <v>3.8</v>
      </c>
      <c r="D1657" s="2">
        <v>0.8</v>
      </c>
    </row>
    <row r="1658" spans="1:4" x14ac:dyDescent="0.3">
      <c r="A1658" s="2">
        <v>14.3</v>
      </c>
      <c r="B1658" s="6">
        <v>131739.20000000001</v>
      </c>
      <c r="C1658" s="2">
        <v>7.6</v>
      </c>
      <c r="D1658" s="2">
        <v>4.4000000000000004</v>
      </c>
    </row>
    <row r="1659" spans="1:4" x14ac:dyDescent="0.3">
      <c r="A1659" s="2">
        <v>13.9</v>
      </c>
      <c r="B1659" s="6">
        <v>132941.76999999999</v>
      </c>
      <c r="C1659" s="2">
        <v>6.4</v>
      </c>
      <c r="D1659" s="2">
        <v>1.8</v>
      </c>
    </row>
    <row r="1660" spans="1:4" x14ac:dyDescent="0.3">
      <c r="A1660" s="2">
        <v>13.7</v>
      </c>
      <c r="B1660" s="6">
        <v>135339.82</v>
      </c>
      <c r="C1660" s="2">
        <v>3.6</v>
      </c>
      <c r="D1660" s="2">
        <v>0</v>
      </c>
    </row>
    <row r="1661" spans="1:4" x14ac:dyDescent="0.3">
      <c r="A1661" s="2">
        <v>14.3</v>
      </c>
      <c r="B1661" s="6">
        <v>134119.14000000001</v>
      </c>
      <c r="C1661" s="2">
        <v>7.9</v>
      </c>
      <c r="D1661" s="2">
        <v>0.4</v>
      </c>
    </row>
    <row r="1662" spans="1:4" x14ac:dyDescent="0.3">
      <c r="A1662" s="2">
        <v>15.7</v>
      </c>
      <c r="B1662" s="6">
        <v>132101.85999999999</v>
      </c>
      <c r="C1662" s="2">
        <v>9.6</v>
      </c>
      <c r="D1662" s="2">
        <v>1.6</v>
      </c>
    </row>
    <row r="1663" spans="1:4" x14ac:dyDescent="0.3">
      <c r="A1663" s="2">
        <v>17.100000000000001</v>
      </c>
      <c r="B1663" s="6">
        <v>111288.905</v>
      </c>
      <c r="C1663" s="2">
        <v>10.3</v>
      </c>
      <c r="D1663" s="2">
        <v>0</v>
      </c>
    </row>
    <row r="1664" spans="1:4" x14ac:dyDescent="0.3">
      <c r="A1664" s="2">
        <v>16.600000000000001</v>
      </c>
      <c r="B1664" s="6">
        <v>111293.15</v>
      </c>
      <c r="C1664" s="2">
        <v>8.1</v>
      </c>
      <c r="D1664" s="2">
        <v>0</v>
      </c>
    </row>
    <row r="1665" spans="1:4" x14ac:dyDescent="0.3">
      <c r="A1665" s="2">
        <v>15.6</v>
      </c>
      <c r="B1665" s="6">
        <v>123618.42</v>
      </c>
      <c r="C1665" s="2">
        <v>10.6</v>
      </c>
      <c r="D1665" s="2">
        <v>0</v>
      </c>
    </row>
    <row r="1666" spans="1:4" x14ac:dyDescent="0.3">
      <c r="A1666" s="2">
        <v>15.2</v>
      </c>
      <c r="B1666" s="6">
        <v>129008.62</v>
      </c>
      <c r="C1666" s="2">
        <v>8.1999999999999993</v>
      </c>
      <c r="D1666" s="2">
        <v>1.6</v>
      </c>
    </row>
    <row r="1667" spans="1:4" x14ac:dyDescent="0.3">
      <c r="A1667" s="2">
        <v>14.4</v>
      </c>
      <c r="B1667" s="6">
        <v>135782.54500000001</v>
      </c>
      <c r="C1667" s="2">
        <v>7.8</v>
      </c>
      <c r="D1667" s="2">
        <v>8</v>
      </c>
    </row>
    <row r="1668" spans="1:4" x14ac:dyDescent="0.3">
      <c r="A1668" s="2">
        <v>14.8</v>
      </c>
      <c r="B1668" s="6">
        <v>132940.63</v>
      </c>
      <c r="C1668" s="2">
        <v>5.2</v>
      </c>
      <c r="D1668" s="2">
        <v>0</v>
      </c>
    </row>
    <row r="1669" spans="1:4" x14ac:dyDescent="0.3">
      <c r="A1669" s="2">
        <v>14</v>
      </c>
      <c r="B1669" s="6">
        <v>136493.13</v>
      </c>
      <c r="C1669" s="2">
        <v>5.9</v>
      </c>
      <c r="D1669" s="2">
        <v>0</v>
      </c>
    </row>
    <row r="1670" spans="1:4" x14ac:dyDescent="0.3">
      <c r="A1670" s="2">
        <v>15.3</v>
      </c>
      <c r="B1670" s="6">
        <v>121958.69</v>
      </c>
      <c r="C1670" s="2">
        <v>8.6999999999999993</v>
      </c>
      <c r="D1670" s="2">
        <v>6.8</v>
      </c>
    </row>
    <row r="1671" spans="1:4" x14ac:dyDescent="0.3">
      <c r="A1671" s="2">
        <v>15.1</v>
      </c>
      <c r="B1671" s="6">
        <v>118413.13499999999</v>
      </c>
      <c r="C1671" s="2">
        <v>10.199999999999999</v>
      </c>
      <c r="D1671" s="2">
        <v>0</v>
      </c>
    </row>
    <row r="1672" spans="1:4" x14ac:dyDescent="0.3">
      <c r="A1672" s="2">
        <v>14.6</v>
      </c>
      <c r="B1672" s="6">
        <v>133205.18</v>
      </c>
      <c r="C1672" s="2">
        <v>9.9</v>
      </c>
      <c r="D1672" s="2">
        <v>0</v>
      </c>
    </row>
    <row r="1673" spans="1:4" x14ac:dyDescent="0.3">
      <c r="A1673" s="2">
        <v>12.5</v>
      </c>
      <c r="B1673" s="6">
        <v>138858.04500000001</v>
      </c>
      <c r="C1673" s="2">
        <v>8.6999999999999993</v>
      </c>
      <c r="D1673" s="2">
        <v>0.8</v>
      </c>
    </row>
    <row r="1674" spans="1:4" x14ac:dyDescent="0.3">
      <c r="A1674" s="2">
        <v>12.5</v>
      </c>
      <c r="B1674" s="6">
        <v>140275.82999999999</v>
      </c>
      <c r="C1674" s="2">
        <v>11.3</v>
      </c>
      <c r="D1674" s="2">
        <v>0</v>
      </c>
    </row>
    <row r="1675" spans="1:4" x14ac:dyDescent="0.3">
      <c r="A1675" s="2">
        <v>13.8</v>
      </c>
      <c r="B1675" s="6">
        <v>137651.13500000001</v>
      </c>
      <c r="C1675" s="2">
        <v>8.6</v>
      </c>
      <c r="D1675" s="2">
        <v>0</v>
      </c>
    </row>
    <row r="1676" spans="1:4" x14ac:dyDescent="0.3">
      <c r="A1676" s="2">
        <v>12.7</v>
      </c>
      <c r="B1676" s="6">
        <v>135633.89000000001</v>
      </c>
      <c r="C1676" s="2">
        <v>7.4</v>
      </c>
      <c r="D1676" s="2">
        <v>0.4</v>
      </c>
    </row>
    <row r="1677" spans="1:4" x14ac:dyDescent="0.3">
      <c r="A1677" s="2">
        <v>13.9</v>
      </c>
      <c r="B1677" s="6">
        <v>119933.7</v>
      </c>
      <c r="C1677" s="2">
        <v>6.2</v>
      </c>
      <c r="D1677" s="2">
        <v>0</v>
      </c>
    </row>
    <row r="1678" spans="1:4" x14ac:dyDescent="0.3">
      <c r="A1678" s="2">
        <v>13.1</v>
      </c>
      <c r="B1678" s="6">
        <v>120350.215</v>
      </c>
      <c r="C1678" s="2">
        <v>7.2</v>
      </c>
      <c r="D1678" s="2">
        <v>1</v>
      </c>
    </row>
    <row r="1679" spans="1:4" x14ac:dyDescent="0.3">
      <c r="A1679" s="2">
        <v>15.8</v>
      </c>
      <c r="B1679" s="6">
        <v>125652.05499999999</v>
      </c>
      <c r="C1679" s="2">
        <v>10.7</v>
      </c>
      <c r="D1679" s="2">
        <v>0</v>
      </c>
    </row>
    <row r="1680" spans="1:4" x14ac:dyDescent="0.3">
      <c r="A1680" s="2">
        <v>13.5</v>
      </c>
      <c r="B1680" s="6">
        <v>132120.39000000001</v>
      </c>
      <c r="C1680" s="2">
        <v>4.5</v>
      </c>
      <c r="D1680" s="2">
        <v>0.4</v>
      </c>
    </row>
    <row r="1681" spans="1:4" x14ac:dyDescent="0.3">
      <c r="A1681" s="2">
        <v>14.1</v>
      </c>
      <c r="B1681" s="6">
        <v>136315.38</v>
      </c>
      <c r="C1681" s="2">
        <v>7.5</v>
      </c>
      <c r="D1681" s="2">
        <v>0</v>
      </c>
    </row>
    <row r="1682" spans="1:4" x14ac:dyDescent="0.3">
      <c r="A1682" s="2">
        <v>13.9</v>
      </c>
      <c r="B1682" s="6">
        <v>133004.73000000001</v>
      </c>
      <c r="C1682" s="2">
        <v>9.6</v>
      </c>
      <c r="D1682" s="2">
        <v>10.8</v>
      </c>
    </row>
    <row r="1683" spans="1:4" x14ac:dyDescent="0.3">
      <c r="A1683" s="2">
        <v>10.1</v>
      </c>
      <c r="B1683" s="6">
        <v>142555.10500000001</v>
      </c>
      <c r="C1683" s="2">
        <v>7.3</v>
      </c>
      <c r="D1683" s="2">
        <v>2</v>
      </c>
    </row>
    <row r="1684" spans="1:4" x14ac:dyDescent="0.3">
      <c r="A1684" s="2">
        <v>12.5</v>
      </c>
      <c r="B1684" s="6">
        <v>128554.605</v>
      </c>
      <c r="C1684" s="2">
        <v>6.6</v>
      </c>
      <c r="D1684" s="2">
        <v>4.2</v>
      </c>
    </row>
    <row r="1685" spans="1:4" x14ac:dyDescent="0.3">
      <c r="A1685" s="2">
        <v>12.9</v>
      </c>
      <c r="B1685" s="6">
        <v>121028.325</v>
      </c>
      <c r="C1685" s="2">
        <v>11.4</v>
      </c>
      <c r="D1685" s="2">
        <v>6</v>
      </c>
    </row>
    <row r="1686" spans="1:4" x14ac:dyDescent="0.3">
      <c r="A1686" s="2">
        <v>12</v>
      </c>
      <c r="B1686" s="6">
        <v>136683.4</v>
      </c>
      <c r="C1686" s="2">
        <v>9.9</v>
      </c>
      <c r="D1686" s="2">
        <v>8.8000000000000007</v>
      </c>
    </row>
    <row r="1687" spans="1:4" x14ac:dyDescent="0.3">
      <c r="A1687" s="2">
        <v>13.1</v>
      </c>
      <c r="B1687" s="6">
        <v>141474.26500000001</v>
      </c>
      <c r="C1687" s="2">
        <v>7</v>
      </c>
      <c r="D1687" s="2">
        <v>0</v>
      </c>
    </row>
    <row r="1688" spans="1:4" x14ac:dyDescent="0.3">
      <c r="A1688" s="2">
        <v>13.8</v>
      </c>
      <c r="B1688" s="6">
        <v>134681.435</v>
      </c>
      <c r="C1688" s="2">
        <v>6.7</v>
      </c>
      <c r="D1688" s="2">
        <v>0.2</v>
      </c>
    </row>
    <row r="1689" spans="1:4" x14ac:dyDescent="0.3">
      <c r="A1689" s="2">
        <v>16.2</v>
      </c>
      <c r="B1689" s="6">
        <v>128119.715</v>
      </c>
      <c r="C1689" s="2">
        <v>10.5</v>
      </c>
      <c r="D1689" s="2">
        <v>0</v>
      </c>
    </row>
    <row r="1690" spans="1:4" x14ac:dyDescent="0.3">
      <c r="A1690" s="2">
        <v>16.899999999999999</v>
      </c>
      <c r="B1690" s="6">
        <v>129781.155</v>
      </c>
      <c r="C1690" s="2">
        <v>6.3</v>
      </c>
      <c r="D1690" s="2">
        <v>0</v>
      </c>
    </row>
    <row r="1691" spans="1:4" x14ac:dyDescent="0.3">
      <c r="A1691" s="2">
        <v>16.5</v>
      </c>
      <c r="B1691" s="6">
        <v>115460.6</v>
      </c>
      <c r="C1691" s="2">
        <v>13.4</v>
      </c>
      <c r="D1691" s="2">
        <v>3.8</v>
      </c>
    </row>
    <row r="1692" spans="1:4" x14ac:dyDescent="0.3">
      <c r="A1692" s="2">
        <v>19.399999999999999</v>
      </c>
      <c r="B1692" s="6">
        <v>110816.375</v>
      </c>
      <c r="C1692" s="2">
        <v>9.3000000000000007</v>
      </c>
      <c r="D1692" s="2">
        <v>0</v>
      </c>
    </row>
    <row r="1693" spans="1:4" x14ac:dyDescent="0.3">
      <c r="A1693" s="2">
        <v>12.3</v>
      </c>
      <c r="B1693" s="6">
        <v>131067.25</v>
      </c>
      <c r="C1693" s="2">
        <v>12.8</v>
      </c>
      <c r="D1693" s="2">
        <v>4</v>
      </c>
    </row>
    <row r="1694" spans="1:4" x14ac:dyDescent="0.3">
      <c r="A1694" s="2">
        <v>17</v>
      </c>
      <c r="B1694" s="6">
        <v>131438.54999999999</v>
      </c>
      <c r="C1694" s="2">
        <v>7.2</v>
      </c>
      <c r="D1694" s="2">
        <v>0.4</v>
      </c>
    </row>
    <row r="1695" spans="1:4" x14ac:dyDescent="0.3">
      <c r="A1695" s="2">
        <v>16.600000000000001</v>
      </c>
      <c r="B1695" s="6">
        <v>120747.08</v>
      </c>
      <c r="C1695" s="2">
        <v>11.5</v>
      </c>
      <c r="D1695" s="2">
        <v>0.2</v>
      </c>
    </row>
    <row r="1696" spans="1:4" x14ac:dyDescent="0.3">
      <c r="A1696" s="2">
        <v>13</v>
      </c>
      <c r="B1696" s="6">
        <v>127697.99</v>
      </c>
      <c r="C1696" s="2">
        <v>11.3</v>
      </c>
      <c r="D1696" s="2">
        <v>1.6</v>
      </c>
    </row>
    <row r="1697" spans="1:4" x14ac:dyDescent="0.3">
      <c r="A1697" s="2">
        <v>15.1</v>
      </c>
      <c r="B1697" s="6">
        <v>126763.36500000001</v>
      </c>
      <c r="C1697" s="2">
        <v>14.5</v>
      </c>
      <c r="D1697" s="2">
        <v>0</v>
      </c>
    </row>
    <row r="1698" spans="1:4" x14ac:dyDescent="0.3">
      <c r="A1698" s="2">
        <v>18</v>
      </c>
      <c r="B1698" s="6">
        <v>107303.47500000001</v>
      </c>
      <c r="C1698" s="2">
        <v>13</v>
      </c>
      <c r="D1698" s="2">
        <v>0</v>
      </c>
    </row>
    <row r="1699" spans="1:4" x14ac:dyDescent="0.3">
      <c r="A1699" s="2">
        <v>12.9</v>
      </c>
      <c r="B1699" s="6">
        <v>113980.3</v>
      </c>
      <c r="C1699" s="2">
        <v>13.9</v>
      </c>
      <c r="D1699" s="2">
        <v>1.2</v>
      </c>
    </row>
    <row r="1700" spans="1:4" x14ac:dyDescent="0.3">
      <c r="A1700" s="2">
        <v>14.4</v>
      </c>
      <c r="B1700" s="6">
        <v>132704.36499999999</v>
      </c>
      <c r="C1700" s="2">
        <v>14.7</v>
      </c>
      <c r="D1700" s="2">
        <v>0</v>
      </c>
    </row>
    <row r="1701" spans="1:4" x14ac:dyDescent="0.3">
      <c r="A1701" s="2">
        <v>15.3</v>
      </c>
      <c r="B1701" s="6">
        <v>130964.88499999999</v>
      </c>
      <c r="C1701" s="2">
        <v>12.9</v>
      </c>
      <c r="D1701" s="2">
        <v>0</v>
      </c>
    </row>
    <row r="1702" spans="1:4" x14ac:dyDescent="0.3">
      <c r="A1702" s="2">
        <v>13.4</v>
      </c>
      <c r="B1702" s="6">
        <v>137660.94</v>
      </c>
      <c r="C1702" s="2">
        <v>5</v>
      </c>
      <c r="D1702" s="2">
        <v>0</v>
      </c>
    </row>
    <row r="1703" spans="1:4" x14ac:dyDescent="0.3">
      <c r="A1703" s="2">
        <v>13</v>
      </c>
      <c r="B1703" s="6">
        <v>134233.345</v>
      </c>
      <c r="C1703" s="2">
        <v>13.2</v>
      </c>
      <c r="D1703" s="2">
        <v>6.2</v>
      </c>
    </row>
    <row r="1704" spans="1:4" x14ac:dyDescent="0.3">
      <c r="A1704" s="2">
        <v>15.3</v>
      </c>
      <c r="B1704" s="6">
        <v>131871.07999999999</v>
      </c>
      <c r="C1704" s="2">
        <v>15.6</v>
      </c>
      <c r="D1704" s="2">
        <v>0.2</v>
      </c>
    </row>
    <row r="1705" spans="1:4" x14ac:dyDescent="0.3">
      <c r="A1705" s="2">
        <v>18.2</v>
      </c>
      <c r="B1705" s="6">
        <v>107616.03</v>
      </c>
      <c r="C1705" s="2">
        <v>15.8</v>
      </c>
      <c r="D1705" s="2">
        <v>0</v>
      </c>
    </row>
    <row r="1706" spans="1:4" x14ac:dyDescent="0.3">
      <c r="A1706" s="2">
        <v>19.600000000000001</v>
      </c>
      <c r="B1706" s="6">
        <v>106779.47500000001</v>
      </c>
      <c r="C1706" s="2">
        <v>9.4</v>
      </c>
      <c r="D1706" s="2">
        <v>0</v>
      </c>
    </row>
    <row r="1707" spans="1:4" x14ac:dyDescent="0.3">
      <c r="A1707" s="2">
        <v>17.600000000000001</v>
      </c>
      <c r="B1707" s="6">
        <v>121697.38</v>
      </c>
      <c r="C1707" s="2">
        <v>13.8</v>
      </c>
      <c r="D1707" s="2">
        <v>2.4</v>
      </c>
    </row>
    <row r="1708" spans="1:4" x14ac:dyDescent="0.3">
      <c r="A1708" s="2">
        <v>19.600000000000001</v>
      </c>
      <c r="B1708" s="6">
        <v>118871.215</v>
      </c>
      <c r="C1708" s="2">
        <v>16.399999999999999</v>
      </c>
      <c r="D1708" s="2">
        <v>0.6</v>
      </c>
    </row>
    <row r="1709" spans="1:4" x14ac:dyDescent="0.3">
      <c r="A1709" s="2">
        <v>18.7</v>
      </c>
      <c r="B1709" s="6">
        <v>122652.81</v>
      </c>
      <c r="C1709" s="2">
        <v>15.1</v>
      </c>
      <c r="D1709" s="2">
        <v>0</v>
      </c>
    </row>
    <row r="1710" spans="1:4" x14ac:dyDescent="0.3">
      <c r="A1710" s="2">
        <v>21.2</v>
      </c>
      <c r="B1710" s="6">
        <v>120223.175</v>
      </c>
      <c r="C1710" s="2">
        <v>14.8</v>
      </c>
      <c r="D1710" s="2">
        <v>3.4</v>
      </c>
    </row>
    <row r="1711" spans="1:4" x14ac:dyDescent="0.3">
      <c r="A1711" s="2">
        <v>16</v>
      </c>
      <c r="B1711" s="6">
        <v>122222.69</v>
      </c>
      <c r="C1711" s="2">
        <v>10.4</v>
      </c>
      <c r="D1711" s="2">
        <v>2</v>
      </c>
    </row>
    <row r="1712" spans="1:4" x14ac:dyDescent="0.3">
      <c r="A1712" s="2">
        <v>12.9</v>
      </c>
      <c r="B1712" s="6">
        <v>115200.19</v>
      </c>
      <c r="C1712" s="2">
        <v>11.3</v>
      </c>
      <c r="D1712" s="2">
        <v>1</v>
      </c>
    </row>
    <row r="1713" spans="1:4" x14ac:dyDescent="0.3">
      <c r="A1713" s="2">
        <v>15.1</v>
      </c>
      <c r="B1713" s="6">
        <v>116999.07</v>
      </c>
      <c r="C1713" s="2">
        <v>9.5</v>
      </c>
      <c r="D1713" s="2">
        <v>0.6</v>
      </c>
    </row>
    <row r="1714" spans="1:4" x14ac:dyDescent="0.3">
      <c r="A1714" s="2">
        <v>12.8</v>
      </c>
      <c r="B1714" s="6">
        <v>130448.11500000001</v>
      </c>
      <c r="C1714" s="2">
        <v>14.4</v>
      </c>
      <c r="D1714" s="2">
        <v>5.6</v>
      </c>
    </row>
    <row r="1715" spans="1:4" x14ac:dyDescent="0.3">
      <c r="A1715" s="2">
        <v>14.8</v>
      </c>
      <c r="B1715" s="6">
        <v>131665.01500000001</v>
      </c>
      <c r="C1715" s="2">
        <v>16.100000000000001</v>
      </c>
      <c r="D1715" s="2">
        <v>2.6</v>
      </c>
    </row>
    <row r="1716" spans="1:4" x14ac:dyDescent="0.3">
      <c r="A1716" s="2">
        <v>20.8</v>
      </c>
      <c r="B1716" s="6">
        <v>121100.045</v>
      </c>
      <c r="C1716" s="2">
        <v>17.8</v>
      </c>
      <c r="D1716" s="2">
        <v>0</v>
      </c>
    </row>
    <row r="1717" spans="1:4" x14ac:dyDescent="0.3">
      <c r="A1717" s="2">
        <v>20.8</v>
      </c>
      <c r="B1717" s="6">
        <v>118723.07</v>
      </c>
      <c r="C1717" s="2">
        <v>11.8</v>
      </c>
      <c r="D1717" s="2">
        <v>0</v>
      </c>
    </row>
    <row r="1718" spans="1:4" x14ac:dyDescent="0.3">
      <c r="A1718" s="2">
        <v>18.600000000000001</v>
      </c>
      <c r="B1718" s="6">
        <v>120349.015</v>
      </c>
      <c r="C1718" s="2">
        <v>14</v>
      </c>
      <c r="D1718" s="2">
        <v>0</v>
      </c>
    </row>
    <row r="1719" spans="1:4" x14ac:dyDescent="0.3">
      <c r="A1719" s="2">
        <v>20</v>
      </c>
      <c r="B1719" s="6">
        <v>103500.955</v>
      </c>
      <c r="C1719" s="2">
        <v>18.3</v>
      </c>
      <c r="D1719" s="2">
        <v>0</v>
      </c>
    </row>
    <row r="1720" spans="1:4" x14ac:dyDescent="0.3">
      <c r="A1720" s="2">
        <v>21.8</v>
      </c>
      <c r="B1720" s="6">
        <v>105149.02</v>
      </c>
      <c r="C1720" s="2">
        <v>8.4</v>
      </c>
      <c r="D1720" s="2">
        <v>1.6</v>
      </c>
    </row>
    <row r="1721" spans="1:4" x14ac:dyDescent="0.3">
      <c r="A1721" s="2">
        <v>12.8</v>
      </c>
      <c r="B1721" s="6">
        <v>119362.235</v>
      </c>
      <c r="C1721" s="2">
        <v>17.7</v>
      </c>
      <c r="D1721" s="2">
        <v>13</v>
      </c>
    </row>
    <row r="1722" spans="1:4" x14ac:dyDescent="0.3">
      <c r="A1722" s="2">
        <v>14.8</v>
      </c>
      <c r="B1722" s="6">
        <v>124129.44</v>
      </c>
      <c r="C1722" s="2">
        <v>19</v>
      </c>
      <c r="D1722" s="2">
        <v>0</v>
      </c>
    </row>
    <row r="1723" spans="1:4" x14ac:dyDescent="0.3">
      <c r="A1723" s="2">
        <v>18.899999999999999</v>
      </c>
      <c r="B1723" s="6">
        <v>119715.705</v>
      </c>
      <c r="C1723" s="2">
        <v>19.2</v>
      </c>
      <c r="D1723" s="2">
        <v>0</v>
      </c>
    </row>
    <row r="1724" spans="1:4" x14ac:dyDescent="0.3">
      <c r="A1724" s="2">
        <v>24</v>
      </c>
      <c r="B1724" s="6">
        <v>108102.56</v>
      </c>
      <c r="C1724" s="2">
        <v>19.399999999999999</v>
      </c>
      <c r="D1724" s="2">
        <v>0</v>
      </c>
    </row>
    <row r="1725" spans="1:4" x14ac:dyDescent="0.3">
      <c r="A1725" s="2">
        <v>26.2</v>
      </c>
      <c r="B1725" s="6">
        <v>107222.345</v>
      </c>
      <c r="C1725" s="2">
        <v>14.4</v>
      </c>
      <c r="D1725" s="2">
        <v>0</v>
      </c>
    </row>
    <row r="1726" spans="1:4" x14ac:dyDescent="0.3">
      <c r="A1726" s="2">
        <v>19.399999999999999</v>
      </c>
      <c r="B1726" s="6">
        <v>101348.35</v>
      </c>
      <c r="C1726" s="2">
        <v>10.5</v>
      </c>
      <c r="D1726" s="2">
        <v>0</v>
      </c>
    </row>
    <row r="1727" spans="1:4" x14ac:dyDescent="0.3">
      <c r="A1727" s="2">
        <v>15.5</v>
      </c>
      <c r="B1727" s="6">
        <v>102386.52499999999</v>
      </c>
      <c r="C1727" s="2">
        <v>13.6</v>
      </c>
      <c r="D1727" s="2">
        <v>4.5999999999999996</v>
      </c>
    </row>
    <row r="1728" spans="1:4" x14ac:dyDescent="0.3">
      <c r="A1728" s="2">
        <v>15.2</v>
      </c>
      <c r="B1728" s="6">
        <v>121862.88499999999</v>
      </c>
      <c r="C1728" s="2">
        <v>13.9</v>
      </c>
      <c r="D1728" s="2">
        <v>2</v>
      </c>
    </row>
    <row r="1729" spans="1:4" x14ac:dyDescent="0.3">
      <c r="A1729" s="2">
        <v>15.1</v>
      </c>
      <c r="B1729" s="6">
        <v>125787.33</v>
      </c>
      <c r="C1729" s="2">
        <v>13.3</v>
      </c>
      <c r="D1729" s="2">
        <v>1.4</v>
      </c>
    </row>
    <row r="1730" spans="1:4" x14ac:dyDescent="0.3">
      <c r="A1730" s="2">
        <v>16.600000000000001</v>
      </c>
      <c r="B1730" s="6">
        <v>124302.93</v>
      </c>
      <c r="C1730" s="2">
        <v>13.1</v>
      </c>
      <c r="D1730" s="2">
        <v>0</v>
      </c>
    </row>
    <row r="1731" spans="1:4" x14ac:dyDescent="0.3">
      <c r="A1731" s="2">
        <v>20.3</v>
      </c>
      <c r="B1731" s="6">
        <v>117320.175</v>
      </c>
      <c r="C1731" s="2">
        <v>19.600000000000001</v>
      </c>
      <c r="D1731" s="2">
        <v>0</v>
      </c>
    </row>
    <row r="1732" spans="1:4" x14ac:dyDescent="0.3">
      <c r="A1732" s="2">
        <v>18.8</v>
      </c>
      <c r="B1732" s="6">
        <v>106043.02</v>
      </c>
      <c r="C1732" s="2">
        <v>7.4</v>
      </c>
      <c r="D1732" s="2">
        <v>0</v>
      </c>
    </row>
    <row r="1733" spans="1:4" x14ac:dyDescent="0.3">
      <c r="A1733" s="2">
        <v>14.9</v>
      </c>
      <c r="B1733" s="6">
        <v>108762.31</v>
      </c>
      <c r="C1733" s="2">
        <v>17.7</v>
      </c>
      <c r="D1733" s="2">
        <v>0.2</v>
      </c>
    </row>
    <row r="1734" spans="1:4" x14ac:dyDescent="0.3">
      <c r="A1734" s="2">
        <v>15.8</v>
      </c>
      <c r="B1734" s="6">
        <v>104804.09</v>
      </c>
      <c r="C1734" s="2">
        <v>19</v>
      </c>
      <c r="D1734" s="2">
        <v>0</v>
      </c>
    </row>
    <row r="1735" spans="1:4" x14ac:dyDescent="0.3">
      <c r="A1735" s="2">
        <v>14.1</v>
      </c>
      <c r="B1735" s="6">
        <v>121770.82</v>
      </c>
      <c r="C1735" s="2">
        <v>14.4</v>
      </c>
      <c r="D1735" s="2">
        <v>0</v>
      </c>
    </row>
    <row r="1736" spans="1:4" x14ac:dyDescent="0.3">
      <c r="A1736" s="2">
        <v>20.5</v>
      </c>
      <c r="B1736" s="6">
        <v>117265.27499999999</v>
      </c>
      <c r="C1736" s="2">
        <v>21.7</v>
      </c>
      <c r="D1736" s="2">
        <v>0</v>
      </c>
    </row>
    <row r="1737" spans="1:4" x14ac:dyDescent="0.3">
      <c r="A1737" s="2">
        <v>26.5</v>
      </c>
      <c r="B1737" s="6">
        <v>110760.825</v>
      </c>
      <c r="C1737" s="2">
        <v>18.5</v>
      </c>
      <c r="D1737" s="2">
        <v>0</v>
      </c>
    </row>
    <row r="1738" spans="1:4" x14ac:dyDescent="0.3">
      <c r="A1738" s="2">
        <v>29.7</v>
      </c>
      <c r="B1738" s="6">
        <v>109312.85</v>
      </c>
      <c r="C1738" s="2">
        <v>22</v>
      </c>
      <c r="D1738" s="2">
        <v>0</v>
      </c>
    </row>
    <row r="1739" spans="1:4" x14ac:dyDescent="0.3">
      <c r="A1739" s="2">
        <v>15.2</v>
      </c>
      <c r="B1739" s="6">
        <v>117512.56</v>
      </c>
      <c r="C1739" s="2">
        <v>11</v>
      </c>
      <c r="D1739" s="2">
        <v>0</v>
      </c>
    </row>
    <row r="1740" spans="1:4" x14ac:dyDescent="0.3">
      <c r="A1740" s="2">
        <v>24.3</v>
      </c>
      <c r="B1740" s="6">
        <v>101386.01</v>
      </c>
      <c r="C1740" s="2">
        <v>17.399999999999999</v>
      </c>
      <c r="D1740" s="2">
        <v>1.8</v>
      </c>
    </row>
    <row r="1741" spans="1:4" x14ac:dyDescent="0.3">
      <c r="A1741" s="2">
        <v>24.8</v>
      </c>
      <c r="B1741" s="6">
        <v>93011.345000000001</v>
      </c>
      <c r="C1741" s="2">
        <v>17.399999999999999</v>
      </c>
      <c r="D1741" s="2">
        <v>0</v>
      </c>
    </row>
    <row r="1742" spans="1:4" x14ac:dyDescent="0.3">
      <c r="A1742" s="2">
        <v>16.399999999999999</v>
      </c>
      <c r="B1742" s="6">
        <v>113296.31</v>
      </c>
      <c r="C1742" s="2">
        <v>15.1</v>
      </c>
      <c r="D1742" s="2">
        <v>0</v>
      </c>
    </row>
    <row r="1743" spans="1:4" x14ac:dyDescent="0.3">
      <c r="A1743" s="2">
        <v>14.2</v>
      </c>
      <c r="B1743" s="6">
        <v>117504.77499999999</v>
      </c>
      <c r="C1743" s="2">
        <v>17</v>
      </c>
      <c r="D1743" s="2">
        <v>2.6</v>
      </c>
    </row>
    <row r="1744" spans="1:4" x14ac:dyDescent="0.3">
      <c r="A1744" s="2">
        <v>15</v>
      </c>
      <c r="B1744" s="6">
        <v>122771.82</v>
      </c>
      <c r="C1744" s="2">
        <v>19.3</v>
      </c>
      <c r="D1744" s="2">
        <v>5.8</v>
      </c>
    </row>
    <row r="1745" spans="1:4" x14ac:dyDescent="0.3">
      <c r="A1745" s="2">
        <v>14.7</v>
      </c>
      <c r="B1745" s="6">
        <v>123692.08</v>
      </c>
      <c r="C1745" s="2">
        <v>12.6</v>
      </c>
      <c r="D1745" s="2">
        <v>0.2</v>
      </c>
    </row>
    <row r="1746" spans="1:4" x14ac:dyDescent="0.3">
      <c r="A1746" s="2">
        <v>18.899999999999999</v>
      </c>
      <c r="B1746" s="6">
        <v>115250.505</v>
      </c>
      <c r="C1746" s="2">
        <v>17.5</v>
      </c>
      <c r="D1746" s="2">
        <v>0</v>
      </c>
    </row>
    <row r="1747" spans="1:4" x14ac:dyDescent="0.3">
      <c r="A1747" s="2">
        <v>20.399999999999999</v>
      </c>
      <c r="B1747" s="6">
        <v>101053.36500000001</v>
      </c>
      <c r="C1747" s="2">
        <v>20.100000000000001</v>
      </c>
      <c r="D1747" s="2">
        <v>0</v>
      </c>
    </row>
    <row r="1748" spans="1:4" x14ac:dyDescent="0.3">
      <c r="A1748" s="2">
        <v>23.1</v>
      </c>
      <c r="B1748" s="6">
        <v>94744.7</v>
      </c>
      <c r="C1748" s="2">
        <v>19.600000000000001</v>
      </c>
      <c r="D1748" s="2">
        <v>0</v>
      </c>
    </row>
    <row r="1749" spans="1:4" x14ac:dyDescent="0.3">
      <c r="A1749" s="2">
        <v>26.7</v>
      </c>
      <c r="B1749" s="6">
        <v>110290.12</v>
      </c>
      <c r="C1749" s="2">
        <v>20.2</v>
      </c>
      <c r="D1749" s="2">
        <v>0.2</v>
      </c>
    </row>
    <row r="1750" spans="1:4" x14ac:dyDescent="0.3">
      <c r="A1750" s="2">
        <v>18</v>
      </c>
      <c r="B1750" s="6">
        <v>112052.12</v>
      </c>
      <c r="C1750" s="2">
        <v>20.6</v>
      </c>
      <c r="D1750" s="2">
        <v>0</v>
      </c>
    </row>
    <row r="1751" spans="1:4" x14ac:dyDescent="0.3">
      <c r="A1751" s="2">
        <v>20.399999999999999</v>
      </c>
      <c r="B1751" s="6">
        <v>117533.72</v>
      </c>
      <c r="C1751" s="2">
        <v>11.4</v>
      </c>
      <c r="D1751" s="2">
        <v>0</v>
      </c>
    </row>
    <row r="1752" spans="1:4" x14ac:dyDescent="0.3">
      <c r="A1752" s="2">
        <v>15.2</v>
      </c>
      <c r="B1752" s="6">
        <v>116690.04</v>
      </c>
      <c r="C1752" s="2">
        <v>9.6</v>
      </c>
      <c r="D1752" s="2">
        <v>4.4000000000000004</v>
      </c>
    </row>
    <row r="1753" spans="1:4" x14ac:dyDescent="0.3">
      <c r="A1753" s="2">
        <v>22.1</v>
      </c>
      <c r="B1753" s="6">
        <v>109857.485</v>
      </c>
      <c r="C1753" s="2">
        <v>23.2</v>
      </c>
      <c r="D1753" s="2">
        <v>0.8</v>
      </c>
    </row>
    <row r="1754" spans="1:4" x14ac:dyDescent="0.3">
      <c r="A1754" s="2">
        <v>15.3</v>
      </c>
      <c r="B1754" s="6">
        <v>102032.495</v>
      </c>
      <c r="C1754" s="2">
        <v>15.8</v>
      </c>
      <c r="D1754" s="2">
        <v>0.8</v>
      </c>
    </row>
    <row r="1755" spans="1:4" x14ac:dyDescent="0.3">
      <c r="A1755" s="2">
        <v>16.399999999999999</v>
      </c>
      <c r="B1755" s="6">
        <v>102684.515</v>
      </c>
      <c r="C1755" s="2">
        <v>14.7</v>
      </c>
      <c r="D1755" s="2">
        <v>0.8</v>
      </c>
    </row>
    <row r="1756" spans="1:4" x14ac:dyDescent="0.3">
      <c r="A1756" s="2">
        <v>17</v>
      </c>
      <c r="B1756" s="6">
        <v>114502.07</v>
      </c>
      <c r="C1756" s="2">
        <v>19.600000000000001</v>
      </c>
      <c r="D1756" s="2">
        <v>0</v>
      </c>
    </row>
    <row r="1757" spans="1:4" x14ac:dyDescent="0.3">
      <c r="A1757" s="2">
        <v>19.600000000000001</v>
      </c>
      <c r="B1757" s="6">
        <v>114108.545</v>
      </c>
      <c r="C1757" s="2">
        <v>23.7</v>
      </c>
      <c r="D1757" s="2">
        <v>0</v>
      </c>
    </row>
    <row r="1758" spans="1:4" x14ac:dyDescent="0.3">
      <c r="A1758" s="2">
        <v>27.9</v>
      </c>
      <c r="B1758" s="6">
        <v>114281.61500000001</v>
      </c>
      <c r="C1758" s="2">
        <v>26</v>
      </c>
      <c r="D1758" s="2">
        <v>0</v>
      </c>
    </row>
    <row r="1759" spans="1:4" x14ac:dyDescent="0.3">
      <c r="A1759" s="2">
        <v>33.799999999999997</v>
      </c>
      <c r="B1759" s="6">
        <v>115442.655</v>
      </c>
      <c r="C1759" s="2">
        <v>26.1</v>
      </c>
      <c r="D1759" s="2">
        <v>0.2</v>
      </c>
    </row>
    <row r="1760" spans="1:4" x14ac:dyDescent="0.3">
      <c r="A1760" s="2">
        <v>21.6</v>
      </c>
      <c r="B1760" s="6">
        <v>109130.77</v>
      </c>
      <c r="C1760" s="2">
        <v>10</v>
      </c>
      <c r="D1760" s="2">
        <v>0</v>
      </c>
    </row>
    <row r="1761" spans="1:4" x14ac:dyDescent="0.3">
      <c r="A1761" s="2">
        <v>15.5</v>
      </c>
      <c r="B1761" s="6">
        <v>96698.285000000003</v>
      </c>
      <c r="C1761" s="2">
        <v>17.2</v>
      </c>
      <c r="D1761" s="2">
        <v>3.8</v>
      </c>
    </row>
    <row r="1762" spans="1:4" x14ac:dyDescent="0.3">
      <c r="A1762" s="2">
        <v>17</v>
      </c>
      <c r="B1762" s="6">
        <v>102830.55499999999</v>
      </c>
      <c r="C1762" s="2">
        <v>10.1</v>
      </c>
      <c r="D1762" s="2">
        <v>1.2</v>
      </c>
    </row>
    <row r="1763" spans="1:4" x14ac:dyDescent="0.3">
      <c r="A1763" s="2">
        <v>21.6</v>
      </c>
      <c r="B1763" s="6">
        <v>112634.63499999999</v>
      </c>
      <c r="C1763" s="2">
        <v>26.3</v>
      </c>
      <c r="D1763" s="2">
        <v>1.4</v>
      </c>
    </row>
    <row r="1764" spans="1:4" x14ac:dyDescent="0.3">
      <c r="A1764" s="2">
        <v>30.5</v>
      </c>
      <c r="B1764" s="6">
        <v>111887.405</v>
      </c>
      <c r="C1764" s="2">
        <v>27</v>
      </c>
      <c r="D1764" s="2">
        <v>0</v>
      </c>
    </row>
    <row r="1765" spans="1:4" x14ac:dyDescent="0.3">
      <c r="A1765" s="2">
        <v>25.1</v>
      </c>
      <c r="B1765" s="6">
        <v>117375.73</v>
      </c>
      <c r="C1765" s="2">
        <v>27.2</v>
      </c>
      <c r="D1765" s="2">
        <v>0</v>
      </c>
    </row>
    <row r="1766" spans="1:4" x14ac:dyDescent="0.3">
      <c r="A1766" s="2">
        <v>33.700000000000003</v>
      </c>
      <c r="B1766" s="6">
        <v>121752.875</v>
      </c>
      <c r="C1766" s="2">
        <v>25.5</v>
      </c>
      <c r="D1766" s="2">
        <v>0</v>
      </c>
    </row>
    <row r="1767" spans="1:4" x14ac:dyDescent="0.3">
      <c r="A1767" s="2">
        <v>34.299999999999997</v>
      </c>
      <c r="B1767" s="6">
        <v>130510.905</v>
      </c>
      <c r="C1767" s="2">
        <v>22.8</v>
      </c>
      <c r="D1767" s="2">
        <v>0</v>
      </c>
    </row>
    <row r="1768" spans="1:4" x14ac:dyDescent="0.3">
      <c r="A1768" s="2">
        <v>18.899999999999999</v>
      </c>
      <c r="B1768" s="6">
        <v>105806.825</v>
      </c>
      <c r="C1768" s="2">
        <v>2.2000000000000002</v>
      </c>
      <c r="D1768" s="2">
        <v>4.2</v>
      </c>
    </row>
    <row r="1769" spans="1:4" x14ac:dyDescent="0.3">
      <c r="A1769" s="2">
        <v>20.7</v>
      </c>
      <c r="B1769" s="6">
        <v>96867.014999999999</v>
      </c>
      <c r="C1769" s="2">
        <v>7.8</v>
      </c>
      <c r="D1769" s="2">
        <v>12.4</v>
      </c>
    </row>
    <row r="1770" spans="1:4" x14ac:dyDescent="0.3">
      <c r="A1770" s="2">
        <v>16.2</v>
      </c>
      <c r="B1770" s="6">
        <v>107279.84</v>
      </c>
      <c r="C1770" s="2">
        <v>11.2</v>
      </c>
      <c r="D1770" s="2">
        <v>1.2</v>
      </c>
    </row>
    <row r="1771" spans="1:4" x14ac:dyDescent="0.3">
      <c r="A1771" s="2">
        <v>19.600000000000001</v>
      </c>
      <c r="B1771" s="6">
        <v>96817</v>
      </c>
      <c r="C1771" s="2">
        <v>27.4</v>
      </c>
      <c r="D1771" s="2">
        <v>10.199999999999999</v>
      </c>
    </row>
    <row r="1772" spans="1:4" x14ac:dyDescent="0.3">
      <c r="A1772" s="2">
        <v>24.1</v>
      </c>
      <c r="B1772" s="6">
        <v>104381.38</v>
      </c>
      <c r="C1772" s="2">
        <v>19.899999999999999</v>
      </c>
      <c r="D1772" s="2">
        <v>0</v>
      </c>
    </row>
    <row r="1773" spans="1:4" x14ac:dyDescent="0.3">
      <c r="A1773" s="2">
        <v>17.7</v>
      </c>
      <c r="B1773" s="6">
        <v>115132.64</v>
      </c>
      <c r="C1773" s="2">
        <v>8.3000000000000007</v>
      </c>
      <c r="D1773" s="2">
        <v>0</v>
      </c>
    </row>
    <row r="1774" spans="1:4" x14ac:dyDescent="0.3">
      <c r="A1774" s="2">
        <v>15</v>
      </c>
      <c r="B1774" s="6">
        <v>113954.78</v>
      </c>
      <c r="C1774" s="2">
        <v>16.100000000000001</v>
      </c>
      <c r="D1774" s="2">
        <v>6.8</v>
      </c>
    </row>
    <row r="1775" spans="1:4" x14ac:dyDescent="0.3">
      <c r="A1775" s="2">
        <v>14.2</v>
      </c>
      <c r="B1775" s="6">
        <v>108924.79</v>
      </c>
      <c r="C1775" s="2">
        <v>9.8000000000000007</v>
      </c>
      <c r="D1775" s="2">
        <v>6.4</v>
      </c>
    </row>
    <row r="1776" spans="1:4" x14ac:dyDescent="0.3">
      <c r="A1776" s="2">
        <v>18.100000000000001</v>
      </c>
      <c r="B1776" s="6">
        <v>101550.045</v>
      </c>
      <c r="C1776" s="2">
        <v>13.5</v>
      </c>
      <c r="D1776" s="2">
        <v>0.2</v>
      </c>
    </row>
    <row r="1777" spans="1:4" x14ac:dyDescent="0.3">
      <c r="A1777" s="2">
        <v>29.6</v>
      </c>
      <c r="B1777" s="6">
        <v>106758.95</v>
      </c>
      <c r="C1777" s="2">
        <v>27.4</v>
      </c>
      <c r="D1777" s="2">
        <v>0</v>
      </c>
    </row>
    <row r="1778" spans="1:4" x14ac:dyDescent="0.3">
      <c r="A1778" s="2">
        <v>17.399999999999999</v>
      </c>
      <c r="B1778" s="6">
        <v>104303.46</v>
      </c>
      <c r="C1778" s="2">
        <v>12.7</v>
      </c>
      <c r="D1778" s="2">
        <v>0.6</v>
      </c>
    </row>
    <row r="1779" spans="1:4" x14ac:dyDescent="0.3">
      <c r="A1779" s="2">
        <v>17.3</v>
      </c>
      <c r="B1779" s="6">
        <v>112573.54</v>
      </c>
      <c r="C1779" s="2">
        <v>12</v>
      </c>
      <c r="D1779" s="2">
        <v>1.6</v>
      </c>
    </row>
    <row r="1780" spans="1:4" x14ac:dyDescent="0.3">
      <c r="A1780" s="2">
        <v>22.4</v>
      </c>
      <c r="B1780" s="6">
        <v>109828.93</v>
      </c>
      <c r="C1780" s="2">
        <v>19.7</v>
      </c>
      <c r="D1780" s="2">
        <v>0.8</v>
      </c>
    </row>
    <row r="1781" spans="1:4" x14ac:dyDescent="0.3">
      <c r="A1781" s="2">
        <v>18.5</v>
      </c>
      <c r="B1781" s="6">
        <v>110954.755</v>
      </c>
      <c r="C1781" s="2">
        <v>12.4</v>
      </c>
      <c r="D1781" s="2">
        <v>0</v>
      </c>
    </row>
    <row r="1782" spans="1:4" x14ac:dyDescent="0.3">
      <c r="A1782" s="2">
        <v>17.2</v>
      </c>
      <c r="B1782" s="6">
        <v>97646.12</v>
      </c>
      <c r="C1782" s="2">
        <v>23.9</v>
      </c>
      <c r="D1782" s="2">
        <v>0</v>
      </c>
    </row>
    <row r="1783" spans="1:4" x14ac:dyDescent="0.3">
      <c r="A1783" s="2">
        <v>16.2</v>
      </c>
      <c r="B1783" s="6">
        <v>96742.49</v>
      </c>
      <c r="C1783" s="2">
        <v>24.1</v>
      </c>
      <c r="D1783" s="2">
        <v>0</v>
      </c>
    </row>
    <row r="1784" spans="1:4" x14ac:dyDescent="0.3">
      <c r="A1784" s="2">
        <v>26.9</v>
      </c>
      <c r="B1784" s="6">
        <v>109148.25</v>
      </c>
      <c r="C1784" s="2">
        <v>29.9</v>
      </c>
      <c r="D1784" s="2">
        <v>0</v>
      </c>
    </row>
    <row r="1785" spans="1:4" x14ac:dyDescent="0.3">
      <c r="A1785" s="2">
        <v>18.600000000000001</v>
      </c>
      <c r="B1785" s="6">
        <v>112033.87</v>
      </c>
      <c r="C1785" s="2">
        <v>27.9</v>
      </c>
      <c r="D1785" s="2">
        <v>0</v>
      </c>
    </row>
    <row r="1786" spans="1:4" x14ac:dyDescent="0.3">
      <c r="A1786" s="2">
        <v>34.700000000000003</v>
      </c>
      <c r="B1786" s="6">
        <v>119736.125</v>
      </c>
      <c r="C1786" s="2">
        <v>30.1</v>
      </c>
      <c r="D1786" s="2">
        <v>0</v>
      </c>
    </row>
    <row r="1787" spans="1:4" x14ac:dyDescent="0.3">
      <c r="A1787" s="2">
        <v>40.9</v>
      </c>
      <c r="B1787" s="6">
        <v>131312</v>
      </c>
      <c r="C1787" s="2">
        <v>18.8</v>
      </c>
      <c r="D1787" s="2">
        <v>0</v>
      </c>
    </row>
    <row r="1788" spans="1:4" x14ac:dyDescent="0.3">
      <c r="A1788" s="2">
        <v>20</v>
      </c>
      <c r="B1788" s="6">
        <v>109049.36500000001</v>
      </c>
      <c r="C1788" s="2">
        <v>28.3</v>
      </c>
      <c r="D1788" s="2">
        <v>0</v>
      </c>
    </row>
    <row r="1789" spans="1:4" x14ac:dyDescent="0.3">
      <c r="A1789" s="2">
        <v>23.8</v>
      </c>
      <c r="B1789" s="6">
        <v>97245.764999999999</v>
      </c>
      <c r="C1789" s="2">
        <v>24.6</v>
      </c>
      <c r="D1789" s="2">
        <v>0</v>
      </c>
    </row>
    <row r="1790" spans="1:4" x14ac:dyDescent="0.3">
      <c r="A1790" s="2">
        <v>23.7</v>
      </c>
      <c r="B1790" s="6">
        <v>96778.25</v>
      </c>
      <c r="C1790" s="2">
        <v>30.6</v>
      </c>
      <c r="D1790" s="2">
        <v>0</v>
      </c>
    </row>
    <row r="1791" spans="1:4" x14ac:dyDescent="0.3">
      <c r="A1791" s="2">
        <v>27.4</v>
      </c>
      <c r="B1791" s="6">
        <v>113899.3</v>
      </c>
      <c r="C1791" s="2">
        <v>18</v>
      </c>
      <c r="D1791" s="2">
        <v>0</v>
      </c>
    </row>
    <row r="1792" spans="1:4" x14ac:dyDescent="0.3">
      <c r="A1792" s="2">
        <v>16.399999999999999</v>
      </c>
      <c r="B1792" s="6">
        <v>107629.16</v>
      </c>
      <c r="C1792" s="2">
        <v>22.2</v>
      </c>
      <c r="D1792" s="2">
        <v>2</v>
      </c>
    </row>
    <row r="1793" spans="1:4" x14ac:dyDescent="0.3">
      <c r="A1793" s="2">
        <v>24.8</v>
      </c>
      <c r="B1793" s="6">
        <v>108417.69500000001</v>
      </c>
      <c r="C1793" s="2">
        <v>31</v>
      </c>
      <c r="D1793" s="2">
        <v>0</v>
      </c>
    </row>
    <row r="1794" spans="1:4" x14ac:dyDescent="0.3">
      <c r="A1794" s="2">
        <v>21.1</v>
      </c>
      <c r="B1794" s="6">
        <v>112735.875</v>
      </c>
      <c r="C1794" s="2">
        <v>30.7</v>
      </c>
      <c r="D1794" s="2">
        <v>0</v>
      </c>
    </row>
    <row r="1795" spans="1:4" x14ac:dyDescent="0.3">
      <c r="A1795" s="2">
        <v>19.7</v>
      </c>
      <c r="B1795" s="6">
        <v>114799.91</v>
      </c>
      <c r="C1795" s="2">
        <v>21.9</v>
      </c>
      <c r="D1795" s="2">
        <v>0</v>
      </c>
    </row>
    <row r="1796" spans="1:4" x14ac:dyDescent="0.3">
      <c r="A1796" s="2">
        <v>18.399999999999999</v>
      </c>
      <c r="B1796" s="6">
        <v>98959.56</v>
      </c>
      <c r="C1796" s="2">
        <v>26.7</v>
      </c>
      <c r="D1796" s="2">
        <v>8</v>
      </c>
    </row>
    <row r="1797" spans="1:4" x14ac:dyDescent="0.3">
      <c r="A1797" s="2">
        <v>16.8</v>
      </c>
      <c r="B1797" s="6">
        <v>100233.98</v>
      </c>
      <c r="C1797" s="2">
        <v>9.8000000000000007</v>
      </c>
      <c r="D1797" s="2">
        <v>0</v>
      </c>
    </row>
    <row r="1798" spans="1:4" x14ac:dyDescent="0.3">
      <c r="A1798" s="2">
        <v>15.5</v>
      </c>
      <c r="B1798" s="6">
        <v>110609.4</v>
      </c>
      <c r="C1798" s="2">
        <v>18.2</v>
      </c>
      <c r="D1798" s="2">
        <v>3.4</v>
      </c>
    </row>
    <row r="1799" spans="1:4" x14ac:dyDescent="0.3">
      <c r="A1799" s="2">
        <v>22.2</v>
      </c>
      <c r="B1799" s="6">
        <v>109094.04</v>
      </c>
      <c r="C1799" s="2">
        <v>19.2</v>
      </c>
      <c r="D1799" s="2">
        <v>0.4</v>
      </c>
    </row>
    <row r="1800" spans="1:4" x14ac:dyDescent="0.3">
      <c r="A1800" s="2">
        <v>23</v>
      </c>
      <c r="B1800" s="6">
        <v>107400.705</v>
      </c>
      <c r="C1800" s="2">
        <v>20.3</v>
      </c>
      <c r="D1800" s="2">
        <v>0</v>
      </c>
    </row>
    <row r="1801" spans="1:4" x14ac:dyDescent="0.3">
      <c r="A1801" s="2">
        <v>23.9</v>
      </c>
      <c r="B1801" s="6">
        <v>107891.69</v>
      </c>
      <c r="C1801" s="2">
        <v>20.399999999999999</v>
      </c>
      <c r="D1801" s="2">
        <v>0</v>
      </c>
    </row>
    <row r="1802" spans="1:4" x14ac:dyDescent="0.3">
      <c r="A1802" s="2">
        <v>20.8</v>
      </c>
      <c r="B1802" s="6">
        <v>105028.985</v>
      </c>
      <c r="C1802" s="2">
        <v>18.2</v>
      </c>
      <c r="D1802" s="2">
        <v>0</v>
      </c>
    </row>
    <row r="1803" spans="1:4" x14ac:dyDescent="0.3">
      <c r="A1803" s="2">
        <v>21</v>
      </c>
      <c r="B1803" s="6">
        <v>95436.3</v>
      </c>
      <c r="C1803" s="2">
        <v>30.3</v>
      </c>
      <c r="D1803" s="2">
        <v>0</v>
      </c>
    </row>
    <row r="1804" spans="1:4" x14ac:dyDescent="0.3">
      <c r="A1804" s="2">
        <v>27.6</v>
      </c>
      <c r="B1804" s="6">
        <v>97577.414999999994</v>
      </c>
      <c r="C1804" s="2">
        <v>30.8</v>
      </c>
      <c r="D1804" s="2">
        <v>0</v>
      </c>
    </row>
    <row r="1805" spans="1:4" x14ac:dyDescent="0.3">
      <c r="A1805" s="2">
        <v>38</v>
      </c>
      <c r="B1805" s="6">
        <v>127910.83500000001</v>
      </c>
      <c r="C1805" s="2">
        <v>28.6</v>
      </c>
      <c r="D1805" s="2">
        <v>0</v>
      </c>
    </row>
    <row r="1806" spans="1:4" x14ac:dyDescent="0.3">
      <c r="A1806" s="2">
        <v>17.2</v>
      </c>
      <c r="B1806" s="6">
        <v>109548.62</v>
      </c>
      <c r="C1806" s="2">
        <v>22.2</v>
      </c>
      <c r="D1806" s="2">
        <v>0</v>
      </c>
    </row>
    <row r="1807" spans="1:4" x14ac:dyDescent="0.3">
      <c r="A1807" s="2">
        <v>18.100000000000001</v>
      </c>
      <c r="B1807" s="6">
        <v>109060.375</v>
      </c>
      <c r="C1807" s="2">
        <v>21.8</v>
      </c>
      <c r="D1807" s="2">
        <v>0</v>
      </c>
    </row>
    <row r="1808" spans="1:4" x14ac:dyDescent="0.3">
      <c r="A1808" s="2">
        <v>18.399999999999999</v>
      </c>
      <c r="B1808" s="6">
        <v>108599.065</v>
      </c>
      <c r="C1808" s="2">
        <v>22.7</v>
      </c>
      <c r="D1808" s="2">
        <v>0</v>
      </c>
    </row>
    <row r="1809" spans="1:4" x14ac:dyDescent="0.3">
      <c r="A1809" s="2">
        <v>20.9</v>
      </c>
      <c r="B1809" s="6">
        <v>107070.61</v>
      </c>
      <c r="C1809" s="2">
        <v>24.8</v>
      </c>
      <c r="D1809" s="2">
        <v>0</v>
      </c>
    </row>
    <row r="1810" spans="1:4" x14ac:dyDescent="0.3">
      <c r="A1810" s="2">
        <v>20.100000000000001</v>
      </c>
      <c r="B1810" s="6">
        <v>101239.235</v>
      </c>
      <c r="C1810" s="2">
        <v>10.4</v>
      </c>
      <c r="D1810" s="2">
        <v>0</v>
      </c>
    </row>
    <row r="1811" spans="1:4" x14ac:dyDescent="0.3">
      <c r="A1811" s="2">
        <v>21.7</v>
      </c>
      <c r="B1811" s="6">
        <v>98723.45</v>
      </c>
      <c r="C1811" s="2">
        <v>16.399999999999999</v>
      </c>
      <c r="D1811" s="2">
        <v>0</v>
      </c>
    </row>
    <row r="1812" spans="1:4" x14ac:dyDescent="0.3">
      <c r="A1812" s="2">
        <v>22.6</v>
      </c>
      <c r="B1812" s="6">
        <v>114400.065</v>
      </c>
      <c r="C1812" s="2">
        <v>21.7</v>
      </c>
      <c r="D1812" s="2">
        <v>0</v>
      </c>
    </row>
    <row r="1813" spans="1:4" x14ac:dyDescent="0.3">
      <c r="A1813" s="2">
        <v>26.3</v>
      </c>
      <c r="B1813" s="6">
        <v>123999.07</v>
      </c>
      <c r="C1813" s="2">
        <v>29.5</v>
      </c>
      <c r="D1813" s="2">
        <v>0</v>
      </c>
    </row>
    <row r="1814" spans="1:4" x14ac:dyDescent="0.3">
      <c r="A1814" s="2">
        <v>40.1</v>
      </c>
      <c r="B1814" s="6">
        <v>146990.89000000001</v>
      </c>
      <c r="C1814" s="2">
        <v>29.3</v>
      </c>
      <c r="D1814" s="2">
        <v>0</v>
      </c>
    </row>
    <row r="1815" spans="1:4" x14ac:dyDescent="0.3">
      <c r="A1815" s="2">
        <v>23.3</v>
      </c>
      <c r="B1815" s="6">
        <v>125050.61</v>
      </c>
      <c r="C1815" s="2">
        <v>29.3</v>
      </c>
      <c r="D1815" s="2">
        <v>0</v>
      </c>
    </row>
    <row r="1816" spans="1:4" x14ac:dyDescent="0.3">
      <c r="A1816" s="2">
        <v>43.5</v>
      </c>
      <c r="B1816" s="6">
        <v>150553.4</v>
      </c>
      <c r="C1816" s="2">
        <v>31.4</v>
      </c>
      <c r="D1816" s="2">
        <v>0</v>
      </c>
    </row>
    <row r="1817" spans="1:4" x14ac:dyDescent="0.3">
      <c r="A1817" s="2">
        <v>20.2</v>
      </c>
      <c r="B1817" s="6">
        <v>100632.47500000001</v>
      </c>
      <c r="C1817" s="2">
        <v>28.3</v>
      </c>
      <c r="D1817" s="2">
        <v>0</v>
      </c>
    </row>
    <row r="1818" spans="1:4" x14ac:dyDescent="0.3">
      <c r="A1818" s="2">
        <v>19.600000000000001</v>
      </c>
      <c r="B1818" s="6">
        <v>90145.615000000005</v>
      </c>
      <c r="C1818" s="2">
        <v>31.5</v>
      </c>
      <c r="D1818" s="2">
        <v>0</v>
      </c>
    </row>
    <row r="1819" spans="1:4" x14ac:dyDescent="0.3">
      <c r="A1819" s="2">
        <v>20</v>
      </c>
      <c r="B1819" s="6">
        <v>101818.02499999999</v>
      </c>
      <c r="C1819" s="2">
        <v>29.2</v>
      </c>
      <c r="D1819" s="2">
        <v>0</v>
      </c>
    </row>
    <row r="1820" spans="1:4" x14ac:dyDescent="0.3">
      <c r="A1820" s="2">
        <v>24.5</v>
      </c>
      <c r="B1820" s="6">
        <v>102168.93</v>
      </c>
      <c r="C1820" s="2">
        <v>31.4</v>
      </c>
      <c r="D1820" s="2">
        <v>0</v>
      </c>
    </row>
    <row r="1821" spans="1:4" x14ac:dyDescent="0.3">
      <c r="A1821" s="2">
        <v>27.9</v>
      </c>
      <c r="B1821" s="6">
        <v>98312.744999999995</v>
      </c>
      <c r="C1821" s="2">
        <v>32</v>
      </c>
      <c r="D1821" s="2">
        <v>0</v>
      </c>
    </row>
    <row r="1822" spans="1:4" x14ac:dyDescent="0.3">
      <c r="A1822" s="2">
        <v>20.5</v>
      </c>
      <c r="B1822" s="6">
        <v>96120.524999999994</v>
      </c>
      <c r="C1822" s="2">
        <v>26.2</v>
      </c>
      <c r="D1822" s="2">
        <v>0</v>
      </c>
    </row>
    <row r="1823" spans="1:4" x14ac:dyDescent="0.3">
      <c r="A1823" s="2">
        <v>23.9</v>
      </c>
      <c r="B1823" s="6">
        <v>107256.065</v>
      </c>
      <c r="C1823" s="2">
        <v>31.6</v>
      </c>
      <c r="D1823" s="2">
        <v>0</v>
      </c>
    </row>
    <row r="1824" spans="1:4" x14ac:dyDescent="0.3">
      <c r="A1824" s="2">
        <v>28.4</v>
      </c>
      <c r="B1824" s="6">
        <v>113521.685</v>
      </c>
      <c r="C1824" s="2">
        <v>20.6</v>
      </c>
      <c r="D1824" s="2">
        <v>0</v>
      </c>
    </row>
    <row r="1825" spans="1:4" x14ac:dyDescent="0.3">
      <c r="A1825" s="2">
        <v>33.200000000000003</v>
      </c>
      <c r="B1825" s="6">
        <v>118293.52499999999</v>
      </c>
      <c r="C1825" s="2">
        <v>31.9</v>
      </c>
      <c r="D1825" s="2">
        <v>0</v>
      </c>
    </row>
    <row r="1826" spans="1:4" x14ac:dyDescent="0.3">
      <c r="A1826" s="2">
        <v>40.799999999999997</v>
      </c>
      <c r="B1826" s="6">
        <v>140410.125</v>
      </c>
      <c r="C1826" s="2">
        <v>18.8</v>
      </c>
      <c r="D1826" s="2">
        <v>0</v>
      </c>
    </row>
    <row r="1827" spans="1:4" x14ac:dyDescent="0.3">
      <c r="A1827" s="2">
        <v>21.2</v>
      </c>
      <c r="B1827" s="6">
        <v>95410.39</v>
      </c>
      <c r="C1827" s="2">
        <v>29.3</v>
      </c>
      <c r="D1827" s="2">
        <v>2.4</v>
      </c>
    </row>
    <row r="1828" spans="1:4" x14ac:dyDescent="0.3">
      <c r="A1828" s="2">
        <v>24.9</v>
      </c>
      <c r="B1828" s="6">
        <v>89077.854999999996</v>
      </c>
      <c r="C1828" s="2">
        <v>31.6</v>
      </c>
      <c r="D1828" s="2">
        <v>0</v>
      </c>
    </row>
    <row r="1829" spans="1:4" x14ac:dyDescent="0.3">
      <c r="A1829" s="2">
        <v>25</v>
      </c>
      <c r="B1829" s="6">
        <v>102988.185</v>
      </c>
      <c r="C1829" s="2">
        <v>31.6</v>
      </c>
      <c r="D1829" s="2">
        <v>0</v>
      </c>
    </row>
    <row r="1830" spans="1:4" x14ac:dyDescent="0.3">
      <c r="A1830" s="2">
        <v>36.6</v>
      </c>
      <c r="B1830" s="6">
        <v>118922.215</v>
      </c>
      <c r="C1830" s="2">
        <v>30.7</v>
      </c>
      <c r="D1830" s="2">
        <v>0</v>
      </c>
    </row>
    <row r="1831" spans="1:4" x14ac:dyDescent="0.3">
      <c r="A1831" s="2">
        <v>26.8</v>
      </c>
      <c r="B1831" s="6">
        <v>102245.61</v>
      </c>
      <c r="C1831" s="2">
        <v>22.8</v>
      </c>
      <c r="D1831" s="2">
        <v>0</v>
      </c>
    </row>
    <row r="1832" spans="1:4" x14ac:dyDescent="0.3">
      <c r="A1832" s="2">
        <v>16.7</v>
      </c>
      <c r="B1832" s="6">
        <v>95671.2</v>
      </c>
      <c r="C1832" s="2">
        <v>5.0999999999999996</v>
      </c>
      <c r="D1832" s="2">
        <v>2.2000000000000002</v>
      </c>
    </row>
    <row r="1833" spans="1:4" x14ac:dyDescent="0.3">
      <c r="A1833" s="2">
        <v>18</v>
      </c>
      <c r="B1833" s="6">
        <v>110253.59</v>
      </c>
      <c r="C1833" s="2">
        <v>2.7</v>
      </c>
      <c r="D1833" s="2">
        <v>8.1999999999999993</v>
      </c>
    </row>
    <row r="1834" spans="1:4" x14ac:dyDescent="0.3">
      <c r="A1834" s="2">
        <v>20.100000000000001</v>
      </c>
      <c r="B1834" s="6">
        <v>109336.56</v>
      </c>
      <c r="C1834" s="2">
        <v>7.7</v>
      </c>
      <c r="D1834" s="2">
        <v>1.2</v>
      </c>
    </row>
    <row r="1835" spans="1:4" x14ac:dyDescent="0.3">
      <c r="A1835" s="2">
        <v>23.8</v>
      </c>
      <c r="B1835" s="6">
        <v>110038.625</v>
      </c>
      <c r="C1835" s="2">
        <v>26.9</v>
      </c>
      <c r="D1835" s="2">
        <v>0</v>
      </c>
    </row>
    <row r="1836" spans="1:4" x14ac:dyDescent="0.3">
      <c r="A1836" s="2">
        <v>31.9</v>
      </c>
      <c r="B1836" s="6">
        <v>127365.59</v>
      </c>
      <c r="C1836" s="2">
        <v>29.8</v>
      </c>
      <c r="D1836" s="2">
        <v>0</v>
      </c>
    </row>
    <row r="1837" spans="1:4" x14ac:dyDescent="0.3">
      <c r="A1837" s="2">
        <v>32.9</v>
      </c>
      <c r="B1837" s="6">
        <v>122533.88</v>
      </c>
      <c r="C1837" s="2">
        <v>10.1</v>
      </c>
      <c r="D1837" s="2">
        <v>0</v>
      </c>
    </row>
    <row r="1838" spans="1:4" x14ac:dyDescent="0.3">
      <c r="A1838" s="2">
        <v>19.3</v>
      </c>
      <c r="B1838" s="6">
        <v>91886.604999999996</v>
      </c>
      <c r="C1838" s="2">
        <v>18.2</v>
      </c>
      <c r="D1838" s="2">
        <v>15.6</v>
      </c>
    </row>
    <row r="1839" spans="1:4" x14ac:dyDescent="0.3">
      <c r="A1839" s="2">
        <v>19.899999999999999</v>
      </c>
      <c r="B1839" s="6">
        <v>91797.595000000001</v>
      </c>
      <c r="C1839" s="2">
        <v>21.9</v>
      </c>
      <c r="D1839" s="2">
        <v>0</v>
      </c>
    </row>
    <row r="1840" spans="1:4" x14ac:dyDescent="0.3">
      <c r="A1840" s="2">
        <v>32.200000000000003</v>
      </c>
      <c r="B1840" s="6">
        <v>119653.94500000001</v>
      </c>
      <c r="C1840" s="2">
        <v>28.1</v>
      </c>
      <c r="D1840" s="2">
        <v>0</v>
      </c>
    </row>
    <row r="1841" spans="1:4" x14ac:dyDescent="0.3">
      <c r="A1841" s="2">
        <v>33.799999999999997</v>
      </c>
      <c r="B1841" s="6">
        <v>137302.60500000001</v>
      </c>
      <c r="C1841" s="2">
        <v>27.4</v>
      </c>
      <c r="D1841" s="2">
        <v>0</v>
      </c>
    </row>
    <row r="1842" spans="1:4" x14ac:dyDescent="0.3">
      <c r="A1842" s="2">
        <v>36.799999999999997</v>
      </c>
      <c r="B1842" s="6">
        <v>137408.22500000001</v>
      </c>
      <c r="C1842" s="2">
        <v>20.8</v>
      </c>
      <c r="D1842" s="2">
        <v>0</v>
      </c>
    </row>
    <row r="1843" spans="1:4" x14ac:dyDescent="0.3">
      <c r="A1843" s="2">
        <v>19.600000000000001</v>
      </c>
      <c r="B1843" s="6">
        <v>109669.645</v>
      </c>
      <c r="C1843" s="2">
        <v>18.600000000000001</v>
      </c>
      <c r="D1843" s="2">
        <v>19.600000000000001</v>
      </c>
    </row>
    <row r="1844" spans="1:4" x14ac:dyDescent="0.3">
      <c r="A1844" s="2">
        <v>24.8</v>
      </c>
      <c r="B1844" s="6">
        <v>108108.175</v>
      </c>
      <c r="C1844" s="2">
        <v>24.4</v>
      </c>
      <c r="D1844" s="2">
        <v>0</v>
      </c>
    </row>
    <row r="1845" spans="1:4" x14ac:dyDescent="0.3">
      <c r="A1845" s="2">
        <v>29.4</v>
      </c>
      <c r="B1845" s="6">
        <v>105946.34</v>
      </c>
      <c r="C1845" s="2">
        <v>27.2</v>
      </c>
      <c r="D1845" s="2">
        <v>0</v>
      </c>
    </row>
    <row r="1846" spans="1:4" x14ac:dyDescent="0.3">
      <c r="A1846" s="2">
        <v>25.5</v>
      </c>
      <c r="B1846" s="6">
        <v>106921.55499999999</v>
      </c>
      <c r="C1846" s="2">
        <v>23.9</v>
      </c>
      <c r="D1846" s="2">
        <v>0</v>
      </c>
    </row>
    <row r="1847" spans="1:4" x14ac:dyDescent="0.3">
      <c r="A1847" s="2">
        <v>21.8</v>
      </c>
      <c r="B1847" s="6">
        <v>116291.535</v>
      </c>
      <c r="C1847" s="2">
        <v>8.8000000000000007</v>
      </c>
      <c r="D1847" s="2">
        <v>0.4</v>
      </c>
    </row>
    <row r="1848" spans="1:4" x14ac:dyDescent="0.3">
      <c r="A1848" s="2">
        <v>23.5</v>
      </c>
      <c r="B1848" s="6">
        <v>112128.19500000001</v>
      </c>
      <c r="C1848" s="2">
        <v>28.4</v>
      </c>
      <c r="D1848" s="2">
        <v>44</v>
      </c>
    </row>
    <row r="1849" spans="1:4" x14ac:dyDescent="0.3">
      <c r="A1849" s="2">
        <v>31.7</v>
      </c>
      <c r="B1849" s="6">
        <v>119287.15</v>
      </c>
      <c r="C1849" s="2">
        <v>12.4</v>
      </c>
      <c r="D1849" s="2">
        <v>0</v>
      </c>
    </row>
    <row r="1850" spans="1:4" x14ac:dyDescent="0.3">
      <c r="A1850" s="2">
        <v>22.6</v>
      </c>
      <c r="B1850" s="6">
        <v>112254.83</v>
      </c>
      <c r="C1850" s="2">
        <v>13.4</v>
      </c>
      <c r="D1850" s="2">
        <v>22.8</v>
      </c>
    </row>
    <row r="1851" spans="1:4" x14ac:dyDescent="0.3">
      <c r="A1851" s="2">
        <v>24.1</v>
      </c>
      <c r="B1851" s="6">
        <v>109316.375</v>
      </c>
      <c r="C1851" s="2">
        <v>20.6</v>
      </c>
      <c r="D1851" s="2">
        <v>1.2</v>
      </c>
    </row>
    <row r="1852" spans="1:4" x14ac:dyDescent="0.3">
      <c r="A1852" s="2">
        <v>27.4</v>
      </c>
      <c r="B1852" s="6">
        <v>102445.88</v>
      </c>
      <c r="C1852" s="2">
        <v>30</v>
      </c>
      <c r="D1852" s="2">
        <v>0</v>
      </c>
    </row>
    <row r="1853" spans="1:4" x14ac:dyDescent="0.3">
      <c r="A1853" s="2">
        <v>23.6</v>
      </c>
      <c r="B1853" s="6">
        <v>101233.205</v>
      </c>
      <c r="C1853" s="2">
        <v>24</v>
      </c>
      <c r="D1853" s="2">
        <v>0</v>
      </c>
    </row>
    <row r="1854" spans="1:4" x14ac:dyDescent="0.3">
      <c r="A1854" s="2">
        <v>23.1</v>
      </c>
      <c r="B1854" s="6">
        <v>103134.46</v>
      </c>
      <c r="C1854" s="2">
        <v>26.1</v>
      </c>
      <c r="D1854" s="2">
        <v>0</v>
      </c>
    </row>
    <row r="1855" spans="1:4" x14ac:dyDescent="0.3">
      <c r="A1855" s="2">
        <v>25.4</v>
      </c>
      <c r="B1855" s="6">
        <v>116190.55499999999</v>
      </c>
      <c r="C1855" s="2">
        <v>26.5</v>
      </c>
      <c r="D1855" s="2">
        <v>0</v>
      </c>
    </row>
    <row r="1856" spans="1:4" x14ac:dyDescent="0.3">
      <c r="A1856" s="2">
        <v>31.5</v>
      </c>
      <c r="B1856" s="6">
        <v>129812.91499999999</v>
      </c>
      <c r="C1856" s="2">
        <v>29.5</v>
      </c>
      <c r="D1856" s="2">
        <v>0</v>
      </c>
    </row>
    <row r="1857" spans="1:4" x14ac:dyDescent="0.3">
      <c r="A1857" s="2">
        <v>39.4</v>
      </c>
      <c r="B1857" s="6">
        <v>154816.49</v>
      </c>
      <c r="C1857" s="2">
        <v>29.3</v>
      </c>
      <c r="D1857" s="2">
        <v>0</v>
      </c>
    </row>
    <row r="1858" spans="1:4" x14ac:dyDescent="0.3">
      <c r="A1858" s="2">
        <v>42.9</v>
      </c>
      <c r="B1858" s="6">
        <v>170653.84</v>
      </c>
      <c r="C1858" s="2">
        <v>18.3</v>
      </c>
      <c r="D1858" s="2">
        <v>0</v>
      </c>
    </row>
    <row r="1859" spans="1:4" x14ac:dyDescent="0.3">
      <c r="A1859" s="2">
        <v>29.3</v>
      </c>
      <c r="B1859" s="6">
        <v>131856.315</v>
      </c>
      <c r="C1859" s="2">
        <v>1.8</v>
      </c>
      <c r="D1859" s="2">
        <v>0.8</v>
      </c>
    </row>
    <row r="1860" spans="1:4" x14ac:dyDescent="0.3">
      <c r="A1860" s="2">
        <v>25.1</v>
      </c>
      <c r="B1860" s="6">
        <v>97609.06</v>
      </c>
      <c r="C1860" s="2">
        <v>21</v>
      </c>
      <c r="D1860" s="2">
        <v>14.8</v>
      </c>
    </row>
    <row r="1861" spans="1:4" x14ac:dyDescent="0.3">
      <c r="A1861" s="2">
        <v>17.7</v>
      </c>
      <c r="B1861" s="6">
        <v>105004.91</v>
      </c>
      <c r="C1861" s="2">
        <v>22.7</v>
      </c>
      <c r="D1861" s="2">
        <v>0</v>
      </c>
    </row>
    <row r="1862" spans="1:4" x14ac:dyDescent="0.3">
      <c r="A1862" s="2">
        <v>19.7</v>
      </c>
      <c r="B1862" s="6">
        <v>107034.065</v>
      </c>
      <c r="C1862" s="2">
        <v>28.6</v>
      </c>
      <c r="D1862" s="2">
        <v>0</v>
      </c>
    </row>
    <row r="1863" spans="1:4" x14ac:dyDescent="0.3">
      <c r="A1863" s="2">
        <v>20.100000000000001</v>
      </c>
      <c r="B1863" s="6">
        <v>108988.44</v>
      </c>
      <c r="C1863" s="2">
        <v>27.1</v>
      </c>
      <c r="D1863" s="2">
        <v>0</v>
      </c>
    </row>
    <row r="1864" spans="1:4" x14ac:dyDescent="0.3">
      <c r="A1864" s="2">
        <v>25.5</v>
      </c>
      <c r="B1864" s="6">
        <v>120569.46</v>
      </c>
      <c r="C1864" s="2">
        <v>25</v>
      </c>
      <c r="D1864" s="2">
        <v>0</v>
      </c>
    </row>
    <row r="1865" spans="1:4" x14ac:dyDescent="0.3">
      <c r="A1865" s="2">
        <v>23.2</v>
      </c>
      <c r="B1865" s="6">
        <v>120734.85</v>
      </c>
      <c r="C1865" s="2">
        <v>18.399999999999999</v>
      </c>
      <c r="D1865" s="2">
        <v>0</v>
      </c>
    </row>
    <row r="1866" spans="1:4" x14ac:dyDescent="0.3">
      <c r="A1866" s="2">
        <v>29.4</v>
      </c>
      <c r="B1866" s="6">
        <v>107864.44500000001</v>
      </c>
      <c r="C1866" s="2">
        <v>27.5</v>
      </c>
      <c r="D1866" s="2">
        <v>0</v>
      </c>
    </row>
    <row r="1867" spans="1:4" x14ac:dyDescent="0.3">
      <c r="A1867" s="2">
        <v>28.2</v>
      </c>
      <c r="B1867" s="6">
        <v>103857.11</v>
      </c>
      <c r="C1867" s="2">
        <v>19.899999999999999</v>
      </c>
      <c r="D1867" s="2">
        <v>0</v>
      </c>
    </row>
    <row r="1868" spans="1:4" x14ac:dyDescent="0.3">
      <c r="A1868" s="2">
        <v>27.7</v>
      </c>
      <c r="B1868" s="6">
        <v>122975.46</v>
      </c>
      <c r="C1868" s="2">
        <v>15</v>
      </c>
      <c r="D1868" s="2">
        <v>0.6</v>
      </c>
    </row>
    <row r="1869" spans="1:4" x14ac:dyDescent="0.3">
      <c r="A1869" s="2">
        <v>25.9</v>
      </c>
      <c r="B1869" s="6">
        <v>127110.58</v>
      </c>
      <c r="C1869" s="2">
        <v>19.100000000000001</v>
      </c>
      <c r="D1869" s="2">
        <v>0</v>
      </c>
    </row>
    <row r="1870" spans="1:4" x14ac:dyDescent="0.3">
      <c r="A1870" s="2">
        <v>27.7</v>
      </c>
      <c r="B1870" s="6">
        <v>124618.565</v>
      </c>
      <c r="C1870" s="2">
        <v>17.3</v>
      </c>
      <c r="D1870" s="2">
        <v>0</v>
      </c>
    </row>
    <row r="1871" spans="1:4" x14ac:dyDescent="0.3">
      <c r="A1871" s="2">
        <v>31.7</v>
      </c>
      <c r="B1871" s="6">
        <v>139137.185</v>
      </c>
      <c r="C1871" s="2">
        <v>26.7</v>
      </c>
      <c r="D1871" s="2">
        <v>0</v>
      </c>
    </row>
    <row r="1872" spans="1:4" x14ac:dyDescent="0.3">
      <c r="A1872" s="2">
        <v>33.700000000000003</v>
      </c>
      <c r="B1872" s="6">
        <v>139855.63</v>
      </c>
      <c r="C1872" s="2">
        <v>10.6</v>
      </c>
      <c r="D1872" s="2">
        <v>0</v>
      </c>
    </row>
    <row r="1873" spans="1:4" x14ac:dyDescent="0.3">
      <c r="A1873" s="2">
        <v>19.3</v>
      </c>
      <c r="B1873" s="6">
        <v>108300.63499999999</v>
      </c>
      <c r="C1873" s="2">
        <v>2.4</v>
      </c>
      <c r="D1873" s="2">
        <v>5.4</v>
      </c>
    </row>
    <row r="1874" spans="1:4" x14ac:dyDescent="0.3">
      <c r="A1874" s="2">
        <v>26.4</v>
      </c>
      <c r="B1874" s="6">
        <v>100904.27</v>
      </c>
      <c r="C1874" s="2">
        <v>23.8</v>
      </c>
      <c r="D1874" s="2">
        <v>2.8</v>
      </c>
    </row>
    <row r="1875" spans="1:4" x14ac:dyDescent="0.3">
      <c r="A1875" s="2">
        <v>25.6</v>
      </c>
      <c r="B1875" s="6">
        <v>123351.845</v>
      </c>
      <c r="C1875" s="2">
        <v>26.4</v>
      </c>
      <c r="D1875" s="2">
        <v>0</v>
      </c>
    </row>
    <row r="1876" spans="1:4" x14ac:dyDescent="0.3">
      <c r="A1876" s="2">
        <v>21.8</v>
      </c>
      <c r="B1876" s="6">
        <v>119178.12</v>
      </c>
      <c r="C1876" s="2">
        <v>7.3</v>
      </c>
      <c r="D1876" s="2">
        <v>0</v>
      </c>
    </row>
    <row r="1877" spans="1:4" x14ac:dyDescent="0.3">
      <c r="A1877" s="2">
        <v>19.7</v>
      </c>
      <c r="B1877" s="6">
        <v>109375.215</v>
      </c>
      <c r="C1877" s="2">
        <v>12.9</v>
      </c>
      <c r="D1877" s="2">
        <v>38</v>
      </c>
    </row>
    <row r="1878" spans="1:4" x14ac:dyDescent="0.3">
      <c r="A1878" s="2">
        <v>18.7</v>
      </c>
      <c r="B1878" s="6">
        <v>112202.145</v>
      </c>
      <c r="C1878" s="2">
        <v>15.2</v>
      </c>
      <c r="D1878" s="2">
        <v>3.2</v>
      </c>
    </row>
    <row r="1879" spans="1:4" x14ac:dyDescent="0.3">
      <c r="A1879" s="2">
        <v>19.600000000000001</v>
      </c>
      <c r="B1879" s="6">
        <v>108949.05499999999</v>
      </c>
      <c r="C1879" s="2">
        <v>17.100000000000001</v>
      </c>
      <c r="D1879" s="2">
        <v>2.8</v>
      </c>
    </row>
    <row r="1880" spans="1:4" x14ac:dyDescent="0.3">
      <c r="A1880" s="2">
        <v>21.1</v>
      </c>
      <c r="B1880" s="6">
        <v>96922.02</v>
      </c>
      <c r="C1880" s="2">
        <v>25.4</v>
      </c>
      <c r="D1880" s="2">
        <v>0</v>
      </c>
    </row>
    <row r="1881" spans="1:4" x14ac:dyDescent="0.3">
      <c r="A1881" s="2">
        <v>34</v>
      </c>
      <c r="B1881" s="6">
        <v>106129.66499999999</v>
      </c>
      <c r="C1881" s="2">
        <v>21.6</v>
      </c>
      <c r="D1881" s="2">
        <v>0</v>
      </c>
    </row>
    <row r="1882" spans="1:4" x14ac:dyDescent="0.3">
      <c r="A1882" s="2">
        <v>23.7</v>
      </c>
      <c r="B1882" s="6">
        <v>122619.05499999999</v>
      </c>
      <c r="C1882" s="2">
        <v>5.4</v>
      </c>
      <c r="D1882" s="2">
        <v>0</v>
      </c>
    </row>
    <row r="1883" spans="1:4" x14ac:dyDescent="0.3">
      <c r="A1883" s="2">
        <v>31.6</v>
      </c>
      <c r="B1883" s="6">
        <v>123558.425</v>
      </c>
      <c r="C1883" s="2">
        <v>10.6</v>
      </c>
      <c r="D1883" s="2">
        <v>3.6</v>
      </c>
    </row>
    <row r="1884" spans="1:4" x14ac:dyDescent="0.3">
      <c r="A1884" s="2">
        <v>19.2</v>
      </c>
      <c r="B1884" s="6">
        <v>108371.125</v>
      </c>
      <c r="C1884" s="2">
        <v>19.3</v>
      </c>
      <c r="D1884" s="2">
        <v>4</v>
      </c>
    </row>
    <row r="1885" spans="1:4" x14ac:dyDescent="0.3">
      <c r="A1885" s="2">
        <v>19.7</v>
      </c>
      <c r="B1885" s="6">
        <v>108675.4</v>
      </c>
      <c r="C1885" s="2">
        <v>11.1</v>
      </c>
      <c r="D1885" s="2">
        <v>0.2</v>
      </c>
    </row>
    <row r="1886" spans="1:4" x14ac:dyDescent="0.3">
      <c r="A1886" s="2">
        <v>20.100000000000001</v>
      </c>
      <c r="B1886" s="6">
        <v>110006.97</v>
      </c>
      <c r="C1886" s="2">
        <v>17.600000000000001</v>
      </c>
      <c r="D1886" s="2">
        <v>0</v>
      </c>
    </row>
    <row r="1887" spans="1:4" x14ac:dyDescent="0.3">
      <c r="A1887" s="2">
        <v>22.4</v>
      </c>
      <c r="B1887" s="6">
        <v>100380.94</v>
      </c>
      <c r="C1887" s="2">
        <v>22.8</v>
      </c>
      <c r="D1887" s="2">
        <v>0</v>
      </c>
    </row>
    <row r="1888" spans="1:4" x14ac:dyDescent="0.3">
      <c r="A1888" s="2">
        <v>32.1</v>
      </c>
      <c r="B1888" s="6">
        <v>101413.145</v>
      </c>
      <c r="C1888" s="2">
        <v>20.8</v>
      </c>
      <c r="D1888" s="2">
        <v>0</v>
      </c>
    </row>
    <row r="1889" spans="1:4" x14ac:dyDescent="0.3">
      <c r="A1889" s="2">
        <v>18.399999999999999</v>
      </c>
      <c r="B1889" s="6">
        <v>106359.955</v>
      </c>
      <c r="C1889" s="2">
        <v>21.1</v>
      </c>
      <c r="D1889" s="2">
        <v>3</v>
      </c>
    </row>
    <row r="1890" spans="1:4" x14ac:dyDescent="0.3">
      <c r="A1890" s="2">
        <v>19.5</v>
      </c>
      <c r="B1890" s="6">
        <v>108746.37</v>
      </c>
      <c r="C1890" s="2">
        <v>15.9</v>
      </c>
      <c r="D1890" s="2">
        <v>0</v>
      </c>
    </row>
    <row r="1891" spans="1:4" x14ac:dyDescent="0.3">
      <c r="A1891" s="2">
        <v>23.5</v>
      </c>
      <c r="B1891" s="6">
        <v>117505.625</v>
      </c>
      <c r="C1891" s="2">
        <v>7.1</v>
      </c>
      <c r="D1891" s="2">
        <v>0</v>
      </c>
    </row>
    <row r="1892" spans="1:4" x14ac:dyDescent="0.3">
      <c r="A1892" s="2">
        <v>20.3</v>
      </c>
      <c r="B1892" s="6">
        <v>119734.63499999999</v>
      </c>
      <c r="C1892" s="2">
        <v>4.3</v>
      </c>
      <c r="D1892" s="2">
        <v>54.6</v>
      </c>
    </row>
    <row r="1893" spans="1:4" x14ac:dyDescent="0.3">
      <c r="A1893" s="2">
        <v>19</v>
      </c>
      <c r="B1893" s="6">
        <v>111322.325</v>
      </c>
      <c r="C1893" s="2">
        <v>12.7</v>
      </c>
      <c r="D1893" s="2">
        <v>7</v>
      </c>
    </row>
    <row r="1894" spans="1:4" x14ac:dyDescent="0.3">
      <c r="A1894" s="2">
        <v>20</v>
      </c>
      <c r="B1894" s="6">
        <v>96850.78</v>
      </c>
      <c r="C1894" s="2">
        <v>17.100000000000001</v>
      </c>
      <c r="D1894" s="2">
        <v>0.2</v>
      </c>
    </row>
    <row r="1895" spans="1:4" x14ac:dyDescent="0.3">
      <c r="A1895" s="2">
        <v>22.4</v>
      </c>
      <c r="B1895" s="6">
        <v>92553.29</v>
      </c>
      <c r="C1895" s="2">
        <v>19.5</v>
      </c>
      <c r="D1895" s="2">
        <v>0</v>
      </c>
    </row>
    <row r="1896" spans="1:4" x14ac:dyDescent="0.3">
      <c r="A1896" s="2">
        <v>21</v>
      </c>
      <c r="B1896" s="6">
        <v>94641.7</v>
      </c>
      <c r="C1896" s="2">
        <v>19.7</v>
      </c>
      <c r="D1896" s="2">
        <v>0</v>
      </c>
    </row>
    <row r="1897" spans="1:4" x14ac:dyDescent="0.3">
      <c r="A1897" s="2">
        <v>22.3</v>
      </c>
      <c r="B1897" s="6">
        <v>112142.54</v>
      </c>
      <c r="C1897" s="2">
        <v>21.9</v>
      </c>
      <c r="D1897" s="2">
        <v>0</v>
      </c>
    </row>
    <row r="1898" spans="1:4" x14ac:dyDescent="0.3">
      <c r="A1898" s="2">
        <v>29.5</v>
      </c>
      <c r="B1898" s="6">
        <v>118830.14</v>
      </c>
      <c r="C1898" s="2">
        <v>15.7</v>
      </c>
      <c r="D1898" s="2">
        <v>0</v>
      </c>
    </row>
    <row r="1899" spans="1:4" x14ac:dyDescent="0.3">
      <c r="A1899" s="2">
        <v>29.5</v>
      </c>
      <c r="B1899" s="6">
        <v>120272.77499999999</v>
      </c>
      <c r="C1899" s="2">
        <v>19.5</v>
      </c>
      <c r="D1899" s="2">
        <v>0</v>
      </c>
    </row>
    <row r="1900" spans="1:4" x14ac:dyDescent="0.3">
      <c r="A1900" s="2">
        <v>26.8</v>
      </c>
      <c r="B1900" s="6">
        <v>115075.81</v>
      </c>
      <c r="C1900" s="2">
        <v>7.3</v>
      </c>
      <c r="D1900" s="2">
        <v>0</v>
      </c>
    </row>
    <row r="1901" spans="1:4" x14ac:dyDescent="0.3">
      <c r="A1901" s="2">
        <v>17.899999999999999</v>
      </c>
      <c r="B1901" s="6">
        <v>96016.19</v>
      </c>
      <c r="C1901" s="2">
        <v>12.3</v>
      </c>
      <c r="D1901" s="2">
        <v>0.6</v>
      </c>
    </row>
    <row r="1902" spans="1:4" x14ac:dyDescent="0.3">
      <c r="A1902" s="2">
        <v>18.8</v>
      </c>
      <c r="B1902" s="6">
        <v>97664.934999999998</v>
      </c>
      <c r="C1902" s="2">
        <v>10.199999999999999</v>
      </c>
      <c r="D1902" s="2">
        <v>0</v>
      </c>
    </row>
    <row r="1903" spans="1:4" x14ac:dyDescent="0.3">
      <c r="A1903" s="2">
        <v>26.5</v>
      </c>
      <c r="B1903" s="6">
        <v>110586.815</v>
      </c>
      <c r="C1903" s="2">
        <v>20.6</v>
      </c>
      <c r="D1903" s="2">
        <v>0</v>
      </c>
    </row>
    <row r="1904" spans="1:4" x14ac:dyDescent="0.3">
      <c r="A1904" s="2">
        <v>28.2</v>
      </c>
      <c r="B1904" s="6">
        <v>115254.185</v>
      </c>
      <c r="C1904" s="2">
        <v>19.899999999999999</v>
      </c>
      <c r="D1904" s="2">
        <v>0</v>
      </c>
    </row>
    <row r="1905" spans="1:4" x14ac:dyDescent="0.3">
      <c r="A1905" s="2">
        <v>28.3</v>
      </c>
      <c r="B1905" s="6">
        <v>121127.145</v>
      </c>
      <c r="C1905" s="2">
        <v>9.1</v>
      </c>
      <c r="D1905" s="2">
        <v>0</v>
      </c>
    </row>
    <row r="1906" spans="1:4" x14ac:dyDescent="0.3">
      <c r="A1906" s="2">
        <v>30.4</v>
      </c>
      <c r="B1906" s="6">
        <v>127266.86</v>
      </c>
      <c r="C1906" s="2">
        <v>8.1999999999999993</v>
      </c>
      <c r="D1906" s="2">
        <v>0</v>
      </c>
    </row>
    <row r="1907" spans="1:4" x14ac:dyDescent="0.3">
      <c r="A1907" s="2">
        <v>22.7</v>
      </c>
      <c r="B1907" s="6">
        <v>111547.605</v>
      </c>
      <c r="C1907" s="2">
        <v>12.6</v>
      </c>
      <c r="D1907" s="2">
        <v>0</v>
      </c>
    </row>
    <row r="1908" spans="1:4" x14ac:dyDescent="0.3">
      <c r="A1908" s="2">
        <v>18.399999999999999</v>
      </c>
      <c r="B1908" s="6">
        <v>103999.33500000001</v>
      </c>
      <c r="C1908" s="2">
        <v>10.8</v>
      </c>
      <c r="D1908" s="2">
        <v>0</v>
      </c>
    </row>
    <row r="1909" spans="1:4" x14ac:dyDescent="0.3">
      <c r="A1909" s="2">
        <v>18.3</v>
      </c>
      <c r="B1909" s="6">
        <v>97449.684999999998</v>
      </c>
      <c r="C1909" s="2">
        <v>15.2</v>
      </c>
      <c r="D1909" s="2">
        <v>0</v>
      </c>
    </row>
    <row r="1910" spans="1:4" x14ac:dyDescent="0.3">
      <c r="A1910" s="2">
        <v>17.100000000000001</v>
      </c>
      <c r="B1910" s="6">
        <v>112906.94500000001</v>
      </c>
      <c r="C1910" s="2">
        <v>9.9</v>
      </c>
      <c r="D1910" s="2">
        <v>0.4</v>
      </c>
    </row>
    <row r="1911" spans="1:4" x14ac:dyDescent="0.3">
      <c r="A1911" s="2">
        <v>17.899999999999999</v>
      </c>
      <c r="B1911" s="6">
        <v>114935.545</v>
      </c>
      <c r="C1911" s="2">
        <v>15.8</v>
      </c>
      <c r="D1911" s="2">
        <v>0</v>
      </c>
    </row>
    <row r="1912" spans="1:4" x14ac:dyDescent="0.3">
      <c r="A1912" s="2">
        <v>17.5</v>
      </c>
      <c r="B1912" s="6">
        <v>113147.815</v>
      </c>
      <c r="C1912" s="2">
        <v>7.6</v>
      </c>
      <c r="D1912" s="2">
        <v>0</v>
      </c>
    </row>
    <row r="1913" spans="1:4" x14ac:dyDescent="0.3">
      <c r="A1913" s="2">
        <v>19.8</v>
      </c>
      <c r="B1913" s="6">
        <v>110088.01</v>
      </c>
      <c r="C1913" s="2">
        <v>15.5</v>
      </c>
      <c r="D1913" s="2">
        <v>0</v>
      </c>
    </row>
    <row r="1914" spans="1:4" x14ac:dyDescent="0.3">
      <c r="A1914" s="2">
        <v>27.6</v>
      </c>
      <c r="B1914" s="6">
        <v>111958.245</v>
      </c>
      <c r="C1914" s="2">
        <v>17.8</v>
      </c>
      <c r="D1914" s="2">
        <v>0</v>
      </c>
    </row>
    <row r="1915" spans="1:4" x14ac:dyDescent="0.3">
      <c r="A1915" s="2">
        <v>27.5</v>
      </c>
      <c r="B1915" s="6">
        <v>97923.714999999997</v>
      </c>
      <c r="C1915" s="2">
        <v>16.899999999999999</v>
      </c>
      <c r="D1915" s="2">
        <v>0</v>
      </c>
    </row>
    <row r="1916" spans="1:4" x14ac:dyDescent="0.3">
      <c r="A1916" s="2">
        <v>26.4</v>
      </c>
      <c r="B1916" s="6">
        <v>95953.205000000002</v>
      </c>
      <c r="C1916" s="2">
        <v>9.5</v>
      </c>
      <c r="D1916" s="2">
        <v>0</v>
      </c>
    </row>
    <row r="1917" spans="1:4" x14ac:dyDescent="0.3">
      <c r="A1917" s="2">
        <v>21.7</v>
      </c>
      <c r="B1917" s="6">
        <v>107687.51</v>
      </c>
      <c r="C1917" s="2">
        <v>13.3</v>
      </c>
      <c r="D1917" s="2">
        <v>5.2</v>
      </c>
    </row>
    <row r="1918" spans="1:4" x14ac:dyDescent="0.3">
      <c r="A1918" s="2">
        <v>21.4</v>
      </c>
      <c r="B1918" s="6">
        <v>109043.86500000001</v>
      </c>
      <c r="C1918" s="2">
        <v>16.899999999999999</v>
      </c>
      <c r="D1918" s="2">
        <v>0</v>
      </c>
    </row>
    <row r="1919" spans="1:4" x14ac:dyDescent="0.3">
      <c r="A1919" s="2">
        <v>23.1</v>
      </c>
      <c r="B1919" s="6">
        <v>110991.625</v>
      </c>
      <c r="C1919" s="2">
        <v>15.2</v>
      </c>
      <c r="D1919" s="2">
        <v>0</v>
      </c>
    </row>
    <row r="1920" spans="1:4" x14ac:dyDescent="0.3">
      <c r="A1920" s="2">
        <v>20.7</v>
      </c>
      <c r="B1920" s="6">
        <v>116302.66499999999</v>
      </c>
      <c r="C1920" s="2">
        <v>4.2</v>
      </c>
      <c r="D1920" s="2">
        <v>23</v>
      </c>
    </row>
    <row r="1921" spans="1:4" x14ac:dyDescent="0.3">
      <c r="A1921" s="2">
        <v>23.2</v>
      </c>
      <c r="B1921" s="6">
        <v>104294.57</v>
      </c>
      <c r="C1921" s="2">
        <v>12</v>
      </c>
      <c r="D1921" s="2">
        <v>15.8</v>
      </c>
    </row>
    <row r="1922" spans="1:4" x14ac:dyDescent="0.3">
      <c r="A1922" s="2">
        <v>16.600000000000001</v>
      </c>
      <c r="B1922" s="6">
        <v>101854.155</v>
      </c>
      <c r="C1922" s="2">
        <v>6.1</v>
      </c>
      <c r="D1922" s="2">
        <v>35.200000000000003</v>
      </c>
    </row>
    <row r="1923" spans="1:4" x14ac:dyDescent="0.3">
      <c r="A1923" s="2">
        <v>16.899999999999999</v>
      </c>
      <c r="B1923" s="6">
        <v>105098.02499999999</v>
      </c>
      <c r="C1923" s="2">
        <v>4.5</v>
      </c>
      <c r="D1923" s="2">
        <v>4.4000000000000004</v>
      </c>
    </row>
    <row r="1924" spans="1:4" x14ac:dyDescent="0.3">
      <c r="A1924" s="2">
        <v>16.5</v>
      </c>
      <c r="B1924" s="6">
        <v>118074.565</v>
      </c>
      <c r="C1924" s="2">
        <v>11.5</v>
      </c>
      <c r="D1924" s="2">
        <v>6.2</v>
      </c>
    </row>
    <row r="1925" spans="1:4" x14ac:dyDescent="0.3">
      <c r="A1925" s="2">
        <v>16.399999999999999</v>
      </c>
      <c r="B1925" s="6">
        <v>118404.455</v>
      </c>
      <c r="C1925" s="2">
        <v>9.5</v>
      </c>
      <c r="D1925" s="2">
        <v>1.4</v>
      </c>
    </row>
    <row r="1926" spans="1:4" x14ac:dyDescent="0.3">
      <c r="A1926" s="2">
        <v>18.600000000000001</v>
      </c>
      <c r="B1926" s="6">
        <v>108404.01</v>
      </c>
      <c r="C1926" s="2">
        <v>10.7</v>
      </c>
      <c r="D1926" s="2">
        <v>1.2</v>
      </c>
    </row>
    <row r="1927" spans="1:4" x14ac:dyDescent="0.3">
      <c r="A1927" s="2">
        <v>21.2</v>
      </c>
      <c r="B1927" s="6">
        <v>108587.52</v>
      </c>
      <c r="C1927" s="2">
        <v>15.8</v>
      </c>
      <c r="D1927" s="2">
        <v>0</v>
      </c>
    </row>
    <row r="1928" spans="1:4" x14ac:dyDescent="0.3">
      <c r="A1928" s="2">
        <v>22</v>
      </c>
      <c r="B1928" s="6">
        <v>94831.23</v>
      </c>
      <c r="C1928" s="2">
        <v>9.5</v>
      </c>
      <c r="D1928" s="2">
        <v>0.2</v>
      </c>
    </row>
    <row r="1929" spans="1:4" x14ac:dyDescent="0.3">
      <c r="A1929" s="2">
        <v>15.7</v>
      </c>
      <c r="B1929" s="6">
        <v>92097.07</v>
      </c>
      <c r="C1929" s="2">
        <v>11.3</v>
      </c>
      <c r="D1929" s="2">
        <v>2.4</v>
      </c>
    </row>
    <row r="1930" spans="1:4" x14ac:dyDescent="0.3">
      <c r="A1930" s="2">
        <v>15.3</v>
      </c>
      <c r="B1930" s="6">
        <v>101760.09</v>
      </c>
      <c r="C1930" s="2">
        <v>7.7</v>
      </c>
      <c r="D1930" s="2">
        <v>2.4</v>
      </c>
    </row>
    <row r="1931" spans="1:4" x14ac:dyDescent="0.3">
      <c r="A1931" s="2">
        <v>18.3</v>
      </c>
      <c r="B1931" s="6">
        <v>100025.9</v>
      </c>
      <c r="C1931" s="2">
        <v>14.3</v>
      </c>
      <c r="D1931" s="2">
        <v>0</v>
      </c>
    </row>
    <row r="1932" spans="1:4" x14ac:dyDescent="0.3">
      <c r="A1932" s="2">
        <v>23.4</v>
      </c>
      <c r="B1932" s="6">
        <v>107849.83</v>
      </c>
      <c r="C1932" s="2">
        <v>11.1</v>
      </c>
      <c r="D1932" s="2">
        <v>0.6</v>
      </c>
    </row>
    <row r="1933" spans="1:4" x14ac:dyDescent="0.3">
      <c r="A1933" s="2">
        <v>23.5</v>
      </c>
      <c r="B1933" s="6">
        <v>104547.34</v>
      </c>
      <c r="C1933" s="2">
        <v>11.8</v>
      </c>
      <c r="D1933" s="2">
        <v>0</v>
      </c>
    </row>
    <row r="1934" spans="1:4" x14ac:dyDescent="0.3">
      <c r="A1934" s="2">
        <v>21.5</v>
      </c>
      <c r="B1934" s="6">
        <v>106527.94500000001</v>
      </c>
      <c r="C1934" s="2">
        <v>11.3</v>
      </c>
      <c r="D1934" s="2">
        <v>0.2</v>
      </c>
    </row>
    <row r="1935" spans="1:4" x14ac:dyDescent="0.3">
      <c r="A1935" s="2">
        <v>18.399999999999999</v>
      </c>
      <c r="B1935" s="6">
        <v>106943.49</v>
      </c>
      <c r="C1935" s="2">
        <v>10.1</v>
      </c>
      <c r="D1935" s="2">
        <v>0</v>
      </c>
    </row>
    <row r="1936" spans="1:4" x14ac:dyDescent="0.3">
      <c r="A1936" s="2">
        <v>16.399999999999999</v>
      </c>
      <c r="B1936" s="6">
        <v>106888.545</v>
      </c>
      <c r="C1936" s="2">
        <v>7.9</v>
      </c>
      <c r="D1936" s="2">
        <v>0</v>
      </c>
    </row>
    <row r="1937" spans="1:4" x14ac:dyDescent="0.3">
      <c r="A1937" s="2">
        <v>19.399999999999999</v>
      </c>
      <c r="B1937" s="6">
        <v>100737.83500000001</v>
      </c>
      <c r="C1937" s="2">
        <v>11.3</v>
      </c>
      <c r="D1937" s="2">
        <v>0</v>
      </c>
    </row>
    <row r="1938" spans="1:4" x14ac:dyDescent="0.3">
      <c r="A1938" s="2">
        <v>20.8</v>
      </c>
      <c r="B1938" s="6">
        <v>109168.595</v>
      </c>
      <c r="C1938" s="2">
        <v>8.1</v>
      </c>
      <c r="D1938" s="2">
        <v>3.4</v>
      </c>
    </row>
    <row r="1939" spans="1:4" x14ac:dyDescent="0.3">
      <c r="A1939" s="2">
        <v>19.600000000000001</v>
      </c>
      <c r="B1939" s="6">
        <v>111417.63</v>
      </c>
      <c r="C1939" s="2">
        <v>9.8000000000000007</v>
      </c>
      <c r="D1939" s="2">
        <v>0</v>
      </c>
    </row>
    <row r="1940" spans="1:4" x14ac:dyDescent="0.3">
      <c r="A1940" s="2">
        <v>18.2</v>
      </c>
      <c r="B1940" s="6">
        <v>113506.01</v>
      </c>
      <c r="C1940" s="2">
        <v>8.8000000000000007</v>
      </c>
      <c r="D1940" s="2">
        <v>0</v>
      </c>
    </row>
    <row r="1941" spans="1:4" x14ac:dyDescent="0.3">
      <c r="A1941" s="2">
        <v>19.7</v>
      </c>
      <c r="B1941" s="6">
        <v>112872.88</v>
      </c>
      <c r="C1941" s="2">
        <v>9.6999999999999993</v>
      </c>
      <c r="D1941" s="2">
        <v>0</v>
      </c>
    </row>
    <row r="1942" spans="1:4" x14ac:dyDescent="0.3">
      <c r="A1942" s="2">
        <v>22.3</v>
      </c>
      <c r="B1942" s="6">
        <v>106565.295</v>
      </c>
      <c r="C1942" s="2">
        <v>12.7</v>
      </c>
      <c r="D1942" s="2">
        <v>0.4</v>
      </c>
    </row>
    <row r="1943" spans="1:4" x14ac:dyDescent="0.3">
      <c r="A1943" s="2">
        <v>21.7</v>
      </c>
      <c r="B1943" s="6">
        <v>96845.119999999995</v>
      </c>
      <c r="C1943" s="2">
        <v>10.4</v>
      </c>
      <c r="D1943" s="2">
        <v>0</v>
      </c>
    </row>
    <row r="1944" spans="1:4" x14ac:dyDescent="0.3">
      <c r="A1944" s="2">
        <v>17.7</v>
      </c>
      <c r="B1944" s="6">
        <v>96572.934999999998</v>
      </c>
      <c r="C1944" s="2">
        <v>6.6</v>
      </c>
      <c r="D1944" s="2">
        <v>14</v>
      </c>
    </row>
    <row r="1945" spans="1:4" x14ac:dyDescent="0.3">
      <c r="A1945" s="2">
        <v>18.100000000000001</v>
      </c>
      <c r="B1945" s="6">
        <v>113471.83</v>
      </c>
      <c r="C1945" s="2">
        <v>12.5</v>
      </c>
      <c r="D1945" s="2">
        <v>0.6</v>
      </c>
    </row>
    <row r="1946" spans="1:4" x14ac:dyDescent="0.3">
      <c r="A1946" s="2">
        <v>18.899999999999999</v>
      </c>
      <c r="B1946" s="6">
        <v>112124.06</v>
      </c>
      <c r="C1946" s="2">
        <v>10.4</v>
      </c>
      <c r="D1946" s="2">
        <v>0</v>
      </c>
    </row>
    <row r="1947" spans="1:4" x14ac:dyDescent="0.3">
      <c r="A1947" s="2">
        <v>19.8</v>
      </c>
      <c r="B1947" s="6">
        <v>121307.84</v>
      </c>
      <c r="C1947" s="2">
        <v>3.6</v>
      </c>
      <c r="D1947" s="2">
        <v>3.4</v>
      </c>
    </row>
    <row r="1948" spans="1:4" x14ac:dyDescent="0.3">
      <c r="A1948" s="2">
        <v>15.5</v>
      </c>
      <c r="B1948" s="6">
        <v>121353.33</v>
      </c>
      <c r="C1948" s="2">
        <v>5.4</v>
      </c>
      <c r="D1948" s="2">
        <v>23.6</v>
      </c>
    </row>
    <row r="1949" spans="1:4" x14ac:dyDescent="0.3">
      <c r="A1949" s="2">
        <v>13</v>
      </c>
      <c r="B1949" s="6">
        <v>127238.875</v>
      </c>
      <c r="C1949" s="2">
        <v>5.0999999999999996</v>
      </c>
      <c r="D1949" s="2">
        <v>8</v>
      </c>
    </row>
    <row r="1950" spans="1:4" x14ac:dyDescent="0.3">
      <c r="A1950" s="2">
        <v>14.2</v>
      </c>
      <c r="B1950" s="6">
        <v>111665.72500000001</v>
      </c>
      <c r="C1950" s="2">
        <v>6.2</v>
      </c>
      <c r="D1950" s="2">
        <v>1.4</v>
      </c>
    </row>
    <row r="1951" spans="1:4" x14ac:dyDescent="0.3">
      <c r="A1951" s="2">
        <v>15</v>
      </c>
      <c r="B1951" s="6">
        <v>109669.355</v>
      </c>
      <c r="C1951" s="2">
        <v>8.3000000000000007</v>
      </c>
      <c r="D1951" s="2">
        <v>1.8</v>
      </c>
    </row>
    <row r="1952" spans="1:4" x14ac:dyDescent="0.3">
      <c r="A1952" s="2">
        <v>14.8</v>
      </c>
      <c r="B1952" s="6">
        <v>126892.26</v>
      </c>
      <c r="C1952" s="2">
        <v>7</v>
      </c>
      <c r="D1952" s="2">
        <v>0.2</v>
      </c>
    </row>
    <row r="1953" spans="1:4" x14ac:dyDescent="0.3">
      <c r="A1953" s="2">
        <v>19.5</v>
      </c>
      <c r="B1953" s="6">
        <v>118839.095</v>
      </c>
      <c r="C1953" s="2">
        <v>11.6</v>
      </c>
      <c r="D1953" s="2">
        <v>0.4</v>
      </c>
    </row>
    <row r="1954" spans="1:4" x14ac:dyDescent="0.3">
      <c r="A1954" s="2">
        <v>20.100000000000001</v>
      </c>
      <c r="B1954" s="6">
        <v>113214.27</v>
      </c>
      <c r="C1954" s="2">
        <v>9.6999999999999993</v>
      </c>
      <c r="D1954" s="2">
        <v>0</v>
      </c>
    </row>
    <row r="1955" spans="1:4" x14ac:dyDescent="0.3">
      <c r="A1955" s="2">
        <v>21.1</v>
      </c>
      <c r="B1955" s="6">
        <v>109642.755</v>
      </c>
      <c r="C1955" s="2">
        <v>6.2</v>
      </c>
      <c r="D1955" s="2">
        <v>0</v>
      </c>
    </row>
    <row r="1956" spans="1:4" x14ac:dyDescent="0.3">
      <c r="A1956" s="2">
        <v>19.600000000000001</v>
      </c>
      <c r="B1956" s="6">
        <v>107914.05499999999</v>
      </c>
      <c r="C1956" s="2">
        <v>10.7</v>
      </c>
      <c r="D1956" s="2">
        <v>0</v>
      </c>
    </row>
    <row r="1957" spans="1:4" x14ac:dyDescent="0.3">
      <c r="A1957" s="2">
        <v>14</v>
      </c>
      <c r="B1957" s="6">
        <v>107786.255</v>
      </c>
      <c r="C1957" s="2">
        <v>5.4</v>
      </c>
      <c r="D1957" s="2">
        <v>0.6</v>
      </c>
    </row>
    <row r="1958" spans="1:4" x14ac:dyDescent="0.3">
      <c r="A1958" s="2">
        <v>14.5</v>
      </c>
      <c r="B1958" s="6">
        <v>107555.19</v>
      </c>
      <c r="C1958" s="2">
        <v>9</v>
      </c>
      <c r="D1958" s="2">
        <v>7</v>
      </c>
    </row>
    <row r="1959" spans="1:4" x14ac:dyDescent="0.3">
      <c r="A1959" s="2">
        <v>17.100000000000001</v>
      </c>
      <c r="B1959" s="6">
        <v>122550.94500000001</v>
      </c>
      <c r="C1959" s="2">
        <v>7.5</v>
      </c>
      <c r="D1959" s="2">
        <v>0.6</v>
      </c>
    </row>
    <row r="1960" spans="1:4" x14ac:dyDescent="0.3">
      <c r="A1960" s="2">
        <v>14.8</v>
      </c>
      <c r="B1960" s="6">
        <v>120767.795</v>
      </c>
      <c r="C1960" s="2">
        <v>8.5</v>
      </c>
      <c r="D1960" s="2">
        <v>0.2</v>
      </c>
    </row>
    <row r="1961" spans="1:4" x14ac:dyDescent="0.3">
      <c r="A1961" s="2">
        <v>14.5</v>
      </c>
      <c r="B1961" s="6">
        <v>127145.14</v>
      </c>
      <c r="C1961" s="2">
        <v>8.9</v>
      </c>
      <c r="D1961" s="2">
        <v>1.4</v>
      </c>
    </row>
    <row r="1962" spans="1:4" x14ac:dyDescent="0.3">
      <c r="A1962" s="2">
        <v>14.7</v>
      </c>
      <c r="B1962" s="6">
        <v>129285.09</v>
      </c>
      <c r="C1962" s="2">
        <v>9.8000000000000007</v>
      </c>
      <c r="D1962" s="2">
        <v>2.8</v>
      </c>
    </row>
    <row r="1963" spans="1:4" x14ac:dyDescent="0.3">
      <c r="A1963" s="2">
        <v>15.3</v>
      </c>
      <c r="B1963" s="6">
        <v>129112.45</v>
      </c>
      <c r="C1963" s="2">
        <v>10.8</v>
      </c>
      <c r="D1963" s="2">
        <v>0</v>
      </c>
    </row>
    <row r="1964" spans="1:4" x14ac:dyDescent="0.3">
      <c r="A1964" s="2">
        <v>18</v>
      </c>
      <c r="B1964" s="6">
        <v>110420.89</v>
      </c>
      <c r="C1964" s="2">
        <v>10.7</v>
      </c>
      <c r="D1964" s="2">
        <v>0</v>
      </c>
    </row>
    <row r="1965" spans="1:4" x14ac:dyDescent="0.3">
      <c r="A1965" s="2">
        <v>18.5</v>
      </c>
      <c r="B1965" s="6">
        <v>109774.425</v>
      </c>
      <c r="C1965" s="2">
        <v>10.6</v>
      </c>
      <c r="D1965" s="2">
        <v>0</v>
      </c>
    </row>
    <row r="1966" spans="1:4" x14ac:dyDescent="0.3">
      <c r="A1966" s="2">
        <v>19.399999999999999</v>
      </c>
      <c r="B1966" s="6">
        <v>120076.645</v>
      </c>
      <c r="C1966" s="2">
        <v>10.5</v>
      </c>
      <c r="D1966" s="2">
        <v>0</v>
      </c>
    </row>
    <row r="1967" spans="1:4" x14ac:dyDescent="0.3">
      <c r="A1967" s="2">
        <v>17.7</v>
      </c>
      <c r="B1967" s="6">
        <v>119789.97</v>
      </c>
      <c r="C1967" s="2">
        <v>4.9000000000000004</v>
      </c>
      <c r="D1967" s="2">
        <v>0</v>
      </c>
    </row>
    <row r="1968" spans="1:4" x14ac:dyDescent="0.3">
      <c r="A1968" s="2">
        <v>15.8</v>
      </c>
      <c r="B1968" s="6">
        <v>119803.985</v>
      </c>
      <c r="C1968" s="2">
        <v>7.8</v>
      </c>
      <c r="D1968" s="2">
        <v>15.6</v>
      </c>
    </row>
    <row r="1969" spans="1:4" x14ac:dyDescent="0.3">
      <c r="A1969" s="2">
        <v>13.7</v>
      </c>
      <c r="B1969" s="6">
        <v>127563.61</v>
      </c>
      <c r="C1969" s="2">
        <v>6.6</v>
      </c>
      <c r="D1969" s="2">
        <v>12.4</v>
      </c>
    </row>
    <row r="1970" spans="1:4" x14ac:dyDescent="0.3">
      <c r="A1970" s="2">
        <v>13.6</v>
      </c>
      <c r="B1970" s="6">
        <v>130472.2</v>
      </c>
      <c r="C1970" s="2">
        <v>7.8</v>
      </c>
      <c r="D1970" s="2">
        <v>11.4</v>
      </c>
    </row>
    <row r="1971" spans="1:4" x14ac:dyDescent="0.3">
      <c r="A1971" s="2">
        <v>13.5</v>
      </c>
      <c r="B1971" s="6">
        <v>115234.32</v>
      </c>
      <c r="C1971" s="2">
        <v>5.8</v>
      </c>
      <c r="D1971" s="2">
        <v>0</v>
      </c>
    </row>
    <row r="1972" spans="1:4" x14ac:dyDescent="0.3">
      <c r="A1972" s="2">
        <v>13.8</v>
      </c>
      <c r="B1972" s="6">
        <v>109579.82</v>
      </c>
      <c r="C1972" s="2">
        <v>7.9</v>
      </c>
      <c r="D1972" s="2">
        <v>3</v>
      </c>
    </row>
    <row r="1973" spans="1:4" x14ac:dyDescent="0.3">
      <c r="A1973" s="2">
        <v>16</v>
      </c>
      <c r="B1973" s="6">
        <v>125532.575</v>
      </c>
      <c r="C1973" s="2">
        <v>10</v>
      </c>
      <c r="D1973" s="2">
        <v>0</v>
      </c>
    </row>
    <row r="1974" spans="1:4" x14ac:dyDescent="0.3">
      <c r="A1974" s="2">
        <v>18.5</v>
      </c>
      <c r="B1974" s="6">
        <v>126788.83500000001</v>
      </c>
      <c r="C1974" s="2">
        <v>9.4</v>
      </c>
      <c r="D1974" s="2">
        <v>0</v>
      </c>
    </row>
    <row r="1975" spans="1:4" x14ac:dyDescent="0.3">
      <c r="A1975" s="2">
        <v>17.100000000000001</v>
      </c>
      <c r="B1975" s="6">
        <v>124189.8</v>
      </c>
      <c r="C1975" s="2">
        <v>7.8</v>
      </c>
      <c r="D1975" s="2">
        <v>0</v>
      </c>
    </row>
    <row r="1976" spans="1:4" x14ac:dyDescent="0.3">
      <c r="A1976" s="2">
        <v>17.600000000000001</v>
      </c>
      <c r="B1976" s="6">
        <v>124062.485</v>
      </c>
      <c r="C1976" s="2">
        <v>6.7</v>
      </c>
      <c r="D1976" s="2">
        <v>0</v>
      </c>
    </row>
    <row r="1977" spans="1:4" x14ac:dyDescent="0.3">
      <c r="A1977" s="2">
        <v>17.100000000000001</v>
      </c>
      <c r="B1977" s="6">
        <v>120072.09</v>
      </c>
      <c r="C1977" s="2">
        <v>9.6</v>
      </c>
      <c r="D1977" s="2">
        <v>0</v>
      </c>
    </row>
    <row r="1978" spans="1:4" x14ac:dyDescent="0.3">
      <c r="A1978" s="2">
        <v>17.100000000000001</v>
      </c>
      <c r="B1978" s="6">
        <v>102231.77</v>
      </c>
      <c r="C1978" s="2">
        <v>9.3000000000000007</v>
      </c>
      <c r="D1978" s="2">
        <v>0</v>
      </c>
    </row>
    <row r="1979" spans="1:4" x14ac:dyDescent="0.3">
      <c r="A1979" s="2">
        <v>17.8</v>
      </c>
      <c r="B1979" s="6">
        <v>102684.59</v>
      </c>
      <c r="C1979" s="2">
        <v>8</v>
      </c>
      <c r="D1979" s="2">
        <v>0</v>
      </c>
    </row>
    <row r="1980" spans="1:4" x14ac:dyDescent="0.3">
      <c r="A1980" s="2">
        <v>11.2</v>
      </c>
      <c r="B1980" s="6">
        <v>132039.70499999999</v>
      </c>
      <c r="C1980" s="2">
        <v>2.6</v>
      </c>
      <c r="D1980" s="2">
        <v>5</v>
      </c>
    </row>
    <row r="1981" spans="1:4" x14ac:dyDescent="0.3">
      <c r="A1981" s="2">
        <v>15.6</v>
      </c>
      <c r="B1981" s="6">
        <v>132710.35999999999</v>
      </c>
      <c r="C1981" s="2">
        <v>4.9000000000000004</v>
      </c>
      <c r="D1981" s="2">
        <v>11.6</v>
      </c>
    </row>
    <row r="1982" spans="1:4" x14ac:dyDescent="0.3">
      <c r="A1982" s="2">
        <v>14.1</v>
      </c>
      <c r="B1982" s="6">
        <v>130801.825</v>
      </c>
      <c r="C1982" s="2">
        <v>7.3</v>
      </c>
      <c r="D1982" s="2">
        <v>0.6</v>
      </c>
    </row>
    <row r="1983" spans="1:4" x14ac:dyDescent="0.3">
      <c r="A1983" s="2">
        <v>13.8</v>
      </c>
      <c r="B1983" s="6">
        <v>133322.02499999999</v>
      </c>
      <c r="C1983" s="2">
        <v>9.3000000000000007</v>
      </c>
      <c r="D1983" s="2">
        <v>0</v>
      </c>
    </row>
    <row r="1984" spans="1:4" x14ac:dyDescent="0.3">
      <c r="A1984" s="2">
        <v>14.6</v>
      </c>
      <c r="B1984" s="6">
        <v>137368.465</v>
      </c>
      <c r="C1984" s="2">
        <v>9.4</v>
      </c>
      <c r="D1984" s="2">
        <v>0</v>
      </c>
    </row>
    <row r="1985" spans="1:4" x14ac:dyDescent="0.3">
      <c r="A1985" s="2">
        <v>13.3</v>
      </c>
      <c r="B1985" s="6">
        <v>126427.92</v>
      </c>
      <c r="C1985" s="2">
        <v>6.6</v>
      </c>
      <c r="D1985" s="2">
        <v>0</v>
      </c>
    </row>
    <row r="1986" spans="1:4" x14ac:dyDescent="0.3">
      <c r="A1986" s="2">
        <v>11.8</v>
      </c>
      <c r="B1986" s="6">
        <v>119524.41</v>
      </c>
      <c r="C1986" s="2">
        <v>6.3</v>
      </c>
      <c r="D1986" s="2">
        <v>0</v>
      </c>
    </row>
    <row r="1987" spans="1:4" x14ac:dyDescent="0.3">
      <c r="A1987" s="2">
        <v>12.6</v>
      </c>
      <c r="B1987" s="6">
        <v>124792.97500000001</v>
      </c>
      <c r="C1987" s="2">
        <v>8.8000000000000007</v>
      </c>
      <c r="D1987" s="2">
        <v>0</v>
      </c>
    </row>
    <row r="1988" spans="1:4" x14ac:dyDescent="0.3">
      <c r="A1988" s="2">
        <v>15.3</v>
      </c>
      <c r="B1988" s="6">
        <v>141571.29500000001</v>
      </c>
      <c r="C1988" s="2">
        <v>9.3000000000000007</v>
      </c>
      <c r="D1988" s="2">
        <v>0.2</v>
      </c>
    </row>
    <row r="1989" spans="1:4" x14ac:dyDescent="0.3">
      <c r="A1989" s="2">
        <v>16.7</v>
      </c>
      <c r="B1989" s="6">
        <v>137795.79500000001</v>
      </c>
      <c r="C1989" s="2">
        <v>8.8000000000000007</v>
      </c>
      <c r="D1989" s="2">
        <v>0</v>
      </c>
    </row>
    <row r="1990" spans="1:4" x14ac:dyDescent="0.3">
      <c r="A1990" s="2">
        <v>16.899999999999999</v>
      </c>
      <c r="B1990" s="6">
        <v>141444.44500000001</v>
      </c>
      <c r="C1990" s="2">
        <v>9.1</v>
      </c>
      <c r="D1990" s="2">
        <v>0</v>
      </c>
    </row>
    <row r="1991" spans="1:4" x14ac:dyDescent="0.3">
      <c r="A1991" s="2">
        <v>15.3</v>
      </c>
      <c r="B1991" s="6">
        <v>134684.58499999999</v>
      </c>
      <c r="C1991" s="2">
        <v>9.1999999999999993</v>
      </c>
      <c r="D1991" s="2">
        <v>0</v>
      </c>
    </row>
    <row r="1992" spans="1:4" x14ac:dyDescent="0.3">
      <c r="A1992" s="2">
        <v>16.399999999999999</v>
      </c>
      <c r="B1992" s="6">
        <v>117394.455</v>
      </c>
      <c r="C1992" s="2">
        <v>3.4</v>
      </c>
      <c r="D1992" s="2">
        <v>0</v>
      </c>
    </row>
    <row r="1993" spans="1:4" x14ac:dyDescent="0.3">
      <c r="A1993" s="2">
        <v>15.2</v>
      </c>
      <c r="B1993" s="6">
        <v>107553.005</v>
      </c>
      <c r="C1993" s="2">
        <v>8</v>
      </c>
      <c r="D1993" s="2">
        <v>5.8</v>
      </c>
    </row>
    <row r="1994" spans="1:4" x14ac:dyDescent="0.3">
      <c r="A1994" s="2">
        <v>18.399999999999999</v>
      </c>
      <c r="B1994" s="6">
        <v>121221.455</v>
      </c>
      <c r="C1994" s="2">
        <v>8</v>
      </c>
      <c r="D1994" s="2">
        <v>0</v>
      </c>
    </row>
    <row r="1995" spans="1:4" x14ac:dyDescent="0.3">
      <c r="A1995" s="2">
        <v>17.899999999999999</v>
      </c>
      <c r="B1995" s="6">
        <v>124473.67</v>
      </c>
      <c r="C1995" s="2">
        <v>6.7</v>
      </c>
      <c r="D1995" s="2">
        <v>0</v>
      </c>
    </row>
    <row r="1996" spans="1:4" x14ac:dyDescent="0.3">
      <c r="A1996" s="2">
        <v>14.6</v>
      </c>
      <c r="B1996" s="6">
        <v>133969.69</v>
      </c>
      <c r="C1996" s="2">
        <v>8.5</v>
      </c>
      <c r="D1996" s="2">
        <v>0.4</v>
      </c>
    </row>
    <row r="1997" spans="1:4" x14ac:dyDescent="0.3">
      <c r="A1997" s="2">
        <v>16.899999999999999</v>
      </c>
      <c r="B1997" s="6">
        <v>130437.325</v>
      </c>
      <c r="C1997" s="2">
        <v>9.1</v>
      </c>
      <c r="D1997" s="2">
        <v>0</v>
      </c>
    </row>
    <row r="1998" spans="1:4" x14ac:dyDescent="0.3">
      <c r="A1998" s="2">
        <v>17.8</v>
      </c>
      <c r="B1998" s="6">
        <v>120149.435</v>
      </c>
      <c r="C1998" s="2">
        <v>8.6</v>
      </c>
      <c r="D1998" s="2">
        <v>0</v>
      </c>
    </row>
    <row r="1999" spans="1:4" x14ac:dyDescent="0.3">
      <c r="A1999" s="2">
        <v>16.899999999999999</v>
      </c>
      <c r="B1999" s="6">
        <v>109644.69500000001</v>
      </c>
      <c r="C1999" s="2">
        <v>8.5</v>
      </c>
      <c r="D1999" s="2">
        <v>1.4</v>
      </c>
    </row>
    <row r="2000" spans="1:4" x14ac:dyDescent="0.3">
      <c r="A2000" s="2">
        <v>12</v>
      </c>
      <c r="B2000" s="6">
        <v>121528.375</v>
      </c>
      <c r="C2000" s="2">
        <v>4.9000000000000004</v>
      </c>
      <c r="D2000" s="2">
        <v>0</v>
      </c>
    </row>
    <row r="2001" spans="1:4" x14ac:dyDescent="0.3">
      <c r="A2001" s="2">
        <v>13</v>
      </c>
      <c r="B2001" s="6">
        <v>136373.435</v>
      </c>
      <c r="C2001" s="2">
        <v>5.5</v>
      </c>
      <c r="D2001" s="2">
        <v>0</v>
      </c>
    </row>
    <row r="2002" spans="1:4" x14ac:dyDescent="0.3">
      <c r="A2002" s="2">
        <v>14.4</v>
      </c>
      <c r="B2002" s="6">
        <v>131904.745</v>
      </c>
      <c r="C2002" s="2">
        <v>8.4</v>
      </c>
      <c r="D2002" s="2">
        <v>2.2000000000000002</v>
      </c>
    </row>
    <row r="2003" spans="1:4" x14ac:dyDescent="0.3">
      <c r="A2003" s="2">
        <v>14.9</v>
      </c>
      <c r="B2003" s="6">
        <v>133100.905</v>
      </c>
      <c r="C2003" s="2">
        <v>8</v>
      </c>
      <c r="D2003" s="2">
        <v>0.4</v>
      </c>
    </row>
    <row r="2004" spans="1:4" x14ac:dyDescent="0.3">
      <c r="A2004" s="2">
        <v>15.9</v>
      </c>
      <c r="B2004" s="6">
        <v>131466.23999999999</v>
      </c>
      <c r="C2004" s="2">
        <v>5</v>
      </c>
      <c r="D2004" s="2">
        <v>0</v>
      </c>
    </row>
    <row r="2005" spans="1:4" x14ac:dyDescent="0.3">
      <c r="A2005" s="2">
        <v>13.8</v>
      </c>
      <c r="B2005" s="6">
        <v>136872.56</v>
      </c>
      <c r="C2005" s="2">
        <v>8.8000000000000007</v>
      </c>
      <c r="D2005" s="2">
        <v>1.2</v>
      </c>
    </row>
    <row r="2006" spans="1:4" x14ac:dyDescent="0.3">
      <c r="A2006" s="2">
        <v>13.1</v>
      </c>
      <c r="B2006" s="6">
        <v>126938.54</v>
      </c>
      <c r="C2006" s="2">
        <v>7.9</v>
      </c>
      <c r="D2006" s="2">
        <v>0</v>
      </c>
    </row>
    <row r="2007" spans="1:4" x14ac:dyDescent="0.3">
      <c r="A2007" s="2">
        <v>12.5</v>
      </c>
      <c r="B2007" s="6">
        <v>125830.75</v>
      </c>
      <c r="C2007" s="2">
        <v>9.3000000000000007</v>
      </c>
      <c r="D2007" s="2">
        <v>0.2</v>
      </c>
    </row>
    <row r="2008" spans="1:4" x14ac:dyDescent="0.3">
      <c r="A2008" s="2">
        <v>15.4</v>
      </c>
      <c r="B2008" s="6">
        <v>141431.99</v>
      </c>
      <c r="C2008" s="2">
        <v>9.3000000000000007</v>
      </c>
      <c r="D2008" s="2">
        <v>0</v>
      </c>
    </row>
    <row r="2009" spans="1:4" x14ac:dyDescent="0.3">
      <c r="A2009" s="2">
        <v>15.2</v>
      </c>
      <c r="B2009" s="6">
        <v>137644.86499999999</v>
      </c>
      <c r="C2009" s="2">
        <v>7.7</v>
      </c>
      <c r="D2009" s="2">
        <v>0</v>
      </c>
    </row>
    <row r="2010" spans="1:4" x14ac:dyDescent="0.3">
      <c r="A2010" s="2">
        <v>17.399999999999999</v>
      </c>
      <c r="B2010" s="6">
        <v>126614.72</v>
      </c>
      <c r="C2010" s="2">
        <v>9.1</v>
      </c>
      <c r="D2010" s="2">
        <v>0</v>
      </c>
    </row>
    <row r="2011" spans="1:4" x14ac:dyDescent="0.3">
      <c r="A2011" s="2">
        <v>15.1</v>
      </c>
      <c r="B2011" s="6">
        <v>131372.71</v>
      </c>
      <c r="C2011" s="2">
        <v>7.3</v>
      </c>
      <c r="D2011" s="2">
        <v>1.2</v>
      </c>
    </row>
    <row r="2012" spans="1:4" x14ac:dyDescent="0.3">
      <c r="A2012" s="2">
        <v>10.3</v>
      </c>
      <c r="B2012" s="6">
        <v>143010.26999999999</v>
      </c>
      <c r="C2012" s="2">
        <v>4.0999999999999996</v>
      </c>
      <c r="D2012" s="2">
        <v>0</v>
      </c>
    </row>
    <row r="2013" spans="1:4" x14ac:dyDescent="0.3">
      <c r="A2013" s="2">
        <v>14.5</v>
      </c>
      <c r="B2013" s="6">
        <v>125400.27</v>
      </c>
      <c r="C2013" s="2">
        <v>5.7</v>
      </c>
      <c r="D2013" s="2">
        <v>7.8</v>
      </c>
    </row>
    <row r="2014" spans="1:4" x14ac:dyDescent="0.3">
      <c r="A2014" s="2">
        <v>12.5</v>
      </c>
      <c r="B2014" s="6">
        <v>118507.76</v>
      </c>
      <c r="C2014" s="2">
        <v>6.5</v>
      </c>
      <c r="D2014" s="2">
        <v>4.5999999999999996</v>
      </c>
    </row>
    <row r="2015" spans="1:4" x14ac:dyDescent="0.3">
      <c r="A2015" s="2">
        <v>13.1</v>
      </c>
      <c r="B2015" s="6">
        <v>136255.33499999999</v>
      </c>
      <c r="C2015" s="2">
        <v>5.8</v>
      </c>
      <c r="D2015" s="2">
        <v>1</v>
      </c>
    </row>
    <row r="2016" spans="1:4" x14ac:dyDescent="0.3">
      <c r="A2016" s="2">
        <v>11.8</v>
      </c>
      <c r="B2016" s="6">
        <v>140264.51999999999</v>
      </c>
      <c r="C2016" s="2">
        <v>4.8</v>
      </c>
      <c r="D2016" s="2">
        <v>1.4</v>
      </c>
    </row>
    <row r="2017" spans="1:4" x14ac:dyDescent="0.3">
      <c r="A2017" s="2">
        <v>15.7</v>
      </c>
      <c r="B2017" s="6">
        <v>138627.10999999999</v>
      </c>
      <c r="C2017" s="2">
        <v>9.4</v>
      </c>
      <c r="D2017" s="2">
        <v>0</v>
      </c>
    </row>
    <row r="2018" spans="1:4" x14ac:dyDescent="0.3">
      <c r="A2018" s="2">
        <v>17.2</v>
      </c>
      <c r="B2018" s="6">
        <v>135266.16500000001</v>
      </c>
      <c r="C2018" s="2">
        <v>8.5</v>
      </c>
      <c r="D2018" s="2">
        <v>0</v>
      </c>
    </row>
    <row r="2019" spans="1:4" x14ac:dyDescent="0.3">
      <c r="A2019" s="2">
        <v>16.899999999999999</v>
      </c>
      <c r="B2019" s="6">
        <v>134041.23000000001</v>
      </c>
      <c r="C2019" s="2">
        <v>7.9</v>
      </c>
      <c r="D2019" s="2">
        <v>0</v>
      </c>
    </row>
    <row r="2020" spans="1:4" x14ac:dyDescent="0.3">
      <c r="A2020" s="2">
        <v>11.4</v>
      </c>
      <c r="B2020" s="6">
        <v>130088.95</v>
      </c>
      <c r="C2020" s="2">
        <v>3.3</v>
      </c>
      <c r="D2020" s="2">
        <v>0</v>
      </c>
    </row>
    <row r="2021" spans="1:4" x14ac:dyDescent="0.3">
      <c r="A2021" s="2">
        <v>14.2</v>
      </c>
      <c r="B2021" s="6">
        <v>118837.05</v>
      </c>
      <c r="C2021" s="2">
        <v>8.3000000000000007</v>
      </c>
      <c r="D2021" s="2">
        <v>6.8</v>
      </c>
    </row>
    <row r="2022" spans="1:4" x14ac:dyDescent="0.3">
      <c r="A2022" s="2">
        <v>15.1</v>
      </c>
      <c r="B2022" s="6">
        <v>130119.41</v>
      </c>
      <c r="C2022" s="2">
        <v>7.4</v>
      </c>
      <c r="D2022" s="2">
        <v>3.4</v>
      </c>
    </row>
    <row r="2023" spans="1:4" x14ac:dyDescent="0.3">
      <c r="A2023" s="2">
        <v>14.2</v>
      </c>
      <c r="B2023" s="6">
        <v>133668.935</v>
      </c>
      <c r="C2023" s="2">
        <v>7.6</v>
      </c>
      <c r="D2023" s="2">
        <v>0</v>
      </c>
    </row>
    <row r="2024" spans="1:4" x14ac:dyDescent="0.3">
      <c r="A2024" s="2">
        <v>14.7</v>
      </c>
      <c r="B2024" s="6">
        <v>135296.79999999999</v>
      </c>
      <c r="C2024" s="2">
        <v>9.4</v>
      </c>
      <c r="D2024" s="2">
        <v>0.2</v>
      </c>
    </row>
    <row r="2025" spans="1:4" x14ac:dyDescent="0.3">
      <c r="A2025" s="2">
        <v>11.5</v>
      </c>
      <c r="B2025" s="6">
        <v>143158.89000000001</v>
      </c>
      <c r="C2025" s="2">
        <v>8.6999999999999993</v>
      </c>
      <c r="D2025" s="2">
        <v>0</v>
      </c>
    </row>
    <row r="2026" spans="1:4" x14ac:dyDescent="0.3">
      <c r="A2026" s="2">
        <v>12.8</v>
      </c>
      <c r="B2026" s="6">
        <v>143109.35500000001</v>
      </c>
      <c r="C2026" s="2">
        <v>7.4</v>
      </c>
      <c r="D2026" s="2">
        <v>0</v>
      </c>
    </row>
    <row r="2027" spans="1:4" x14ac:dyDescent="0.3">
      <c r="A2027" s="2">
        <v>12.5</v>
      </c>
      <c r="B2027" s="6">
        <v>125303.88499999999</v>
      </c>
      <c r="C2027" s="2">
        <v>8.3000000000000007</v>
      </c>
      <c r="D2027" s="2">
        <v>0</v>
      </c>
    </row>
    <row r="2028" spans="1:4" x14ac:dyDescent="0.3">
      <c r="A2028" s="2">
        <v>15.3</v>
      </c>
      <c r="B2028" s="6">
        <v>114065.32</v>
      </c>
      <c r="C2028" s="2">
        <v>7.6</v>
      </c>
      <c r="D2028" s="2">
        <v>0</v>
      </c>
    </row>
    <row r="2029" spans="1:4" x14ac:dyDescent="0.3">
      <c r="A2029" s="2">
        <v>13.8</v>
      </c>
      <c r="B2029" s="6">
        <v>132894.41</v>
      </c>
      <c r="C2029" s="2">
        <v>8.1999999999999993</v>
      </c>
      <c r="D2029" s="2">
        <v>0.6</v>
      </c>
    </row>
    <row r="2030" spans="1:4" x14ac:dyDescent="0.3">
      <c r="A2030" s="2">
        <v>12.9</v>
      </c>
      <c r="B2030" s="6">
        <v>140086.10500000001</v>
      </c>
      <c r="C2030" s="2">
        <v>8.1</v>
      </c>
      <c r="D2030" s="2">
        <v>0.4</v>
      </c>
    </row>
    <row r="2031" spans="1:4" x14ac:dyDescent="0.3">
      <c r="A2031" s="2">
        <v>13.3</v>
      </c>
      <c r="B2031" s="6">
        <v>138666.10500000001</v>
      </c>
      <c r="C2031" s="2">
        <v>8.4</v>
      </c>
      <c r="D2031" s="2">
        <v>0</v>
      </c>
    </row>
    <row r="2032" spans="1:4" x14ac:dyDescent="0.3">
      <c r="A2032" s="2">
        <v>12</v>
      </c>
      <c r="B2032" s="6">
        <v>142476.36499999999</v>
      </c>
      <c r="C2032" s="2">
        <v>7.5</v>
      </c>
      <c r="D2032" s="2">
        <v>2.2000000000000002</v>
      </c>
    </row>
    <row r="2033" spans="1:4" x14ac:dyDescent="0.3">
      <c r="A2033" s="2">
        <v>13.5</v>
      </c>
      <c r="B2033" s="6">
        <v>133822.70000000001</v>
      </c>
      <c r="C2033" s="2">
        <v>10.5</v>
      </c>
      <c r="D2033" s="2">
        <v>0</v>
      </c>
    </row>
    <row r="2034" spans="1:4" x14ac:dyDescent="0.3">
      <c r="A2034" s="2">
        <v>12.2</v>
      </c>
      <c r="B2034" s="6">
        <v>128417.22</v>
      </c>
      <c r="C2034" s="2">
        <v>9.6</v>
      </c>
      <c r="D2034" s="2">
        <v>0</v>
      </c>
    </row>
    <row r="2035" spans="1:4" x14ac:dyDescent="0.3">
      <c r="A2035" s="2">
        <v>12.8</v>
      </c>
      <c r="B2035" s="6">
        <v>123014.55499999999</v>
      </c>
      <c r="C2035" s="2">
        <v>7.2</v>
      </c>
      <c r="D2035" s="2">
        <v>0</v>
      </c>
    </row>
    <row r="2036" spans="1:4" x14ac:dyDescent="0.3">
      <c r="A2036" s="2">
        <v>13.5</v>
      </c>
      <c r="B2036" s="6">
        <v>132571.32999999999</v>
      </c>
      <c r="C2036" s="2">
        <v>7.3</v>
      </c>
      <c r="D2036" s="2">
        <v>0</v>
      </c>
    </row>
    <row r="2037" spans="1:4" x14ac:dyDescent="0.3">
      <c r="A2037" s="2">
        <v>15.6</v>
      </c>
      <c r="B2037" s="6">
        <v>132720.39499999999</v>
      </c>
      <c r="C2037" s="2">
        <v>8</v>
      </c>
      <c r="D2037" s="2">
        <v>0.4</v>
      </c>
    </row>
    <row r="2038" spans="1:4" x14ac:dyDescent="0.3">
      <c r="A2038" s="2">
        <v>16.3</v>
      </c>
      <c r="B2038" s="6">
        <v>130547.735</v>
      </c>
      <c r="C2038" s="2">
        <v>9</v>
      </c>
      <c r="D2038" s="2">
        <v>0</v>
      </c>
    </row>
    <row r="2039" spans="1:4" x14ac:dyDescent="0.3">
      <c r="A2039" s="2">
        <v>14.2</v>
      </c>
      <c r="B2039" s="6">
        <v>132583.64000000001</v>
      </c>
      <c r="C2039" s="2">
        <v>11.3</v>
      </c>
      <c r="D2039" s="2">
        <v>0</v>
      </c>
    </row>
    <row r="2040" spans="1:4" x14ac:dyDescent="0.3">
      <c r="A2040" s="2">
        <v>17.100000000000001</v>
      </c>
      <c r="B2040" s="6">
        <v>132105.75</v>
      </c>
      <c r="C2040" s="2">
        <v>11.3</v>
      </c>
      <c r="D2040" s="2">
        <v>0</v>
      </c>
    </row>
    <row r="2041" spans="1:4" x14ac:dyDescent="0.3">
      <c r="A2041" s="2">
        <v>16.399999999999999</v>
      </c>
      <c r="B2041" s="6">
        <v>111590.65</v>
      </c>
      <c r="C2041" s="2">
        <v>11.1</v>
      </c>
      <c r="D2041" s="2">
        <v>0</v>
      </c>
    </row>
    <row r="2042" spans="1:4" x14ac:dyDescent="0.3">
      <c r="A2042" s="2">
        <v>18.2</v>
      </c>
      <c r="B2042" s="6">
        <v>109935.33500000001</v>
      </c>
      <c r="C2042" s="2">
        <v>11.7</v>
      </c>
      <c r="D2042" s="2">
        <v>0</v>
      </c>
    </row>
    <row r="2043" spans="1:4" x14ac:dyDescent="0.3">
      <c r="A2043" s="2">
        <v>16</v>
      </c>
      <c r="B2043" s="6">
        <v>127930.355</v>
      </c>
      <c r="C2043" s="2">
        <v>10.199999999999999</v>
      </c>
      <c r="D2043" s="2">
        <v>0</v>
      </c>
    </row>
    <row r="2044" spans="1:4" x14ac:dyDescent="0.3">
      <c r="A2044" s="2">
        <v>10.5</v>
      </c>
      <c r="B2044" s="6">
        <v>140042.14499999999</v>
      </c>
      <c r="C2044" s="2">
        <v>10</v>
      </c>
      <c r="D2044" s="2">
        <v>1.2</v>
      </c>
    </row>
    <row r="2045" spans="1:4" x14ac:dyDescent="0.3">
      <c r="A2045" s="2">
        <v>11.3</v>
      </c>
      <c r="B2045" s="6">
        <v>140205.29500000001</v>
      </c>
      <c r="C2045" s="2">
        <v>9.6</v>
      </c>
      <c r="D2045" s="2">
        <v>5.8</v>
      </c>
    </row>
    <row r="2046" spans="1:4" x14ac:dyDescent="0.3">
      <c r="A2046" s="2">
        <v>12.8</v>
      </c>
      <c r="B2046" s="6">
        <v>140835.17499999999</v>
      </c>
      <c r="C2046" s="2">
        <v>10.8</v>
      </c>
      <c r="D2046" s="2">
        <v>0.8</v>
      </c>
    </row>
    <row r="2047" spans="1:4" x14ac:dyDescent="0.3">
      <c r="A2047" s="2">
        <v>12.7</v>
      </c>
      <c r="B2047" s="6">
        <v>144062.60999999999</v>
      </c>
      <c r="C2047" s="2">
        <v>5.8</v>
      </c>
      <c r="D2047" s="2">
        <v>0</v>
      </c>
    </row>
    <row r="2048" spans="1:4" x14ac:dyDescent="0.3">
      <c r="A2048" s="2">
        <v>14.9</v>
      </c>
      <c r="B2048" s="6">
        <v>121119.265</v>
      </c>
      <c r="C2048" s="2">
        <v>7.2</v>
      </c>
      <c r="D2048" s="2">
        <v>6.8</v>
      </c>
    </row>
    <row r="2049" spans="1:4" x14ac:dyDescent="0.3">
      <c r="A2049" s="2">
        <v>15.8</v>
      </c>
      <c r="B2049" s="6">
        <v>111165.955</v>
      </c>
      <c r="C2049" s="2">
        <v>10.199999999999999</v>
      </c>
      <c r="D2049" s="2">
        <v>0.2</v>
      </c>
    </row>
    <row r="2050" spans="1:4" x14ac:dyDescent="0.3">
      <c r="A2050" s="2">
        <v>14.8</v>
      </c>
      <c r="B2050" s="6">
        <v>125959.75</v>
      </c>
      <c r="C2050" s="2">
        <v>12.7</v>
      </c>
      <c r="D2050" s="2">
        <v>0</v>
      </c>
    </row>
    <row r="2051" spans="1:4" x14ac:dyDescent="0.3">
      <c r="A2051" s="2">
        <v>15.8</v>
      </c>
      <c r="B2051" s="6">
        <v>130141.22500000001</v>
      </c>
      <c r="C2051" s="2">
        <v>10.3</v>
      </c>
      <c r="D2051" s="2">
        <v>0</v>
      </c>
    </row>
    <row r="2052" spans="1:4" x14ac:dyDescent="0.3">
      <c r="A2052" s="2">
        <v>15.9</v>
      </c>
      <c r="B2052" s="6">
        <v>127945.31</v>
      </c>
      <c r="C2052" s="2">
        <v>10</v>
      </c>
      <c r="D2052" s="2">
        <v>0.8</v>
      </c>
    </row>
    <row r="2053" spans="1:4" x14ac:dyDescent="0.3">
      <c r="A2053" s="2">
        <v>18.100000000000001</v>
      </c>
      <c r="B2053" s="6">
        <v>121914.44</v>
      </c>
      <c r="C2053" s="2">
        <v>11</v>
      </c>
      <c r="D2053" s="2">
        <v>1.2</v>
      </c>
    </row>
    <row r="2054" spans="1:4" x14ac:dyDescent="0.3">
      <c r="A2054" s="2">
        <v>18.100000000000001</v>
      </c>
      <c r="B2054" s="6">
        <v>124640.09</v>
      </c>
      <c r="C2054" s="2">
        <v>7</v>
      </c>
      <c r="D2054" s="2">
        <v>0.8</v>
      </c>
    </row>
    <row r="2055" spans="1:4" x14ac:dyDescent="0.3">
      <c r="A2055" s="2">
        <v>14.9</v>
      </c>
      <c r="B2055" s="6">
        <v>113755.18</v>
      </c>
      <c r="C2055" s="2">
        <v>13</v>
      </c>
      <c r="D2055" s="2">
        <v>2.8</v>
      </c>
    </row>
    <row r="2056" spans="1:4" x14ac:dyDescent="0.3">
      <c r="A2056" s="2">
        <v>15</v>
      </c>
      <c r="B2056" s="6">
        <v>111034.745</v>
      </c>
      <c r="C2056" s="2">
        <v>9.9</v>
      </c>
      <c r="D2056" s="2">
        <v>0.4</v>
      </c>
    </row>
    <row r="2057" spans="1:4" x14ac:dyDescent="0.3">
      <c r="A2057" s="2">
        <v>16.3</v>
      </c>
      <c r="B2057" s="6">
        <v>121520.57</v>
      </c>
      <c r="C2057" s="2">
        <v>10.4</v>
      </c>
      <c r="D2057" s="2">
        <v>0</v>
      </c>
    </row>
    <row r="2058" spans="1:4" x14ac:dyDescent="0.3">
      <c r="A2058" s="2">
        <v>17.2</v>
      </c>
      <c r="B2058" s="6">
        <v>119321.855</v>
      </c>
      <c r="C2058" s="2">
        <v>11.2</v>
      </c>
      <c r="D2058" s="2">
        <v>0.2</v>
      </c>
    </row>
    <row r="2059" spans="1:4" x14ac:dyDescent="0.3">
      <c r="A2059" s="2">
        <v>12.7</v>
      </c>
      <c r="B2059" s="6">
        <v>129884.75</v>
      </c>
      <c r="C2059" s="2">
        <v>7.9</v>
      </c>
      <c r="D2059" s="2">
        <v>1.2</v>
      </c>
    </row>
    <row r="2060" spans="1:4" x14ac:dyDescent="0.3">
      <c r="A2060" s="2">
        <v>15.7</v>
      </c>
      <c r="B2060" s="6">
        <v>123490.855</v>
      </c>
      <c r="C2060" s="2">
        <v>9.6</v>
      </c>
      <c r="D2060" s="2">
        <v>3.8</v>
      </c>
    </row>
    <row r="2061" spans="1:4" x14ac:dyDescent="0.3">
      <c r="A2061" s="2">
        <v>14.1</v>
      </c>
      <c r="B2061" s="6">
        <v>125707.04</v>
      </c>
      <c r="C2061" s="2">
        <v>12.2</v>
      </c>
      <c r="D2061" s="2">
        <v>0.4</v>
      </c>
    </row>
    <row r="2062" spans="1:4" x14ac:dyDescent="0.3">
      <c r="A2062" s="2">
        <v>11.1</v>
      </c>
      <c r="B2062" s="6">
        <v>127131.37</v>
      </c>
      <c r="C2062" s="2">
        <v>3.8</v>
      </c>
      <c r="D2062" s="2">
        <v>4.4000000000000004</v>
      </c>
    </row>
    <row r="2063" spans="1:4" x14ac:dyDescent="0.3">
      <c r="A2063" s="2">
        <v>11.5</v>
      </c>
      <c r="B2063" s="6">
        <v>117125.065</v>
      </c>
      <c r="C2063" s="2">
        <v>8.6</v>
      </c>
      <c r="D2063" s="2">
        <v>25.6</v>
      </c>
    </row>
    <row r="2064" spans="1:4" x14ac:dyDescent="0.3">
      <c r="A2064" s="2">
        <v>12.4</v>
      </c>
      <c r="B2064" s="6">
        <v>134984.79</v>
      </c>
      <c r="C2064" s="2">
        <v>12.8</v>
      </c>
      <c r="D2064" s="2">
        <v>2.8</v>
      </c>
    </row>
    <row r="2065" spans="1:4" x14ac:dyDescent="0.3">
      <c r="A2065" s="2">
        <v>13</v>
      </c>
      <c r="B2065" s="6">
        <v>138437.85500000001</v>
      </c>
      <c r="C2065" s="2">
        <v>11.2</v>
      </c>
      <c r="D2065" s="2">
        <v>0</v>
      </c>
    </row>
    <row r="2066" spans="1:4" x14ac:dyDescent="0.3">
      <c r="A2066" s="2">
        <v>14.5</v>
      </c>
      <c r="B2066" s="6">
        <v>129322.31</v>
      </c>
      <c r="C2066" s="2">
        <v>12.8</v>
      </c>
      <c r="D2066" s="2">
        <v>0</v>
      </c>
    </row>
    <row r="2067" spans="1:4" x14ac:dyDescent="0.3">
      <c r="A2067" s="2">
        <v>20.7</v>
      </c>
      <c r="B2067" s="6">
        <v>119044.425</v>
      </c>
      <c r="C2067" s="2">
        <v>13.1</v>
      </c>
      <c r="D2067" s="2">
        <v>0</v>
      </c>
    </row>
    <row r="2068" spans="1:4" x14ac:dyDescent="0.3">
      <c r="A2068" s="2">
        <v>17.600000000000001</v>
      </c>
      <c r="B2068" s="6">
        <v>118809.08</v>
      </c>
      <c r="C2068" s="2">
        <v>15.1</v>
      </c>
      <c r="D2068" s="2">
        <v>1.4</v>
      </c>
    </row>
    <row r="2069" spans="1:4" x14ac:dyDescent="0.3">
      <c r="A2069" s="2">
        <v>19.3</v>
      </c>
      <c r="B2069" s="6">
        <v>100166.88499999999</v>
      </c>
      <c r="C2069" s="2">
        <v>15.6</v>
      </c>
      <c r="D2069" s="2">
        <v>0</v>
      </c>
    </row>
    <row r="2070" spans="1:4" x14ac:dyDescent="0.3">
      <c r="A2070" s="2">
        <v>19.8</v>
      </c>
      <c r="B2070" s="6">
        <v>98917.175000000003</v>
      </c>
      <c r="C2070" s="2">
        <v>9</v>
      </c>
      <c r="D2070" s="2">
        <v>0</v>
      </c>
    </row>
    <row r="2071" spans="1:4" x14ac:dyDescent="0.3">
      <c r="A2071" s="2">
        <v>12.5</v>
      </c>
      <c r="B2071" s="6">
        <v>121605.395</v>
      </c>
      <c r="C2071" s="2">
        <v>13.5</v>
      </c>
      <c r="D2071" s="2">
        <v>1</v>
      </c>
    </row>
    <row r="2072" spans="1:4" x14ac:dyDescent="0.3">
      <c r="A2072" s="2">
        <v>15.7</v>
      </c>
      <c r="B2072" s="6">
        <v>119645.18</v>
      </c>
      <c r="C2072" s="2">
        <v>15.9</v>
      </c>
      <c r="D2072" s="2">
        <v>0</v>
      </c>
    </row>
    <row r="2073" spans="1:4" x14ac:dyDescent="0.3">
      <c r="A2073" s="2">
        <v>22</v>
      </c>
      <c r="B2073" s="6">
        <v>113547.67</v>
      </c>
      <c r="C2073" s="2">
        <v>12.1</v>
      </c>
      <c r="D2073" s="2">
        <v>0</v>
      </c>
    </row>
    <row r="2074" spans="1:4" x14ac:dyDescent="0.3">
      <c r="A2074" s="2">
        <v>19.899999999999999</v>
      </c>
      <c r="B2074" s="6">
        <v>109327.46</v>
      </c>
      <c r="C2074" s="2">
        <v>13.5</v>
      </c>
      <c r="D2074" s="2">
        <v>0</v>
      </c>
    </row>
    <row r="2075" spans="1:4" x14ac:dyDescent="0.3">
      <c r="A2075" s="2">
        <v>17.3</v>
      </c>
      <c r="B2075" s="6">
        <v>114865.645</v>
      </c>
      <c r="C2075" s="2">
        <v>12.7</v>
      </c>
      <c r="D2075" s="2">
        <v>0</v>
      </c>
    </row>
    <row r="2076" spans="1:4" x14ac:dyDescent="0.3">
      <c r="A2076" s="2">
        <v>16.600000000000001</v>
      </c>
      <c r="B2076" s="6">
        <v>105534.01</v>
      </c>
      <c r="C2076" s="2">
        <v>15</v>
      </c>
      <c r="D2076" s="2">
        <v>0.2</v>
      </c>
    </row>
    <row r="2077" spans="1:4" x14ac:dyDescent="0.3">
      <c r="A2077" s="2">
        <v>19.2</v>
      </c>
      <c r="B2077" s="6">
        <v>95865.14</v>
      </c>
      <c r="C2077" s="2">
        <v>16.899999999999999</v>
      </c>
      <c r="D2077" s="2">
        <v>0.2</v>
      </c>
    </row>
    <row r="2078" spans="1:4" x14ac:dyDescent="0.3">
      <c r="A2078" s="2">
        <v>22.9</v>
      </c>
      <c r="B2078" s="6">
        <v>99778.2</v>
      </c>
      <c r="C2078" s="2">
        <v>17.100000000000001</v>
      </c>
      <c r="D2078" s="2">
        <v>0</v>
      </c>
    </row>
    <row r="2079" spans="1:4" x14ac:dyDescent="0.3">
      <c r="A2079" s="2">
        <v>19.899999999999999</v>
      </c>
      <c r="B2079" s="6">
        <v>112421.09</v>
      </c>
      <c r="C2079" s="2">
        <v>4.8</v>
      </c>
      <c r="D2079" s="2">
        <v>0</v>
      </c>
    </row>
    <row r="2080" spans="1:4" x14ac:dyDescent="0.3">
      <c r="A2080" s="2">
        <v>15.6</v>
      </c>
      <c r="B2080" s="6">
        <v>112140.47</v>
      </c>
      <c r="C2080" s="2">
        <v>14.8</v>
      </c>
      <c r="D2080" s="2">
        <v>1</v>
      </c>
    </row>
    <row r="2081" spans="1:4" x14ac:dyDescent="0.3">
      <c r="A2081" s="2">
        <v>21.4</v>
      </c>
      <c r="B2081" s="6">
        <v>109328.33500000001</v>
      </c>
      <c r="C2081" s="2">
        <v>17.5</v>
      </c>
      <c r="D2081" s="2">
        <v>0</v>
      </c>
    </row>
    <row r="2082" spans="1:4" x14ac:dyDescent="0.3">
      <c r="A2082" s="2">
        <v>19.399999999999999</v>
      </c>
      <c r="B2082" s="6">
        <v>106643.05</v>
      </c>
      <c r="C2082" s="2">
        <v>13.4</v>
      </c>
      <c r="D2082" s="2">
        <v>0</v>
      </c>
    </row>
    <row r="2083" spans="1:4" x14ac:dyDescent="0.3">
      <c r="A2083" s="2">
        <v>16</v>
      </c>
      <c r="B2083" s="6">
        <v>111644.6</v>
      </c>
      <c r="C2083" s="2">
        <v>4</v>
      </c>
      <c r="D2083" s="2">
        <v>1.6</v>
      </c>
    </row>
    <row r="2084" spans="1:4" x14ac:dyDescent="0.3">
      <c r="A2084" s="2">
        <v>17.2</v>
      </c>
      <c r="B2084" s="6">
        <v>96225.91</v>
      </c>
      <c r="C2084" s="2">
        <v>16.5</v>
      </c>
      <c r="D2084" s="2">
        <v>11.8</v>
      </c>
    </row>
    <row r="2085" spans="1:4" x14ac:dyDescent="0.3">
      <c r="A2085" s="2">
        <v>16.600000000000001</v>
      </c>
      <c r="B2085" s="6">
        <v>107196.61</v>
      </c>
      <c r="C2085" s="2">
        <v>18.100000000000001</v>
      </c>
      <c r="D2085" s="2">
        <v>0</v>
      </c>
    </row>
    <row r="2086" spans="1:4" x14ac:dyDescent="0.3">
      <c r="A2086" s="2">
        <v>15.8</v>
      </c>
      <c r="B2086" s="6">
        <v>113008.77</v>
      </c>
      <c r="C2086" s="2">
        <v>18.3</v>
      </c>
      <c r="D2086" s="2">
        <v>0</v>
      </c>
    </row>
    <row r="2087" spans="1:4" x14ac:dyDescent="0.3">
      <c r="A2087" s="2">
        <v>22.8</v>
      </c>
      <c r="B2087" s="6">
        <v>110807.72</v>
      </c>
      <c r="C2087" s="2">
        <v>17.399999999999999</v>
      </c>
      <c r="D2087" s="2">
        <v>0</v>
      </c>
    </row>
    <row r="2088" spans="1:4" x14ac:dyDescent="0.3">
      <c r="A2088" s="2">
        <v>15.5</v>
      </c>
      <c r="B2088" s="6">
        <v>115643.44</v>
      </c>
      <c r="C2088" s="2">
        <v>9.4</v>
      </c>
      <c r="D2088" s="2">
        <v>0.8</v>
      </c>
    </row>
    <row r="2089" spans="1:4" x14ac:dyDescent="0.3">
      <c r="A2089" s="2">
        <v>18.7</v>
      </c>
      <c r="B2089" s="6">
        <v>112335.7</v>
      </c>
      <c r="C2089" s="2">
        <v>13.6</v>
      </c>
      <c r="D2089" s="2">
        <v>0</v>
      </c>
    </row>
    <row r="2090" spans="1:4" x14ac:dyDescent="0.3">
      <c r="A2090" s="2">
        <v>26.3</v>
      </c>
      <c r="B2090" s="6">
        <v>93384</v>
      </c>
      <c r="C2090" s="2">
        <v>17.100000000000001</v>
      </c>
      <c r="D2090" s="2">
        <v>0</v>
      </c>
    </row>
    <row r="2091" spans="1:4" x14ac:dyDescent="0.3">
      <c r="A2091" s="2">
        <v>22</v>
      </c>
      <c r="B2091" s="6">
        <v>86891.23</v>
      </c>
      <c r="C2091" s="2">
        <v>16.7</v>
      </c>
      <c r="D2091" s="2">
        <v>0</v>
      </c>
    </row>
    <row r="2092" spans="1:4" x14ac:dyDescent="0.3">
      <c r="A2092" s="2">
        <v>19.8</v>
      </c>
      <c r="B2092" s="6">
        <v>100977.95</v>
      </c>
      <c r="C2092" s="2">
        <v>13</v>
      </c>
      <c r="D2092" s="2">
        <v>0</v>
      </c>
    </row>
    <row r="2093" spans="1:4" x14ac:dyDescent="0.3">
      <c r="A2093" s="2">
        <v>18.899999999999999</v>
      </c>
      <c r="B2093" s="6">
        <v>103200.64</v>
      </c>
      <c r="C2093" s="2">
        <v>16.8</v>
      </c>
      <c r="D2093" s="2">
        <v>0</v>
      </c>
    </row>
    <row r="2094" spans="1:4" x14ac:dyDescent="0.3">
      <c r="A2094" s="2">
        <v>15.1</v>
      </c>
      <c r="B2094" s="6">
        <v>112412.44500000001</v>
      </c>
      <c r="C2094" s="2">
        <v>12.3</v>
      </c>
      <c r="D2094" s="2">
        <v>0.2</v>
      </c>
    </row>
    <row r="2095" spans="1:4" x14ac:dyDescent="0.3">
      <c r="A2095" s="2">
        <v>15</v>
      </c>
      <c r="B2095" s="6">
        <v>117535.715</v>
      </c>
      <c r="C2095" s="2">
        <v>13.9</v>
      </c>
      <c r="D2095" s="2">
        <v>1.6</v>
      </c>
    </row>
    <row r="2096" spans="1:4" x14ac:dyDescent="0.3">
      <c r="A2096" s="2">
        <v>11.9</v>
      </c>
      <c r="B2096" s="6">
        <v>126354.68</v>
      </c>
      <c r="C2096" s="2">
        <v>7.2</v>
      </c>
      <c r="D2096" s="2">
        <v>3.2</v>
      </c>
    </row>
    <row r="2097" spans="1:4" x14ac:dyDescent="0.3">
      <c r="A2097" s="2">
        <v>13.4</v>
      </c>
      <c r="B2097" s="6">
        <v>106694.965</v>
      </c>
      <c r="C2097" s="2">
        <v>15</v>
      </c>
      <c r="D2097" s="2">
        <v>9.4</v>
      </c>
    </row>
    <row r="2098" spans="1:4" x14ac:dyDescent="0.3">
      <c r="A2098" s="2">
        <v>13.4</v>
      </c>
      <c r="B2098" s="6">
        <v>101703.49</v>
      </c>
      <c r="C2098" s="2">
        <v>20.9</v>
      </c>
      <c r="D2098" s="2">
        <v>3</v>
      </c>
    </row>
    <row r="2099" spans="1:4" x14ac:dyDescent="0.3">
      <c r="A2099" s="2">
        <v>13.6</v>
      </c>
      <c r="B2099" s="6">
        <v>114651.14</v>
      </c>
      <c r="C2099" s="2">
        <v>18.3</v>
      </c>
      <c r="D2099" s="2">
        <v>0</v>
      </c>
    </row>
    <row r="2100" spans="1:4" x14ac:dyDescent="0.3">
      <c r="A2100" s="2">
        <v>21</v>
      </c>
      <c r="B2100" s="6">
        <v>112076.46</v>
      </c>
      <c r="C2100" s="2">
        <v>18.399999999999999</v>
      </c>
      <c r="D2100" s="2">
        <v>0</v>
      </c>
    </row>
    <row r="2101" spans="1:4" x14ac:dyDescent="0.3">
      <c r="A2101" s="2">
        <v>19.399999999999999</v>
      </c>
      <c r="B2101" s="6">
        <v>113620.21</v>
      </c>
      <c r="C2101" s="2">
        <v>13</v>
      </c>
      <c r="D2101" s="2">
        <v>0.6</v>
      </c>
    </row>
    <row r="2102" spans="1:4" x14ac:dyDescent="0.3">
      <c r="A2102" s="2">
        <v>19.5</v>
      </c>
      <c r="B2102" s="6">
        <v>106641.79</v>
      </c>
      <c r="C2102" s="2">
        <v>21.2</v>
      </c>
      <c r="D2102" s="2">
        <v>1.8</v>
      </c>
    </row>
    <row r="2103" spans="1:4" x14ac:dyDescent="0.3">
      <c r="A2103" s="2">
        <v>26</v>
      </c>
      <c r="B2103" s="6">
        <v>99585.835000000006</v>
      </c>
      <c r="C2103" s="2">
        <v>22</v>
      </c>
      <c r="D2103" s="2">
        <v>0</v>
      </c>
    </row>
    <row r="2104" spans="1:4" x14ac:dyDescent="0.3">
      <c r="A2104" s="2">
        <v>29.4</v>
      </c>
      <c r="B2104" s="6">
        <v>92277.024999999994</v>
      </c>
      <c r="C2104" s="2">
        <v>19.8</v>
      </c>
      <c r="D2104" s="2">
        <v>0</v>
      </c>
    </row>
    <row r="2105" spans="1:4" x14ac:dyDescent="0.3">
      <c r="A2105" s="2">
        <v>29.5</v>
      </c>
      <c r="B2105" s="6">
        <v>94081.565000000002</v>
      </c>
      <c r="C2105" s="2">
        <v>8.4</v>
      </c>
      <c r="D2105" s="2">
        <v>0</v>
      </c>
    </row>
    <row r="2106" spans="1:4" x14ac:dyDescent="0.3">
      <c r="A2106" s="2">
        <v>12.7</v>
      </c>
      <c r="B2106" s="6">
        <v>113610.03</v>
      </c>
      <c r="C2106" s="2">
        <v>7.3</v>
      </c>
      <c r="D2106" s="2">
        <v>12.8</v>
      </c>
    </row>
    <row r="2107" spans="1:4" x14ac:dyDescent="0.3">
      <c r="A2107" s="2">
        <v>12.6</v>
      </c>
      <c r="B2107" s="6">
        <v>122607.56</v>
      </c>
      <c r="C2107" s="2">
        <v>5.8</v>
      </c>
      <c r="D2107" s="2">
        <v>1</v>
      </c>
    </row>
  </sheetData>
  <autoFilter ref="A1:D2107" xr:uid="{4B9BADE6-F7E8-46BE-9E54-161B48AB36E7}"/>
  <conditionalFormatting sqref="A1:A1048576">
    <cfRule type="dataBar" priority="4">
      <dataBar>
        <cfvo type="min"/>
        <cfvo type="max"/>
        <color rgb="FFFF555A"/>
      </dataBar>
      <extLst>
        <ext xmlns:x14="http://schemas.microsoft.com/office/spreadsheetml/2009/9/main" uri="{B025F937-C7B1-47D3-B67F-A62EFF666E3E}">
          <x14:id>{D73A15E2-6252-482E-9D44-FE7CD45277F8}</x14:id>
        </ext>
      </extLst>
    </cfRule>
  </conditionalFormatting>
  <conditionalFormatting sqref="B2:B2107">
    <cfRule type="colorScale" priority="3">
      <colorScale>
        <cfvo type="min"/>
        <cfvo type="percentile" val="50"/>
        <cfvo type="max"/>
        <color rgb="FF63BE7B"/>
        <color rgb="FFFCFCFF"/>
        <color rgb="FFF8696B"/>
      </colorScale>
    </cfRule>
  </conditionalFormatting>
  <conditionalFormatting sqref="C1:C1048576">
    <cfRule type="dataBar" priority="2">
      <dataBar>
        <cfvo type="min"/>
        <cfvo type="max"/>
        <color rgb="FFFFB628"/>
      </dataBar>
      <extLst>
        <ext xmlns:x14="http://schemas.microsoft.com/office/spreadsheetml/2009/9/main" uri="{B025F937-C7B1-47D3-B67F-A62EFF666E3E}">
          <x14:id>{ABCFFDE5-D5FE-4BE9-B243-59EE2234BA7E}</x14:id>
        </ext>
      </extLst>
    </cfRule>
  </conditionalFormatting>
  <conditionalFormatting sqref="D1:D1048576">
    <cfRule type="dataBar" priority="1">
      <dataBar>
        <cfvo type="min"/>
        <cfvo type="max"/>
        <color rgb="FF008AEF"/>
      </dataBar>
      <extLst>
        <ext xmlns:x14="http://schemas.microsoft.com/office/spreadsheetml/2009/9/main" uri="{B025F937-C7B1-47D3-B67F-A62EFF666E3E}">
          <x14:id>{05C590AA-6369-4DDA-B26B-BBAFA5D55E42}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73A15E2-6252-482E-9D44-FE7CD45277F8}">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 xmlns:xm="http://schemas.microsoft.com/office/excel/2006/main">
          <x14:cfRule type="dataBar" id="{ABCFFDE5-D5FE-4BE9-B243-59EE2234BA7E}">
            <x14:dataBar minLength="0" maxLength="100" border="1" negativeBarBorderColorSameAsPositive="0">
              <x14:cfvo type="autoMin"/>
              <x14:cfvo type="autoMax"/>
              <x14:borderColor rgb="FFFFB628"/>
              <x14:negativeFillColor rgb="FFFF0000"/>
              <x14:negativeBorderColor rgb="FFFF0000"/>
              <x14:axisColor rgb="FF000000"/>
            </x14:dataBar>
          </x14:cfRule>
          <xm:sqref>C1:C1048576</xm:sqref>
        </x14:conditionalFormatting>
        <x14:conditionalFormatting xmlns:xm="http://schemas.microsoft.com/office/excel/2006/main">
          <x14:cfRule type="dataBar" id="{05C590AA-6369-4DDA-B26B-BBAFA5D55E42}">
            <x14:dataBar minLength="0" maxLength="100" border="1" negativeBarBorderColorSameAsPositive="0">
              <x14:cfvo type="autoMin"/>
              <x14:cfvo type="autoMax"/>
              <x14:borderColor rgb="FF008AEF"/>
              <x14:negativeFillColor rgb="FFFF0000"/>
              <x14:negativeBorderColor rgb="FFFF0000"/>
              <x14:axisColor rgb="FF000000"/>
            </x14:dataBar>
          </x14:cfRule>
          <xm:sqref>D1:D1048576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E44E7-8129-4804-BA76-6162EF8A0B4D}">
  <dimension ref="A1:E2107"/>
  <sheetViews>
    <sheetView workbookViewId="0">
      <selection activeCell="B2" sqref="B2"/>
    </sheetView>
  </sheetViews>
  <sheetFormatPr defaultRowHeight="14.4" x14ac:dyDescent="0.3"/>
  <cols>
    <col min="1" max="1" width="16.77734375" bestFit="1" customWidth="1"/>
  </cols>
  <sheetData>
    <row r="1" spans="1:5" s="5" customFormat="1" x14ac:dyDescent="0.3">
      <c r="A1" s="4" t="s">
        <v>0</v>
      </c>
      <c r="B1" s="5" t="s">
        <v>32</v>
      </c>
      <c r="C1" s="5" t="s">
        <v>33</v>
      </c>
      <c r="D1" s="5" t="s">
        <v>16</v>
      </c>
      <c r="E1" s="5" t="s">
        <v>34</v>
      </c>
    </row>
    <row r="2" spans="1:5" x14ac:dyDescent="0.3">
      <c r="A2" s="10">
        <v>42005</v>
      </c>
      <c r="B2" t="b">
        <f>IF(energy_demand!L2="Y",energy_demand!B2)</f>
        <v>0</v>
      </c>
      <c r="C2">
        <f>IF(energy_demand!L2="N",energy_demand!B2)</f>
        <v>99635.03</v>
      </c>
      <c r="D2">
        <f>IF(energy_demand!M2="Y",energy_demand!B2,"NA")</f>
        <v>99635.03</v>
      </c>
      <c r="E2" t="str">
        <f>IF(energy_demand!M2="N",energy_demand!B2,"NA")</f>
        <v>NA</v>
      </c>
    </row>
    <row r="3" spans="1:5" x14ac:dyDescent="0.3">
      <c r="A3" s="10">
        <v>42006</v>
      </c>
      <c r="B3" s="2" t="b">
        <f>IF(energy_demand!L3="Y",energy_demand!B3)</f>
        <v>0</v>
      </c>
      <c r="C3" s="2">
        <f>IF(energy_demand!L3="N",energy_demand!B3)</f>
        <v>129606.01</v>
      </c>
      <c r="D3" s="2" t="str">
        <f>IF(energy_demand!M3="Y",energy_demand!B3,"NA")</f>
        <v>NA</v>
      </c>
      <c r="E3" s="2">
        <f>IF(energy_demand!M3="N",energy_demand!B3,"NA")</f>
        <v>129606.01</v>
      </c>
    </row>
    <row r="4" spans="1:5" x14ac:dyDescent="0.3">
      <c r="A4" s="10">
        <v>42007</v>
      </c>
      <c r="B4" s="2" t="b">
        <f>IF(energy_demand!L4="Y",energy_demand!B4)</f>
        <v>0</v>
      </c>
      <c r="C4" s="2">
        <f>IF(energy_demand!L4="N",energy_demand!B4)</f>
        <v>142300.54</v>
      </c>
      <c r="D4" s="2" t="str">
        <f>IF(energy_demand!M4="Y",energy_demand!B4,"NA")</f>
        <v>NA</v>
      </c>
      <c r="E4" s="2">
        <f>IF(energy_demand!M4="N",energy_demand!B4,"NA")</f>
        <v>142300.54</v>
      </c>
    </row>
    <row r="5" spans="1:5" x14ac:dyDescent="0.3">
      <c r="A5" s="10">
        <v>42008</v>
      </c>
      <c r="B5" s="2" t="b">
        <f>IF(energy_demand!L5="Y",energy_demand!B5)</f>
        <v>0</v>
      </c>
      <c r="C5" s="2">
        <f>IF(energy_demand!L5="N",energy_demand!B5)</f>
        <v>104330.715</v>
      </c>
      <c r="D5" s="2" t="str">
        <f>IF(energy_demand!M5="Y",energy_demand!B5,"NA")</f>
        <v>NA</v>
      </c>
      <c r="E5" s="2">
        <f>IF(energy_demand!M5="N",energy_demand!B5,"NA")</f>
        <v>104330.715</v>
      </c>
    </row>
    <row r="6" spans="1:5" x14ac:dyDescent="0.3">
      <c r="A6" s="10">
        <v>42009</v>
      </c>
      <c r="B6" s="2" t="b">
        <f>IF(energy_demand!L6="Y",energy_demand!B6)</f>
        <v>0</v>
      </c>
      <c r="C6" s="2">
        <f>IF(energy_demand!L6="N",energy_demand!B6)</f>
        <v>118132.2</v>
      </c>
      <c r="D6" s="2" t="str">
        <f>IF(energy_demand!M6="Y",energy_demand!B6,"NA")</f>
        <v>NA</v>
      </c>
      <c r="E6" s="2">
        <f>IF(energy_demand!M6="N",energy_demand!B6,"NA")</f>
        <v>118132.2</v>
      </c>
    </row>
    <row r="7" spans="1:5" x14ac:dyDescent="0.3">
      <c r="A7" s="10">
        <v>42010</v>
      </c>
      <c r="B7" s="2" t="b">
        <f>IF(energy_demand!L7="Y",energy_demand!B7)</f>
        <v>0</v>
      </c>
      <c r="C7" s="2">
        <f>IF(energy_demand!L7="N",energy_demand!B7)</f>
        <v>130672.485</v>
      </c>
      <c r="D7" s="2" t="str">
        <f>IF(energy_demand!M7="Y",energy_demand!B7,"NA")</f>
        <v>NA</v>
      </c>
      <c r="E7" s="2">
        <f>IF(energy_demand!M7="N",energy_demand!B7,"NA")</f>
        <v>130672.485</v>
      </c>
    </row>
    <row r="8" spans="1:5" x14ac:dyDescent="0.3">
      <c r="A8" s="10">
        <v>42011</v>
      </c>
      <c r="B8" s="2" t="b">
        <f>IF(energy_demand!L8="Y",energy_demand!B8)</f>
        <v>0</v>
      </c>
      <c r="C8" s="2">
        <f>IF(energy_demand!L8="N",energy_demand!B8)</f>
        <v>153514.82</v>
      </c>
      <c r="D8" s="2" t="str">
        <f>IF(energy_demand!M8="Y",energy_demand!B8,"NA")</f>
        <v>NA</v>
      </c>
      <c r="E8" s="2">
        <f>IF(energy_demand!M8="N",energy_demand!B8,"NA")</f>
        <v>153514.82</v>
      </c>
    </row>
    <row r="9" spans="1:5" x14ac:dyDescent="0.3">
      <c r="A9" s="10">
        <v>42012</v>
      </c>
      <c r="B9" s="2" t="b">
        <f>IF(energy_demand!L9="Y",energy_demand!B9)</f>
        <v>0</v>
      </c>
      <c r="C9" s="2">
        <f>IF(energy_demand!L9="N",energy_demand!B9)</f>
        <v>142015.655</v>
      </c>
      <c r="D9" s="2" t="str">
        <f>IF(energy_demand!M9="Y",energy_demand!B9,"NA")</f>
        <v>NA</v>
      </c>
      <c r="E9" s="2">
        <f>IF(energy_demand!M9="N",energy_demand!B9,"NA")</f>
        <v>142015.655</v>
      </c>
    </row>
    <row r="10" spans="1:5" x14ac:dyDescent="0.3">
      <c r="A10" s="10">
        <v>42013</v>
      </c>
      <c r="B10" s="2" t="b">
        <f>IF(energy_demand!L10="Y",energy_demand!B10)</f>
        <v>0</v>
      </c>
      <c r="C10" s="2">
        <f>IF(energy_demand!L10="N",energy_demand!B10)</f>
        <v>121801.155</v>
      </c>
      <c r="D10" s="2" t="str">
        <f>IF(energy_demand!M10="Y",energy_demand!B10,"NA")</f>
        <v>NA</v>
      </c>
      <c r="E10" s="2">
        <f>IF(energy_demand!M10="N",energy_demand!B10,"NA")</f>
        <v>121801.155</v>
      </c>
    </row>
    <row r="11" spans="1:5" x14ac:dyDescent="0.3">
      <c r="A11" s="10">
        <v>42014</v>
      </c>
      <c r="B11" s="2" t="b">
        <f>IF(energy_demand!L11="Y",energy_demand!B11)</f>
        <v>0</v>
      </c>
      <c r="C11" s="2">
        <f>IF(energy_demand!L11="N",energy_demand!B11)</f>
        <v>103043.66</v>
      </c>
      <c r="D11" s="2" t="str">
        <f>IF(energy_demand!M11="Y",energy_demand!B11,"NA")</f>
        <v>NA</v>
      </c>
      <c r="E11" s="2">
        <f>IF(energy_demand!M11="N",energy_demand!B11,"NA")</f>
        <v>103043.66</v>
      </c>
    </row>
    <row r="12" spans="1:5" x14ac:dyDescent="0.3">
      <c r="A12" s="10">
        <v>42015</v>
      </c>
      <c r="B12" s="2" t="b">
        <f>IF(energy_demand!L12="Y",energy_demand!B12)</f>
        <v>0</v>
      </c>
      <c r="C12" s="2">
        <f>IF(energy_demand!L12="N",energy_demand!B12)</f>
        <v>99865.755000000005</v>
      </c>
      <c r="D12" s="2" t="str">
        <f>IF(energy_demand!M12="Y",energy_demand!B12,"NA")</f>
        <v>NA</v>
      </c>
      <c r="E12" s="2">
        <f>IF(energy_demand!M12="N",energy_demand!B12,"NA")</f>
        <v>99865.755000000005</v>
      </c>
    </row>
    <row r="13" spans="1:5" x14ac:dyDescent="0.3">
      <c r="A13" s="10">
        <v>42016</v>
      </c>
      <c r="B13" s="2" t="b">
        <f>IF(energy_demand!L13="Y",energy_demand!B13)</f>
        <v>0</v>
      </c>
      <c r="C13" s="2">
        <f>IF(energy_demand!L13="N",energy_demand!B13)</f>
        <v>131261.125</v>
      </c>
      <c r="D13" s="2" t="str">
        <f>IF(energy_demand!M13="Y",energy_demand!B13,"NA")</f>
        <v>NA</v>
      </c>
      <c r="E13" s="2">
        <f>IF(energy_demand!M13="N",energy_demand!B13,"NA")</f>
        <v>131261.125</v>
      </c>
    </row>
    <row r="14" spans="1:5" x14ac:dyDescent="0.3">
      <c r="A14" s="10">
        <v>42017</v>
      </c>
      <c r="B14" s="2" t="b">
        <f>IF(energy_demand!L14="Y",energy_demand!B14)</f>
        <v>0</v>
      </c>
      <c r="C14" s="2">
        <f>IF(energy_demand!L14="N",energy_demand!B14)</f>
        <v>126527.36</v>
      </c>
      <c r="D14" s="2" t="str">
        <f>IF(energy_demand!M14="Y",energy_demand!B14,"NA")</f>
        <v>NA</v>
      </c>
      <c r="E14" s="2">
        <f>IF(energy_demand!M14="N",energy_demand!B14,"NA")</f>
        <v>126527.36</v>
      </c>
    </row>
    <row r="15" spans="1:5" x14ac:dyDescent="0.3">
      <c r="A15" s="10">
        <v>42018</v>
      </c>
      <c r="B15" s="2" t="b">
        <f>IF(energy_demand!L15="Y",energy_demand!B15)</f>
        <v>0</v>
      </c>
      <c r="C15" s="2">
        <f>IF(energy_demand!L15="N",energy_demand!B15)</f>
        <v>119741.62</v>
      </c>
      <c r="D15" s="2" t="str">
        <f>IF(energy_demand!M15="Y",energy_demand!B15,"NA")</f>
        <v>NA</v>
      </c>
      <c r="E15" s="2">
        <f>IF(energy_demand!M15="N",energy_demand!B15,"NA")</f>
        <v>119741.62</v>
      </c>
    </row>
    <row r="16" spans="1:5" x14ac:dyDescent="0.3">
      <c r="A16" s="10">
        <v>42019</v>
      </c>
      <c r="B16" s="2" t="b">
        <f>IF(energy_demand!L16="Y",energy_demand!B16)</f>
        <v>0</v>
      </c>
      <c r="C16" s="2">
        <f>IF(energy_demand!L16="N",energy_demand!B16)</f>
        <v>118411.22</v>
      </c>
      <c r="D16" s="2" t="str">
        <f>IF(energy_demand!M16="Y",energy_demand!B16,"NA")</f>
        <v>NA</v>
      </c>
      <c r="E16" s="2">
        <f>IF(energy_demand!M16="N",energy_demand!B16,"NA")</f>
        <v>118411.22</v>
      </c>
    </row>
    <row r="17" spans="1:5" x14ac:dyDescent="0.3">
      <c r="A17" s="10">
        <v>42020</v>
      </c>
      <c r="B17" s="2" t="b">
        <f>IF(energy_demand!L17="Y",energy_demand!B17)</f>
        <v>0</v>
      </c>
      <c r="C17" s="2">
        <f>IF(energy_demand!L17="N",energy_demand!B17)</f>
        <v>116690.765</v>
      </c>
      <c r="D17" s="2" t="str">
        <f>IF(energy_demand!M17="Y",energy_demand!B17,"NA")</f>
        <v>NA</v>
      </c>
      <c r="E17" s="2">
        <f>IF(energy_demand!M17="N",energy_demand!B17,"NA")</f>
        <v>116690.765</v>
      </c>
    </row>
    <row r="18" spans="1:5" x14ac:dyDescent="0.3">
      <c r="A18" s="10">
        <v>42021</v>
      </c>
      <c r="B18" s="2" t="b">
        <f>IF(energy_demand!L18="Y",energy_demand!B18)</f>
        <v>0</v>
      </c>
      <c r="C18" s="2">
        <f>IF(energy_demand!L18="N",energy_demand!B18)</f>
        <v>99371.31</v>
      </c>
      <c r="D18" s="2" t="str">
        <f>IF(energy_demand!M18="Y",energy_demand!B18,"NA")</f>
        <v>NA</v>
      </c>
      <c r="E18" s="2">
        <f>IF(energy_demand!M18="N",energy_demand!B18,"NA")</f>
        <v>99371.31</v>
      </c>
    </row>
    <row r="19" spans="1:5" x14ac:dyDescent="0.3">
      <c r="A19" s="10">
        <v>42022</v>
      </c>
      <c r="B19" s="2" t="b">
        <f>IF(energy_demand!L19="Y",energy_demand!B19)</f>
        <v>0</v>
      </c>
      <c r="C19" s="2">
        <f>IF(energy_demand!L19="N",energy_demand!B19)</f>
        <v>97728.75</v>
      </c>
      <c r="D19" s="2" t="str">
        <f>IF(energy_demand!M19="Y",energy_demand!B19,"NA")</f>
        <v>NA</v>
      </c>
      <c r="E19" s="2">
        <f>IF(energy_demand!M19="N",energy_demand!B19,"NA")</f>
        <v>97728.75</v>
      </c>
    </row>
    <row r="20" spans="1:5" x14ac:dyDescent="0.3">
      <c r="A20" s="10">
        <v>42023</v>
      </c>
      <c r="B20" s="2" t="b">
        <f>IF(energy_demand!L20="Y",energy_demand!B20)</f>
        <v>0</v>
      </c>
      <c r="C20" s="2">
        <f>IF(energy_demand!L20="N",energy_demand!B20)</f>
        <v>116883.15</v>
      </c>
      <c r="D20" s="2" t="str">
        <f>IF(energy_demand!M20="Y",energy_demand!B20,"NA")</f>
        <v>NA</v>
      </c>
      <c r="E20" s="2">
        <f>IF(energy_demand!M20="N",energy_demand!B20,"NA")</f>
        <v>116883.15</v>
      </c>
    </row>
    <row r="21" spans="1:5" x14ac:dyDescent="0.3">
      <c r="A21" s="10">
        <v>42024</v>
      </c>
      <c r="B21" s="2" t="b">
        <f>IF(energy_demand!L21="Y",energy_demand!B21)</f>
        <v>0</v>
      </c>
      <c r="C21" s="2">
        <f>IF(energy_demand!L21="N",energy_demand!B21)</f>
        <v>128968.125</v>
      </c>
      <c r="D21" s="2" t="str">
        <f>IF(energy_demand!M21="Y",energy_demand!B21,"NA")</f>
        <v>NA</v>
      </c>
      <c r="E21" s="2">
        <f>IF(energy_demand!M21="N",energy_demand!B21,"NA")</f>
        <v>128968.125</v>
      </c>
    </row>
    <row r="22" spans="1:5" x14ac:dyDescent="0.3">
      <c r="A22" s="10">
        <v>42025</v>
      </c>
      <c r="B22" s="2" t="b">
        <f>IF(energy_demand!L22="Y",energy_demand!B22)</f>
        <v>0</v>
      </c>
      <c r="C22" s="2">
        <f>IF(energy_demand!L22="N",energy_demand!B22)</f>
        <v>148702.505</v>
      </c>
      <c r="D22" s="2" t="str">
        <f>IF(energy_demand!M22="Y",energy_demand!B22,"NA")</f>
        <v>NA</v>
      </c>
      <c r="E22" s="2">
        <f>IF(energy_demand!M22="N",energy_demand!B22,"NA")</f>
        <v>148702.505</v>
      </c>
    </row>
    <row r="23" spans="1:5" x14ac:dyDescent="0.3">
      <c r="A23" s="10">
        <v>42026</v>
      </c>
      <c r="B23" s="2" t="b">
        <f>IF(energy_demand!L23="Y",energy_demand!B23)</f>
        <v>0</v>
      </c>
      <c r="C23" s="2">
        <f>IF(energy_demand!L23="N",energy_demand!B23)</f>
        <v>153232.1</v>
      </c>
      <c r="D23" s="2" t="str">
        <f>IF(energy_demand!M23="Y",energy_demand!B23,"NA")</f>
        <v>NA</v>
      </c>
      <c r="E23" s="2">
        <f>IF(energy_demand!M23="N",energy_demand!B23,"NA")</f>
        <v>153232.1</v>
      </c>
    </row>
    <row r="24" spans="1:5" x14ac:dyDescent="0.3">
      <c r="A24" s="10">
        <v>42027</v>
      </c>
      <c r="B24" s="2" t="b">
        <f>IF(energy_demand!L24="Y",energy_demand!B24)</f>
        <v>0</v>
      </c>
      <c r="C24" s="2">
        <f>IF(energy_demand!L24="N",energy_demand!B24)</f>
        <v>138095.20000000001</v>
      </c>
      <c r="D24" s="2" t="str">
        <f>IF(energy_demand!M24="Y",energy_demand!B24,"NA")</f>
        <v>NA</v>
      </c>
      <c r="E24" s="2">
        <f>IF(energy_demand!M24="N",energy_demand!B24,"NA")</f>
        <v>138095.20000000001</v>
      </c>
    </row>
    <row r="25" spans="1:5" x14ac:dyDescent="0.3">
      <c r="A25" s="10">
        <v>42028</v>
      </c>
      <c r="B25" s="2" t="b">
        <f>IF(energy_demand!L25="Y",energy_demand!B25)</f>
        <v>0</v>
      </c>
      <c r="C25" s="2">
        <f>IF(energy_demand!L25="N",energy_demand!B25)</f>
        <v>116310.59</v>
      </c>
      <c r="D25" s="2" t="str">
        <f>IF(energy_demand!M25="Y",energy_demand!B25,"NA")</f>
        <v>NA</v>
      </c>
      <c r="E25" s="2">
        <f>IF(energy_demand!M25="N",energy_demand!B25,"NA")</f>
        <v>116310.59</v>
      </c>
    </row>
    <row r="26" spans="1:5" x14ac:dyDescent="0.3">
      <c r="A26" s="10">
        <v>42029</v>
      </c>
      <c r="B26" s="2" t="b">
        <f>IF(energy_demand!L26="Y",energy_demand!B26)</f>
        <v>0</v>
      </c>
      <c r="C26" s="2">
        <f>IF(energy_demand!L26="N",energy_demand!B26)</f>
        <v>97959.46</v>
      </c>
      <c r="D26" s="2" t="str">
        <f>IF(energy_demand!M26="Y",energy_demand!B26,"NA")</f>
        <v>NA</v>
      </c>
      <c r="E26" s="2">
        <f>IF(energy_demand!M26="N",energy_demand!B26,"NA")</f>
        <v>97959.46</v>
      </c>
    </row>
    <row r="27" spans="1:5" x14ac:dyDescent="0.3">
      <c r="A27" s="10">
        <v>42030</v>
      </c>
      <c r="B27" s="2" t="b">
        <f>IF(energy_demand!L27="Y",energy_demand!B27)</f>
        <v>0</v>
      </c>
      <c r="C27" s="2">
        <f>IF(energy_demand!L27="N",energy_demand!B27)</f>
        <v>103769.48</v>
      </c>
      <c r="D27" s="2">
        <f>IF(energy_demand!M27="Y",energy_demand!B27,"NA")</f>
        <v>103769.48</v>
      </c>
      <c r="E27" s="2" t="str">
        <f>IF(energy_demand!M27="N",energy_demand!B27,"NA")</f>
        <v>NA</v>
      </c>
    </row>
    <row r="28" spans="1:5" x14ac:dyDescent="0.3">
      <c r="A28" s="10">
        <v>42031</v>
      </c>
      <c r="B28" s="2" t="b">
        <f>IF(energy_demand!L28="Y",energy_demand!B28)</f>
        <v>0</v>
      </c>
      <c r="C28" s="2">
        <f>IF(energy_demand!L28="N",energy_demand!B28)</f>
        <v>118393.31</v>
      </c>
      <c r="D28" s="2" t="str">
        <f>IF(energy_demand!M28="Y",energy_demand!B28,"NA")</f>
        <v>NA</v>
      </c>
      <c r="E28" s="2">
        <f>IF(energy_demand!M28="N",energy_demand!B28,"NA")</f>
        <v>118393.31</v>
      </c>
    </row>
    <row r="29" spans="1:5" x14ac:dyDescent="0.3">
      <c r="A29" s="10">
        <v>42032</v>
      </c>
      <c r="B29" s="2" t="b">
        <f>IF(energy_demand!L29="Y",energy_demand!B29)</f>
        <v>0</v>
      </c>
      <c r="C29" s="2">
        <f>IF(energy_demand!L29="N",energy_demand!B29)</f>
        <v>116763.72500000001</v>
      </c>
      <c r="D29" s="2" t="str">
        <f>IF(energy_demand!M29="Y",energy_demand!B29,"NA")</f>
        <v>NA</v>
      </c>
      <c r="E29" s="2">
        <f>IF(energy_demand!M29="N",energy_demand!B29,"NA")</f>
        <v>116763.72500000001</v>
      </c>
    </row>
    <row r="30" spans="1:5" x14ac:dyDescent="0.3">
      <c r="A30" s="10">
        <v>42033</v>
      </c>
      <c r="B30" s="2">
        <f>IF(energy_demand!L30="Y",energy_demand!B30)</f>
        <v>119313.73</v>
      </c>
      <c r="C30" s="2" t="b">
        <f>IF(energy_demand!L30="N",energy_demand!B30)</f>
        <v>0</v>
      </c>
      <c r="D30" s="2" t="str">
        <f>IF(energy_demand!M30="Y",energy_demand!B30,"NA")</f>
        <v>NA</v>
      </c>
      <c r="E30" s="2">
        <f>IF(energy_demand!M30="N",energy_demand!B30,"NA")</f>
        <v>119313.73</v>
      </c>
    </row>
    <row r="31" spans="1:5" x14ac:dyDescent="0.3">
      <c r="A31" s="10">
        <v>42034</v>
      </c>
      <c r="B31" s="2">
        <f>IF(energy_demand!L31="Y",energy_demand!B31)</f>
        <v>121018.15</v>
      </c>
      <c r="C31" s="2" t="b">
        <f>IF(energy_demand!L31="N",energy_demand!B31)</f>
        <v>0</v>
      </c>
      <c r="D31" s="2" t="str">
        <f>IF(energy_demand!M31="Y",energy_demand!B31,"NA")</f>
        <v>NA</v>
      </c>
      <c r="E31" s="2">
        <f>IF(energy_demand!M31="N",energy_demand!B31,"NA")</f>
        <v>121018.15</v>
      </c>
    </row>
    <row r="32" spans="1:5" x14ac:dyDescent="0.3">
      <c r="A32" s="10">
        <v>42035</v>
      </c>
      <c r="B32" s="2">
        <f>IF(energy_demand!L32="Y",energy_demand!B32)</f>
        <v>103822.97</v>
      </c>
      <c r="C32" s="2" t="b">
        <f>IF(energy_demand!L32="N",energy_demand!B32)</f>
        <v>0</v>
      </c>
      <c r="D32" s="2" t="str">
        <f>IF(energy_demand!M32="Y",energy_demand!B32,"NA")</f>
        <v>NA</v>
      </c>
      <c r="E32" s="2">
        <f>IF(energy_demand!M32="N",energy_demand!B32,"NA")</f>
        <v>103822.97</v>
      </c>
    </row>
    <row r="33" spans="1:5" x14ac:dyDescent="0.3">
      <c r="A33" s="10">
        <v>42036</v>
      </c>
      <c r="B33" s="2">
        <f>IF(energy_demand!L33="Y",energy_demand!B33)</f>
        <v>100178.84</v>
      </c>
      <c r="C33" s="2" t="b">
        <f>IF(energy_demand!L33="N",energy_demand!B33)</f>
        <v>0</v>
      </c>
      <c r="D33" s="2" t="str">
        <f>IF(energy_demand!M33="Y",energy_demand!B33,"NA")</f>
        <v>NA</v>
      </c>
      <c r="E33" s="2">
        <f>IF(energy_demand!M33="N",energy_demand!B33,"NA")</f>
        <v>100178.84</v>
      </c>
    </row>
    <row r="34" spans="1:5" x14ac:dyDescent="0.3">
      <c r="A34" s="10">
        <v>42037</v>
      </c>
      <c r="B34" s="2">
        <f>IF(energy_demand!L34="Y",energy_demand!B34)</f>
        <v>118694.16</v>
      </c>
      <c r="C34" s="2" t="b">
        <f>IF(energy_demand!L34="N",energy_demand!B34)</f>
        <v>0</v>
      </c>
      <c r="D34" s="2" t="str">
        <f>IF(energy_demand!M34="Y",energy_demand!B34,"NA")</f>
        <v>NA</v>
      </c>
      <c r="E34" s="2">
        <f>IF(energy_demand!M34="N",energy_demand!B34,"NA")</f>
        <v>118694.16</v>
      </c>
    </row>
    <row r="35" spans="1:5" x14ac:dyDescent="0.3">
      <c r="A35" s="10">
        <v>42038</v>
      </c>
      <c r="B35" s="2">
        <f>IF(energy_demand!L35="Y",energy_demand!B35)</f>
        <v>122880.13</v>
      </c>
      <c r="C35" s="2" t="b">
        <f>IF(energy_demand!L35="N",energy_demand!B35)</f>
        <v>0</v>
      </c>
      <c r="D35" s="2" t="str">
        <f>IF(energy_demand!M35="Y",energy_demand!B35,"NA")</f>
        <v>NA</v>
      </c>
      <c r="E35" s="2">
        <f>IF(energy_demand!M35="N",energy_demand!B35,"NA")</f>
        <v>122880.13</v>
      </c>
    </row>
    <row r="36" spans="1:5" x14ac:dyDescent="0.3">
      <c r="A36" s="10">
        <v>42039</v>
      </c>
      <c r="B36" s="2">
        <f>IF(energy_demand!L36="Y",energy_demand!B36)</f>
        <v>117398.03</v>
      </c>
      <c r="C36" s="2" t="b">
        <f>IF(energy_demand!L36="N",energy_demand!B36)</f>
        <v>0</v>
      </c>
      <c r="D36" s="2" t="str">
        <f>IF(energy_demand!M36="Y",energy_demand!B36,"NA")</f>
        <v>NA</v>
      </c>
      <c r="E36" s="2">
        <f>IF(energy_demand!M36="N",energy_demand!B36,"NA")</f>
        <v>117398.03</v>
      </c>
    </row>
    <row r="37" spans="1:5" x14ac:dyDescent="0.3">
      <c r="A37" s="10">
        <v>42040</v>
      </c>
      <c r="B37" s="2">
        <f>IF(energy_demand!L37="Y",energy_demand!B37)</f>
        <v>122279.425</v>
      </c>
      <c r="C37" s="2" t="b">
        <f>IF(energy_demand!L37="N",energy_demand!B37)</f>
        <v>0</v>
      </c>
      <c r="D37" s="2" t="str">
        <f>IF(energy_demand!M37="Y",energy_demand!B37,"NA")</f>
        <v>NA</v>
      </c>
      <c r="E37" s="2">
        <f>IF(energy_demand!M37="N",energy_demand!B37,"NA")</f>
        <v>122279.425</v>
      </c>
    </row>
    <row r="38" spans="1:5" x14ac:dyDescent="0.3">
      <c r="A38" s="10">
        <v>42041</v>
      </c>
      <c r="B38" s="2">
        <f>IF(energy_demand!L38="Y",energy_demand!B38)</f>
        <v>141837.005</v>
      </c>
      <c r="C38" s="2" t="b">
        <f>IF(energy_demand!L38="N",energy_demand!B38)</f>
        <v>0</v>
      </c>
      <c r="D38" s="2" t="str">
        <f>IF(energy_demand!M38="Y",energy_demand!B38,"NA")</f>
        <v>NA</v>
      </c>
      <c r="E38" s="2">
        <f>IF(energy_demand!M38="N",energy_demand!B38,"NA")</f>
        <v>141837.005</v>
      </c>
    </row>
    <row r="39" spans="1:5" x14ac:dyDescent="0.3">
      <c r="A39" s="10">
        <v>42042</v>
      </c>
      <c r="B39" s="2">
        <f>IF(energy_demand!L39="Y",energy_demand!B39)</f>
        <v>132138.36499999999</v>
      </c>
      <c r="C39" s="2" t="b">
        <f>IF(energy_demand!L39="N",energy_demand!B39)</f>
        <v>0</v>
      </c>
      <c r="D39" s="2" t="str">
        <f>IF(energy_demand!M39="Y",energy_demand!B39,"NA")</f>
        <v>NA</v>
      </c>
      <c r="E39" s="2">
        <f>IF(energy_demand!M39="N",energy_demand!B39,"NA")</f>
        <v>132138.36499999999</v>
      </c>
    </row>
    <row r="40" spans="1:5" x14ac:dyDescent="0.3">
      <c r="A40" s="10">
        <v>42043</v>
      </c>
      <c r="B40" s="2">
        <f>IF(energy_demand!L40="Y",energy_demand!B40)</f>
        <v>112108.215</v>
      </c>
      <c r="C40" s="2" t="b">
        <f>IF(energy_demand!L40="N",energy_demand!B40)</f>
        <v>0</v>
      </c>
      <c r="D40" s="2" t="str">
        <f>IF(energy_demand!M40="Y",energy_demand!B40,"NA")</f>
        <v>NA</v>
      </c>
      <c r="E40" s="2">
        <f>IF(energy_demand!M40="N",energy_demand!B40,"NA")</f>
        <v>112108.215</v>
      </c>
    </row>
    <row r="41" spans="1:5" x14ac:dyDescent="0.3">
      <c r="A41" s="10">
        <v>42044</v>
      </c>
      <c r="B41" s="2">
        <f>IF(energy_demand!L41="Y",energy_demand!B41)</f>
        <v>126813.075</v>
      </c>
      <c r="C41" s="2" t="b">
        <f>IF(energy_demand!L41="N",energy_demand!B41)</f>
        <v>0</v>
      </c>
      <c r="D41" s="2" t="str">
        <f>IF(energy_demand!M41="Y",energy_demand!B41,"NA")</f>
        <v>NA</v>
      </c>
      <c r="E41" s="2">
        <f>IF(energy_demand!M41="N",energy_demand!B41,"NA")</f>
        <v>126813.075</v>
      </c>
    </row>
    <row r="42" spans="1:5" x14ac:dyDescent="0.3">
      <c r="A42" s="10">
        <v>42045</v>
      </c>
      <c r="B42" s="2">
        <f>IF(energy_demand!L42="Y",energy_demand!B42)</f>
        <v>145948.565</v>
      </c>
      <c r="C42" s="2" t="b">
        <f>IF(energy_demand!L42="N",energy_demand!B42)</f>
        <v>0</v>
      </c>
      <c r="D42" s="2" t="str">
        <f>IF(energy_demand!M42="Y",energy_demand!B42,"NA")</f>
        <v>NA</v>
      </c>
      <c r="E42" s="2">
        <f>IF(energy_demand!M42="N",energy_demand!B42,"NA")</f>
        <v>145948.565</v>
      </c>
    </row>
    <row r="43" spans="1:5" x14ac:dyDescent="0.3">
      <c r="A43" s="10">
        <v>42046</v>
      </c>
      <c r="B43" s="2">
        <f>IF(energy_demand!L43="Y",energy_demand!B43)</f>
        <v>149322.85</v>
      </c>
      <c r="C43" s="2" t="b">
        <f>IF(energy_demand!L43="N",energy_demand!B43)</f>
        <v>0</v>
      </c>
      <c r="D43" s="2" t="str">
        <f>IF(energy_demand!M43="Y",energy_demand!B43,"NA")</f>
        <v>NA</v>
      </c>
      <c r="E43" s="2">
        <f>IF(energy_demand!M43="N",energy_demand!B43,"NA")</f>
        <v>149322.85</v>
      </c>
    </row>
    <row r="44" spans="1:5" x14ac:dyDescent="0.3">
      <c r="A44" s="10">
        <v>42047</v>
      </c>
      <c r="B44" s="2">
        <f>IF(energy_demand!L44="Y",energy_demand!B44)</f>
        <v>131376.78</v>
      </c>
      <c r="C44" s="2" t="b">
        <f>IF(energy_demand!L44="N",energy_demand!B44)</f>
        <v>0</v>
      </c>
      <c r="D44" s="2" t="str">
        <f>IF(energy_demand!M44="Y",energy_demand!B44,"NA")</f>
        <v>NA</v>
      </c>
      <c r="E44" s="2">
        <f>IF(energy_demand!M44="N",energy_demand!B44,"NA")</f>
        <v>131376.78</v>
      </c>
    </row>
    <row r="45" spans="1:5" x14ac:dyDescent="0.3">
      <c r="A45" s="10">
        <v>42048</v>
      </c>
      <c r="B45" s="2">
        <f>IF(energy_demand!L45="Y",energy_demand!B45)</f>
        <v>136070.62</v>
      </c>
      <c r="C45" s="2" t="b">
        <f>IF(energy_demand!L45="N",energy_demand!B45)</f>
        <v>0</v>
      </c>
      <c r="D45" s="2" t="str">
        <f>IF(energy_demand!M45="Y",energy_demand!B45,"NA")</f>
        <v>NA</v>
      </c>
      <c r="E45" s="2">
        <f>IF(energy_demand!M45="N",energy_demand!B45,"NA")</f>
        <v>136070.62</v>
      </c>
    </row>
    <row r="46" spans="1:5" x14ac:dyDescent="0.3">
      <c r="A46" s="10">
        <v>42049</v>
      </c>
      <c r="B46" s="2">
        <f>IF(energy_demand!L46="Y",energy_demand!B46)</f>
        <v>119692.02499999999</v>
      </c>
      <c r="C46" s="2" t="b">
        <f>IF(energy_demand!L46="N",energy_demand!B46)</f>
        <v>0</v>
      </c>
      <c r="D46" s="2" t="str">
        <f>IF(energy_demand!M46="Y",energy_demand!B46,"NA")</f>
        <v>NA</v>
      </c>
      <c r="E46" s="2">
        <f>IF(energy_demand!M46="N",energy_demand!B46,"NA")</f>
        <v>119692.02499999999</v>
      </c>
    </row>
    <row r="47" spans="1:5" x14ac:dyDescent="0.3">
      <c r="A47" s="10">
        <v>42050</v>
      </c>
      <c r="B47" s="2">
        <f>IF(energy_demand!L47="Y",energy_demand!B47)</f>
        <v>125287.71</v>
      </c>
      <c r="C47" s="2" t="b">
        <f>IF(energy_demand!L47="N",energy_demand!B47)</f>
        <v>0</v>
      </c>
      <c r="D47" s="2" t="str">
        <f>IF(energy_demand!M47="Y",energy_demand!B47,"NA")</f>
        <v>NA</v>
      </c>
      <c r="E47" s="2">
        <f>IF(energy_demand!M47="N",energy_demand!B47,"NA")</f>
        <v>125287.71</v>
      </c>
    </row>
    <row r="48" spans="1:5" x14ac:dyDescent="0.3">
      <c r="A48" s="10">
        <v>42051</v>
      </c>
      <c r="B48" s="2">
        <f>IF(energy_demand!L48="Y",energy_demand!B48)</f>
        <v>131832.63</v>
      </c>
      <c r="C48" s="2" t="b">
        <f>IF(energy_demand!L48="N",energy_demand!B48)</f>
        <v>0</v>
      </c>
      <c r="D48" s="2" t="str">
        <f>IF(energy_demand!M48="Y",energy_demand!B48,"NA")</f>
        <v>NA</v>
      </c>
      <c r="E48" s="2">
        <f>IF(energy_demand!M48="N",energy_demand!B48,"NA")</f>
        <v>131832.63</v>
      </c>
    </row>
    <row r="49" spans="1:5" x14ac:dyDescent="0.3">
      <c r="A49" s="10">
        <v>42052</v>
      </c>
      <c r="B49" s="2">
        <f>IF(energy_demand!L49="Y",energy_demand!B49)</f>
        <v>127666.01</v>
      </c>
      <c r="C49" s="2" t="b">
        <f>IF(energy_demand!L49="N",energy_demand!B49)</f>
        <v>0</v>
      </c>
      <c r="D49" s="2" t="str">
        <f>IF(energy_demand!M49="Y",energy_demand!B49,"NA")</f>
        <v>NA</v>
      </c>
      <c r="E49" s="2">
        <f>IF(energy_demand!M49="N",energy_demand!B49,"NA")</f>
        <v>127666.01</v>
      </c>
    </row>
    <row r="50" spans="1:5" x14ac:dyDescent="0.3">
      <c r="A50" s="10">
        <v>42053</v>
      </c>
      <c r="B50" s="2">
        <f>IF(energy_demand!L50="Y",energy_demand!B50)</f>
        <v>125972.765</v>
      </c>
      <c r="C50" s="2" t="b">
        <f>IF(energy_demand!L50="N",energy_demand!B50)</f>
        <v>0</v>
      </c>
      <c r="D50" s="2" t="str">
        <f>IF(energy_demand!M50="Y",energy_demand!B50,"NA")</f>
        <v>NA</v>
      </c>
      <c r="E50" s="2">
        <f>IF(energy_demand!M50="N",energy_demand!B50,"NA")</f>
        <v>125972.765</v>
      </c>
    </row>
    <row r="51" spans="1:5" x14ac:dyDescent="0.3">
      <c r="A51" s="10">
        <v>42054</v>
      </c>
      <c r="B51" s="2">
        <f>IF(energy_demand!L51="Y",energy_demand!B51)</f>
        <v>139399.69</v>
      </c>
      <c r="C51" s="2" t="b">
        <f>IF(energy_demand!L51="N",energy_demand!B51)</f>
        <v>0</v>
      </c>
      <c r="D51" s="2" t="str">
        <f>IF(energy_demand!M51="Y",energy_demand!B51,"NA")</f>
        <v>NA</v>
      </c>
      <c r="E51" s="2">
        <f>IF(energy_demand!M51="N",energy_demand!B51,"NA")</f>
        <v>139399.69</v>
      </c>
    </row>
    <row r="52" spans="1:5" x14ac:dyDescent="0.3">
      <c r="A52" s="10">
        <v>42055</v>
      </c>
      <c r="B52" s="2">
        <f>IF(energy_demand!L52="Y",energy_demand!B52)</f>
        <v>139465.67499999999</v>
      </c>
      <c r="C52" s="2" t="b">
        <f>IF(energy_demand!L52="N",energy_demand!B52)</f>
        <v>0</v>
      </c>
      <c r="D52" s="2" t="str">
        <f>IF(energy_demand!M52="Y",energy_demand!B52,"NA")</f>
        <v>NA</v>
      </c>
      <c r="E52" s="2">
        <f>IF(energy_demand!M52="N",energy_demand!B52,"NA")</f>
        <v>139465.67499999999</v>
      </c>
    </row>
    <row r="53" spans="1:5" x14ac:dyDescent="0.3">
      <c r="A53" s="10">
        <v>42056</v>
      </c>
      <c r="B53" s="2">
        <f>IF(energy_demand!L53="Y",energy_demand!B53)</f>
        <v>136283.03</v>
      </c>
      <c r="C53" s="2" t="b">
        <f>IF(energy_demand!L53="N",energy_demand!B53)</f>
        <v>0</v>
      </c>
      <c r="D53" s="2" t="str">
        <f>IF(energy_demand!M53="Y",energy_demand!B53,"NA")</f>
        <v>NA</v>
      </c>
      <c r="E53" s="2">
        <f>IF(energy_demand!M53="N",energy_demand!B53,"NA")</f>
        <v>136283.03</v>
      </c>
    </row>
    <row r="54" spans="1:5" x14ac:dyDescent="0.3">
      <c r="A54" s="10">
        <v>42057</v>
      </c>
      <c r="B54" s="2">
        <f>IF(energy_demand!L54="Y",energy_demand!B54)</f>
        <v>138016.35</v>
      </c>
      <c r="C54" s="2" t="b">
        <f>IF(energy_demand!L54="N",energy_demand!B54)</f>
        <v>0</v>
      </c>
      <c r="D54" s="2" t="str">
        <f>IF(energy_demand!M54="Y",energy_demand!B54,"NA")</f>
        <v>NA</v>
      </c>
      <c r="E54" s="2">
        <f>IF(energy_demand!M54="N",energy_demand!B54,"NA")</f>
        <v>138016.35</v>
      </c>
    </row>
    <row r="55" spans="1:5" x14ac:dyDescent="0.3">
      <c r="A55" s="10">
        <v>42058</v>
      </c>
      <c r="B55" s="2">
        <f>IF(energy_demand!L55="Y",energy_demand!B55)</f>
        <v>135255.815</v>
      </c>
      <c r="C55" s="2" t="b">
        <f>IF(energy_demand!L55="N",energy_demand!B55)</f>
        <v>0</v>
      </c>
      <c r="D55" s="2" t="str">
        <f>IF(energy_demand!M55="Y",energy_demand!B55,"NA")</f>
        <v>NA</v>
      </c>
      <c r="E55" s="2">
        <f>IF(energy_demand!M55="N",energy_demand!B55,"NA")</f>
        <v>135255.815</v>
      </c>
    </row>
    <row r="56" spans="1:5" x14ac:dyDescent="0.3">
      <c r="A56" s="10">
        <v>42059</v>
      </c>
      <c r="B56" s="2">
        <f>IF(energy_demand!L56="Y",energy_demand!B56)</f>
        <v>120263.515</v>
      </c>
      <c r="C56" s="2" t="b">
        <f>IF(energy_demand!L56="N",energy_demand!B56)</f>
        <v>0</v>
      </c>
      <c r="D56" s="2" t="str">
        <f>IF(energy_demand!M56="Y",energy_demand!B56,"NA")</f>
        <v>NA</v>
      </c>
      <c r="E56" s="2">
        <f>IF(energy_demand!M56="N",energy_demand!B56,"NA")</f>
        <v>120263.515</v>
      </c>
    </row>
    <row r="57" spans="1:5" x14ac:dyDescent="0.3">
      <c r="A57" s="10">
        <v>42060</v>
      </c>
      <c r="B57" s="2">
        <f>IF(energy_demand!L57="Y",energy_demand!B57)</f>
        <v>130062.755</v>
      </c>
      <c r="C57" s="2" t="b">
        <f>IF(energy_demand!L57="N",energy_demand!B57)</f>
        <v>0</v>
      </c>
      <c r="D57" s="2" t="str">
        <f>IF(energy_demand!M57="Y",energy_demand!B57,"NA")</f>
        <v>NA</v>
      </c>
      <c r="E57" s="2">
        <f>IF(energy_demand!M57="N",energy_demand!B57,"NA")</f>
        <v>130062.755</v>
      </c>
    </row>
    <row r="58" spans="1:5" x14ac:dyDescent="0.3">
      <c r="A58" s="10">
        <v>42061</v>
      </c>
      <c r="B58" s="2">
        <f>IF(energy_demand!L58="Y",energy_demand!B58)</f>
        <v>131525.85500000001</v>
      </c>
      <c r="C58" s="2" t="b">
        <f>IF(energy_demand!L58="N",energy_demand!B58)</f>
        <v>0</v>
      </c>
      <c r="D58" s="2" t="str">
        <f>IF(energy_demand!M58="Y",energy_demand!B58,"NA")</f>
        <v>NA</v>
      </c>
      <c r="E58" s="2">
        <f>IF(energy_demand!M58="N",energy_demand!B58,"NA")</f>
        <v>131525.85500000001</v>
      </c>
    </row>
    <row r="59" spans="1:5" x14ac:dyDescent="0.3">
      <c r="A59" s="10">
        <v>42062</v>
      </c>
      <c r="B59" s="2">
        <f>IF(energy_demand!L59="Y",energy_demand!B59)</f>
        <v>131069.4</v>
      </c>
      <c r="C59" s="2" t="b">
        <f>IF(energy_demand!L59="N",energy_demand!B59)</f>
        <v>0</v>
      </c>
      <c r="D59" s="2" t="str">
        <f>IF(energy_demand!M59="Y",energy_demand!B59,"NA")</f>
        <v>NA</v>
      </c>
      <c r="E59" s="2">
        <f>IF(energy_demand!M59="N",energy_demand!B59,"NA")</f>
        <v>131069.4</v>
      </c>
    </row>
    <row r="60" spans="1:5" x14ac:dyDescent="0.3">
      <c r="A60" s="10">
        <v>42063</v>
      </c>
      <c r="B60" s="2">
        <f>IF(energy_demand!L60="Y",energy_demand!B60)</f>
        <v>116275.73</v>
      </c>
      <c r="C60" s="2" t="b">
        <f>IF(energy_demand!L60="N",energy_demand!B60)</f>
        <v>0</v>
      </c>
      <c r="D60" s="2" t="str">
        <f>IF(energy_demand!M60="Y",energy_demand!B60,"NA")</f>
        <v>NA</v>
      </c>
      <c r="E60" s="2">
        <f>IF(energy_demand!M60="N",energy_demand!B60,"NA")</f>
        <v>116275.73</v>
      </c>
    </row>
    <row r="61" spans="1:5" x14ac:dyDescent="0.3">
      <c r="A61" s="10">
        <v>42064</v>
      </c>
      <c r="B61" s="2">
        <f>IF(energy_demand!L61="Y",energy_demand!B61)</f>
        <v>103462.78</v>
      </c>
      <c r="C61" s="2" t="b">
        <f>IF(energy_demand!L61="N",energy_demand!B61)</f>
        <v>0</v>
      </c>
      <c r="D61" s="2" t="str">
        <f>IF(energy_demand!M61="Y",energy_demand!B61,"NA")</f>
        <v>NA</v>
      </c>
      <c r="E61" s="2">
        <f>IF(energy_demand!M61="N",energy_demand!B61,"NA")</f>
        <v>103462.78</v>
      </c>
    </row>
    <row r="62" spans="1:5" x14ac:dyDescent="0.3">
      <c r="A62" s="10">
        <v>42065</v>
      </c>
      <c r="B62" s="2">
        <f>IF(energy_demand!L62="Y",energy_demand!B62)</f>
        <v>123301.83500000001</v>
      </c>
      <c r="C62" s="2" t="b">
        <f>IF(energy_demand!L62="N",energy_demand!B62)</f>
        <v>0</v>
      </c>
      <c r="D62" s="2" t="str">
        <f>IF(energy_demand!M62="Y",energy_demand!B62,"NA")</f>
        <v>NA</v>
      </c>
      <c r="E62" s="2">
        <f>IF(energy_demand!M62="N",energy_demand!B62,"NA")</f>
        <v>123301.83500000001</v>
      </c>
    </row>
    <row r="63" spans="1:5" x14ac:dyDescent="0.3">
      <c r="A63" s="10">
        <v>42066</v>
      </c>
      <c r="B63" s="2">
        <f>IF(energy_demand!L63="Y",energy_demand!B63)</f>
        <v>126750.29</v>
      </c>
      <c r="C63" s="2" t="b">
        <f>IF(energy_demand!L63="N",energy_demand!B63)</f>
        <v>0</v>
      </c>
      <c r="D63" s="2" t="str">
        <f>IF(energy_demand!M63="Y",energy_demand!B63,"NA")</f>
        <v>NA</v>
      </c>
      <c r="E63" s="2">
        <f>IF(energy_demand!M63="N",energy_demand!B63,"NA")</f>
        <v>126750.29</v>
      </c>
    </row>
    <row r="64" spans="1:5" x14ac:dyDescent="0.3">
      <c r="A64" s="10">
        <v>42067</v>
      </c>
      <c r="B64" s="2">
        <f>IF(energy_demand!L64="Y",energy_demand!B64)</f>
        <v>120764.185</v>
      </c>
      <c r="C64" s="2" t="b">
        <f>IF(energy_demand!L64="N",energy_demand!B64)</f>
        <v>0</v>
      </c>
      <c r="D64" s="2" t="str">
        <f>IF(energy_demand!M64="Y",energy_demand!B64,"NA")</f>
        <v>NA</v>
      </c>
      <c r="E64" s="2">
        <f>IF(energy_demand!M64="N",energy_demand!B64,"NA")</f>
        <v>120764.185</v>
      </c>
    </row>
    <row r="65" spans="1:5" x14ac:dyDescent="0.3">
      <c r="A65" s="10">
        <v>42068</v>
      </c>
      <c r="B65" s="2">
        <f>IF(energy_demand!L65="Y",energy_demand!B65)</f>
        <v>114967.345</v>
      </c>
      <c r="C65" s="2" t="b">
        <f>IF(energy_demand!L65="N",energy_demand!B65)</f>
        <v>0</v>
      </c>
      <c r="D65" s="2" t="str">
        <f>IF(energy_demand!M65="Y",energy_demand!B65,"NA")</f>
        <v>NA</v>
      </c>
      <c r="E65" s="2">
        <f>IF(energy_demand!M65="N",energy_demand!B65,"NA")</f>
        <v>114967.345</v>
      </c>
    </row>
    <row r="66" spans="1:5" x14ac:dyDescent="0.3">
      <c r="A66" s="10">
        <v>42069</v>
      </c>
      <c r="B66" s="2">
        <f>IF(energy_demand!L66="Y",energy_demand!B66)</f>
        <v>117053.75</v>
      </c>
      <c r="C66" s="2" t="b">
        <f>IF(energy_demand!L66="N",energy_demand!B66)</f>
        <v>0</v>
      </c>
      <c r="D66" s="2" t="str">
        <f>IF(energy_demand!M66="Y",energy_demand!B66,"NA")</f>
        <v>NA</v>
      </c>
      <c r="E66" s="2">
        <f>IF(energy_demand!M66="N",energy_demand!B66,"NA")</f>
        <v>117053.75</v>
      </c>
    </row>
    <row r="67" spans="1:5" x14ac:dyDescent="0.3">
      <c r="A67" s="10">
        <v>42070</v>
      </c>
      <c r="B67" s="2">
        <f>IF(energy_demand!L67="Y",energy_demand!B67)</f>
        <v>108344.575</v>
      </c>
      <c r="C67" s="2" t="b">
        <f>IF(energy_demand!L67="N",energy_demand!B67)</f>
        <v>0</v>
      </c>
      <c r="D67" s="2" t="str">
        <f>IF(energy_demand!M67="Y",energy_demand!B67,"NA")</f>
        <v>NA</v>
      </c>
      <c r="E67" s="2">
        <f>IF(energy_demand!M67="N",energy_demand!B67,"NA")</f>
        <v>108344.575</v>
      </c>
    </row>
    <row r="68" spans="1:5" x14ac:dyDescent="0.3">
      <c r="A68" s="10">
        <v>42071</v>
      </c>
      <c r="B68" s="2">
        <f>IF(energy_demand!L68="Y",energy_demand!B68)</f>
        <v>106348.78</v>
      </c>
      <c r="C68" s="2" t="b">
        <f>IF(energy_demand!L68="N",energy_demand!B68)</f>
        <v>0</v>
      </c>
      <c r="D68" s="2" t="str">
        <f>IF(energy_demand!M68="Y",energy_demand!B68,"NA")</f>
        <v>NA</v>
      </c>
      <c r="E68" s="2">
        <f>IF(energy_demand!M68="N",energy_demand!B68,"NA")</f>
        <v>106348.78</v>
      </c>
    </row>
    <row r="69" spans="1:5" x14ac:dyDescent="0.3">
      <c r="A69" s="10">
        <v>42072</v>
      </c>
      <c r="B69" s="2">
        <f>IF(energy_demand!L69="Y",energy_demand!B69)</f>
        <v>108282.48</v>
      </c>
      <c r="C69" s="2" t="b">
        <f>IF(energy_demand!L69="N",energy_demand!B69)</f>
        <v>0</v>
      </c>
      <c r="D69" s="2">
        <f>IF(energy_demand!M69="Y",energy_demand!B69,"NA")</f>
        <v>108282.48</v>
      </c>
      <c r="E69" s="2" t="str">
        <f>IF(energy_demand!M69="N",energy_demand!B69,"NA")</f>
        <v>NA</v>
      </c>
    </row>
    <row r="70" spans="1:5" x14ac:dyDescent="0.3">
      <c r="A70" s="10">
        <v>42073</v>
      </c>
      <c r="B70" s="2">
        <f>IF(energy_demand!L70="Y",energy_demand!B70)</f>
        <v>125828.53</v>
      </c>
      <c r="C70" s="2" t="b">
        <f>IF(energy_demand!L70="N",energy_demand!B70)</f>
        <v>0</v>
      </c>
      <c r="D70" s="2" t="str">
        <f>IF(energy_demand!M70="Y",energy_demand!B70,"NA")</f>
        <v>NA</v>
      </c>
      <c r="E70" s="2">
        <f>IF(energy_demand!M70="N",energy_demand!B70,"NA")</f>
        <v>125828.53</v>
      </c>
    </row>
    <row r="71" spans="1:5" x14ac:dyDescent="0.3">
      <c r="A71" s="10">
        <v>42074</v>
      </c>
      <c r="B71" s="2">
        <f>IF(energy_demand!L71="Y",energy_demand!B71)</f>
        <v>124418.41499999999</v>
      </c>
      <c r="C71" s="2" t="b">
        <f>IF(energy_demand!L71="N",energy_demand!B71)</f>
        <v>0</v>
      </c>
      <c r="D71" s="2" t="str">
        <f>IF(energy_demand!M71="Y",energy_demand!B71,"NA")</f>
        <v>NA</v>
      </c>
      <c r="E71" s="2">
        <f>IF(energy_demand!M71="N",energy_demand!B71,"NA")</f>
        <v>124418.41499999999</v>
      </c>
    </row>
    <row r="72" spans="1:5" x14ac:dyDescent="0.3">
      <c r="A72" s="10">
        <v>42075</v>
      </c>
      <c r="B72" s="2">
        <f>IF(energy_demand!L72="Y",energy_demand!B72)</f>
        <v>121683.65</v>
      </c>
      <c r="C72" s="2" t="b">
        <f>IF(energy_demand!L72="N",energy_demand!B72)</f>
        <v>0</v>
      </c>
      <c r="D72" s="2" t="str">
        <f>IF(energy_demand!M72="Y",energy_demand!B72,"NA")</f>
        <v>NA</v>
      </c>
      <c r="E72" s="2">
        <f>IF(energy_demand!M72="N",energy_demand!B72,"NA")</f>
        <v>121683.65</v>
      </c>
    </row>
    <row r="73" spans="1:5" x14ac:dyDescent="0.3">
      <c r="A73" s="10">
        <v>42076</v>
      </c>
      <c r="B73" s="2">
        <f>IF(energy_demand!L73="Y",energy_demand!B73)</f>
        <v>120929.815</v>
      </c>
      <c r="C73" s="2" t="b">
        <f>IF(energy_demand!L73="N",energy_demand!B73)</f>
        <v>0</v>
      </c>
      <c r="D73" s="2" t="str">
        <f>IF(energy_demand!M73="Y",energy_demand!B73,"NA")</f>
        <v>NA</v>
      </c>
      <c r="E73" s="2">
        <f>IF(energy_demand!M73="N",energy_demand!B73,"NA")</f>
        <v>120929.815</v>
      </c>
    </row>
    <row r="74" spans="1:5" x14ac:dyDescent="0.3">
      <c r="A74" s="10">
        <v>42077</v>
      </c>
      <c r="B74" s="2">
        <f>IF(energy_demand!L74="Y",energy_demand!B74)</f>
        <v>108738.82</v>
      </c>
      <c r="C74" s="2" t="b">
        <f>IF(energy_demand!L74="N",energy_demand!B74)</f>
        <v>0</v>
      </c>
      <c r="D74" s="2" t="str">
        <f>IF(energy_demand!M74="Y",energy_demand!B74,"NA")</f>
        <v>NA</v>
      </c>
      <c r="E74" s="2">
        <f>IF(energy_demand!M74="N",energy_demand!B74,"NA")</f>
        <v>108738.82</v>
      </c>
    </row>
    <row r="75" spans="1:5" x14ac:dyDescent="0.3">
      <c r="A75" s="10">
        <v>42078</v>
      </c>
      <c r="B75" s="2">
        <f>IF(energy_demand!L75="Y",energy_demand!B75)</f>
        <v>100170.295</v>
      </c>
      <c r="C75" s="2" t="b">
        <f>IF(energy_demand!L75="N",energy_demand!B75)</f>
        <v>0</v>
      </c>
      <c r="D75" s="2" t="str">
        <f>IF(energy_demand!M75="Y",energy_demand!B75,"NA")</f>
        <v>NA</v>
      </c>
      <c r="E75" s="2">
        <f>IF(energy_demand!M75="N",energy_demand!B75,"NA")</f>
        <v>100170.295</v>
      </c>
    </row>
    <row r="76" spans="1:5" x14ac:dyDescent="0.3">
      <c r="A76" s="10">
        <v>42079</v>
      </c>
      <c r="B76" s="2">
        <f>IF(energy_demand!L76="Y",energy_demand!B76)</f>
        <v>123787.075</v>
      </c>
      <c r="C76" s="2" t="b">
        <f>IF(energy_demand!L76="N",energy_demand!B76)</f>
        <v>0</v>
      </c>
      <c r="D76" s="2" t="str">
        <f>IF(energy_demand!M76="Y",energy_demand!B76,"NA")</f>
        <v>NA</v>
      </c>
      <c r="E76" s="2">
        <f>IF(energy_demand!M76="N",energy_demand!B76,"NA")</f>
        <v>123787.075</v>
      </c>
    </row>
    <row r="77" spans="1:5" x14ac:dyDescent="0.3">
      <c r="A77" s="10">
        <v>42080</v>
      </c>
      <c r="B77" s="2">
        <f>IF(energy_demand!L77="Y",energy_demand!B77)</f>
        <v>125600.86</v>
      </c>
      <c r="C77" s="2" t="b">
        <f>IF(energy_demand!L77="N",energy_demand!B77)</f>
        <v>0</v>
      </c>
      <c r="D77" s="2" t="str">
        <f>IF(energy_demand!M77="Y",energy_demand!B77,"NA")</f>
        <v>NA</v>
      </c>
      <c r="E77" s="2">
        <f>IF(energy_demand!M77="N",energy_demand!B77,"NA")</f>
        <v>125600.86</v>
      </c>
    </row>
    <row r="78" spans="1:5" x14ac:dyDescent="0.3">
      <c r="A78" s="10">
        <v>42081</v>
      </c>
      <c r="B78" s="2">
        <f>IF(energy_demand!L78="Y",energy_demand!B78)</f>
        <v>127975.815</v>
      </c>
      <c r="C78" s="2" t="b">
        <f>IF(energy_demand!L78="N",energy_demand!B78)</f>
        <v>0</v>
      </c>
      <c r="D78" s="2" t="str">
        <f>IF(energy_demand!M78="Y",energy_demand!B78,"NA")</f>
        <v>NA</v>
      </c>
      <c r="E78" s="2">
        <f>IF(energy_demand!M78="N",energy_demand!B78,"NA")</f>
        <v>127975.815</v>
      </c>
    </row>
    <row r="79" spans="1:5" x14ac:dyDescent="0.3">
      <c r="A79" s="10">
        <v>42082</v>
      </c>
      <c r="B79" s="2">
        <f>IF(energy_demand!L79="Y",energy_demand!B79)</f>
        <v>128319.45</v>
      </c>
      <c r="C79" s="2" t="b">
        <f>IF(energy_demand!L79="N",energy_demand!B79)</f>
        <v>0</v>
      </c>
      <c r="D79" s="2" t="str">
        <f>IF(energy_demand!M79="Y",energy_demand!B79,"NA")</f>
        <v>NA</v>
      </c>
      <c r="E79" s="2">
        <f>IF(energy_demand!M79="N",energy_demand!B79,"NA")</f>
        <v>128319.45</v>
      </c>
    </row>
    <row r="80" spans="1:5" x14ac:dyDescent="0.3">
      <c r="A80" s="10">
        <v>42083</v>
      </c>
      <c r="B80" s="2">
        <f>IF(energy_demand!L80="Y",energy_demand!B80)</f>
        <v>119491.32</v>
      </c>
      <c r="C80" s="2" t="b">
        <f>IF(energy_demand!L80="N",energy_demand!B80)</f>
        <v>0</v>
      </c>
      <c r="D80" s="2" t="str">
        <f>IF(energy_demand!M80="Y",energy_demand!B80,"NA")</f>
        <v>NA</v>
      </c>
      <c r="E80" s="2">
        <f>IF(energy_demand!M80="N",energy_demand!B80,"NA")</f>
        <v>119491.32</v>
      </c>
    </row>
    <row r="81" spans="1:5" x14ac:dyDescent="0.3">
      <c r="A81" s="10">
        <v>42084</v>
      </c>
      <c r="B81" s="2">
        <f>IF(energy_demand!L81="Y",energy_demand!B81)</f>
        <v>106754.8</v>
      </c>
      <c r="C81" s="2" t="b">
        <f>IF(energy_demand!L81="N",energy_demand!B81)</f>
        <v>0</v>
      </c>
      <c r="D81" s="2" t="str">
        <f>IF(energy_demand!M81="Y",energy_demand!B81,"NA")</f>
        <v>NA</v>
      </c>
      <c r="E81" s="2">
        <f>IF(energy_demand!M81="N",energy_demand!B81,"NA")</f>
        <v>106754.8</v>
      </c>
    </row>
    <row r="82" spans="1:5" x14ac:dyDescent="0.3">
      <c r="A82" s="10">
        <v>42085</v>
      </c>
      <c r="B82" s="2">
        <f>IF(energy_demand!L82="Y",energy_demand!B82)</f>
        <v>106555.03</v>
      </c>
      <c r="C82" s="2" t="b">
        <f>IF(energy_demand!L82="N",energy_demand!B82)</f>
        <v>0</v>
      </c>
      <c r="D82" s="2" t="str">
        <f>IF(energy_demand!M82="Y",energy_demand!B82,"NA")</f>
        <v>NA</v>
      </c>
      <c r="E82" s="2">
        <f>IF(energy_demand!M82="N",energy_demand!B82,"NA")</f>
        <v>106555.03</v>
      </c>
    </row>
    <row r="83" spans="1:5" x14ac:dyDescent="0.3">
      <c r="A83" s="10">
        <v>42086</v>
      </c>
      <c r="B83" s="2">
        <f>IF(energy_demand!L83="Y",energy_demand!B83)</f>
        <v>122810.05</v>
      </c>
      <c r="C83" s="2" t="b">
        <f>IF(energy_demand!L83="N",energy_demand!B83)</f>
        <v>0</v>
      </c>
      <c r="D83" s="2" t="str">
        <f>IF(energy_demand!M83="Y",energy_demand!B83,"NA")</f>
        <v>NA</v>
      </c>
      <c r="E83" s="2">
        <f>IF(energy_demand!M83="N",energy_demand!B83,"NA")</f>
        <v>122810.05</v>
      </c>
    </row>
    <row r="84" spans="1:5" x14ac:dyDescent="0.3">
      <c r="A84" s="10">
        <v>42087</v>
      </c>
      <c r="B84" s="2">
        <f>IF(energy_demand!L84="Y",energy_demand!B84)</f>
        <v>123234.935</v>
      </c>
      <c r="C84" s="2" t="b">
        <f>IF(energy_demand!L84="N",energy_demand!B84)</f>
        <v>0</v>
      </c>
      <c r="D84" s="2" t="str">
        <f>IF(energy_demand!M84="Y",energy_demand!B84,"NA")</f>
        <v>NA</v>
      </c>
      <c r="E84" s="2">
        <f>IF(energy_demand!M84="N",energy_demand!B84,"NA")</f>
        <v>123234.935</v>
      </c>
    </row>
    <row r="85" spans="1:5" x14ac:dyDescent="0.3">
      <c r="A85" s="10">
        <v>42088</v>
      </c>
      <c r="B85" s="2">
        <f>IF(energy_demand!L85="Y",energy_demand!B85)</f>
        <v>122268.86</v>
      </c>
      <c r="C85" s="2" t="b">
        <f>IF(energy_demand!L85="N",energy_demand!B85)</f>
        <v>0</v>
      </c>
      <c r="D85" s="2" t="str">
        <f>IF(energy_demand!M85="Y",energy_demand!B85,"NA")</f>
        <v>NA</v>
      </c>
      <c r="E85" s="2">
        <f>IF(energy_demand!M85="N",energy_demand!B85,"NA")</f>
        <v>122268.86</v>
      </c>
    </row>
    <row r="86" spans="1:5" x14ac:dyDescent="0.3">
      <c r="A86" s="10">
        <v>42089</v>
      </c>
      <c r="B86" s="2">
        <f>IF(energy_demand!L86="Y",energy_demand!B86)</f>
        <v>121998.2</v>
      </c>
      <c r="C86" s="2" t="b">
        <f>IF(energy_demand!L86="N",energy_demand!B86)</f>
        <v>0</v>
      </c>
      <c r="D86" s="2" t="str">
        <f>IF(energy_demand!M86="Y",energy_demand!B86,"NA")</f>
        <v>NA</v>
      </c>
      <c r="E86" s="2">
        <f>IF(energy_demand!M86="N",energy_demand!B86,"NA")</f>
        <v>121998.2</v>
      </c>
    </row>
    <row r="87" spans="1:5" x14ac:dyDescent="0.3">
      <c r="A87" s="10">
        <v>42090</v>
      </c>
      <c r="B87" s="2" t="b">
        <f>IF(energy_demand!L87="Y",energy_demand!B87)</f>
        <v>0</v>
      </c>
      <c r="C87" s="2">
        <f>IF(energy_demand!L87="N",energy_demand!B87)</f>
        <v>122346.33500000001</v>
      </c>
      <c r="D87" s="2" t="str">
        <f>IF(energy_demand!M87="Y",energy_demand!B87,"NA")</f>
        <v>NA</v>
      </c>
      <c r="E87" s="2">
        <f>IF(energy_demand!M87="N",energy_demand!B87,"NA")</f>
        <v>122346.33500000001</v>
      </c>
    </row>
    <row r="88" spans="1:5" x14ac:dyDescent="0.3">
      <c r="A88" s="10">
        <v>42091</v>
      </c>
      <c r="B88" s="2" t="b">
        <f>IF(energy_demand!L88="Y",energy_demand!B88)</f>
        <v>0</v>
      </c>
      <c r="C88" s="2">
        <f>IF(energy_demand!L88="N",energy_demand!B88)</f>
        <v>112187.715</v>
      </c>
      <c r="D88" s="2" t="str">
        <f>IF(energy_demand!M88="Y",energy_demand!B88,"NA")</f>
        <v>NA</v>
      </c>
      <c r="E88" s="2">
        <f>IF(energy_demand!M88="N",energy_demand!B88,"NA")</f>
        <v>112187.715</v>
      </c>
    </row>
    <row r="89" spans="1:5" x14ac:dyDescent="0.3">
      <c r="A89" s="10">
        <v>42092</v>
      </c>
      <c r="B89" s="2" t="b">
        <f>IF(energy_demand!L89="Y",energy_demand!B89)</f>
        <v>0</v>
      </c>
      <c r="C89" s="2">
        <f>IF(energy_demand!L89="N",energy_demand!B89)</f>
        <v>106418.66499999999</v>
      </c>
      <c r="D89" s="2" t="str">
        <f>IF(energy_demand!M89="Y",energy_demand!B89,"NA")</f>
        <v>NA</v>
      </c>
      <c r="E89" s="2">
        <f>IF(energy_demand!M89="N",energy_demand!B89,"NA")</f>
        <v>106418.66499999999</v>
      </c>
    </row>
    <row r="90" spans="1:5" x14ac:dyDescent="0.3">
      <c r="A90" s="10">
        <v>42093</v>
      </c>
      <c r="B90" s="2" t="b">
        <f>IF(energy_demand!L90="Y",energy_demand!B90)</f>
        <v>0</v>
      </c>
      <c r="C90" s="2">
        <f>IF(energy_demand!L90="N",energy_demand!B90)</f>
        <v>123061.87</v>
      </c>
      <c r="D90" s="2" t="str">
        <f>IF(energy_demand!M90="Y",energy_demand!B90,"NA")</f>
        <v>NA</v>
      </c>
      <c r="E90" s="2">
        <f>IF(energy_demand!M90="N",energy_demand!B90,"NA")</f>
        <v>123061.87</v>
      </c>
    </row>
    <row r="91" spans="1:5" x14ac:dyDescent="0.3">
      <c r="A91" s="10">
        <v>42094</v>
      </c>
      <c r="B91" s="2" t="b">
        <f>IF(energy_demand!L91="Y",energy_demand!B91)</f>
        <v>0</v>
      </c>
      <c r="C91" s="2">
        <f>IF(energy_demand!L91="N",energy_demand!B91)</f>
        <v>125795.325</v>
      </c>
      <c r="D91" s="2" t="str">
        <f>IF(energy_demand!M91="Y",energy_demand!B91,"NA")</f>
        <v>NA</v>
      </c>
      <c r="E91" s="2">
        <f>IF(energy_demand!M91="N",energy_demand!B91,"NA")</f>
        <v>125795.325</v>
      </c>
    </row>
    <row r="92" spans="1:5" x14ac:dyDescent="0.3">
      <c r="A92" s="10">
        <v>42095</v>
      </c>
      <c r="B92" s="2" t="b">
        <f>IF(energy_demand!L92="Y",energy_demand!B92)</f>
        <v>0</v>
      </c>
      <c r="C92" s="2">
        <f>IF(energy_demand!L92="N",energy_demand!B92)</f>
        <v>122042.265</v>
      </c>
      <c r="D92" s="2" t="str">
        <f>IF(energy_demand!M92="Y",energy_demand!B92,"NA")</f>
        <v>NA</v>
      </c>
      <c r="E92" s="2">
        <f>IF(energy_demand!M92="N",energy_demand!B92,"NA")</f>
        <v>122042.265</v>
      </c>
    </row>
    <row r="93" spans="1:5" x14ac:dyDescent="0.3">
      <c r="A93" s="10">
        <v>42096</v>
      </c>
      <c r="B93" s="2" t="b">
        <f>IF(energy_demand!L93="Y",energy_demand!B93)</f>
        <v>0</v>
      </c>
      <c r="C93" s="2">
        <f>IF(energy_demand!L93="N",energy_demand!B93)</f>
        <v>113838.41</v>
      </c>
      <c r="D93" s="2" t="str">
        <f>IF(energy_demand!M93="Y",energy_demand!B93,"NA")</f>
        <v>NA</v>
      </c>
      <c r="E93" s="2">
        <f>IF(energy_demand!M93="N",energy_demand!B93,"NA")</f>
        <v>113838.41</v>
      </c>
    </row>
    <row r="94" spans="1:5" x14ac:dyDescent="0.3">
      <c r="A94" s="10">
        <v>42097</v>
      </c>
      <c r="B94" s="2" t="b">
        <f>IF(energy_demand!L94="Y",energy_demand!B94)</f>
        <v>0</v>
      </c>
      <c r="C94" s="2">
        <f>IF(energy_demand!L94="N",energy_demand!B94)</f>
        <v>98891.06</v>
      </c>
      <c r="D94" s="2">
        <f>IF(energy_demand!M94="Y",energy_demand!B94,"NA")</f>
        <v>98891.06</v>
      </c>
      <c r="E94" s="2" t="str">
        <f>IF(energy_demand!M94="N",energy_demand!B94,"NA")</f>
        <v>NA</v>
      </c>
    </row>
    <row r="95" spans="1:5" x14ac:dyDescent="0.3">
      <c r="A95" s="10">
        <v>42098</v>
      </c>
      <c r="B95" s="2" t="b">
        <f>IF(energy_demand!L95="Y",energy_demand!B95)</f>
        <v>0</v>
      </c>
      <c r="C95" s="2">
        <f>IF(energy_demand!L95="N",energy_demand!B95)</f>
        <v>103999.17</v>
      </c>
      <c r="D95" s="2">
        <f>IF(energy_demand!M95="Y",energy_demand!B95,"NA")</f>
        <v>103999.17</v>
      </c>
      <c r="E95" s="2" t="str">
        <f>IF(energy_demand!M95="N",energy_demand!B95,"NA")</f>
        <v>NA</v>
      </c>
    </row>
    <row r="96" spans="1:5" x14ac:dyDescent="0.3">
      <c r="A96" s="10">
        <v>42099</v>
      </c>
      <c r="B96" s="2" t="b">
        <f>IF(energy_demand!L96="Y",energy_demand!B96)</f>
        <v>0</v>
      </c>
      <c r="C96" s="2">
        <f>IF(energy_demand!L96="N",energy_demand!B96)</f>
        <v>103685.45</v>
      </c>
      <c r="D96" s="2" t="str">
        <f>IF(energy_demand!M96="Y",energy_demand!B96,"NA")</f>
        <v>NA</v>
      </c>
      <c r="E96" s="2">
        <f>IF(energy_demand!M96="N",energy_demand!B96,"NA")</f>
        <v>103685.45</v>
      </c>
    </row>
    <row r="97" spans="1:5" x14ac:dyDescent="0.3">
      <c r="A97" s="10">
        <v>42100</v>
      </c>
      <c r="B97" s="2" t="b">
        <f>IF(energy_demand!L97="Y",energy_demand!B97)</f>
        <v>0</v>
      </c>
      <c r="C97" s="2">
        <f>IF(energy_demand!L97="N",energy_demand!B97)</f>
        <v>107383.37</v>
      </c>
      <c r="D97" s="2">
        <f>IF(energy_demand!M97="Y",energy_demand!B97,"NA")</f>
        <v>107383.37</v>
      </c>
      <c r="E97" s="2" t="str">
        <f>IF(energy_demand!M97="N",energy_demand!B97,"NA")</f>
        <v>NA</v>
      </c>
    </row>
    <row r="98" spans="1:5" x14ac:dyDescent="0.3">
      <c r="A98" s="10">
        <v>42101</v>
      </c>
      <c r="B98" s="2" t="b">
        <f>IF(energy_demand!L98="Y",energy_demand!B98)</f>
        <v>0</v>
      </c>
      <c r="C98" s="2">
        <f>IF(energy_demand!L98="N",energy_demand!B98)</f>
        <v>120235.505</v>
      </c>
      <c r="D98" s="2" t="str">
        <f>IF(energy_demand!M98="Y",energy_demand!B98,"NA")</f>
        <v>NA</v>
      </c>
      <c r="E98" s="2">
        <f>IF(energy_demand!M98="N",energy_demand!B98,"NA")</f>
        <v>120235.505</v>
      </c>
    </row>
    <row r="99" spans="1:5" x14ac:dyDescent="0.3">
      <c r="A99" s="10">
        <v>42102</v>
      </c>
      <c r="B99" s="2" t="b">
        <f>IF(energy_demand!L99="Y",energy_demand!B99)</f>
        <v>0</v>
      </c>
      <c r="C99" s="2">
        <f>IF(energy_demand!L99="N",energy_demand!B99)</f>
        <v>122129.77499999999</v>
      </c>
      <c r="D99" s="2" t="str">
        <f>IF(energy_demand!M99="Y",energy_demand!B99,"NA")</f>
        <v>NA</v>
      </c>
      <c r="E99" s="2">
        <f>IF(energy_demand!M99="N",energy_demand!B99,"NA")</f>
        <v>122129.77499999999</v>
      </c>
    </row>
    <row r="100" spans="1:5" x14ac:dyDescent="0.3">
      <c r="A100" s="10">
        <v>42103</v>
      </c>
      <c r="B100" s="2" t="b">
        <f>IF(energy_demand!L100="Y",energy_demand!B100)</f>
        <v>0</v>
      </c>
      <c r="C100" s="2">
        <f>IF(energy_demand!L100="N",energy_demand!B100)</f>
        <v>123990.76</v>
      </c>
      <c r="D100" s="2" t="str">
        <f>IF(energy_demand!M100="Y",energy_demand!B100,"NA")</f>
        <v>NA</v>
      </c>
      <c r="E100" s="2">
        <f>IF(energy_demand!M100="N",energy_demand!B100,"NA")</f>
        <v>123990.76</v>
      </c>
    </row>
    <row r="101" spans="1:5" x14ac:dyDescent="0.3">
      <c r="A101" s="10">
        <v>42104</v>
      </c>
      <c r="B101" s="2" t="b">
        <f>IF(energy_demand!L101="Y",energy_demand!B101)</f>
        <v>0</v>
      </c>
      <c r="C101" s="2">
        <f>IF(energy_demand!L101="N",energy_demand!B101)</f>
        <v>121753.11500000001</v>
      </c>
      <c r="D101" s="2" t="str">
        <f>IF(energy_demand!M101="Y",energy_demand!B101,"NA")</f>
        <v>NA</v>
      </c>
      <c r="E101" s="2">
        <f>IF(energy_demand!M101="N",energy_demand!B101,"NA")</f>
        <v>121753.11500000001</v>
      </c>
    </row>
    <row r="102" spans="1:5" x14ac:dyDescent="0.3">
      <c r="A102" s="10">
        <v>42105</v>
      </c>
      <c r="B102" s="2" t="b">
        <f>IF(energy_demand!L102="Y",energy_demand!B102)</f>
        <v>0</v>
      </c>
      <c r="C102" s="2">
        <f>IF(energy_demand!L102="N",energy_demand!B102)</f>
        <v>110034.16499999999</v>
      </c>
      <c r="D102" s="2" t="str">
        <f>IF(energy_demand!M102="Y",energy_demand!B102,"NA")</f>
        <v>NA</v>
      </c>
      <c r="E102" s="2">
        <f>IF(energy_demand!M102="N",energy_demand!B102,"NA")</f>
        <v>110034.16499999999</v>
      </c>
    </row>
    <row r="103" spans="1:5" x14ac:dyDescent="0.3">
      <c r="A103" s="10">
        <v>42106</v>
      </c>
      <c r="B103" s="2" t="b">
        <f>IF(energy_demand!L103="Y",energy_demand!B103)</f>
        <v>0</v>
      </c>
      <c r="C103" s="2">
        <f>IF(energy_demand!L103="N",energy_demand!B103)</f>
        <v>103760.22500000001</v>
      </c>
      <c r="D103" s="2" t="str">
        <f>IF(energy_demand!M103="Y",energy_demand!B103,"NA")</f>
        <v>NA</v>
      </c>
      <c r="E103" s="2">
        <f>IF(energy_demand!M103="N",energy_demand!B103,"NA")</f>
        <v>103760.22500000001</v>
      </c>
    </row>
    <row r="104" spans="1:5" x14ac:dyDescent="0.3">
      <c r="A104" s="10">
        <v>42107</v>
      </c>
      <c r="B104" s="2" t="b">
        <f>IF(energy_demand!L104="Y",energy_demand!B104)</f>
        <v>0</v>
      </c>
      <c r="C104" s="2">
        <f>IF(energy_demand!L104="N",energy_demand!B104)</f>
        <v>125107.78</v>
      </c>
      <c r="D104" s="2" t="str">
        <f>IF(energy_demand!M104="Y",energy_demand!B104,"NA")</f>
        <v>NA</v>
      </c>
      <c r="E104" s="2">
        <f>IF(energy_demand!M104="N",energy_demand!B104,"NA")</f>
        <v>125107.78</v>
      </c>
    </row>
    <row r="105" spans="1:5" x14ac:dyDescent="0.3">
      <c r="A105" s="10">
        <v>42108</v>
      </c>
      <c r="B105" s="2">
        <f>IF(energy_demand!L105="Y",energy_demand!B105)</f>
        <v>127793.38</v>
      </c>
      <c r="C105" s="2" t="b">
        <f>IF(energy_demand!L105="N",energy_demand!B105)</f>
        <v>0</v>
      </c>
      <c r="D105" s="2" t="str">
        <f>IF(energy_demand!M105="Y",energy_demand!B105,"NA")</f>
        <v>NA</v>
      </c>
      <c r="E105" s="2">
        <f>IF(energy_demand!M105="N",energy_demand!B105,"NA")</f>
        <v>127793.38</v>
      </c>
    </row>
    <row r="106" spans="1:5" x14ac:dyDescent="0.3">
      <c r="A106" s="10">
        <v>42109</v>
      </c>
      <c r="B106" s="2">
        <f>IF(energy_demand!L106="Y",energy_demand!B106)</f>
        <v>126673.935</v>
      </c>
      <c r="C106" s="2" t="b">
        <f>IF(energy_demand!L106="N",energy_demand!B106)</f>
        <v>0</v>
      </c>
      <c r="D106" s="2" t="str">
        <f>IF(energy_demand!M106="Y",energy_demand!B106,"NA")</f>
        <v>NA</v>
      </c>
      <c r="E106" s="2">
        <f>IF(energy_demand!M106="N",energy_demand!B106,"NA")</f>
        <v>126673.935</v>
      </c>
    </row>
    <row r="107" spans="1:5" x14ac:dyDescent="0.3">
      <c r="A107" s="10">
        <v>42110</v>
      </c>
      <c r="B107" s="2">
        <f>IF(energy_demand!L107="Y",energy_demand!B107)</f>
        <v>126937.94</v>
      </c>
      <c r="C107" s="2" t="b">
        <f>IF(energy_demand!L107="N",energy_demand!B107)</f>
        <v>0</v>
      </c>
      <c r="D107" s="2" t="str">
        <f>IF(energy_demand!M107="Y",energy_demand!B107,"NA")</f>
        <v>NA</v>
      </c>
      <c r="E107" s="2">
        <f>IF(energy_demand!M107="N",energy_demand!B107,"NA")</f>
        <v>126937.94</v>
      </c>
    </row>
    <row r="108" spans="1:5" x14ac:dyDescent="0.3">
      <c r="A108" s="10">
        <v>42111</v>
      </c>
      <c r="B108" s="2">
        <f>IF(energy_demand!L108="Y",energy_demand!B108)</f>
        <v>131031.41499999999</v>
      </c>
      <c r="C108" s="2" t="b">
        <f>IF(energy_demand!L108="N",energy_demand!B108)</f>
        <v>0</v>
      </c>
      <c r="D108" s="2" t="str">
        <f>IF(energy_demand!M108="Y",energy_demand!B108,"NA")</f>
        <v>NA</v>
      </c>
      <c r="E108" s="2">
        <f>IF(energy_demand!M108="N",energy_demand!B108,"NA")</f>
        <v>131031.41499999999</v>
      </c>
    </row>
    <row r="109" spans="1:5" x14ac:dyDescent="0.3">
      <c r="A109" s="10">
        <v>42112</v>
      </c>
      <c r="B109" s="2">
        <f>IF(energy_demand!L109="Y",energy_demand!B109)</f>
        <v>109763.985</v>
      </c>
      <c r="C109" s="2" t="b">
        <f>IF(energy_demand!L109="N",energy_demand!B109)</f>
        <v>0</v>
      </c>
      <c r="D109" s="2" t="str">
        <f>IF(energy_demand!M109="Y",energy_demand!B109,"NA")</f>
        <v>NA</v>
      </c>
      <c r="E109" s="2">
        <f>IF(energy_demand!M109="N",energy_demand!B109,"NA")</f>
        <v>109763.985</v>
      </c>
    </row>
    <row r="110" spans="1:5" x14ac:dyDescent="0.3">
      <c r="A110" s="10">
        <v>42113</v>
      </c>
      <c r="B110" s="2">
        <f>IF(energy_demand!L110="Y",energy_demand!B110)</f>
        <v>107160.54</v>
      </c>
      <c r="C110" s="2" t="b">
        <f>IF(energy_demand!L110="N",energy_demand!B110)</f>
        <v>0</v>
      </c>
      <c r="D110" s="2" t="str">
        <f>IF(energy_demand!M110="Y",energy_demand!B110,"NA")</f>
        <v>NA</v>
      </c>
      <c r="E110" s="2">
        <f>IF(energy_demand!M110="N",energy_demand!B110,"NA")</f>
        <v>107160.54</v>
      </c>
    </row>
    <row r="111" spans="1:5" x14ac:dyDescent="0.3">
      <c r="A111" s="10">
        <v>42114</v>
      </c>
      <c r="B111" s="2">
        <f>IF(energy_demand!L111="Y",energy_demand!B111)</f>
        <v>126696.19</v>
      </c>
      <c r="C111" s="2" t="b">
        <f>IF(energy_demand!L111="N",energy_demand!B111)</f>
        <v>0</v>
      </c>
      <c r="D111" s="2" t="str">
        <f>IF(energy_demand!M111="Y",energy_demand!B111,"NA")</f>
        <v>NA</v>
      </c>
      <c r="E111" s="2">
        <f>IF(energy_demand!M111="N",energy_demand!B111,"NA")</f>
        <v>126696.19</v>
      </c>
    </row>
    <row r="112" spans="1:5" x14ac:dyDescent="0.3">
      <c r="A112" s="10">
        <v>42115</v>
      </c>
      <c r="B112" s="2">
        <f>IF(energy_demand!L112="Y",energy_demand!B112)</f>
        <v>127973.58500000001</v>
      </c>
      <c r="C112" s="2" t="b">
        <f>IF(energy_demand!L112="N",energy_demand!B112)</f>
        <v>0</v>
      </c>
      <c r="D112" s="2" t="str">
        <f>IF(energy_demand!M112="Y",energy_demand!B112,"NA")</f>
        <v>NA</v>
      </c>
      <c r="E112" s="2">
        <f>IF(energy_demand!M112="N",energy_demand!B112,"NA")</f>
        <v>127973.58500000001</v>
      </c>
    </row>
    <row r="113" spans="1:5" x14ac:dyDescent="0.3">
      <c r="A113" s="10">
        <v>42116</v>
      </c>
      <c r="B113" s="2">
        <f>IF(energy_demand!L113="Y",energy_demand!B113)</f>
        <v>128598.495</v>
      </c>
      <c r="C113" s="2" t="b">
        <f>IF(energy_demand!L113="N",energy_demand!B113)</f>
        <v>0</v>
      </c>
      <c r="D113" s="2" t="str">
        <f>IF(energy_demand!M113="Y",energy_demand!B113,"NA")</f>
        <v>NA</v>
      </c>
      <c r="E113" s="2">
        <f>IF(energy_demand!M113="N",energy_demand!B113,"NA")</f>
        <v>128598.495</v>
      </c>
    </row>
    <row r="114" spans="1:5" x14ac:dyDescent="0.3">
      <c r="A114" s="10">
        <v>42117</v>
      </c>
      <c r="B114" s="2">
        <f>IF(energy_demand!L114="Y",energy_demand!B114)</f>
        <v>126483.80499999999</v>
      </c>
      <c r="C114" s="2" t="b">
        <f>IF(energy_demand!L114="N",energy_demand!B114)</f>
        <v>0</v>
      </c>
      <c r="D114" s="2" t="str">
        <f>IF(energy_demand!M114="Y",energy_demand!B114,"NA")</f>
        <v>NA</v>
      </c>
      <c r="E114" s="2">
        <f>IF(energy_demand!M114="N",energy_demand!B114,"NA")</f>
        <v>126483.80499999999</v>
      </c>
    </row>
    <row r="115" spans="1:5" x14ac:dyDescent="0.3">
      <c r="A115" s="10">
        <v>42118</v>
      </c>
      <c r="B115" s="2">
        <f>IF(energy_demand!L115="Y",energy_demand!B115)</f>
        <v>126230.785</v>
      </c>
      <c r="C115" s="2" t="b">
        <f>IF(energy_demand!L115="N",energy_demand!B115)</f>
        <v>0</v>
      </c>
      <c r="D115" s="2" t="str">
        <f>IF(energy_demand!M115="Y",energy_demand!B115,"NA")</f>
        <v>NA</v>
      </c>
      <c r="E115" s="2">
        <f>IF(energy_demand!M115="N",energy_demand!B115,"NA")</f>
        <v>126230.785</v>
      </c>
    </row>
    <row r="116" spans="1:5" x14ac:dyDescent="0.3">
      <c r="A116" s="10">
        <v>42119</v>
      </c>
      <c r="B116" s="2">
        <f>IF(energy_demand!L116="Y",energy_demand!B116)</f>
        <v>111803.625</v>
      </c>
      <c r="C116" s="2" t="b">
        <f>IF(energy_demand!L116="N",energy_demand!B116)</f>
        <v>0</v>
      </c>
      <c r="D116" s="2">
        <f>IF(energy_demand!M116="Y",energy_demand!B116,"NA")</f>
        <v>111803.625</v>
      </c>
      <c r="E116" s="2" t="str">
        <f>IF(energy_demand!M116="N",energy_demand!B116,"NA")</f>
        <v>NA</v>
      </c>
    </row>
    <row r="117" spans="1:5" x14ac:dyDescent="0.3">
      <c r="A117" s="10">
        <v>42120</v>
      </c>
      <c r="B117" s="2">
        <f>IF(energy_demand!L117="Y",energy_demand!B117)</f>
        <v>108217.82</v>
      </c>
      <c r="C117" s="2" t="b">
        <f>IF(energy_demand!L117="N",energy_demand!B117)</f>
        <v>0</v>
      </c>
      <c r="D117" s="2" t="str">
        <f>IF(energy_demand!M117="Y",energy_demand!B117,"NA")</f>
        <v>NA</v>
      </c>
      <c r="E117" s="2">
        <f>IF(energy_demand!M117="N",energy_demand!B117,"NA")</f>
        <v>108217.82</v>
      </c>
    </row>
    <row r="118" spans="1:5" x14ac:dyDescent="0.3">
      <c r="A118" s="10">
        <v>42121</v>
      </c>
      <c r="B118" s="2">
        <f>IF(energy_demand!L118="Y",energy_demand!B118)</f>
        <v>127855.22</v>
      </c>
      <c r="C118" s="2" t="b">
        <f>IF(energy_demand!L118="N",energy_demand!B118)</f>
        <v>0</v>
      </c>
      <c r="D118" s="2" t="str">
        <f>IF(energy_demand!M118="Y",energy_demand!B118,"NA")</f>
        <v>NA</v>
      </c>
      <c r="E118" s="2">
        <f>IF(energy_demand!M118="N",energy_demand!B118,"NA")</f>
        <v>127855.22</v>
      </c>
    </row>
    <row r="119" spans="1:5" x14ac:dyDescent="0.3">
      <c r="A119" s="10">
        <v>42122</v>
      </c>
      <c r="B119" s="2">
        <f>IF(energy_demand!L119="Y",energy_demand!B119)</f>
        <v>132642.14000000001</v>
      </c>
      <c r="C119" s="2" t="b">
        <f>IF(energy_demand!L119="N",energy_demand!B119)</f>
        <v>0</v>
      </c>
      <c r="D119" s="2" t="str">
        <f>IF(energy_demand!M119="Y",energy_demand!B119,"NA")</f>
        <v>NA</v>
      </c>
      <c r="E119" s="2">
        <f>IF(energy_demand!M119="N",energy_demand!B119,"NA")</f>
        <v>132642.14000000001</v>
      </c>
    </row>
    <row r="120" spans="1:5" x14ac:dyDescent="0.3">
      <c r="A120" s="10">
        <v>42123</v>
      </c>
      <c r="B120" s="2">
        <f>IF(energy_demand!L120="Y",energy_demand!B120)</f>
        <v>132814.61499999999</v>
      </c>
      <c r="C120" s="2" t="b">
        <f>IF(energy_demand!L120="N",energy_demand!B120)</f>
        <v>0</v>
      </c>
      <c r="D120" s="2" t="str">
        <f>IF(energy_demand!M120="Y",energy_demand!B120,"NA")</f>
        <v>NA</v>
      </c>
      <c r="E120" s="2">
        <f>IF(energy_demand!M120="N",energy_demand!B120,"NA")</f>
        <v>132814.61499999999</v>
      </c>
    </row>
    <row r="121" spans="1:5" x14ac:dyDescent="0.3">
      <c r="A121" s="10">
        <v>42124</v>
      </c>
      <c r="B121" s="2">
        <f>IF(energy_demand!L121="Y",energy_demand!B121)</f>
        <v>132669.57999999999</v>
      </c>
      <c r="C121" s="2" t="b">
        <f>IF(energy_demand!L121="N",energy_demand!B121)</f>
        <v>0</v>
      </c>
      <c r="D121" s="2" t="str">
        <f>IF(energy_demand!M121="Y",energy_demand!B121,"NA")</f>
        <v>NA</v>
      </c>
      <c r="E121" s="2">
        <f>IF(energy_demand!M121="N",energy_demand!B121,"NA")</f>
        <v>132669.57999999999</v>
      </c>
    </row>
    <row r="122" spans="1:5" x14ac:dyDescent="0.3">
      <c r="A122" s="10">
        <v>42125</v>
      </c>
      <c r="B122" s="2">
        <f>IF(energy_demand!L122="Y",energy_demand!B122)</f>
        <v>126304.44500000001</v>
      </c>
      <c r="C122" s="2" t="b">
        <f>IF(energy_demand!L122="N",energy_demand!B122)</f>
        <v>0</v>
      </c>
      <c r="D122" s="2" t="str">
        <f>IF(energy_demand!M122="Y",energy_demand!B122,"NA")</f>
        <v>NA</v>
      </c>
      <c r="E122" s="2">
        <f>IF(energy_demand!M122="N",energy_demand!B122,"NA")</f>
        <v>126304.44500000001</v>
      </c>
    </row>
    <row r="123" spans="1:5" x14ac:dyDescent="0.3">
      <c r="A123" s="10">
        <v>42126</v>
      </c>
      <c r="B123" s="2">
        <f>IF(energy_demand!L123="Y",energy_demand!B123)</f>
        <v>108487.97500000001</v>
      </c>
      <c r="C123" s="2" t="b">
        <f>IF(energy_demand!L123="N",energy_demand!B123)</f>
        <v>0</v>
      </c>
      <c r="D123" s="2" t="str">
        <f>IF(energy_demand!M123="Y",energy_demand!B123,"NA")</f>
        <v>NA</v>
      </c>
      <c r="E123" s="2">
        <f>IF(energy_demand!M123="N",energy_demand!B123,"NA")</f>
        <v>108487.97500000001</v>
      </c>
    </row>
    <row r="124" spans="1:5" x14ac:dyDescent="0.3">
      <c r="A124" s="10">
        <v>42127</v>
      </c>
      <c r="B124" s="2">
        <f>IF(energy_demand!L124="Y",energy_demand!B124)</f>
        <v>109233.34</v>
      </c>
      <c r="C124" s="2" t="b">
        <f>IF(energy_demand!L124="N",energy_demand!B124)</f>
        <v>0</v>
      </c>
      <c r="D124" s="2" t="str">
        <f>IF(energy_demand!M124="Y",energy_demand!B124,"NA")</f>
        <v>NA</v>
      </c>
      <c r="E124" s="2">
        <f>IF(energy_demand!M124="N",energy_demand!B124,"NA")</f>
        <v>109233.34</v>
      </c>
    </row>
    <row r="125" spans="1:5" x14ac:dyDescent="0.3">
      <c r="A125" s="10">
        <v>42128</v>
      </c>
      <c r="B125" s="2">
        <f>IF(energy_demand!L125="Y",energy_demand!B125)</f>
        <v>122375.47</v>
      </c>
      <c r="C125" s="2" t="b">
        <f>IF(energy_demand!L125="N",energy_demand!B125)</f>
        <v>0</v>
      </c>
      <c r="D125" s="2" t="str">
        <f>IF(energy_demand!M125="Y",energy_demand!B125,"NA")</f>
        <v>NA</v>
      </c>
      <c r="E125" s="2">
        <f>IF(energy_demand!M125="N",energy_demand!B125,"NA")</f>
        <v>122375.47</v>
      </c>
    </row>
    <row r="126" spans="1:5" x14ac:dyDescent="0.3">
      <c r="A126" s="10">
        <v>42129</v>
      </c>
      <c r="B126" s="2">
        <f>IF(energy_demand!L126="Y",energy_demand!B126)</f>
        <v>123734.86500000001</v>
      </c>
      <c r="C126" s="2" t="b">
        <f>IF(energy_demand!L126="N",energy_demand!B126)</f>
        <v>0</v>
      </c>
      <c r="D126" s="2" t="str">
        <f>IF(energy_demand!M126="Y",energy_demand!B126,"NA")</f>
        <v>NA</v>
      </c>
      <c r="E126" s="2">
        <f>IF(energy_demand!M126="N",energy_demand!B126,"NA")</f>
        <v>123734.86500000001</v>
      </c>
    </row>
    <row r="127" spans="1:5" x14ac:dyDescent="0.3">
      <c r="A127" s="10">
        <v>42130</v>
      </c>
      <c r="B127" s="2">
        <f>IF(energy_demand!L127="Y",energy_demand!B127)</f>
        <v>129121.86</v>
      </c>
      <c r="C127" s="2" t="b">
        <f>IF(energy_demand!L127="N",energy_demand!B127)</f>
        <v>0</v>
      </c>
      <c r="D127" s="2" t="str">
        <f>IF(energy_demand!M127="Y",energy_demand!B127,"NA")</f>
        <v>NA</v>
      </c>
      <c r="E127" s="2">
        <f>IF(energy_demand!M127="N",energy_demand!B127,"NA")</f>
        <v>129121.86</v>
      </c>
    </row>
    <row r="128" spans="1:5" x14ac:dyDescent="0.3">
      <c r="A128" s="10">
        <v>42131</v>
      </c>
      <c r="B128" s="2">
        <f>IF(energy_demand!L128="Y",energy_demand!B128)</f>
        <v>131237.185</v>
      </c>
      <c r="C128" s="2" t="b">
        <f>IF(energy_demand!L128="N",energy_demand!B128)</f>
        <v>0</v>
      </c>
      <c r="D128" s="2" t="str">
        <f>IF(energy_demand!M128="Y",energy_demand!B128,"NA")</f>
        <v>NA</v>
      </c>
      <c r="E128" s="2">
        <f>IF(energy_demand!M128="N",energy_demand!B128,"NA")</f>
        <v>131237.185</v>
      </c>
    </row>
    <row r="129" spans="1:5" x14ac:dyDescent="0.3">
      <c r="A129" s="10">
        <v>42132</v>
      </c>
      <c r="B129" s="2">
        <f>IF(energy_demand!L129="Y",energy_demand!B129)</f>
        <v>131138.73000000001</v>
      </c>
      <c r="C129" s="2" t="b">
        <f>IF(energy_demand!L129="N",energy_demand!B129)</f>
        <v>0</v>
      </c>
      <c r="D129" s="2" t="str">
        <f>IF(energy_demand!M129="Y",energy_demand!B129,"NA")</f>
        <v>NA</v>
      </c>
      <c r="E129" s="2">
        <f>IF(energy_demand!M129="N",energy_demand!B129,"NA")</f>
        <v>131138.73000000001</v>
      </c>
    </row>
    <row r="130" spans="1:5" x14ac:dyDescent="0.3">
      <c r="A130" s="10">
        <v>42133</v>
      </c>
      <c r="B130" s="2">
        <f>IF(energy_demand!L130="Y",energy_demand!B130)</f>
        <v>108377.05</v>
      </c>
      <c r="C130" s="2" t="b">
        <f>IF(energy_demand!L130="N",energy_demand!B130)</f>
        <v>0</v>
      </c>
      <c r="D130" s="2" t="str">
        <f>IF(energy_demand!M130="Y",energy_demand!B130,"NA")</f>
        <v>NA</v>
      </c>
      <c r="E130" s="2">
        <f>IF(energy_demand!M130="N",energy_demand!B130,"NA")</f>
        <v>108377.05</v>
      </c>
    </row>
    <row r="131" spans="1:5" x14ac:dyDescent="0.3">
      <c r="A131" s="10">
        <v>42134</v>
      </c>
      <c r="B131" s="2">
        <f>IF(energy_demand!L131="Y",energy_demand!B131)</f>
        <v>103811.28</v>
      </c>
      <c r="C131" s="2" t="b">
        <f>IF(energy_demand!L131="N",energy_demand!B131)</f>
        <v>0</v>
      </c>
      <c r="D131" s="2" t="str">
        <f>IF(energy_demand!M131="Y",energy_demand!B131,"NA")</f>
        <v>NA</v>
      </c>
      <c r="E131" s="2">
        <f>IF(energy_demand!M131="N",energy_demand!B131,"NA")</f>
        <v>103811.28</v>
      </c>
    </row>
    <row r="132" spans="1:5" x14ac:dyDescent="0.3">
      <c r="A132" s="10">
        <v>42135</v>
      </c>
      <c r="B132" s="2">
        <f>IF(energy_demand!L132="Y",energy_demand!B132)</f>
        <v>123740.245</v>
      </c>
      <c r="C132" s="2" t="b">
        <f>IF(energy_demand!L132="N",energy_demand!B132)</f>
        <v>0</v>
      </c>
      <c r="D132" s="2" t="str">
        <f>IF(energy_demand!M132="Y",energy_demand!B132,"NA")</f>
        <v>NA</v>
      </c>
      <c r="E132" s="2">
        <f>IF(energy_demand!M132="N",energy_demand!B132,"NA")</f>
        <v>123740.245</v>
      </c>
    </row>
    <row r="133" spans="1:5" x14ac:dyDescent="0.3">
      <c r="A133" s="10">
        <v>42136</v>
      </c>
      <c r="B133" s="2">
        <f>IF(energy_demand!L133="Y",energy_demand!B133)</f>
        <v>129312.58</v>
      </c>
      <c r="C133" s="2" t="b">
        <f>IF(energy_demand!L133="N",energy_demand!B133)</f>
        <v>0</v>
      </c>
      <c r="D133" s="2" t="str">
        <f>IF(energy_demand!M133="Y",energy_demand!B133,"NA")</f>
        <v>NA</v>
      </c>
      <c r="E133" s="2">
        <f>IF(energy_demand!M133="N",energy_demand!B133,"NA")</f>
        <v>129312.58</v>
      </c>
    </row>
    <row r="134" spans="1:5" x14ac:dyDescent="0.3">
      <c r="A134" s="10">
        <v>42137</v>
      </c>
      <c r="B134" s="2">
        <f>IF(energy_demand!L134="Y",energy_demand!B134)</f>
        <v>136903.26999999999</v>
      </c>
      <c r="C134" s="2" t="b">
        <f>IF(energy_demand!L134="N",energy_demand!B134)</f>
        <v>0</v>
      </c>
      <c r="D134" s="2" t="str">
        <f>IF(energy_demand!M134="Y",energy_demand!B134,"NA")</f>
        <v>NA</v>
      </c>
      <c r="E134" s="2">
        <f>IF(energy_demand!M134="N",energy_demand!B134,"NA")</f>
        <v>136903.26999999999</v>
      </c>
    </row>
    <row r="135" spans="1:5" x14ac:dyDescent="0.3">
      <c r="A135" s="10">
        <v>42138</v>
      </c>
      <c r="B135" s="2">
        <f>IF(energy_demand!L135="Y",energy_demand!B135)</f>
        <v>135217.65</v>
      </c>
      <c r="C135" s="2" t="b">
        <f>IF(energy_demand!L135="N",energy_demand!B135)</f>
        <v>0</v>
      </c>
      <c r="D135" s="2" t="str">
        <f>IF(energy_demand!M135="Y",energy_demand!B135,"NA")</f>
        <v>NA</v>
      </c>
      <c r="E135" s="2">
        <f>IF(energy_demand!M135="N",energy_demand!B135,"NA")</f>
        <v>135217.65</v>
      </c>
    </row>
    <row r="136" spans="1:5" x14ac:dyDescent="0.3">
      <c r="A136" s="10">
        <v>42139</v>
      </c>
      <c r="B136" s="2">
        <f>IF(energy_demand!L136="Y",energy_demand!B136)</f>
        <v>135172.41</v>
      </c>
      <c r="C136" s="2" t="b">
        <f>IF(energy_demand!L136="N",energy_demand!B136)</f>
        <v>0</v>
      </c>
      <c r="D136" s="2" t="str">
        <f>IF(energy_demand!M136="Y",energy_demand!B136,"NA")</f>
        <v>NA</v>
      </c>
      <c r="E136" s="2">
        <f>IF(energy_demand!M136="N",energy_demand!B136,"NA")</f>
        <v>135172.41</v>
      </c>
    </row>
    <row r="137" spans="1:5" x14ac:dyDescent="0.3">
      <c r="A137" s="10">
        <v>42140</v>
      </c>
      <c r="B137" s="2">
        <f>IF(energy_demand!L137="Y",energy_demand!B137)</f>
        <v>117136.63</v>
      </c>
      <c r="C137" s="2" t="b">
        <f>IF(energy_demand!L137="N",energy_demand!B137)</f>
        <v>0</v>
      </c>
      <c r="D137" s="2" t="str">
        <f>IF(energy_demand!M137="Y",energy_demand!B137,"NA")</f>
        <v>NA</v>
      </c>
      <c r="E137" s="2">
        <f>IF(energy_demand!M137="N",energy_demand!B137,"NA")</f>
        <v>117136.63</v>
      </c>
    </row>
    <row r="138" spans="1:5" x14ac:dyDescent="0.3">
      <c r="A138" s="10">
        <v>42141</v>
      </c>
      <c r="B138" s="2">
        <f>IF(energy_demand!L138="Y",energy_demand!B138)</f>
        <v>111897.08500000001</v>
      </c>
      <c r="C138" s="2" t="b">
        <f>IF(energy_demand!L138="N",energy_demand!B138)</f>
        <v>0</v>
      </c>
      <c r="D138" s="2" t="str">
        <f>IF(energy_demand!M138="Y",energy_demand!B138,"NA")</f>
        <v>NA</v>
      </c>
      <c r="E138" s="2">
        <f>IF(energy_demand!M138="N",energy_demand!B138,"NA")</f>
        <v>111897.08500000001</v>
      </c>
    </row>
    <row r="139" spans="1:5" x14ac:dyDescent="0.3">
      <c r="A139" s="10">
        <v>42142</v>
      </c>
      <c r="B139" s="2">
        <f>IF(energy_demand!L139="Y",energy_demand!B139)</f>
        <v>127524.8</v>
      </c>
      <c r="C139" s="2" t="b">
        <f>IF(energy_demand!L139="N",energy_demand!B139)</f>
        <v>0</v>
      </c>
      <c r="D139" s="2" t="str">
        <f>IF(energy_demand!M139="Y",energy_demand!B139,"NA")</f>
        <v>NA</v>
      </c>
      <c r="E139" s="2">
        <f>IF(energy_demand!M139="N",energy_demand!B139,"NA")</f>
        <v>127524.8</v>
      </c>
    </row>
    <row r="140" spans="1:5" x14ac:dyDescent="0.3">
      <c r="A140" s="10">
        <v>42143</v>
      </c>
      <c r="B140" s="2">
        <f>IF(energy_demand!L140="Y",energy_demand!B140)</f>
        <v>133235.48000000001</v>
      </c>
      <c r="C140" s="2" t="b">
        <f>IF(energy_demand!L140="N",energy_demand!B140)</f>
        <v>0</v>
      </c>
      <c r="D140" s="2" t="str">
        <f>IF(energy_demand!M140="Y",energy_demand!B140,"NA")</f>
        <v>NA</v>
      </c>
      <c r="E140" s="2">
        <f>IF(energy_demand!M140="N",energy_demand!B140,"NA")</f>
        <v>133235.48000000001</v>
      </c>
    </row>
    <row r="141" spans="1:5" x14ac:dyDescent="0.3">
      <c r="A141" s="10">
        <v>42144</v>
      </c>
      <c r="B141" s="2">
        <f>IF(energy_demand!L141="Y",energy_demand!B141)</f>
        <v>127522.71</v>
      </c>
      <c r="C141" s="2" t="b">
        <f>IF(energy_demand!L141="N",energy_demand!B141)</f>
        <v>0</v>
      </c>
      <c r="D141" s="2" t="str">
        <f>IF(energy_demand!M141="Y",energy_demand!B141,"NA")</f>
        <v>NA</v>
      </c>
      <c r="E141" s="2">
        <f>IF(energy_demand!M141="N",energy_demand!B141,"NA")</f>
        <v>127522.71</v>
      </c>
    </row>
    <row r="142" spans="1:5" x14ac:dyDescent="0.3">
      <c r="A142" s="10">
        <v>42145</v>
      </c>
      <c r="B142" s="2">
        <f>IF(energy_demand!L142="Y",energy_demand!B142)</f>
        <v>135361.19500000001</v>
      </c>
      <c r="C142" s="2" t="b">
        <f>IF(energy_demand!L142="N",energy_demand!B142)</f>
        <v>0</v>
      </c>
      <c r="D142" s="2" t="str">
        <f>IF(energy_demand!M142="Y",energy_demand!B142,"NA")</f>
        <v>NA</v>
      </c>
      <c r="E142" s="2">
        <f>IF(energy_demand!M142="N",energy_demand!B142,"NA")</f>
        <v>135361.19500000001</v>
      </c>
    </row>
    <row r="143" spans="1:5" x14ac:dyDescent="0.3">
      <c r="A143" s="10">
        <v>42146</v>
      </c>
      <c r="B143" s="2">
        <f>IF(energy_demand!L143="Y",energy_demand!B143)</f>
        <v>133422.46</v>
      </c>
      <c r="C143" s="2" t="b">
        <f>IF(energy_demand!L143="N",energy_demand!B143)</f>
        <v>0</v>
      </c>
      <c r="D143" s="2" t="str">
        <f>IF(energy_demand!M143="Y",energy_demand!B143,"NA")</f>
        <v>NA</v>
      </c>
      <c r="E143" s="2">
        <f>IF(energy_demand!M143="N",energy_demand!B143,"NA")</f>
        <v>133422.46</v>
      </c>
    </row>
    <row r="144" spans="1:5" x14ac:dyDescent="0.3">
      <c r="A144" s="10">
        <v>42147</v>
      </c>
      <c r="B144" s="2">
        <f>IF(energy_demand!L144="Y",energy_demand!B144)</f>
        <v>119331.85</v>
      </c>
      <c r="C144" s="2" t="b">
        <f>IF(energy_demand!L144="N",energy_demand!B144)</f>
        <v>0</v>
      </c>
      <c r="D144" s="2" t="str">
        <f>IF(energy_demand!M144="Y",energy_demand!B144,"NA")</f>
        <v>NA</v>
      </c>
      <c r="E144" s="2">
        <f>IF(energy_demand!M144="N",energy_demand!B144,"NA")</f>
        <v>119331.85</v>
      </c>
    </row>
    <row r="145" spans="1:5" x14ac:dyDescent="0.3">
      <c r="A145" s="10">
        <v>42148</v>
      </c>
      <c r="B145" s="2">
        <f>IF(energy_demand!L145="Y",energy_demand!B145)</f>
        <v>118783.08500000001</v>
      </c>
      <c r="C145" s="2" t="b">
        <f>IF(energy_demand!L145="N",energy_demand!B145)</f>
        <v>0</v>
      </c>
      <c r="D145" s="2" t="str">
        <f>IF(energy_demand!M145="Y",energy_demand!B145,"NA")</f>
        <v>NA</v>
      </c>
      <c r="E145" s="2">
        <f>IF(energy_demand!M145="N",energy_demand!B145,"NA")</f>
        <v>118783.08500000001</v>
      </c>
    </row>
    <row r="146" spans="1:5" x14ac:dyDescent="0.3">
      <c r="A146" s="10">
        <v>42149</v>
      </c>
      <c r="B146" s="2">
        <f>IF(energy_demand!L146="Y",energy_demand!B146)</f>
        <v>136690.92000000001</v>
      </c>
      <c r="C146" s="2" t="b">
        <f>IF(energy_demand!L146="N",energy_demand!B146)</f>
        <v>0</v>
      </c>
      <c r="D146" s="2" t="str">
        <f>IF(energy_demand!M146="Y",energy_demand!B146,"NA")</f>
        <v>NA</v>
      </c>
      <c r="E146" s="2">
        <f>IF(energy_demand!M146="N",energy_demand!B146,"NA")</f>
        <v>136690.92000000001</v>
      </c>
    </row>
    <row r="147" spans="1:5" x14ac:dyDescent="0.3">
      <c r="A147" s="10">
        <v>42150</v>
      </c>
      <c r="B147" s="2">
        <f>IF(energy_demand!L147="Y",energy_demand!B147)</f>
        <v>140886.995</v>
      </c>
      <c r="C147" s="2" t="b">
        <f>IF(energy_demand!L147="N",energy_demand!B147)</f>
        <v>0</v>
      </c>
      <c r="D147" s="2" t="str">
        <f>IF(energy_demand!M147="Y",energy_demand!B147,"NA")</f>
        <v>NA</v>
      </c>
      <c r="E147" s="2">
        <f>IF(energy_demand!M147="N",energy_demand!B147,"NA")</f>
        <v>140886.995</v>
      </c>
    </row>
    <row r="148" spans="1:5" x14ac:dyDescent="0.3">
      <c r="A148" s="10">
        <v>42151</v>
      </c>
      <c r="B148" s="2">
        <f>IF(energy_demand!L148="Y",energy_demand!B148)</f>
        <v>133103.37</v>
      </c>
      <c r="C148" s="2" t="b">
        <f>IF(energy_demand!L148="N",energy_demand!B148)</f>
        <v>0</v>
      </c>
      <c r="D148" s="2" t="str">
        <f>IF(energy_demand!M148="Y",energy_demand!B148,"NA")</f>
        <v>NA</v>
      </c>
      <c r="E148" s="2">
        <f>IF(energy_demand!M148="N",energy_demand!B148,"NA")</f>
        <v>133103.37</v>
      </c>
    </row>
    <row r="149" spans="1:5" x14ac:dyDescent="0.3">
      <c r="A149" s="10">
        <v>42152</v>
      </c>
      <c r="B149" s="2">
        <f>IF(energy_demand!L149="Y",energy_demand!B149)</f>
        <v>127900.235</v>
      </c>
      <c r="C149" s="2" t="b">
        <f>IF(energy_demand!L149="N",energy_demand!B149)</f>
        <v>0</v>
      </c>
      <c r="D149" s="2" t="str">
        <f>IF(energy_demand!M149="Y",energy_demand!B149,"NA")</f>
        <v>NA</v>
      </c>
      <c r="E149" s="2">
        <f>IF(energy_demand!M149="N",energy_demand!B149,"NA")</f>
        <v>127900.235</v>
      </c>
    </row>
    <row r="150" spans="1:5" x14ac:dyDescent="0.3">
      <c r="A150" s="10">
        <v>42153</v>
      </c>
      <c r="B150" s="2">
        <f>IF(energy_demand!L150="Y",energy_demand!B150)</f>
        <v>132338.94</v>
      </c>
      <c r="C150" s="2" t="b">
        <f>IF(energy_demand!L150="N",energy_demand!B150)</f>
        <v>0</v>
      </c>
      <c r="D150" s="2" t="str">
        <f>IF(energy_demand!M150="Y",energy_demand!B150,"NA")</f>
        <v>NA</v>
      </c>
      <c r="E150" s="2">
        <f>IF(energy_demand!M150="N",energy_demand!B150,"NA")</f>
        <v>132338.94</v>
      </c>
    </row>
    <row r="151" spans="1:5" x14ac:dyDescent="0.3">
      <c r="A151" s="10">
        <v>42154</v>
      </c>
      <c r="B151" s="2">
        <f>IF(energy_demand!L151="Y",energy_demand!B151)</f>
        <v>114669.79</v>
      </c>
      <c r="C151" s="2" t="b">
        <f>IF(energy_demand!L151="N",energy_demand!B151)</f>
        <v>0</v>
      </c>
      <c r="D151" s="2" t="str">
        <f>IF(energy_demand!M151="Y",energy_demand!B151,"NA")</f>
        <v>NA</v>
      </c>
      <c r="E151" s="2">
        <f>IF(energy_demand!M151="N",energy_demand!B151,"NA")</f>
        <v>114669.79</v>
      </c>
    </row>
    <row r="152" spans="1:5" x14ac:dyDescent="0.3">
      <c r="A152" s="10">
        <v>42155</v>
      </c>
      <c r="B152" s="2">
        <f>IF(energy_demand!L152="Y",energy_demand!B152)</f>
        <v>113261.26</v>
      </c>
      <c r="C152" s="2" t="b">
        <f>IF(energy_demand!L152="N",energy_demand!B152)</f>
        <v>0</v>
      </c>
      <c r="D152" s="2" t="str">
        <f>IF(energy_demand!M152="Y",energy_demand!B152,"NA")</f>
        <v>NA</v>
      </c>
      <c r="E152" s="2">
        <f>IF(energy_demand!M152="N",energy_demand!B152,"NA")</f>
        <v>113261.26</v>
      </c>
    </row>
    <row r="153" spans="1:5" x14ac:dyDescent="0.3">
      <c r="A153" s="10">
        <v>42156</v>
      </c>
      <c r="B153" s="2">
        <f>IF(energy_demand!L153="Y",energy_demand!B153)</f>
        <v>140919.995</v>
      </c>
      <c r="C153" s="2" t="b">
        <f>IF(energy_demand!L153="N",energy_demand!B153)</f>
        <v>0</v>
      </c>
      <c r="D153" s="2" t="str">
        <f>IF(energy_demand!M153="Y",energy_demand!B153,"NA")</f>
        <v>NA</v>
      </c>
      <c r="E153" s="2">
        <f>IF(energy_demand!M153="N",energy_demand!B153,"NA")</f>
        <v>140919.995</v>
      </c>
    </row>
    <row r="154" spans="1:5" x14ac:dyDescent="0.3">
      <c r="A154" s="10">
        <v>42157</v>
      </c>
      <c r="B154" s="2">
        <f>IF(energy_demand!L154="Y",energy_demand!B154)</f>
        <v>148534.505</v>
      </c>
      <c r="C154" s="2" t="b">
        <f>IF(energy_demand!L154="N",energy_demand!B154)</f>
        <v>0</v>
      </c>
      <c r="D154" s="2" t="str">
        <f>IF(energy_demand!M154="Y",energy_demand!B154,"NA")</f>
        <v>NA</v>
      </c>
      <c r="E154" s="2">
        <f>IF(energy_demand!M154="N",energy_demand!B154,"NA")</f>
        <v>148534.505</v>
      </c>
    </row>
    <row r="155" spans="1:5" x14ac:dyDescent="0.3">
      <c r="A155" s="10">
        <v>42158</v>
      </c>
      <c r="B155" s="2">
        <f>IF(energy_demand!L155="Y",energy_demand!B155)</f>
        <v>146902.95000000001</v>
      </c>
      <c r="C155" s="2" t="b">
        <f>IF(energy_demand!L155="N",energy_demand!B155)</f>
        <v>0</v>
      </c>
      <c r="D155" s="2" t="str">
        <f>IF(energy_demand!M155="Y",energy_demand!B155,"NA")</f>
        <v>NA</v>
      </c>
      <c r="E155" s="2">
        <f>IF(energy_demand!M155="N",energy_demand!B155,"NA")</f>
        <v>146902.95000000001</v>
      </c>
    </row>
    <row r="156" spans="1:5" x14ac:dyDescent="0.3">
      <c r="A156" s="10">
        <v>42159</v>
      </c>
      <c r="B156" s="2">
        <f>IF(energy_demand!L156="Y",energy_demand!B156)</f>
        <v>147155.26500000001</v>
      </c>
      <c r="C156" s="2" t="b">
        <f>IF(energy_demand!L156="N",energy_demand!B156)</f>
        <v>0</v>
      </c>
      <c r="D156" s="2" t="str">
        <f>IF(energy_demand!M156="Y",energy_demand!B156,"NA")</f>
        <v>NA</v>
      </c>
      <c r="E156" s="2">
        <f>IF(energy_demand!M156="N",energy_demand!B156,"NA")</f>
        <v>147155.26500000001</v>
      </c>
    </row>
    <row r="157" spans="1:5" x14ac:dyDescent="0.3">
      <c r="A157" s="10">
        <v>42160</v>
      </c>
      <c r="B157" s="2">
        <f>IF(energy_demand!L157="Y",energy_demand!B157)</f>
        <v>142625.035</v>
      </c>
      <c r="C157" s="2" t="b">
        <f>IF(energy_demand!L157="N",energy_demand!B157)</f>
        <v>0</v>
      </c>
      <c r="D157" s="2" t="str">
        <f>IF(energy_demand!M157="Y",energy_demand!B157,"NA")</f>
        <v>NA</v>
      </c>
      <c r="E157" s="2">
        <f>IF(energy_demand!M157="N",energy_demand!B157,"NA")</f>
        <v>142625.035</v>
      </c>
    </row>
    <row r="158" spans="1:5" x14ac:dyDescent="0.3">
      <c r="A158" s="10">
        <v>42161</v>
      </c>
      <c r="B158" s="2">
        <f>IF(energy_demand!L158="Y",energy_demand!B158)</f>
        <v>120128.295</v>
      </c>
      <c r="C158" s="2" t="b">
        <f>IF(energy_demand!L158="N",energy_demand!B158)</f>
        <v>0</v>
      </c>
      <c r="D158" s="2" t="str">
        <f>IF(energy_demand!M158="Y",energy_demand!B158,"NA")</f>
        <v>NA</v>
      </c>
      <c r="E158" s="2">
        <f>IF(energy_demand!M158="N",energy_demand!B158,"NA")</f>
        <v>120128.295</v>
      </c>
    </row>
    <row r="159" spans="1:5" x14ac:dyDescent="0.3">
      <c r="A159" s="10">
        <v>42162</v>
      </c>
      <c r="B159" s="2">
        <f>IF(energy_demand!L159="Y",energy_demand!B159)</f>
        <v>109609.685</v>
      </c>
      <c r="C159" s="2" t="b">
        <f>IF(energy_demand!L159="N",energy_demand!B159)</f>
        <v>0</v>
      </c>
      <c r="D159" s="2" t="str">
        <f>IF(energy_demand!M159="Y",energy_demand!B159,"NA")</f>
        <v>NA</v>
      </c>
      <c r="E159" s="2">
        <f>IF(energy_demand!M159="N",energy_demand!B159,"NA")</f>
        <v>109609.685</v>
      </c>
    </row>
    <row r="160" spans="1:5" x14ac:dyDescent="0.3">
      <c r="A160" s="10">
        <v>42163</v>
      </c>
      <c r="B160" s="2">
        <f>IF(energy_demand!L160="Y",energy_demand!B160)</f>
        <v>110715.815</v>
      </c>
      <c r="C160" s="2" t="b">
        <f>IF(energy_demand!L160="N",energy_demand!B160)</f>
        <v>0</v>
      </c>
      <c r="D160" s="2">
        <f>IF(energy_demand!M160="Y",energy_demand!B160,"NA")</f>
        <v>110715.815</v>
      </c>
      <c r="E160" s="2" t="str">
        <f>IF(energy_demand!M160="N",energy_demand!B160,"NA")</f>
        <v>NA</v>
      </c>
    </row>
    <row r="161" spans="1:5" x14ac:dyDescent="0.3">
      <c r="A161" s="10">
        <v>42164</v>
      </c>
      <c r="B161" s="2">
        <f>IF(energy_demand!L161="Y",energy_demand!B161)</f>
        <v>132854.13500000001</v>
      </c>
      <c r="C161" s="2" t="b">
        <f>IF(energy_demand!L161="N",energy_demand!B161)</f>
        <v>0</v>
      </c>
      <c r="D161" s="2" t="str">
        <f>IF(energy_demand!M161="Y",energy_demand!B161,"NA")</f>
        <v>NA</v>
      </c>
      <c r="E161" s="2">
        <f>IF(energy_demand!M161="N",energy_demand!B161,"NA")</f>
        <v>132854.13500000001</v>
      </c>
    </row>
    <row r="162" spans="1:5" x14ac:dyDescent="0.3">
      <c r="A162" s="10">
        <v>42165</v>
      </c>
      <c r="B162" s="2">
        <f>IF(energy_demand!L162="Y",energy_demand!B162)</f>
        <v>144125.52499999999</v>
      </c>
      <c r="C162" s="2" t="b">
        <f>IF(energy_demand!L162="N",energy_demand!B162)</f>
        <v>0</v>
      </c>
      <c r="D162" s="2" t="str">
        <f>IF(energy_demand!M162="Y",energy_demand!B162,"NA")</f>
        <v>NA</v>
      </c>
      <c r="E162" s="2">
        <f>IF(energy_demand!M162="N",energy_demand!B162,"NA")</f>
        <v>144125.52499999999</v>
      </c>
    </row>
    <row r="163" spans="1:5" x14ac:dyDescent="0.3">
      <c r="A163" s="10">
        <v>42166</v>
      </c>
      <c r="B163" s="2">
        <f>IF(energy_demand!L163="Y",energy_demand!B163)</f>
        <v>143465.44500000001</v>
      </c>
      <c r="C163" s="2" t="b">
        <f>IF(energy_demand!L163="N",energy_demand!B163)</f>
        <v>0</v>
      </c>
      <c r="D163" s="2" t="str">
        <f>IF(energy_demand!M163="Y",energy_demand!B163,"NA")</f>
        <v>NA</v>
      </c>
      <c r="E163" s="2">
        <f>IF(energy_demand!M163="N",energy_demand!B163,"NA")</f>
        <v>143465.44500000001</v>
      </c>
    </row>
    <row r="164" spans="1:5" x14ac:dyDescent="0.3">
      <c r="A164" s="10">
        <v>42167</v>
      </c>
      <c r="B164" s="2">
        <f>IF(energy_demand!L164="Y",energy_demand!B164)</f>
        <v>145005.62</v>
      </c>
      <c r="C164" s="2" t="b">
        <f>IF(energy_demand!L164="N",energy_demand!B164)</f>
        <v>0</v>
      </c>
      <c r="D164" s="2" t="str">
        <f>IF(energy_demand!M164="Y",energy_demand!B164,"NA")</f>
        <v>NA</v>
      </c>
      <c r="E164" s="2">
        <f>IF(energy_demand!M164="N",energy_demand!B164,"NA")</f>
        <v>145005.62</v>
      </c>
    </row>
    <row r="165" spans="1:5" x14ac:dyDescent="0.3">
      <c r="A165" s="10">
        <v>42168</v>
      </c>
      <c r="B165" s="2">
        <f>IF(energy_demand!L165="Y",energy_demand!B165)</f>
        <v>123754.55</v>
      </c>
      <c r="C165" s="2" t="b">
        <f>IF(energy_demand!L165="N",energy_demand!B165)</f>
        <v>0</v>
      </c>
      <c r="D165" s="2" t="str">
        <f>IF(energy_demand!M165="Y",energy_demand!B165,"NA")</f>
        <v>NA</v>
      </c>
      <c r="E165" s="2">
        <f>IF(energy_demand!M165="N",energy_demand!B165,"NA")</f>
        <v>123754.55</v>
      </c>
    </row>
    <row r="166" spans="1:5" x14ac:dyDescent="0.3">
      <c r="A166" s="10">
        <v>42169</v>
      </c>
      <c r="B166" s="2">
        <f>IF(energy_demand!L166="Y",energy_demand!B166)</f>
        <v>119125.62</v>
      </c>
      <c r="C166" s="2" t="b">
        <f>IF(energy_demand!L166="N",energy_demand!B166)</f>
        <v>0</v>
      </c>
      <c r="D166" s="2" t="str">
        <f>IF(energy_demand!M166="Y",energy_demand!B166,"NA")</f>
        <v>NA</v>
      </c>
      <c r="E166" s="2">
        <f>IF(energy_demand!M166="N",energy_demand!B166,"NA")</f>
        <v>119125.62</v>
      </c>
    </row>
    <row r="167" spans="1:5" x14ac:dyDescent="0.3">
      <c r="A167" s="10">
        <v>42170</v>
      </c>
      <c r="B167" s="2">
        <f>IF(energy_demand!L167="Y",energy_demand!B167)</f>
        <v>136054.14499999999</v>
      </c>
      <c r="C167" s="2" t="b">
        <f>IF(energy_demand!L167="N",energy_demand!B167)</f>
        <v>0</v>
      </c>
      <c r="D167" s="2" t="str">
        <f>IF(energy_demand!M167="Y",energy_demand!B167,"NA")</f>
        <v>NA</v>
      </c>
      <c r="E167" s="2">
        <f>IF(energy_demand!M167="N",energy_demand!B167,"NA")</f>
        <v>136054.14499999999</v>
      </c>
    </row>
    <row r="168" spans="1:5" x14ac:dyDescent="0.3">
      <c r="A168" s="10">
        <v>42171</v>
      </c>
      <c r="B168" s="2">
        <f>IF(energy_demand!L168="Y",energy_demand!B168)</f>
        <v>139073.785</v>
      </c>
      <c r="C168" s="2" t="b">
        <f>IF(energy_demand!L168="N",energy_demand!B168)</f>
        <v>0</v>
      </c>
      <c r="D168" s="2" t="str">
        <f>IF(energy_demand!M168="Y",energy_demand!B168,"NA")</f>
        <v>NA</v>
      </c>
      <c r="E168" s="2">
        <f>IF(energy_demand!M168="N",energy_demand!B168,"NA")</f>
        <v>139073.785</v>
      </c>
    </row>
    <row r="169" spans="1:5" x14ac:dyDescent="0.3">
      <c r="A169" s="10">
        <v>42172</v>
      </c>
      <c r="B169" s="2">
        <f>IF(energy_demand!L169="Y",energy_demand!B169)</f>
        <v>134290.46</v>
      </c>
      <c r="C169" s="2" t="b">
        <f>IF(energy_demand!L169="N",energy_demand!B169)</f>
        <v>0</v>
      </c>
      <c r="D169" s="2" t="str">
        <f>IF(energy_demand!M169="Y",energy_demand!B169,"NA")</f>
        <v>NA</v>
      </c>
      <c r="E169" s="2">
        <f>IF(energy_demand!M169="N",energy_demand!B169,"NA")</f>
        <v>134290.46</v>
      </c>
    </row>
    <row r="170" spans="1:5" x14ac:dyDescent="0.3">
      <c r="A170" s="10">
        <v>42173</v>
      </c>
      <c r="B170" s="2">
        <f>IF(energy_demand!L170="Y",energy_demand!B170)</f>
        <v>137073.77499999999</v>
      </c>
      <c r="C170" s="2" t="b">
        <f>IF(energy_demand!L170="N",energy_demand!B170)</f>
        <v>0</v>
      </c>
      <c r="D170" s="2" t="str">
        <f>IF(energy_demand!M170="Y",energy_demand!B170,"NA")</f>
        <v>NA</v>
      </c>
      <c r="E170" s="2">
        <f>IF(energy_demand!M170="N",energy_demand!B170,"NA")</f>
        <v>137073.77499999999</v>
      </c>
    </row>
    <row r="171" spans="1:5" x14ac:dyDescent="0.3">
      <c r="A171" s="10">
        <v>42174</v>
      </c>
      <c r="B171" s="2">
        <f>IF(energy_demand!L171="Y",energy_demand!B171)</f>
        <v>139781.245</v>
      </c>
      <c r="C171" s="2" t="b">
        <f>IF(energy_demand!L171="N",energy_demand!B171)</f>
        <v>0</v>
      </c>
      <c r="D171" s="2" t="str">
        <f>IF(energy_demand!M171="Y",energy_demand!B171,"NA")</f>
        <v>NA</v>
      </c>
      <c r="E171" s="2">
        <f>IF(energy_demand!M171="N",energy_demand!B171,"NA")</f>
        <v>139781.245</v>
      </c>
    </row>
    <row r="172" spans="1:5" x14ac:dyDescent="0.3">
      <c r="A172" s="10">
        <v>42175</v>
      </c>
      <c r="B172" s="2">
        <f>IF(energy_demand!L172="Y",energy_demand!B172)</f>
        <v>129576.36</v>
      </c>
      <c r="C172" s="2" t="b">
        <f>IF(energy_demand!L172="N",energy_demand!B172)</f>
        <v>0</v>
      </c>
      <c r="D172" s="2" t="str">
        <f>IF(energy_demand!M172="Y",energy_demand!B172,"NA")</f>
        <v>NA</v>
      </c>
      <c r="E172" s="2">
        <f>IF(energy_demand!M172="N",energy_demand!B172,"NA")</f>
        <v>129576.36</v>
      </c>
    </row>
    <row r="173" spans="1:5" x14ac:dyDescent="0.3">
      <c r="A173" s="10">
        <v>42176</v>
      </c>
      <c r="B173" s="2">
        <f>IF(energy_demand!L173="Y",energy_demand!B173)</f>
        <v>124910.57</v>
      </c>
      <c r="C173" s="2" t="b">
        <f>IF(energy_demand!L173="N",energy_demand!B173)</f>
        <v>0</v>
      </c>
      <c r="D173" s="2" t="str">
        <f>IF(energy_demand!M173="Y",energy_demand!B173,"NA")</f>
        <v>NA</v>
      </c>
      <c r="E173" s="2">
        <f>IF(energy_demand!M173="N",energy_demand!B173,"NA")</f>
        <v>124910.57</v>
      </c>
    </row>
    <row r="174" spans="1:5" x14ac:dyDescent="0.3">
      <c r="A174" s="10">
        <v>42177</v>
      </c>
      <c r="B174" s="2">
        <f>IF(energy_demand!L174="Y",energy_demand!B174)</f>
        <v>140431.35999999999</v>
      </c>
      <c r="C174" s="2" t="b">
        <f>IF(energy_demand!L174="N",energy_demand!B174)</f>
        <v>0</v>
      </c>
      <c r="D174" s="2" t="str">
        <f>IF(energy_demand!M174="Y",energy_demand!B174,"NA")</f>
        <v>NA</v>
      </c>
      <c r="E174" s="2">
        <f>IF(energy_demand!M174="N",energy_demand!B174,"NA")</f>
        <v>140431.35999999999</v>
      </c>
    </row>
    <row r="175" spans="1:5" x14ac:dyDescent="0.3">
      <c r="A175" s="10">
        <v>42178</v>
      </c>
      <c r="B175" s="2">
        <f>IF(energy_demand!L175="Y",energy_demand!B175)</f>
        <v>133171.4</v>
      </c>
      <c r="C175" s="2" t="b">
        <f>IF(energy_demand!L175="N",energy_demand!B175)</f>
        <v>0</v>
      </c>
      <c r="D175" s="2" t="str">
        <f>IF(energy_demand!M175="Y",energy_demand!B175,"NA")</f>
        <v>NA</v>
      </c>
      <c r="E175" s="2">
        <f>IF(energy_demand!M175="N",energy_demand!B175,"NA")</f>
        <v>133171.4</v>
      </c>
    </row>
    <row r="176" spans="1:5" x14ac:dyDescent="0.3">
      <c r="A176" s="10">
        <v>42179</v>
      </c>
      <c r="B176" s="2">
        <f>IF(energy_demand!L176="Y",energy_demand!B176)</f>
        <v>135407.57</v>
      </c>
      <c r="C176" s="2" t="b">
        <f>IF(energy_demand!L176="N",energy_demand!B176)</f>
        <v>0</v>
      </c>
      <c r="D176" s="2" t="str">
        <f>IF(energy_demand!M176="Y",energy_demand!B176,"NA")</f>
        <v>NA</v>
      </c>
      <c r="E176" s="2">
        <f>IF(energy_demand!M176="N",energy_demand!B176,"NA")</f>
        <v>135407.57</v>
      </c>
    </row>
    <row r="177" spans="1:5" x14ac:dyDescent="0.3">
      <c r="A177" s="10">
        <v>42180</v>
      </c>
      <c r="B177" s="2">
        <f>IF(energy_demand!L177="Y",energy_demand!B177)</f>
        <v>137379.23000000001</v>
      </c>
      <c r="C177" s="2" t="b">
        <f>IF(energy_demand!L177="N",energy_demand!B177)</f>
        <v>0</v>
      </c>
      <c r="D177" s="2" t="str">
        <f>IF(energy_demand!M177="Y",energy_demand!B177,"NA")</f>
        <v>NA</v>
      </c>
      <c r="E177" s="2">
        <f>IF(energy_demand!M177="N",energy_demand!B177,"NA")</f>
        <v>137379.23000000001</v>
      </c>
    </row>
    <row r="178" spans="1:5" x14ac:dyDescent="0.3">
      <c r="A178" s="10">
        <v>42181</v>
      </c>
      <c r="B178" s="2" t="b">
        <f>IF(energy_demand!L178="Y",energy_demand!B178)</f>
        <v>0</v>
      </c>
      <c r="C178" s="2">
        <f>IF(energy_demand!L178="N",energy_demand!B178)</f>
        <v>135562.07500000001</v>
      </c>
      <c r="D178" s="2" t="str">
        <f>IF(energy_demand!M178="Y",energy_demand!B178,"NA")</f>
        <v>NA</v>
      </c>
      <c r="E178" s="2">
        <f>IF(energy_demand!M178="N",energy_demand!B178,"NA")</f>
        <v>135562.07500000001</v>
      </c>
    </row>
    <row r="179" spans="1:5" x14ac:dyDescent="0.3">
      <c r="A179" s="10">
        <v>42182</v>
      </c>
      <c r="B179" s="2" t="b">
        <f>IF(energy_demand!L179="Y",energy_demand!B179)</f>
        <v>0</v>
      </c>
      <c r="C179" s="2">
        <f>IF(energy_demand!L179="N",energy_demand!B179)</f>
        <v>124587.43</v>
      </c>
      <c r="D179" s="2" t="str">
        <f>IF(energy_demand!M179="Y",energy_demand!B179,"NA")</f>
        <v>NA</v>
      </c>
      <c r="E179" s="2">
        <f>IF(energy_demand!M179="N",energy_demand!B179,"NA")</f>
        <v>124587.43</v>
      </c>
    </row>
    <row r="180" spans="1:5" x14ac:dyDescent="0.3">
      <c r="A180" s="10">
        <v>42183</v>
      </c>
      <c r="B180" s="2" t="b">
        <f>IF(energy_demand!L180="Y",energy_demand!B180)</f>
        <v>0</v>
      </c>
      <c r="C180" s="2">
        <f>IF(energy_demand!L180="N",energy_demand!B180)</f>
        <v>119277.48</v>
      </c>
      <c r="D180" s="2" t="str">
        <f>IF(energy_demand!M180="Y",energy_demand!B180,"NA")</f>
        <v>NA</v>
      </c>
      <c r="E180" s="2">
        <f>IF(energy_demand!M180="N",energy_demand!B180,"NA")</f>
        <v>119277.48</v>
      </c>
    </row>
    <row r="181" spans="1:5" x14ac:dyDescent="0.3">
      <c r="A181" s="10">
        <v>42184</v>
      </c>
      <c r="B181" s="2" t="b">
        <f>IF(energy_demand!L181="Y",energy_demand!B181)</f>
        <v>0</v>
      </c>
      <c r="C181" s="2">
        <f>IF(energy_demand!L181="N",energy_demand!B181)</f>
        <v>139468.155</v>
      </c>
      <c r="D181" s="2" t="str">
        <f>IF(energy_demand!M181="Y",energy_demand!B181,"NA")</f>
        <v>NA</v>
      </c>
      <c r="E181" s="2">
        <f>IF(energy_demand!M181="N",energy_demand!B181,"NA")</f>
        <v>139468.155</v>
      </c>
    </row>
    <row r="182" spans="1:5" x14ac:dyDescent="0.3">
      <c r="A182" s="10">
        <v>42185</v>
      </c>
      <c r="B182" s="2" t="b">
        <f>IF(energy_demand!L182="Y",energy_demand!B182)</f>
        <v>0</v>
      </c>
      <c r="C182" s="2">
        <f>IF(energy_demand!L182="N",energy_demand!B182)</f>
        <v>143170.05499999999</v>
      </c>
      <c r="D182" s="2" t="str">
        <f>IF(energy_demand!M182="Y",energy_demand!B182,"NA")</f>
        <v>NA</v>
      </c>
      <c r="E182" s="2">
        <f>IF(energy_demand!M182="N",energy_demand!B182,"NA")</f>
        <v>143170.05499999999</v>
      </c>
    </row>
    <row r="183" spans="1:5" x14ac:dyDescent="0.3">
      <c r="A183" s="10">
        <v>42186</v>
      </c>
      <c r="B183" s="2" t="b">
        <f>IF(energy_demand!L183="Y",energy_demand!B183)</f>
        <v>0</v>
      </c>
      <c r="C183" s="2">
        <f>IF(energy_demand!L183="N",energy_demand!B183)</f>
        <v>138931</v>
      </c>
      <c r="D183" s="2" t="str">
        <f>IF(energy_demand!M183="Y",energy_demand!B183,"NA")</f>
        <v>NA</v>
      </c>
      <c r="E183" s="2">
        <f>IF(energy_demand!M183="N",energy_demand!B183,"NA")</f>
        <v>138931</v>
      </c>
    </row>
    <row r="184" spans="1:5" x14ac:dyDescent="0.3">
      <c r="A184" s="10">
        <v>42187</v>
      </c>
      <c r="B184" s="2" t="b">
        <f>IF(energy_demand!L184="Y",energy_demand!B184)</f>
        <v>0</v>
      </c>
      <c r="C184" s="2">
        <f>IF(energy_demand!L184="N",energy_demand!B184)</f>
        <v>138972.42499999999</v>
      </c>
      <c r="D184" s="2" t="str">
        <f>IF(energy_demand!M184="Y",energy_demand!B184,"NA")</f>
        <v>NA</v>
      </c>
      <c r="E184" s="2">
        <f>IF(energy_demand!M184="N",energy_demand!B184,"NA")</f>
        <v>138972.42499999999</v>
      </c>
    </row>
    <row r="185" spans="1:5" x14ac:dyDescent="0.3">
      <c r="A185" s="10">
        <v>42188</v>
      </c>
      <c r="B185" s="2" t="b">
        <f>IF(energy_demand!L185="Y",energy_demand!B185)</f>
        <v>0</v>
      </c>
      <c r="C185" s="2">
        <f>IF(energy_demand!L185="N",energy_demand!B185)</f>
        <v>145713.81</v>
      </c>
      <c r="D185" s="2" t="str">
        <f>IF(energy_demand!M185="Y",energy_demand!B185,"NA")</f>
        <v>NA</v>
      </c>
      <c r="E185" s="2">
        <f>IF(energy_demand!M185="N",energy_demand!B185,"NA")</f>
        <v>145713.81</v>
      </c>
    </row>
    <row r="186" spans="1:5" x14ac:dyDescent="0.3">
      <c r="A186" s="10">
        <v>42189</v>
      </c>
      <c r="B186" s="2" t="b">
        <f>IF(energy_demand!L186="Y",energy_demand!B186)</f>
        <v>0</v>
      </c>
      <c r="C186" s="2">
        <f>IF(energy_demand!L186="N",energy_demand!B186)</f>
        <v>130073.27</v>
      </c>
      <c r="D186" s="2" t="str">
        <f>IF(energy_demand!M186="Y",energy_demand!B186,"NA")</f>
        <v>NA</v>
      </c>
      <c r="E186" s="2">
        <f>IF(energy_demand!M186="N",energy_demand!B186,"NA")</f>
        <v>130073.27</v>
      </c>
    </row>
    <row r="187" spans="1:5" x14ac:dyDescent="0.3">
      <c r="A187" s="10">
        <v>42190</v>
      </c>
      <c r="B187" s="2" t="b">
        <f>IF(energy_demand!L187="Y",energy_demand!B187)</f>
        <v>0</v>
      </c>
      <c r="C187" s="2">
        <f>IF(energy_demand!L187="N",energy_demand!B187)</f>
        <v>117312.925</v>
      </c>
      <c r="D187" s="2" t="str">
        <f>IF(energy_demand!M187="Y",energy_demand!B187,"NA")</f>
        <v>NA</v>
      </c>
      <c r="E187" s="2">
        <f>IF(energy_demand!M187="N",energy_demand!B187,"NA")</f>
        <v>117312.925</v>
      </c>
    </row>
    <row r="188" spans="1:5" x14ac:dyDescent="0.3">
      <c r="A188" s="10">
        <v>42191</v>
      </c>
      <c r="B188" s="2" t="b">
        <f>IF(energy_demand!L188="Y",energy_demand!B188)</f>
        <v>0</v>
      </c>
      <c r="C188" s="2">
        <f>IF(energy_demand!L188="N",energy_demand!B188)</f>
        <v>143176.33499999999</v>
      </c>
      <c r="D188" s="2" t="str">
        <f>IF(energy_demand!M188="Y",energy_demand!B188,"NA")</f>
        <v>NA</v>
      </c>
      <c r="E188" s="2">
        <f>IF(energy_demand!M188="N",energy_demand!B188,"NA")</f>
        <v>143176.33499999999</v>
      </c>
    </row>
    <row r="189" spans="1:5" x14ac:dyDescent="0.3">
      <c r="A189" s="10">
        <v>42192</v>
      </c>
      <c r="B189" s="2" t="b">
        <f>IF(energy_demand!L189="Y",energy_demand!B189)</f>
        <v>0</v>
      </c>
      <c r="C189" s="2">
        <f>IF(energy_demand!L189="N",energy_demand!B189)</f>
        <v>143984.39000000001</v>
      </c>
      <c r="D189" s="2" t="str">
        <f>IF(energy_demand!M189="Y",energy_demand!B189,"NA")</f>
        <v>NA</v>
      </c>
      <c r="E189" s="2">
        <f>IF(energy_demand!M189="N",energy_demand!B189,"NA")</f>
        <v>143984.39000000001</v>
      </c>
    </row>
    <row r="190" spans="1:5" x14ac:dyDescent="0.3">
      <c r="A190" s="10">
        <v>42193</v>
      </c>
      <c r="B190" s="2" t="b">
        <f>IF(energy_demand!L190="Y",energy_demand!B190)</f>
        <v>0</v>
      </c>
      <c r="C190" s="2">
        <f>IF(energy_demand!L190="N",energy_demand!B190)</f>
        <v>141696.29500000001</v>
      </c>
      <c r="D190" s="2" t="str">
        <f>IF(energy_demand!M190="Y",energy_demand!B190,"NA")</f>
        <v>NA</v>
      </c>
      <c r="E190" s="2">
        <f>IF(energy_demand!M190="N",energy_demand!B190,"NA")</f>
        <v>141696.29500000001</v>
      </c>
    </row>
    <row r="191" spans="1:5" x14ac:dyDescent="0.3">
      <c r="A191" s="10">
        <v>42194</v>
      </c>
      <c r="B191" s="2" t="b">
        <f>IF(energy_demand!L191="Y",energy_demand!B191)</f>
        <v>0</v>
      </c>
      <c r="C191" s="2">
        <f>IF(energy_demand!L191="N",energy_demand!B191)</f>
        <v>141994.375</v>
      </c>
      <c r="D191" s="2" t="str">
        <f>IF(energy_demand!M191="Y",energy_demand!B191,"NA")</f>
        <v>NA</v>
      </c>
      <c r="E191" s="2">
        <f>IF(energy_demand!M191="N",energy_demand!B191,"NA")</f>
        <v>141994.375</v>
      </c>
    </row>
    <row r="192" spans="1:5" x14ac:dyDescent="0.3">
      <c r="A192" s="10">
        <v>42195</v>
      </c>
      <c r="B192" s="2" t="b">
        <f>IF(energy_demand!L192="Y",energy_demand!B192)</f>
        <v>0</v>
      </c>
      <c r="C192" s="2">
        <f>IF(energy_demand!L192="N",energy_demand!B192)</f>
        <v>136884.095</v>
      </c>
      <c r="D192" s="2" t="str">
        <f>IF(energy_demand!M192="Y",energy_demand!B192,"NA")</f>
        <v>NA</v>
      </c>
      <c r="E192" s="2">
        <f>IF(energy_demand!M192="N",energy_demand!B192,"NA")</f>
        <v>136884.095</v>
      </c>
    </row>
    <row r="193" spans="1:5" x14ac:dyDescent="0.3">
      <c r="A193" s="10">
        <v>42196</v>
      </c>
      <c r="B193" s="2" t="b">
        <f>IF(energy_demand!L193="Y",energy_demand!B193)</f>
        <v>0</v>
      </c>
      <c r="C193" s="2">
        <f>IF(energy_demand!L193="N",energy_demand!B193)</f>
        <v>123971.705</v>
      </c>
      <c r="D193" s="2" t="str">
        <f>IF(energy_demand!M193="Y",energy_demand!B193,"NA")</f>
        <v>NA</v>
      </c>
      <c r="E193" s="2">
        <f>IF(energy_demand!M193="N",energy_demand!B193,"NA")</f>
        <v>123971.705</v>
      </c>
    </row>
    <row r="194" spans="1:5" x14ac:dyDescent="0.3">
      <c r="A194" s="10">
        <v>42197</v>
      </c>
      <c r="B194" s="2" t="b">
        <f>IF(energy_demand!L194="Y",energy_demand!B194)</f>
        <v>0</v>
      </c>
      <c r="C194" s="2">
        <f>IF(energy_demand!L194="N",energy_demand!B194)</f>
        <v>124790.69500000001</v>
      </c>
      <c r="D194" s="2" t="str">
        <f>IF(energy_demand!M194="Y",energy_demand!B194,"NA")</f>
        <v>NA</v>
      </c>
      <c r="E194" s="2">
        <f>IF(energy_demand!M194="N",energy_demand!B194,"NA")</f>
        <v>124790.69500000001</v>
      </c>
    </row>
    <row r="195" spans="1:5" x14ac:dyDescent="0.3">
      <c r="A195" s="10">
        <v>42198</v>
      </c>
      <c r="B195" s="2" t="b">
        <f>IF(energy_demand!L195="Y",energy_demand!B195)</f>
        <v>0</v>
      </c>
      <c r="C195" s="2">
        <f>IF(energy_demand!L195="N",energy_demand!B195)</f>
        <v>138680.33499999999</v>
      </c>
      <c r="D195" s="2" t="str">
        <f>IF(energy_demand!M195="Y",energy_demand!B195,"NA")</f>
        <v>NA</v>
      </c>
      <c r="E195" s="2">
        <f>IF(energy_demand!M195="N",energy_demand!B195,"NA")</f>
        <v>138680.33499999999</v>
      </c>
    </row>
    <row r="196" spans="1:5" x14ac:dyDescent="0.3">
      <c r="A196" s="10">
        <v>42199</v>
      </c>
      <c r="B196" s="2">
        <f>IF(energy_demand!L196="Y",energy_demand!B196)</f>
        <v>150671.10500000001</v>
      </c>
      <c r="C196" s="2" t="b">
        <f>IF(energy_demand!L196="N",energy_demand!B196)</f>
        <v>0</v>
      </c>
      <c r="D196" s="2" t="str">
        <f>IF(energy_demand!M196="Y",energy_demand!B196,"NA")</f>
        <v>NA</v>
      </c>
      <c r="E196" s="2">
        <f>IF(energy_demand!M196="N",energy_demand!B196,"NA")</f>
        <v>150671.10500000001</v>
      </c>
    </row>
    <row r="197" spans="1:5" x14ac:dyDescent="0.3">
      <c r="A197" s="10">
        <v>42200</v>
      </c>
      <c r="B197" s="2">
        <f>IF(energy_demand!L197="Y",energy_demand!B197)</f>
        <v>151270.54</v>
      </c>
      <c r="C197" s="2" t="b">
        <f>IF(energy_demand!L197="N",energy_demand!B197)</f>
        <v>0</v>
      </c>
      <c r="D197" s="2" t="str">
        <f>IF(energy_demand!M197="Y",energy_demand!B197,"NA")</f>
        <v>NA</v>
      </c>
      <c r="E197" s="2">
        <f>IF(energy_demand!M197="N",energy_demand!B197,"NA")</f>
        <v>151270.54</v>
      </c>
    </row>
    <row r="198" spans="1:5" x14ac:dyDescent="0.3">
      <c r="A198" s="10">
        <v>42201</v>
      </c>
      <c r="B198" s="2">
        <f>IF(energy_demand!L198="Y",energy_demand!B198)</f>
        <v>144797.98000000001</v>
      </c>
      <c r="C198" s="2" t="b">
        <f>IF(energy_demand!L198="N",energy_demand!B198)</f>
        <v>0</v>
      </c>
      <c r="D198" s="2" t="str">
        <f>IF(energy_demand!M198="Y",energy_demand!B198,"NA")</f>
        <v>NA</v>
      </c>
      <c r="E198" s="2">
        <f>IF(energy_demand!M198="N",energy_demand!B198,"NA")</f>
        <v>144797.98000000001</v>
      </c>
    </row>
    <row r="199" spans="1:5" x14ac:dyDescent="0.3">
      <c r="A199" s="10">
        <v>42202</v>
      </c>
      <c r="B199" s="2">
        <f>IF(energy_demand!L199="Y",energy_demand!B199)</f>
        <v>142965.48000000001</v>
      </c>
      <c r="C199" s="2" t="b">
        <f>IF(energy_demand!L199="N",energy_demand!B199)</f>
        <v>0</v>
      </c>
      <c r="D199" s="2" t="str">
        <f>IF(energy_demand!M199="Y",energy_demand!B199,"NA")</f>
        <v>NA</v>
      </c>
      <c r="E199" s="2">
        <f>IF(energy_demand!M199="N",energy_demand!B199,"NA")</f>
        <v>142965.48000000001</v>
      </c>
    </row>
    <row r="200" spans="1:5" x14ac:dyDescent="0.3">
      <c r="A200" s="10">
        <v>42203</v>
      </c>
      <c r="B200" s="2">
        <f>IF(energy_demand!L200="Y",energy_demand!B200)</f>
        <v>130187.44500000001</v>
      </c>
      <c r="C200" s="2" t="b">
        <f>IF(energy_demand!L200="N",energy_demand!B200)</f>
        <v>0</v>
      </c>
      <c r="D200" s="2" t="str">
        <f>IF(energy_demand!M200="Y",energy_demand!B200,"NA")</f>
        <v>NA</v>
      </c>
      <c r="E200" s="2">
        <f>IF(energy_demand!M200="N",energy_demand!B200,"NA")</f>
        <v>130187.44500000001</v>
      </c>
    </row>
    <row r="201" spans="1:5" x14ac:dyDescent="0.3">
      <c r="A201" s="10">
        <v>42204</v>
      </c>
      <c r="B201" s="2">
        <f>IF(energy_demand!L201="Y",energy_demand!B201)</f>
        <v>131141.35500000001</v>
      </c>
      <c r="C201" s="2" t="b">
        <f>IF(energy_demand!L201="N",energy_demand!B201)</f>
        <v>0</v>
      </c>
      <c r="D201" s="2" t="str">
        <f>IF(energy_demand!M201="Y",energy_demand!B201,"NA")</f>
        <v>NA</v>
      </c>
      <c r="E201" s="2">
        <f>IF(energy_demand!M201="N",energy_demand!B201,"NA")</f>
        <v>131141.35500000001</v>
      </c>
    </row>
    <row r="202" spans="1:5" x14ac:dyDescent="0.3">
      <c r="A202" s="10">
        <v>42205</v>
      </c>
      <c r="B202" s="2">
        <f>IF(energy_demand!L202="Y",energy_demand!B202)</f>
        <v>146154.37</v>
      </c>
      <c r="C202" s="2" t="b">
        <f>IF(energy_demand!L202="N",energy_demand!B202)</f>
        <v>0</v>
      </c>
      <c r="D202" s="2" t="str">
        <f>IF(energy_demand!M202="Y",energy_demand!B202,"NA")</f>
        <v>NA</v>
      </c>
      <c r="E202" s="2">
        <f>IF(energy_demand!M202="N",energy_demand!B202,"NA")</f>
        <v>146154.37</v>
      </c>
    </row>
    <row r="203" spans="1:5" x14ac:dyDescent="0.3">
      <c r="A203" s="10">
        <v>42206</v>
      </c>
      <c r="B203" s="2">
        <f>IF(energy_demand!L203="Y",energy_demand!B203)</f>
        <v>138931.81</v>
      </c>
      <c r="C203" s="2" t="b">
        <f>IF(energy_demand!L203="N",energy_demand!B203)</f>
        <v>0</v>
      </c>
      <c r="D203" s="2" t="str">
        <f>IF(energy_demand!M203="Y",energy_demand!B203,"NA")</f>
        <v>NA</v>
      </c>
      <c r="E203" s="2">
        <f>IF(energy_demand!M203="N",energy_demand!B203,"NA")</f>
        <v>138931.81</v>
      </c>
    </row>
    <row r="204" spans="1:5" x14ac:dyDescent="0.3">
      <c r="A204" s="10">
        <v>42207</v>
      </c>
      <c r="B204" s="2">
        <f>IF(energy_demand!L204="Y",energy_demand!B204)</f>
        <v>138418.83499999999</v>
      </c>
      <c r="C204" s="2" t="b">
        <f>IF(energy_demand!L204="N",energy_demand!B204)</f>
        <v>0</v>
      </c>
      <c r="D204" s="2" t="str">
        <f>IF(energy_demand!M204="Y",energy_demand!B204,"NA")</f>
        <v>NA</v>
      </c>
      <c r="E204" s="2">
        <f>IF(energy_demand!M204="N",energy_demand!B204,"NA")</f>
        <v>138418.83499999999</v>
      </c>
    </row>
    <row r="205" spans="1:5" x14ac:dyDescent="0.3">
      <c r="A205" s="10">
        <v>42208</v>
      </c>
      <c r="B205" s="2">
        <f>IF(energy_demand!L205="Y",energy_demand!B205)</f>
        <v>142316.29500000001</v>
      </c>
      <c r="C205" s="2" t="b">
        <f>IF(energy_demand!L205="N",energy_demand!B205)</f>
        <v>0</v>
      </c>
      <c r="D205" s="2" t="str">
        <f>IF(energy_demand!M205="Y",energy_demand!B205,"NA")</f>
        <v>NA</v>
      </c>
      <c r="E205" s="2">
        <f>IF(energy_demand!M205="N",energy_demand!B205,"NA")</f>
        <v>142316.29500000001</v>
      </c>
    </row>
    <row r="206" spans="1:5" x14ac:dyDescent="0.3">
      <c r="A206" s="10">
        <v>42209</v>
      </c>
      <c r="B206" s="2">
        <f>IF(energy_demand!L206="Y",energy_demand!B206)</f>
        <v>136837.155</v>
      </c>
      <c r="C206" s="2" t="b">
        <f>IF(energy_demand!L206="N",energy_demand!B206)</f>
        <v>0</v>
      </c>
      <c r="D206" s="2" t="str">
        <f>IF(energy_demand!M206="Y",energy_demand!B206,"NA")</f>
        <v>NA</v>
      </c>
      <c r="E206" s="2">
        <f>IF(energy_demand!M206="N",energy_demand!B206,"NA")</f>
        <v>136837.155</v>
      </c>
    </row>
    <row r="207" spans="1:5" x14ac:dyDescent="0.3">
      <c r="A207" s="10">
        <v>42210</v>
      </c>
      <c r="B207" s="2">
        <f>IF(energy_demand!L207="Y",energy_demand!B207)</f>
        <v>121021.425</v>
      </c>
      <c r="C207" s="2" t="b">
        <f>IF(energy_demand!L207="N",energy_demand!B207)</f>
        <v>0</v>
      </c>
      <c r="D207" s="2" t="str">
        <f>IF(energy_demand!M207="Y",energy_demand!B207,"NA")</f>
        <v>NA</v>
      </c>
      <c r="E207" s="2">
        <f>IF(energy_demand!M207="N",energy_demand!B207,"NA")</f>
        <v>121021.425</v>
      </c>
    </row>
    <row r="208" spans="1:5" x14ac:dyDescent="0.3">
      <c r="A208" s="10">
        <v>42211</v>
      </c>
      <c r="B208" s="2">
        <f>IF(energy_demand!L208="Y",energy_demand!B208)</f>
        <v>120396.735</v>
      </c>
      <c r="C208" s="2" t="b">
        <f>IF(energy_demand!L208="N",energy_demand!B208)</f>
        <v>0</v>
      </c>
      <c r="D208" s="2" t="str">
        <f>IF(energy_demand!M208="Y",energy_demand!B208,"NA")</f>
        <v>NA</v>
      </c>
      <c r="E208" s="2">
        <f>IF(energy_demand!M208="N",energy_demand!B208,"NA")</f>
        <v>120396.735</v>
      </c>
    </row>
    <row r="209" spans="1:5" x14ac:dyDescent="0.3">
      <c r="A209" s="10">
        <v>42212</v>
      </c>
      <c r="B209" s="2">
        <f>IF(energy_demand!L209="Y",energy_demand!B209)</f>
        <v>142470.43</v>
      </c>
      <c r="C209" s="2" t="b">
        <f>IF(energy_demand!L209="N",energy_demand!B209)</f>
        <v>0</v>
      </c>
      <c r="D209" s="2" t="str">
        <f>IF(energy_demand!M209="Y",energy_demand!B209,"NA")</f>
        <v>NA</v>
      </c>
      <c r="E209" s="2">
        <f>IF(energy_demand!M209="N",energy_demand!B209,"NA")</f>
        <v>142470.43</v>
      </c>
    </row>
    <row r="210" spans="1:5" x14ac:dyDescent="0.3">
      <c r="A210" s="10">
        <v>42213</v>
      </c>
      <c r="B210" s="2">
        <f>IF(energy_demand!L210="Y",energy_demand!B210)</f>
        <v>144008.37</v>
      </c>
      <c r="C210" s="2" t="b">
        <f>IF(energy_demand!L210="N",energy_demand!B210)</f>
        <v>0</v>
      </c>
      <c r="D210" s="2" t="str">
        <f>IF(energy_demand!M210="Y",energy_demand!B210,"NA")</f>
        <v>NA</v>
      </c>
      <c r="E210" s="2">
        <f>IF(energy_demand!M210="N",energy_demand!B210,"NA")</f>
        <v>144008.37</v>
      </c>
    </row>
    <row r="211" spans="1:5" x14ac:dyDescent="0.3">
      <c r="A211" s="10">
        <v>42214</v>
      </c>
      <c r="B211" s="2">
        <f>IF(energy_demand!L211="Y",energy_demand!B211)</f>
        <v>142637.76000000001</v>
      </c>
      <c r="C211" s="2" t="b">
        <f>IF(energy_demand!L211="N",energy_demand!B211)</f>
        <v>0</v>
      </c>
      <c r="D211" s="2" t="str">
        <f>IF(energy_demand!M211="Y",energy_demand!B211,"NA")</f>
        <v>NA</v>
      </c>
      <c r="E211" s="2">
        <f>IF(energy_demand!M211="N",energy_demand!B211,"NA")</f>
        <v>142637.76000000001</v>
      </c>
    </row>
    <row r="212" spans="1:5" x14ac:dyDescent="0.3">
      <c r="A212" s="10">
        <v>42215</v>
      </c>
      <c r="B212" s="2">
        <f>IF(energy_demand!L212="Y",energy_demand!B212)</f>
        <v>143544.10999999999</v>
      </c>
      <c r="C212" s="2" t="b">
        <f>IF(energy_demand!L212="N",energy_demand!B212)</f>
        <v>0</v>
      </c>
      <c r="D212" s="2" t="str">
        <f>IF(energy_demand!M212="Y",energy_demand!B212,"NA")</f>
        <v>NA</v>
      </c>
      <c r="E212" s="2">
        <f>IF(energy_demand!M212="N",energy_demand!B212,"NA")</f>
        <v>143544.10999999999</v>
      </c>
    </row>
    <row r="213" spans="1:5" x14ac:dyDescent="0.3">
      <c r="A213" s="10">
        <v>42216</v>
      </c>
      <c r="B213" s="2">
        <f>IF(energy_demand!L213="Y",energy_demand!B213)</f>
        <v>139584.95499999999</v>
      </c>
      <c r="C213" s="2" t="b">
        <f>IF(energy_demand!L213="N",energy_demand!B213)</f>
        <v>0</v>
      </c>
      <c r="D213" s="2" t="str">
        <f>IF(energy_demand!M213="Y",energy_demand!B213,"NA")</f>
        <v>NA</v>
      </c>
      <c r="E213" s="2">
        <f>IF(energy_demand!M213="N",energy_demand!B213,"NA")</f>
        <v>139584.95499999999</v>
      </c>
    </row>
    <row r="214" spans="1:5" x14ac:dyDescent="0.3">
      <c r="A214" s="10">
        <v>42217</v>
      </c>
      <c r="B214" s="2">
        <f>IF(energy_demand!L214="Y",energy_demand!B214)</f>
        <v>125032.57</v>
      </c>
      <c r="C214" s="2" t="b">
        <f>IF(energy_demand!L214="N",energy_demand!B214)</f>
        <v>0</v>
      </c>
      <c r="D214" s="2" t="str">
        <f>IF(energy_demand!M214="Y",energy_demand!B214,"NA")</f>
        <v>NA</v>
      </c>
      <c r="E214" s="2">
        <f>IF(energy_demand!M214="N",energy_demand!B214,"NA")</f>
        <v>125032.57</v>
      </c>
    </row>
    <row r="215" spans="1:5" x14ac:dyDescent="0.3">
      <c r="A215" s="10">
        <v>42218</v>
      </c>
      <c r="B215" s="2">
        <f>IF(energy_demand!L215="Y",energy_demand!B215)</f>
        <v>117638.065</v>
      </c>
      <c r="C215" s="2" t="b">
        <f>IF(energy_demand!L215="N",energy_demand!B215)</f>
        <v>0</v>
      </c>
      <c r="D215" s="2" t="str">
        <f>IF(energy_demand!M215="Y",energy_demand!B215,"NA")</f>
        <v>NA</v>
      </c>
      <c r="E215" s="2">
        <f>IF(energy_demand!M215="N",energy_demand!B215,"NA")</f>
        <v>117638.065</v>
      </c>
    </row>
    <row r="216" spans="1:5" x14ac:dyDescent="0.3">
      <c r="A216" s="10">
        <v>42219</v>
      </c>
      <c r="B216" s="2">
        <f>IF(energy_demand!L216="Y",energy_demand!B216)</f>
        <v>141451.72500000001</v>
      </c>
      <c r="C216" s="2" t="b">
        <f>IF(energy_demand!L216="N",energy_demand!B216)</f>
        <v>0</v>
      </c>
      <c r="D216" s="2" t="str">
        <f>IF(energy_demand!M216="Y",energy_demand!B216,"NA")</f>
        <v>NA</v>
      </c>
      <c r="E216" s="2">
        <f>IF(energy_demand!M216="N",energy_demand!B216,"NA")</f>
        <v>141451.72500000001</v>
      </c>
    </row>
    <row r="217" spans="1:5" x14ac:dyDescent="0.3">
      <c r="A217" s="10">
        <v>42220</v>
      </c>
      <c r="B217" s="2">
        <f>IF(energy_demand!L217="Y",energy_demand!B217)</f>
        <v>147550.185</v>
      </c>
      <c r="C217" s="2" t="b">
        <f>IF(energy_demand!L217="N",energy_demand!B217)</f>
        <v>0</v>
      </c>
      <c r="D217" s="2" t="str">
        <f>IF(energy_demand!M217="Y",energy_demand!B217,"NA")</f>
        <v>NA</v>
      </c>
      <c r="E217" s="2">
        <f>IF(energy_demand!M217="N",energy_demand!B217,"NA")</f>
        <v>147550.185</v>
      </c>
    </row>
    <row r="218" spans="1:5" x14ac:dyDescent="0.3">
      <c r="A218" s="10">
        <v>42221</v>
      </c>
      <c r="B218" s="2">
        <f>IF(energy_demand!L218="Y",energy_demand!B218)</f>
        <v>142325.99</v>
      </c>
      <c r="C218" s="2" t="b">
        <f>IF(energy_demand!L218="N",energy_demand!B218)</f>
        <v>0</v>
      </c>
      <c r="D218" s="2" t="str">
        <f>IF(energy_demand!M218="Y",energy_demand!B218,"NA")</f>
        <v>NA</v>
      </c>
      <c r="E218" s="2">
        <f>IF(energy_demand!M218="N",energy_demand!B218,"NA")</f>
        <v>142325.99</v>
      </c>
    </row>
    <row r="219" spans="1:5" x14ac:dyDescent="0.3">
      <c r="A219" s="10">
        <v>42222</v>
      </c>
      <c r="B219" s="2">
        <f>IF(energy_demand!L219="Y",energy_demand!B219)</f>
        <v>143642.35500000001</v>
      </c>
      <c r="C219" s="2" t="b">
        <f>IF(energy_demand!L219="N",energy_demand!B219)</f>
        <v>0</v>
      </c>
      <c r="D219" s="2" t="str">
        <f>IF(energy_demand!M219="Y",energy_demand!B219,"NA")</f>
        <v>NA</v>
      </c>
      <c r="E219" s="2">
        <f>IF(energy_demand!M219="N",energy_demand!B219,"NA")</f>
        <v>143642.35500000001</v>
      </c>
    </row>
    <row r="220" spans="1:5" x14ac:dyDescent="0.3">
      <c r="A220" s="10">
        <v>42223</v>
      </c>
      <c r="B220" s="2">
        <f>IF(energy_demand!L220="Y",energy_demand!B220)</f>
        <v>143060.32999999999</v>
      </c>
      <c r="C220" s="2" t="b">
        <f>IF(energy_demand!L220="N",energy_demand!B220)</f>
        <v>0</v>
      </c>
      <c r="D220" s="2" t="str">
        <f>IF(energy_demand!M220="Y",energy_demand!B220,"NA")</f>
        <v>NA</v>
      </c>
      <c r="E220" s="2">
        <f>IF(energy_demand!M220="N",energy_demand!B220,"NA")</f>
        <v>143060.32999999999</v>
      </c>
    </row>
    <row r="221" spans="1:5" x14ac:dyDescent="0.3">
      <c r="A221" s="10">
        <v>42224</v>
      </c>
      <c r="B221" s="2">
        <f>IF(energy_demand!L221="Y",energy_demand!B221)</f>
        <v>125830.535</v>
      </c>
      <c r="C221" s="2" t="b">
        <f>IF(energy_demand!L221="N",energy_demand!B221)</f>
        <v>0</v>
      </c>
      <c r="D221" s="2" t="str">
        <f>IF(energy_demand!M221="Y",energy_demand!B221,"NA")</f>
        <v>NA</v>
      </c>
      <c r="E221" s="2">
        <f>IF(energy_demand!M221="N",energy_demand!B221,"NA")</f>
        <v>125830.535</v>
      </c>
    </row>
    <row r="222" spans="1:5" x14ac:dyDescent="0.3">
      <c r="A222" s="10">
        <v>42225</v>
      </c>
      <c r="B222" s="2">
        <f>IF(energy_demand!L222="Y",energy_demand!B222)</f>
        <v>120008.455</v>
      </c>
      <c r="C222" s="2" t="b">
        <f>IF(energy_demand!L222="N",energy_demand!B222)</f>
        <v>0</v>
      </c>
      <c r="D222" s="2" t="str">
        <f>IF(energy_demand!M222="Y",energy_demand!B222,"NA")</f>
        <v>NA</v>
      </c>
      <c r="E222" s="2">
        <f>IF(energy_demand!M222="N",energy_demand!B222,"NA")</f>
        <v>120008.455</v>
      </c>
    </row>
    <row r="223" spans="1:5" x14ac:dyDescent="0.3">
      <c r="A223" s="10">
        <v>42226</v>
      </c>
      <c r="B223" s="2">
        <f>IF(energy_demand!L223="Y",energy_demand!B223)</f>
        <v>130978.095</v>
      </c>
      <c r="C223" s="2" t="b">
        <f>IF(energy_demand!L223="N",energy_demand!B223)</f>
        <v>0</v>
      </c>
      <c r="D223" s="2" t="str">
        <f>IF(energy_demand!M223="Y",energy_demand!B223,"NA")</f>
        <v>NA</v>
      </c>
      <c r="E223" s="2">
        <f>IF(energy_demand!M223="N",energy_demand!B223,"NA")</f>
        <v>130978.095</v>
      </c>
    </row>
    <row r="224" spans="1:5" x14ac:dyDescent="0.3">
      <c r="A224" s="10">
        <v>42227</v>
      </c>
      <c r="B224" s="2">
        <f>IF(energy_demand!L224="Y",energy_demand!B224)</f>
        <v>135616.125</v>
      </c>
      <c r="C224" s="2" t="b">
        <f>IF(energy_demand!L224="N",energy_demand!B224)</f>
        <v>0</v>
      </c>
      <c r="D224" s="2" t="str">
        <f>IF(energy_demand!M224="Y",energy_demand!B224,"NA")</f>
        <v>NA</v>
      </c>
      <c r="E224" s="2">
        <f>IF(energy_demand!M224="N",energy_demand!B224,"NA")</f>
        <v>135616.125</v>
      </c>
    </row>
    <row r="225" spans="1:5" x14ac:dyDescent="0.3">
      <c r="A225" s="10">
        <v>42228</v>
      </c>
      <c r="B225" s="2">
        <f>IF(energy_demand!L225="Y",energy_demand!B225)</f>
        <v>138900.5</v>
      </c>
      <c r="C225" s="2" t="b">
        <f>IF(energy_demand!L225="N",energy_demand!B225)</f>
        <v>0</v>
      </c>
      <c r="D225" s="2" t="str">
        <f>IF(energy_demand!M225="Y",energy_demand!B225,"NA")</f>
        <v>NA</v>
      </c>
      <c r="E225" s="2">
        <f>IF(energy_demand!M225="N",energy_demand!B225,"NA")</f>
        <v>138900.5</v>
      </c>
    </row>
    <row r="226" spans="1:5" x14ac:dyDescent="0.3">
      <c r="A226" s="10">
        <v>42229</v>
      </c>
      <c r="B226" s="2">
        <f>IF(energy_demand!L226="Y",energy_demand!B226)</f>
        <v>140905.85</v>
      </c>
      <c r="C226" s="2" t="b">
        <f>IF(energy_demand!L226="N",energy_demand!B226)</f>
        <v>0</v>
      </c>
      <c r="D226" s="2" t="str">
        <f>IF(energy_demand!M226="Y",energy_demand!B226,"NA")</f>
        <v>NA</v>
      </c>
      <c r="E226" s="2">
        <f>IF(energy_demand!M226="N",energy_demand!B226,"NA")</f>
        <v>140905.85</v>
      </c>
    </row>
    <row r="227" spans="1:5" x14ac:dyDescent="0.3">
      <c r="A227" s="10">
        <v>42230</v>
      </c>
      <c r="B227" s="2">
        <f>IF(energy_demand!L227="Y",energy_demand!B227)</f>
        <v>137838.92499999999</v>
      </c>
      <c r="C227" s="2" t="b">
        <f>IF(energy_demand!L227="N",energy_demand!B227)</f>
        <v>0</v>
      </c>
      <c r="D227" s="2" t="str">
        <f>IF(energy_demand!M227="Y",energy_demand!B227,"NA")</f>
        <v>NA</v>
      </c>
      <c r="E227" s="2">
        <f>IF(energy_demand!M227="N",energy_demand!B227,"NA")</f>
        <v>137838.92499999999</v>
      </c>
    </row>
    <row r="228" spans="1:5" x14ac:dyDescent="0.3">
      <c r="A228" s="10">
        <v>42231</v>
      </c>
      <c r="B228" s="2">
        <f>IF(energy_demand!L228="Y",energy_demand!B228)</f>
        <v>122088.76</v>
      </c>
      <c r="C228" s="2" t="b">
        <f>IF(energy_demand!L228="N",energy_demand!B228)</f>
        <v>0</v>
      </c>
      <c r="D228" s="2" t="str">
        <f>IF(energy_demand!M228="Y",energy_demand!B228,"NA")</f>
        <v>NA</v>
      </c>
      <c r="E228" s="2">
        <f>IF(energy_demand!M228="N",energy_demand!B228,"NA")</f>
        <v>122088.76</v>
      </c>
    </row>
    <row r="229" spans="1:5" x14ac:dyDescent="0.3">
      <c r="A229" s="10">
        <v>42232</v>
      </c>
      <c r="B229" s="2">
        <f>IF(energy_demand!L229="Y",energy_demand!B229)</f>
        <v>116648.77</v>
      </c>
      <c r="C229" s="2" t="b">
        <f>IF(energy_demand!L229="N",energy_demand!B229)</f>
        <v>0</v>
      </c>
      <c r="D229" s="2" t="str">
        <f>IF(energy_demand!M229="Y",energy_demand!B229,"NA")</f>
        <v>NA</v>
      </c>
      <c r="E229" s="2">
        <f>IF(energy_demand!M229="N",energy_demand!B229,"NA")</f>
        <v>116648.77</v>
      </c>
    </row>
    <row r="230" spans="1:5" x14ac:dyDescent="0.3">
      <c r="A230" s="10">
        <v>42233</v>
      </c>
      <c r="B230" s="2">
        <f>IF(energy_demand!L230="Y",energy_demand!B230)</f>
        <v>137008.71</v>
      </c>
      <c r="C230" s="2" t="b">
        <f>IF(energy_demand!L230="N",energy_demand!B230)</f>
        <v>0</v>
      </c>
      <c r="D230" s="2" t="str">
        <f>IF(energy_demand!M230="Y",energy_demand!B230,"NA")</f>
        <v>NA</v>
      </c>
      <c r="E230" s="2">
        <f>IF(energy_demand!M230="N",energy_demand!B230,"NA")</f>
        <v>137008.71</v>
      </c>
    </row>
    <row r="231" spans="1:5" x14ac:dyDescent="0.3">
      <c r="A231" s="10">
        <v>42234</v>
      </c>
      <c r="B231" s="2">
        <f>IF(energy_demand!L231="Y",energy_demand!B231)</f>
        <v>148093.96</v>
      </c>
      <c r="C231" s="2" t="b">
        <f>IF(energy_demand!L231="N",energy_demand!B231)</f>
        <v>0</v>
      </c>
      <c r="D231" s="2" t="str">
        <f>IF(energy_demand!M231="Y",energy_demand!B231,"NA")</f>
        <v>NA</v>
      </c>
      <c r="E231" s="2">
        <f>IF(energy_demand!M231="N",energy_demand!B231,"NA")</f>
        <v>148093.96</v>
      </c>
    </row>
    <row r="232" spans="1:5" x14ac:dyDescent="0.3">
      <c r="A232" s="10">
        <v>42235</v>
      </c>
      <c r="B232" s="2">
        <f>IF(energy_demand!L232="Y",energy_demand!B232)</f>
        <v>144024.66</v>
      </c>
      <c r="C232" s="2" t="b">
        <f>IF(energy_demand!L232="N",energy_demand!B232)</f>
        <v>0</v>
      </c>
      <c r="D232" s="2" t="str">
        <f>IF(energy_demand!M232="Y",energy_demand!B232,"NA")</f>
        <v>NA</v>
      </c>
      <c r="E232" s="2">
        <f>IF(energy_demand!M232="N",energy_demand!B232,"NA")</f>
        <v>144024.66</v>
      </c>
    </row>
    <row r="233" spans="1:5" x14ac:dyDescent="0.3">
      <c r="A233" s="10">
        <v>42236</v>
      </c>
      <c r="B233" s="2">
        <f>IF(energy_demand!L233="Y",energy_demand!B233)</f>
        <v>131575.79</v>
      </c>
      <c r="C233" s="2" t="b">
        <f>IF(energy_demand!L233="N",energy_demand!B233)</f>
        <v>0</v>
      </c>
      <c r="D233" s="2" t="str">
        <f>IF(energy_demand!M233="Y",energy_demand!B233,"NA")</f>
        <v>NA</v>
      </c>
      <c r="E233" s="2">
        <f>IF(energy_demand!M233="N",energy_demand!B233,"NA")</f>
        <v>131575.79</v>
      </c>
    </row>
    <row r="234" spans="1:5" x14ac:dyDescent="0.3">
      <c r="A234" s="10">
        <v>42237</v>
      </c>
      <c r="B234" s="2">
        <f>IF(energy_demand!L234="Y",energy_demand!B234)</f>
        <v>126570.47</v>
      </c>
      <c r="C234" s="2" t="b">
        <f>IF(energy_demand!L234="N",energy_demand!B234)</f>
        <v>0</v>
      </c>
      <c r="D234" s="2" t="str">
        <f>IF(energy_demand!M234="Y",energy_demand!B234,"NA")</f>
        <v>NA</v>
      </c>
      <c r="E234" s="2">
        <f>IF(energy_demand!M234="N",energy_demand!B234,"NA")</f>
        <v>126570.47</v>
      </c>
    </row>
    <row r="235" spans="1:5" x14ac:dyDescent="0.3">
      <c r="A235" s="10">
        <v>42238</v>
      </c>
      <c r="B235" s="2">
        <f>IF(energy_demand!L235="Y",energy_demand!B235)</f>
        <v>112275.15</v>
      </c>
      <c r="C235" s="2" t="b">
        <f>IF(energy_demand!L235="N",energy_demand!B235)</f>
        <v>0</v>
      </c>
      <c r="D235" s="2" t="str">
        <f>IF(energy_demand!M235="Y",energy_demand!B235,"NA")</f>
        <v>NA</v>
      </c>
      <c r="E235" s="2">
        <f>IF(energy_demand!M235="N",energy_demand!B235,"NA")</f>
        <v>112275.15</v>
      </c>
    </row>
    <row r="236" spans="1:5" x14ac:dyDescent="0.3">
      <c r="A236" s="10">
        <v>42239</v>
      </c>
      <c r="B236" s="2">
        <f>IF(energy_demand!L236="Y",energy_demand!B236)</f>
        <v>111793.015</v>
      </c>
      <c r="C236" s="2" t="b">
        <f>IF(energy_demand!L236="N",energy_demand!B236)</f>
        <v>0</v>
      </c>
      <c r="D236" s="2" t="str">
        <f>IF(energy_demand!M236="Y",energy_demand!B236,"NA")</f>
        <v>NA</v>
      </c>
      <c r="E236" s="2">
        <f>IF(energy_demand!M236="N",energy_demand!B236,"NA")</f>
        <v>111793.015</v>
      </c>
    </row>
    <row r="237" spans="1:5" x14ac:dyDescent="0.3">
      <c r="A237" s="10">
        <v>42240</v>
      </c>
      <c r="B237" s="2">
        <f>IF(energy_demand!L237="Y",energy_demand!B237)</f>
        <v>128868.255</v>
      </c>
      <c r="C237" s="2" t="b">
        <f>IF(energy_demand!L237="N",energy_demand!B237)</f>
        <v>0</v>
      </c>
      <c r="D237" s="2" t="str">
        <f>IF(energy_demand!M237="Y",energy_demand!B237,"NA")</f>
        <v>NA</v>
      </c>
      <c r="E237" s="2">
        <f>IF(energy_demand!M237="N",energy_demand!B237,"NA")</f>
        <v>128868.255</v>
      </c>
    </row>
    <row r="238" spans="1:5" x14ac:dyDescent="0.3">
      <c r="A238" s="10">
        <v>42241</v>
      </c>
      <c r="B238" s="2">
        <f>IF(energy_demand!L238="Y",energy_demand!B238)</f>
        <v>135051.54500000001</v>
      </c>
      <c r="C238" s="2" t="b">
        <f>IF(energy_demand!L238="N",energy_demand!B238)</f>
        <v>0</v>
      </c>
      <c r="D238" s="2" t="str">
        <f>IF(energy_demand!M238="Y",energy_demand!B238,"NA")</f>
        <v>NA</v>
      </c>
      <c r="E238" s="2">
        <f>IF(energy_demand!M238="N",energy_demand!B238,"NA")</f>
        <v>135051.54500000001</v>
      </c>
    </row>
    <row r="239" spans="1:5" x14ac:dyDescent="0.3">
      <c r="A239" s="10">
        <v>42242</v>
      </c>
      <c r="B239" s="2">
        <f>IF(energy_demand!L239="Y",energy_demand!B239)</f>
        <v>135914.68</v>
      </c>
      <c r="C239" s="2" t="b">
        <f>IF(energy_demand!L239="N",energy_demand!B239)</f>
        <v>0</v>
      </c>
      <c r="D239" s="2" t="str">
        <f>IF(energy_demand!M239="Y",energy_demand!B239,"NA")</f>
        <v>NA</v>
      </c>
      <c r="E239" s="2">
        <f>IF(energy_demand!M239="N",energy_demand!B239,"NA")</f>
        <v>135914.68</v>
      </c>
    </row>
    <row r="240" spans="1:5" x14ac:dyDescent="0.3">
      <c r="A240" s="10">
        <v>42243</v>
      </c>
      <c r="B240" s="2">
        <f>IF(energy_demand!L240="Y",energy_demand!B240)</f>
        <v>141159.76999999999</v>
      </c>
      <c r="C240" s="2" t="b">
        <f>IF(energy_demand!L240="N",energy_demand!B240)</f>
        <v>0</v>
      </c>
      <c r="D240" s="2" t="str">
        <f>IF(energy_demand!M240="Y",energy_demand!B240,"NA")</f>
        <v>NA</v>
      </c>
      <c r="E240" s="2">
        <f>IF(energy_demand!M240="N",energy_demand!B240,"NA")</f>
        <v>141159.76999999999</v>
      </c>
    </row>
    <row r="241" spans="1:5" x14ac:dyDescent="0.3">
      <c r="A241" s="10">
        <v>42244</v>
      </c>
      <c r="B241" s="2">
        <f>IF(energy_demand!L241="Y",energy_demand!B241)</f>
        <v>134755.505</v>
      </c>
      <c r="C241" s="2" t="b">
        <f>IF(energy_demand!L241="N",energy_demand!B241)</f>
        <v>0</v>
      </c>
      <c r="D241" s="2" t="str">
        <f>IF(energy_demand!M241="Y",energy_demand!B241,"NA")</f>
        <v>NA</v>
      </c>
      <c r="E241" s="2">
        <f>IF(energy_demand!M241="N",energy_demand!B241,"NA")</f>
        <v>134755.505</v>
      </c>
    </row>
    <row r="242" spans="1:5" x14ac:dyDescent="0.3">
      <c r="A242" s="10">
        <v>42245</v>
      </c>
      <c r="B242" s="2">
        <f>IF(energy_demand!L242="Y",energy_demand!B242)</f>
        <v>124448.5</v>
      </c>
      <c r="C242" s="2" t="b">
        <f>IF(energy_demand!L242="N",energy_demand!B242)</f>
        <v>0</v>
      </c>
      <c r="D242" s="2" t="str">
        <f>IF(energy_demand!M242="Y",energy_demand!B242,"NA")</f>
        <v>NA</v>
      </c>
      <c r="E242" s="2">
        <f>IF(energy_demand!M242="N",energy_demand!B242,"NA")</f>
        <v>124448.5</v>
      </c>
    </row>
    <row r="243" spans="1:5" x14ac:dyDescent="0.3">
      <c r="A243" s="10">
        <v>42246</v>
      </c>
      <c r="B243" s="2">
        <f>IF(energy_demand!L243="Y",energy_demand!B243)</f>
        <v>116744.215</v>
      </c>
      <c r="C243" s="2" t="b">
        <f>IF(energy_demand!L243="N",energy_demand!B243)</f>
        <v>0</v>
      </c>
      <c r="D243" s="2" t="str">
        <f>IF(energy_demand!M243="Y",energy_demand!B243,"NA")</f>
        <v>NA</v>
      </c>
      <c r="E243" s="2">
        <f>IF(energy_demand!M243="N",energy_demand!B243,"NA")</f>
        <v>116744.215</v>
      </c>
    </row>
    <row r="244" spans="1:5" x14ac:dyDescent="0.3">
      <c r="A244" s="10">
        <v>42247</v>
      </c>
      <c r="B244" s="2">
        <f>IF(energy_demand!L244="Y",energy_demand!B244)</f>
        <v>137724.89499999999</v>
      </c>
      <c r="C244" s="2" t="b">
        <f>IF(energy_demand!L244="N",energy_demand!B244)</f>
        <v>0</v>
      </c>
      <c r="D244" s="2" t="str">
        <f>IF(energy_demand!M244="Y",energy_demand!B244,"NA")</f>
        <v>NA</v>
      </c>
      <c r="E244" s="2">
        <f>IF(energy_demand!M244="N",energy_demand!B244,"NA")</f>
        <v>137724.89499999999</v>
      </c>
    </row>
    <row r="245" spans="1:5" x14ac:dyDescent="0.3">
      <c r="A245" s="10">
        <v>42248</v>
      </c>
      <c r="B245" s="2">
        <f>IF(energy_demand!L245="Y",energy_demand!B245)</f>
        <v>134116.76999999999</v>
      </c>
      <c r="C245" s="2" t="b">
        <f>IF(energy_demand!L245="N",energy_demand!B245)</f>
        <v>0</v>
      </c>
      <c r="D245" s="2" t="str">
        <f>IF(energy_demand!M245="Y",energy_demand!B245,"NA")</f>
        <v>NA</v>
      </c>
      <c r="E245" s="2">
        <f>IF(energy_demand!M245="N",energy_demand!B245,"NA")</f>
        <v>134116.76999999999</v>
      </c>
    </row>
    <row r="246" spans="1:5" x14ac:dyDescent="0.3">
      <c r="A246" s="10">
        <v>42249</v>
      </c>
      <c r="B246" s="2">
        <f>IF(energy_demand!L246="Y",energy_demand!B246)</f>
        <v>132794.715</v>
      </c>
      <c r="C246" s="2" t="b">
        <f>IF(energy_demand!L246="N",energy_demand!B246)</f>
        <v>0</v>
      </c>
      <c r="D246" s="2" t="str">
        <f>IF(energy_demand!M246="Y",energy_demand!B246,"NA")</f>
        <v>NA</v>
      </c>
      <c r="E246" s="2">
        <f>IF(energy_demand!M246="N",energy_demand!B246,"NA")</f>
        <v>132794.715</v>
      </c>
    </row>
    <row r="247" spans="1:5" x14ac:dyDescent="0.3">
      <c r="A247" s="10">
        <v>42250</v>
      </c>
      <c r="B247" s="2">
        <f>IF(energy_demand!L247="Y",energy_demand!B247)</f>
        <v>132096.33499999999</v>
      </c>
      <c r="C247" s="2" t="b">
        <f>IF(energy_demand!L247="N",energy_demand!B247)</f>
        <v>0</v>
      </c>
      <c r="D247" s="2" t="str">
        <f>IF(energy_demand!M247="Y",energy_demand!B247,"NA")</f>
        <v>NA</v>
      </c>
      <c r="E247" s="2">
        <f>IF(energy_demand!M247="N",energy_demand!B247,"NA")</f>
        <v>132096.33499999999</v>
      </c>
    </row>
    <row r="248" spans="1:5" x14ac:dyDescent="0.3">
      <c r="A248" s="10">
        <v>42251</v>
      </c>
      <c r="B248" s="2">
        <f>IF(energy_demand!L248="Y",energy_demand!B248)</f>
        <v>131384.88</v>
      </c>
      <c r="C248" s="2" t="b">
        <f>IF(energy_demand!L248="N",energy_demand!B248)</f>
        <v>0</v>
      </c>
      <c r="D248" s="2" t="str">
        <f>IF(energy_demand!M248="Y",energy_demand!B248,"NA")</f>
        <v>NA</v>
      </c>
      <c r="E248" s="2">
        <f>IF(energy_demand!M248="N",energy_demand!B248,"NA")</f>
        <v>131384.88</v>
      </c>
    </row>
    <row r="249" spans="1:5" x14ac:dyDescent="0.3">
      <c r="A249" s="10">
        <v>42252</v>
      </c>
      <c r="B249" s="2">
        <f>IF(energy_demand!L249="Y",energy_demand!B249)</f>
        <v>115799.32</v>
      </c>
      <c r="C249" s="2" t="b">
        <f>IF(energy_demand!L249="N",energy_demand!B249)</f>
        <v>0</v>
      </c>
      <c r="D249" s="2" t="str">
        <f>IF(energy_demand!M249="Y",energy_demand!B249,"NA")</f>
        <v>NA</v>
      </c>
      <c r="E249" s="2">
        <f>IF(energy_demand!M249="N",energy_demand!B249,"NA")</f>
        <v>115799.32</v>
      </c>
    </row>
    <row r="250" spans="1:5" x14ac:dyDescent="0.3">
      <c r="A250" s="10">
        <v>42253</v>
      </c>
      <c r="B250" s="2">
        <f>IF(energy_demand!L250="Y",energy_demand!B250)</f>
        <v>109641.375</v>
      </c>
      <c r="C250" s="2" t="b">
        <f>IF(energy_demand!L250="N",energy_demand!B250)</f>
        <v>0</v>
      </c>
      <c r="D250" s="2" t="str">
        <f>IF(energy_demand!M250="Y",energy_demand!B250,"NA")</f>
        <v>NA</v>
      </c>
      <c r="E250" s="2">
        <f>IF(energy_demand!M250="N",energy_demand!B250,"NA")</f>
        <v>109641.375</v>
      </c>
    </row>
    <row r="251" spans="1:5" x14ac:dyDescent="0.3">
      <c r="A251" s="10">
        <v>42254</v>
      </c>
      <c r="B251" s="2">
        <f>IF(energy_demand!L251="Y",energy_demand!B251)</f>
        <v>131619.36499999999</v>
      </c>
      <c r="C251" s="2" t="b">
        <f>IF(energy_demand!L251="N",energy_demand!B251)</f>
        <v>0</v>
      </c>
      <c r="D251" s="2" t="str">
        <f>IF(energy_demand!M251="Y",energy_demand!B251,"NA")</f>
        <v>NA</v>
      </c>
      <c r="E251" s="2">
        <f>IF(energy_demand!M251="N",energy_demand!B251,"NA")</f>
        <v>131619.36499999999</v>
      </c>
    </row>
    <row r="252" spans="1:5" x14ac:dyDescent="0.3">
      <c r="A252" s="10">
        <v>42255</v>
      </c>
      <c r="B252" s="2">
        <f>IF(energy_demand!L252="Y",energy_demand!B252)</f>
        <v>136340.70000000001</v>
      </c>
      <c r="C252" s="2" t="b">
        <f>IF(energy_demand!L252="N",energy_demand!B252)</f>
        <v>0</v>
      </c>
      <c r="D252" s="2" t="str">
        <f>IF(energy_demand!M252="Y",energy_demand!B252,"NA")</f>
        <v>NA</v>
      </c>
      <c r="E252" s="2">
        <f>IF(energy_demand!M252="N",energy_demand!B252,"NA")</f>
        <v>136340.70000000001</v>
      </c>
    </row>
    <row r="253" spans="1:5" x14ac:dyDescent="0.3">
      <c r="A253" s="10">
        <v>42256</v>
      </c>
      <c r="B253" s="2">
        <f>IF(energy_demand!L253="Y",energy_demand!B253)</f>
        <v>132977.45000000001</v>
      </c>
      <c r="C253" s="2" t="b">
        <f>IF(energy_demand!L253="N",energy_demand!B253)</f>
        <v>0</v>
      </c>
      <c r="D253" s="2" t="str">
        <f>IF(energy_demand!M253="Y",energy_demand!B253,"NA")</f>
        <v>NA</v>
      </c>
      <c r="E253" s="2">
        <f>IF(energy_demand!M253="N",energy_demand!B253,"NA")</f>
        <v>132977.45000000001</v>
      </c>
    </row>
    <row r="254" spans="1:5" x14ac:dyDescent="0.3">
      <c r="A254" s="10">
        <v>42257</v>
      </c>
      <c r="B254" s="2">
        <f>IF(energy_demand!L254="Y",energy_demand!B254)</f>
        <v>133541.98000000001</v>
      </c>
      <c r="C254" s="2" t="b">
        <f>IF(energy_demand!L254="N",energy_demand!B254)</f>
        <v>0</v>
      </c>
      <c r="D254" s="2" t="str">
        <f>IF(energy_demand!M254="Y",energy_demand!B254,"NA")</f>
        <v>NA</v>
      </c>
      <c r="E254" s="2">
        <f>IF(energy_demand!M254="N",energy_demand!B254,"NA")</f>
        <v>133541.98000000001</v>
      </c>
    </row>
    <row r="255" spans="1:5" x14ac:dyDescent="0.3">
      <c r="A255" s="10">
        <v>42258</v>
      </c>
      <c r="B255" s="2">
        <f>IF(energy_demand!L255="Y",energy_demand!B255)</f>
        <v>123968.9</v>
      </c>
      <c r="C255" s="2" t="b">
        <f>IF(energy_demand!L255="N",energy_demand!B255)</f>
        <v>0</v>
      </c>
      <c r="D255" s="2" t="str">
        <f>IF(energy_demand!M255="Y",energy_demand!B255,"NA")</f>
        <v>NA</v>
      </c>
      <c r="E255" s="2">
        <f>IF(energy_demand!M255="N",energy_demand!B255,"NA")</f>
        <v>123968.9</v>
      </c>
    </row>
    <row r="256" spans="1:5" x14ac:dyDescent="0.3">
      <c r="A256" s="10">
        <v>42259</v>
      </c>
      <c r="B256" s="2">
        <f>IF(energy_demand!L256="Y",energy_demand!B256)</f>
        <v>108790.005</v>
      </c>
      <c r="C256" s="2" t="b">
        <f>IF(energy_demand!L256="N",energy_demand!B256)</f>
        <v>0</v>
      </c>
      <c r="D256" s="2" t="str">
        <f>IF(energy_demand!M256="Y",energy_demand!B256,"NA")</f>
        <v>NA</v>
      </c>
      <c r="E256" s="2">
        <f>IF(energy_demand!M256="N",energy_demand!B256,"NA")</f>
        <v>108790.005</v>
      </c>
    </row>
    <row r="257" spans="1:5" x14ac:dyDescent="0.3">
      <c r="A257" s="10">
        <v>42260</v>
      </c>
      <c r="B257" s="2">
        <f>IF(energy_demand!L257="Y",energy_demand!B257)</f>
        <v>99161.764999999999</v>
      </c>
      <c r="C257" s="2" t="b">
        <f>IF(energy_demand!L257="N",energy_demand!B257)</f>
        <v>0</v>
      </c>
      <c r="D257" s="2" t="str">
        <f>IF(energy_demand!M257="Y",energy_demand!B257,"NA")</f>
        <v>NA</v>
      </c>
      <c r="E257" s="2">
        <f>IF(energy_demand!M257="N",energy_demand!B257,"NA")</f>
        <v>99161.764999999999</v>
      </c>
    </row>
    <row r="258" spans="1:5" x14ac:dyDescent="0.3">
      <c r="A258" s="10">
        <v>42261</v>
      </c>
      <c r="B258" s="2">
        <f>IF(energy_demand!L258="Y",energy_demand!B258)</f>
        <v>116574.17</v>
      </c>
      <c r="C258" s="2" t="b">
        <f>IF(energy_demand!L258="N",energy_demand!B258)</f>
        <v>0</v>
      </c>
      <c r="D258" s="2" t="str">
        <f>IF(energy_demand!M258="Y",energy_demand!B258,"NA")</f>
        <v>NA</v>
      </c>
      <c r="E258" s="2">
        <f>IF(energy_demand!M258="N",energy_demand!B258,"NA")</f>
        <v>116574.17</v>
      </c>
    </row>
    <row r="259" spans="1:5" x14ac:dyDescent="0.3">
      <c r="A259" s="10">
        <v>42262</v>
      </c>
      <c r="B259" s="2">
        <f>IF(energy_demand!L259="Y",energy_demand!B259)</f>
        <v>123750.5</v>
      </c>
      <c r="C259" s="2" t="b">
        <f>IF(energy_demand!L259="N",energy_demand!B259)</f>
        <v>0</v>
      </c>
      <c r="D259" s="2" t="str">
        <f>IF(energy_demand!M259="Y",energy_demand!B259,"NA")</f>
        <v>NA</v>
      </c>
      <c r="E259" s="2">
        <f>IF(energy_demand!M259="N",energy_demand!B259,"NA")</f>
        <v>123750.5</v>
      </c>
    </row>
    <row r="260" spans="1:5" x14ac:dyDescent="0.3">
      <c r="A260" s="10">
        <v>42263</v>
      </c>
      <c r="B260" s="2">
        <f>IF(energy_demand!L260="Y",energy_demand!B260)</f>
        <v>131795.48499999999</v>
      </c>
      <c r="C260" s="2" t="b">
        <f>IF(energy_demand!L260="N",energy_demand!B260)</f>
        <v>0</v>
      </c>
      <c r="D260" s="2" t="str">
        <f>IF(energy_demand!M260="Y",energy_demand!B260,"NA")</f>
        <v>NA</v>
      </c>
      <c r="E260" s="2">
        <f>IF(energy_demand!M260="N",energy_demand!B260,"NA")</f>
        <v>131795.48499999999</v>
      </c>
    </row>
    <row r="261" spans="1:5" x14ac:dyDescent="0.3">
      <c r="A261" s="10">
        <v>42264</v>
      </c>
      <c r="B261" s="2">
        <f>IF(energy_demand!L261="Y",energy_demand!B261)</f>
        <v>131050.675</v>
      </c>
      <c r="C261" s="2" t="b">
        <f>IF(energy_demand!L261="N",energy_demand!B261)</f>
        <v>0</v>
      </c>
      <c r="D261" s="2" t="str">
        <f>IF(energy_demand!M261="Y",energy_demand!B261,"NA")</f>
        <v>NA</v>
      </c>
      <c r="E261" s="2">
        <f>IF(energy_demand!M261="N",energy_demand!B261,"NA")</f>
        <v>131050.675</v>
      </c>
    </row>
    <row r="262" spans="1:5" x14ac:dyDescent="0.3">
      <c r="A262" s="10">
        <v>42265</v>
      </c>
      <c r="B262" s="2" t="b">
        <f>IF(energy_demand!L262="Y",energy_demand!B262)</f>
        <v>0</v>
      </c>
      <c r="C262" s="2">
        <f>IF(energy_demand!L262="N",energy_demand!B262)</f>
        <v>130764.58500000001</v>
      </c>
      <c r="D262" s="2" t="str">
        <f>IF(energy_demand!M262="Y",energy_demand!B262,"NA")</f>
        <v>NA</v>
      </c>
      <c r="E262" s="2">
        <f>IF(energy_demand!M262="N",energy_demand!B262,"NA")</f>
        <v>130764.58500000001</v>
      </c>
    </row>
    <row r="263" spans="1:5" x14ac:dyDescent="0.3">
      <c r="A263" s="10">
        <v>42266</v>
      </c>
      <c r="B263" s="2" t="b">
        <f>IF(energy_demand!L263="Y",energy_demand!B263)</f>
        <v>0</v>
      </c>
      <c r="C263" s="2">
        <f>IF(energy_demand!L263="N",energy_demand!B263)</f>
        <v>112377.185</v>
      </c>
      <c r="D263" s="2" t="str">
        <f>IF(energy_demand!M263="Y",energy_demand!B263,"NA")</f>
        <v>NA</v>
      </c>
      <c r="E263" s="2">
        <f>IF(energy_demand!M263="N",energy_demand!B263,"NA")</f>
        <v>112377.185</v>
      </c>
    </row>
    <row r="264" spans="1:5" x14ac:dyDescent="0.3">
      <c r="A264" s="10">
        <v>42267</v>
      </c>
      <c r="B264" s="2" t="b">
        <f>IF(energy_demand!L264="Y",energy_demand!B264)</f>
        <v>0</v>
      </c>
      <c r="C264" s="2">
        <f>IF(energy_demand!L264="N",energy_demand!B264)</f>
        <v>103708.925</v>
      </c>
      <c r="D264" s="2" t="str">
        <f>IF(energy_demand!M264="Y",energy_demand!B264,"NA")</f>
        <v>NA</v>
      </c>
      <c r="E264" s="2">
        <f>IF(energy_demand!M264="N",energy_demand!B264,"NA")</f>
        <v>103708.925</v>
      </c>
    </row>
    <row r="265" spans="1:5" x14ac:dyDescent="0.3">
      <c r="A265" s="10">
        <v>42268</v>
      </c>
      <c r="B265" s="2" t="b">
        <f>IF(energy_demand!L265="Y",energy_demand!B265)</f>
        <v>0</v>
      </c>
      <c r="C265" s="2">
        <f>IF(energy_demand!L265="N",energy_demand!B265)</f>
        <v>120096.71</v>
      </c>
      <c r="D265" s="2" t="str">
        <f>IF(energy_demand!M265="Y",energy_demand!B265,"NA")</f>
        <v>NA</v>
      </c>
      <c r="E265" s="2">
        <f>IF(energy_demand!M265="N",energy_demand!B265,"NA")</f>
        <v>120096.71</v>
      </c>
    </row>
    <row r="266" spans="1:5" x14ac:dyDescent="0.3">
      <c r="A266" s="10">
        <v>42269</v>
      </c>
      <c r="B266" s="2" t="b">
        <f>IF(energy_demand!L266="Y",energy_demand!B266)</f>
        <v>0</v>
      </c>
      <c r="C266" s="2">
        <f>IF(energy_demand!L266="N",energy_demand!B266)</f>
        <v>127755.095</v>
      </c>
      <c r="D266" s="2" t="str">
        <f>IF(energy_demand!M266="Y",energy_demand!B266,"NA")</f>
        <v>NA</v>
      </c>
      <c r="E266" s="2">
        <f>IF(energy_demand!M266="N",energy_demand!B266,"NA")</f>
        <v>127755.095</v>
      </c>
    </row>
    <row r="267" spans="1:5" x14ac:dyDescent="0.3">
      <c r="A267" s="10">
        <v>42270</v>
      </c>
      <c r="B267" s="2" t="b">
        <f>IF(energy_demand!L267="Y",energy_demand!B267)</f>
        <v>0</v>
      </c>
      <c r="C267" s="2">
        <f>IF(energy_demand!L267="N",energy_demand!B267)</f>
        <v>131866.73000000001</v>
      </c>
      <c r="D267" s="2" t="str">
        <f>IF(energy_demand!M267="Y",energy_demand!B267,"NA")</f>
        <v>NA</v>
      </c>
      <c r="E267" s="2">
        <f>IF(energy_demand!M267="N",energy_demand!B267,"NA")</f>
        <v>131866.73000000001</v>
      </c>
    </row>
    <row r="268" spans="1:5" x14ac:dyDescent="0.3">
      <c r="A268" s="10">
        <v>42271</v>
      </c>
      <c r="B268" s="2" t="b">
        <f>IF(energy_demand!L268="Y",energy_demand!B268)</f>
        <v>0</v>
      </c>
      <c r="C268" s="2">
        <f>IF(energy_demand!L268="N",energy_demand!B268)</f>
        <v>130937.625</v>
      </c>
      <c r="D268" s="2" t="str">
        <f>IF(energy_demand!M268="Y",energy_demand!B268,"NA")</f>
        <v>NA</v>
      </c>
      <c r="E268" s="2">
        <f>IF(energy_demand!M268="N",energy_demand!B268,"NA")</f>
        <v>130937.625</v>
      </c>
    </row>
    <row r="269" spans="1:5" x14ac:dyDescent="0.3">
      <c r="A269" s="10">
        <v>42272</v>
      </c>
      <c r="B269" s="2" t="b">
        <f>IF(energy_demand!L269="Y",energy_demand!B269)</f>
        <v>0</v>
      </c>
      <c r="C269" s="2">
        <f>IF(energy_demand!L269="N",energy_demand!B269)</f>
        <v>124278.93</v>
      </c>
      <c r="D269" s="2" t="str">
        <f>IF(energy_demand!M269="Y",energy_demand!B269,"NA")</f>
        <v>NA</v>
      </c>
      <c r="E269" s="2">
        <f>IF(energy_demand!M269="N",energy_demand!B269,"NA")</f>
        <v>124278.93</v>
      </c>
    </row>
    <row r="270" spans="1:5" x14ac:dyDescent="0.3">
      <c r="A270" s="10">
        <v>42273</v>
      </c>
      <c r="B270" s="2" t="b">
        <f>IF(energy_demand!L270="Y",energy_demand!B270)</f>
        <v>0</v>
      </c>
      <c r="C270" s="2">
        <f>IF(energy_demand!L270="N",energy_demand!B270)</f>
        <v>111064.49</v>
      </c>
      <c r="D270" s="2" t="str">
        <f>IF(energy_demand!M270="Y",energy_demand!B270,"NA")</f>
        <v>NA</v>
      </c>
      <c r="E270" s="2">
        <f>IF(energy_demand!M270="N",energy_demand!B270,"NA")</f>
        <v>111064.49</v>
      </c>
    </row>
    <row r="271" spans="1:5" x14ac:dyDescent="0.3">
      <c r="A271" s="10">
        <v>42274</v>
      </c>
      <c r="B271" s="2" t="b">
        <f>IF(energy_demand!L271="Y",energy_demand!B271)</f>
        <v>0</v>
      </c>
      <c r="C271" s="2">
        <f>IF(energy_demand!L271="N",energy_demand!B271)</f>
        <v>106431.815</v>
      </c>
      <c r="D271" s="2" t="str">
        <f>IF(energy_demand!M271="Y",energy_demand!B271,"NA")</f>
        <v>NA</v>
      </c>
      <c r="E271" s="2">
        <f>IF(energy_demand!M271="N",energy_demand!B271,"NA")</f>
        <v>106431.815</v>
      </c>
    </row>
    <row r="272" spans="1:5" x14ac:dyDescent="0.3">
      <c r="A272" s="10">
        <v>42275</v>
      </c>
      <c r="B272" s="2" t="b">
        <f>IF(energy_demand!L272="Y",energy_demand!B272)</f>
        <v>0</v>
      </c>
      <c r="C272" s="2">
        <f>IF(energy_demand!L272="N",energy_demand!B272)</f>
        <v>121796.715</v>
      </c>
      <c r="D272" s="2" t="str">
        <f>IF(energy_demand!M272="Y",energy_demand!B272,"NA")</f>
        <v>NA</v>
      </c>
      <c r="E272" s="2">
        <f>IF(energy_demand!M272="N",energy_demand!B272,"NA")</f>
        <v>121796.715</v>
      </c>
    </row>
    <row r="273" spans="1:5" x14ac:dyDescent="0.3">
      <c r="A273" s="10">
        <v>42276</v>
      </c>
      <c r="B273" s="2" t="b">
        <f>IF(energy_demand!L273="Y",energy_demand!B273)</f>
        <v>0</v>
      </c>
      <c r="C273" s="2">
        <f>IF(energy_demand!L273="N",energy_demand!B273)</f>
        <v>126691.8</v>
      </c>
      <c r="D273" s="2" t="str">
        <f>IF(energy_demand!M273="Y",energy_demand!B273,"NA")</f>
        <v>NA</v>
      </c>
      <c r="E273" s="2">
        <f>IF(energy_demand!M273="N",energy_demand!B273,"NA")</f>
        <v>126691.8</v>
      </c>
    </row>
    <row r="274" spans="1:5" x14ac:dyDescent="0.3">
      <c r="A274" s="10">
        <v>42277</v>
      </c>
      <c r="B274" s="2" t="b">
        <f>IF(energy_demand!L274="Y",energy_demand!B274)</f>
        <v>0</v>
      </c>
      <c r="C274" s="2">
        <f>IF(energy_demand!L274="N",energy_demand!B274)</f>
        <v>129641.245</v>
      </c>
      <c r="D274" s="2" t="str">
        <f>IF(energy_demand!M274="Y",energy_demand!B274,"NA")</f>
        <v>NA</v>
      </c>
      <c r="E274" s="2">
        <f>IF(energy_demand!M274="N",energy_demand!B274,"NA")</f>
        <v>129641.245</v>
      </c>
    </row>
    <row r="275" spans="1:5" x14ac:dyDescent="0.3">
      <c r="A275" s="10">
        <v>42278</v>
      </c>
      <c r="B275" s="2" t="b">
        <f>IF(energy_demand!L275="Y",energy_demand!B275)</f>
        <v>0</v>
      </c>
      <c r="C275" s="2">
        <f>IF(energy_demand!L275="N",energy_demand!B275)</f>
        <v>124356.41499999999</v>
      </c>
      <c r="D275" s="2" t="str">
        <f>IF(energy_demand!M275="Y",energy_demand!B275,"NA")</f>
        <v>NA</v>
      </c>
      <c r="E275" s="2">
        <f>IF(energy_demand!M275="N",energy_demand!B275,"NA")</f>
        <v>124356.41499999999</v>
      </c>
    </row>
    <row r="276" spans="1:5" x14ac:dyDescent="0.3">
      <c r="A276" s="10">
        <v>42279</v>
      </c>
      <c r="B276" s="2" t="b">
        <f>IF(energy_demand!L276="Y",energy_demand!B276)</f>
        <v>0</v>
      </c>
      <c r="C276" s="2">
        <f>IF(energy_demand!L276="N",energy_demand!B276)</f>
        <v>107544.145</v>
      </c>
      <c r="D276" s="2">
        <f>IF(energy_demand!M276="Y",energy_demand!B276,"NA")</f>
        <v>107544.145</v>
      </c>
      <c r="E276" s="2" t="str">
        <f>IF(energy_demand!M276="N",energy_demand!B276,"NA")</f>
        <v>NA</v>
      </c>
    </row>
    <row r="277" spans="1:5" x14ac:dyDescent="0.3">
      <c r="A277" s="10">
        <v>42280</v>
      </c>
      <c r="B277" s="2" t="b">
        <f>IF(energy_demand!L277="Y",energy_demand!B277)</f>
        <v>0</v>
      </c>
      <c r="C277" s="2">
        <f>IF(energy_demand!L277="N",energy_demand!B277)</f>
        <v>100598.55</v>
      </c>
      <c r="D277" s="2" t="str">
        <f>IF(energy_demand!M277="Y",energy_demand!B277,"NA")</f>
        <v>NA</v>
      </c>
      <c r="E277" s="2">
        <f>IF(energy_demand!M277="N",energy_demand!B277,"NA")</f>
        <v>100598.55</v>
      </c>
    </row>
    <row r="278" spans="1:5" x14ac:dyDescent="0.3">
      <c r="A278" s="10">
        <v>42281</v>
      </c>
      <c r="B278" s="2" t="b">
        <f>IF(energy_demand!L278="Y",energy_demand!B278)</f>
        <v>0</v>
      </c>
      <c r="C278" s="2">
        <f>IF(energy_demand!L278="N",energy_demand!B278)</f>
        <v>103828.88</v>
      </c>
      <c r="D278" s="2" t="str">
        <f>IF(energy_demand!M278="Y",energy_demand!B278,"NA")</f>
        <v>NA</v>
      </c>
      <c r="E278" s="2">
        <f>IF(energy_demand!M278="N",energy_demand!B278,"NA")</f>
        <v>103828.88</v>
      </c>
    </row>
    <row r="279" spans="1:5" x14ac:dyDescent="0.3">
      <c r="A279" s="10">
        <v>42282</v>
      </c>
      <c r="B279" s="2" t="b">
        <f>IF(energy_demand!L279="Y",energy_demand!B279)</f>
        <v>0</v>
      </c>
      <c r="C279" s="2">
        <f>IF(energy_demand!L279="N",energy_demand!B279)</f>
        <v>125194.87</v>
      </c>
      <c r="D279" s="2" t="str">
        <f>IF(energy_demand!M279="Y",energy_demand!B279,"NA")</f>
        <v>NA</v>
      </c>
      <c r="E279" s="2">
        <f>IF(energy_demand!M279="N",energy_demand!B279,"NA")</f>
        <v>125194.87</v>
      </c>
    </row>
    <row r="280" spans="1:5" x14ac:dyDescent="0.3">
      <c r="A280" s="10">
        <v>42283</v>
      </c>
      <c r="B280" s="2">
        <f>IF(energy_demand!L280="Y",energy_demand!B280)</f>
        <v>127225.245</v>
      </c>
      <c r="C280" s="2" t="b">
        <f>IF(energy_demand!L280="N",energy_demand!B280)</f>
        <v>0</v>
      </c>
      <c r="D280" s="2" t="str">
        <f>IF(energy_demand!M280="Y",energy_demand!B280,"NA")</f>
        <v>NA</v>
      </c>
      <c r="E280" s="2">
        <f>IF(energy_demand!M280="N",energy_demand!B280,"NA")</f>
        <v>127225.245</v>
      </c>
    </row>
    <row r="281" spans="1:5" x14ac:dyDescent="0.3">
      <c r="A281" s="10">
        <v>42284</v>
      </c>
      <c r="B281" s="2">
        <f>IF(energy_demand!L281="Y",energy_demand!B281)</f>
        <v>117282.765</v>
      </c>
      <c r="C281" s="2" t="b">
        <f>IF(energy_demand!L281="N",energy_demand!B281)</f>
        <v>0</v>
      </c>
      <c r="D281" s="2" t="str">
        <f>IF(energy_demand!M281="Y",energy_demand!B281,"NA")</f>
        <v>NA</v>
      </c>
      <c r="E281" s="2">
        <f>IF(energy_demand!M281="N",energy_demand!B281,"NA")</f>
        <v>117282.765</v>
      </c>
    </row>
    <row r="282" spans="1:5" x14ac:dyDescent="0.3">
      <c r="A282" s="10">
        <v>42285</v>
      </c>
      <c r="B282" s="2">
        <f>IF(energy_demand!L282="Y",energy_demand!B282)</f>
        <v>122121.325</v>
      </c>
      <c r="C282" s="2" t="b">
        <f>IF(energy_demand!L282="N",energy_demand!B282)</f>
        <v>0</v>
      </c>
      <c r="D282" s="2" t="str">
        <f>IF(energy_demand!M282="Y",energy_demand!B282,"NA")</f>
        <v>NA</v>
      </c>
      <c r="E282" s="2">
        <f>IF(energy_demand!M282="N",energy_demand!B282,"NA")</f>
        <v>122121.325</v>
      </c>
    </row>
    <row r="283" spans="1:5" x14ac:dyDescent="0.3">
      <c r="A283" s="10">
        <v>42286</v>
      </c>
      <c r="B283" s="2">
        <f>IF(energy_demand!L283="Y",energy_demand!B283)</f>
        <v>126989.905</v>
      </c>
      <c r="C283" s="2" t="b">
        <f>IF(energy_demand!L283="N",energy_demand!B283)</f>
        <v>0</v>
      </c>
      <c r="D283" s="2" t="str">
        <f>IF(energy_demand!M283="Y",energy_demand!B283,"NA")</f>
        <v>NA</v>
      </c>
      <c r="E283" s="2">
        <f>IF(energy_demand!M283="N",energy_demand!B283,"NA")</f>
        <v>126989.905</v>
      </c>
    </row>
    <row r="284" spans="1:5" x14ac:dyDescent="0.3">
      <c r="A284" s="10">
        <v>42287</v>
      </c>
      <c r="B284" s="2">
        <f>IF(energy_demand!L284="Y",energy_demand!B284)</f>
        <v>112604.825</v>
      </c>
      <c r="C284" s="2" t="b">
        <f>IF(energy_demand!L284="N",energy_demand!B284)</f>
        <v>0</v>
      </c>
      <c r="D284" s="2" t="str">
        <f>IF(energy_demand!M284="Y",energy_demand!B284,"NA")</f>
        <v>NA</v>
      </c>
      <c r="E284" s="2">
        <f>IF(energy_demand!M284="N",energy_demand!B284,"NA")</f>
        <v>112604.825</v>
      </c>
    </row>
    <row r="285" spans="1:5" x14ac:dyDescent="0.3">
      <c r="A285" s="10">
        <v>42288</v>
      </c>
      <c r="B285" s="2">
        <f>IF(energy_demand!L285="Y",energy_demand!B285)</f>
        <v>105376.33500000001</v>
      </c>
      <c r="C285" s="2" t="b">
        <f>IF(energy_demand!L285="N",energy_demand!B285)</f>
        <v>0</v>
      </c>
      <c r="D285" s="2" t="str">
        <f>IF(energy_demand!M285="Y",energy_demand!B285,"NA")</f>
        <v>NA</v>
      </c>
      <c r="E285" s="2">
        <f>IF(energy_demand!M285="N",energy_demand!B285,"NA")</f>
        <v>105376.33500000001</v>
      </c>
    </row>
    <row r="286" spans="1:5" x14ac:dyDescent="0.3">
      <c r="A286" s="10">
        <v>42289</v>
      </c>
      <c r="B286" s="2">
        <f>IF(energy_demand!L286="Y",energy_demand!B286)</f>
        <v>120916.215</v>
      </c>
      <c r="C286" s="2" t="b">
        <f>IF(energy_demand!L286="N",energy_demand!B286)</f>
        <v>0</v>
      </c>
      <c r="D286" s="2" t="str">
        <f>IF(energy_demand!M286="Y",energy_demand!B286,"NA")</f>
        <v>NA</v>
      </c>
      <c r="E286" s="2">
        <f>IF(energy_demand!M286="N",energy_demand!B286,"NA")</f>
        <v>120916.215</v>
      </c>
    </row>
    <row r="287" spans="1:5" x14ac:dyDescent="0.3">
      <c r="A287" s="10">
        <v>42290</v>
      </c>
      <c r="B287" s="2">
        <f>IF(energy_demand!L287="Y",energy_demand!B287)</f>
        <v>122830.38</v>
      </c>
      <c r="C287" s="2" t="b">
        <f>IF(energy_demand!L287="N",energy_demand!B287)</f>
        <v>0</v>
      </c>
      <c r="D287" s="2" t="str">
        <f>IF(energy_demand!M287="Y",energy_demand!B287,"NA")</f>
        <v>NA</v>
      </c>
      <c r="E287" s="2">
        <f>IF(energy_demand!M287="N",energy_demand!B287,"NA")</f>
        <v>122830.38</v>
      </c>
    </row>
    <row r="288" spans="1:5" x14ac:dyDescent="0.3">
      <c r="A288" s="10">
        <v>42291</v>
      </c>
      <c r="B288" s="2">
        <f>IF(energy_demand!L288="Y",energy_demand!B288)</f>
        <v>126919.19500000001</v>
      </c>
      <c r="C288" s="2" t="b">
        <f>IF(energy_demand!L288="N",energy_demand!B288)</f>
        <v>0</v>
      </c>
      <c r="D288" s="2" t="str">
        <f>IF(energy_demand!M288="Y",energy_demand!B288,"NA")</f>
        <v>NA</v>
      </c>
      <c r="E288" s="2">
        <f>IF(energy_demand!M288="N",energy_demand!B288,"NA")</f>
        <v>126919.19500000001</v>
      </c>
    </row>
    <row r="289" spans="1:5" x14ac:dyDescent="0.3">
      <c r="A289" s="10">
        <v>42292</v>
      </c>
      <c r="B289" s="2">
        <f>IF(energy_demand!L289="Y",energy_demand!B289)</f>
        <v>130260.37</v>
      </c>
      <c r="C289" s="2" t="b">
        <f>IF(energy_demand!L289="N",energy_demand!B289)</f>
        <v>0</v>
      </c>
      <c r="D289" s="2" t="str">
        <f>IF(energy_demand!M289="Y",energy_demand!B289,"NA")</f>
        <v>NA</v>
      </c>
      <c r="E289" s="2">
        <f>IF(energy_demand!M289="N",energy_demand!B289,"NA")</f>
        <v>130260.37</v>
      </c>
    </row>
    <row r="290" spans="1:5" x14ac:dyDescent="0.3">
      <c r="A290" s="10">
        <v>42293</v>
      </c>
      <c r="B290" s="2">
        <f>IF(energy_demand!L290="Y",energy_demand!B290)</f>
        <v>123985.97</v>
      </c>
      <c r="C290" s="2" t="b">
        <f>IF(energy_demand!L290="N",energy_demand!B290)</f>
        <v>0</v>
      </c>
      <c r="D290" s="2" t="str">
        <f>IF(energy_demand!M290="Y",energy_demand!B290,"NA")</f>
        <v>NA</v>
      </c>
      <c r="E290" s="2">
        <f>IF(energy_demand!M290="N",energy_demand!B290,"NA")</f>
        <v>123985.97</v>
      </c>
    </row>
    <row r="291" spans="1:5" x14ac:dyDescent="0.3">
      <c r="A291" s="10">
        <v>42294</v>
      </c>
      <c r="B291" s="2">
        <f>IF(energy_demand!L291="Y",energy_demand!B291)</f>
        <v>104916.345</v>
      </c>
      <c r="C291" s="2" t="b">
        <f>IF(energy_demand!L291="N",energy_demand!B291)</f>
        <v>0</v>
      </c>
      <c r="D291" s="2" t="str">
        <f>IF(energy_demand!M291="Y",energy_demand!B291,"NA")</f>
        <v>NA</v>
      </c>
      <c r="E291" s="2">
        <f>IF(energy_demand!M291="N",energy_demand!B291,"NA")</f>
        <v>104916.345</v>
      </c>
    </row>
    <row r="292" spans="1:5" x14ac:dyDescent="0.3">
      <c r="A292" s="10">
        <v>42295</v>
      </c>
      <c r="B292" s="2">
        <f>IF(energy_demand!L292="Y",energy_demand!B292)</f>
        <v>100812.04</v>
      </c>
      <c r="C292" s="2" t="b">
        <f>IF(energy_demand!L292="N",energy_demand!B292)</f>
        <v>0</v>
      </c>
      <c r="D292" s="2" t="str">
        <f>IF(energy_demand!M292="Y",energy_demand!B292,"NA")</f>
        <v>NA</v>
      </c>
      <c r="E292" s="2">
        <f>IF(energy_demand!M292="N",energy_demand!B292,"NA")</f>
        <v>100812.04</v>
      </c>
    </row>
    <row r="293" spans="1:5" x14ac:dyDescent="0.3">
      <c r="A293" s="10">
        <v>42296</v>
      </c>
      <c r="B293" s="2">
        <f>IF(energy_demand!L293="Y",energy_demand!B293)</f>
        <v>120795</v>
      </c>
      <c r="C293" s="2" t="b">
        <f>IF(energy_demand!L293="N",energy_demand!B293)</f>
        <v>0</v>
      </c>
      <c r="D293" s="2" t="str">
        <f>IF(energy_demand!M293="Y",energy_demand!B293,"NA")</f>
        <v>NA</v>
      </c>
      <c r="E293" s="2">
        <f>IF(energy_demand!M293="N",energy_demand!B293,"NA")</f>
        <v>120795</v>
      </c>
    </row>
    <row r="294" spans="1:5" x14ac:dyDescent="0.3">
      <c r="A294" s="10">
        <v>42297</v>
      </c>
      <c r="B294" s="2">
        <f>IF(energy_demand!L294="Y",energy_demand!B294)</f>
        <v>126655.49</v>
      </c>
      <c r="C294" s="2" t="b">
        <f>IF(energy_demand!L294="N",energy_demand!B294)</f>
        <v>0</v>
      </c>
      <c r="D294" s="2" t="str">
        <f>IF(energy_demand!M294="Y",energy_demand!B294,"NA")</f>
        <v>NA</v>
      </c>
      <c r="E294" s="2">
        <f>IF(energy_demand!M294="N",energy_demand!B294,"NA")</f>
        <v>126655.49</v>
      </c>
    </row>
    <row r="295" spans="1:5" x14ac:dyDescent="0.3">
      <c r="A295" s="10">
        <v>42298</v>
      </c>
      <c r="B295" s="2">
        <f>IF(energy_demand!L295="Y",energy_demand!B295)</f>
        <v>122368.88499999999</v>
      </c>
      <c r="C295" s="2" t="b">
        <f>IF(energy_demand!L295="N",energy_demand!B295)</f>
        <v>0</v>
      </c>
      <c r="D295" s="2" t="str">
        <f>IF(energy_demand!M295="Y",energy_demand!B295,"NA")</f>
        <v>NA</v>
      </c>
      <c r="E295" s="2">
        <f>IF(energy_demand!M295="N",energy_demand!B295,"NA")</f>
        <v>122368.88499999999</v>
      </c>
    </row>
    <row r="296" spans="1:5" x14ac:dyDescent="0.3">
      <c r="A296" s="10">
        <v>42299</v>
      </c>
      <c r="B296" s="2">
        <f>IF(energy_demand!L296="Y",energy_demand!B296)</f>
        <v>121471.64</v>
      </c>
      <c r="C296" s="2" t="b">
        <f>IF(energy_demand!L296="N",energy_demand!B296)</f>
        <v>0</v>
      </c>
      <c r="D296" s="2" t="str">
        <f>IF(energy_demand!M296="Y",energy_demand!B296,"NA")</f>
        <v>NA</v>
      </c>
      <c r="E296" s="2">
        <f>IF(energy_demand!M296="N",energy_demand!B296,"NA")</f>
        <v>121471.64</v>
      </c>
    </row>
    <row r="297" spans="1:5" x14ac:dyDescent="0.3">
      <c r="A297" s="10">
        <v>42300</v>
      </c>
      <c r="B297" s="2">
        <f>IF(energy_demand!L297="Y",energy_demand!B297)</f>
        <v>120420.7</v>
      </c>
      <c r="C297" s="2" t="b">
        <f>IF(energy_demand!L297="N",energy_demand!B297)</f>
        <v>0</v>
      </c>
      <c r="D297" s="2" t="str">
        <f>IF(energy_demand!M297="Y",energy_demand!B297,"NA")</f>
        <v>NA</v>
      </c>
      <c r="E297" s="2">
        <f>IF(energy_demand!M297="N",energy_demand!B297,"NA")</f>
        <v>120420.7</v>
      </c>
    </row>
    <row r="298" spans="1:5" x14ac:dyDescent="0.3">
      <c r="A298" s="10">
        <v>42301</v>
      </c>
      <c r="B298" s="2">
        <f>IF(energy_demand!L298="Y",energy_demand!B298)</f>
        <v>106813.03</v>
      </c>
      <c r="C298" s="2" t="b">
        <f>IF(energy_demand!L298="N",energy_demand!B298)</f>
        <v>0</v>
      </c>
      <c r="D298" s="2" t="str">
        <f>IF(energy_demand!M298="Y",energy_demand!B298,"NA")</f>
        <v>NA</v>
      </c>
      <c r="E298" s="2">
        <f>IF(energy_demand!M298="N",energy_demand!B298,"NA")</f>
        <v>106813.03</v>
      </c>
    </row>
    <row r="299" spans="1:5" x14ac:dyDescent="0.3">
      <c r="A299" s="10">
        <v>42302</v>
      </c>
      <c r="B299" s="2">
        <f>IF(energy_demand!L299="Y",energy_demand!B299)</f>
        <v>102279.745</v>
      </c>
      <c r="C299" s="2" t="b">
        <f>IF(energy_demand!L299="N",energy_demand!B299)</f>
        <v>0</v>
      </c>
      <c r="D299" s="2" t="str">
        <f>IF(energy_demand!M299="Y",energy_demand!B299,"NA")</f>
        <v>NA</v>
      </c>
      <c r="E299" s="2">
        <f>IF(energy_demand!M299="N",energy_demand!B299,"NA")</f>
        <v>102279.745</v>
      </c>
    </row>
    <row r="300" spans="1:5" x14ac:dyDescent="0.3">
      <c r="A300" s="10">
        <v>42303</v>
      </c>
      <c r="B300" s="2">
        <f>IF(energy_demand!L300="Y",energy_demand!B300)</f>
        <v>115297.34</v>
      </c>
      <c r="C300" s="2" t="b">
        <f>IF(energy_demand!L300="N",energy_demand!B300)</f>
        <v>0</v>
      </c>
      <c r="D300" s="2" t="str">
        <f>IF(energy_demand!M300="Y",energy_demand!B300,"NA")</f>
        <v>NA</v>
      </c>
      <c r="E300" s="2">
        <f>IF(energy_demand!M300="N",energy_demand!B300,"NA")</f>
        <v>115297.34</v>
      </c>
    </row>
    <row r="301" spans="1:5" x14ac:dyDescent="0.3">
      <c r="A301" s="10">
        <v>42304</v>
      </c>
      <c r="B301" s="2">
        <f>IF(energy_demand!L301="Y",energy_demand!B301)</f>
        <v>116619.57</v>
      </c>
      <c r="C301" s="2" t="b">
        <f>IF(energy_demand!L301="N",energy_demand!B301)</f>
        <v>0</v>
      </c>
      <c r="D301" s="2" t="str">
        <f>IF(energy_demand!M301="Y",energy_demand!B301,"NA")</f>
        <v>NA</v>
      </c>
      <c r="E301" s="2">
        <f>IF(energy_demand!M301="N",energy_demand!B301,"NA")</f>
        <v>116619.57</v>
      </c>
    </row>
    <row r="302" spans="1:5" x14ac:dyDescent="0.3">
      <c r="A302" s="10">
        <v>42305</v>
      </c>
      <c r="B302" s="2">
        <f>IF(energy_demand!L302="Y",energy_demand!B302)</f>
        <v>122887.41</v>
      </c>
      <c r="C302" s="2" t="b">
        <f>IF(energy_demand!L302="N",energy_demand!B302)</f>
        <v>0</v>
      </c>
      <c r="D302" s="2" t="str">
        <f>IF(energy_demand!M302="Y",energy_demand!B302,"NA")</f>
        <v>NA</v>
      </c>
      <c r="E302" s="2">
        <f>IF(energy_demand!M302="N",energy_demand!B302,"NA")</f>
        <v>122887.41</v>
      </c>
    </row>
    <row r="303" spans="1:5" x14ac:dyDescent="0.3">
      <c r="A303" s="10">
        <v>42306</v>
      </c>
      <c r="B303" s="2">
        <f>IF(energy_demand!L303="Y",energy_demand!B303)</f>
        <v>124222.935</v>
      </c>
      <c r="C303" s="2" t="b">
        <f>IF(energy_demand!L303="N",energy_demand!B303)</f>
        <v>0</v>
      </c>
      <c r="D303" s="2" t="str">
        <f>IF(energy_demand!M303="Y",energy_demand!B303,"NA")</f>
        <v>NA</v>
      </c>
      <c r="E303" s="2">
        <f>IF(energy_demand!M303="N",energy_demand!B303,"NA")</f>
        <v>124222.935</v>
      </c>
    </row>
    <row r="304" spans="1:5" x14ac:dyDescent="0.3">
      <c r="A304" s="10">
        <v>42307</v>
      </c>
      <c r="B304" s="2">
        <f>IF(energy_demand!L304="Y",energy_demand!B304)</f>
        <v>121256.97</v>
      </c>
      <c r="C304" s="2" t="b">
        <f>IF(energy_demand!L304="N",energy_demand!B304)</f>
        <v>0</v>
      </c>
      <c r="D304" s="2" t="str">
        <f>IF(energy_demand!M304="Y",energy_demand!B304,"NA")</f>
        <v>NA</v>
      </c>
      <c r="E304" s="2">
        <f>IF(energy_demand!M304="N",energy_demand!B304,"NA")</f>
        <v>121256.97</v>
      </c>
    </row>
    <row r="305" spans="1:5" x14ac:dyDescent="0.3">
      <c r="A305" s="10">
        <v>42308</v>
      </c>
      <c r="B305" s="2">
        <f>IF(energy_demand!L305="Y",energy_demand!B305)</f>
        <v>106353.44</v>
      </c>
      <c r="C305" s="2" t="b">
        <f>IF(energy_demand!L305="N",energy_demand!B305)</f>
        <v>0</v>
      </c>
      <c r="D305" s="2" t="str">
        <f>IF(energy_demand!M305="Y",energy_demand!B305,"NA")</f>
        <v>NA</v>
      </c>
      <c r="E305" s="2">
        <f>IF(energy_demand!M305="N",energy_demand!B305,"NA")</f>
        <v>106353.44</v>
      </c>
    </row>
    <row r="306" spans="1:5" x14ac:dyDescent="0.3">
      <c r="A306" s="10">
        <v>42309</v>
      </c>
      <c r="B306" s="2">
        <f>IF(energy_demand!L306="Y",energy_demand!B306)</f>
        <v>103629.645</v>
      </c>
      <c r="C306" s="2" t="b">
        <f>IF(energy_demand!L306="N",energy_demand!B306)</f>
        <v>0</v>
      </c>
      <c r="D306" s="2" t="str">
        <f>IF(energy_demand!M306="Y",energy_demand!B306,"NA")</f>
        <v>NA</v>
      </c>
      <c r="E306" s="2">
        <f>IF(energy_demand!M306="N",energy_demand!B306,"NA")</f>
        <v>103629.645</v>
      </c>
    </row>
    <row r="307" spans="1:5" x14ac:dyDescent="0.3">
      <c r="A307" s="10">
        <v>42310</v>
      </c>
      <c r="B307" s="2">
        <f>IF(energy_demand!L307="Y",energy_demand!B307)</f>
        <v>113791.75</v>
      </c>
      <c r="C307" s="2" t="b">
        <f>IF(energy_demand!L307="N",energy_demand!B307)</f>
        <v>0</v>
      </c>
      <c r="D307" s="2" t="str">
        <f>IF(energy_demand!M307="Y",energy_demand!B307,"NA")</f>
        <v>NA</v>
      </c>
      <c r="E307" s="2">
        <f>IF(energy_demand!M307="N",energy_demand!B307,"NA")</f>
        <v>113791.75</v>
      </c>
    </row>
    <row r="308" spans="1:5" x14ac:dyDescent="0.3">
      <c r="A308" s="10">
        <v>42311</v>
      </c>
      <c r="B308" s="2">
        <f>IF(energy_demand!L308="Y",energy_demand!B308)</f>
        <v>101793.035</v>
      </c>
      <c r="C308" s="2" t="b">
        <f>IF(energy_demand!L308="N",energy_demand!B308)</f>
        <v>0</v>
      </c>
      <c r="D308" s="2">
        <f>IF(energy_demand!M308="Y",energy_demand!B308,"NA")</f>
        <v>101793.035</v>
      </c>
      <c r="E308" s="2" t="str">
        <f>IF(energy_demand!M308="N",energy_demand!B308,"NA")</f>
        <v>NA</v>
      </c>
    </row>
    <row r="309" spans="1:5" x14ac:dyDescent="0.3">
      <c r="A309" s="10">
        <v>42312</v>
      </c>
      <c r="B309" s="2">
        <f>IF(energy_demand!L309="Y",energy_demand!B309)</f>
        <v>120177.94500000001</v>
      </c>
      <c r="C309" s="2" t="b">
        <f>IF(energy_demand!L309="N",energy_demand!B309)</f>
        <v>0</v>
      </c>
      <c r="D309" s="2" t="str">
        <f>IF(energy_demand!M309="Y",energy_demand!B309,"NA")</f>
        <v>NA</v>
      </c>
      <c r="E309" s="2">
        <f>IF(energy_demand!M309="N",energy_demand!B309,"NA")</f>
        <v>120177.94500000001</v>
      </c>
    </row>
    <row r="310" spans="1:5" x14ac:dyDescent="0.3">
      <c r="A310" s="10">
        <v>42313</v>
      </c>
      <c r="B310" s="2">
        <f>IF(energy_demand!L310="Y",energy_demand!B310)</f>
        <v>125985.465</v>
      </c>
      <c r="C310" s="2" t="b">
        <f>IF(energy_demand!L310="N",energy_demand!B310)</f>
        <v>0</v>
      </c>
      <c r="D310" s="2" t="str">
        <f>IF(energy_demand!M310="Y",energy_demand!B310,"NA")</f>
        <v>NA</v>
      </c>
      <c r="E310" s="2">
        <f>IF(energy_demand!M310="N",energy_demand!B310,"NA")</f>
        <v>125985.465</v>
      </c>
    </row>
    <row r="311" spans="1:5" x14ac:dyDescent="0.3">
      <c r="A311" s="10">
        <v>42314</v>
      </c>
      <c r="B311" s="2">
        <f>IF(energy_demand!L311="Y",energy_demand!B311)</f>
        <v>120505.58500000001</v>
      </c>
      <c r="C311" s="2" t="b">
        <f>IF(energy_demand!L311="N",energy_demand!B311)</f>
        <v>0</v>
      </c>
      <c r="D311" s="2" t="str">
        <f>IF(energy_demand!M311="Y",energy_demand!B311,"NA")</f>
        <v>NA</v>
      </c>
      <c r="E311" s="2">
        <f>IF(energy_demand!M311="N",energy_demand!B311,"NA")</f>
        <v>120505.58500000001</v>
      </c>
    </row>
    <row r="312" spans="1:5" x14ac:dyDescent="0.3">
      <c r="A312" s="10">
        <v>42315</v>
      </c>
      <c r="B312" s="2">
        <f>IF(energy_demand!L312="Y",energy_demand!B312)</f>
        <v>104269.79</v>
      </c>
      <c r="C312" s="2" t="b">
        <f>IF(energy_demand!L312="N",energy_demand!B312)</f>
        <v>0</v>
      </c>
      <c r="D312" s="2" t="str">
        <f>IF(energy_demand!M312="Y",energy_demand!B312,"NA")</f>
        <v>NA</v>
      </c>
      <c r="E312" s="2">
        <f>IF(energy_demand!M312="N",energy_demand!B312,"NA")</f>
        <v>104269.79</v>
      </c>
    </row>
    <row r="313" spans="1:5" x14ac:dyDescent="0.3">
      <c r="A313" s="10">
        <v>42316</v>
      </c>
      <c r="B313" s="2">
        <f>IF(energy_demand!L313="Y",energy_demand!B313)</f>
        <v>103793.08500000001</v>
      </c>
      <c r="C313" s="2" t="b">
        <f>IF(energy_demand!L313="N",energy_demand!B313)</f>
        <v>0</v>
      </c>
      <c r="D313" s="2" t="str">
        <f>IF(energy_demand!M313="Y",energy_demand!B313,"NA")</f>
        <v>NA</v>
      </c>
      <c r="E313" s="2">
        <f>IF(energy_demand!M313="N",energy_demand!B313,"NA")</f>
        <v>103793.08500000001</v>
      </c>
    </row>
    <row r="314" spans="1:5" x14ac:dyDescent="0.3">
      <c r="A314" s="10">
        <v>42317</v>
      </c>
      <c r="B314" s="2">
        <f>IF(energy_demand!L314="Y",energy_demand!B314)</f>
        <v>127234.72</v>
      </c>
      <c r="C314" s="2" t="b">
        <f>IF(energy_demand!L314="N",energy_demand!B314)</f>
        <v>0</v>
      </c>
      <c r="D314" s="2" t="str">
        <f>IF(energy_demand!M314="Y",energy_demand!B314,"NA")</f>
        <v>NA</v>
      </c>
      <c r="E314" s="2">
        <f>IF(energy_demand!M314="N",energy_demand!B314,"NA")</f>
        <v>127234.72</v>
      </c>
    </row>
    <row r="315" spans="1:5" x14ac:dyDescent="0.3">
      <c r="A315" s="10">
        <v>42318</v>
      </c>
      <c r="B315" s="2">
        <f>IF(energy_demand!L315="Y",energy_demand!B315)</f>
        <v>121617.28</v>
      </c>
      <c r="C315" s="2" t="b">
        <f>IF(energy_demand!L315="N",energy_demand!B315)</f>
        <v>0</v>
      </c>
      <c r="D315" s="2" t="str">
        <f>IF(energy_demand!M315="Y",energy_demand!B315,"NA")</f>
        <v>NA</v>
      </c>
      <c r="E315" s="2">
        <f>IF(energy_demand!M315="N",energy_demand!B315,"NA")</f>
        <v>121617.28</v>
      </c>
    </row>
    <row r="316" spans="1:5" x14ac:dyDescent="0.3">
      <c r="A316" s="10">
        <v>42319</v>
      </c>
      <c r="B316" s="2">
        <f>IF(energy_demand!L316="Y",energy_demand!B316)</f>
        <v>121566.645</v>
      </c>
      <c r="C316" s="2" t="b">
        <f>IF(energy_demand!L316="N",energy_demand!B316)</f>
        <v>0</v>
      </c>
      <c r="D316" s="2" t="str">
        <f>IF(energy_demand!M316="Y",energy_demand!B316,"NA")</f>
        <v>NA</v>
      </c>
      <c r="E316" s="2">
        <f>IF(energy_demand!M316="N",energy_demand!B316,"NA")</f>
        <v>121566.645</v>
      </c>
    </row>
    <row r="317" spans="1:5" x14ac:dyDescent="0.3">
      <c r="A317" s="10">
        <v>42320</v>
      </c>
      <c r="B317" s="2">
        <f>IF(energy_demand!L317="Y",energy_demand!B317)</f>
        <v>123775.16</v>
      </c>
      <c r="C317" s="2" t="b">
        <f>IF(energy_demand!L317="N",energy_demand!B317)</f>
        <v>0</v>
      </c>
      <c r="D317" s="2" t="str">
        <f>IF(energy_demand!M317="Y",energy_demand!B317,"NA")</f>
        <v>NA</v>
      </c>
      <c r="E317" s="2">
        <f>IF(energy_demand!M317="N",energy_demand!B317,"NA")</f>
        <v>123775.16</v>
      </c>
    </row>
    <row r="318" spans="1:5" x14ac:dyDescent="0.3">
      <c r="A318" s="10">
        <v>42321</v>
      </c>
      <c r="B318" s="2">
        <f>IF(energy_demand!L318="Y",energy_demand!B318)</f>
        <v>117078.58500000001</v>
      </c>
      <c r="C318" s="2" t="b">
        <f>IF(energy_demand!L318="N",energy_demand!B318)</f>
        <v>0</v>
      </c>
      <c r="D318" s="2" t="str">
        <f>IF(energy_demand!M318="Y",energy_demand!B318,"NA")</f>
        <v>NA</v>
      </c>
      <c r="E318" s="2">
        <f>IF(energy_demand!M318="N",energy_demand!B318,"NA")</f>
        <v>117078.58500000001</v>
      </c>
    </row>
    <row r="319" spans="1:5" x14ac:dyDescent="0.3">
      <c r="A319" s="10">
        <v>42322</v>
      </c>
      <c r="B319" s="2">
        <f>IF(energy_demand!L319="Y",energy_demand!B319)</f>
        <v>103646.63499999999</v>
      </c>
      <c r="C319" s="2" t="b">
        <f>IF(energy_demand!L319="N",energy_demand!B319)</f>
        <v>0</v>
      </c>
      <c r="D319" s="2" t="str">
        <f>IF(energy_demand!M319="Y",energy_demand!B319,"NA")</f>
        <v>NA</v>
      </c>
      <c r="E319" s="2">
        <f>IF(energy_demand!M319="N",energy_demand!B319,"NA")</f>
        <v>103646.63499999999</v>
      </c>
    </row>
    <row r="320" spans="1:5" x14ac:dyDescent="0.3">
      <c r="A320" s="10">
        <v>42323</v>
      </c>
      <c r="B320" s="2">
        <f>IF(energy_demand!L320="Y",energy_demand!B320)</f>
        <v>99761.81</v>
      </c>
      <c r="C320" s="2" t="b">
        <f>IF(energy_demand!L320="N",energy_demand!B320)</f>
        <v>0</v>
      </c>
      <c r="D320" s="2" t="str">
        <f>IF(energy_demand!M320="Y",energy_demand!B320,"NA")</f>
        <v>NA</v>
      </c>
      <c r="E320" s="2">
        <f>IF(energy_demand!M320="N",energy_demand!B320,"NA")</f>
        <v>99761.81</v>
      </c>
    </row>
    <row r="321" spans="1:5" x14ac:dyDescent="0.3">
      <c r="A321" s="10">
        <v>42324</v>
      </c>
      <c r="B321" s="2">
        <f>IF(energy_demand!L321="Y",energy_demand!B321)</f>
        <v>124557.22500000001</v>
      </c>
      <c r="C321" s="2" t="b">
        <f>IF(energy_demand!L321="N",energy_demand!B321)</f>
        <v>0</v>
      </c>
      <c r="D321" s="2" t="str">
        <f>IF(energy_demand!M321="Y",energy_demand!B321,"NA")</f>
        <v>NA</v>
      </c>
      <c r="E321" s="2">
        <f>IF(energy_demand!M321="N",energy_demand!B321,"NA")</f>
        <v>124557.22500000001</v>
      </c>
    </row>
    <row r="322" spans="1:5" x14ac:dyDescent="0.3">
      <c r="A322" s="10">
        <v>42325</v>
      </c>
      <c r="B322" s="2">
        <f>IF(energy_demand!L322="Y",energy_demand!B322)</f>
        <v>131442.20000000001</v>
      </c>
      <c r="C322" s="2" t="b">
        <f>IF(energy_demand!L322="N",energy_demand!B322)</f>
        <v>0</v>
      </c>
      <c r="D322" s="2" t="str">
        <f>IF(energy_demand!M322="Y",energy_demand!B322,"NA")</f>
        <v>NA</v>
      </c>
      <c r="E322" s="2">
        <f>IF(energy_demand!M322="N",energy_demand!B322,"NA")</f>
        <v>131442.20000000001</v>
      </c>
    </row>
    <row r="323" spans="1:5" x14ac:dyDescent="0.3">
      <c r="A323" s="10">
        <v>42326</v>
      </c>
      <c r="B323" s="2">
        <f>IF(energy_demand!L323="Y",energy_demand!B323)</f>
        <v>132353.755</v>
      </c>
      <c r="C323" s="2" t="b">
        <f>IF(energy_demand!L323="N",energy_demand!B323)</f>
        <v>0</v>
      </c>
      <c r="D323" s="2" t="str">
        <f>IF(energy_demand!M323="Y",energy_demand!B323,"NA")</f>
        <v>NA</v>
      </c>
      <c r="E323" s="2">
        <f>IF(energy_demand!M323="N",energy_demand!B323,"NA")</f>
        <v>132353.755</v>
      </c>
    </row>
    <row r="324" spans="1:5" x14ac:dyDescent="0.3">
      <c r="A324" s="10">
        <v>42327</v>
      </c>
      <c r="B324" s="2">
        <f>IF(energy_demand!L324="Y",energy_demand!B324)</f>
        <v>138118.70499999999</v>
      </c>
      <c r="C324" s="2" t="b">
        <f>IF(energy_demand!L324="N",energy_demand!B324)</f>
        <v>0</v>
      </c>
      <c r="D324" s="2" t="str">
        <f>IF(energy_demand!M324="Y",energy_demand!B324,"NA")</f>
        <v>NA</v>
      </c>
      <c r="E324" s="2">
        <f>IF(energy_demand!M324="N",energy_demand!B324,"NA")</f>
        <v>138118.70499999999</v>
      </c>
    </row>
    <row r="325" spans="1:5" x14ac:dyDescent="0.3">
      <c r="A325" s="10">
        <v>42328</v>
      </c>
      <c r="B325" s="2">
        <f>IF(energy_demand!L325="Y",energy_demand!B325)</f>
        <v>123412.685</v>
      </c>
      <c r="C325" s="2" t="b">
        <f>IF(energy_demand!L325="N",energy_demand!B325)</f>
        <v>0</v>
      </c>
      <c r="D325" s="2" t="str">
        <f>IF(energy_demand!M325="Y",energy_demand!B325,"NA")</f>
        <v>NA</v>
      </c>
      <c r="E325" s="2">
        <f>IF(energy_demand!M325="N",energy_demand!B325,"NA")</f>
        <v>123412.685</v>
      </c>
    </row>
    <row r="326" spans="1:5" x14ac:dyDescent="0.3">
      <c r="A326" s="10">
        <v>42329</v>
      </c>
      <c r="B326" s="2">
        <f>IF(energy_demand!L326="Y",energy_demand!B326)</f>
        <v>102647.905</v>
      </c>
      <c r="C326" s="2" t="b">
        <f>IF(energy_demand!L326="N",energy_demand!B326)</f>
        <v>0</v>
      </c>
      <c r="D326" s="2" t="str">
        <f>IF(energy_demand!M326="Y",energy_demand!B326,"NA")</f>
        <v>NA</v>
      </c>
      <c r="E326" s="2">
        <f>IF(energy_demand!M326="N",energy_demand!B326,"NA")</f>
        <v>102647.905</v>
      </c>
    </row>
    <row r="327" spans="1:5" x14ac:dyDescent="0.3">
      <c r="A327" s="10">
        <v>42330</v>
      </c>
      <c r="B327" s="2">
        <f>IF(energy_demand!L327="Y",energy_demand!B327)</f>
        <v>98621.62</v>
      </c>
      <c r="C327" s="2" t="b">
        <f>IF(energy_demand!L327="N",energy_demand!B327)</f>
        <v>0</v>
      </c>
      <c r="D327" s="2" t="str">
        <f>IF(energy_demand!M327="Y",energy_demand!B327,"NA")</f>
        <v>NA</v>
      </c>
      <c r="E327" s="2">
        <f>IF(energy_demand!M327="N",energy_demand!B327,"NA")</f>
        <v>98621.62</v>
      </c>
    </row>
    <row r="328" spans="1:5" x14ac:dyDescent="0.3">
      <c r="A328" s="10">
        <v>42331</v>
      </c>
      <c r="B328" s="2">
        <f>IF(energy_demand!L328="Y",energy_demand!B328)</f>
        <v>114406.825</v>
      </c>
      <c r="C328" s="2" t="b">
        <f>IF(energy_demand!L328="N",energy_demand!B328)</f>
        <v>0</v>
      </c>
      <c r="D328" s="2" t="str">
        <f>IF(energy_demand!M328="Y",energy_demand!B328,"NA")</f>
        <v>NA</v>
      </c>
      <c r="E328" s="2">
        <f>IF(energy_demand!M328="N",energy_demand!B328,"NA")</f>
        <v>114406.825</v>
      </c>
    </row>
    <row r="329" spans="1:5" x14ac:dyDescent="0.3">
      <c r="A329" s="10">
        <v>42332</v>
      </c>
      <c r="B329" s="2">
        <f>IF(energy_demand!L329="Y",energy_demand!B329)</f>
        <v>118894.30499999999</v>
      </c>
      <c r="C329" s="2" t="b">
        <f>IF(energy_demand!L329="N",energy_demand!B329)</f>
        <v>0</v>
      </c>
      <c r="D329" s="2" t="str">
        <f>IF(energy_demand!M329="Y",energy_demand!B329,"NA")</f>
        <v>NA</v>
      </c>
      <c r="E329" s="2">
        <f>IF(energy_demand!M329="N",energy_demand!B329,"NA")</f>
        <v>118894.30499999999</v>
      </c>
    </row>
    <row r="330" spans="1:5" x14ac:dyDescent="0.3">
      <c r="A330" s="10">
        <v>42333</v>
      </c>
      <c r="B330" s="2">
        <f>IF(energy_demand!L330="Y",energy_demand!B330)</f>
        <v>124728.875</v>
      </c>
      <c r="C330" s="2" t="b">
        <f>IF(energy_demand!L330="N",energy_demand!B330)</f>
        <v>0</v>
      </c>
      <c r="D330" s="2" t="str">
        <f>IF(energy_demand!M330="Y",energy_demand!B330,"NA")</f>
        <v>NA</v>
      </c>
      <c r="E330" s="2">
        <f>IF(energy_demand!M330="N",energy_demand!B330,"NA")</f>
        <v>124728.875</v>
      </c>
    </row>
    <row r="331" spans="1:5" x14ac:dyDescent="0.3">
      <c r="A331" s="10">
        <v>42334</v>
      </c>
      <c r="B331" s="2">
        <f>IF(energy_demand!L331="Y",energy_demand!B331)</f>
        <v>112907.145</v>
      </c>
      <c r="C331" s="2" t="b">
        <f>IF(energy_demand!L331="N",energy_demand!B331)</f>
        <v>0</v>
      </c>
      <c r="D331" s="2" t="str">
        <f>IF(energy_demand!M331="Y",energy_demand!B331,"NA")</f>
        <v>NA</v>
      </c>
      <c r="E331" s="2">
        <f>IF(energy_demand!M331="N",energy_demand!B331,"NA")</f>
        <v>112907.145</v>
      </c>
    </row>
    <row r="332" spans="1:5" x14ac:dyDescent="0.3">
      <c r="A332" s="10">
        <v>42335</v>
      </c>
      <c r="B332" s="2">
        <f>IF(energy_demand!L332="Y",energy_demand!B332)</f>
        <v>117492.82</v>
      </c>
      <c r="C332" s="2" t="b">
        <f>IF(energy_demand!L332="N",energy_demand!B332)</f>
        <v>0</v>
      </c>
      <c r="D332" s="2" t="str">
        <f>IF(energy_demand!M332="Y",energy_demand!B332,"NA")</f>
        <v>NA</v>
      </c>
      <c r="E332" s="2">
        <f>IF(energy_demand!M332="N",energy_demand!B332,"NA")</f>
        <v>117492.82</v>
      </c>
    </row>
    <row r="333" spans="1:5" x14ac:dyDescent="0.3">
      <c r="A333" s="10">
        <v>42336</v>
      </c>
      <c r="B333" s="2">
        <f>IF(energy_demand!L333="Y",energy_demand!B333)</f>
        <v>105011.19500000001</v>
      </c>
      <c r="C333" s="2" t="b">
        <f>IF(energy_demand!L333="N",energy_demand!B333)</f>
        <v>0</v>
      </c>
      <c r="D333" s="2" t="str">
        <f>IF(energy_demand!M333="Y",energy_demand!B333,"NA")</f>
        <v>NA</v>
      </c>
      <c r="E333" s="2">
        <f>IF(energy_demand!M333="N",energy_demand!B333,"NA")</f>
        <v>105011.19500000001</v>
      </c>
    </row>
    <row r="334" spans="1:5" x14ac:dyDescent="0.3">
      <c r="A334" s="10">
        <v>42337</v>
      </c>
      <c r="B334" s="2">
        <f>IF(energy_demand!L334="Y",energy_demand!B334)</f>
        <v>102162.53</v>
      </c>
      <c r="C334" s="2" t="b">
        <f>IF(energy_demand!L334="N",energy_demand!B334)</f>
        <v>0</v>
      </c>
      <c r="D334" s="2" t="str">
        <f>IF(energy_demand!M334="Y",energy_demand!B334,"NA")</f>
        <v>NA</v>
      </c>
      <c r="E334" s="2">
        <f>IF(energy_demand!M334="N",energy_demand!B334,"NA")</f>
        <v>102162.53</v>
      </c>
    </row>
    <row r="335" spans="1:5" x14ac:dyDescent="0.3">
      <c r="A335" s="10">
        <v>42338</v>
      </c>
      <c r="B335" s="2">
        <f>IF(energy_demand!L335="Y",energy_demand!B335)</f>
        <v>122452.41499999999</v>
      </c>
      <c r="C335" s="2" t="b">
        <f>IF(energy_demand!L335="N",energy_demand!B335)</f>
        <v>0</v>
      </c>
      <c r="D335" s="2" t="str">
        <f>IF(energy_demand!M335="Y",energy_demand!B335,"NA")</f>
        <v>NA</v>
      </c>
      <c r="E335" s="2">
        <f>IF(energy_demand!M335="N",energy_demand!B335,"NA")</f>
        <v>122452.41499999999</v>
      </c>
    </row>
    <row r="336" spans="1:5" x14ac:dyDescent="0.3">
      <c r="A336" s="10">
        <v>42339</v>
      </c>
      <c r="B336" s="2">
        <f>IF(energy_demand!L336="Y",energy_demand!B336)</f>
        <v>117115.62</v>
      </c>
      <c r="C336" s="2" t="b">
        <f>IF(energy_demand!L336="N",energy_demand!B336)</f>
        <v>0</v>
      </c>
      <c r="D336" s="2" t="str">
        <f>IF(energy_demand!M336="Y",energy_demand!B336,"NA")</f>
        <v>NA</v>
      </c>
      <c r="E336" s="2">
        <f>IF(energy_demand!M336="N",energy_demand!B336,"NA")</f>
        <v>117115.62</v>
      </c>
    </row>
    <row r="337" spans="1:5" x14ac:dyDescent="0.3">
      <c r="A337" s="10">
        <v>42340</v>
      </c>
      <c r="B337" s="2">
        <f>IF(energy_demand!L337="Y",energy_demand!B337)</f>
        <v>115230.125</v>
      </c>
      <c r="C337" s="2" t="b">
        <f>IF(energy_demand!L337="N",energy_demand!B337)</f>
        <v>0</v>
      </c>
      <c r="D337" s="2" t="str">
        <f>IF(energy_demand!M337="Y",energy_demand!B337,"NA")</f>
        <v>NA</v>
      </c>
      <c r="E337" s="2">
        <f>IF(energy_demand!M337="N",energy_demand!B337,"NA")</f>
        <v>115230.125</v>
      </c>
    </row>
    <row r="338" spans="1:5" x14ac:dyDescent="0.3">
      <c r="A338" s="10">
        <v>42341</v>
      </c>
      <c r="B338" s="2">
        <f>IF(energy_demand!L338="Y",energy_demand!B338)</f>
        <v>121699.425</v>
      </c>
      <c r="C338" s="2" t="b">
        <f>IF(energy_demand!L338="N",energy_demand!B338)</f>
        <v>0</v>
      </c>
      <c r="D338" s="2" t="str">
        <f>IF(energy_demand!M338="Y",energy_demand!B338,"NA")</f>
        <v>NA</v>
      </c>
      <c r="E338" s="2">
        <f>IF(energy_demand!M338="N",energy_demand!B338,"NA")</f>
        <v>121699.425</v>
      </c>
    </row>
    <row r="339" spans="1:5" x14ac:dyDescent="0.3">
      <c r="A339" s="10">
        <v>42342</v>
      </c>
      <c r="B339" s="2">
        <f>IF(energy_demand!L339="Y",energy_demand!B339)</f>
        <v>129148.52</v>
      </c>
      <c r="C339" s="2" t="b">
        <f>IF(energy_demand!L339="N",energy_demand!B339)</f>
        <v>0</v>
      </c>
      <c r="D339" s="2" t="str">
        <f>IF(energy_demand!M339="Y",energy_demand!B339,"NA")</f>
        <v>NA</v>
      </c>
      <c r="E339" s="2">
        <f>IF(energy_demand!M339="N",energy_demand!B339,"NA")</f>
        <v>129148.52</v>
      </c>
    </row>
    <row r="340" spans="1:5" x14ac:dyDescent="0.3">
      <c r="A340" s="10">
        <v>42343</v>
      </c>
      <c r="B340" s="2">
        <f>IF(energy_demand!L340="Y",energy_demand!B340)</f>
        <v>115606.005</v>
      </c>
      <c r="C340" s="2" t="b">
        <f>IF(energy_demand!L340="N",energy_demand!B340)</f>
        <v>0</v>
      </c>
      <c r="D340" s="2" t="str">
        <f>IF(energy_demand!M340="Y",energy_demand!B340,"NA")</f>
        <v>NA</v>
      </c>
      <c r="E340" s="2">
        <f>IF(energy_demand!M340="N",energy_demand!B340,"NA")</f>
        <v>115606.005</v>
      </c>
    </row>
    <row r="341" spans="1:5" x14ac:dyDescent="0.3">
      <c r="A341" s="10">
        <v>42344</v>
      </c>
      <c r="B341" s="2">
        <f>IF(energy_demand!L341="Y",energy_demand!B341)</f>
        <v>112025.29</v>
      </c>
      <c r="C341" s="2" t="b">
        <f>IF(energy_demand!L341="N",energy_demand!B341)</f>
        <v>0</v>
      </c>
      <c r="D341" s="2" t="str">
        <f>IF(energy_demand!M341="Y",energy_demand!B341,"NA")</f>
        <v>NA</v>
      </c>
      <c r="E341" s="2">
        <f>IF(energy_demand!M341="N",energy_demand!B341,"NA")</f>
        <v>112025.29</v>
      </c>
    </row>
    <row r="342" spans="1:5" x14ac:dyDescent="0.3">
      <c r="A342" s="10">
        <v>42345</v>
      </c>
      <c r="B342" s="2">
        <f>IF(energy_demand!L342="Y",energy_demand!B342)</f>
        <v>129059.645</v>
      </c>
      <c r="C342" s="2" t="b">
        <f>IF(energy_demand!L342="N",energy_demand!B342)</f>
        <v>0</v>
      </c>
      <c r="D342" s="2" t="str">
        <f>IF(energy_demand!M342="Y",energy_demand!B342,"NA")</f>
        <v>NA</v>
      </c>
      <c r="E342" s="2">
        <f>IF(energy_demand!M342="N",energy_demand!B342,"NA")</f>
        <v>129059.645</v>
      </c>
    </row>
    <row r="343" spans="1:5" x14ac:dyDescent="0.3">
      <c r="A343" s="10">
        <v>42346</v>
      </c>
      <c r="B343" s="2">
        <f>IF(energy_demand!L343="Y",energy_demand!B343)</f>
        <v>136800.91</v>
      </c>
      <c r="C343" s="2" t="b">
        <f>IF(energy_demand!L343="N",energy_demand!B343)</f>
        <v>0</v>
      </c>
      <c r="D343" s="2" t="str">
        <f>IF(energy_demand!M343="Y",energy_demand!B343,"NA")</f>
        <v>NA</v>
      </c>
      <c r="E343" s="2">
        <f>IF(energy_demand!M343="N",energy_demand!B343,"NA")</f>
        <v>136800.91</v>
      </c>
    </row>
    <row r="344" spans="1:5" x14ac:dyDescent="0.3">
      <c r="A344" s="10">
        <v>42347</v>
      </c>
      <c r="B344" s="2">
        <f>IF(energy_demand!L344="Y",energy_demand!B344)</f>
        <v>125965.02</v>
      </c>
      <c r="C344" s="2" t="b">
        <f>IF(energy_demand!L344="N",energy_demand!B344)</f>
        <v>0</v>
      </c>
      <c r="D344" s="2" t="str">
        <f>IF(energy_demand!M344="Y",energy_demand!B344,"NA")</f>
        <v>NA</v>
      </c>
      <c r="E344" s="2">
        <f>IF(energy_demand!M344="N",energy_demand!B344,"NA")</f>
        <v>125965.02</v>
      </c>
    </row>
    <row r="345" spans="1:5" x14ac:dyDescent="0.3">
      <c r="A345" s="10">
        <v>42348</v>
      </c>
      <c r="B345" s="2">
        <f>IF(energy_demand!L345="Y",energy_demand!B345)</f>
        <v>125807.495</v>
      </c>
      <c r="C345" s="2" t="b">
        <f>IF(energy_demand!L345="N",energy_demand!B345)</f>
        <v>0</v>
      </c>
      <c r="D345" s="2" t="str">
        <f>IF(energy_demand!M345="Y",energy_demand!B345,"NA")</f>
        <v>NA</v>
      </c>
      <c r="E345" s="2">
        <f>IF(energy_demand!M345="N",energy_demand!B345,"NA")</f>
        <v>125807.495</v>
      </c>
    </row>
    <row r="346" spans="1:5" x14ac:dyDescent="0.3">
      <c r="A346" s="10">
        <v>42349</v>
      </c>
      <c r="B346" s="2">
        <f>IF(energy_demand!L346="Y",energy_demand!B346)</f>
        <v>116597.81</v>
      </c>
      <c r="C346" s="2" t="b">
        <f>IF(energy_demand!L346="N",energy_demand!B346)</f>
        <v>0</v>
      </c>
      <c r="D346" s="2" t="str">
        <f>IF(energy_demand!M346="Y",energy_demand!B346,"NA")</f>
        <v>NA</v>
      </c>
      <c r="E346" s="2">
        <f>IF(energy_demand!M346="N",energy_demand!B346,"NA")</f>
        <v>116597.81</v>
      </c>
    </row>
    <row r="347" spans="1:5" x14ac:dyDescent="0.3">
      <c r="A347" s="10">
        <v>42350</v>
      </c>
      <c r="B347" s="2">
        <f>IF(energy_demand!L347="Y",energy_demand!B347)</f>
        <v>106139.41</v>
      </c>
      <c r="C347" s="2" t="b">
        <f>IF(energy_demand!L347="N",energy_demand!B347)</f>
        <v>0</v>
      </c>
      <c r="D347" s="2" t="str">
        <f>IF(energy_demand!M347="Y",energy_demand!B347,"NA")</f>
        <v>NA</v>
      </c>
      <c r="E347" s="2">
        <f>IF(energy_demand!M347="N",energy_demand!B347,"NA")</f>
        <v>106139.41</v>
      </c>
    </row>
    <row r="348" spans="1:5" x14ac:dyDescent="0.3">
      <c r="A348" s="10">
        <v>42351</v>
      </c>
      <c r="B348" s="2">
        <f>IF(energy_demand!L348="Y",energy_demand!B348)</f>
        <v>105218.515</v>
      </c>
      <c r="C348" s="2" t="b">
        <f>IF(energy_demand!L348="N",energy_demand!B348)</f>
        <v>0</v>
      </c>
      <c r="D348" s="2" t="str">
        <f>IF(energy_demand!M348="Y",energy_demand!B348,"NA")</f>
        <v>NA</v>
      </c>
      <c r="E348" s="2">
        <f>IF(energy_demand!M348="N",energy_demand!B348,"NA")</f>
        <v>105218.515</v>
      </c>
    </row>
    <row r="349" spans="1:5" x14ac:dyDescent="0.3">
      <c r="A349" s="10">
        <v>42352</v>
      </c>
      <c r="B349" s="2">
        <f>IF(energy_demand!L349="Y",energy_demand!B349)</f>
        <v>125784.96000000001</v>
      </c>
      <c r="C349" s="2" t="b">
        <f>IF(energy_demand!L349="N",energy_demand!B349)</f>
        <v>0</v>
      </c>
      <c r="D349" s="2" t="str">
        <f>IF(energy_demand!M349="Y",energy_demand!B349,"NA")</f>
        <v>NA</v>
      </c>
      <c r="E349" s="2">
        <f>IF(energy_demand!M349="N",energy_demand!B349,"NA")</f>
        <v>125784.96000000001</v>
      </c>
    </row>
    <row r="350" spans="1:5" x14ac:dyDescent="0.3">
      <c r="A350" s="10">
        <v>42353</v>
      </c>
      <c r="B350" s="2">
        <f>IF(energy_demand!L350="Y",energy_demand!B350)</f>
        <v>129077.41</v>
      </c>
      <c r="C350" s="2" t="b">
        <f>IF(energy_demand!L350="N",energy_demand!B350)</f>
        <v>0</v>
      </c>
      <c r="D350" s="2" t="str">
        <f>IF(energy_demand!M350="Y",energy_demand!B350,"NA")</f>
        <v>NA</v>
      </c>
      <c r="E350" s="2">
        <f>IF(energy_demand!M350="N",energy_demand!B350,"NA")</f>
        <v>129077.41</v>
      </c>
    </row>
    <row r="351" spans="1:5" x14ac:dyDescent="0.3">
      <c r="A351" s="10">
        <v>42354</v>
      </c>
      <c r="B351" s="2">
        <f>IF(energy_demand!L351="Y",energy_demand!B351)</f>
        <v>135930.07999999999</v>
      </c>
      <c r="C351" s="2" t="b">
        <f>IF(energy_demand!L351="N",energy_demand!B351)</f>
        <v>0</v>
      </c>
      <c r="D351" s="2" t="str">
        <f>IF(energy_demand!M351="Y",energy_demand!B351,"NA")</f>
        <v>NA</v>
      </c>
      <c r="E351" s="2">
        <f>IF(energy_demand!M351="N",energy_demand!B351,"NA")</f>
        <v>135930.07999999999</v>
      </c>
    </row>
    <row r="352" spans="1:5" x14ac:dyDescent="0.3">
      <c r="A352" s="10">
        <v>42355</v>
      </c>
      <c r="B352" s="2">
        <f>IF(energy_demand!L352="Y",energy_demand!B352)</f>
        <v>152366.29999999999</v>
      </c>
      <c r="C352" s="2" t="b">
        <f>IF(energy_demand!L352="N",energy_demand!B352)</f>
        <v>0</v>
      </c>
      <c r="D352" s="2" t="str">
        <f>IF(energy_demand!M352="Y",energy_demand!B352,"NA")</f>
        <v>NA</v>
      </c>
      <c r="E352" s="2">
        <f>IF(energy_demand!M352="N",energy_demand!B352,"NA")</f>
        <v>152366.29999999999</v>
      </c>
    </row>
    <row r="353" spans="1:5" x14ac:dyDescent="0.3">
      <c r="A353" s="10">
        <v>42356</v>
      </c>
      <c r="B353" s="2" t="b">
        <f>IF(energy_demand!L353="Y",energy_demand!B353)</f>
        <v>0</v>
      </c>
      <c r="C353" s="2">
        <f>IF(energy_demand!L353="N",energy_demand!B353)</f>
        <v>158052.89000000001</v>
      </c>
      <c r="D353" s="2" t="str">
        <f>IF(energy_demand!M353="Y",energy_demand!B353,"NA")</f>
        <v>NA</v>
      </c>
      <c r="E353" s="2">
        <f>IF(energy_demand!M353="N",energy_demand!B353,"NA")</f>
        <v>158052.89000000001</v>
      </c>
    </row>
    <row r="354" spans="1:5" x14ac:dyDescent="0.3">
      <c r="A354" s="10">
        <v>42357</v>
      </c>
      <c r="B354" s="2" t="b">
        <f>IF(energy_demand!L354="Y",energy_demand!B354)</f>
        <v>0</v>
      </c>
      <c r="C354" s="2">
        <f>IF(energy_demand!L354="N",energy_demand!B354)</f>
        <v>154924.89000000001</v>
      </c>
      <c r="D354" s="2" t="str">
        <f>IF(energy_demand!M354="Y",energy_demand!B354,"NA")</f>
        <v>NA</v>
      </c>
      <c r="E354" s="2">
        <f>IF(energy_demand!M354="N",energy_demand!B354,"NA")</f>
        <v>154924.89000000001</v>
      </c>
    </row>
    <row r="355" spans="1:5" x14ac:dyDescent="0.3">
      <c r="A355" s="10">
        <v>42358</v>
      </c>
      <c r="B355" s="2" t="b">
        <f>IF(energy_demand!L355="Y",energy_demand!B355)</f>
        <v>0</v>
      </c>
      <c r="C355" s="2">
        <f>IF(energy_demand!L355="N",energy_demand!B355)</f>
        <v>133421.03</v>
      </c>
      <c r="D355" s="2" t="str">
        <f>IF(energy_demand!M355="Y",energy_demand!B355,"NA")</f>
        <v>NA</v>
      </c>
      <c r="E355" s="2">
        <f>IF(energy_demand!M355="N",energy_demand!B355,"NA")</f>
        <v>133421.03</v>
      </c>
    </row>
    <row r="356" spans="1:5" x14ac:dyDescent="0.3">
      <c r="A356" s="10">
        <v>42359</v>
      </c>
      <c r="B356" s="2" t="b">
        <f>IF(energy_demand!L356="Y",energy_demand!B356)</f>
        <v>0</v>
      </c>
      <c r="C356" s="2">
        <f>IF(energy_demand!L356="N",energy_demand!B356)</f>
        <v>113802.21</v>
      </c>
      <c r="D356" s="2" t="str">
        <f>IF(energy_demand!M356="Y",energy_demand!B356,"NA")</f>
        <v>NA</v>
      </c>
      <c r="E356" s="2">
        <f>IF(energy_demand!M356="N",energy_demand!B356,"NA")</f>
        <v>113802.21</v>
      </c>
    </row>
    <row r="357" spans="1:5" x14ac:dyDescent="0.3">
      <c r="A357" s="10">
        <v>42360</v>
      </c>
      <c r="B357" s="2" t="b">
        <f>IF(energy_demand!L357="Y",energy_demand!B357)</f>
        <v>0</v>
      </c>
      <c r="C357" s="2">
        <f>IF(energy_demand!L357="N",energy_demand!B357)</f>
        <v>119477.515</v>
      </c>
      <c r="D357" s="2" t="str">
        <f>IF(energy_demand!M357="Y",energy_demand!B357,"NA")</f>
        <v>NA</v>
      </c>
      <c r="E357" s="2">
        <f>IF(energy_demand!M357="N",energy_demand!B357,"NA")</f>
        <v>119477.515</v>
      </c>
    </row>
    <row r="358" spans="1:5" x14ac:dyDescent="0.3">
      <c r="A358" s="10">
        <v>42361</v>
      </c>
      <c r="B358" s="2" t="b">
        <f>IF(energy_demand!L358="Y",energy_demand!B358)</f>
        <v>0</v>
      </c>
      <c r="C358" s="2">
        <f>IF(energy_demand!L358="N",energy_demand!B358)</f>
        <v>126553.11500000001</v>
      </c>
      <c r="D358" s="2" t="str">
        <f>IF(energy_demand!M358="Y",energy_demand!B358,"NA")</f>
        <v>NA</v>
      </c>
      <c r="E358" s="2">
        <f>IF(energy_demand!M358="N",energy_demand!B358,"NA")</f>
        <v>126553.11500000001</v>
      </c>
    </row>
    <row r="359" spans="1:5" x14ac:dyDescent="0.3">
      <c r="A359" s="10">
        <v>42362</v>
      </c>
      <c r="B359" s="2" t="b">
        <f>IF(energy_demand!L359="Y",energy_demand!B359)</f>
        <v>0</v>
      </c>
      <c r="C359" s="2">
        <f>IF(energy_demand!L359="N",energy_demand!B359)</f>
        <v>134583.25</v>
      </c>
      <c r="D359" s="2" t="str">
        <f>IF(energy_demand!M359="Y",energy_demand!B359,"NA")</f>
        <v>NA</v>
      </c>
      <c r="E359" s="2">
        <f>IF(energy_demand!M359="N",energy_demand!B359,"NA")</f>
        <v>134583.25</v>
      </c>
    </row>
    <row r="360" spans="1:5" x14ac:dyDescent="0.3">
      <c r="A360" s="10">
        <v>42363</v>
      </c>
      <c r="B360" s="2" t="b">
        <f>IF(energy_demand!L360="Y",energy_demand!B360)</f>
        <v>0</v>
      </c>
      <c r="C360" s="2">
        <f>IF(energy_demand!L360="N",energy_demand!B360)</f>
        <v>119950.37</v>
      </c>
      <c r="D360" s="2">
        <f>IF(energy_demand!M360="Y",energy_demand!B360,"NA")</f>
        <v>119950.37</v>
      </c>
      <c r="E360" s="2" t="str">
        <f>IF(energy_demand!M360="N",energy_demand!B360,"NA")</f>
        <v>NA</v>
      </c>
    </row>
    <row r="361" spans="1:5" x14ac:dyDescent="0.3">
      <c r="A361" s="10">
        <v>42364</v>
      </c>
      <c r="B361" s="2" t="b">
        <f>IF(energy_demand!L361="Y",energy_demand!B361)</f>
        <v>0</v>
      </c>
      <c r="C361" s="2">
        <f>IF(energy_demand!L361="N",energy_demand!B361)</f>
        <v>95093.294999999998</v>
      </c>
      <c r="D361" s="2">
        <f>IF(energy_demand!M361="Y",energy_demand!B361,"NA")</f>
        <v>95093.294999999998</v>
      </c>
      <c r="E361" s="2" t="str">
        <f>IF(energy_demand!M361="N",energy_demand!B361,"NA")</f>
        <v>NA</v>
      </c>
    </row>
    <row r="362" spans="1:5" x14ac:dyDescent="0.3">
      <c r="A362" s="10">
        <v>42365</v>
      </c>
      <c r="B362" s="2" t="b">
        <f>IF(energy_demand!L362="Y",energy_demand!B362)</f>
        <v>0</v>
      </c>
      <c r="C362" s="2">
        <f>IF(energy_demand!L362="N",energy_demand!B362)</f>
        <v>96394.94</v>
      </c>
      <c r="D362" s="2" t="str">
        <f>IF(energy_demand!M362="Y",energy_demand!B362,"NA")</f>
        <v>NA</v>
      </c>
      <c r="E362" s="2">
        <f>IF(energy_demand!M362="N",energy_demand!B362,"NA")</f>
        <v>96394.94</v>
      </c>
    </row>
    <row r="363" spans="1:5" x14ac:dyDescent="0.3">
      <c r="A363" s="10">
        <v>42366</v>
      </c>
      <c r="B363" s="2" t="b">
        <f>IF(energy_demand!L363="Y",energy_demand!B363)</f>
        <v>0</v>
      </c>
      <c r="C363" s="2">
        <f>IF(energy_demand!L363="N",energy_demand!B363)</f>
        <v>100048.44</v>
      </c>
      <c r="D363" s="2">
        <f>IF(energy_demand!M363="Y",energy_demand!B363,"NA")</f>
        <v>100048.44</v>
      </c>
      <c r="E363" s="2" t="str">
        <f>IF(energy_demand!M363="N",energy_demand!B363,"NA")</f>
        <v>NA</v>
      </c>
    </row>
    <row r="364" spans="1:5" x14ac:dyDescent="0.3">
      <c r="A364" s="10">
        <v>42367</v>
      </c>
      <c r="B364" s="2" t="b">
        <f>IF(energy_demand!L364="Y",energy_demand!B364)</f>
        <v>0</v>
      </c>
      <c r="C364" s="2">
        <f>IF(energy_demand!L364="N",energy_demand!B364)</f>
        <v>111647.54</v>
      </c>
      <c r="D364" s="2" t="str">
        <f>IF(energy_demand!M364="Y",energy_demand!B364,"NA")</f>
        <v>NA</v>
      </c>
      <c r="E364" s="2">
        <f>IF(energy_demand!M364="N",energy_demand!B364,"NA")</f>
        <v>111647.54</v>
      </c>
    </row>
    <row r="365" spans="1:5" x14ac:dyDescent="0.3">
      <c r="A365" s="10">
        <v>42368</v>
      </c>
      <c r="B365" s="2" t="b">
        <f>IF(energy_demand!L365="Y",energy_demand!B365)</f>
        <v>0</v>
      </c>
      <c r="C365" s="2">
        <f>IF(energy_demand!L365="N",energy_demand!B365)</f>
        <v>128552.13499999999</v>
      </c>
      <c r="D365" s="2" t="str">
        <f>IF(energy_demand!M365="Y",energy_demand!B365,"NA")</f>
        <v>NA</v>
      </c>
      <c r="E365" s="2">
        <f>IF(energy_demand!M365="N",energy_demand!B365,"NA")</f>
        <v>128552.13499999999</v>
      </c>
    </row>
    <row r="366" spans="1:5" x14ac:dyDescent="0.3">
      <c r="A366" s="10">
        <v>42369</v>
      </c>
      <c r="B366" s="2" t="b">
        <f>IF(energy_demand!L366="Y",energy_demand!B366)</f>
        <v>0</v>
      </c>
      <c r="C366" s="2">
        <f>IF(energy_demand!L366="N",energy_demand!B366)</f>
        <v>146473.83499999999</v>
      </c>
      <c r="D366" s="2" t="str">
        <f>IF(energy_demand!M366="Y",energy_demand!B366,"NA")</f>
        <v>NA</v>
      </c>
      <c r="E366" s="2">
        <f>IF(energy_demand!M366="N",energy_demand!B366,"NA")</f>
        <v>146473.83499999999</v>
      </c>
    </row>
    <row r="367" spans="1:5" x14ac:dyDescent="0.3">
      <c r="A367" s="10">
        <v>42370</v>
      </c>
      <c r="B367" s="2" t="b">
        <f>IF(energy_demand!L367="Y",energy_demand!B367)</f>
        <v>0</v>
      </c>
      <c r="C367" s="2">
        <f>IF(energy_demand!L367="N",energy_demand!B367)</f>
        <v>116040.925</v>
      </c>
      <c r="D367" s="2">
        <f>IF(energy_demand!M367="Y",energy_demand!B367,"NA")</f>
        <v>116040.925</v>
      </c>
      <c r="E367" s="2" t="str">
        <f>IF(energy_demand!M367="N",energy_demand!B367,"NA")</f>
        <v>NA</v>
      </c>
    </row>
    <row r="368" spans="1:5" x14ac:dyDescent="0.3">
      <c r="A368" s="10">
        <v>42371</v>
      </c>
      <c r="B368" s="2" t="b">
        <f>IF(energy_demand!L368="Y",energy_demand!B368)</f>
        <v>0</v>
      </c>
      <c r="C368" s="2">
        <f>IF(energy_demand!L368="N",energy_demand!B368)</f>
        <v>99622.64</v>
      </c>
      <c r="D368" s="2" t="str">
        <f>IF(energy_demand!M368="Y",energy_demand!B368,"NA")</f>
        <v>NA</v>
      </c>
      <c r="E368" s="2">
        <f>IF(energy_demand!M368="N",energy_demand!B368,"NA")</f>
        <v>99622.64</v>
      </c>
    </row>
    <row r="369" spans="1:5" x14ac:dyDescent="0.3">
      <c r="A369" s="10">
        <v>42372</v>
      </c>
      <c r="B369" s="2" t="b">
        <f>IF(energy_demand!L369="Y",energy_demand!B369)</f>
        <v>0</v>
      </c>
      <c r="C369" s="2">
        <f>IF(energy_demand!L369="N",energy_demand!B369)</f>
        <v>97656.445000000007</v>
      </c>
      <c r="D369" s="2" t="str">
        <f>IF(energy_demand!M369="Y",energy_demand!B369,"NA")</f>
        <v>NA</v>
      </c>
      <c r="E369" s="2">
        <f>IF(energy_demand!M369="N",energy_demand!B369,"NA")</f>
        <v>97656.445000000007</v>
      </c>
    </row>
    <row r="370" spans="1:5" x14ac:dyDescent="0.3">
      <c r="A370" s="10">
        <v>42373</v>
      </c>
      <c r="B370" s="2" t="b">
        <f>IF(energy_demand!L370="Y",energy_demand!B370)</f>
        <v>0</v>
      </c>
      <c r="C370" s="2">
        <f>IF(energy_demand!L370="N",energy_demand!B370)</f>
        <v>110932.505</v>
      </c>
      <c r="D370" s="2" t="str">
        <f>IF(energy_demand!M370="Y",energy_demand!B370,"NA")</f>
        <v>NA</v>
      </c>
      <c r="E370" s="2">
        <f>IF(energy_demand!M370="N",energy_demand!B370,"NA")</f>
        <v>110932.505</v>
      </c>
    </row>
    <row r="371" spans="1:5" x14ac:dyDescent="0.3">
      <c r="A371" s="10">
        <v>42374</v>
      </c>
      <c r="B371" s="2" t="b">
        <f>IF(energy_demand!L371="Y",energy_demand!B371)</f>
        <v>0</v>
      </c>
      <c r="C371" s="2">
        <f>IF(energy_demand!L371="N",energy_demand!B371)</f>
        <v>117873.58</v>
      </c>
      <c r="D371" s="2" t="str">
        <f>IF(energy_demand!M371="Y",energy_demand!B371,"NA")</f>
        <v>NA</v>
      </c>
      <c r="E371" s="2">
        <f>IF(energy_demand!M371="N",energy_demand!B371,"NA")</f>
        <v>117873.58</v>
      </c>
    </row>
    <row r="372" spans="1:5" x14ac:dyDescent="0.3">
      <c r="A372" s="10">
        <v>42375</v>
      </c>
      <c r="B372" s="2" t="b">
        <f>IF(energy_demand!L372="Y",energy_demand!B372)</f>
        <v>0</v>
      </c>
      <c r="C372" s="2">
        <f>IF(energy_demand!L372="N",energy_demand!B372)</f>
        <v>115064.265</v>
      </c>
      <c r="D372" s="2" t="str">
        <f>IF(energy_demand!M372="Y",energy_demand!B372,"NA")</f>
        <v>NA</v>
      </c>
      <c r="E372" s="2">
        <f>IF(energy_demand!M372="N",energy_demand!B372,"NA")</f>
        <v>115064.265</v>
      </c>
    </row>
    <row r="373" spans="1:5" x14ac:dyDescent="0.3">
      <c r="A373" s="10">
        <v>42376</v>
      </c>
      <c r="B373" s="2" t="b">
        <f>IF(energy_demand!L373="Y",energy_demand!B373)</f>
        <v>0</v>
      </c>
      <c r="C373" s="2">
        <f>IF(energy_demand!L373="N",energy_demand!B373)</f>
        <v>112392.69500000001</v>
      </c>
      <c r="D373" s="2" t="str">
        <f>IF(energy_demand!M373="Y",energy_demand!B373,"NA")</f>
        <v>NA</v>
      </c>
      <c r="E373" s="2">
        <f>IF(energy_demand!M373="N",energy_demand!B373,"NA")</f>
        <v>112392.69500000001</v>
      </c>
    </row>
    <row r="374" spans="1:5" x14ac:dyDescent="0.3">
      <c r="A374" s="10">
        <v>42377</v>
      </c>
      <c r="B374" s="2" t="b">
        <f>IF(energy_demand!L374="Y",energy_demand!B374)</f>
        <v>0</v>
      </c>
      <c r="C374" s="2">
        <f>IF(energy_demand!L374="N",energy_demand!B374)</f>
        <v>111879.54</v>
      </c>
      <c r="D374" s="2" t="str">
        <f>IF(energy_demand!M374="Y",energy_demand!B374,"NA")</f>
        <v>NA</v>
      </c>
      <c r="E374" s="2">
        <f>IF(energy_demand!M374="N",energy_demand!B374,"NA")</f>
        <v>111879.54</v>
      </c>
    </row>
    <row r="375" spans="1:5" x14ac:dyDescent="0.3">
      <c r="A375" s="10">
        <v>42378</v>
      </c>
      <c r="B375" s="2" t="b">
        <f>IF(energy_demand!L375="Y",energy_demand!B375)</f>
        <v>0</v>
      </c>
      <c r="C375" s="2">
        <f>IF(energy_demand!L375="N",energy_demand!B375)</f>
        <v>105482.69500000001</v>
      </c>
      <c r="D375" s="2" t="str">
        <f>IF(energy_demand!M375="Y",energy_demand!B375,"NA")</f>
        <v>NA</v>
      </c>
      <c r="E375" s="2">
        <f>IF(energy_demand!M375="N",energy_demand!B375,"NA")</f>
        <v>105482.69500000001</v>
      </c>
    </row>
    <row r="376" spans="1:5" x14ac:dyDescent="0.3">
      <c r="A376" s="10">
        <v>42379</v>
      </c>
      <c r="B376" s="2" t="b">
        <f>IF(energy_demand!L376="Y",energy_demand!B376)</f>
        <v>0</v>
      </c>
      <c r="C376" s="2">
        <f>IF(energy_demand!L376="N",energy_demand!B376)</f>
        <v>113049.145</v>
      </c>
      <c r="D376" s="2" t="str">
        <f>IF(energy_demand!M376="Y",energy_demand!B376,"NA")</f>
        <v>NA</v>
      </c>
      <c r="E376" s="2">
        <f>IF(energy_demand!M376="N",energy_demand!B376,"NA")</f>
        <v>113049.145</v>
      </c>
    </row>
    <row r="377" spans="1:5" x14ac:dyDescent="0.3">
      <c r="A377" s="10">
        <v>42380</v>
      </c>
      <c r="B377" s="2" t="b">
        <f>IF(energy_demand!L377="Y",energy_demand!B377)</f>
        <v>0</v>
      </c>
      <c r="C377" s="2">
        <f>IF(energy_demand!L377="N",energy_demand!B377)</f>
        <v>141133.08499999999</v>
      </c>
      <c r="D377" s="2" t="str">
        <f>IF(energy_demand!M377="Y",energy_demand!B377,"NA")</f>
        <v>NA</v>
      </c>
      <c r="E377" s="2">
        <f>IF(energy_demand!M377="N",energy_demand!B377,"NA")</f>
        <v>141133.08499999999</v>
      </c>
    </row>
    <row r="378" spans="1:5" x14ac:dyDescent="0.3">
      <c r="A378" s="10">
        <v>42381</v>
      </c>
      <c r="B378" s="2" t="b">
        <f>IF(energy_demand!L378="Y",energy_demand!B378)</f>
        <v>0</v>
      </c>
      <c r="C378" s="2">
        <f>IF(energy_demand!L378="N",energy_demand!B378)</f>
        <v>135006.10999999999</v>
      </c>
      <c r="D378" s="2" t="str">
        <f>IF(energy_demand!M378="Y",energy_demand!B378,"NA")</f>
        <v>NA</v>
      </c>
      <c r="E378" s="2">
        <f>IF(energy_demand!M378="N",energy_demand!B378,"NA")</f>
        <v>135006.10999999999</v>
      </c>
    </row>
    <row r="379" spans="1:5" x14ac:dyDescent="0.3">
      <c r="A379" s="10">
        <v>42382</v>
      </c>
      <c r="B379" s="2" t="b">
        <f>IF(energy_demand!L379="Y",energy_demand!B379)</f>
        <v>0</v>
      </c>
      <c r="C379" s="2">
        <f>IF(energy_demand!L379="N",energy_demand!B379)</f>
        <v>160011.07500000001</v>
      </c>
      <c r="D379" s="2" t="str">
        <f>IF(energy_demand!M379="Y",energy_demand!B379,"NA")</f>
        <v>NA</v>
      </c>
      <c r="E379" s="2">
        <f>IF(energy_demand!M379="N",energy_demand!B379,"NA")</f>
        <v>160011.07500000001</v>
      </c>
    </row>
    <row r="380" spans="1:5" x14ac:dyDescent="0.3">
      <c r="A380" s="10">
        <v>42383</v>
      </c>
      <c r="B380" s="2" t="b">
        <f>IF(energy_demand!L380="Y",energy_demand!B380)</f>
        <v>0</v>
      </c>
      <c r="C380" s="2">
        <f>IF(energy_demand!L380="N",energy_demand!B380)</f>
        <v>120396.33500000001</v>
      </c>
      <c r="D380" s="2" t="str">
        <f>IF(energy_demand!M380="Y",energy_demand!B380,"NA")</f>
        <v>NA</v>
      </c>
      <c r="E380" s="2">
        <f>IF(energy_demand!M380="N",energy_demand!B380,"NA")</f>
        <v>120396.33500000001</v>
      </c>
    </row>
    <row r="381" spans="1:5" x14ac:dyDescent="0.3">
      <c r="A381" s="10">
        <v>42384</v>
      </c>
      <c r="B381" s="2" t="b">
        <f>IF(energy_demand!L381="Y",energy_demand!B381)</f>
        <v>0</v>
      </c>
      <c r="C381" s="2">
        <f>IF(energy_demand!L381="N",energy_demand!B381)</f>
        <v>113244.79</v>
      </c>
      <c r="D381" s="2" t="str">
        <f>IF(energy_demand!M381="Y",energy_demand!B381,"NA")</f>
        <v>NA</v>
      </c>
      <c r="E381" s="2">
        <f>IF(energy_demand!M381="N",energy_demand!B381,"NA")</f>
        <v>113244.79</v>
      </c>
    </row>
    <row r="382" spans="1:5" x14ac:dyDescent="0.3">
      <c r="A382" s="10">
        <v>42385</v>
      </c>
      <c r="B382" s="2" t="b">
        <f>IF(energy_demand!L382="Y",energy_demand!B382)</f>
        <v>0</v>
      </c>
      <c r="C382" s="2">
        <f>IF(energy_demand!L382="N",energy_demand!B382)</f>
        <v>103046.17</v>
      </c>
      <c r="D382" s="2" t="str">
        <f>IF(energy_demand!M382="Y",energy_demand!B382,"NA")</f>
        <v>NA</v>
      </c>
      <c r="E382" s="2">
        <f>IF(energy_demand!M382="N",energy_demand!B382,"NA")</f>
        <v>103046.17</v>
      </c>
    </row>
    <row r="383" spans="1:5" x14ac:dyDescent="0.3">
      <c r="A383" s="10">
        <v>42386</v>
      </c>
      <c r="B383" s="2" t="b">
        <f>IF(energy_demand!L383="Y",energy_demand!B383)</f>
        <v>0</v>
      </c>
      <c r="C383" s="2">
        <f>IF(energy_demand!L383="N",energy_demand!B383)</f>
        <v>114097.07</v>
      </c>
      <c r="D383" s="2" t="str">
        <f>IF(energy_demand!M383="Y",energy_demand!B383,"NA")</f>
        <v>NA</v>
      </c>
      <c r="E383" s="2">
        <f>IF(energy_demand!M383="N",energy_demand!B383,"NA")</f>
        <v>114097.07</v>
      </c>
    </row>
    <row r="384" spans="1:5" x14ac:dyDescent="0.3">
      <c r="A384" s="10">
        <v>42387</v>
      </c>
      <c r="B384" s="2" t="b">
        <f>IF(energy_demand!L384="Y",energy_demand!B384)</f>
        <v>0</v>
      </c>
      <c r="C384" s="2">
        <f>IF(energy_demand!L384="N",energy_demand!B384)</f>
        <v>147817.58499999999</v>
      </c>
      <c r="D384" s="2" t="str">
        <f>IF(energy_demand!M384="Y",energy_demand!B384,"NA")</f>
        <v>NA</v>
      </c>
      <c r="E384" s="2">
        <f>IF(energy_demand!M384="N",energy_demand!B384,"NA")</f>
        <v>147817.58499999999</v>
      </c>
    </row>
    <row r="385" spans="1:5" x14ac:dyDescent="0.3">
      <c r="A385" s="10">
        <v>42388</v>
      </c>
      <c r="B385" s="2" t="b">
        <f>IF(energy_demand!L385="Y",energy_demand!B385)</f>
        <v>0</v>
      </c>
      <c r="C385" s="2">
        <f>IF(energy_demand!L385="N",energy_demand!B385)</f>
        <v>148612.37</v>
      </c>
      <c r="D385" s="2" t="str">
        <f>IF(energy_demand!M385="Y",energy_demand!B385,"NA")</f>
        <v>NA</v>
      </c>
      <c r="E385" s="2">
        <f>IF(energy_demand!M385="N",energy_demand!B385,"NA")</f>
        <v>148612.37</v>
      </c>
    </row>
    <row r="386" spans="1:5" x14ac:dyDescent="0.3">
      <c r="A386" s="10">
        <v>42389</v>
      </c>
      <c r="B386" s="2" t="b">
        <f>IF(energy_demand!L386="Y",energy_demand!B386)</f>
        <v>0</v>
      </c>
      <c r="C386" s="2">
        <f>IF(energy_demand!L386="N",energy_demand!B386)</f>
        <v>142471.51</v>
      </c>
      <c r="D386" s="2" t="str">
        <f>IF(energy_demand!M386="Y",energy_demand!B386,"NA")</f>
        <v>NA</v>
      </c>
      <c r="E386" s="2">
        <f>IF(energy_demand!M386="N",energy_demand!B386,"NA")</f>
        <v>142471.51</v>
      </c>
    </row>
    <row r="387" spans="1:5" x14ac:dyDescent="0.3">
      <c r="A387" s="10">
        <v>42390</v>
      </c>
      <c r="B387" s="2" t="b">
        <f>IF(energy_demand!L387="Y",energy_demand!B387)</f>
        <v>0</v>
      </c>
      <c r="C387" s="2">
        <f>IF(energy_demand!L387="N",energy_demand!B387)</f>
        <v>139450.61499999999</v>
      </c>
      <c r="D387" s="2" t="str">
        <f>IF(energy_demand!M387="Y",energy_demand!B387,"NA")</f>
        <v>NA</v>
      </c>
      <c r="E387" s="2">
        <f>IF(energy_demand!M387="N",energy_demand!B387,"NA")</f>
        <v>139450.61499999999</v>
      </c>
    </row>
    <row r="388" spans="1:5" x14ac:dyDescent="0.3">
      <c r="A388" s="10">
        <v>42391</v>
      </c>
      <c r="B388" s="2" t="b">
        <f>IF(energy_demand!L388="Y",energy_demand!B388)</f>
        <v>0</v>
      </c>
      <c r="C388" s="2">
        <f>IF(energy_demand!L388="N",energy_demand!B388)</f>
        <v>129135.185</v>
      </c>
      <c r="D388" s="2" t="str">
        <f>IF(energy_demand!M388="Y",energy_demand!B388,"NA")</f>
        <v>NA</v>
      </c>
      <c r="E388" s="2">
        <f>IF(energy_demand!M388="N",energy_demand!B388,"NA")</f>
        <v>129135.185</v>
      </c>
    </row>
    <row r="389" spans="1:5" x14ac:dyDescent="0.3">
      <c r="A389" s="10">
        <v>42392</v>
      </c>
      <c r="B389" s="2" t="b">
        <f>IF(energy_demand!L389="Y",energy_demand!B389)</f>
        <v>0</v>
      </c>
      <c r="C389" s="2">
        <f>IF(energy_demand!L389="N",energy_demand!B389)</f>
        <v>108097.845</v>
      </c>
      <c r="D389" s="2" t="str">
        <f>IF(energy_demand!M389="Y",energy_demand!B389,"NA")</f>
        <v>NA</v>
      </c>
      <c r="E389" s="2">
        <f>IF(energy_demand!M389="N",energy_demand!B389,"NA")</f>
        <v>108097.845</v>
      </c>
    </row>
    <row r="390" spans="1:5" x14ac:dyDescent="0.3">
      <c r="A390" s="10">
        <v>42393</v>
      </c>
      <c r="B390" s="2" t="b">
        <f>IF(energy_demand!L390="Y",energy_demand!B390)</f>
        <v>0</v>
      </c>
      <c r="C390" s="2">
        <f>IF(energy_demand!L390="N",energy_demand!B390)</f>
        <v>103396.3</v>
      </c>
      <c r="D390" s="2" t="str">
        <f>IF(energy_demand!M390="Y",energy_demand!B390,"NA")</f>
        <v>NA</v>
      </c>
      <c r="E390" s="2">
        <f>IF(energy_demand!M390="N",energy_demand!B390,"NA")</f>
        <v>103396.3</v>
      </c>
    </row>
    <row r="391" spans="1:5" x14ac:dyDescent="0.3">
      <c r="A391" s="10">
        <v>42394</v>
      </c>
      <c r="B391" s="2" t="b">
        <f>IF(energy_demand!L391="Y",energy_demand!B391)</f>
        <v>0</v>
      </c>
      <c r="C391" s="2">
        <f>IF(energy_demand!L391="N",energy_demand!B391)</f>
        <v>112649.60000000001</v>
      </c>
      <c r="D391" s="2" t="str">
        <f>IF(energy_demand!M391="Y",energy_demand!B391,"NA")</f>
        <v>NA</v>
      </c>
      <c r="E391" s="2">
        <f>IF(energy_demand!M391="N",energy_demand!B391,"NA")</f>
        <v>112649.60000000001</v>
      </c>
    </row>
    <row r="392" spans="1:5" x14ac:dyDescent="0.3">
      <c r="A392" s="10">
        <v>42395</v>
      </c>
      <c r="B392" s="2" t="b">
        <f>IF(energy_demand!L392="Y",energy_demand!B392)</f>
        <v>0</v>
      </c>
      <c r="C392" s="2">
        <f>IF(energy_demand!L392="N",energy_demand!B392)</f>
        <v>110152.815</v>
      </c>
      <c r="D392" s="2">
        <f>IF(energy_demand!M392="Y",energy_demand!B392,"NA")</f>
        <v>110152.815</v>
      </c>
      <c r="E392" s="2" t="str">
        <f>IF(energy_demand!M392="N",energy_demand!B392,"NA")</f>
        <v>NA</v>
      </c>
    </row>
    <row r="393" spans="1:5" x14ac:dyDescent="0.3">
      <c r="A393" s="10">
        <v>42396</v>
      </c>
      <c r="B393" s="2" t="b">
        <f>IF(energy_demand!L393="Y",energy_demand!B393)</f>
        <v>0</v>
      </c>
      <c r="C393" s="2">
        <f>IF(energy_demand!L393="N",energy_demand!B393)</f>
        <v>133718.035</v>
      </c>
      <c r="D393" s="2" t="str">
        <f>IF(energy_demand!M393="Y",energy_demand!B393,"NA")</f>
        <v>NA</v>
      </c>
      <c r="E393" s="2">
        <f>IF(energy_demand!M393="N",energy_demand!B393,"NA")</f>
        <v>133718.035</v>
      </c>
    </row>
    <row r="394" spans="1:5" x14ac:dyDescent="0.3">
      <c r="A394" s="10">
        <v>42397</v>
      </c>
      <c r="B394" s="2">
        <f>IF(energy_demand!L394="Y",energy_demand!B394)</f>
        <v>134169.82999999999</v>
      </c>
      <c r="C394" s="2" t="b">
        <f>IF(energy_demand!L394="N",energy_demand!B394)</f>
        <v>0</v>
      </c>
      <c r="D394" s="2" t="str">
        <f>IF(energy_demand!M394="Y",energy_demand!B394,"NA")</f>
        <v>NA</v>
      </c>
      <c r="E394" s="2">
        <f>IF(energy_demand!M394="N",energy_demand!B394,"NA")</f>
        <v>134169.82999999999</v>
      </c>
    </row>
    <row r="395" spans="1:5" x14ac:dyDescent="0.3">
      <c r="A395" s="10">
        <v>42398</v>
      </c>
      <c r="B395" s="2">
        <f>IF(energy_demand!L395="Y",energy_demand!B395)</f>
        <v>123615.21</v>
      </c>
      <c r="C395" s="2" t="b">
        <f>IF(energy_demand!L395="N",energy_demand!B395)</f>
        <v>0</v>
      </c>
      <c r="D395" s="2" t="str">
        <f>IF(energy_demand!M395="Y",energy_demand!B395,"NA")</f>
        <v>NA</v>
      </c>
      <c r="E395" s="2">
        <f>IF(energy_demand!M395="N",energy_demand!B395,"NA")</f>
        <v>123615.21</v>
      </c>
    </row>
    <row r="396" spans="1:5" x14ac:dyDescent="0.3">
      <c r="A396" s="10">
        <v>42399</v>
      </c>
      <c r="B396" s="2">
        <f>IF(energy_demand!L396="Y",energy_demand!B396)</f>
        <v>107579.345</v>
      </c>
      <c r="C396" s="2" t="b">
        <f>IF(energy_demand!L396="N",energy_demand!B396)</f>
        <v>0</v>
      </c>
      <c r="D396" s="2" t="str">
        <f>IF(energy_demand!M396="Y",energy_demand!B396,"NA")</f>
        <v>NA</v>
      </c>
      <c r="E396" s="2">
        <f>IF(energy_demand!M396="N",energy_demand!B396,"NA")</f>
        <v>107579.345</v>
      </c>
    </row>
    <row r="397" spans="1:5" x14ac:dyDescent="0.3">
      <c r="A397" s="10">
        <v>42400</v>
      </c>
      <c r="B397" s="2">
        <f>IF(energy_demand!L397="Y",energy_demand!B397)</f>
        <v>101279.65</v>
      </c>
      <c r="C397" s="2" t="b">
        <f>IF(energy_demand!L397="N",energy_demand!B397)</f>
        <v>0</v>
      </c>
      <c r="D397" s="2" t="str">
        <f>IF(energy_demand!M397="Y",energy_demand!B397,"NA")</f>
        <v>NA</v>
      </c>
      <c r="E397" s="2">
        <f>IF(energy_demand!M397="N",energy_demand!B397,"NA")</f>
        <v>101279.65</v>
      </c>
    </row>
    <row r="398" spans="1:5" x14ac:dyDescent="0.3">
      <c r="A398" s="10">
        <v>42401</v>
      </c>
      <c r="B398" s="2">
        <f>IF(energy_demand!L398="Y",energy_demand!B398)</f>
        <v>121942.895</v>
      </c>
      <c r="C398" s="2" t="b">
        <f>IF(energy_demand!L398="N",energy_demand!B398)</f>
        <v>0</v>
      </c>
      <c r="D398" s="2" t="str">
        <f>IF(energy_demand!M398="Y",energy_demand!B398,"NA")</f>
        <v>NA</v>
      </c>
      <c r="E398" s="2">
        <f>IF(energy_demand!M398="N",energy_demand!B398,"NA")</f>
        <v>121942.895</v>
      </c>
    </row>
    <row r="399" spans="1:5" x14ac:dyDescent="0.3">
      <c r="A399" s="10">
        <v>42402</v>
      </c>
      <c r="B399" s="2">
        <f>IF(energy_demand!L399="Y",energy_demand!B399)</f>
        <v>133989.155</v>
      </c>
      <c r="C399" s="2" t="b">
        <f>IF(energy_demand!L399="N",energy_demand!B399)</f>
        <v>0</v>
      </c>
      <c r="D399" s="2" t="str">
        <f>IF(energy_demand!M399="Y",energy_demand!B399,"NA")</f>
        <v>NA</v>
      </c>
      <c r="E399" s="2">
        <f>IF(energy_demand!M399="N",energy_demand!B399,"NA")</f>
        <v>133989.155</v>
      </c>
    </row>
    <row r="400" spans="1:5" x14ac:dyDescent="0.3">
      <c r="A400" s="10">
        <v>42403</v>
      </c>
      <c r="B400" s="2">
        <f>IF(energy_demand!L400="Y",energy_demand!B400)</f>
        <v>122594.47500000001</v>
      </c>
      <c r="C400" s="2" t="b">
        <f>IF(energy_demand!L400="N",energy_demand!B400)</f>
        <v>0</v>
      </c>
      <c r="D400" s="2" t="str">
        <f>IF(energy_demand!M400="Y",energy_demand!B400,"NA")</f>
        <v>NA</v>
      </c>
      <c r="E400" s="2">
        <f>IF(energy_demand!M400="N",energy_demand!B400,"NA")</f>
        <v>122594.47500000001</v>
      </c>
    </row>
    <row r="401" spans="1:5" x14ac:dyDescent="0.3">
      <c r="A401" s="10">
        <v>42404</v>
      </c>
      <c r="B401" s="2">
        <f>IF(energy_demand!L401="Y",energy_demand!B401)</f>
        <v>119919.605</v>
      </c>
      <c r="C401" s="2" t="b">
        <f>IF(energy_demand!L401="N",energy_demand!B401)</f>
        <v>0</v>
      </c>
      <c r="D401" s="2" t="str">
        <f>IF(energy_demand!M401="Y",energy_demand!B401,"NA")</f>
        <v>NA</v>
      </c>
      <c r="E401" s="2">
        <f>IF(energy_demand!M401="N",energy_demand!B401,"NA")</f>
        <v>119919.605</v>
      </c>
    </row>
    <row r="402" spans="1:5" x14ac:dyDescent="0.3">
      <c r="A402" s="10">
        <v>42405</v>
      </c>
      <c r="B402" s="2">
        <f>IF(energy_demand!L402="Y",energy_demand!B402)</f>
        <v>126330.55</v>
      </c>
      <c r="C402" s="2" t="b">
        <f>IF(energy_demand!L402="N",energy_demand!B402)</f>
        <v>0</v>
      </c>
      <c r="D402" s="2" t="str">
        <f>IF(energy_demand!M402="Y",energy_demand!B402,"NA")</f>
        <v>NA</v>
      </c>
      <c r="E402" s="2">
        <f>IF(energy_demand!M402="N",energy_demand!B402,"NA")</f>
        <v>126330.55</v>
      </c>
    </row>
    <row r="403" spans="1:5" x14ac:dyDescent="0.3">
      <c r="A403" s="10">
        <v>42406</v>
      </c>
      <c r="B403" s="2">
        <f>IF(energy_demand!L403="Y",energy_demand!B403)</f>
        <v>123737.01</v>
      </c>
      <c r="C403" s="2" t="b">
        <f>IF(energy_demand!L403="N",energy_demand!B403)</f>
        <v>0</v>
      </c>
      <c r="D403" s="2" t="str">
        <f>IF(energy_demand!M403="Y",energy_demand!B403,"NA")</f>
        <v>NA</v>
      </c>
      <c r="E403" s="2">
        <f>IF(energy_demand!M403="N",energy_demand!B403,"NA")</f>
        <v>123737.01</v>
      </c>
    </row>
    <row r="404" spans="1:5" x14ac:dyDescent="0.3">
      <c r="A404" s="10">
        <v>42407</v>
      </c>
      <c r="B404" s="2">
        <f>IF(energy_demand!L404="Y",energy_demand!B404)</f>
        <v>124436.81</v>
      </c>
      <c r="C404" s="2" t="b">
        <f>IF(energy_demand!L404="N",energy_demand!B404)</f>
        <v>0</v>
      </c>
      <c r="D404" s="2" t="str">
        <f>IF(energy_demand!M404="Y",energy_demand!B404,"NA")</f>
        <v>NA</v>
      </c>
      <c r="E404" s="2">
        <f>IF(energy_demand!M404="N",energy_demand!B404,"NA")</f>
        <v>124436.81</v>
      </c>
    </row>
    <row r="405" spans="1:5" x14ac:dyDescent="0.3">
      <c r="A405" s="10">
        <v>42408</v>
      </c>
      <c r="B405" s="2">
        <f>IF(energy_demand!L405="Y",energy_demand!B405)</f>
        <v>129327.22500000001</v>
      </c>
      <c r="C405" s="2" t="b">
        <f>IF(energy_demand!L405="N",energy_demand!B405)</f>
        <v>0</v>
      </c>
      <c r="D405" s="2" t="str">
        <f>IF(energy_demand!M405="Y",energy_demand!B405,"NA")</f>
        <v>NA</v>
      </c>
      <c r="E405" s="2">
        <f>IF(energy_demand!M405="N",energy_demand!B405,"NA")</f>
        <v>129327.22500000001</v>
      </c>
    </row>
    <row r="406" spans="1:5" x14ac:dyDescent="0.3">
      <c r="A406" s="10">
        <v>42409</v>
      </c>
      <c r="B406" s="2">
        <f>IF(energy_demand!L406="Y",energy_demand!B406)</f>
        <v>131271.26500000001</v>
      </c>
      <c r="C406" s="2" t="b">
        <f>IF(energy_demand!L406="N",energy_demand!B406)</f>
        <v>0</v>
      </c>
      <c r="D406" s="2" t="str">
        <f>IF(energy_demand!M406="Y",energy_demand!B406,"NA")</f>
        <v>NA</v>
      </c>
      <c r="E406" s="2">
        <f>IF(energy_demand!M406="N",energy_demand!B406,"NA")</f>
        <v>131271.26500000001</v>
      </c>
    </row>
    <row r="407" spans="1:5" x14ac:dyDescent="0.3">
      <c r="A407" s="10">
        <v>42410</v>
      </c>
      <c r="B407" s="2">
        <f>IF(energy_demand!L407="Y",energy_demand!B407)</f>
        <v>132265.005</v>
      </c>
      <c r="C407" s="2" t="b">
        <f>IF(energy_demand!L407="N",energy_demand!B407)</f>
        <v>0</v>
      </c>
      <c r="D407" s="2" t="str">
        <f>IF(energy_demand!M407="Y",energy_demand!B407,"NA")</f>
        <v>NA</v>
      </c>
      <c r="E407" s="2">
        <f>IF(energy_demand!M407="N",energy_demand!B407,"NA")</f>
        <v>132265.005</v>
      </c>
    </row>
    <row r="408" spans="1:5" x14ac:dyDescent="0.3">
      <c r="A408" s="10">
        <v>42411</v>
      </c>
      <c r="B408" s="2">
        <f>IF(energy_demand!L408="Y",energy_demand!B408)</f>
        <v>131003.79</v>
      </c>
      <c r="C408" s="2" t="b">
        <f>IF(energy_demand!L408="N",energy_demand!B408)</f>
        <v>0</v>
      </c>
      <c r="D408" s="2" t="str">
        <f>IF(energy_demand!M408="Y",energy_demand!B408,"NA")</f>
        <v>NA</v>
      </c>
      <c r="E408" s="2">
        <f>IF(energy_demand!M408="N",energy_demand!B408,"NA")</f>
        <v>131003.79</v>
      </c>
    </row>
    <row r="409" spans="1:5" x14ac:dyDescent="0.3">
      <c r="A409" s="10">
        <v>42412</v>
      </c>
      <c r="B409" s="2">
        <f>IF(energy_demand!L409="Y",energy_demand!B409)</f>
        <v>133845.51999999999</v>
      </c>
      <c r="C409" s="2" t="b">
        <f>IF(energy_demand!L409="N",energy_demand!B409)</f>
        <v>0</v>
      </c>
      <c r="D409" s="2" t="str">
        <f>IF(energy_demand!M409="Y",energy_demand!B409,"NA")</f>
        <v>NA</v>
      </c>
      <c r="E409" s="2">
        <f>IF(energy_demand!M409="N",energy_demand!B409,"NA")</f>
        <v>133845.51999999999</v>
      </c>
    </row>
    <row r="410" spans="1:5" x14ac:dyDescent="0.3">
      <c r="A410" s="10">
        <v>42413</v>
      </c>
      <c r="B410" s="2">
        <f>IF(energy_demand!L410="Y",energy_demand!B410)</f>
        <v>120839.995</v>
      </c>
      <c r="C410" s="2" t="b">
        <f>IF(energy_demand!L410="N",energy_demand!B410)</f>
        <v>0</v>
      </c>
      <c r="D410" s="2" t="str">
        <f>IF(energy_demand!M410="Y",energy_demand!B410,"NA")</f>
        <v>NA</v>
      </c>
      <c r="E410" s="2">
        <f>IF(energy_demand!M410="N",energy_demand!B410,"NA")</f>
        <v>120839.995</v>
      </c>
    </row>
    <row r="411" spans="1:5" x14ac:dyDescent="0.3">
      <c r="A411" s="10">
        <v>42414</v>
      </c>
      <c r="B411" s="2">
        <f>IF(energy_demand!L411="Y",energy_demand!B411)</f>
        <v>104364.735</v>
      </c>
      <c r="C411" s="2" t="b">
        <f>IF(energy_demand!L411="N",energy_demand!B411)</f>
        <v>0</v>
      </c>
      <c r="D411" s="2" t="str">
        <f>IF(energy_demand!M411="Y",energy_demand!B411,"NA")</f>
        <v>NA</v>
      </c>
      <c r="E411" s="2">
        <f>IF(energy_demand!M411="N",energy_demand!B411,"NA")</f>
        <v>104364.735</v>
      </c>
    </row>
    <row r="412" spans="1:5" x14ac:dyDescent="0.3">
      <c r="A412" s="10">
        <v>42415</v>
      </c>
      <c r="B412" s="2">
        <f>IF(energy_demand!L412="Y",energy_demand!B412)</f>
        <v>120863.325</v>
      </c>
      <c r="C412" s="2" t="b">
        <f>IF(energy_demand!L412="N",energy_demand!B412)</f>
        <v>0</v>
      </c>
      <c r="D412" s="2" t="str">
        <f>IF(energy_demand!M412="Y",energy_demand!B412,"NA")</f>
        <v>NA</v>
      </c>
      <c r="E412" s="2">
        <f>IF(energy_demand!M412="N",energy_demand!B412,"NA")</f>
        <v>120863.325</v>
      </c>
    </row>
    <row r="413" spans="1:5" x14ac:dyDescent="0.3">
      <c r="A413" s="10">
        <v>42416</v>
      </c>
      <c r="B413" s="2">
        <f>IF(energy_demand!L413="Y",energy_demand!B413)</f>
        <v>117062.035</v>
      </c>
      <c r="C413" s="2" t="b">
        <f>IF(energy_demand!L413="N",energy_demand!B413)</f>
        <v>0</v>
      </c>
      <c r="D413" s="2" t="str">
        <f>IF(energy_demand!M413="Y",energy_demand!B413,"NA")</f>
        <v>NA</v>
      </c>
      <c r="E413" s="2">
        <f>IF(energy_demand!M413="N",energy_demand!B413,"NA")</f>
        <v>117062.035</v>
      </c>
    </row>
    <row r="414" spans="1:5" x14ac:dyDescent="0.3">
      <c r="A414" s="10">
        <v>42417</v>
      </c>
      <c r="B414" s="2">
        <f>IF(energy_demand!L414="Y",energy_demand!B414)</f>
        <v>119481.79</v>
      </c>
      <c r="C414" s="2" t="b">
        <f>IF(energy_demand!L414="N",energy_demand!B414)</f>
        <v>0</v>
      </c>
      <c r="D414" s="2" t="str">
        <f>IF(energy_demand!M414="Y",energy_demand!B414,"NA")</f>
        <v>NA</v>
      </c>
      <c r="E414" s="2">
        <f>IF(energy_demand!M414="N",energy_demand!B414,"NA")</f>
        <v>119481.79</v>
      </c>
    </row>
    <row r="415" spans="1:5" x14ac:dyDescent="0.3">
      <c r="A415" s="10">
        <v>42418</v>
      </c>
      <c r="B415" s="2">
        <f>IF(energy_demand!L415="Y",energy_demand!B415)</f>
        <v>125964.185</v>
      </c>
      <c r="C415" s="2" t="b">
        <f>IF(energy_demand!L415="N",energy_demand!B415)</f>
        <v>0</v>
      </c>
      <c r="D415" s="2" t="str">
        <f>IF(energy_demand!M415="Y",energy_demand!B415,"NA")</f>
        <v>NA</v>
      </c>
      <c r="E415" s="2">
        <f>IF(energy_demand!M415="N",energy_demand!B415,"NA")</f>
        <v>125964.185</v>
      </c>
    </row>
    <row r="416" spans="1:5" x14ac:dyDescent="0.3">
      <c r="A416" s="10">
        <v>42419</v>
      </c>
      <c r="B416" s="2">
        <f>IF(energy_demand!L416="Y",energy_demand!B416)</f>
        <v>122991.66</v>
      </c>
      <c r="C416" s="2" t="b">
        <f>IF(energy_demand!L416="N",energy_demand!B416)</f>
        <v>0</v>
      </c>
      <c r="D416" s="2" t="str">
        <f>IF(energy_demand!M416="Y",energy_demand!B416,"NA")</f>
        <v>NA</v>
      </c>
      <c r="E416" s="2">
        <f>IF(energy_demand!M416="N",energy_demand!B416,"NA")</f>
        <v>122991.66</v>
      </c>
    </row>
    <row r="417" spans="1:5" x14ac:dyDescent="0.3">
      <c r="A417" s="10">
        <v>42420</v>
      </c>
      <c r="B417" s="2">
        <f>IF(energy_demand!L417="Y",energy_demand!B417)</f>
        <v>105911.71</v>
      </c>
      <c r="C417" s="2" t="b">
        <f>IF(energy_demand!L417="N",energy_demand!B417)</f>
        <v>0</v>
      </c>
      <c r="D417" s="2" t="str">
        <f>IF(energy_demand!M417="Y",energy_demand!B417,"NA")</f>
        <v>NA</v>
      </c>
      <c r="E417" s="2">
        <f>IF(energy_demand!M417="N",energy_demand!B417,"NA")</f>
        <v>105911.71</v>
      </c>
    </row>
    <row r="418" spans="1:5" x14ac:dyDescent="0.3">
      <c r="A418" s="10">
        <v>42421</v>
      </c>
      <c r="B418" s="2">
        <f>IF(energy_demand!L418="Y",energy_demand!B418)</f>
        <v>107884.355</v>
      </c>
      <c r="C418" s="2" t="b">
        <f>IF(energy_demand!L418="N",energy_demand!B418)</f>
        <v>0</v>
      </c>
      <c r="D418" s="2" t="str">
        <f>IF(energy_demand!M418="Y",energy_demand!B418,"NA")</f>
        <v>NA</v>
      </c>
      <c r="E418" s="2">
        <f>IF(energy_demand!M418="N",energy_demand!B418,"NA")</f>
        <v>107884.355</v>
      </c>
    </row>
    <row r="419" spans="1:5" x14ac:dyDescent="0.3">
      <c r="A419" s="10">
        <v>42422</v>
      </c>
      <c r="B419" s="2">
        <f>IF(energy_demand!L419="Y",energy_demand!B419)</f>
        <v>130527.325</v>
      </c>
      <c r="C419" s="2" t="b">
        <f>IF(energy_demand!L419="N",energy_demand!B419)</f>
        <v>0</v>
      </c>
      <c r="D419" s="2" t="str">
        <f>IF(energy_demand!M419="Y",energy_demand!B419,"NA")</f>
        <v>NA</v>
      </c>
      <c r="E419" s="2">
        <f>IF(energy_demand!M419="N",energy_demand!B419,"NA")</f>
        <v>130527.325</v>
      </c>
    </row>
    <row r="420" spans="1:5" x14ac:dyDescent="0.3">
      <c r="A420" s="10">
        <v>42423</v>
      </c>
      <c r="B420" s="2">
        <f>IF(energy_demand!L420="Y",energy_demand!B420)</f>
        <v>156924.82999999999</v>
      </c>
      <c r="C420" s="2" t="b">
        <f>IF(energy_demand!L420="N",energy_demand!B420)</f>
        <v>0</v>
      </c>
      <c r="D420" s="2" t="str">
        <f>IF(energy_demand!M420="Y",energy_demand!B420,"NA")</f>
        <v>NA</v>
      </c>
      <c r="E420" s="2">
        <f>IF(energy_demand!M420="N",energy_demand!B420,"NA")</f>
        <v>156924.82999999999</v>
      </c>
    </row>
    <row r="421" spans="1:5" x14ac:dyDescent="0.3">
      <c r="A421" s="10">
        <v>42424</v>
      </c>
      <c r="B421" s="2">
        <f>IF(energy_demand!L421="Y",energy_demand!B421)</f>
        <v>152419.41500000001</v>
      </c>
      <c r="C421" s="2" t="b">
        <f>IF(energy_demand!L421="N",energy_demand!B421)</f>
        <v>0</v>
      </c>
      <c r="D421" s="2" t="str">
        <f>IF(energy_demand!M421="Y",energy_demand!B421,"NA")</f>
        <v>NA</v>
      </c>
      <c r="E421" s="2">
        <f>IF(energy_demand!M421="N",energy_demand!B421,"NA")</f>
        <v>152419.41500000001</v>
      </c>
    </row>
    <row r="422" spans="1:5" x14ac:dyDescent="0.3">
      <c r="A422" s="10">
        <v>42425</v>
      </c>
      <c r="B422" s="2">
        <f>IF(energy_demand!L422="Y",energy_demand!B422)</f>
        <v>138064.85500000001</v>
      </c>
      <c r="C422" s="2" t="b">
        <f>IF(energy_demand!L422="N",energy_demand!B422)</f>
        <v>0</v>
      </c>
      <c r="D422" s="2" t="str">
        <f>IF(energy_demand!M422="Y",energy_demand!B422,"NA")</f>
        <v>NA</v>
      </c>
      <c r="E422" s="2">
        <f>IF(energy_demand!M422="N",energy_demand!B422,"NA")</f>
        <v>138064.85500000001</v>
      </c>
    </row>
    <row r="423" spans="1:5" x14ac:dyDescent="0.3">
      <c r="A423" s="10">
        <v>42426</v>
      </c>
      <c r="B423" s="2">
        <f>IF(energy_demand!L423="Y",energy_demand!B423)</f>
        <v>122575.935</v>
      </c>
      <c r="C423" s="2" t="b">
        <f>IF(energy_demand!L423="N",energy_demand!B423)</f>
        <v>0</v>
      </c>
      <c r="D423" s="2" t="str">
        <f>IF(energy_demand!M423="Y",energy_demand!B423,"NA")</f>
        <v>NA</v>
      </c>
      <c r="E423" s="2">
        <f>IF(energy_demand!M423="N",energy_demand!B423,"NA")</f>
        <v>122575.935</v>
      </c>
    </row>
    <row r="424" spans="1:5" x14ac:dyDescent="0.3">
      <c r="A424" s="10">
        <v>42427</v>
      </c>
      <c r="B424" s="2">
        <f>IF(energy_demand!L424="Y",energy_demand!B424)</f>
        <v>110545.84</v>
      </c>
      <c r="C424" s="2" t="b">
        <f>IF(energy_demand!L424="N",energy_demand!B424)</f>
        <v>0</v>
      </c>
      <c r="D424" s="2" t="str">
        <f>IF(energy_demand!M424="Y",energy_demand!B424,"NA")</f>
        <v>NA</v>
      </c>
      <c r="E424" s="2">
        <f>IF(energy_demand!M424="N",energy_demand!B424,"NA")</f>
        <v>110545.84</v>
      </c>
    </row>
    <row r="425" spans="1:5" x14ac:dyDescent="0.3">
      <c r="A425" s="10">
        <v>42428</v>
      </c>
      <c r="B425" s="2">
        <f>IF(energy_demand!L425="Y",energy_demand!B425)</f>
        <v>105781.985</v>
      </c>
      <c r="C425" s="2" t="b">
        <f>IF(energy_demand!L425="N",energy_demand!B425)</f>
        <v>0</v>
      </c>
      <c r="D425" s="2" t="str">
        <f>IF(energy_demand!M425="Y",energy_demand!B425,"NA")</f>
        <v>NA</v>
      </c>
      <c r="E425" s="2">
        <f>IF(energy_demand!M425="N",energy_demand!B425,"NA")</f>
        <v>105781.985</v>
      </c>
    </row>
    <row r="426" spans="1:5" x14ac:dyDescent="0.3">
      <c r="A426" s="10">
        <v>42429</v>
      </c>
      <c r="B426" s="2">
        <f>IF(energy_demand!L426="Y",energy_demand!B426)</f>
        <v>125400.08</v>
      </c>
      <c r="C426" s="2" t="b">
        <f>IF(energy_demand!L426="N",energy_demand!B426)</f>
        <v>0</v>
      </c>
      <c r="D426" s="2" t="str">
        <f>IF(energy_demand!M426="Y",energy_demand!B426,"NA")</f>
        <v>NA</v>
      </c>
      <c r="E426" s="2">
        <f>IF(energy_demand!M426="N",energy_demand!B426,"NA")</f>
        <v>125400.08</v>
      </c>
    </row>
    <row r="427" spans="1:5" x14ac:dyDescent="0.3">
      <c r="A427" s="10">
        <v>42430</v>
      </c>
      <c r="B427" s="2">
        <f>IF(energy_demand!L427="Y",energy_demand!B427)</f>
        <v>142242.595</v>
      </c>
      <c r="C427" s="2" t="b">
        <f>IF(energy_demand!L427="N",energy_demand!B427)</f>
        <v>0</v>
      </c>
      <c r="D427" s="2" t="str">
        <f>IF(energy_demand!M427="Y",energy_demand!B427,"NA")</f>
        <v>NA</v>
      </c>
      <c r="E427" s="2">
        <f>IF(energy_demand!M427="N",energy_demand!B427,"NA")</f>
        <v>142242.595</v>
      </c>
    </row>
    <row r="428" spans="1:5" x14ac:dyDescent="0.3">
      <c r="A428" s="10">
        <v>42431</v>
      </c>
      <c r="B428" s="2">
        <f>IF(energy_demand!L428="Y",energy_demand!B428)</f>
        <v>145182.98000000001</v>
      </c>
      <c r="C428" s="2" t="b">
        <f>IF(energy_demand!L428="N",energy_demand!B428)</f>
        <v>0</v>
      </c>
      <c r="D428" s="2" t="str">
        <f>IF(energy_demand!M428="Y",energy_demand!B428,"NA")</f>
        <v>NA</v>
      </c>
      <c r="E428" s="2">
        <f>IF(energy_demand!M428="N",energy_demand!B428,"NA")</f>
        <v>145182.98000000001</v>
      </c>
    </row>
    <row r="429" spans="1:5" x14ac:dyDescent="0.3">
      <c r="A429" s="10">
        <v>42432</v>
      </c>
      <c r="B429" s="2">
        <f>IF(energy_demand!L429="Y",energy_demand!B429)</f>
        <v>136226.12</v>
      </c>
      <c r="C429" s="2" t="b">
        <f>IF(energy_demand!L429="N",energy_demand!B429)</f>
        <v>0</v>
      </c>
      <c r="D429" s="2" t="str">
        <f>IF(energy_demand!M429="Y",energy_demand!B429,"NA")</f>
        <v>NA</v>
      </c>
      <c r="E429" s="2">
        <f>IF(energy_demand!M429="N",energy_demand!B429,"NA")</f>
        <v>136226.12</v>
      </c>
    </row>
    <row r="430" spans="1:5" x14ac:dyDescent="0.3">
      <c r="A430" s="10">
        <v>42433</v>
      </c>
      <c r="B430" s="2">
        <f>IF(energy_demand!L430="Y",energy_demand!B430)</f>
        <v>149376.57</v>
      </c>
      <c r="C430" s="2" t="b">
        <f>IF(energy_demand!L430="N",energy_demand!B430)</f>
        <v>0</v>
      </c>
      <c r="D430" s="2" t="str">
        <f>IF(energy_demand!M430="Y",energy_demand!B430,"NA")</f>
        <v>NA</v>
      </c>
      <c r="E430" s="2">
        <f>IF(energy_demand!M430="N",energy_demand!B430,"NA")</f>
        <v>149376.57</v>
      </c>
    </row>
    <row r="431" spans="1:5" x14ac:dyDescent="0.3">
      <c r="A431" s="10">
        <v>42434</v>
      </c>
      <c r="B431" s="2">
        <f>IF(energy_demand!L431="Y",energy_demand!B431)</f>
        <v>124692.315</v>
      </c>
      <c r="C431" s="2" t="b">
        <f>IF(energy_demand!L431="N",energy_demand!B431)</f>
        <v>0</v>
      </c>
      <c r="D431" s="2" t="str">
        <f>IF(energy_demand!M431="Y",energy_demand!B431,"NA")</f>
        <v>NA</v>
      </c>
      <c r="E431" s="2">
        <f>IF(energy_demand!M431="N",energy_demand!B431,"NA")</f>
        <v>124692.315</v>
      </c>
    </row>
    <row r="432" spans="1:5" x14ac:dyDescent="0.3">
      <c r="A432" s="10">
        <v>42435</v>
      </c>
      <c r="B432" s="2">
        <f>IF(energy_demand!L432="Y",energy_demand!B432)</f>
        <v>117707.95</v>
      </c>
      <c r="C432" s="2" t="b">
        <f>IF(energy_demand!L432="N",energy_demand!B432)</f>
        <v>0</v>
      </c>
      <c r="D432" s="2" t="str">
        <f>IF(energy_demand!M432="Y",energy_demand!B432,"NA")</f>
        <v>NA</v>
      </c>
      <c r="E432" s="2">
        <f>IF(energy_demand!M432="N",energy_demand!B432,"NA")</f>
        <v>117707.95</v>
      </c>
    </row>
    <row r="433" spans="1:5" x14ac:dyDescent="0.3">
      <c r="A433" s="10">
        <v>42436</v>
      </c>
      <c r="B433" s="2">
        <f>IF(energy_demand!L433="Y",energy_demand!B433)</f>
        <v>131465.82500000001</v>
      </c>
      <c r="C433" s="2" t="b">
        <f>IF(energy_demand!L433="N",energy_demand!B433)</f>
        <v>0</v>
      </c>
      <c r="D433" s="2" t="str">
        <f>IF(energy_demand!M433="Y",energy_demand!B433,"NA")</f>
        <v>NA</v>
      </c>
      <c r="E433" s="2">
        <f>IF(energy_demand!M433="N",energy_demand!B433,"NA")</f>
        <v>131465.82500000001</v>
      </c>
    </row>
    <row r="434" spans="1:5" x14ac:dyDescent="0.3">
      <c r="A434" s="10">
        <v>42437</v>
      </c>
      <c r="B434" s="2">
        <f>IF(energy_demand!L434="Y",energy_demand!B434)</f>
        <v>160285.01500000001</v>
      </c>
      <c r="C434" s="2" t="b">
        <f>IF(energy_demand!L434="N",energy_demand!B434)</f>
        <v>0</v>
      </c>
      <c r="D434" s="2" t="str">
        <f>IF(energy_demand!M434="Y",energy_demand!B434,"NA")</f>
        <v>NA</v>
      </c>
      <c r="E434" s="2">
        <f>IF(energy_demand!M434="N",energy_demand!B434,"NA")</f>
        <v>160285.01500000001</v>
      </c>
    </row>
    <row r="435" spans="1:5" x14ac:dyDescent="0.3">
      <c r="A435" s="10">
        <v>42438</v>
      </c>
      <c r="B435" s="2">
        <f>IF(energy_demand!L435="Y",energy_demand!B435)</f>
        <v>152599.125</v>
      </c>
      <c r="C435" s="2" t="b">
        <f>IF(energy_demand!L435="N",energy_demand!B435)</f>
        <v>0</v>
      </c>
      <c r="D435" s="2" t="str">
        <f>IF(energy_demand!M435="Y",energy_demand!B435,"NA")</f>
        <v>NA</v>
      </c>
      <c r="E435" s="2">
        <f>IF(energy_demand!M435="N",energy_demand!B435,"NA")</f>
        <v>152599.125</v>
      </c>
    </row>
    <row r="436" spans="1:5" x14ac:dyDescent="0.3">
      <c r="A436" s="10">
        <v>42439</v>
      </c>
      <c r="B436" s="2">
        <f>IF(energy_demand!L436="Y",energy_demand!B436)</f>
        <v>135635.70499999999</v>
      </c>
      <c r="C436" s="2" t="b">
        <f>IF(energy_demand!L436="N",energy_demand!B436)</f>
        <v>0</v>
      </c>
      <c r="D436" s="2" t="str">
        <f>IF(energy_demand!M436="Y",energy_demand!B436,"NA")</f>
        <v>NA</v>
      </c>
      <c r="E436" s="2">
        <f>IF(energy_demand!M436="N",energy_demand!B436,"NA")</f>
        <v>135635.70499999999</v>
      </c>
    </row>
    <row r="437" spans="1:5" x14ac:dyDescent="0.3">
      <c r="A437" s="10">
        <v>42440</v>
      </c>
      <c r="B437" s="2">
        <f>IF(energy_demand!L437="Y",energy_demand!B437)</f>
        <v>141414.35</v>
      </c>
      <c r="C437" s="2" t="b">
        <f>IF(energy_demand!L437="N",energy_demand!B437)</f>
        <v>0</v>
      </c>
      <c r="D437" s="2" t="str">
        <f>IF(energy_demand!M437="Y",energy_demand!B437,"NA")</f>
        <v>NA</v>
      </c>
      <c r="E437" s="2">
        <f>IF(energy_demand!M437="N",energy_demand!B437,"NA")</f>
        <v>141414.35</v>
      </c>
    </row>
    <row r="438" spans="1:5" x14ac:dyDescent="0.3">
      <c r="A438" s="10">
        <v>42441</v>
      </c>
      <c r="B438" s="2">
        <f>IF(energy_demand!L438="Y",energy_demand!B438)</f>
        <v>119690.755</v>
      </c>
      <c r="C438" s="2" t="b">
        <f>IF(energy_demand!L438="N",energy_demand!B438)</f>
        <v>0</v>
      </c>
      <c r="D438" s="2" t="str">
        <f>IF(energy_demand!M438="Y",energy_demand!B438,"NA")</f>
        <v>NA</v>
      </c>
      <c r="E438" s="2">
        <f>IF(energy_demand!M438="N",energy_demand!B438,"NA")</f>
        <v>119690.755</v>
      </c>
    </row>
    <row r="439" spans="1:5" x14ac:dyDescent="0.3">
      <c r="A439" s="10">
        <v>42442</v>
      </c>
      <c r="B439" s="2">
        <f>IF(energy_demand!L439="Y",energy_demand!B439)</f>
        <v>111329.62</v>
      </c>
      <c r="C439" s="2" t="b">
        <f>IF(energy_demand!L439="N",energy_demand!B439)</f>
        <v>0</v>
      </c>
      <c r="D439" s="2" t="str">
        <f>IF(energy_demand!M439="Y",energy_demand!B439,"NA")</f>
        <v>NA</v>
      </c>
      <c r="E439" s="2">
        <f>IF(energy_demand!M439="N",energy_demand!B439,"NA")</f>
        <v>111329.62</v>
      </c>
    </row>
    <row r="440" spans="1:5" x14ac:dyDescent="0.3">
      <c r="A440" s="10">
        <v>42443</v>
      </c>
      <c r="B440" s="2">
        <f>IF(energy_demand!L440="Y",energy_demand!B440)</f>
        <v>105388.57</v>
      </c>
      <c r="C440" s="2" t="b">
        <f>IF(energy_demand!L440="N",energy_demand!B440)</f>
        <v>0</v>
      </c>
      <c r="D440" s="2">
        <f>IF(energy_demand!M440="Y",energy_demand!B440,"NA")</f>
        <v>105388.57</v>
      </c>
      <c r="E440" s="2" t="str">
        <f>IF(energy_demand!M440="N",energy_demand!B440,"NA")</f>
        <v>NA</v>
      </c>
    </row>
    <row r="441" spans="1:5" x14ac:dyDescent="0.3">
      <c r="A441" s="10">
        <v>42444</v>
      </c>
      <c r="B441" s="2">
        <f>IF(energy_demand!L441="Y",energy_demand!B441)</f>
        <v>123073.98</v>
      </c>
      <c r="C441" s="2" t="b">
        <f>IF(energy_demand!L441="N",energy_demand!B441)</f>
        <v>0</v>
      </c>
      <c r="D441" s="2" t="str">
        <f>IF(energy_demand!M441="Y",energy_demand!B441,"NA")</f>
        <v>NA</v>
      </c>
      <c r="E441" s="2">
        <f>IF(energy_demand!M441="N",energy_demand!B441,"NA")</f>
        <v>123073.98</v>
      </c>
    </row>
    <row r="442" spans="1:5" x14ac:dyDescent="0.3">
      <c r="A442" s="10">
        <v>42445</v>
      </c>
      <c r="B442" s="2">
        <f>IF(energy_demand!L442="Y",energy_demand!B442)</f>
        <v>135047.625</v>
      </c>
      <c r="C442" s="2" t="b">
        <f>IF(energy_demand!L442="N",energy_demand!B442)</f>
        <v>0</v>
      </c>
      <c r="D442" s="2" t="str">
        <f>IF(energy_demand!M442="Y",energy_demand!B442,"NA")</f>
        <v>NA</v>
      </c>
      <c r="E442" s="2">
        <f>IF(energy_demand!M442="N",energy_demand!B442,"NA")</f>
        <v>135047.625</v>
      </c>
    </row>
    <row r="443" spans="1:5" x14ac:dyDescent="0.3">
      <c r="A443" s="10">
        <v>42446</v>
      </c>
      <c r="B443" s="2">
        <f>IF(energy_demand!L443="Y",energy_demand!B443)</f>
        <v>143184.80499999999</v>
      </c>
      <c r="C443" s="2" t="b">
        <f>IF(energy_demand!L443="N",energy_demand!B443)</f>
        <v>0</v>
      </c>
      <c r="D443" s="2" t="str">
        <f>IF(energy_demand!M443="Y",energy_demand!B443,"NA")</f>
        <v>NA</v>
      </c>
      <c r="E443" s="2">
        <f>IF(energy_demand!M443="N",energy_demand!B443,"NA")</f>
        <v>143184.80499999999</v>
      </c>
    </row>
    <row r="444" spans="1:5" x14ac:dyDescent="0.3">
      <c r="A444" s="10">
        <v>42447</v>
      </c>
      <c r="B444" s="2">
        <f>IF(energy_demand!L444="Y",energy_demand!B444)</f>
        <v>118189.72</v>
      </c>
      <c r="C444" s="2" t="b">
        <f>IF(energy_demand!L444="N",energy_demand!B444)</f>
        <v>0</v>
      </c>
      <c r="D444" s="2" t="str">
        <f>IF(energy_demand!M444="Y",energy_demand!B444,"NA")</f>
        <v>NA</v>
      </c>
      <c r="E444" s="2">
        <f>IF(energy_demand!M444="N",energy_demand!B444,"NA")</f>
        <v>118189.72</v>
      </c>
    </row>
    <row r="445" spans="1:5" x14ac:dyDescent="0.3">
      <c r="A445" s="10">
        <v>42448</v>
      </c>
      <c r="B445" s="2">
        <f>IF(energy_demand!L445="Y",energy_demand!B445)</f>
        <v>105484.1</v>
      </c>
      <c r="C445" s="2" t="b">
        <f>IF(energy_demand!L445="N",energy_demand!B445)</f>
        <v>0</v>
      </c>
      <c r="D445" s="2" t="str">
        <f>IF(energy_demand!M445="Y",energy_demand!B445,"NA")</f>
        <v>NA</v>
      </c>
      <c r="E445" s="2">
        <f>IF(energy_demand!M445="N",energy_demand!B445,"NA")</f>
        <v>105484.1</v>
      </c>
    </row>
    <row r="446" spans="1:5" x14ac:dyDescent="0.3">
      <c r="A446" s="10">
        <v>42449</v>
      </c>
      <c r="B446" s="2">
        <f>IF(energy_demand!L446="Y",energy_demand!B446)</f>
        <v>100394.06</v>
      </c>
      <c r="C446" s="2" t="b">
        <f>IF(energy_demand!L446="N",energy_demand!B446)</f>
        <v>0</v>
      </c>
      <c r="D446" s="2" t="str">
        <f>IF(energy_demand!M446="Y",energy_demand!B446,"NA")</f>
        <v>NA</v>
      </c>
      <c r="E446" s="2">
        <f>IF(energy_demand!M446="N",energy_demand!B446,"NA")</f>
        <v>100394.06</v>
      </c>
    </row>
    <row r="447" spans="1:5" x14ac:dyDescent="0.3">
      <c r="A447" s="10">
        <v>42450</v>
      </c>
      <c r="B447" s="2">
        <f>IF(energy_demand!L447="Y",energy_demand!B447)</f>
        <v>117796.715</v>
      </c>
      <c r="C447" s="2" t="b">
        <f>IF(energy_demand!L447="N",energy_demand!B447)</f>
        <v>0</v>
      </c>
      <c r="D447" s="2" t="str">
        <f>IF(energy_demand!M447="Y",energy_demand!B447,"NA")</f>
        <v>NA</v>
      </c>
      <c r="E447" s="2">
        <f>IF(energy_demand!M447="N",energy_demand!B447,"NA")</f>
        <v>117796.715</v>
      </c>
    </row>
    <row r="448" spans="1:5" x14ac:dyDescent="0.3">
      <c r="A448" s="10">
        <v>42451</v>
      </c>
      <c r="B448" s="2">
        <f>IF(energy_demand!L448="Y",energy_demand!B448)</f>
        <v>124081.46</v>
      </c>
      <c r="C448" s="2" t="b">
        <f>IF(energy_demand!L448="N",energy_demand!B448)</f>
        <v>0</v>
      </c>
      <c r="D448" s="2" t="str">
        <f>IF(energy_demand!M448="Y",energy_demand!B448,"NA")</f>
        <v>NA</v>
      </c>
      <c r="E448" s="2">
        <f>IF(energy_demand!M448="N",energy_demand!B448,"NA")</f>
        <v>124081.46</v>
      </c>
    </row>
    <row r="449" spans="1:5" x14ac:dyDescent="0.3">
      <c r="A449" s="10">
        <v>42452</v>
      </c>
      <c r="B449" s="2">
        <f>IF(energy_demand!L449="Y",energy_demand!B449)</f>
        <v>126074.895</v>
      </c>
      <c r="C449" s="2" t="b">
        <f>IF(energy_demand!L449="N",energy_demand!B449)</f>
        <v>0</v>
      </c>
      <c r="D449" s="2" t="str">
        <f>IF(energy_demand!M449="Y",energy_demand!B449,"NA")</f>
        <v>NA</v>
      </c>
      <c r="E449" s="2">
        <f>IF(energy_demand!M449="N",energy_demand!B449,"NA")</f>
        <v>126074.895</v>
      </c>
    </row>
    <row r="450" spans="1:5" x14ac:dyDescent="0.3">
      <c r="A450" s="10">
        <v>42453</v>
      </c>
      <c r="B450" s="2" t="b">
        <f>IF(energy_demand!L450="Y",energy_demand!B450)</f>
        <v>0</v>
      </c>
      <c r="C450" s="2">
        <f>IF(energy_demand!L450="N",energy_demand!B450)</f>
        <v>125072.73</v>
      </c>
      <c r="D450" s="2" t="str">
        <f>IF(energy_demand!M450="Y",energy_demand!B450,"NA")</f>
        <v>NA</v>
      </c>
      <c r="E450" s="2">
        <f>IF(energy_demand!M450="N",energy_demand!B450,"NA")</f>
        <v>125072.73</v>
      </c>
    </row>
    <row r="451" spans="1:5" x14ac:dyDescent="0.3">
      <c r="A451" s="10">
        <v>42454</v>
      </c>
      <c r="B451" s="2" t="b">
        <f>IF(energy_demand!L451="Y",energy_demand!B451)</f>
        <v>0</v>
      </c>
      <c r="C451" s="2">
        <f>IF(energy_demand!L451="N",energy_demand!B451)</f>
        <v>101740.89</v>
      </c>
      <c r="D451" s="2">
        <f>IF(energy_demand!M451="Y",energy_demand!B451,"NA")</f>
        <v>101740.89</v>
      </c>
      <c r="E451" s="2" t="str">
        <f>IF(energy_demand!M451="N",energy_demand!B451,"NA")</f>
        <v>NA</v>
      </c>
    </row>
    <row r="452" spans="1:5" x14ac:dyDescent="0.3">
      <c r="A452" s="10">
        <v>42455</v>
      </c>
      <c r="B452" s="2" t="b">
        <f>IF(energy_demand!L452="Y",energy_demand!B452)</f>
        <v>0</v>
      </c>
      <c r="C452" s="2">
        <f>IF(energy_demand!L452="N",energy_demand!B452)</f>
        <v>102726.745</v>
      </c>
      <c r="D452" s="2">
        <f>IF(energy_demand!M452="Y",energy_demand!B452,"NA")</f>
        <v>102726.745</v>
      </c>
      <c r="E452" s="2" t="str">
        <f>IF(energy_demand!M452="N",energy_demand!B452,"NA")</f>
        <v>NA</v>
      </c>
    </row>
    <row r="453" spans="1:5" x14ac:dyDescent="0.3">
      <c r="A453" s="10">
        <v>42456</v>
      </c>
      <c r="B453" s="2" t="b">
        <f>IF(energy_demand!L453="Y",energy_demand!B453)</f>
        <v>0</v>
      </c>
      <c r="C453" s="2">
        <f>IF(energy_demand!L453="N",energy_demand!B453)</f>
        <v>98324.645000000004</v>
      </c>
      <c r="D453" s="2">
        <f>IF(energy_demand!M453="Y",energy_demand!B453,"NA")</f>
        <v>98324.645000000004</v>
      </c>
      <c r="E453" s="2" t="str">
        <f>IF(energy_demand!M453="N",energy_demand!B453,"NA")</f>
        <v>NA</v>
      </c>
    </row>
    <row r="454" spans="1:5" x14ac:dyDescent="0.3">
      <c r="A454" s="10">
        <v>42457</v>
      </c>
      <c r="B454" s="2" t="b">
        <f>IF(energy_demand!L454="Y",energy_demand!B454)</f>
        <v>0</v>
      </c>
      <c r="C454" s="2">
        <f>IF(energy_demand!L454="N",energy_demand!B454)</f>
        <v>102746.6</v>
      </c>
      <c r="D454" s="2">
        <f>IF(energy_demand!M454="Y",energy_demand!B454,"NA")</f>
        <v>102746.6</v>
      </c>
      <c r="E454" s="2" t="str">
        <f>IF(energy_demand!M454="N",energy_demand!B454,"NA")</f>
        <v>NA</v>
      </c>
    </row>
    <row r="455" spans="1:5" x14ac:dyDescent="0.3">
      <c r="A455" s="10">
        <v>42458</v>
      </c>
      <c r="B455" s="2" t="b">
        <f>IF(energy_demand!L455="Y",energy_demand!B455)</f>
        <v>0</v>
      </c>
      <c r="C455" s="2">
        <f>IF(energy_demand!L455="N",energy_demand!B455)</f>
        <v>118281.13</v>
      </c>
      <c r="D455" s="2" t="str">
        <f>IF(energy_demand!M455="Y",energy_demand!B455,"NA")</f>
        <v>NA</v>
      </c>
      <c r="E455" s="2">
        <f>IF(energy_demand!M455="N",energy_demand!B455,"NA")</f>
        <v>118281.13</v>
      </c>
    </row>
    <row r="456" spans="1:5" x14ac:dyDescent="0.3">
      <c r="A456" s="10">
        <v>42459</v>
      </c>
      <c r="B456" s="2" t="b">
        <f>IF(energy_demand!L456="Y",energy_demand!B456)</f>
        <v>0</v>
      </c>
      <c r="C456" s="2">
        <f>IF(energy_demand!L456="N",energy_demand!B456)</f>
        <v>122625.21</v>
      </c>
      <c r="D456" s="2" t="str">
        <f>IF(energy_demand!M456="Y",energy_demand!B456,"NA")</f>
        <v>NA</v>
      </c>
      <c r="E456" s="2">
        <f>IF(energy_demand!M456="N",energy_demand!B456,"NA")</f>
        <v>122625.21</v>
      </c>
    </row>
    <row r="457" spans="1:5" x14ac:dyDescent="0.3">
      <c r="A457" s="10">
        <v>42460</v>
      </c>
      <c r="B457" s="2" t="b">
        <f>IF(energy_demand!L457="Y",energy_demand!B457)</f>
        <v>0</v>
      </c>
      <c r="C457" s="2">
        <f>IF(energy_demand!L457="N",energy_demand!B457)</f>
        <v>122964.715</v>
      </c>
      <c r="D457" s="2" t="str">
        <f>IF(energy_demand!M457="Y",energy_demand!B457,"NA")</f>
        <v>NA</v>
      </c>
      <c r="E457" s="2">
        <f>IF(energy_demand!M457="N",energy_demand!B457,"NA")</f>
        <v>122964.715</v>
      </c>
    </row>
    <row r="458" spans="1:5" x14ac:dyDescent="0.3">
      <c r="A458" s="10">
        <v>42461</v>
      </c>
      <c r="B458" s="2" t="b">
        <f>IF(energy_demand!L458="Y",energy_demand!B458)</f>
        <v>0</v>
      </c>
      <c r="C458" s="2">
        <f>IF(energy_demand!L458="N",energy_demand!B458)</f>
        <v>116321.60000000001</v>
      </c>
      <c r="D458" s="2" t="str">
        <f>IF(energy_demand!M458="Y",energy_demand!B458,"NA")</f>
        <v>NA</v>
      </c>
      <c r="E458" s="2">
        <f>IF(energy_demand!M458="N",energy_demand!B458,"NA")</f>
        <v>116321.60000000001</v>
      </c>
    </row>
    <row r="459" spans="1:5" x14ac:dyDescent="0.3">
      <c r="A459" s="10">
        <v>42462</v>
      </c>
      <c r="B459" s="2" t="b">
        <f>IF(energy_demand!L459="Y",energy_demand!B459)</f>
        <v>0</v>
      </c>
      <c r="C459" s="2">
        <f>IF(energy_demand!L459="N",energy_demand!B459)</f>
        <v>102832.72</v>
      </c>
      <c r="D459" s="2" t="str">
        <f>IF(energy_demand!M459="Y",energy_demand!B459,"NA")</f>
        <v>NA</v>
      </c>
      <c r="E459" s="2">
        <f>IF(energy_demand!M459="N",energy_demand!B459,"NA")</f>
        <v>102832.72</v>
      </c>
    </row>
    <row r="460" spans="1:5" x14ac:dyDescent="0.3">
      <c r="A460" s="10">
        <v>42463</v>
      </c>
      <c r="B460" s="2" t="b">
        <f>IF(energy_demand!L460="Y",energy_demand!B460)</f>
        <v>0</v>
      </c>
      <c r="C460" s="2">
        <f>IF(energy_demand!L460="N",energy_demand!B460)</f>
        <v>102084</v>
      </c>
      <c r="D460" s="2" t="str">
        <f>IF(energy_demand!M460="Y",energy_demand!B460,"NA")</f>
        <v>NA</v>
      </c>
      <c r="E460" s="2">
        <f>IF(energy_demand!M460="N",energy_demand!B460,"NA")</f>
        <v>102084</v>
      </c>
    </row>
    <row r="461" spans="1:5" x14ac:dyDescent="0.3">
      <c r="A461" s="10">
        <v>42464</v>
      </c>
      <c r="B461" s="2" t="b">
        <f>IF(energy_demand!L461="Y",energy_demand!B461)</f>
        <v>0</v>
      </c>
      <c r="C461" s="2">
        <f>IF(energy_demand!L461="N",energy_demand!B461)</f>
        <v>120445.735</v>
      </c>
      <c r="D461" s="2" t="str">
        <f>IF(energy_demand!M461="Y",energy_demand!B461,"NA")</f>
        <v>NA</v>
      </c>
      <c r="E461" s="2">
        <f>IF(energy_demand!M461="N",energy_demand!B461,"NA")</f>
        <v>120445.735</v>
      </c>
    </row>
    <row r="462" spans="1:5" x14ac:dyDescent="0.3">
      <c r="A462" s="10">
        <v>42465</v>
      </c>
      <c r="B462" s="2" t="b">
        <f>IF(energy_demand!L462="Y",energy_demand!B462)</f>
        <v>0</v>
      </c>
      <c r="C462" s="2">
        <f>IF(energy_demand!L462="N",energy_demand!B462)</f>
        <v>120371.235</v>
      </c>
      <c r="D462" s="2" t="str">
        <f>IF(energy_demand!M462="Y",energy_demand!B462,"NA")</f>
        <v>NA</v>
      </c>
      <c r="E462" s="2">
        <f>IF(energy_demand!M462="N",energy_demand!B462,"NA")</f>
        <v>120371.235</v>
      </c>
    </row>
    <row r="463" spans="1:5" x14ac:dyDescent="0.3">
      <c r="A463" s="10">
        <v>42466</v>
      </c>
      <c r="B463" s="2" t="b">
        <f>IF(energy_demand!L463="Y",energy_demand!B463)</f>
        <v>0</v>
      </c>
      <c r="C463" s="2">
        <f>IF(energy_demand!L463="N",energy_demand!B463)</f>
        <v>125657.125</v>
      </c>
      <c r="D463" s="2" t="str">
        <f>IF(energy_demand!M463="Y",energy_demand!B463,"NA")</f>
        <v>NA</v>
      </c>
      <c r="E463" s="2">
        <f>IF(energy_demand!M463="N",energy_demand!B463,"NA")</f>
        <v>125657.125</v>
      </c>
    </row>
    <row r="464" spans="1:5" x14ac:dyDescent="0.3">
      <c r="A464" s="10">
        <v>42467</v>
      </c>
      <c r="B464" s="2" t="b">
        <f>IF(energy_demand!L464="Y",energy_demand!B464)</f>
        <v>0</v>
      </c>
      <c r="C464" s="2">
        <f>IF(energy_demand!L464="N",energy_demand!B464)</f>
        <v>125663.33</v>
      </c>
      <c r="D464" s="2" t="str">
        <f>IF(energy_demand!M464="Y",energy_demand!B464,"NA")</f>
        <v>NA</v>
      </c>
      <c r="E464" s="2">
        <f>IF(energy_demand!M464="N",energy_demand!B464,"NA")</f>
        <v>125663.33</v>
      </c>
    </row>
    <row r="465" spans="1:5" x14ac:dyDescent="0.3">
      <c r="A465" s="10">
        <v>42468</v>
      </c>
      <c r="B465" s="2" t="b">
        <f>IF(energy_demand!L465="Y",energy_demand!B465)</f>
        <v>0</v>
      </c>
      <c r="C465" s="2">
        <f>IF(energy_demand!L465="N",energy_demand!B465)</f>
        <v>124266.88499999999</v>
      </c>
      <c r="D465" s="2" t="str">
        <f>IF(energy_demand!M465="Y",energy_demand!B465,"NA")</f>
        <v>NA</v>
      </c>
      <c r="E465" s="2">
        <f>IF(energy_demand!M465="N",energy_demand!B465,"NA")</f>
        <v>124266.88499999999</v>
      </c>
    </row>
    <row r="466" spans="1:5" x14ac:dyDescent="0.3">
      <c r="A466" s="10">
        <v>42469</v>
      </c>
      <c r="B466" s="2" t="b">
        <f>IF(energy_demand!L466="Y",energy_demand!B466)</f>
        <v>0</v>
      </c>
      <c r="C466" s="2">
        <f>IF(energy_demand!L466="N",energy_demand!B466)</f>
        <v>109044.9</v>
      </c>
      <c r="D466" s="2" t="str">
        <f>IF(energy_demand!M466="Y",energy_demand!B466,"NA")</f>
        <v>NA</v>
      </c>
      <c r="E466" s="2">
        <f>IF(energy_demand!M466="N",energy_demand!B466,"NA")</f>
        <v>109044.9</v>
      </c>
    </row>
    <row r="467" spans="1:5" x14ac:dyDescent="0.3">
      <c r="A467" s="10">
        <v>42470</v>
      </c>
      <c r="B467" s="2" t="b">
        <f>IF(energy_demand!L467="Y",energy_demand!B467)</f>
        <v>0</v>
      </c>
      <c r="C467" s="2">
        <f>IF(energy_demand!L467="N",energy_demand!B467)</f>
        <v>99845.345000000001</v>
      </c>
      <c r="D467" s="2" t="str">
        <f>IF(energy_demand!M467="Y",energy_demand!B467,"NA")</f>
        <v>NA</v>
      </c>
      <c r="E467" s="2">
        <f>IF(energy_demand!M467="N",energy_demand!B467,"NA")</f>
        <v>99845.345000000001</v>
      </c>
    </row>
    <row r="468" spans="1:5" x14ac:dyDescent="0.3">
      <c r="A468" s="10">
        <v>42471</v>
      </c>
      <c r="B468" s="2" t="b">
        <f>IF(energy_demand!L468="Y",energy_demand!B468)</f>
        <v>0</v>
      </c>
      <c r="C468" s="2">
        <f>IF(energy_demand!L468="N",energy_demand!B468)</f>
        <v>118614.005</v>
      </c>
      <c r="D468" s="2" t="str">
        <f>IF(energy_demand!M468="Y",energy_demand!B468,"NA")</f>
        <v>NA</v>
      </c>
      <c r="E468" s="2">
        <f>IF(energy_demand!M468="N",energy_demand!B468,"NA")</f>
        <v>118614.005</v>
      </c>
    </row>
    <row r="469" spans="1:5" x14ac:dyDescent="0.3">
      <c r="A469" s="10">
        <v>42472</v>
      </c>
      <c r="B469" s="2">
        <f>IF(energy_demand!L469="Y",energy_demand!B469)</f>
        <v>123808.76</v>
      </c>
      <c r="C469" s="2" t="b">
        <f>IF(energy_demand!L469="N",energy_demand!B469)</f>
        <v>0</v>
      </c>
      <c r="D469" s="2" t="str">
        <f>IF(energy_demand!M469="Y",energy_demand!B469,"NA")</f>
        <v>NA</v>
      </c>
      <c r="E469" s="2">
        <f>IF(energy_demand!M469="N",energy_demand!B469,"NA")</f>
        <v>123808.76</v>
      </c>
    </row>
    <row r="470" spans="1:5" x14ac:dyDescent="0.3">
      <c r="A470" s="10">
        <v>42473</v>
      </c>
      <c r="B470" s="2">
        <f>IF(energy_demand!L470="Y",energy_demand!B470)</f>
        <v>124686.63</v>
      </c>
      <c r="C470" s="2" t="b">
        <f>IF(energy_demand!L470="N",energy_demand!B470)</f>
        <v>0</v>
      </c>
      <c r="D470" s="2" t="str">
        <f>IF(energy_demand!M470="Y",energy_demand!B470,"NA")</f>
        <v>NA</v>
      </c>
      <c r="E470" s="2">
        <f>IF(energy_demand!M470="N",energy_demand!B470,"NA")</f>
        <v>124686.63</v>
      </c>
    </row>
    <row r="471" spans="1:5" x14ac:dyDescent="0.3">
      <c r="A471" s="10">
        <v>42474</v>
      </c>
      <c r="B471" s="2">
        <f>IF(energy_demand!L471="Y",energy_demand!B471)</f>
        <v>126519.065</v>
      </c>
      <c r="C471" s="2" t="b">
        <f>IF(energy_demand!L471="N",energy_demand!B471)</f>
        <v>0</v>
      </c>
      <c r="D471" s="2" t="str">
        <f>IF(energy_demand!M471="Y",energy_demand!B471,"NA")</f>
        <v>NA</v>
      </c>
      <c r="E471" s="2">
        <f>IF(energy_demand!M471="N",energy_demand!B471,"NA")</f>
        <v>126519.065</v>
      </c>
    </row>
    <row r="472" spans="1:5" x14ac:dyDescent="0.3">
      <c r="A472" s="10">
        <v>42475</v>
      </c>
      <c r="B472" s="2">
        <f>IF(energy_demand!L472="Y",energy_demand!B472)</f>
        <v>124721.485</v>
      </c>
      <c r="C472" s="2" t="b">
        <f>IF(energy_demand!L472="N",energy_demand!B472)</f>
        <v>0</v>
      </c>
      <c r="D472" s="2" t="str">
        <f>IF(energy_demand!M472="Y",energy_demand!B472,"NA")</f>
        <v>NA</v>
      </c>
      <c r="E472" s="2">
        <f>IF(energy_demand!M472="N",energy_demand!B472,"NA")</f>
        <v>124721.485</v>
      </c>
    </row>
    <row r="473" spans="1:5" x14ac:dyDescent="0.3">
      <c r="A473" s="10">
        <v>42476</v>
      </c>
      <c r="B473" s="2">
        <f>IF(energy_demand!L473="Y",energy_demand!B473)</f>
        <v>108525.965</v>
      </c>
      <c r="C473" s="2" t="b">
        <f>IF(energy_demand!L473="N",energy_demand!B473)</f>
        <v>0</v>
      </c>
      <c r="D473" s="2" t="str">
        <f>IF(energy_demand!M473="Y",energy_demand!B473,"NA")</f>
        <v>NA</v>
      </c>
      <c r="E473" s="2">
        <f>IF(energy_demand!M473="N",energy_demand!B473,"NA")</f>
        <v>108525.965</v>
      </c>
    </row>
    <row r="474" spans="1:5" x14ac:dyDescent="0.3">
      <c r="A474" s="10">
        <v>42477</v>
      </c>
      <c r="B474" s="2">
        <f>IF(energy_demand!L474="Y",energy_demand!B474)</f>
        <v>100526.30499999999</v>
      </c>
      <c r="C474" s="2" t="b">
        <f>IF(energy_demand!L474="N",energy_demand!B474)</f>
        <v>0</v>
      </c>
      <c r="D474" s="2" t="str">
        <f>IF(energy_demand!M474="Y",energy_demand!B474,"NA")</f>
        <v>NA</v>
      </c>
      <c r="E474" s="2">
        <f>IF(energy_demand!M474="N",energy_demand!B474,"NA")</f>
        <v>100526.30499999999</v>
      </c>
    </row>
    <row r="475" spans="1:5" x14ac:dyDescent="0.3">
      <c r="A475" s="10">
        <v>42478</v>
      </c>
      <c r="B475" s="2">
        <f>IF(energy_demand!L475="Y",energy_demand!B475)</f>
        <v>123441.82</v>
      </c>
      <c r="C475" s="2" t="b">
        <f>IF(energy_demand!L475="N",energy_demand!B475)</f>
        <v>0</v>
      </c>
      <c r="D475" s="2" t="str">
        <f>IF(energy_demand!M475="Y",energy_demand!B475,"NA")</f>
        <v>NA</v>
      </c>
      <c r="E475" s="2">
        <f>IF(energy_demand!M475="N",energy_demand!B475,"NA")</f>
        <v>123441.82</v>
      </c>
    </row>
    <row r="476" spans="1:5" x14ac:dyDescent="0.3">
      <c r="A476" s="10">
        <v>42479</v>
      </c>
      <c r="B476" s="2">
        <f>IF(energy_demand!L476="Y",energy_demand!B476)</f>
        <v>126846.44500000001</v>
      </c>
      <c r="C476" s="2" t="b">
        <f>IF(energy_demand!L476="N",energy_demand!B476)</f>
        <v>0</v>
      </c>
      <c r="D476" s="2" t="str">
        <f>IF(energy_demand!M476="Y",energy_demand!B476,"NA")</f>
        <v>NA</v>
      </c>
      <c r="E476" s="2">
        <f>IF(energy_demand!M476="N",energy_demand!B476,"NA")</f>
        <v>126846.44500000001</v>
      </c>
    </row>
    <row r="477" spans="1:5" x14ac:dyDescent="0.3">
      <c r="A477" s="10">
        <v>42480</v>
      </c>
      <c r="B477" s="2">
        <f>IF(energy_demand!L477="Y",energy_demand!B477)</f>
        <v>125204.785</v>
      </c>
      <c r="C477" s="2" t="b">
        <f>IF(energy_demand!L477="N",energy_demand!B477)</f>
        <v>0</v>
      </c>
      <c r="D477" s="2" t="str">
        <f>IF(energy_demand!M477="Y",energy_demand!B477,"NA")</f>
        <v>NA</v>
      </c>
      <c r="E477" s="2">
        <f>IF(energy_demand!M477="N",energy_demand!B477,"NA")</f>
        <v>125204.785</v>
      </c>
    </row>
    <row r="478" spans="1:5" x14ac:dyDescent="0.3">
      <c r="A478" s="10">
        <v>42481</v>
      </c>
      <c r="B478" s="2">
        <f>IF(energy_demand!L478="Y",energy_demand!B478)</f>
        <v>125514.14</v>
      </c>
      <c r="C478" s="2" t="b">
        <f>IF(energy_demand!L478="N",energy_demand!B478)</f>
        <v>0</v>
      </c>
      <c r="D478" s="2" t="str">
        <f>IF(energy_demand!M478="Y",energy_demand!B478,"NA")</f>
        <v>NA</v>
      </c>
      <c r="E478" s="2">
        <f>IF(energy_demand!M478="N",energy_demand!B478,"NA")</f>
        <v>125514.14</v>
      </c>
    </row>
    <row r="479" spans="1:5" x14ac:dyDescent="0.3">
      <c r="A479" s="10">
        <v>42482</v>
      </c>
      <c r="B479" s="2">
        <f>IF(energy_demand!L479="Y",energy_demand!B479)</f>
        <v>120124.30499999999</v>
      </c>
      <c r="C479" s="2" t="b">
        <f>IF(energy_demand!L479="N",energy_demand!B479)</f>
        <v>0</v>
      </c>
      <c r="D479" s="2" t="str">
        <f>IF(energy_demand!M479="Y",energy_demand!B479,"NA")</f>
        <v>NA</v>
      </c>
      <c r="E479" s="2">
        <f>IF(energy_demand!M479="N",energy_demand!B479,"NA")</f>
        <v>120124.30499999999</v>
      </c>
    </row>
    <row r="480" spans="1:5" x14ac:dyDescent="0.3">
      <c r="A480" s="10">
        <v>42483</v>
      </c>
      <c r="B480" s="2">
        <f>IF(energy_demand!L480="Y",energy_demand!B480)</f>
        <v>108773.745</v>
      </c>
      <c r="C480" s="2" t="b">
        <f>IF(energy_demand!L480="N",energy_demand!B480)</f>
        <v>0</v>
      </c>
      <c r="D480" s="2" t="str">
        <f>IF(energy_demand!M480="Y",energy_demand!B480,"NA")</f>
        <v>NA</v>
      </c>
      <c r="E480" s="2">
        <f>IF(energy_demand!M480="N",energy_demand!B480,"NA")</f>
        <v>108773.745</v>
      </c>
    </row>
    <row r="481" spans="1:5" x14ac:dyDescent="0.3">
      <c r="A481" s="10">
        <v>42484</v>
      </c>
      <c r="B481" s="2">
        <f>IF(energy_demand!L481="Y",energy_demand!B481)</f>
        <v>105642.28</v>
      </c>
      <c r="C481" s="2" t="b">
        <f>IF(energy_demand!L481="N",energy_demand!B481)</f>
        <v>0</v>
      </c>
      <c r="D481" s="2" t="str">
        <f>IF(energy_demand!M481="Y",energy_demand!B481,"NA")</f>
        <v>NA</v>
      </c>
      <c r="E481" s="2">
        <f>IF(energy_demand!M481="N",energy_demand!B481,"NA")</f>
        <v>105642.28</v>
      </c>
    </row>
    <row r="482" spans="1:5" x14ac:dyDescent="0.3">
      <c r="A482" s="10">
        <v>42485</v>
      </c>
      <c r="B482" s="2">
        <f>IF(energy_demand!L482="Y",energy_demand!B482)</f>
        <v>104072.435</v>
      </c>
      <c r="C482" s="2" t="b">
        <f>IF(energy_demand!L482="N",energy_demand!B482)</f>
        <v>0</v>
      </c>
      <c r="D482" s="2">
        <f>IF(energy_demand!M482="Y",energy_demand!B482,"NA")</f>
        <v>104072.435</v>
      </c>
      <c r="E482" s="2" t="str">
        <f>IF(energy_demand!M482="N",energy_demand!B482,"NA")</f>
        <v>NA</v>
      </c>
    </row>
    <row r="483" spans="1:5" x14ac:dyDescent="0.3">
      <c r="A483" s="10">
        <v>42486</v>
      </c>
      <c r="B483" s="2">
        <f>IF(energy_demand!L483="Y",energy_demand!B483)</f>
        <v>117437.66499999999</v>
      </c>
      <c r="C483" s="2" t="b">
        <f>IF(energy_demand!L483="N",energy_demand!B483)</f>
        <v>0</v>
      </c>
      <c r="D483" s="2" t="str">
        <f>IF(energy_demand!M483="Y",energy_demand!B483,"NA")</f>
        <v>NA</v>
      </c>
      <c r="E483" s="2">
        <f>IF(energy_demand!M483="N",energy_demand!B483,"NA")</f>
        <v>117437.66499999999</v>
      </c>
    </row>
    <row r="484" spans="1:5" x14ac:dyDescent="0.3">
      <c r="A484" s="10">
        <v>42487</v>
      </c>
      <c r="B484" s="2">
        <f>IF(energy_demand!L484="Y",energy_demand!B484)</f>
        <v>118531.5</v>
      </c>
      <c r="C484" s="2" t="b">
        <f>IF(energy_demand!L484="N",energy_demand!B484)</f>
        <v>0</v>
      </c>
      <c r="D484" s="2" t="str">
        <f>IF(energy_demand!M484="Y",energy_demand!B484,"NA")</f>
        <v>NA</v>
      </c>
      <c r="E484" s="2">
        <f>IF(energy_demand!M484="N",energy_demand!B484,"NA")</f>
        <v>118531.5</v>
      </c>
    </row>
    <row r="485" spans="1:5" x14ac:dyDescent="0.3">
      <c r="A485" s="10">
        <v>42488</v>
      </c>
      <c r="B485" s="2">
        <f>IF(energy_demand!L485="Y",energy_demand!B485)</f>
        <v>126847.02</v>
      </c>
      <c r="C485" s="2" t="b">
        <f>IF(energy_demand!L485="N",energy_demand!B485)</f>
        <v>0</v>
      </c>
      <c r="D485" s="2" t="str">
        <f>IF(energy_demand!M485="Y",energy_demand!B485,"NA")</f>
        <v>NA</v>
      </c>
      <c r="E485" s="2">
        <f>IF(energy_demand!M485="N",energy_demand!B485,"NA")</f>
        <v>126847.02</v>
      </c>
    </row>
    <row r="486" spans="1:5" x14ac:dyDescent="0.3">
      <c r="A486" s="10">
        <v>42489</v>
      </c>
      <c r="B486" s="2">
        <f>IF(energy_demand!L486="Y",energy_demand!B486)</f>
        <v>122054.13</v>
      </c>
      <c r="C486" s="2" t="b">
        <f>IF(energy_demand!L486="N",energy_demand!B486)</f>
        <v>0</v>
      </c>
      <c r="D486" s="2" t="str">
        <f>IF(energy_demand!M486="Y",energy_demand!B486,"NA")</f>
        <v>NA</v>
      </c>
      <c r="E486" s="2">
        <f>IF(energy_demand!M486="N",energy_demand!B486,"NA")</f>
        <v>122054.13</v>
      </c>
    </row>
    <row r="487" spans="1:5" x14ac:dyDescent="0.3">
      <c r="A487" s="10">
        <v>42490</v>
      </c>
      <c r="B487" s="2">
        <f>IF(energy_demand!L487="Y",energy_demand!B487)</f>
        <v>103505.19500000001</v>
      </c>
      <c r="C487" s="2" t="b">
        <f>IF(energy_demand!L487="N",energy_demand!B487)</f>
        <v>0</v>
      </c>
      <c r="D487" s="2" t="str">
        <f>IF(energy_demand!M487="Y",energy_demand!B487,"NA")</f>
        <v>NA</v>
      </c>
      <c r="E487" s="2">
        <f>IF(energy_demand!M487="N",energy_demand!B487,"NA")</f>
        <v>103505.19500000001</v>
      </c>
    </row>
    <row r="488" spans="1:5" x14ac:dyDescent="0.3">
      <c r="A488" s="10">
        <v>42491</v>
      </c>
      <c r="B488" s="2">
        <f>IF(energy_demand!L488="Y",energy_demand!B488)</f>
        <v>98873.535000000003</v>
      </c>
      <c r="C488" s="2" t="b">
        <f>IF(energy_demand!L488="N",energy_demand!B488)</f>
        <v>0</v>
      </c>
      <c r="D488" s="2" t="str">
        <f>IF(energy_demand!M488="Y",energy_demand!B488,"NA")</f>
        <v>NA</v>
      </c>
      <c r="E488" s="2">
        <f>IF(energy_demand!M488="N",energy_demand!B488,"NA")</f>
        <v>98873.535000000003</v>
      </c>
    </row>
    <row r="489" spans="1:5" x14ac:dyDescent="0.3">
      <c r="A489" s="10">
        <v>42492</v>
      </c>
      <c r="B489" s="2">
        <f>IF(energy_demand!L489="Y",energy_demand!B489)</f>
        <v>116969.63</v>
      </c>
      <c r="C489" s="2" t="b">
        <f>IF(energy_demand!L489="N",energy_demand!B489)</f>
        <v>0</v>
      </c>
      <c r="D489" s="2" t="str">
        <f>IF(energy_demand!M489="Y",energy_demand!B489,"NA")</f>
        <v>NA</v>
      </c>
      <c r="E489" s="2">
        <f>IF(energy_demand!M489="N",energy_demand!B489,"NA")</f>
        <v>116969.63</v>
      </c>
    </row>
    <row r="490" spans="1:5" x14ac:dyDescent="0.3">
      <c r="A490" s="10">
        <v>42493</v>
      </c>
      <c r="B490" s="2">
        <f>IF(energy_demand!L490="Y",energy_demand!B490)</f>
        <v>119014.44500000001</v>
      </c>
      <c r="C490" s="2" t="b">
        <f>IF(energy_demand!L490="N",energy_demand!B490)</f>
        <v>0</v>
      </c>
      <c r="D490" s="2" t="str">
        <f>IF(energy_demand!M490="Y",energy_demand!B490,"NA")</f>
        <v>NA</v>
      </c>
      <c r="E490" s="2">
        <f>IF(energy_demand!M490="N",energy_demand!B490,"NA")</f>
        <v>119014.44500000001</v>
      </c>
    </row>
    <row r="491" spans="1:5" x14ac:dyDescent="0.3">
      <c r="A491" s="10">
        <v>42494</v>
      </c>
      <c r="B491" s="2">
        <f>IF(energy_demand!L491="Y",energy_demand!B491)</f>
        <v>124525.185</v>
      </c>
      <c r="C491" s="2" t="b">
        <f>IF(energy_demand!L491="N",energy_demand!B491)</f>
        <v>0</v>
      </c>
      <c r="D491" s="2" t="str">
        <f>IF(energy_demand!M491="Y",energy_demand!B491,"NA")</f>
        <v>NA</v>
      </c>
      <c r="E491" s="2">
        <f>IF(energy_demand!M491="N",energy_demand!B491,"NA")</f>
        <v>124525.185</v>
      </c>
    </row>
    <row r="492" spans="1:5" x14ac:dyDescent="0.3">
      <c r="A492" s="10">
        <v>42495</v>
      </c>
      <c r="B492" s="2">
        <f>IF(energy_demand!L492="Y",energy_demand!B492)</f>
        <v>118192.05499999999</v>
      </c>
      <c r="C492" s="2" t="b">
        <f>IF(energy_demand!L492="N",energy_demand!B492)</f>
        <v>0</v>
      </c>
      <c r="D492" s="2" t="str">
        <f>IF(energy_demand!M492="Y",energy_demand!B492,"NA")</f>
        <v>NA</v>
      </c>
      <c r="E492" s="2">
        <f>IF(energy_demand!M492="N",energy_demand!B492,"NA")</f>
        <v>118192.05499999999</v>
      </c>
    </row>
    <row r="493" spans="1:5" x14ac:dyDescent="0.3">
      <c r="A493" s="10">
        <v>42496</v>
      </c>
      <c r="B493" s="2">
        <f>IF(energy_demand!L493="Y",energy_demand!B493)</f>
        <v>120421.32</v>
      </c>
      <c r="C493" s="2" t="b">
        <f>IF(energy_demand!L493="N",energy_demand!B493)</f>
        <v>0</v>
      </c>
      <c r="D493" s="2" t="str">
        <f>IF(energy_demand!M493="Y",energy_demand!B493,"NA")</f>
        <v>NA</v>
      </c>
      <c r="E493" s="2">
        <f>IF(energy_demand!M493="N",energy_demand!B493,"NA")</f>
        <v>120421.32</v>
      </c>
    </row>
    <row r="494" spans="1:5" x14ac:dyDescent="0.3">
      <c r="A494" s="10">
        <v>42497</v>
      </c>
      <c r="B494" s="2">
        <f>IF(energy_demand!L494="Y",energy_demand!B494)</f>
        <v>106052.64</v>
      </c>
      <c r="C494" s="2" t="b">
        <f>IF(energy_demand!L494="N",energy_demand!B494)</f>
        <v>0</v>
      </c>
      <c r="D494" s="2" t="str">
        <f>IF(energy_demand!M494="Y",energy_demand!B494,"NA")</f>
        <v>NA</v>
      </c>
      <c r="E494" s="2">
        <f>IF(energy_demand!M494="N",energy_demand!B494,"NA")</f>
        <v>106052.64</v>
      </c>
    </row>
    <row r="495" spans="1:5" x14ac:dyDescent="0.3">
      <c r="A495" s="10">
        <v>42498</v>
      </c>
      <c r="B495" s="2">
        <f>IF(energy_demand!L495="Y",energy_demand!B495)</f>
        <v>103487.28</v>
      </c>
      <c r="C495" s="2" t="b">
        <f>IF(energy_demand!L495="N",energy_demand!B495)</f>
        <v>0</v>
      </c>
      <c r="D495" s="2" t="str">
        <f>IF(energy_demand!M495="Y",energy_demand!B495,"NA")</f>
        <v>NA</v>
      </c>
      <c r="E495" s="2">
        <f>IF(energy_demand!M495="N",energy_demand!B495,"NA")</f>
        <v>103487.28</v>
      </c>
    </row>
    <row r="496" spans="1:5" x14ac:dyDescent="0.3">
      <c r="A496" s="10">
        <v>42499</v>
      </c>
      <c r="B496" s="2">
        <f>IF(energy_demand!L496="Y",energy_demand!B496)</f>
        <v>119781.13499999999</v>
      </c>
      <c r="C496" s="2" t="b">
        <f>IF(energy_demand!L496="N",energy_demand!B496)</f>
        <v>0</v>
      </c>
      <c r="D496" s="2" t="str">
        <f>IF(energy_demand!M496="Y",energy_demand!B496,"NA")</f>
        <v>NA</v>
      </c>
      <c r="E496" s="2">
        <f>IF(energy_demand!M496="N",energy_demand!B496,"NA")</f>
        <v>119781.13499999999</v>
      </c>
    </row>
    <row r="497" spans="1:5" x14ac:dyDescent="0.3">
      <c r="A497" s="10">
        <v>42500</v>
      </c>
      <c r="B497" s="2">
        <f>IF(energy_demand!L497="Y",energy_demand!B497)</f>
        <v>119611.88</v>
      </c>
      <c r="C497" s="2" t="b">
        <f>IF(energy_demand!L497="N",energy_demand!B497)</f>
        <v>0</v>
      </c>
      <c r="D497" s="2" t="str">
        <f>IF(energy_demand!M497="Y",energy_demand!B497,"NA")</f>
        <v>NA</v>
      </c>
      <c r="E497" s="2">
        <f>IF(energy_demand!M497="N",energy_demand!B497,"NA")</f>
        <v>119611.88</v>
      </c>
    </row>
    <row r="498" spans="1:5" x14ac:dyDescent="0.3">
      <c r="A498" s="10">
        <v>42501</v>
      </c>
      <c r="B498" s="2">
        <f>IF(energy_demand!L498="Y",energy_demand!B498)</f>
        <v>123616.28</v>
      </c>
      <c r="C498" s="2" t="b">
        <f>IF(energy_demand!L498="N",energy_demand!B498)</f>
        <v>0</v>
      </c>
      <c r="D498" s="2" t="str">
        <f>IF(energy_demand!M498="Y",energy_demand!B498,"NA")</f>
        <v>NA</v>
      </c>
      <c r="E498" s="2">
        <f>IF(energy_demand!M498="N",energy_demand!B498,"NA")</f>
        <v>123616.28</v>
      </c>
    </row>
    <row r="499" spans="1:5" x14ac:dyDescent="0.3">
      <c r="A499" s="10">
        <v>42502</v>
      </c>
      <c r="B499" s="2">
        <f>IF(energy_demand!L499="Y",energy_demand!B499)</f>
        <v>120693.53</v>
      </c>
      <c r="C499" s="2" t="b">
        <f>IF(energy_demand!L499="N",energy_demand!B499)</f>
        <v>0</v>
      </c>
      <c r="D499" s="2" t="str">
        <f>IF(energy_demand!M499="Y",energy_demand!B499,"NA")</f>
        <v>NA</v>
      </c>
      <c r="E499" s="2">
        <f>IF(energy_demand!M499="N",energy_demand!B499,"NA")</f>
        <v>120693.53</v>
      </c>
    </row>
    <row r="500" spans="1:5" x14ac:dyDescent="0.3">
      <c r="A500" s="10">
        <v>42503</v>
      </c>
      <c r="B500" s="2">
        <f>IF(energy_demand!L500="Y",energy_demand!B500)</f>
        <v>118800.07</v>
      </c>
      <c r="C500" s="2" t="b">
        <f>IF(energy_demand!L500="N",energy_demand!B500)</f>
        <v>0</v>
      </c>
      <c r="D500" s="2" t="str">
        <f>IF(energy_demand!M500="Y",energy_demand!B500,"NA")</f>
        <v>NA</v>
      </c>
      <c r="E500" s="2">
        <f>IF(energy_demand!M500="N",energy_demand!B500,"NA")</f>
        <v>118800.07</v>
      </c>
    </row>
    <row r="501" spans="1:5" x14ac:dyDescent="0.3">
      <c r="A501" s="10">
        <v>42504</v>
      </c>
      <c r="B501" s="2">
        <f>IF(energy_demand!L501="Y",energy_demand!B501)</f>
        <v>101945.995</v>
      </c>
      <c r="C501" s="2" t="b">
        <f>IF(energy_demand!L501="N",energy_demand!B501)</f>
        <v>0</v>
      </c>
      <c r="D501" s="2" t="str">
        <f>IF(energy_demand!M501="Y",energy_demand!B501,"NA")</f>
        <v>NA</v>
      </c>
      <c r="E501" s="2">
        <f>IF(energy_demand!M501="N",energy_demand!B501,"NA")</f>
        <v>101945.995</v>
      </c>
    </row>
    <row r="502" spans="1:5" x14ac:dyDescent="0.3">
      <c r="A502" s="10">
        <v>42505</v>
      </c>
      <c r="B502" s="2">
        <f>IF(energy_demand!L502="Y",energy_demand!B502)</f>
        <v>99697.62</v>
      </c>
      <c r="C502" s="2" t="b">
        <f>IF(energy_demand!L502="N",energy_demand!B502)</f>
        <v>0</v>
      </c>
      <c r="D502" s="2" t="str">
        <f>IF(energy_demand!M502="Y",energy_demand!B502,"NA")</f>
        <v>NA</v>
      </c>
      <c r="E502" s="2">
        <f>IF(energy_demand!M502="N",energy_demand!B502,"NA")</f>
        <v>99697.62</v>
      </c>
    </row>
    <row r="503" spans="1:5" x14ac:dyDescent="0.3">
      <c r="A503" s="10">
        <v>42506</v>
      </c>
      <c r="B503" s="2">
        <f>IF(energy_demand!L503="Y",energy_demand!B503)</f>
        <v>121182.69500000001</v>
      </c>
      <c r="C503" s="2" t="b">
        <f>IF(energy_demand!L503="N",energy_demand!B503)</f>
        <v>0</v>
      </c>
      <c r="D503" s="2" t="str">
        <f>IF(energy_demand!M503="Y",energy_demand!B503,"NA")</f>
        <v>NA</v>
      </c>
      <c r="E503" s="2">
        <f>IF(energy_demand!M503="N",energy_demand!B503,"NA")</f>
        <v>121182.69500000001</v>
      </c>
    </row>
    <row r="504" spans="1:5" x14ac:dyDescent="0.3">
      <c r="A504" s="10">
        <v>42507</v>
      </c>
      <c r="B504" s="2">
        <f>IF(energy_demand!L504="Y",energy_demand!B504)</f>
        <v>124209.405</v>
      </c>
      <c r="C504" s="2" t="b">
        <f>IF(energy_demand!L504="N",energy_demand!B504)</f>
        <v>0</v>
      </c>
      <c r="D504" s="2" t="str">
        <f>IF(energy_demand!M504="Y",energy_demand!B504,"NA")</f>
        <v>NA</v>
      </c>
      <c r="E504" s="2">
        <f>IF(energy_demand!M504="N",energy_demand!B504,"NA")</f>
        <v>124209.405</v>
      </c>
    </row>
    <row r="505" spans="1:5" x14ac:dyDescent="0.3">
      <c r="A505" s="10">
        <v>42508</v>
      </c>
      <c r="B505" s="2">
        <f>IF(energy_demand!L505="Y",energy_demand!B505)</f>
        <v>124352.215</v>
      </c>
      <c r="C505" s="2" t="b">
        <f>IF(energy_demand!L505="N",energy_demand!B505)</f>
        <v>0</v>
      </c>
      <c r="D505" s="2" t="str">
        <f>IF(energy_demand!M505="Y",energy_demand!B505,"NA")</f>
        <v>NA</v>
      </c>
      <c r="E505" s="2">
        <f>IF(energy_demand!M505="N",energy_demand!B505,"NA")</f>
        <v>124352.215</v>
      </c>
    </row>
    <row r="506" spans="1:5" x14ac:dyDescent="0.3">
      <c r="A506" s="10">
        <v>42509</v>
      </c>
      <c r="B506" s="2">
        <f>IF(energy_demand!L506="Y",energy_demand!B506)</f>
        <v>124392.29</v>
      </c>
      <c r="C506" s="2" t="b">
        <f>IF(energy_demand!L506="N",energy_demand!B506)</f>
        <v>0</v>
      </c>
      <c r="D506" s="2" t="str">
        <f>IF(energy_demand!M506="Y",energy_demand!B506,"NA")</f>
        <v>NA</v>
      </c>
      <c r="E506" s="2">
        <f>IF(energy_demand!M506="N",energy_demand!B506,"NA")</f>
        <v>124392.29</v>
      </c>
    </row>
    <row r="507" spans="1:5" x14ac:dyDescent="0.3">
      <c r="A507" s="10">
        <v>42510</v>
      </c>
      <c r="B507" s="2">
        <f>IF(energy_demand!L507="Y",energy_demand!B507)</f>
        <v>127705.84</v>
      </c>
      <c r="C507" s="2" t="b">
        <f>IF(energy_demand!L507="N",energy_demand!B507)</f>
        <v>0</v>
      </c>
      <c r="D507" s="2" t="str">
        <f>IF(energy_demand!M507="Y",energy_demand!B507,"NA")</f>
        <v>NA</v>
      </c>
      <c r="E507" s="2">
        <f>IF(energy_demand!M507="N",energy_demand!B507,"NA")</f>
        <v>127705.84</v>
      </c>
    </row>
    <row r="508" spans="1:5" x14ac:dyDescent="0.3">
      <c r="A508" s="10">
        <v>42511</v>
      </c>
      <c r="B508" s="2">
        <f>IF(energy_demand!L508="Y",energy_demand!B508)</f>
        <v>112336.78</v>
      </c>
      <c r="C508" s="2" t="b">
        <f>IF(energy_demand!L508="N",energy_demand!B508)</f>
        <v>0</v>
      </c>
      <c r="D508" s="2" t="str">
        <f>IF(energy_demand!M508="Y",energy_demand!B508,"NA")</f>
        <v>NA</v>
      </c>
      <c r="E508" s="2">
        <f>IF(energy_demand!M508="N",energy_demand!B508,"NA")</f>
        <v>112336.78</v>
      </c>
    </row>
    <row r="509" spans="1:5" x14ac:dyDescent="0.3">
      <c r="A509" s="10">
        <v>42512</v>
      </c>
      <c r="B509" s="2">
        <f>IF(energy_demand!L509="Y",energy_demand!B509)</f>
        <v>101618.98</v>
      </c>
      <c r="C509" s="2" t="b">
        <f>IF(energy_demand!L509="N",energy_demand!B509)</f>
        <v>0</v>
      </c>
      <c r="D509" s="2" t="str">
        <f>IF(energy_demand!M509="Y",energy_demand!B509,"NA")</f>
        <v>NA</v>
      </c>
      <c r="E509" s="2">
        <f>IF(energy_demand!M509="N",energy_demand!B509,"NA")</f>
        <v>101618.98</v>
      </c>
    </row>
    <row r="510" spans="1:5" x14ac:dyDescent="0.3">
      <c r="A510" s="10">
        <v>42513</v>
      </c>
      <c r="B510" s="2">
        <f>IF(energy_demand!L510="Y",energy_demand!B510)</f>
        <v>121424.42</v>
      </c>
      <c r="C510" s="2" t="b">
        <f>IF(energy_demand!L510="N",energy_demand!B510)</f>
        <v>0</v>
      </c>
      <c r="D510" s="2" t="str">
        <f>IF(energy_demand!M510="Y",energy_demand!B510,"NA")</f>
        <v>NA</v>
      </c>
      <c r="E510" s="2">
        <f>IF(energy_demand!M510="N",energy_demand!B510,"NA")</f>
        <v>121424.42</v>
      </c>
    </row>
    <row r="511" spans="1:5" x14ac:dyDescent="0.3">
      <c r="A511" s="10">
        <v>42514</v>
      </c>
      <c r="B511" s="2">
        <f>IF(energy_demand!L511="Y",energy_demand!B511)</f>
        <v>131916.405</v>
      </c>
      <c r="C511" s="2" t="b">
        <f>IF(energy_demand!L511="N",energy_demand!B511)</f>
        <v>0</v>
      </c>
      <c r="D511" s="2" t="str">
        <f>IF(energy_demand!M511="Y",energy_demand!B511,"NA")</f>
        <v>NA</v>
      </c>
      <c r="E511" s="2">
        <f>IF(energy_demand!M511="N",energy_demand!B511,"NA")</f>
        <v>131916.405</v>
      </c>
    </row>
    <row r="512" spans="1:5" x14ac:dyDescent="0.3">
      <c r="A512" s="10">
        <v>42515</v>
      </c>
      <c r="B512" s="2">
        <f>IF(energy_demand!L512="Y",energy_demand!B512)</f>
        <v>132170.04999999999</v>
      </c>
      <c r="C512" s="2" t="b">
        <f>IF(energy_demand!L512="N",energy_demand!B512)</f>
        <v>0</v>
      </c>
      <c r="D512" s="2" t="str">
        <f>IF(energy_demand!M512="Y",energy_demand!B512,"NA")</f>
        <v>NA</v>
      </c>
      <c r="E512" s="2">
        <f>IF(energy_demand!M512="N",energy_demand!B512,"NA")</f>
        <v>132170.04999999999</v>
      </c>
    </row>
    <row r="513" spans="1:5" x14ac:dyDescent="0.3">
      <c r="A513" s="10">
        <v>42516</v>
      </c>
      <c r="B513" s="2">
        <f>IF(energy_demand!L513="Y",energy_demand!B513)</f>
        <v>137080.875</v>
      </c>
      <c r="C513" s="2" t="b">
        <f>IF(energy_demand!L513="N",energy_demand!B513)</f>
        <v>0</v>
      </c>
      <c r="D513" s="2" t="str">
        <f>IF(energy_demand!M513="Y",energy_demand!B513,"NA")</f>
        <v>NA</v>
      </c>
      <c r="E513" s="2">
        <f>IF(energy_demand!M513="N",energy_demand!B513,"NA")</f>
        <v>137080.875</v>
      </c>
    </row>
    <row r="514" spans="1:5" x14ac:dyDescent="0.3">
      <c r="A514" s="10">
        <v>42517</v>
      </c>
      <c r="B514" s="2">
        <f>IF(energy_demand!L514="Y",energy_demand!B514)</f>
        <v>134317.62</v>
      </c>
      <c r="C514" s="2" t="b">
        <f>IF(energy_demand!L514="N",energy_demand!B514)</f>
        <v>0</v>
      </c>
      <c r="D514" s="2" t="str">
        <f>IF(energy_demand!M514="Y",energy_demand!B514,"NA")</f>
        <v>NA</v>
      </c>
      <c r="E514" s="2">
        <f>IF(energy_demand!M514="N",energy_demand!B514,"NA")</f>
        <v>134317.62</v>
      </c>
    </row>
    <row r="515" spans="1:5" x14ac:dyDescent="0.3">
      <c r="A515" s="10">
        <v>42518</v>
      </c>
      <c r="B515" s="2">
        <f>IF(energy_demand!L515="Y",energy_demand!B515)</f>
        <v>119938.795</v>
      </c>
      <c r="C515" s="2" t="b">
        <f>IF(energy_demand!L515="N",energy_demand!B515)</f>
        <v>0</v>
      </c>
      <c r="D515" s="2" t="str">
        <f>IF(energy_demand!M515="Y",energy_demand!B515,"NA")</f>
        <v>NA</v>
      </c>
      <c r="E515" s="2">
        <f>IF(energy_demand!M515="N",energy_demand!B515,"NA")</f>
        <v>119938.795</v>
      </c>
    </row>
    <row r="516" spans="1:5" x14ac:dyDescent="0.3">
      <c r="A516" s="10">
        <v>42519</v>
      </c>
      <c r="B516" s="2">
        <f>IF(energy_demand!L516="Y",energy_demand!B516)</f>
        <v>118751.965</v>
      </c>
      <c r="C516" s="2" t="b">
        <f>IF(energy_demand!L516="N",energy_demand!B516)</f>
        <v>0</v>
      </c>
      <c r="D516" s="2" t="str">
        <f>IF(energy_demand!M516="Y",energy_demand!B516,"NA")</f>
        <v>NA</v>
      </c>
      <c r="E516" s="2">
        <f>IF(energy_demand!M516="N",energy_demand!B516,"NA")</f>
        <v>118751.965</v>
      </c>
    </row>
    <row r="517" spans="1:5" x14ac:dyDescent="0.3">
      <c r="A517" s="10">
        <v>42520</v>
      </c>
      <c r="B517" s="2">
        <f>IF(energy_demand!L517="Y",energy_demand!B517)</f>
        <v>134983.95499999999</v>
      </c>
      <c r="C517" s="2" t="b">
        <f>IF(energy_demand!L517="N",energy_demand!B517)</f>
        <v>0</v>
      </c>
      <c r="D517" s="2" t="str">
        <f>IF(energy_demand!M517="Y",energy_demand!B517,"NA")</f>
        <v>NA</v>
      </c>
      <c r="E517" s="2">
        <f>IF(energy_demand!M517="N",energy_demand!B517,"NA")</f>
        <v>134983.95499999999</v>
      </c>
    </row>
    <row r="518" spans="1:5" x14ac:dyDescent="0.3">
      <c r="A518" s="10">
        <v>42521</v>
      </c>
      <c r="B518" s="2">
        <f>IF(energy_demand!L518="Y",energy_demand!B518)</f>
        <v>140402.15</v>
      </c>
      <c r="C518" s="2" t="b">
        <f>IF(energy_demand!L518="N",energy_demand!B518)</f>
        <v>0</v>
      </c>
      <c r="D518" s="2" t="str">
        <f>IF(energy_demand!M518="Y",energy_demand!B518,"NA")</f>
        <v>NA</v>
      </c>
      <c r="E518" s="2">
        <f>IF(energy_demand!M518="N",energy_demand!B518,"NA")</f>
        <v>140402.15</v>
      </c>
    </row>
    <row r="519" spans="1:5" x14ac:dyDescent="0.3">
      <c r="A519" s="10">
        <v>42522</v>
      </c>
      <c r="B519" s="2">
        <f>IF(energy_demand!L519="Y",energy_demand!B519)</f>
        <v>141195.03</v>
      </c>
      <c r="C519" s="2" t="b">
        <f>IF(energy_demand!L519="N",energy_demand!B519)</f>
        <v>0</v>
      </c>
      <c r="D519" s="2" t="str">
        <f>IF(energy_demand!M519="Y",energy_demand!B519,"NA")</f>
        <v>NA</v>
      </c>
      <c r="E519" s="2">
        <f>IF(energy_demand!M519="N",energy_demand!B519,"NA")</f>
        <v>141195.03</v>
      </c>
    </row>
    <row r="520" spans="1:5" x14ac:dyDescent="0.3">
      <c r="A520" s="10">
        <v>42523</v>
      </c>
      <c r="B520" s="2">
        <f>IF(energy_demand!L520="Y",energy_demand!B520)</f>
        <v>141292.56</v>
      </c>
      <c r="C520" s="2" t="b">
        <f>IF(energy_demand!L520="N",energy_demand!B520)</f>
        <v>0</v>
      </c>
      <c r="D520" s="2" t="str">
        <f>IF(energy_demand!M520="Y",energy_demand!B520,"NA")</f>
        <v>NA</v>
      </c>
      <c r="E520" s="2">
        <f>IF(energy_demand!M520="N",energy_demand!B520,"NA")</f>
        <v>141292.56</v>
      </c>
    </row>
    <row r="521" spans="1:5" x14ac:dyDescent="0.3">
      <c r="A521" s="10">
        <v>42524</v>
      </c>
      <c r="B521" s="2">
        <f>IF(energy_demand!L521="Y",energy_demand!B521)</f>
        <v>137717.255</v>
      </c>
      <c r="C521" s="2" t="b">
        <f>IF(energy_demand!L521="N",energy_demand!B521)</f>
        <v>0</v>
      </c>
      <c r="D521" s="2" t="str">
        <f>IF(energy_demand!M521="Y",energy_demand!B521,"NA")</f>
        <v>NA</v>
      </c>
      <c r="E521" s="2">
        <f>IF(energy_demand!M521="N",energy_demand!B521,"NA")</f>
        <v>137717.255</v>
      </c>
    </row>
    <row r="522" spans="1:5" x14ac:dyDescent="0.3">
      <c r="A522" s="10">
        <v>42525</v>
      </c>
      <c r="B522" s="2">
        <f>IF(energy_demand!L522="Y",energy_demand!B522)</f>
        <v>122764.33</v>
      </c>
      <c r="C522" s="2" t="b">
        <f>IF(energy_demand!L522="N",energy_demand!B522)</f>
        <v>0</v>
      </c>
      <c r="D522" s="2" t="str">
        <f>IF(energy_demand!M522="Y",energy_demand!B522,"NA")</f>
        <v>NA</v>
      </c>
      <c r="E522" s="2">
        <f>IF(energy_demand!M522="N",energy_demand!B522,"NA")</f>
        <v>122764.33</v>
      </c>
    </row>
    <row r="523" spans="1:5" x14ac:dyDescent="0.3">
      <c r="A523" s="10">
        <v>42526</v>
      </c>
      <c r="B523" s="2">
        <f>IF(energy_demand!L523="Y",energy_demand!B523)</f>
        <v>116052.80499999999</v>
      </c>
      <c r="C523" s="2" t="b">
        <f>IF(energy_demand!L523="N",energy_demand!B523)</f>
        <v>0</v>
      </c>
      <c r="D523" s="2" t="str">
        <f>IF(energy_demand!M523="Y",energy_demand!B523,"NA")</f>
        <v>NA</v>
      </c>
      <c r="E523" s="2">
        <f>IF(energy_demand!M523="N",energy_demand!B523,"NA")</f>
        <v>116052.80499999999</v>
      </c>
    </row>
    <row r="524" spans="1:5" x14ac:dyDescent="0.3">
      <c r="A524" s="10">
        <v>42527</v>
      </c>
      <c r="B524" s="2">
        <f>IF(energy_demand!L524="Y",energy_demand!B524)</f>
        <v>134829.755</v>
      </c>
      <c r="C524" s="2" t="b">
        <f>IF(energy_demand!L524="N",energy_demand!B524)</f>
        <v>0</v>
      </c>
      <c r="D524" s="2" t="str">
        <f>IF(energy_demand!M524="Y",energy_demand!B524,"NA")</f>
        <v>NA</v>
      </c>
      <c r="E524" s="2">
        <f>IF(energy_demand!M524="N",energy_demand!B524,"NA")</f>
        <v>134829.755</v>
      </c>
    </row>
    <row r="525" spans="1:5" x14ac:dyDescent="0.3">
      <c r="A525" s="10">
        <v>42528</v>
      </c>
      <c r="B525" s="2">
        <f>IF(energy_demand!L525="Y",energy_demand!B525)</f>
        <v>135306.005</v>
      </c>
      <c r="C525" s="2" t="b">
        <f>IF(energy_demand!L525="N",energy_demand!B525)</f>
        <v>0</v>
      </c>
      <c r="D525" s="2" t="str">
        <f>IF(energy_demand!M525="Y",energy_demand!B525,"NA")</f>
        <v>NA</v>
      </c>
      <c r="E525" s="2">
        <f>IF(energy_demand!M525="N",energy_demand!B525,"NA")</f>
        <v>135306.005</v>
      </c>
    </row>
    <row r="526" spans="1:5" x14ac:dyDescent="0.3">
      <c r="A526" s="10">
        <v>42529</v>
      </c>
      <c r="B526" s="2">
        <f>IF(energy_demand!L526="Y",energy_demand!B526)</f>
        <v>137305.35500000001</v>
      </c>
      <c r="C526" s="2" t="b">
        <f>IF(energy_demand!L526="N",energy_demand!B526)</f>
        <v>0</v>
      </c>
      <c r="D526" s="2" t="str">
        <f>IF(energy_demand!M526="Y",energy_demand!B526,"NA")</f>
        <v>NA</v>
      </c>
      <c r="E526" s="2">
        <f>IF(energy_demand!M526="N",energy_demand!B526,"NA")</f>
        <v>137305.35500000001</v>
      </c>
    </row>
    <row r="527" spans="1:5" x14ac:dyDescent="0.3">
      <c r="A527" s="10">
        <v>42530</v>
      </c>
      <c r="B527" s="2">
        <f>IF(energy_demand!L527="Y",energy_demand!B527)</f>
        <v>132859.30499999999</v>
      </c>
      <c r="C527" s="2" t="b">
        <f>IF(energy_demand!L527="N",energy_demand!B527)</f>
        <v>0</v>
      </c>
      <c r="D527" s="2" t="str">
        <f>IF(energy_demand!M527="Y",energy_demand!B527,"NA")</f>
        <v>NA</v>
      </c>
      <c r="E527" s="2">
        <f>IF(energy_demand!M527="N",energy_demand!B527,"NA")</f>
        <v>132859.30499999999</v>
      </c>
    </row>
    <row r="528" spans="1:5" x14ac:dyDescent="0.3">
      <c r="A528" s="10">
        <v>42531</v>
      </c>
      <c r="B528" s="2">
        <f>IF(energy_demand!L528="Y",energy_demand!B528)</f>
        <v>132209.51500000001</v>
      </c>
      <c r="C528" s="2" t="b">
        <f>IF(energy_demand!L528="N",energy_demand!B528)</f>
        <v>0</v>
      </c>
      <c r="D528" s="2" t="str">
        <f>IF(energy_demand!M528="Y",energy_demand!B528,"NA")</f>
        <v>NA</v>
      </c>
      <c r="E528" s="2">
        <f>IF(energy_demand!M528="N",energy_demand!B528,"NA")</f>
        <v>132209.51500000001</v>
      </c>
    </row>
    <row r="529" spans="1:5" x14ac:dyDescent="0.3">
      <c r="A529" s="10">
        <v>42532</v>
      </c>
      <c r="B529" s="2">
        <f>IF(energy_demand!L529="Y",energy_demand!B529)</f>
        <v>120753.43</v>
      </c>
      <c r="C529" s="2" t="b">
        <f>IF(energy_demand!L529="N",energy_demand!B529)</f>
        <v>0</v>
      </c>
      <c r="D529" s="2" t="str">
        <f>IF(energy_demand!M529="Y",energy_demand!B529,"NA")</f>
        <v>NA</v>
      </c>
      <c r="E529" s="2">
        <f>IF(energy_demand!M529="N",energy_demand!B529,"NA")</f>
        <v>120753.43</v>
      </c>
    </row>
    <row r="530" spans="1:5" x14ac:dyDescent="0.3">
      <c r="A530" s="10">
        <v>42533</v>
      </c>
      <c r="B530" s="2">
        <f>IF(energy_demand!L530="Y",energy_demand!B530)</f>
        <v>122771.53</v>
      </c>
      <c r="C530" s="2" t="b">
        <f>IF(energy_demand!L530="N",energy_demand!B530)</f>
        <v>0</v>
      </c>
      <c r="D530" s="2" t="str">
        <f>IF(energy_demand!M530="Y",energy_demand!B530,"NA")</f>
        <v>NA</v>
      </c>
      <c r="E530" s="2">
        <f>IF(energy_demand!M530="N",energy_demand!B530,"NA")</f>
        <v>122771.53</v>
      </c>
    </row>
    <row r="531" spans="1:5" x14ac:dyDescent="0.3">
      <c r="A531" s="10">
        <v>42534</v>
      </c>
      <c r="B531" s="2">
        <f>IF(energy_demand!L531="Y",energy_demand!B531)</f>
        <v>122106.95</v>
      </c>
      <c r="C531" s="2" t="b">
        <f>IF(energy_demand!L531="N",energy_demand!B531)</f>
        <v>0</v>
      </c>
      <c r="D531" s="2">
        <f>IF(energy_demand!M531="Y",energy_demand!B531,"NA")</f>
        <v>122106.95</v>
      </c>
      <c r="E531" s="2" t="str">
        <f>IF(energy_demand!M531="N",energy_demand!B531,"NA")</f>
        <v>NA</v>
      </c>
    </row>
    <row r="532" spans="1:5" x14ac:dyDescent="0.3">
      <c r="A532" s="10">
        <v>42535</v>
      </c>
      <c r="B532" s="2">
        <f>IF(energy_demand!L532="Y",energy_demand!B532)</f>
        <v>138466.56</v>
      </c>
      <c r="C532" s="2" t="b">
        <f>IF(energy_demand!L532="N",energy_demand!B532)</f>
        <v>0</v>
      </c>
      <c r="D532" s="2" t="str">
        <f>IF(energy_demand!M532="Y",energy_demand!B532,"NA")</f>
        <v>NA</v>
      </c>
      <c r="E532" s="2">
        <f>IF(energy_demand!M532="N",energy_demand!B532,"NA")</f>
        <v>138466.56</v>
      </c>
    </row>
    <row r="533" spans="1:5" x14ac:dyDescent="0.3">
      <c r="A533" s="10">
        <v>42536</v>
      </c>
      <c r="B533" s="2">
        <f>IF(energy_demand!L533="Y",energy_demand!B533)</f>
        <v>140904.59</v>
      </c>
      <c r="C533" s="2" t="b">
        <f>IF(energy_demand!L533="N",energy_demand!B533)</f>
        <v>0</v>
      </c>
      <c r="D533" s="2" t="str">
        <f>IF(energy_demand!M533="Y",energy_demand!B533,"NA")</f>
        <v>NA</v>
      </c>
      <c r="E533" s="2">
        <f>IF(energy_demand!M533="N",energy_demand!B533,"NA")</f>
        <v>140904.59</v>
      </c>
    </row>
    <row r="534" spans="1:5" x14ac:dyDescent="0.3">
      <c r="A534" s="10">
        <v>42537</v>
      </c>
      <c r="B534" s="2">
        <f>IF(energy_demand!L534="Y",energy_demand!B534)</f>
        <v>140741.16500000001</v>
      </c>
      <c r="C534" s="2" t="b">
        <f>IF(energy_demand!L534="N",energy_demand!B534)</f>
        <v>0</v>
      </c>
      <c r="D534" s="2" t="str">
        <f>IF(energy_demand!M534="Y",energy_demand!B534,"NA")</f>
        <v>NA</v>
      </c>
      <c r="E534" s="2">
        <f>IF(energy_demand!M534="N",energy_demand!B534,"NA")</f>
        <v>140741.16500000001</v>
      </c>
    </row>
    <row r="535" spans="1:5" x14ac:dyDescent="0.3">
      <c r="A535" s="10">
        <v>42538</v>
      </c>
      <c r="B535" s="2">
        <f>IF(energy_demand!L535="Y",energy_demand!B535)</f>
        <v>138023.10999999999</v>
      </c>
      <c r="C535" s="2" t="b">
        <f>IF(energy_demand!L535="N",energy_demand!B535)</f>
        <v>0</v>
      </c>
      <c r="D535" s="2" t="str">
        <f>IF(energy_demand!M535="Y",energy_demand!B535,"NA")</f>
        <v>NA</v>
      </c>
      <c r="E535" s="2">
        <f>IF(energy_demand!M535="N",energy_demand!B535,"NA")</f>
        <v>138023.10999999999</v>
      </c>
    </row>
    <row r="536" spans="1:5" x14ac:dyDescent="0.3">
      <c r="A536" s="10">
        <v>42539</v>
      </c>
      <c r="B536" s="2">
        <f>IF(energy_demand!L536="Y",energy_demand!B536)</f>
        <v>123162.185</v>
      </c>
      <c r="C536" s="2" t="b">
        <f>IF(energy_demand!L536="N",energy_demand!B536)</f>
        <v>0</v>
      </c>
      <c r="D536" s="2" t="str">
        <f>IF(energy_demand!M536="Y",energy_demand!B536,"NA")</f>
        <v>NA</v>
      </c>
      <c r="E536" s="2">
        <f>IF(energy_demand!M536="N",energy_demand!B536,"NA")</f>
        <v>123162.185</v>
      </c>
    </row>
    <row r="537" spans="1:5" x14ac:dyDescent="0.3">
      <c r="A537" s="10">
        <v>42540</v>
      </c>
      <c r="B537" s="2">
        <f>IF(energy_demand!L537="Y",energy_demand!B537)</f>
        <v>119662.16499999999</v>
      </c>
      <c r="C537" s="2" t="b">
        <f>IF(energy_demand!L537="N",energy_demand!B537)</f>
        <v>0</v>
      </c>
      <c r="D537" s="2" t="str">
        <f>IF(energy_demand!M537="Y",energy_demand!B537,"NA")</f>
        <v>NA</v>
      </c>
      <c r="E537" s="2">
        <f>IF(energy_demand!M537="N",energy_demand!B537,"NA")</f>
        <v>119662.16499999999</v>
      </c>
    </row>
    <row r="538" spans="1:5" x14ac:dyDescent="0.3">
      <c r="A538" s="10">
        <v>42541</v>
      </c>
      <c r="B538" s="2">
        <f>IF(energy_demand!L538="Y",energy_demand!B538)</f>
        <v>134435.11499999999</v>
      </c>
      <c r="C538" s="2" t="b">
        <f>IF(energy_demand!L538="N",energy_demand!B538)</f>
        <v>0</v>
      </c>
      <c r="D538" s="2" t="str">
        <f>IF(energy_demand!M538="Y",energy_demand!B538,"NA")</f>
        <v>NA</v>
      </c>
      <c r="E538" s="2">
        <f>IF(energy_demand!M538="N",energy_demand!B538,"NA")</f>
        <v>134435.11499999999</v>
      </c>
    </row>
    <row r="539" spans="1:5" x14ac:dyDescent="0.3">
      <c r="A539" s="10">
        <v>42542</v>
      </c>
      <c r="B539" s="2">
        <f>IF(energy_demand!L539="Y",energy_demand!B539)</f>
        <v>137511.315</v>
      </c>
      <c r="C539" s="2" t="b">
        <f>IF(energy_demand!L539="N",energy_demand!B539)</f>
        <v>0</v>
      </c>
      <c r="D539" s="2" t="str">
        <f>IF(energy_demand!M539="Y",energy_demand!B539,"NA")</f>
        <v>NA</v>
      </c>
      <c r="E539" s="2">
        <f>IF(energy_demand!M539="N",energy_demand!B539,"NA")</f>
        <v>137511.315</v>
      </c>
    </row>
    <row r="540" spans="1:5" x14ac:dyDescent="0.3">
      <c r="A540" s="10">
        <v>42543</v>
      </c>
      <c r="B540" s="2">
        <f>IF(energy_demand!L540="Y",energy_demand!B540)</f>
        <v>133813.285</v>
      </c>
      <c r="C540" s="2" t="b">
        <f>IF(energy_demand!L540="N",energy_demand!B540)</f>
        <v>0</v>
      </c>
      <c r="D540" s="2" t="str">
        <f>IF(energy_demand!M540="Y",energy_demand!B540,"NA")</f>
        <v>NA</v>
      </c>
      <c r="E540" s="2">
        <f>IF(energy_demand!M540="N",energy_demand!B540,"NA")</f>
        <v>133813.285</v>
      </c>
    </row>
    <row r="541" spans="1:5" x14ac:dyDescent="0.3">
      <c r="A541" s="10">
        <v>42544</v>
      </c>
      <c r="B541" s="2">
        <f>IF(energy_demand!L541="Y",energy_demand!B541)</f>
        <v>136740.005</v>
      </c>
      <c r="C541" s="2" t="b">
        <f>IF(energy_demand!L541="N",energy_demand!B541)</f>
        <v>0</v>
      </c>
      <c r="D541" s="2" t="str">
        <f>IF(energy_demand!M541="Y",energy_demand!B541,"NA")</f>
        <v>NA</v>
      </c>
      <c r="E541" s="2">
        <f>IF(energy_demand!M541="N",energy_demand!B541,"NA")</f>
        <v>136740.005</v>
      </c>
    </row>
    <row r="542" spans="1:5" x14ac:dyDescent="0.3">
      <c r="A542" s="10">
        <v>42545</v>
      </c>
      <c r="B542" s="2" t="b">
        <f>IF(energy_demand!L542="Y",energy_demand!B542)</f>
        <v>0</v>
      </c>
      <c r="C542" s="2">
        <f>IF(energy_demand!L542="N",energy_demand!B542)</f>
        <v>144658.38</v>
      </c>
      <c r="D542" s="2" t="str">
        <f>IF(energy_demand!M542="Y",energy_demand!B542,"NA")</f>
        <v>NA</v>
      </c>
      <c r="E542" s="2">
        <f>IF(energy_demand!M542="N",energy_demand!B542,"NA")</f>
        <v>144658.38</v>
      </c>
    </row>
    <row r="543" spans="1:5" x14ac:dyDescent="0.3">
      <c r="A543" s="10">
        <v>42546</v>
      </c>
      <c r="B543" s="2" t="b">
        <f>IF(energy_demand!L543="Y",energy_demand!B543)</f>
        <v>0</v>
      </c>
      <c r="C543" s="2">
        <f>IF(energy_demand!L543="N",energy_demand!B543)</f>
        <v>131730.83499999999</v>
      </c>
      <c r="D543" s="2" t="str">
        <f>IF(energy_demand!M543="Y",energy_demand!B543,"NA")</f>
        <v>NA</v>
      </c>
      <c r="E543" s="2">
        <f>IF(energy_demand!M543="N",energy_demand!B543,"NA")</f>
        <v>131730.83499999999</v>
      </c>
    </row>
    <row r="544" spans="1:5" x14ac:dyDescent="0.3">
      <c r="A544" s="10">
        <v>42547</v>
      </c>
      <c r="B544" s="2" t="b">
        <f>IF(energy_demand!L544="Y",energy_demand!B544)</f>
        <v>0</v>
      </c>
      <c r="C544" s="2">
        <f>IF(energy_demand!L544="N",energy_demand!B544)</f>
        <v>126455.935</v>
      </c>
      <c r="D544" s="2" t="str">
        <f>IF(energy_demand!M544="Y",energy_demand!B544,"NA")</f>
        <v>NA</v>
      </c>
      <c r="E544" s="2">
        <f>IF(energy_demand!M544="N",energy_demand!B544,"NA")</f>
        <v>126455.935</v>
      </c>
    </row>
    <row r="545" spans="1:5" x14ac:dyDescent="0.3">
      <c r="A545" s="10">
        <v>42548</v>
      </c>
      <c r="B545" s="2" t="b">
        <f>IF(energy_demand!L545="Y",energy_demand!B545)</f>
        <v>0</v>
      </c>
      <c r="C545" s="2">
        <f>IF(energy_demand!L545="N",energy_demand!B545)</f>
        <v>148639.995</v>
      </c>
      <c r="D545" s="2" t="str">
        <f>IF(energy_demand!M545="Y",energy_demand!B545,"NA")</f>
        <v>NA</v>
      </c>
      <c r="E545" s="2">
        <f>IF(energy_demand!M545="N",energy_demand!B545,"NA")</f>
        <v>148639.995</v>
      </c>
    </row>
    <row r="546" spans="1:5" x14ac:dyDescent="0.3">
      <c r="A546" s="10">
        <v>42549</v>
      </c>
      <c r="B546" s="2" t="b">
        <f>IF(energy_demand!L546="Y",energy_demand!B546)</f>
        <v>0</v>
      </c>
      <c r="C546" s="2">
        <f>IF(energy_demand!L546="N",energy_demand!B546)</f>
        <v>142146.31</v>
      </c>
      <c r="D546" s="2" t="str">
        <f>IF(energy_demand!M546="Y",energy_demand!B546,"NA")</f>
        <v>NA</v>
      </c>
      <c r="E546" s="2">
        <f>IF(energy_demand!M546="N",energy_demand!B546,"NA")</f>
        <v>142146.31</v>
      </c>
    </row>
    <row r="547" spans="1:5" x14ac:dyDescent="0.3">
      <c r="A547" s="10">
        <v>42550</v>
      </c>
      <c r="B547" s="2" t="b">
        <f>IF(energy_demand!L547="Y",energy_demand!B547)</f>
        <v>0</v>
      </c>
      <c r="C547" s="2">
        <f>IF(energy_demand!L547="N",energy_demand!B547)</f>
        <v>136071.965</v>
      </c>
      <c r="D547" s="2" t="str">
        <f>IF(energy_demand!M547="Y",energy_demand!B547,"NA")</f>
        <v>NA</v>
      </c>
      <c r="E547" s="2">
        <f>IF(energy_demand!M547="N",energy_demand!B547,"NA")</f>
        <v>136071.965</v>
      </c>
    </row>
    <row r="548" spans="1:5" x14ac:dyDescent="0.3">
      <c r="A548" s="10">
        <v>42551</v>
      </c>
      <c r="B548" s="2" t="b">
        <f>IF(energy_demand!L548="Y",energy_demand!B548)</f>
        <v>0</v>
      </c>
      <c r="C548" s="2">
        <f>IF(energy_demand!L548="N",energy_demand!B548)</f>
        <v>141078.46</v>
      </c>
      <c r="D548" s="2" t="str">
        <f>IF(energy_demand!M548="Y",energy_demand!B548,"NA")</f>
        <v>NA</v>
      </c>
      <c r="E548" s="2">
        <f>IF(energy_demand!M548="N",energy_demand!B548,"NA")</f>
        <v>141078.46</v>
      </c>
    </row>
    <row r="549" spans="1:5" x14ac:dyDescent="0.3">
      <c r="A549" s="10">
        <v>42552</v>
      </c>
      <c r="B549" s="2" t="b">
        <f>IF(energy_demand!L549="Y",energy_demand!B549)</f>
        <v>0</v>
      </c>
      <c r="C549" s="2">
        <f>IF(energy_demand!L549="N",energy_demand!B549)</f>
        <v>136676.715</v>
      </c>
      <c r="D549" s="2" t="str">
        <f>IF(energy_demand!M549="Y",energy_demand!B549,"NA")</f>
        <v>NA</v>
      </c>
      <c r="E549" s="2">
        <f>IF(energy_demand!M549="N",energy_demand!B549,"NA")</f>
        <v>136676.715</v>
      </c>
    </row>
    <row r="550" spans="1:5" x14ac:dyDescent="0.3">
      <c r="A550" s="10">
        <v>42553</v>
      </c>
      <c r="B550" s="2" t="b">
        <f>IF(energy_demand!L550="Y",energy_demand!B550)</f>
        <v>0</v>
      </c>
      <c r="C550" s="2">
        <f>IF(energy_demand!L550="N",energy_demand!B550)</f>
        <v>118683.565</v>
      </c>
      <c r="D550" s="2" t="str">
        <f>IF(energy_demand!M550="Y",energy_demand!B550,"NA")</f>
        <v>NA</v>
      </c>
      <c r="E550" s="2">
        <f>IF(energy_demand!M550="N",energy_demand!B550,"NA")</f>
        <v>118683.565</v>
      </c>
    </row>
    <row r="551" spans="1:5" x14ac:dyDescent="0.3">
      <c r="A551" s="10">
        <v>42554</v>
      </c>
      <c r="B551" s="2" t="b">
        <f>IF(energy_demand!L551="Y",energy_demand!B551)</f>
        <v>0</v>
      </c>
      <c r="C551" s="2">
        <f>IF(energy_demand!L551="N",energy_demand!B551)</f>
        <v>112556.405</v>
      </c>
      <c r="D551" s="2" t="str">
        <f>IF(energy_demand!M551="Y",energy_demand!B551,"NA")</f>
        <v>NA</v>
      </c>
      <c r="E551" s="2">
        <f>IF(energy_demand!M551="N",energy_demand!B551,"NA")</f>
        <v>112556.405</v>
      </c>
    </row>
    <row r="552" spans="1:5" x14ac:dyDescent="0.3">
      <c r="A552" s="10">
        <v>42555</v>
      </c>
      <c r="B552" s="2" t="b">
        <f>IF(energy_demand!L552="Y",energy_demand!B552)</f>
        <v>0</v>
      </c>
      <c r="C552" s="2">
        <f>IF(energy_demand!L552="N",energy_demand!B552)</f>
        <v>135712.245</v>
      </c>
      <c r="D552" s="2" t="str">
        <f>IF(energy_demand!M552="Y",energy_demand!B552,"NA")</f>
        <v>NA</v>
      </c>
      <c r="E552" s="2">
        <f>IF(energy_demand!M552="N",energy_demand!B552,"NA")</f>
        <v>135712.245</v>
      </c>
    </row>
    <row r="553" spans="1:5" x14ac:dyDescent="0.3">
      <c r="A553" s="10">
        <v>42556</v>
      </c>
      <c r="B553" s="2" t="b">
        <f>IF(energy_demand!L553="Y",energy_demand!B553)</f>
        <v>0</v>
      </c>
      <c r="C553" s="2">
        <f>IF(energy_demand!L553="N",energy_demand!B553)</f>
        <v>142401.79500000001</v>
      </c>
      <c r="D553" s="2" t="str">
        <f>IF(energy_demand!M553="Y",energy_demand!B553,"NA")</f>
        <v>NA</v>
      </c>
      <c r="E553" s="2">
        <f>IF(energy_demand!M553="N",energy_demand!B553,"NA")</f>
        <v>142401.79500000001</v>
      </c>
    </row>
    <row r="554" spans="1:5" x14ac:dyDescent="0.3">
      <c r="A554" s="10">
        <v>42557</v>
      </c>
      <c r="B554" s="2" t="b">
        <f>IF(energy_demand!L554="Y",energy_demand!B554)</f>
        <v>0</v>
      </c>
      <c r="C554" s="2">
        <f>IF(energy_demand!L554="N",energy_demand!B554)</f>
        <v>134056.095</v>
      </c>
      <c r="D554" s="2" t="str">
        <f>IF(energy_demand!M554="Y",energy_demand!B554,"NA")</f>
        <v>NA</v>
      </c>
      <c r="E554" s="2">
        <f>IF(energy_demand!M554="N",energy_demand!B554,"NA")</f>
        <v>134056.095</v>
      </c>
    </row>
    <row r="555" spans="1:5" x14ac:dyDescent="0.3">
      <c r="A555" s="10">
        <v>42558</v>
      </c>
      <c r="B555" s="2" t="b">
        <f>IF(energy_demand!L555="Y",energy_demand!B555)</f>
        <v>0</v>
      </c>
      <c r="C555" s="2">
        <f>IF(energy_demand!L555="N",energy_demand!B555)</f>
        <v>138768.04500000001</v>
      </c>
      <c r="D555" s="2" t="str">
        <f>IF(energy_demand!M555="Y",energy_demand!B555,"NA")</f>
        <v>NA</v>
      </c>
      <c r="E555" s="2">
        <f>IF(energy_demand!M555="N",energy_demand!B555,"NA")</f>
        <v>138768.04500000001</v>
      </c>
    </row>
    <row r="556" spans="1:5" x14ac:dyDescent="0.3">
      <c r="A556" s="10">
        <v>42559</v>
      </c>
      <c r="B556" s="2" t="b">
        <f>IF(energy_demand!L556="Y",energy_demand!B556)</f>
        <v>0</v>
      </c>
      <c r="C556" s="2">
        <f>IF(energy_demand!L556="N",energy_demand!B556)</f>
        <v>136690.04999999999</v>
      </c>
      <c r="D556" s="2" t="str">
        <f>IF(energy_demand!M556="Y",energy_demand!B556,"NA")</f>
        <v>NA</v>
      </c>
      <c r="E556" s="2">
        <f>IF(energy_demand!M556="N",energy_demand!B556,"NA")</f>
        <v>136690.04999999999</v>
      </c>
    </row>
    <row r="557" spans="1:5" x14ac:dyDescent="0.3">
      <c r="A557" s="10">
        <v>42560</v>
      </c>
      <c r="B557" s="2" t="b">
        <f>IF(energy_demand!L557="Y",energy_demand!B557)</f>
        <v>0</v>
      </c>
      <c r="C557" s="2">
        <f>IF(energy_demand!L557="N",energy_demand!B557)</f>
        <v>122369.535</v>
      </c>
      <c r="D557" s="2" t="str">
        <f>IF(energy_demand!M557="Y",energy_demand!B557,"NA")</f>
        <v>NA</v>
      </c>
      <c r="E557" s="2">
        <f>IF(energy_demand!M557="N",energy_demand!B557,"NA")</f>
        <v>122369.535</v>
      </c>
    </row>
    <row r="558" spans="1:5" x14ac:dyDescent="0.3">
      <c r="A558" s="10">
        <v>42561</v>
      </c>
      <c r="B558" s="2" t="b">
        <f>IF(energy_demand!L558="Y",energy_demand!B558)</f>
        <v>0</v>
      </c>
      <c r="C558" s="2">
        <f>IF(energy_demand!L558="N",energy_demand!B558)</f>
        <v>119218.23</v>
      </c>
      <c r="D558" s="2" t="str">
        <f>IF(energy_demand!M558="Y",energy_demand!B558,"NA")</f>
        <v>NA</v>
      </c>
      <c r="E558" s="2">
        <f>IF(energy_demand!M558="N",energy_demand!B558,"NA")</f>
        <v>119218.23</v>
      </c>
    </row>
    <row r="559" spans="1:5" x14ac:dyDescent="0.3">
      <c r="A559" s="10">
        <v>42562</v>
      </c>
      <c r="B559" s="2" t="b">
        <f>IF(energy_demand!L559="Y",energy_demand!B559)</f>
        <v>0</v>
      </c>
      <c r="C559" s="2">
        <f>IF(energy_demand!L559="N",energy_demand!B559)</f>
        <v>128207.125</v>
      </c>
      <c r="D559" s="2" t="str">
        <f>IF(energy_demand!M559="Y",energy_demand!B559,"NA")</f>
        <v>NA</v>
      </c>
      <c r="E559" s="2">
        <f>IF(energy_demand!M559="N",energy_demand!B559,"NA")</f>
        <v>128207.125</v>
      </c>
    </row>
    <row r="560" spans="1:5" x14ac:dyDescent="0.3">
      <c r="A560" s="10">
        <v>42563</v>
      </c>
      <c r="B560" s="2">
        <f>IF(energy_demand!L560="Y",energy_demand!B560)</f>
        <v>137582.19500000001</v>
      </c>
      <c r="C560" s="2" t="b">
        <f>IF(energy_demand!L560="N",energy_demand!B560)</f>
        <v>0</v>
      </c>
      <c r="D560" s="2" t="str">
        <f>IF(energy_demand!M560="Y",energy_demand!B560,"NA")</f>
        <v>NA</v>
      </c>
      <c r="E560" s="2">
        <f>IF(energy_demand!M560="N",energy_demand!B560,"NA")</f>
        <v>137582.19500000001</v>
      </c>
    </row>
    <row r="561" spans="1:5" x14ac:dyDescent="0.3">
      <c r="A561" s="10">
        <v>42564</v>
      </c>
      <c r="B561" s="2">
        <f>IF(energy_demand!L561="Y",energy_demand!B561)</f>
        <v>145728.26</v>
      </c>
      <c r="C561" s="2" t="b">
        <f>IF(energy_demand!L561="N",energy_demand!B561)</f>
        <v>0</v>
      </c>
      <c r="D561" s="2" t="str">
        <f>IF(energy_demand!M561="Y",energy_demand!B561,"NA")</f>
        <v>NA</v>
      </c>
      <c r="E561" s="2">
        <f>IF(energy_demand!M561="N",energy_demand!B561,"NA")</f>
        <v>145728.26</v>
      </c>
    </row>
    <row r="562" spans="1:5" x14ac:dyDescent="0.3">
      <c r="A562" s="10">
        <v>42565</v>
      </c>
      <c r="B562" s="2">
        <f>IF(energy_demand!L562="Y",energy_demand!B562)</f>
        <v>144103.70499999999</v>
      </c>
      <c r="C562" s="2" t="b">
        <f>IF(energy_demand!L562="N",energy_demand!B562)</f>
        <v>0</v>
      </c>
      <c r="D562" s="2" t="str">
        <f>IF(energy_demand!M562="Y",energy_demand!B562,"NA")</f>
        <v>NA</v>
      </c>
      <c r="E562" s="2">
        <f>IF(energy_demand!M562="N",energy_demand!B562,"NA")</f>
        <v>144103.70499999999</v>
      </c>
    </row>
    <row r="563" spans="1:5" x14ac:dyDescent="0.3">
      <c r="A563" s="10">
        <v>42566</v>
      </c>
      <c r="B563" s="2">
        <f>IF(energy_demand!L563="Y",energy_demand!B563)</f>
        <v>141166.85</v>
      </c>
      <c r="C563" s="2" t="b">
        <f>IF(energy_demand!L563="N",energy_demand!B563)</f>
        <v>0</v>
      </c>
      <c r="D563" s="2" t="str">
        <f>IF(energy_demand!M563="Y",energy_demand!B563,"NA")</f>
        <v>NA</v>
      </c>
      <c r="E563" s="2">
        <f>IF(energy_demand!M563="N",energy_demand!B563,"NA")</f>
        <v>141166.85</v>
      </c>
    </row>
    <row r="564" spans="1:5" x14ac:dyDescent="0.3">
      <c r="A564" s="10">
        <v>42567</v>
      </c>
      <c r="B564" s="2">
        <f>IF(energy_demand!L564="Y",energy_demand!B564)</f>
        <v>120659.15</v>
      </c>
      <c r="C564" s="2" t="b">
        <f>IF(energy_demand!L564="N",energy_demand!B564)</f>
        <v>0</v>
      </c>
      <c r="D564" s="2" t="str">
        <f>IF(energy_demand!M564="Y",energy_demand!B564,"NA")</f>
        <v>NA</v>
      </c>
      <c r="E564" s="2">
        <f>IF(energy_demand!M564="N",energy_demand!B564,"NA")</f>
        <v>120659.15</v>
      </c>
    </row>
    <row r="565" spans="1:5" x14ac:dyDescent="0.3">
      <c r="A565" s="10">
        <v>42568</v>
      </c>
      <c r="B565" s="2">
        <f>IF(energy_demand!L565="Y",energy_demand!B565)</f>
        <v>113418.125</v>
      </c>
      <c r="C565" s="2" t="b">
        <f>IF(energy_demand!L565="N",energy_demand!B565)</f>
        <v>0</v>
      </c>
      <c r="D565" s="2" t="str">
        <f>IF(energy_demand!M565="Y",energy_demand!B565,"NA")</f>
        <v>NA</v>
      </c>
      <c r="E565" s="2">
        <f>IF(energy_demand!M565="N",energy_demand!B565,"NA")</f>
        <v>113418.125</v>
      </c>
    </row>
    <row r="566" spans="1:5" x14ac:dyDescent="0.3">
      <c r="A566" s="10">
        <v>42569</v>
      </c>
      <c r="B566" s="2">
        <f>IF(energy_demand!L566="Y",energy_demand!B566)</f>
        <v>127367.015</v>
      </c>
      <c r="C566" s="2" t="b">
        <f>IF(energy_demand!L566="N",energy_demand!B566)</f>
        <v>0</v>
      </c>
      <c r="D566" s="2" t="str">
        <f>IF(energy_demand!M566="Y",energy_demand!B566,"NA")</f>
        <v>NA</v>
      </c>
      <c r="E566" s="2">
        <f>IF(energy_demand!M566="N",energy_demand!B566,"NA")</f>
        <v>127367.015</v>
      </c>
    </row>
    <row r="567" spans="1:5" x14ac:dyDescent="0.3">
      <c r="A567" s="10">
        <v>42570</v>
      </c>
      <c r="B567" s="2">
        <f>IF(energy_demand!L567="Y",energy_demand!B567)</f>
        <v>137028.04999999999</v>
      </c>
      <c r="C567" s="2" t="b">
        <f>IF(energy_demand!L567="N",energy_demand!B567)</f>
        <v>0</v>
      </c>
      <c r="D567" s="2" t="str">
        <f>IF(energy_demand!M567="Y",energy_demand!B567,"NA")</f>
        <v>NA</v>
      </c>
      <c r="E567" s="2">
        <f>IF(energy_demand!M567="N",energy_demand!B567,"NA")</f>
        <v>137028.04999999999</v>
      </c>
    </row>
    <row r="568" spans="1:5" x14ac:dyDescent="0.3">
      <c r="A568" s="10">
        <v>42571</v>
      </c>
      <c r="B568" s="2">
        <f>IF(energy_demand!L568="Y",energy_demand!B568)</f>
        <v>136850.14000000001</v>
      </c>
      <c r="C568" s="2" t="b">
        <f>IF(energy_demand!L568="N",energy_demand!B568)</f>
        <v>0</v>
      </c>
      <c r="D568" s="2" t="str">
        <f>IF(energy_demand!M568="Y",energy_demand!B568,"NA")</f>
        <v>NA</v>
      </c>
      <c r="E568" s="2">
        <f>IF(energy_demand!M568="N",energy_demand!B568,"NA")</f>
        <v>136850.14000000001</v>
      </c>
    </row>
    <row r="569" spans="1:5" x14ac:dyDescent="0.3">
      <c r="A569" s="10">
        <v>42572</v>
      </c>
      <c r="B569" s="2">
        <f>IF(energy_demand!L569="Y",energy_demand!B569)</f>
        <v>136127.125</v>
      </c>
      <c r="C569" s="2" t="b">
        <f>IF(energy_demand!L569="N",energy_demand!B569)</f>
        <v>0</v>
      </c>
      <c r="D569" s="2" t="str">
        <f>IF(energy_demand!M569="Y",energy_demand!B569,"NA")</f>
        <v>NA</v>
      </c>
      <c r="E569" s="2">
        <f>IF(energy_demand!M569="N",energy_demand!B569,"NA")</f>
        <v>136127.125</v>
      </c>
    </row>
    <row r="570" spans="1:5" x14ac:dyDescent="0.3">
      <c r="A570" s="10">
        <v>42573</v>
      </c>
      <c r="B570" s="2">
        <f>IF(energy_demand!L570="Y",energy_demand!B570)</f>
        <v>128777.82</v>
      </c>
      <c r="C570" s="2" t="b">
        <f>IF(energy_demand!L570="N",energy_demand!B570)</f>
        <v>0</v>
      </c>
      <c r="D570" s="2" t="str">
        <f>IF(energy_demand!M570="Y",energy_demand!B570,"NA")</f>
        <v>NA</v>
      </c>
      <c r="E570" s="2">
        <f>IF(energy_demand!M570="N",energy_demand!B570,"NA")</f>
        <v>128777.82</v>
      </c>
    </row>
    <row r="571" spans="1:5" x14ac:dyDescent="0.3">
      <c r="A571" s="10">
        <v>42574</v>
      </c>
      <c r="B571" s="2">
        <f>IF(energy_demand!L571="Y",energy_demand!B571)</f>
        <v>119888.575</v>
      </c>
      <c r="C571" s="2" t="b">
        <f>IF(energy_demand!L571="N",energy_demand!B571)</f>
        <v>0</v>
      </c>
      <c r="D571" s="2" t="str">
        <f>IF(energy_demand!M571="Y",energy_demand!B571,"NA")</f>
        <v>NA</v>
      </c>
      <c r="E571" s="2">
        <f>IF(energy_demand!M571="N",energy_demand!B571,"NA")</f>
        <v>119888.575</v>
      </c>
    </row>
    <row r="572" spans="1:5" x14ac:dyDescent="0.3">
      <c r="A572" s="10">
        <v>42575</v>
      </c>
      <c r="B572" s="2">
        <f>IF(energy_demand!L572="Y",energy_demand!B572)</f>
        <v>120126.905</v>
      </c>
      <c r="C572" s="2" t="b">
        <f>IF(energy_demand!L572="N",energy_demand!B572)</f>
        <v>0</v>
      </c>
      <c r="D572" s="2" t="str">
        <f>IF(energy_demand!M572="Y",energy_demand!B572,"NA")</f>
        <v>NA</v>
      </c>
      <c r="E572" s="2">
        <f>IF(energy_demand!M572="N",energy_demand!B572,"NA")</f>
        <v>120126.905</v>
      </c>
    </row>
    <row r="573" spans="1:5" x14ac:dyDescent="0.3">
      <c r="A573" s="10">
        <v>42576</v>
      </c>
      <c r="B573" s="2">
        <f>IF(energy_demand!L573="Y",energy_demand!B573)</f>
        <v>138134.63500000001</v>
      </c>
      <c r="C573" s="2" t="b">
        <f>IF(energy_demand!L573="N",energy_demand!B573)</f>
        <v>0</v>
      </c>
      <c r="D573" s="2" t="str">
        <f>IF(energy_demand!M573="Y",energy_demand!B573,"NA")</f>
        <v>NA</v>
      </c>
      <c r="E573" s="2">
        <f>IF(energy_demand!M573="N",energy_demand!B573,"NA")</f>
        <v>138134.63500000001</v>
      </c>
    </row>
    <row r="574" spans="1:5" x14ac:dyDescent="0.3">
      <c r="A574" s="10">
        <v>42577</v>
      </c>
      <c r="B574" s="2">
        <f>IF(energy_demand!L574="Y",energy_demand!B574)</f>
        <v>146465.69</v>
      </c>
      <c r="C574" s="2" t="b">
        <f>IF(energy_demand!L574="N",energy_demand!B574)</f>
        <v>0</v>
      </c>
      <c r="D574" s="2" t="str">
        <f>IF(energy_demand!M574="Y",energy_demand!B574,"NA")</f>
        <v>NA</v>
      </c>
      <c r="E574" s="2">
        <f>IF(energy_demand!M574="N",energy_demand!B574,"NA")</f>
        <v>146465.69</v>
      </c>
    </row>
    <row r="575" spans="1:5" x14ac:dyDescent="0.3">
      <c r="A575" s="10">
        <v>42578</v>
      </c>
      <c r="B575" s="2">
        <f>IF(energy_demand!L575="Y",energy_demand!B575)</f>
        <v>143209.755</v>
      </c>
      <c r="C575" s="2" t="b">
        <f>IF(energy_demand!L575="N",energy_demand!B575)</f>
        <v>0</v>
      </c>
      <c r="D575" s="2" t="str">
        <f>IF(energy_demand!M575="Y",energy_demand!B575,"NA")</f>
        <v>NA</v>
      </c>
      <c r="E575" s="2">
        <f>IF(energy_demand!M575="N",energy_demand!B575,"NA")</f>
        <v>143209.755</v>
      </c>
    </row>
    <row r="576" spans="1:5" x14ac:dyDescent="0.3">
      <c r="A576" s="10">
        <v>42579</v>
      </c>
      <c r="B576" s="2">
        <f>IF(energy_demand!L576="Y",energy_demand!B576)</f>
        <v>142341.63500000001</v>
      </c>
      <c r="C576" s="2" t="b">
        <f>IF(energy_demand!L576="N",energy_demand!B576)</f>
        <v>0</v>
      </c>
      <c r="D576" s="2" t="str">
        <f>IF(energy_demand!M576="Y",energy_demand!B576,"NA")</f>
        <v>NA</v>
      </c>
      <c r="E576" s="2">
        <f>IF(energy_demand!M576="N",energy_demand!B576,"NA")</f>
        <v>142341.63500000001</v>
      </c>
    </row>
    <row r="577" spans="1:5" x14ac:dyDescent="0.3">
      <c r="A577" s="10">
        <v>42580</v>
      </c>
      <c r="B577" s="2">
        <f>IF(energy_demand!L577="Y",energy_demand!B577)</f>
        <v>139822.93</v>
      </c>
      <c r="C577" s="2" t="b">
        <f>IF(energy_demand!L577="N",energy_demand!B577)</f>
        <v>0</v>
      </c>
      <c r="D577" s="2" t="str">
        <f>IF(energy_demand!M577="Y",energy_demand!B577,"NA")</f>
        <v>NA</v>
      </c>
      <c r="E577" s="2">
        <f>IF(energy_demand!M577="N",energy_demand!B577,"NA")</f>
        <v>139822.93</v>
      </c>
    </row>
    <row r="578" spans="1:5" x14ac:dyDescent="0.3">
      <c r="A578" s="10">
        <v>42581</v>
      </c>
      <c r="B578" s="2">
        <f>IF(energy_demand!L578="Y",energy_demand!B578)</f>
        <v>121548.535</v>
      </c>
      <c r="C578" s="2" t="b">
        <f>IF(energy_demand!L578="N",energy_demand!B578)</f>
        <v>0</v>
      </c>
      <c r="D578" s="2" t="str">
        <f>IF(energy_demand!M578="Y",energy_demand!B578,"NA")</f>
        <v>NA</v>
      </c>
      <c r="E578" s="2">
        <f>IF(energy_demand!M578="N",energy_demand!B578,"NA")</f>
        <v>121548.535</v>
      </c>
    </row>
    <row r="579" spans="1:5" x14ac:dyDescent="0.3">
      <c r="A579" s="10">
        <v>42582</v>
      </c>
      <c r="B579" s="2">
        <f>IF(energy_demand!L579="Y",energy_demand!B579)</f>
        <v>114481.28</v>
      </c>
      <c r="C579" s="2" t="b">
        <f>IF(energy_demand!L579="N",energy_demand!B579)</f>
        <v>0</v>
      </c>
      <c r="D579" s="2" t="str">
        <f>IF(energy_demand!M579="Y",energy_demand!B579,"NA")</f>
        <v>NA</v>
      </c>
      <c r="E579" s="2">
        <f>IF(energy_demand!M579="N",energy_demand!B579,"NA")</f>
        <v>114481.28</v>
      </c>
    </row>
    <row r="580" spans="1:5" x14ac:dyDescent="0.3">
      <c r="A580" s="10">
        <v>42583</v>
      </c>
      <c r="B580" s="2">
        <f>IF(energy_demand!L580="Y",energy_demand!B580)</f>
        <v>137934.845</v>
      </c>
      <c r="C580" s="2" t="b">
        <f>IF(energy_demand!L580="N",energy_demand!B580)</f>
        <v>0</v>
      </c>
      <c r="D580" s="2" t="str">
        <f>IF(energy_demand!M580="Y",energy_demand!B580,"NA")</f>
        <v>NA</v>
      </c>
      <c r="E580" s="2">
        <f>IF(energy_demand!M580="N",energy_demand!B580,"NA")</f>
        <v>137934.845</v>
      </c>
    </row>
    <row r="581" spans="1:5" x14ac:dyDescent="0.3">
      <c r="A581" s="10">
        <v>42584</v>
      </c>
      <c r="B581" s="2">
        <f>IF(energy_demand!L581="Y",energy_demand!B581)</f>
        <v>137301.69</v>
      </c>
      <c r="C581" s="2" t="b">
        <f>IF(energy_demand!L581="N",energy_demand!B581)</f>
        <v>0</v>
      </c>
      <c r="D581" s="2" t="str">
        <f>IF(energy_demand!M581="Y",energy_demand!B581,"NA")</f>
        <v>NA</v>
      </c>
      <c r="E581" s="2">
        <f>IF(energy_demand!M581="N",energy_demand!B581,"NA")</f>
        <v>137301.69</v>
      </c>
    </row>
    <row r="582" spans="1:5" x14ac:dyDescent="0.3">
      <c r="A582" s="10">
        <v>42585</v>
      </c>
      <c r="B582" s="2">
        <f>IF(energy_demand!L582="Y",energy_demand!B582)</f>
        <v>140922.715</v>
      </c>
      <c r="C582" s="2" t="b">
        <f>IF(energy_demand!L582="N",energy_demand!B582)</f>
        <v>0</v>
      </c>
      <c r="D582" s="2" t="str">
        <f>IF(energy_demand!M582="Y",energy_demand!B582,"NA")</f>
        <v>NA</v>
      </c>
      <c r="E582" s="2">
        <f>IF(energy_demand!M582="N",energy_demand!B582,"NA")</f>
        <v>140922.715</v>
      </c>
    </row>
    <row r="583" spans="1:5" x14ac:dyDescent="0.3">
      <c r="A583" s="10">
        <v>42586</v>
      </c>
      <c r="B583" s="2">
        <f>IF(energy_demand!L583="Y",energy_demand!B583)</f>
        <v>142671.51</v>
      </c>
      <c r="C583" s="2" t="b">
        <f>IF(energy_demand!L583="N",energy_demand!B583)</f>
        <v>0</v>
      </c>
      <c r="D583" s="2" t="str">
        <f>IF(energy_demand!M583="Y",energy_demand!B583,"NA")</f>
        <v>NA</v>
      </c>
      <c r="E583" s="2">
        <f>IF(energy_demand!M583="N",energy_demand!B583,"NA")</f>
        <v>142671.51</v>
      </c>
    </row>
    <row r="584" spans="1:5" x14ac:dyDescent="0.3">
      <c r="A584" s="10">
        <v>42587</v>
      </c>
      <c r="B584" s="2">
        <f>IF(energy_demand!L584="Y",energy_demand!B584)</f>
        <v>145491.32999999999</v>
      </c>
      <c r="C584" s="2" t="b">
        <f>IF(energy_demand!L584="N",energy_demand!B584)</f>
        <v>0</v>
      </c>
      <c r="D584" s="2" t="str">
        <f>IF(energy_demand!M584="Y",energy_demand!B584,"NA")</f>
        <v>NA</v>
      </c>
      <c r="E584" s="2">
        <f>IF(energy_demand!M584="N",energy_demand!B584,"NA")</f>
        <v>145491.32999999999</v>
      </c>
    </row>
    <row r="585" spans="1:5" x14ac:dyDescent="0.3">
      <c r="A585" s="10">
        <v>42588</v>
      </c>
      <c r="B585" s="2">
        <f>IF(energy_demand!L585="Y",energy_demand!B585)</f>
        <v>130907.095</v>
      </c>
      <c r="C585" s="2" t="b">
        <f>IF(energy_demand!L585="N",energy_demand!B585)</f>
        <v>0</v>
      </c>
      <c r="D585" s="2" t="str">
        <f>IF(energy_demand!M585="Y",energy_demand!B585,"NA")</f>
        <v>NA</v>
      </c>
      <c r="E585" s="2">
        <f>IF(energy_demand!M585="N",energy_demand!B585,"NA")</f>
        <v>130907.095</v>
      </c>
    </row>
    <row r="586" spans="1:5" x14ac:dyDescent="0.3">
      <c r="A586" s="10">
        <v>42589</v>
      </c>
      <c r="B586" s="2">
        <f>IF(energy_demand!L586="Y",energy_demand!B586)</f>
        <v>120379.285</v>
      </c>
      <c r="C586" s="2" t="b">
        <f>IF(energy_demand!L586="N",energy_demand!B586)</f>
        <v>0</v>
      </c>
      <c r="D586" s="2" t="str">
        <f>IF(energy_demand!M586="Y",energy_demand!B586,"NA")</f>
        <v>NA</v>
      </c>
      <c r="E586" s="2">
        <f>IF(energy_demand!M586="N",energy_demand!B586,"NA")</f>
        <v>120379.285</v>
      </c>
    </row>
    <row r="587" spans="1:5" x14ac:dyDescent="0.3">
      <c r="A587" s="10">
        <v>42590</v>
      </c>
      <c r="B587" s="2">
        <f>IF(energy_demand!L587="Y",energy_demand!B587)</f>
        <v>138506.45000000001</v>
      </c>
      <c r="C587" s="2" t="b">
        <f>IF(energy_demand!L587="N",energy_demand!B587)</f>
        <v>0</v>
      </c>
      <c r="D587" s="2" t="str">
        <f>IF(energy_demand!M587="Y",energy_demand!B587,"NA")</f>
        <v>NA</v>
      </c>
      <c r="E587" s="2">
        <f>IF(energy_demand!M587="N",energy_demand!B587,"NA")</f>
        <v>138506.45000000001</v>
      </c>
    </row>
    <row r="588" spans="1:5" x14ac:dyDescent="0.3">
      <c r="A588" s="10">
        <v>42591</v>
      </c>
      <c r="B588" s="2">
        <f>IF(energy_demand!L588="Y",energy_demand!B588)</f>
        <v>132819.535</v>
      </c>
      <c r="C588" s="2" t="b">
        <f>IF(energy_demand!L588="N",energy_demand!B588)</f>
        <v>0</v>
      </c>
      <c r="D588" s="2" t="str">
        <f>IF(energy_demand!M588="Y",energy_demand!B588,"NA")</f>
        <v>NA</v>
      </c>
      <c r="E588" s="2">
        <f>IF(energy_demand!M588="N",energy_demand!B588,"NA")</f>
        <v>132819.535</v>
      </c>
    </row>
    <row r="589" spans="1:5" x14ac:dyDescent="0.3">
      <c r="A589" s="10">
        <v>42592</v>
      </c>
      <c r="B589" s="2">
        <f>IF(energy_demand!L589="Y",energy_demand!B589)</f>
        <v>130616.67</v>
      </c>
      <c r="C589" s="2" t="b">
        <f>IF(energy_demand!L589="N",energy_demand!B589)</f>
        <v>0</v>
      </c>
      <c r="D589" s="2" t="str">
        <f>IF(energy_demand!M589="Y",energy_demand!B589,"NA")</f>
        <v>NA</v>
      </c>
      <c r="E589" s="2">
        <f>IF(energy_demand!M589="N",energy_demand!B589,"NA")</f>
        <v>130616.67</v>
      </c>
    </row>
    <row r="590" spans="1:5" x14ac:dyDescent="0.3">
      <c r="A590" s="10">
        <v>42593</v>
      </c>
      <c r="B590" s="2">
        <f>IF(energy_demand!L590="Y",energy_demand!B590)</f>
        <v>138368.4</v>
      </c>
      <c r="C590" s="2" t="b">
        <f>IF(energy_demand!L590="N",energy_demand!B590)</f>
        <v>0</v>
      </c>
      <c r="D590" s="2" t="str">
        <f>IF(energy_demand!M590="Y",energy_demand!B590,"NA")</f>
        <v>NA</v>
      </c>
      <c r="E590" s="2">
        <f>IF(energy_demand!M590="N",energy_demand!B590,"NA")</f>
        <v>138368.4</v>
      </c>
    </row>
    <row r="591" spans="1:5" x14ac:dyDescent="0.3">
      <c r="A591" s="10">
        <v>42594</v>
      </c>
      <c r="B591" s="2">
        <f>IF(energy_demand!L591="Y",energy_demand!B591)</f>
        <v>134885.67000000001</v>
      </c>
      <c r="C591" s="2" t="b">
        <f>IF(energy_demand!L591="N",energy_demand!B591)</f>
        <v>0</v>
      </c>
      <c r="D591" s="2" t="str">
        <f>IF(energy_demand!M591="Y",energy_demand!B591,"NA")</f>
        <v>NA</v>
      </c>
      <c r="E591" s="2">
        <f>IF(energy_demand!M591="N",energy_demand!B591,"NA")</f>
        <v>134885.67000000001</v>
      </c>
    </row>
    <row r="592" spans="1:5" x14ac:dyDescent="0.3">
      <c r="A592" s="10">
        <v>42595</v>
      </c>
      <c r="B592" s="2">
        <f>IF(energy_demand!L592="Y",energy_demand!B592)</f>
        <v>120382.80499999999</v>
      </c>
      <c r="C592" s="2" t="b">
        <f>IF(energy_demand!L592="N",energy_demand!B592)</f>
        <v>0</v>
      </c>
      <c r="D592" s="2" t="str">
        <f>IF(energy_demand!M592="Y",energy_demand!B592,"NA")</f>
        <v>NA</v>
      </c>
      <c r="E592" s="2">
        <f>IF(energy_demand!M592="N",energy_demand!B592,"NA")</f>
        <v>120382.80499999999</v>
      </c>
    </row>
    <row r="593" spans="1:5" x14ac:dyDescent="0.3">
      <c r="A593" s="10">
        <v>42596</v>
      </c>
      <c r="B593" s="2">
        <f>IF(energy_demand!L593="Y",energy_demand!B593)</f>
        <v>113066.245</v>
      </c>
      <c r="C593" s="2" t="b">
        <f>IF(energy_demand!L593="N",energy_demand!B593)</f>
        <v>0</v>
      </c>
      <c r="D593" s="2" t="str">
        <f>IF(energy_demand!M593="Y",energy_demand!B593,"NA")</f>
        <v>NA</v>
      </c>
      <c r="E593" s="2">
        <f>IF(energy_demand!M593="N",energy_demand!B593,"NA")</f>
        <v>113066.245</v>
      </c>
    </row>
    <row r="594" spans="1:5" x14ac:dyDescent="0.3">
      <c r="A594" s="10">
        <v>42597</v>
      </c>
      <c r="B594" s="2">
        <f>IF(energy_demand!L594="Y",energy_demand!B594)</f>
        <v>127906.24000000001</v>
      </c>
      <c r="C594" s="2" t="b">
        <f>IF(energy_demand!L594="N",energy_demand!B594)</f>
        <v>0</v>
      </c>
      <c r="D594" s="2" t="str">
        <f>IF(energy_demand!M594="Y",energy_demand!B594,"NA")</f>
        <v>NA</v>
      </c>
      <c r="E594" s="2">
        <f>IF(energy_demand!M594="N",energy_demand!B594,"NA")</f>
        <v>127906.24000000001</v>
      </c>
    </row>
    <row r="595" spans="1:5" x14ac:dyDescent="0.3">
      <c r="A595" s="10">
        <v>42598</v>
      </c>
      <c r="B595" s="2">
        <f>IF(energy_demand!L595="Y",energy_demand!B595)</f>
        <v>124975.11</v>
      </c>
      <c r="C595" s="2" t="b">
        <f>IF(energy_demand!L595="N",energy_demand!B595)</f>
        <v>0</v>
      </c>
      <c r="D595" s="2" t="str">
        <f>IF(energy_demand!M595="Y",energy_demand!B595,"NA")</f>
        <v>NA</v>
      </c>
      <c r="E595" s="2">
        <f>IF(energy_demand!M595="N",energy_demand!B595,"NA")</f>
        <v>124975.11</v>
      </c>
    </row>
    <row r="596" spans="1:5" x14ac:dyDescent="0.3">
      <c r="A596" s="10">
        <v>42599</v>
      </c>
      <c r="B596" s="2">
        <f>IF(energy_demand!L596="Y",energy_demand!B596)</f>
        <v>132561.22</v>
      </c>
      <c r="C596" s="2" t="b">
        <f>IF(energy_demand!L596="N",energy_demand!B596)</f>
        <v>0</v>
      </c>
      <c r="D596" s="2" t="str">
        <f>IF(energy_demand!M596="Y",energy_demand!B596,"NA")</f>
        <v>NA</v>
      </c>
      <c r="E596" s="2">
        <f>IF(energy_demand!M596="N",energy_demand!B596,"NA")</f>
        <v>132561.22</v>
      </c>
    </row>
    <row r="597" spans="1:5" x14ac:dyDescent="0.3">
      <c r="A597" s="10">
        <v>42600</v>
      </c>
      <c r="B597" s="2">
        <f>IF(energy_demand!L597="Y",energy_demand!B597)</f>
        <v>123434.505</v>
      </c>
      <c r="C597" s="2" t="b">
        <f>IF(energy_demand!L597="N",energy_demand!B597)</f>
        <v>0</v>
      </c>
      <c r="D597" s="2" t="str">
        <f>IF(energy_demand!M597="Y",energy_demand!B597,"NA")</f>
        <v>NA</v>
      </c>
      <c r="E597" s="2">
        <f>IF(energy_demand!M597="N",energy_demand!B597,"NA")</f>
        <v>123434.505</v>
      </c>
    </row>
    <row r="598" spans="1:5" x14ac:dyDescent="0.3">
      <c r="A598" s="10">
        <v>42601</v>
      </c>
      <c r="B598" s="2">
        <f>IF(energy_demand!L598="Y",energy_demand!B598)</f>
        <v>132569.74</v>
      </c>
      <c r="C598" s="2" t="b">
        <f>IF(energy_demand!L598="N",energy_demand!B598)</f>
        <v>0</v>
      </c>
      <c r="D598" s="2" t="str">
        <f>IF(energy_demand!M598="Y",energy_demand!B598,"NA")</f>
        <v>NA</v>
      </c>
      <c r="E598" s="2">
        <f>IF(energy_demand!M598="N",energy_demand!B598,"NA")</f>
        <v>132569.74</v>
      </c>
    </row>
    <row r="599" spans="1:5" x14ac:dyDescent="0.3">
      <c r="A599" s="10">
        <v>42602</v>
      </c>
      <c r="B599" s="2">
        <f>IF(energy_demand!L599="Y",energy_demand!B599)</f>
        <v>121052.06</v>
      </c>
      <c r="C599" s="2" t="b">
        <f>IF(energy_demand!L599="N",energy_demand!B599)</f>
        <v>0</v>
      </c>
      <c r="D599" s="2" t="str">
        <f>IF(energy_demand!M599="Y",energy_demand!B599,"NA")</f>
        <v>NA</v>
      </c>
      <c r="E599" s="2">
        <f>IF(energy_demand!M599="N",energy_demand!B599,"NA")</f>
        <v>121052.06</v>
      </c>
    </row>
    <row r="600" spans="1:5" x14ac:dyDescent="0.3">
      <c r="A600" s="10">
        <v>42603</v>
      </c>
      <c r="B600" s="2">
        <f>IF(energy_demand!L600="Y",energy_demand!B600)</f>
        <v>119118.545</v>
      </c>
      <c r="C600" s="2" t="b">
        <f>IF(energy_demand!L600="N",energy_demand!B600)</f>
        <v>0</v>
      </c>
      <c r="D600" s="2" t="str">
        <f>IF(energy_demand!M600="Y",energy_demand!B600,"NA")</f>
        <v>NA</v>
      </c>
      <c r="E600" s="2">
        <f>IF(energy_demand!M600="N",energy_demand!B600,"NA")</f>
        <v>119118.545</v>
      </c>
    </row>
    <row r="601" spans="1:5" x14ac:dyDescent="0.3">
      <c r="A601" s="10">
        <v>42604</v>
      </c>
      <c r="B601" s="2">
        <f>IF(energy_demand!L601="Y",energy_demand!B601)</f>
        <v>139203.5</v>
      </c>
      <c r="C601" s="2" t="b">
        <f>IF(energy_demand!L601="N",energy_demand!B601)</f>
        <v>0</v>
      </c>
      <c r="D601" s="2" t="str">
        <f>IF(energy_demand!M601="Y",energy_demand!B601,"NA")</f>
        <v>NA</v>
      </c>
      <c r="E601" s="2">
        <f>IF(energy_demand!M601="N",energy_demand!B601,"NA")</f>
        <v>139203.5</v>
      </c>
    </row>
    <row r="602" spans="1:5" x14ac:dyDescent="0.3">
      <c r="A602" s="10">
        <v>42605</v>
      </c>
      <c r="B602" s="2">
        <f>IF(energy_demand!L602="Y",energy_demand!B602)</f>
        <v>138640.39000000001</v>
      </c>
      <c r="C602" s="2" t="b">
        <f>IF(energy_demand!L602="N",energy_demand!B602)</f>
        <v>0</v>
      </c>
      <c r="D602" s="2" t="str">
        <f>IF(energy_demand!M602="Y",energy_demand!B602,"NA")</f>
        <v>NA</v>
      </c>
      <c r="E602" s="2">
        <f>IF(energy_demand!M602="N",energy_demand!B602,"NA")</f>
        <v>138640.39000000001</v>
      </c>
    </row>
    <row r="603" spans="1:5" x14ac:dyDescent="0.3">
      <c r="A603" s="10">
        <v>42606</v>
      </c>
      <c r="B603" s="2">
        <f>IF(energy_demand!L603="Y",energy_demand!B603)</f>
        <v>141122.79500000001</v>
      </c>
      <c r="C603" s="2" t="b">
        <f>IF(energy_demand!L603="N",energy_demand!B603)</f>
        <v>0</v>
      </c>
      <c r="D603" s="2" t="str">
        <f>IF(energy_demand!M603="Y",energy_demand!B603,"NA")</f>
        <v>NA</v>
      </c>
      <c r="E603" s="2">
        <f>IF(energy_demand!M603="N",energy_demand!B603,"NA")</f>
        <v>141122.79500000001</v>
      </c>
    </row>
    <row r="604" spans="1:5" x14ac:dyDescent="0.3">
      <c r="A604" s="10">
        <v>42607</v>
      </c>
      <c r="B604" s="2">
        <f>IF(energy_demand!L604="Y",energy_demand!B604)</f>
        <v>139724.02499999999</v>
      </c>
      <c r="C604" s="2" t="b">
        <f>IF(energy_demand!L604="N",energy_demand!B604)</f>
        <v>0</v>
      </c>
      <c r="D604" s="2" t="str">
        <f>IF(energy_demand!M604="Y",energy_demand!B604,"NA")</f>
        <v>NA</v>
      </c>
      <c r="E604" s="2">
        <f>IF(energy_demand!M604="N",energy_demand!B604,"NA")</f>
        <v>139724.02499999999</v>
      </c>
    </row>
    <row r="605" spans="1:5" x14ac:dyDescent="0.3">
      <c r="A605" s="10">
        <v>42608</v>
      </c>
      <c r="B605" s="2">
        <f>IF(energy_demand!L605="Y",energy_demand!B605)</f>
        <v>139920.54500000001</v>
      </c>
      <c r="C605" s="2" t="b">
        <f>IF(energy_demand!L605="N",energy_demand!B605)</f>
        <v>0</v>
      </c>
      <c r="D605" s="2" t="str">
        <f>IF(energy_demand!M605="Y",energy_demand!B605,"NA")</f>
        <v>NA</v>
      </c>
      <c r="E605" s="2">
        <f>IF(energy_demand!M605="N",energy_demand!B605,"NA")</f>
        <v>139920.54500000001</v>
      </c>
    </row>
    <row r="606" spans="1:5" x14ac:dyDescent="0.3">
      <c r="A606" s="10">
        <v>42609</v>
      </c>
      <c r="B606" s="2">
        <f>IF(energy_demand!L606="Y",energy_demand!B606)</f>
        <v>119573.22</v>
      </c>
      <c r="C606" s="2" t="b">
        <f>IF(energy_demand!L606="N",energy_demand!B606)</f>
        <v>0</v>
      </c>
      <c r="D606" s="2" t="str">
        <f>IF(energy_demand!M606="Y",energy_demand!B606,"NA")</f>
        <v>NA</v>
      </c>
      <c r="E606" s="2">
        <f>IF(energy_demand!M606="N",energy_demand!B606,"NA")</f>
        <v>119573.22</v>
      </c>
    </row>
    <row r="607" spans="1:5" x14ac:dyDescent="0.3">
      <c r="A607" s="10">
        <v>42610</v>
      </c>
      <c r="B607" s="2">
        <f>IF(energy_demand!L607="Y",energy_demand!B607)</f>
        <v>114832.425</v>
      </c>
      <c r="C607" s="2" t="b">
        <f>IF(energy_demand!L607="N",energy_demand!B607)</f>
        <v>0</v>
      </c>
      <c r="D607" s="2" t="str">
        <f>IF(energy_demand!M607="Y",energy_demand!B607,"NA")</f>
        <v>NA</v>
      </c>
      <c r="E607" s="2">
        <f>IF(energy_demand!M607="N",energy_demand!B607,"NA")</f>
        <v>114832.425</v>
      </c>
    </row>
    <row r="608" spans="1:5" x14ac:dyDescent="0.3">
      <c r="A608" s="10">
        <v>42611</v>
      </c>
      <c r="B608" s="2">
        <f>IF(energy_demand!L608="Y",energy_demand!B608)</f>
        <v>125055.69</v>
      </c>
      <c r="C608" s="2" t="b">
        <f>IF(energy_demand!L608="N",energy_demand!B608)</f>
        <v>0</v>
      </c>
      <c r="D608" s="2" t="str">
        <f>IF(energy_demand!M608="Y",energy_demand!B608,"NA")</f>
        <v>NA</v>
      </c>
      <c r="E608" s="2">
        <f>IF(energy_demand!M608="N",energy_demand!B608,"NA")</f>
        <v>125055.69</v>
      </c>
    </row>
    <row r="609" spans="1:5" x14ac:dyDescent="0.3">
      <c r="A609" s="10">
        <v>42612</v>
      </c>
      <c r="B609" s="2">
        <f>IF(energy_demand!L609="Y",energy_demand!B609)</f>
        <v>133748.44</v>
      </c>
      <c r="C609" s="2" t="b">
        <f>IF(energy_demand!L609="N",energy_demand!B609)</f>
        <v>0</v>
      </c>
      <c r="D609" s="2" t="str">
        <f>IF(energy_demand!M609="Y",energy_demand!B609,"NA")</f>
        <v>NA</v>
      </c>
      <c r="E609" s="2">
        <f>IF(energy_demand!M609="N",energy_demand!B609,"NA")</f>
        <v>133748.44</v>
      </c>
    </row>
    <row r="610" spans="1:5" x14ac:dyDescent="0.3">
      <c r="A610" s="10">
        <v>42613</v>
      </c>
      <c r="B610" s="2">
        <f>IF(energy_demand!L610="Y",energy_demand!B610)</f>
        <v>128834.065</v>
      </c>
      <c r="C610" s="2" t="b">
        <f>IF(energy_demand!L610="N",energy_demand!B610)</f>
        <v>0</v>
      </c>
      <c r="D610" s="2" t="str">
        <f>IF(energy_demand!M610="Y",energy_demand!B610,"NA")</f>
        <v>NA</v>
      </c>
      <c r="E610" s="2">
        <f>IF(energy_demand!M610="N",energy_demand!B610,"NA")</f>
        <v>128834.065</v>
      </c>
    </row>
    <row r="611" spans="1:5" x14ac:dyDescent="0.3">
      <c r="A611" s="10">
        <v>42614</v>
      </c>
      <c r="B611" s="2">
        <f>IF(energy_demand!L611="Y",energy_demand!B611)</f>
        <v>134246.16500000001</v>
      </c>
      <c r="C611" s="2" t="b">
        <f>IF(energy_demand!L611="N",energy_demand!B611)</f>
        <v>0</v>
      </c>
      <c r="D611" s="2" t="str">
        <f>IF(energy_demand!M611="Y",energy_demand!B611,"NA")</f>
        <v>NA</v>
      </c>
      <c r="E611" s="2">
        <f>IF(energy_demand!M611="N",energy_demand!B611,"NA")</f>
        <v>134246.16500000001</v>
      </c>
    </row>
    <row r="612" spans="1:5" x14ac:dyDescent="0.3">
      <c r="A612" s="10">
        <v>42615</v>
      </c>
      <c r="B612" s="2">
        <f>IF(energy_demand!L612="Y",energy_demand!B612)</f>
        <v>135273.32500000001</v>
      </c>
      <c r="C612" s="2" t="b">
        <f>IF(energy_demand!L612="N",energy_demand!B612)</f>
        <v>0</v>
      </c>
      <c r="D612" s="2" t="str">
        <f>IF(energy_demand!M612="Y",energy_demand!B612,"NA")</f>
        <v>NA</v>
      </c>
      <c r="E612" s="2">
        <f>IF(energy_demand!M612="N",energy_demand!B612,"NA")</f>
        <v>135273.32500000001</v>
      </c>
    </row>
    <row r="613" spans="1:5" x14ac:dyDescent="0.3">
      <c r="A613" s="10">
        <v>42616</v>
      </c>
      <c r="B613" s="2">
        <f>IF(energy_demand!L613="Y",energy_demand!B613)</f>
        <v>118621.96</v>
      </c>
      <c r="C613" s="2" t="b">
        <f>IF(energy_demand!L613="N",energy_demand!B613)</f>
        <v>0</v>
      </c>
      <c r="D613" s="2" t="str">
        <f>IF(energy_demand!M613="Y",energy_demand!B613,"NA")</f>
        <v>NA</v>
      </c>
      <c r="E613" s="2">
        <f>IF(energy_demand!M613="N",energy_demand!B613,"NA")</f>
        <v>118621.96</v>
      </c>
    </row>
    <row r="614" spans="1:5" x14ac:dyDescent="0.3">
      <c r="A614" s="10">
        <v>42617</v>
      </c>
      <c r="B614" s="2">
        <f>IF(energy_demand!L614="Y",energy_demand!B614)</f>
        <v>110986.005</v>
      </c>
      <c r="C614" s="2" t="b">
        <f>IF(energy_demand!L614="N",energy_demand!B614)</f>
        <v>0</v>
      </c>
      <c r="D614" s="2" t="str">
        <f>IF(energy_demand!M614="Y",energy_demand!B614,"NA")</f>
        <v>NA</v>
      </c>
      <c r="E614" s="2">
        <f>IF(energy_demand!M614="N",energy_demand!B614,"NA")</f>
        <v>110986.005</v>
      </c>
    </row>
    <row r="615" spans="1:5" x14ac:dyDescent="0.3">
      <c r="A615" s="10">
        <v>42618</v>
      </c>
      <c r="B615" s="2">
        <f>IF(energy_demand!L615="Y",energy_demand!B615)</f>
        <v>127275.815</v>
      </c>
      <c r="C615" s="2" t="b">
        <f>IF(energy_demand!L615="N",energy_demand!B615)</f>
        <v>0</v>
      </c>
      <c r="D615" s="2" t="str">
        <f>IF(energy_demand!M615="Y",energy_demand!B615,"NA")</f>
        <v>NA</v>
      </c>
      <c r="E615" s="2">
        <f>IF(energy_demand!M615="N",energy_demand!B615,"NA")</f>
        <v>127275.815</v>
      </c>
    </row>
    <row r="616" spans="1:5" x14ac:dyDescent="0.3">
      <c r="A616" s="10">
        <v>42619</v>
      </c>
      <c r="B616" s="2">
        <f>IF(energy_demand!L616="Y",energy_demand!B616)</f>
        <v>129542.36500000001</v>
      </c>
      <c r="C616" s="2" t="b">
        <f>IF(energy_demand!L616="N",energy_demand!B616)</f>
        <v>0</v>
      </c>
      <c r="D616" s="2" t="str">
        <f>IF(energy_demand!M616="Y",energy_demand!B616,"NA")</f>
        <v>NA</v>
      </c>
      <c r="E616" s="2">
        <f>IF(energy_demand!M616="N",energy_demand!B616,"NA")</f>
        <v>129542.36500000001</v>
      </c>
    </row>
    <row r="617" spans="1:5" x14ac:dyDescent="0.3">
      <c r="A617" s="10">
        <v>42620</v>
      </c>
      <c r="B617" s="2">
        <f>IF(energy_demand!L617="Y",energy_demand!B617)</f>
        <v>123307.02</v>
      </c>
      <c r="C617" s="2" t="b">
        <f>IF(energy_demand!L617="N",energy_demand!B617)</f>
        <v>0</v>
      </c>
      <c r="D617" s="2" t="str">
        <f>IF(energy_demand!M617="Y",energy_demand!B617,"NA")</f>
        <v>NA</v>
      </c>
      <c r="E617" s="2">
        <f>IF(energy_demand!M617="N",energy_demand!B617,"NA")</f>
        <v>123307.02</v>
      </c>
    </row>
    <row r="618" spans="1:5" x14ac:dyDescent="0.3">
      <c r="A618" s="10">
        <v>42621</v>
      </c>
      <c r="B618" s="2">
        <f>IF(energy_demand!L618="Y",energy_demand!B618)</f>
        <v>117722.95</v>
      </c>
      <c r="C618" s="2" t="b">
        <f>IF(energy_demand!L618="N",energy_demand!B618)</f>
        <v>0</v>
      </c>
      <c r="D618" s="2" t="str">
        <f>IF(energy_demand!M618="Y",energy_demand!B618,"NA")</f>
        <v>NA</v>
      </c>
      <c r="E618" s="2">
        <f>IF(energy_demand!M618="N",energy_demand!B618,"NA")</f>
        <v>117722.95</v>
      </c>
    </row>
    <row r="619" spans="1:5" x14ac:dyDescent="0.3">
      <c r="A619" s="10">
        <v>42622</v>
      </c>
      <c r="B619" s="2">
        <f>IF(energy_demand!L619="Y",energy_demand!B619)</f>
        <v>125432.605</v>
      </c>
      <c r="C619" s="2" t="b">
        <f>IF(energy_demand!L619="N",energy_demand!B619)</f>
        <v>0</v>
      </c>
      <c r="D619" s="2" t="str">
        <f>IF(energy_demand!M619="Y",energy_demand!B619,"NA")</f>
        <v>NA</v>
      </c>
      <c r="E619" s="2">
        <f>IF(energy_demand!M619="N",energy_demand!B619,"NA")</f>
        <v>125432.605</v>
      </c>
    </row>
    <row r="620" spans="1:5" x14ac:dyDescent="0.3">
      <c r="A620" s="10">
        <v>42623</v>
      </c>
      <c r="B620" s="2">
        <f>IF(energy_demand!L620="Y",energy_demand!B620)</f>
        <v>111412.995</v>
      </c>
      <c r="C620" s="2" t="b">
        <f>IF(energy_demand!L620="N",energy_demand!B620)</f>
        <v>0</v>
      </c>
      <c r="D620" s="2" t="str">
        <f>IF(energy_demand!M620="Y",energy_demand!B620,"NA")</f>
        <v>NA</v>
      </c>
      <c r="E620" s="2">
        <f>IF(energy_demand!M620="N",energy_demand!B620,"NA")</f>
        <v>111412.995</v>
      </c>
    </row>
    <row r="621" spans="1:5" x14ac:dyDescent="0.3">
      <c r="A621" s="10">
        <v>42624</v>
      </c>
      <c r="B621" s="2">
        <f>IF(energy_demand!L621="Y",energy_demand!B621)</f>
        <v>109125.215</v>
      </c>
      <c r="C621" s="2" t="b">
        <f>IF(energy_demand!L621="N",energy_demand!B621)</f>
        <v>0</v>
      </c>
      <c r="D621" s="2" t="str">
        <f>IF(energy_demand!M621="Y",energy_demand!B621,"NA")</f>
        <v>NA</v>
      </c>
      <c r="E621" s="2">
        <f>IF(energy_demand!M621="N",energy_demand!B621,"NA")</f>
        <v>109125.215</v>
      </c>
    </row>
    <row r="622" spans="1:5" x14ac:dyDescent="0.3">
      <c r="A622" s="10">
        <v>42625</v>
      </c>
      <c r="B622" s="2">
        <f>IF(energy_demand!L622="Y",energy_demand!B622)</f>
        <v>130967.28</v>
      </c>
      <c r="C622" s="2" t="b">
        <f>IF(energy_demand!L622="N",energy_demand!B622)</f>
        <v>0</v>
      </c>
      <c r="D622" s="2" t="str">
        <f>IF(energy_demand!M622="Y",energy_demand!B622,"NA")</f>
        <v>NA</v>
      </c>
      <c r="E622" s="2">
        <f>IF(energy_demand!M622="N",energy_demand!B622,"NA")</f>
        <v>130967.28</v>
      </c>
    </row>
    <row r="623" spans="1:5" x14ac:dyDescent="0.3">
      <c r="A623" s="10">
        <v>42626</v>
      </c>
      <c r="B623" s="2">
        <f>IF(energy_demand!L623="Y",energy_demand!B623)</f>
        <v>134720.155</v>
      </c>
      <c r="C623" s="2" t="b">
        <f>IF(energy_demand!L623="N",energy_demand!B623)</f>
        <v>0</v>
      </c>
      <c r="D623" s="2" t="str">
        <f>IF(energy_demand!M623="Y",energy_demand!B623,"NA")</f>
        <v>NA</v>
      </c>
      <c r="E623" s="2">
        <f>IF(energy_demand!M623="N",energy_demand!B623,"NA")</f>
        <v>134720.155</v>
      </c>
    </row>
    <row r="624" spans="1:5" x14ac:dyDescent="0.3">
      <c r="A624" s="10">
        <v>42627</v>
      </c>
      <c r="B624" s="2">
        <f>IF(energy_demand!L624="Y",energy_demand!B624)</f>
        <v>130650.88</v>
      </c>
      <c r="C624" s="2" t="b">
        <f>IF(energy_demand!L624="N",energy_demand!B624)</f>
        <v>0</v>
      </c>
      <c r="D624" s="2" t="str">
        <f>IF(energy_demand!M624="Y",energy_demand!B624,"NA")</f>
        <v>NA</v>
      </c>
      <c r="E624" s="2">
        <f>IF(energy_demand!M624="N",energy_demand!B624,"NA")</f>
        <v>130650.88</v>
      </c>
    </row>
    <row r="625" spans="1:5" x14ac:dyDescent="0.3">
      <c r="A625" s="10">
        <v>42628</v>
      </c>
      <c r="B625" s="2">
        <f>IF(energy_demand!L625="Y",energy_demand!B625)</f>
        <v>134234.45000000001</v>
      </c>
      <c r="C625" s="2" t="b">
        <f>IF(energy_demand!L625="N",energy_demand!B625)</f>
        <v>0</v>
      </c>
      <c r="D625" s="2" t="str">
        <f>IF(energy_demand!M625="Y",energy_demand!B625,"NA")</f>
        <v>NA</v>
      </c>
      <c r="E625" s="2">
        <f>IF(energy_demand!M625="N",energy_demand!B625,"NA")</f>
        <v>134234.45000000001</v>
      </c>
    </row>
    <row r="626" spans="1:5" x14ac:dyDescent="0.3">
      <c r="A626" s="10">
        <v>42629</v>
      </c>
      <c r="B626" s="2" t="b">
        <f>IF(energy_demand!L626="Y",energy_demand!B626)</f>
        <v>0</v>
      </c>
      <c r="C626" s="2">
        <f>IF(energy_demand!L626="N",energy_demand!B626)</f>
        <v>131734.10500000001</v>
      </c>
      <c r="D626" s="2" t="str">
        <f>IF(energy_demand!M626="Y",energy_demand!B626,"NA")</f>
        <v>NA</v>
      </c>
      <c r="E626" s="2">
        <f>IF(energy_demand!M626="N",energy_demand!B626,"NA")</f>
        <v>131734.10500000001</v>
      </c>
    </row>
    <row r="627" spans="1:5" x14ac:dyDescent="0.3">
      <c r="A627" s="10">
        <v>42630</v>
      </c>
      <c r="B627" s="2" t="b">
        <f>IF(energy_demand!L627="Y",energy_demand!B627)</f>
        <v>0</v>
      </c>
      <c r="C627" s="2">
        <f>IF(energy_demand!L627="N",energy_demand!B627)</f>
        <v>106709.54</v>
      </c>
      <c r="D627" s="2" t="str">
        <f>IF(energy_demand!M627="Y",energy_demand!B627,"NA")</f>
        <v>NA</v>
      </c>
      <c r="E627" s="2">
        <f>IF(energy_demand!M627="N",energy_demand!B627,"NA")</f>
        <v>106709.54</v>
      </c>
    </row>
    <row r="628" spans="1:5" x14ac:dyDescent="0.3">
      <c r="A628" s="10">
        <v>42631</v>
      </c>
      <c r="B628" s="2" t="b">
        <f>IF(energy_demand!L628="Y",energy_demand!B628)</f>
        <v>0</v>
      </c>
      <c r="C628" s="2">
        <f>IF(energy_demand!L628="N",energy_demand!B628)</f>
        <v>110314.625</v>
      </c>
      <c r="D628" s="2" t="str">
        <f>IF(energy_demand!M628="Y",energy_demand!B628,"NA")</f>
        <v>NA</v>
      </c>
      <c r="E628" s="2">
        <f>IF(energy_demand!M628="N",energy_demand!B628,"NA")</f>
        <v>110314.625</v>
      </c>
    </row>
    <row r="629" spans="1:5" x14ac:dyDescent="0.3">
      <c r="A629" s="10">
        <v>42632</v>
      </c>
      <c r="B629" s="2" t="b">
        <f>IF(energy_demand!L629="Y",energy_demand!B629)</f>
        <v>0</v>
      </c>
      <c r="C629" s="2">
        <f>IF(energy_demand!L629="N",energy_demand!B629)</f>
        <v>127391.09</v>
      </c>
      <c r="D629" s="2" t="str">
        <f>IF(energy_demand!M629="Y",energy_demand!B629,"NA")</f>
        <v>NA</v>
      </c>
      <c r="E629" s="2">
        <f>IF(energy_demand!M629="N",energy_demand!B629,"NA")</f>
        <v>127391.09</v>
      </c>
    </row>
    <row r="630" spans="1:5" x14ac:dyDescent="0.3">
      <c r="A630" s="10">
        <v>42633</v>
      </c>
      <c r="B630" s="2" t="b">
        <f>IF(energy_demand!L630="Y",energy_demand!B630)</f>
        <v>0</v>
      </c>
      <c r="C630" s="2">
        <f>IF(energy_demand!L630="N",energy_demand!B630)</f>
        <v>122664.30499999999</v>
      </c>
      <c r="D630" s="2" t="str">
        <f>IF(energy_demand!M630="Y",energy_demand!B630,"NA")</f>
        <v>NA</v>
      </c>
      <c r="E630" s="2">
        <f>IF(energy_demand!M630="N",energy_demand!B630,"NA")</f>
        <v>122664.30499999999</v>
      </c>
    </row>
    <row r="631" spans="1:5" x14ac:dyDescent="0.3">
      <c r="A631" s="10">
        <v>42634</v>
      </c>
      <c r="B631" s="2" t="b">
        <f>IF(energy_demand!L631="Y",energy_demand!B631)</f>
        <v>0</v>
      </c>
      <c r="C631" s="2">
        <f>IF(energy_demand!L631="N",energy_demand!B631)</f>
        <v>127208.57</v>
      </c>
      <c r="D631" s="2" t="str">
        <f>IF(energy_demand!M631="Y",energy_demand!B631,"NA")</f>
        <v>NA</v>
      </c>
      <c r="E631" s="2">
        <f>IF(energy_demand!M631="N",energy_demand!B631,"NA")</f>
        <v>127208.57</v>
      </c>
    </row>
    <row r="632" spans="1:5" x14ac:dyDescent="0.3">
      <c r="A632" s="10">
        <v>42635</v>
      </c>
      <c r="B632" s="2" t="b">
        <f>IF(energy_demand!L632="Y",energy_demand!B632)</f>
        <v>0</v>
      </c>
      <c r="C632" s="2">
        <f>IF(energy_demand!L632="N",energy_demand!B632)</f>
        <v>131357.34</v>
      </c>
      <c r="D632" s="2" t="str">
        <f>IF(energy_demand!M632="Y",energy_demand!B632,"NA")</f>
        <v>NA</v>
      </c>
      <c r="E632" s="2">
        <f>IF(energy_demand!M632="N",energy_demand!B632,"NA")</f>
        <v>131357.34</v>
      </c>
    </row>
    <row r="633" spans="1:5" x14ac:dyDescent="0.3">
      <c r="A633" s="10">
        <v>42636</v>
      </c>
      <c r="B633" s="2" t="b">
        <f>IF(energy_demand!L633="Y",energy_demand!B633)</f>
        <v>0</v>
      </c>
      <c r="C633" s="2">
        <f>IF(energy_demand!L633="N",energy_demand!B633)</f>
        <v>127420.43</v>
      </c>
      <c r="D633" s="2" t="str">
        <f>IF(energy_demand!M633="Y",energy_demand!B633,"NA")</f>
        <v>NA</v>
      </c>
      <c r="E633" s="2">
        <f>IF(energy_demand!M633="N",energy_demand!B633,"NA")</f>
        <v>127420.43</v>
      </c>
    </row>
    <row r="634" spans="1:5" x14ac:dyDescent="0.3">
      <c r="A634" s="10">
        <v>42637</v>
      </c>
      <c r="B634" s="2" t="b">
        <f>IF(energy_demand!L634="Y",energy_demand!B634)</f>
        <v>0</v>
      </c>
      <c r="C634" s="2">
        <f>IF(energy_demand!L634="N",energy_demand!B634)</f>
        <v>106776.27499999999</v>
      </c>
      <c r="D634" s="2" t="str">
        <f>IF(energy_demand!M634="Y",energy_demand!B634,"NA")</f>
        <v>NA</v>
      </c>
      <c r="E634" s="2">
        <f>IF(energy_demand!M634="N",energy_demand!B634,"NA")</f>
        <v>106776.27499999999</v>
      </c>
    </row>
    <row r="635" spans="1:5" x14ac:dyDescent="0.3">
      <c r="A635" s="10">
        <v>42638</v>
      </c>
      <c r="B635" s="2" t="b">
        <f>IF(energy_demand!L635="Y",energy_demand!B635)</f>
        <v>0</v>
      </c>
      <c r="C635" s="2">
        <f>IF(energy_demand!L635="N",energy_demand!B635)</f>
        <v>105931.55499999999</v>
      </c>
      <c r="D635" s="2" t="str">
        <f>IF(energy_demand!M635="Y",energy_demand!B635,"NA")</f>
        <v>NA</v>
      </c>
      <c r="E635" s="2">
        <f>IF(energy_demand!M635="N",energy_demand!B635,"NA")</f>
        <v>105931.55499999999</v>
      </c>
    </row>
    <row r="636" spans="1:5" x14ac:dyDescent="0.3">
      <c r="A636" s="10">
        <v>42639</v>
      </c>
      <c r="B636" s="2" t="b">
        <f>IF(energy_demand!L636="Y",energy_demand!B636)</f>
        <v>0</v>
      </c>
      <c r="C636" s="2">
        <f>IF(energy_demand!L636="N",energy_demand!B636)</f>
        <v>124343.19</v>
      </c>
      <c r="D636" s="2" t="str">
        <f>IF(energy_demand!M636="Y",energy_demand!B636,"NA")</f>
        <v>NA</v>
      </c>
      <c r="E636" s="2">
        <f>IF(energy_demand!M636="N",energy_demand!B636,"NA")</f>
        <v>124343.19</v>
      </c>
    </row>
    <row r="637" spans="1:5" x14ac:dyDescent="0.3">
      <c r="A637" s="10">
        <v>42640</v>
      </c>
      <c r="B637" s="2" t="b">
        <f>IF(energy_demand!L637="Y",energy_demand!B637)</f>
        <v>0</v>
      </c>
      <c r="C637" s="2">
        <f>IF(energy_demand!L637="N",energy_demand!B637)</f>
        <v>126888.77</v>
      </c>
      <c r="D637" s="2" t="str">
        <f>IF(energy_demand!M637="Y",energy_demand!B637,"NA")</f>
        <v>NA</v>
      </c>
      <c r="E637" s="2">
        <f>IF(energy_demand!M637="N",energy_demand!B637,"NA")</f>
        <v>126888.77</v>
      </c>
    </row>
    <row r="638" spans="1:5" x14ac:dyDescent="0.3">
      <c r="A638" s="10">
        <v>42641</v>
      </c>
      <c r="B638" s="2" t="b">
        <f>IF(energy_demand!L638="Y",energy_demand!B638)</f>
        <v>0</v>
      </c>
      <c r="C638" s="2">
        <f>IF(energy_demand!L638="N",energy_demand!B638)</f>
        <v>121143.25</v>
      </c>
      <c r="D638" s="2" t="str">
        <f>IF(energy_demand!M638="Y",energy_demand!B638,"NA")</f>
        <v>NA</v>
      </c>
      <c r="E638" s="2">
        <f>IF(energy_demand!M638="N",energy_demand!B638,"NA")</f>
        <v>121143.25</v>
      </c>
    </row>
    <row r="639" spans="1:5" x14ac:dyDescent="0.3">
      <c r="A639" s="10">
        <v>42642</v>
      </c>
      <c r="B639" s="2" t="b">
        <f>IF(energy_demand!L639="Y",energy_demand!B639)</f>
        <v>0</v>
      </c>
      <c r="C639" s="2">
        <f>IF(energy_demand!L639="N",energy_demand!B639)</f>
        <v>122858.49</v>
      </c>
      <c r="D639" s="2" t="str">
        <f>IF(energy_demand!M639="Y",energy_demand!B639,"NA")</f>
        <v>NA</v>
      </c>
      <c r="E639" s="2">
        <f>IF(energy_demand!M639="N",energy_demand!B639,"NA")</f>
        <v>122858.49</v>
      </c>
    </row>
    <row r="640" spans="1:5" x14ac:dyDescent="0.3">
      <c r="A640" s="10">
        <v>42643</v>
      </c>
      <c r="B640" s="2" t="b">
        <f>IF(energy_demand!L640="Y",energy_demand!B640)</f>
        <v>0</v>
      </c>
      <c r="C640" s="2">
        <f>IF(energy_demand!L640="N",energy_demand!B640)</f>
        <v>113439.77499999999</v>
      </c>
      <c r="D640" s="2">
        <f>IF(energy_demand!M640="Y",energy_demand!B640,"NA")</f>
        <v>113439.77499999999</v>
      </c>
      <c r="E640" s="2" t="str">
        <f>IF(energy_demand!M640="N",energy_demand!B640,"NA")</f>
        <v>NA</v>
      </c>
    </row>
    <row r="641" spans="1:5" x14ac:dyDescent="0.3">
      <c r="A641" s="10">
        <v>42644</v>
      </c>
      <c r="B641" s="2" t="b">
        <f>IF(energy_demand!L641="Y",energy_demand!B641)</f>
        <v>0</v>
      </c>
      <c r="C641" s="2">
        <f>IF(energy_demand!L641="N",energy_demand!B641)</f>
        <v>109181.26</v>
      </c>
      <c r="D641" s="2" t="str">
        <f>IF(energy_demand!M641="Y",energy_demand!B641,"NA")</f>
        <v>NA</v>
      </c>
      <c r="E641" s="2">
        <f>IF(energy_demand!M641="N",energy_demand!B641,"NA")</f>
        <v>109181.26</v>
      </c>
    </row>
    <row r="642" spans="1:5" x14ac:dyDescent="0.3">
      <c r="A642" s="10">
        <v>42645</v>
      </c>
      <c r="B642" s="2" t="b">
        <f>IF(energy_demand!L642="Y",energy_demand!B642)</f>
        <v>0</v>
      </c>
      <c r="C642" s="2">
        <f>IF(energy_demand!L642="N",energy_demand!B642)</f>
        <v>97992.93</v>
      </c>
      <c r="D642" s="2" t="str">
        <f>IF(energy_demand!M642="Y",energy_demand!B642,"NA")</f>
        <v>NA</v>
      </c>
      <c r="E642" s="2">
        <f>IF(energy_demand!M642="N",energy_demand!B642,"NA")</f>
        <v>97992.93</v>
      </c>
    </row>
    <row r="643" spans="1:5" x14ac:dyDescent="0.3">
      <c r="A643" s="10">
        <v>42646</v>
      </c>
      <c r="B643" s="2" t="b">
        <f>IF(energy_demand!L643="Y",energy_demand!B643)</f>
        <v>0</v>
      </c>
      <c r="C643" s="2">
        <f>IF(energy_demand!L643="N",energy_demand!B643)</f>
        <v>115839.01</v>
      </c>
      <c r="D643" s="2" t="str">
        <f>IF(energy_demand!M643="Y",energy_demand!B643,"NA")</f>
        <v>NA</v>
      </c>
      <c r="E643" s="2">
        <f>IF(energy_demand!M643="N",energy_demand!B643,"NA")</f>
        <v>115839.01</v>
      </c>
    </row>
    <row r="644" spans="1:5" x14ac:dyDescent="0.3">
      <c r="A644" s="10">
        <v>42647</v>
      </c>
      <c r="B644" s="2">
        <f>IF(energy_demand!L644="Y",energy_demand!B644)</f>
        <v>124089.47</v>
      </c>
      <c r="C644" s="2" t="b">
        <f>IF(energy_demand!L644="N",energy_demand!B644)</f>
        <v>0</v>
      </c>
      <c r="D644" s="2" t="str">
        <f>IF(energy_demand!M644="Y",energy_demand!B644,"NA")</f>
        <v>NA</v>
      </c>
      <c r="E644" s="2">
        <f>IF(energy_demand!M644="N",energy_demand!B644,"NA")</f>
        <v>124089.47</v>
      </c>
    </row>
    <row r="645" spans="1:5" x14ac:dyDescent="0.3">
      <c r="A645" s="10">
        <v>42648</v>
      </c>
      <c r="B645" s="2">
        <f>IF(energy_demand!L645="Y",energy_demand!B645)</f>
        <v>128558.38499999999</v>
      </c>
      <c r="C645" s="2" t="b">
        <f>IF(energy_demand!L645="N",energy_demand!B645)</f>
        <v>0</v>
      </c>
      <c r="D645" s="2" t="str">
        <f>IF(energy_demand!M645="Y",energy_demand!B645,"NA")</f>
        <v>NA</v>
      </c>
      <c r="E645" s="2">
        <f>IF(energy_demand!M645="N",energy_demand!B645,"NA")</f>
        <v>128558.38499999999</v>
      </c>
    </row>
    <row r="646" spans="1:5" x14ac:dyDescent="0.3">
      <c r="A646" s="10">
        <v>42649</v>
      </c>
      <c r="B646" s="2">
        <f>IF(energy_demand!L646="Y",energy_demand!B646)</f>
        <v>115898.54</v>
      </c>
      <c r="C646" s="2" t="b">
        <f>IF(energy_demand!L646="N",energy_demand!B646)</f>
        <v>0</v>
      </c>
      <c r="D646" s="2" t="str">
        <f>IF(energy_demand!M646="Y",energy_demand!B646,"NA")</f>
        <v>NA</v>
      </c>
      <c r="E646" s="2">
        <f>IF(energy_demand!M646="N",energy_demand!B646,"NA")</f>
        <v>115898.54</v>
      </c>
    </row>
    <row r="647" spans="1:5" x14ac:dyDescent="0.3">
      <c r="A647" s="10">
        <v>42650</v>
      </c>
      <c r="B647" s="2">
        <f>IF(energy_demand!L647="Y",energy_demand!B647)</f>
        <v>116197.73</v>
      </c>
      <c r="C647" s="2" t="b">
        <f>IF(energy_demand!L647="N",energy_demand!B647)</f>
        <v>0</v>
      </c>
      <c r="D647" s="2" t="str">
        <f>IF(energy_demand!M647="Y",energy_demand!B647,"NA")</f>
        <v>NA</v>
      </c>
      <c r="E647" s="2">
        <f>IF(energy_demand!M647="N",energy_demand!B647,"NA")</f>
        <v>116197.73</v>
      </c>
    </row>
    <row r="648" spans="1:5" x14ac:dyDescent="0.3">
      <c r="A648" s="10">
        <v>42651</v>
      </c>
      <c r="B648" s="2">
        <f>IF(energy_demand!L648="Y",energy_demand!B648)</f>
        <v>101300.77499999999</v>
      </c>
      <c r="C648" s="2" t="b">
        <f>IF(energy_demand!L648="N",energy_demand!B648)</f>
        <v>0</v>
      </c>
      <c r="D648" s="2" t="str">
        <f>IF(energy_demand!M648="Y",energy_demand!B648,"NA")</f>
        <v>NA</v>
      </c>
      <c r="E648" s="2">
        <f>IF(energy_demand!M648="N",energy_demand!B648,"NA")</f>
        <v>101300.77499999999</v>
      </c>
    </row>
    <row r="649" spans="1:5" x14ac:dyDescent="0.3">
      <c r="A649" s="10">
        <v>42652</v>
      </c>
      <c r="B649" s="2">
        <f>IF(energy_demand!L649="Y",energy_demand!B649)</f>
        <v>94954.16</v>
      </c>
      <c r="C649" s="2" t="b">
        <f>IF(energy_demand!L649="N",energy_demand!B649)</f>
        <v>0</v>
      </c>
      <c r="D649" s="2" t="str">
        <f>IF(energy_demand!M649="Y",energy_demand!B649,"NA")</f>
        <v>NA</v>
      </c>
      <c r="E649" s="2">
        <f>IF(energy_demand!M649="N",energy_demand!B649,"NA")</f>
        <v>94954.16</v>
      </c>
    </row>
    <row r="650" spans="1:5" x14ac:dyDescent="0.3">
      <c r="A650" s="10">
        <v>42653</v>
      </c>
      <c r="B650" s="2">
        <f>IF(energy_demand!L650="Y",energy_demand!B650)</f>
        <v>116831.43</v>
      </c>
      <c r="C650" s="2" t="b">
        <f>IF(energy_demand!L650="N",energy_demand!B650)</f>
        <v>0</v>
      </c>
      <c r="D650" s="2" t="str">
        <f>IF(energy_demand!M650="Y",energy_demand!B650,"NA")</f>
        <v>NA</v>
      </c>
      <c r="E650" s="2">
        <f>IF(energy_demand!M650="N",energy_demand!B650,"NA")</f>
        <v>116831.43</v>
      </c>
    </row>
    <row r="651" spans="1:5" x14ac:dyDescent="0.3">
      <c r="A651" s="10">
        <v>42654</v>
      </c>
      <c r="B651" s="2">
        <f>IF(energy_demand!L651="Y",energy_demand!B651)</f>
        <v>124665.82</v>
      </c>
      <c r="C651" s="2" t="b">
        <f>IF(energy_demand!L651="N",energy_demand!B651)</f>
        <v>0</v>
      </c>
      <c r="D651" s="2" t="str">
        <f>IF(energy_demand!M651="Y",energy_demand!B651,"NA")</f>
        <v>NA</v>
      </c>
      <c r="E651" s="2">
        <f>IF(energy_demand!M651="N",energy_demand!B651,"NA")</f>
        <v>124665.82</v>
      </c>
    </row>
    <row r="652" spans="1:5" x14ac:dyDescent="0.3">
      <c r="A652" s="10">
        <v>42655</v>
      </c>
      <c r="B652" s="2">
        <f>IF(energy_demand!L652="Y",energy_demand!B652)</f>
        <v>128612.3</v>
      </c>
      <c r="C652" s="2" t="b">
        <f>IF(energy_demand!L652="N",energy_demand!B652)</f>
        <v>0</v>
      </c>
      <c r="D652" s="2" t="str">
        <f>IF(energy_demand!M652="Y",energy_demand!B652,"NA")</f>
        <v>NA</v>
      </c>
      <c r="E652" s="2">
        <f>IF(energy_demand!M652="N",energy_demand!B652,"NA")</f>
        <v>128612.3</v>
      </c>
    </row>
    <row r="653" spans="1:5" x14ac:dyDescent="0.3">
      <c r="A653" s="10">
        <v>42656</v>
      </c>
      <c r="B653" s="2">
        <f>IF(energy_demand!L653="Y",energy_demand!B653)</f>
        <v>128242.765</v>
      </c>
      <c r="C653" s="2" t="b">
        <f>IF(energy_demand!L653="N",energy_demand!B653)</f>
        <v>0</v>
      </c>
      <c r="D653" s="2" t="str">
        <f>IF(energy_demand!M653="Y",energy_demand!B653,"NA")</f>
        <v>NA</v>
      </c>
      <c r="E653" s="2">
        <f>IF(energy_demand!M653="N",energy_demand!B653,"NA")</f>
        <v>128242.765</v>
      </c>
    </row>
    <row r="654" spans="1:5" x14ac:dyDescent="0.3">
      <c r="A654" s="10">
        <v>42657</v>
      </c>
      <c r="B654" s="2">
        <f>IF(energy_demand!L654="Y",energy_demand!B654)</f>
        <v>121731.485</v>
      </c>
      <c r="C654" s="2" t="b">
        <f>IF(energy_demand!L654="N",energy_demand!B654)</f>
        <v>0</v>
      </c>
      <c r="D654" s="2" t="str">
        <f>IF(energy_demand!M654="Y",energy_demand!B654,"NA")</f>
        <v>NA</v>
      </c>
      <c r="E654" s="2">
        <f>IF(energy_demand!M654="N",energy_demand!B654,"NA")</f>
        <v>121731.485</v>
      </c>
    </row>
    <row r="655" spans="1:5" x14ac:dyDescent="0.3">
      <c r="A655" s="10">
        <v>42658</v>
      </c>
      <c r="B655" s="2">
        <f>IF(energy_demand!L655="Y",energy_demand!B655)</f>
        <v>97887.485000000001</v>
      </c>
      <c r="C655" s="2" t="b">
        <f>IF(energy_demand!L655="N",energy_demand!B655)</f>
        <v>0</v>
      </c>
      <c r="D655" s="2" t="str">
        <f>IF(energy_demand!M655="Y",energy_demand!B655,"NA")</f>
        <v>NA</v>
      </c>
      <c r="E655" s="2">
        <f>IF(energy_demand!M655="N",energy_demand!B655,"NA")</f>
        <v>97887.485000000001</v>
      </c>
    </row>
    <row r="656" spans="1:5" x14ac:dyDescent="0.3">
      <c r="A656" s="10">
        <v>42659</v>
      </c>
      <c r="B656" s="2">
        <f>IF(energy_demand!L656="Y",energy_demand!B656)</f>
        <v>101793.035</v>
      </c>
      <c r="C656" s="2" t="b">
        <f>IF(energy_demand!L656="N",energy_demand!B656)</f>
        <v>0</v>
      </c>
      <c r="D656" s="2" t="str">
        <f>IF(energy_demand!M656="Y",energy_demand!B656,"NA")</f>
        <v>NA</v>
      </c>
      <c r="E656" s="2">
        <f>IF(energy_demand!M656="N",energy_demand!B656,"NA")</f>
        <v>101793.035</v>
      </c>
    </row>
    <row r="657" spans="1:5" x14ac:dyDescent="0.3">
      <c r="A657" s="10">
        <v>42660</v>
      </c>
      <c r="B657" s="2">
        <f>IF(energy_demand!L657="Y",energy_demand!B657)</f>
        <v>116042.845</v>
      </c>
      <c r="C657" s="2" t="b">
        <f>IF(energy_demand!L657="N",energy_demand!B657)</f>
        <v>0</v>
      </c>
      <c r="D657" s="2" t="str">
        <f>IF(energy_demand!M657="Y",energy_demand!B657,"NA")</f>
        <v>NA</v>
      </c>
      <c r="E657" s="2">
        <f>IF(energy_demand!M657="N",energy_demand!B657,"NA")</f>
        <v>116042.845</v>
      </c>
    </row>
    <row r="658" spans="1:5" x14ac:dyDescent="0.3">
      <c r="A658" s="10">
        <v>42661</v>
      </c>
      <c r="B658" s="2">
        <f>IF(energy_demand!L658="Y",energy_demand!B658)</f>
        <v>123265.44</v>
      </c>
      <c r="C658" s="2" t="b">
        <f>IF(energy_demand!L658="N",energy_demand!B658)</f>
        <v>0</v>
      </c>
      <c r="D658" s="2" t="str">
        <f>IF(energy_demand!M658="Y",energy_demand!B658,"NA")</f>
        <v>NA</v>
      </c>
      <c r="E658" s="2">
        <f>IF(energy_demand!M658="N",energy_demand!B658,"NA")</f>
        <v>123265.44</v>
      </c>
    </row>
    <row r="659" spans="1:5" x14ac:dyDescent="0.3">
      <c r="A659" s="10">
        <v>42662</v>
      </c>
      <c r="B659" s="2">
        <f>IF(energy_demand!L659="Y",energy_demand!B659)</f>
        <v>126362.045</v>
      </c>
      <c r="C659" s="2" t="b">
        <f>IF(energy_demand!L659="N",energy_demand!B659)</f>
        <v>0</v>
      </c>
      <c r="D659" s="2" t="str">
        <f>IF(energy_demand!M659="Y",energy_demand!B659,"NA")</f>
        <v>NA</v>
      </c>
      <c r="E659" s="2">
        <f>IF(energy_demand!M659="N",energy_demand!B659,"NA")</f>
        <v>126362.045</v>
      </c>
    </row>
    <row r="660" spans="1:5" x14ac:dyDescent="0.3">
      <c r="A660" s="10">
        <v>42663</v>
      </c>
      <c r="B660" s="2">
        <f>IF(energy_demand!L660="Y",energy_demand!B660)</f>
        <v>114867.16</v>
      </c>
      <c r="C660" s="2" t="b">
        <f>IF(energy_demand!L660="N",energy_demand!B660)</f>
        <v>0</v>
      </c>
      <c r="D660" s="2" t="str">
        <f>IF(energy_demand!M660="Y",energy_demand!B660,"NA")</f>
        <v>NA</v>
      </c>
      <c r="E660" s="2">
        <f>IF(energy_demand!M660="N",energy_demand!B660,"NA")</f>
        <v>114867.16</v>
      </c>
    </row>
    <row r="661" spans="1:5" x14ac:dyDescent="0.3">
      <c r="A661" s="10">
        <v>42664</v>
      </c>
      <c r="B661" s="2">
        <f>IF(energy_demand!L661="Y",energy_demand!B661)</f>
        <v>122975.285</v>
      </c>
      <c r="C661" s="2" t="b">
        <f>IF(energy_demand!L661="N",energy_demand!B661)</f>
        <v>0</v>
      </c>
      <c r="D661" s="2" t="str">
        <f>IF(energy_demand!M661="Y",energy_demand!B661,"NA")</f>
        <v>NA</v>
      </c>
      <c r="E661" s="2">
        <f>IF(energy_demand!M661="N",energy_demand!B661,"NA")</f>
        <v>122975.285</v>
      </c>
    </row>
    <row r="662" spans="1:5" x14ac:dyDescent="0.3">
      <c r="A662" s="10">
        <v>42665</v>
      </c>
      <c r="B662" s="2">
        <f>IF(energy_demand!L662="Y",energy_demand!B662)</f>
        <v>114184.19500000001</v>
      </c>
      <c r="C662" s="2" t="b">
        <f>IF(energy_demand!L662="N",energy_demand!B662)</f>
        <v>0</v>
      </c>
      <c r="D662" s="2" t="str">
        <f>IF(energy_demand!M662="Y",energy_demand!B662,"NA")</f>
        <v>NA</v>
      </c>
      <c r="E662" s="2">
        <f>IF(energy_demand!M662="N",energy_demand!B662,"NA")</f>
        <v>114184.19500000001</v>
      </c>
    </row>
    <row r="663" spans="1:5" x14ac:dyDescent="0.3">
      <c r="A663" s="10">
        <v>42666</v>
      </c>
      <c r="B663" s="2">
        <f>IF(energy_demand!L663="Y",energy_demand!B663)</f>
        <v>111289</v>
      </c>
      <c r="C663" s="2" t="b">
        <f>IF(energy_demand!L663="N",energy_demand!B663)</f>
        <v>0</v>
      </c>
      <c r="D663" s="2" t="str">
        <f>IF(energy_demand!M663="Y",energy_demand!B663,"NA")</f>
        <v>NA</v>
      </c>
      <c r="E663" s="2">
        <f>IF(energy_demand!M663="N",energy_demand!B663,"NA")</f>
        <v>111289</v>
      </c>
    </row>
    <row r="664" spans="1:5" x14ac:dyDescent="0.3">
      <c r="A664" s="10">
        <v>42667</v>
      </c>
      <c r="B664" s="2">
        <f>IF(energy_demand!L664="Y",energy_demand!B664)</f>
        <v>125270.16499999999</v>
      </c>
      <c r="C664" s="2" t="b">
        <f>IF(energy_demand!L664="N",energy_demand!B664)</f>
        <v>0</v>
      </c>
      <c r="D664" s="2" t="str">
        <f>IF(energy_demand!M664="Y",energy_demand!B664,"NA")</f>
        <v>NA</v>
      </c>
      <c r="E664" s="2">
        <f>IF(energy_demand!M664="N",energy_demand!B664,"NA")</f>
        <v>125270.16499999999</v>
      </c>
    </row>
    <row r="665" spans="1:5" x14ac:dyDescent="0.3">
      <c r="A665" s="10">
        <v>42668</v>
      </c>
      <c r="B665" s="2">
        <f>IF(energy_demand!L665="Y",energy_demand!B665)</f>
        <v>117138.355</v>
      </c>
      <c r="C665" s="2" t="b">
        <f>IF(energy_demand!L665="N",energy_demand!B665)</f>
        <v>0</v>
      </c>
      <c r="D665" s="2" t="str">
        <f>IF(energy_demand!M665="Y",energy_demand!B665,"NA")</f>
        <v>NA</v>
      </c>
      <c r="E665" s="2">
        <f>IF(energy_demand!M665="N",energy_demand!B665,"NA")</f>
        <v>117138.355</v>
      </c>
    </row>
    <row r="666" spans="1:5" x14ac:dyDescent="0.3">
      <c r="A666" s="10">
        <v>42669</v>
      </c>
      <c r="B666" s="2">
        <f>IF(energy_demand!L666="Y",energy_demand!B666)</f>
        <v>121605.395</v>
      </c>
      <c r="C666" s="2" t="b">
        <f>IF(energy_demand!L666="N",energy_demand!B666)</f>
        <v>0</v>
      </c>
      <c r="D666" s="2" t="str">
        <f>IF(energy_demand!M666="Y",energy_demand!B666,"NA")</f>
        <v>NA</v>
      </c>
      <c r="E666" s="2">
        <f>IF(energy_demand!M666="N",energy_demand!B666,"NA")</f>
        <v>121605.395</v>
      </c>
    </row>
    <row r="667" spans="1:5" x14ac:dyDescent="0.3">
      <c r="A667" s="10">
        <v>42670</v>
      </c>
      <c r="B667" s="2">
        <f>IF(energy_demand!L667="Y",energy_demand!B667)</f>
        <v>120142.43</v>
      </c>
      <c r="C667" s="2" t="b">
        <f>IF(energy_demand!L667="N",energy_demand!B667)</f>
        <v>0</v>
      </c>
      <c r="D667" s="2" t="str">
        <f>IF(energy_demand!M667="Y",energy_demand!B667,"NA")</f>
        <v>NA</v>
      </c>
      <c r="E667" s="2">
        <f>IF(energy_demand!M667="N",energy_demand!B667,"NA")</f>
        <v>120142.43</v>
      </c>
    </row>
    <row r="668" spans="1:5" x14ac:dyDescent="0.3">
      <c r="A668" s="10">
        <v>42671</v>
      </c>
      <c r="B668" s="2">
        <f>IF(energy_demand!L668="Y",energy_demand!B668)</f>
        <v>119820.71</v>
      </c>
      <c r="C668" s="2" t="b">
        <f>IF(energy_demand!L668="N",energy_demand!B668)</f>
        <v>0</v>
      </c>
      <c r="D668" s="2" t="str">
        <f>IF(energy_demand!M668="Y",energy_demand!B668,"NA")</f>
        <v>NA</v>
      </c>
      <c r="E668" s="2">
        <f>IF(energy_demand!M668="N",energy_demand!B668,"NA")</f>
        <v>119820.71</v>
      </c>
    </row>
    <row r="669" spans="1:5" x14ac:dyDescent="0.3">
      <c r="A669" s="10">
        <v>42672</v>
      </c>
      <c r="B669" s="2">
        <f>IF(energy_demand!L669="Y",energy_demand!B669)</f>
        <v>104191.105</v>
      </c>
      <c r="C669" s="2" t="b">
        <f>IF(energy_demand!L669="N",energy_demand!B669)</f>
        <v>0</v>
      </c>
      <c r="D669" s="2" t="str">
        <f>IF(energy_demand!M669="Y",energy_demand!B669,"NA")</f>
        <v>NA</v>
      </c>
      <c r="E669" s="2">
        <f>IF(energy_demand!M669="N",energy_demand!B669,"NA")</f>
        <v>104191.105</v>
      </c>
    </row>
    <row r="670" spans="1:5" x14ac:dyDescent="0.3">
      <c r="A670" s="10">
        <v>42673</v>
      </c>
      <c r="B670" s="2">
        <f>IF(energy_demand!L670="Y",energy_demand!B670)</f>
        <v>94325.72</v>
      </c>
      <c r="C670" s="2" t="b">
        <f>IF(energy_demand!L670="N",energy_demand!B670)</f>
        <v>0</v>
      </c>
      <c r="D670" s="2" t="str">
        <f>IF(energy_demand!M670="Y",energy_demand!B670,"NA")</f>
        <v>NA</v>
      </c>
      <c r="E670" s="2">
        <f>IF(energy_demand!M670="N",energy_demand!B670,"NA")</f>
        <v>94325.72</v>
      </c>
    </row>
    <row r="671" spans="1:5" x14ac:dyDescent="0.3">
      <c r="A671" s="10">
        <v>42674</v>
      </c>
      <c r="B671" s="2">
        <f>IF(energy_demand!L671="Y",energy_demand!B671)</f>
        <v>110661.43</v>
      </c>
      <c r="C671" s="2" t="b">
        <f>IF(energy_demand!L671="N",energy_demand!B671)</f>
        <v>0</v>
      </c>
      <c r="D671" s="2" t="str">
        <f>IF(energy_demand!M671="Y",energy_demand!B671,"NA")</f>
        <v>NA</v>
      </c>
      <c r="E671" s="2">
        <f>IF(energy_demand!M671="N",energy_demand!B671,"NA")</f>
        <v>110661.43</v>
      </c>
    </row>
    <row r="672" spans="1:5" x14ac:dyDescent="0.3">
      <c r="A672" s="10">
        <v>42675</v>
      </c>
      <c r="B672" s="2">
        <f>IF(energy_demand!L672="Y",energy_demand!B672)</f>
        <v>104976.21</v>
      </c>
      <c r="C672" s="2" t="b">
        <f>IF(energy_demand!L672="N",energy_demand!B672)</f>
        <v>0</v>
      </c>
      <c r="D672" s="2">
        <f>IF(energy_demand!M672="Y",energy_demand!B672,"NA")</f>
        <v>104976.21</v>
      </c>
      <c r="E672" s="2" t="str">
        <f>IF(energy_demand!M672="N",energy_demand!B672,"NA")</f>
        <v>NA</v>
      </c>
    </row>
    <row r="673" spans="1:5" x14ac:dyDescent="0.3">
      <c r="A673" s="10">
        <v>42676</v>
      </c>
      <c r="B673" s="2">
        <f>IF(energy_demand!L673="Y",energy_demand!B673)</f>
        <v>119904.48</v>
      </c>
      <c r="C673" s="2" t="b">
        <f>IF(energy_demand!L673="N",energy_demand!B673)</f>
        <v>0</v>
      </c>
      <c r="D673" s="2" t="str">
        <f>IF(energy_demand!M673="Y",energy_demand!B673,"NA")</f>
        <v>NA</v>
      </c>
      <c r="E673" s="2">
        <f>IF(energy_demand!M673="N",energy_demand!B673,"NA")</f>
        <v>119904.48</v>
      </c>
    </row>
    <row r="674" spans="1:5" x14ac:dyDescent="0.3">
      <c r="A674" s="10">
        <v>42677</v>
      </c>
      <c r="B674" s="2">
        <f>IF(energy_demand!L674="Y",energy_demand!B674)</f>
        <v>118677.495</v>
      </c>
      <c r="C674" s="2" t="b">
        <f>IF(energy_demand!L674="N",energy_demand!B674)</f>
        <v>0</v>
      </c>
      <c r="D674" s="2" t="str">
        <f>IF(energy_demand!M674="Y",energy_demand!B674,"NA")</f>
        <v>NA</v>
      </c>
      <c r="E674" s="2">
        <f>IF(energy_demand!M674="N",energy_demand!B674,"NA")</f>
        <v>118677.495</v>
      </c>
    </row>
    <row r="675" spans="1:5" x14ac:dyDescent="0.3">
      <c r="A675" s="10">
        <v>42678</v>
      </c>
      <c r="B675" s="2">
        <f>IF(energy_demand!L675="Y",energy_demand!B675)</f>
        <v>113666.485</v>
      </c>
      <c r="C675" s="2" t="b">
        <f>IF(energy_demand!L675="N",energy_demand!B675)</f>
        <v>0</v>
      </c>
      <c r="D675" s="2" t="str">
        <f>IF(energy_demand!M675="Y",energy_demand!B675,"NA")</f>
        <v>NA</v>
      </c>
      <c r="E675" s="2">
        <f>IF(energy_demand!M675="N",energy_demand!B675,"NA")</f>
        <v>113666.485</v>
      </c>
    </row>
    <row r="676" spans="1:5" x14ac:dyDescent="0.3">
      <c r="A676" s="10">
        <v>42679</v>
      </c>
      <c r="B676" s="2">
        <f>IF(energy_demand!L676="Y",energy_demand!B676)</f>
        <v>101810.75</v>
      </c>
      <c r="C676" s="2" t="b">
        <f>IF(energy_demand!L676="N",energy_demand!B676)</f>
        <v>0</v>
      </c>
      <c r="D676" s="2" t="str">
        <f>IF(energy_demand!M676="Y",energy_demand!B676,"NA")</f>
        <v>NA</v>
      </c>
      <c r="E676" s="2">
        <f>IF(energy_demand!M676="N",energy_demand!B676,"NA")</f>
        <v>101810.75</v>
      </c>
    </row>
    <row r="677" spans="1:5" x14ac:dyDescent="0.3">
      <c r="A677" s="10">
        <v>42680</v>
      </c>
      <c r="B677" s="2">
        <f>IF(energy_demand!L677="Y",energy_demand!B677)</f>
        <v>96934.925000000003</v>
      </c>
      <c r="C677" s="2" t="b">
        <f>IF(energy_demand!L677="N",energy_demand!B677)</f>
        <v>0</v>
      </c>
      <c r="D677" s="2" t="str">
        <f>IF(energy_demand!M677="Y",energy_demand!B677,"NA")</f>
        <v>NA</v>
      </c>
      <c r="E677" s="2">
        <f>IF(energy_demand!M677="N",energy_demand!B677,"NA")</f>
        <v>96934.925000000003</v>
      </c>
    </row>
    <row r="678" spans="1:5" x14ac:dyDescent="0.3">
      <c r="A678" s="10">
        <v>42681</v>
      </c>
      <c r="B678" s="2">
        <f>IF(energy_demand!L678="Y",energy_demand!B678)</f>
        <v>116230.34</v>
      </c>
      <c r="C678" s="2" t="b">
        <f>IF(energy_demand!L678="N",energy_demand!B678)</f>
        <v>0</v>
      </c>
      <c r="D678" s="2" t="str">
        <f>IF(energy_demand!M678="Y",energy_demand!B678,"NA")</f>
        <v>NA</v>
      </c>
      <c r="E678" s="2">
        <f>IF(energy_demand!M678="N",energy_demand!B678,"NA")</f>
        <v>116230.34</v>
      </c>
    </row>
    <row r="679" spans="1:5" x14ac:dyDescent="0.3">
      <c r="A679" s="10">
        <v>42682</v>
      </c>
      <c r="B679" s="2">
        <f>IF(energy_demand!L679="Y",energy_demand!B679)</f>
        <v>117794.595</v>
      </c>
      <c r="C679" s="2" t="b">
        <f>IF(energy_demand!L679="N",energy_demand!B679)</f>
        <v>0</v>
      </c>
      <c r="D679" s="2" t="str">
        <f>IF(energy_demand!M679="Y",energy_demand!B679,"NA")</f>
        <v>NA</v>
      </c>
      <c r="E679" s="2">
        <f>IF(energy_demand!M679="N",energy_demand!B679,"NA")</f>
        <v>117794.595</v>
      </c>
    </row>
    <row r="680" spans="1:5" x14ac:dyDescent="0.3">
      <c r="A680" s="10">
        <v>42683</v>
      </c>
      <c r="B680" s="2">
        <f>IF(energy_demand!L680="Y",energy_demand!B680)</f>
        <v>122131.11500000001</v>
      </c>
      <c r="C680" s="2" t="b">
        <f>IF(energy_demand!L680="N",energy_demand!B680)</f>
        <v>0</v>
      </c>
      <c r="D680" s="2" t="str">
        <f>IF(energy_demand!M680="Y",energy_demand!B680,"NA")</f>
        <v>NA</v>
      </c>
      <c r="E680" s="2">
        <f>IF(energy_demand!M680="N",energy_demand!B680,"NA")</f>
        <v>122131.11500000001</v>
      </c>
    </row>
    <row r="681" spans="1:5" x14ac:dyDescent="0.3">
      <c r="A681" s="10">
        <v>42684</v>
      </c>
      <c r="B681" s="2">
        <f>IF(energy_demand!L681="Y",energy_demand!B681)</f>
        <v>122634.53</v>
      </c>
      <c r="C681" s="2" t="b">
        <f>IF(energy_demand!L681="N",energy_demand!B681)</f>
        <v>0</v>
      </c>
      <c r="D681" s="2" t="str">
        <f>IF(energy_demand!M681="Y",energy_demand!B681,"NA")</f>
        <v>NA</v>
      </c>
      <c r="E681" s="2">
        <f>IF(energy_demand!M681="N",energy_demand!B681,"NA")</f>
        <v>122634.53</v>
      </c>
    </row>
    <row r="682" spans="1:5" x14ac:dyDescent="0.3">
      <c r="A682" s="10">
        <v>42685</v>
      </c>
      <c r="B682" s="2">
        <f>IF(energy_demand!L682="Y",energy_demand!B682)</f>
        <v>117953.88499999999</v>
      </c>
      <c r="C682" s="2" t="b">
        <f>IF(energy_demand!L682="N",energy_demand!B682)</f>
        <v>0</v>
      </c>
      <c r="D682" s="2" t="str">
        <f>IF(energy_demand!M682="Y",energy_demand!B682,"NA")</f>
        <v>NA</v>
      </c>
      <c r="E682" s="2">
        <f>IF(energy_demand!M682="N",energy_demand!B682,"NA")</f>
        <v>117953.88499999999</v>
      </c>
    </row>
    <row r="683" spans="1:5" x14ac:dyDescent="0.3">
      <c r="A683" s="10">
        <v>42686</v>
      </c>
      <c r="B683" s="2">
        <f>IF(energy_demand!L683="Y",energy_demand!B683)</f>
        <v>99907.32</v>
      </c>
      <c r="C683" s="2" t="b">
        <f>IF(energy_demand!L683="N",energy_demand!B683)</f>
        <v>0</v>
      </c>
      <c r="D683" s="2" t="str">
        <f>IF(energy_demand!M683="Y",energy_demand!B683,"NA")</f>
        <v>NA</v>
      </c>
      <c r="E683" s="2">
        <f>IF(energy_demand!M683="N",energy_demand!B683,"NA")</f>
        <v>99907.32</v>
      </c>
    </row>
    <row r="684" spans="1:5" x14ac:dyDescent="0.3">
      <c r="A684" s="10">
        <v>42687</v>
      </c>
      <c r="B684" s="2">
        <f>IF(energy_demand!L684="Y",energy_demand!B684)</f>
        <v>96805.925000000003</v>
      </c>
      <c r="C684" s="2" t="b">
        <f>IF(energy_demand!L684="N",energy_demand!B684)</f>
        <v>0</v>
      </c>
      <c r="D684" s="2" t="str">
        <f>IF(energy_demand!M684="Y",energy_demand!B684,"NA")</f>
        <v>NA</v>
      </c>
      <c r="E684" s="2">
        <f>IF(energy_demand!M684="N",energy_demand!B684,"NA")</f>
        <v>96805.925000000003</v>
      </c>
    </row>
    <row r="685" spans="1:5" x14ac:dyDescent="0.3">
      <c r="A685" s="10">
        <v>42688</v>
      </c>
      <c r="B685" s="2">
        <f>IF(energy_demand!L685="Y",energy_demand!B685)</f>
        <v>116817.15</v>
      </c>
      <c r="C685" s="2" t="b">
        <f>IF(energy_demand!L685="N",energy_demand!B685)</f>
        <v>0</v>
      </c>
      <c r="D685" s="2" t="str">
        <f>IF(energy_demand!M685="Y",energy_demand!B685,"NA")</f>
        <v>NA</v>
      </c>
      <c r="E685" s="2">
        <f>IF(energy_demand!M685="N",energy_demand!B685,"NA")</f>
        <v>116817.15</v>
      </c>
    </row>
    <row r="686" spans="1:5" x14ac:dyDescent="0.3">
      <c r="A686" s="10">
        <v>42689</v>
      </c>
      <c r="B686" s="2">
        <f>IF(energy_demand!L686="Y",energy_demand!B686)</f>
        <v>119905.59</v>
      </c>
      <c r="C686" s="2" t="b">
        <f>IF(energy_demand!L686="N",energy_demand!B686)</f>
        <v>0</v>
      </c>
      <c r="D686" s="2" t="str">
        <f>IF(energy_demand!M686="Y",energy_demand!B686,"NA")</f>
        <v>NA</v>
      </c>
      <c r="E686" s="2">
        <f>IF(energy_demand!M686="N",energy_demand!B686,"NA")</f>
        <v>119905.59</v>
      </c>
    </row>
    <row r="687" spans="1:5" x14ac:dyDescent="0.3">
      <c r="A687" s="10">
        <v>42690</v>
      </c>
      <c r="B687" s="2">
        <f>IF(energy_demand!L687="Y",energy_demand!B687)</f>
        <v>122146.66</v>
      </c>
      <c r="C687" s="2" t="b">
        <f>IF(energy_demand!L687="N",energy_demand!B687)</f>
        <v>0</v>
      </c>
      <c r="D687" s="2" t="str">
        <f>IF(energy_demand!M687="Y",energy_demand!B687,"NA")</f>
        <v>NA</v>
      </c>
      <c r="E687" s="2">
        <f>IF(energy_demand!M687="N",energy_demand!B687,"NA")</f>
        <v>122146.66</v>
      </c>
    </row>
    <row r="688" spans="1:5" x14ac:dyDescent="0.3">
      <c r="A688" s="10">
        <v>42691</v>
      </c>
      <c r="B688" s="2">
        <f>IF(energy_demand!L688="Y",energy_demand!B688)</f>
        <v>122464.645</v>
      </c>
      <c r="C688" s="2" t="b">
        <f>IF(energy_demand!L688="N",energy_demand!B688)</f>
        <v>0</v>
      </c>
      <c r="D688" s="2" t="str">
        <f>IF(energy_demand!M688="Y",energy_demand!B688,"NA")</f>
        <v>NA</v>
      </c>
      <c r="E688" s="2">
        <f>IF(energy_demand!M688="N",energy_demand!B688,"NA")</f>
        <v>122464.645</v>
      </c>
    </row>
    <row r="689" spans="1:5" x14ac:dyDescent="0.3">
      <c r="A689" s="10">
        <v>42692</v>
      </c>
      <c r="B689" s="2">
        <f>IF(energy_demand!L689="Y",energy_demand!B689)</f>
        <v>121441.05</v>
      </c>
      <c r="C689" s="2" t="b">
        <f>IF(energy_demand!L689="N",energy_demand!B689)</f>
        <v>0</v>
      </c>
      <c r="D689" s="2" t="str">
        <f>IF(energy_demand!M689="Y",energy_demand!B689,"NA")</f>
        <v>NA</v>
      </c>
      <c r="E689" s="2">
        <f>IF(energy_demand!M689="N",energy_demand!B689,"NA")</f>
        <v>121441.05</v>
      </c>
    </row>
    <row r="690" spans="1:5" x14ac:dyDescent="0.3">
      <c r="A690" s="10">
        <v>42693</v>
      </c>
      <c r="B690" s="2">
        <f>IF(energy_demand!L690="Y",energy_demand!B690)</f>
        <v>106868.5</v>
      </c>
      <c r="C690" s="2" t="b">
        <f>IF(energy_demand!L690="N",energy_demand!B690)</f>
        <v>0</v>
      </c>
      <c r="D690" s="2" t="str">
        <f>IF(energy_demand!M690="Y",energy_demand!B690,"NA")</f>
        <v>NA</v>
      </c>
      <c r="E690" s="2">
        <f>IF(energy_demand!M690="N",energy_demand!B690,"NA")</f>
        <v>106868.5</v>
      </c>
    </row>
    <row r="691" spans="1:5" x14ac:dyDescent="0.3">
      <c r="A691" s="10">
        <v>42694</v>
      </c>
      <c r="B691" s="2">
        <f>IF(energy_demand!L691="Y",energy_demand!B691)</f>
        <v>112098.33500000001</v>
      </c>
      <c r="C691" s="2" t="b">
        <f>IF(energy_demand!L691="N",energy_demand!B691)</f>
        <v>0</v>
      </c>
      <c r="D691" s="2" t="str">
        <f>IF(energy_demand!M691="Y",energy_demand!B691,"NA")</f>
        <v>NA</v>
      </c>
      <c r="E691" s="2">
        <f>IF(energy_demand!M691="N",energy_demand!B691,"NA")</f>
        <v>112098.33500000001</v>
      </c>
    </row>
    <row r="692" spans="1:5" x14ac:dyDescent="0.3">
      <c r="A692" s="10">
        <v>42695</v>
      </c>
      <c r="B692" s="2">
        <f>IF(energy_demand!L692="Y",energy_demand!B692)</f>
        <v>138681.815</v>
      </c>
      <c r="C692" s="2" t="b">
        <f>IF(energy_demand!L692="N",energy_demand!B692)</f>
        <v>0</v>
      </c>
      <c r="D692" s="2" t="str">
        <f>IF(energy_demand!M692="Y",energy_demand!B692,"NA")</f>
        <v>NA</v>
      </c>
      <c r="E692" s="2">
        <f>IF(energy_demand!M692="N",energy_demand!B692,"NA")</f>
        <v>138681.815</v>
      </c>
    </row>
    <row r="693" spans="1:5" x14ac:dyDescent="0.3">
      <c r="A693" s="10">
        <v>42696</v>
      </c>
      <c r="B693" s="2">
        <f>IF(energy_demand!L693="Y",energy_demand!B693)</f>
        <v>126617.72</v>
      </c>
      <c r="C693" s="2" t="b">
        <f>IF(energy_demand!L693="N",energy_demand!B693)</f>
        <v>0</v>
      </c>
      <c r="D693" s="2" t="str">
        <f>IF(energy_demand!M693="Y",energy_demand!B693,"NA")</f>
        <v>NA</v>
      </c>
      <c r="E693" s="2">
        <f>IF(energy_demand!M693="N",energy_demand!B693,"NA")</f>
        <v>126617.72</v>
      </c>
    </row>
    <row r="694" spans="1:5" x14ac:dyDescent="0.3">
      <c r="A694" s="10">
        <v>42697</v>
      </c>
      <c r="B694" s="2">
        <f>IF(energy_demand!L694="Y",energy_demand!B694)</f>
        <v>118119.01</v>
      </c>
      <c r="C694" s="2" t="b">
        <f>IF(energy_demand!L694="N",energy_demand!B694)</f>
        <v>0</v>
      </c>
      <c r="D694" s="2" t="str">
        <f>IF(energy_demand!M694="Y",energy_demand!B694,"NA")</f>
        <v>NA</v>
      </c>
      <c r="E694" s="2">
        <f>IF(energy_demand!M694="N",energy_demand!B694,"NA")</f>
        <v>118119.01</v>
      </c>
    </row>
    <row r="695" spans="1:5" x14ac:dyDescent="0.3">
      <c r="A695" s="10">
        <v>42698</v>
      </c>
      <c r="B695" s="2">
        <f>IF(energy_demand!L695="Y",energy_demand!B695)</f>
        <v>120308.545</v>
      </c>
      <c r="C695" s="2" t="b">
        <f>IF(energy_demand!L695="N",energy_demand!B695)</f>
        <v>0</v>
      </c>
      <c r="D695" s="2" t="str">
        <f>IF(energy_demand!M695="Y",energy_demand!B695,"NA")</f>
        <v>NA</v>
      </c>
      <c r="E695" s="2">
        <f>IF(energy_demand!M695="N",energy_demand!B695,"NA")</f>
        <v>120308.545</v>
      </c>
    </row>
    <row r="696" spans="1:5" x14ac:dyDescent="0.3">
      <c r="A696" s="10">
        <v>42699</v>
      </c>
      <c r="B696" s="2">
        <f>IF(energy_demand!L696="Y",energy_demand!B696)</f>
        <v>116011.565</v>
      </c>
      <c r="C696" s="2" t="b">
        <f>IF(energy_demand!L696="N",energy_demand!B696)</f>
        <v>0</v>
      </c>
      <c r="D696" s="2" t="str">
        <f>IF(energy_demand!M696="Y",energy_demand!B696,"NA")</f>
        <v>NA</v>
      </c>
      <c r="E696" s="2">
        <f>IF(energy_demand!M696="N",energy_demand!B696,"NA")</f>
        <v>116011.565</v>
      </c>
    </row>
    <row r="697" spans="1:5" x14ac:dyDescent="0.3">
      <c r="A697" s="10">
        <v>42700</v>
      </c>
      <c r="B697" s="2">
        <f>IF(energy_demand!L697="Y",energy_demand!B697)</f>
        <v>104700.05499999999</v>
      </c>
      <c r="C697" s="2" t="b">
        <f>IF(energy_demand!L697="N",energy_demand!B697)</f>
        <v>0</v>
      </c>
      <c r="D697" s="2" t="str">
        <f>IF(energy_demand!M697="Y",energy_demand!B697,"NA")</f>
        <v>NA</v>
      </c>
      <c r="E697" s="2">
        <f>IF(energy_demand!M697="N",energy_demand!B697,"NA")</f>
        <v>104700.05499999999</v>
      </c>
    </row>
    <row r="698" spans="1:5" x14ac:dyDescent="0.3">
      <c r="A698" s="10">
        <v>42701</v>
      </c>
      <c r="B698" s="2">
        <f>IF(energy_demand!L698="Y",energy_demand!B698)</f>
        <v>102718.9</v>
      </c>
      <c r="C698" s="2" t="b">
        <f>IF(energy_demand!L698="N",energy_demand!B698)</f>
        <v>0</v>
      </c>
      <c r="D698" s="2" t="str">
        <f>IF(energy_demand!M698="Y",energy_demand!B698,"NA")</f>
        <v>NA</v>
      </c>
      <c r="E698" s="2">
        <f>IF(energy_demand!M698="N",energy_demand!B698,"NA")</f>
        <v>102718.9</v>
      </c>
    </row>
    <row r="699" spans="1:5" x14ac:dyDescent="0.3">
      <c r="A699" s="10">
        <v>42702</v>
      </c>
      <c r="B699" s="2">
        <f>IF(energy_demand!L699="Y",energy_demand!B699)</f>
        <v>118666.37</v>
      </c>
      <c r="C699" s="2" t="b">
        <f>IF(energy_demand!L699="N",energy_demand!B699)</f>
        <v>0</v>
      </c>
      <c r="D699" s="2" t="str">
        <f>IF(energy_demand!M699="Y",energy_demand!B699,"NA")</f>
        <v>NA</v>
      </c>
      <c r="E699" s="2">
        <f>IF(energy_demand!M699="N",energy_demand!B699,"NA")</f>
        <v>118666.37</v>
      </c>
    </row>
    <row r="700" spans="1:5" x14ac:dyDescent="0.3">
      <c r="A700" s="10">
        <v>42703</v>
      </c>
      <c r="B700" s="2">
        <f>IF(energy_demand!L700="Y",energy_demand!B700)</f>
        <v>119169.17</v>
      </c>
      <c r="C700" s="2" t="b">
        <f>IF(energy_demand!L700="N",energy_demand!B700)</f>
        <v>0</v>
      </c>
      <c r="D700" s="2" t="str">
        <f>IF(energy_demand!M700="Y",energy_demand!B700,"NA")</f>
        <v>NA</v>
      </c>
      <c r="E700" s="2">
        <f>IF(energy_demand!M700="N",energy_demand!B700,"NA")</f>
        <v>119169.17</v>
      </c>
    </row>
    <row r="701" spans="1:5" x14ac:dyDescent="0.3">
      <c r="A701" s="10">
        <v>42704</v>
      </c>
      <c r="B701" s="2">
        <f>IF(energy_demand!L701="Y",energy_demand!B701)</f>
        <v>121067.59</v>
      </c>
      <c r="C701" s="2" t="b">
        <f>IF(energy_demand!L701="N",energy_demand!B701)</f>
        <v>0</v>
      </c>
      <c r="D701" s="2" t="str">
        <f>IF(energy_demand!M701="Y",energy_demand!B701,"NA")</f>
        <v>NA</v>
      </c>
      <c r="E701" s="2">
        <f>IF(energy_demand!M701="N",energy_demand!B701,"NA")</f>
        <v>121067.59</v>
      </c>
    </row>
    <row r="702" spans="1:5" x14ac:dyDescent="0.3">
      <c r="A702" s="10">
        <v>42705</v>
      </c>
      <c r="B702" s="2">
        <f>IF(energy_demand!L702="Y",energy_demand!B702)</f>
        <v>113024.02</v>
      </c>
      <c r="C702" s="2" t="b">
        <f>IF(energy_demand!L702="N",energy_demand!B702)</f>
        <v>0</v>
      </c>
      <c r="D702" s="2" t="str">
        <f>IF(energy_demand!M702="Y",energy_demand!B702,"NA")</f>
        <v>NA</v>
      </c>
      <c r="E702" s="2">
        <f>IF(energy_demand!M702="N",energy_demand!B702,"NA")</f>
        <v>113024.02</v>
      </c>
    </row>
    <row r="703" spans="1:5" x14ac:dyDescent="0.3">
      <c r="A703" s="10">
        <v>42706</v>
      </c>
      <c r="B703" s="2">
        <f>IF(energy_demand!L703="Y",energy_demand!B703)</f>
        <v>109318.355</v>
      </c>
      <c r="C703" s="2" t="b">
        <f>IF(energy_demand!L703="N",energy_demand!B703)</f>
        <v>0</v>
      </c>
      <c r="D703" s="2" t="str">
        <f>IF(energy_demand!M703="Y",energy_demand!B703,"NA")</f>
        <v>NA</v>
      </c>
      <c r="E703" s="2">
        <f>IF(energy_demand!M703="N",energy_demand!B703,"NA")</f>
        <v>109318.355</v>
      </c>
    </row>
    <row r="704" spans="1:5" x14ac:dyDescent="0.3">
      <c r="A704" s="10">
        <v>42707</v>
      </c>
      <c r="B704" s="2">
        <f>IF(energy_demand!L704="Y",energy_demand!B704)</f>
        <v>98899.494999999995</v>
      </c>
      <c r="C704" s="2" t="b">
        <f>IF(energy_demand!L704="N",energy_demand!B704)</f>
        <v>0</v>
      </c>
      <c r="D704" s="2" t="str">
        <f>IF(energy_demand!M704="Y",energy_demand!B704,"NA")</f>
        <v>NA</v>
      </c>
      <c r="E704" s="2">
        <f>IF(energy_demand!M704="N",energy_demand!B704,"NA")</f>
        <v>98899.494999999995</v>
      </c>
    </row>
    <row r="705" spans="1:5" x14ac:dyDescent="0.3">
      <c r="A705" s="10">
        <v>42708</v>
      </c>
      <c r="B705" s="2">
        <f>IF(energy_demand!L705="Y",energy_demand!B705)</f>
        <v>97300.36</v>
      </c>
      <c r="C705" s="2" t="b">
        <f>IF(energy_demand!L705="N",energy_demand!B705)</f>
        <v>0</v>
      </c>
      <c r="D705" s="2" t="str">
        <f>IF(energy_demand!M705="Y",energy_demand!B705,"NA")</f>
        <v>NA</v>
      </c>
      <c r="E705" s="2">
        <f>IF(energy_demand!M705="N",energy_demand!B705,"NA")</f>
        <v>97300.36</v>
      </c>
    </row>
    <row r="706" spans="1:5" x14ac:dyDescent="0.3">
      <c r="A706" s="10">
        <v>42709</v>
      </c>
      <c r="B706" s="2">
        <f>IF(energy_demand!L706="Y",energy_demand!B706)</f>
        <v>109670</v>
      </c>
      <c r="C706" s="2" t="b">
        <f>IF(energy_demand!L706="N",energy_demand!B706)</f>
        <v>0</v>
      </c>
      <c r="D706" s="2" t="str">
        <f>IF(energy_demand!M706="Y",energy_demand!B706,"NA")</f>
        <v>NA</v>
      </c>
      <c r="E706" s="2">
        <f>IF(energy_demand!M706="N",energy_demand!B706,"NA")</f>
        <v>109670</v>
      </c>
    </row>
    <row r="707" spans="1:5" x14ac:dyDescent="0.3">
      <c r="A707" s="10">
        <v>42710</v>
      </c>
      <c r="B707" s="2">
        <f>IF(energy_demand!L707="Y",energy_demand!B707)</f>
        <v>111228.06</v>
      </c>
      <c r="C707" s="2" t="b">
        <f>IF(energy_demand!L707="N",energy_demand!B707)</f>
        <v>0</v>
      </c>
      <c r="D707" s="2" t="str">
        <f>IF(energy_demand!M707="Y",energy_demand!B707,"NA")</f>
        <v>NA</v>
      </c>
      <c r="E707" s="2">
        <f>IF(energy_demand!M707="N",energy_demand!B707,"NA")</f>
        <v>111228.06</v>
      </c>
    </row>
    <row r="708" spans="1:5" x14ac:dyDescent="0.3">
      <c r="A708" s="10">
        <v>42711</v>
      </c>
      <c r="B708" s="2">
        <f>IF(energy_demand!L708="Y",energy_demand!B708)</f>
        <v>112738.08</v>
      </c>
      <c r="C708" s="2" t="b">
        <f>IF(energy_demand!L708="N",energy_demand!B708)</f>
        <v>0</v>
      </c>
      <c r="D708" s="2" t="str">
        <f>IF(energy_demand!M708="Y",energy_demand!B708,"NA")</f>
        <v>NA</v>
      </c>
      <c r="E708" s="2">
        <f>IF(energy_demand!M708="N",energy_demand!B708,"NA")</f>
        <v>112738.08</v>
      </c>
    </row>
    <row r="709" spans="1:5" x14ac:dyDescent="0.3">
      <c r="A709" s="10">
        <v>42712</v>
      </c>
      <c r="B709" s="2">
        <f>IF(energy_demand!L709="Y",energy_demand!B709)</f>
        <v>105445.65</v>
      </c>
      <c r="C709" s="2" t="b">
        <f>IF(energy_demand!L709="N",energy_demand!B709)</f>
        <v>0</v>
      </c>
      <c r="D709" s="2" t="str">
        <f>IF(energy_demand!M709="Y",energy_demand!B709,"NA")</f>
        <v>NA</v>
      </c>
      <c r="E709" s="2">
        <f>IF(energy_demand!M709="N",energy_demand!B709,"NA")</f>
        <v>105445.65</v>
      </c>
    </row>
    <row r="710" spans="1:5" x14ac:dyDescent="0.3">
      <c r="A710" s="10">
        <v>42713</v>
      </c>
      <c r="B710" s="2">
        <f>IF(energy_demand!L710="Y",energy_demand!B710)</f>
        <v>105664.09</v>
      </c>
      <c r="C710" s="2" t="b">
        <f>IF(energy_demand!L710="N",energy_demand!B710)</f>
        <v>0</v>
      </c>
      <c r="D710" s="2" t="str">
        <f>IF(energy_demand!M710="Y",energy_demand!B710,"NA")</f>
        <v>NA</v>
      </c>
      <c r="E710" s="2">
        <f>IF(energy_demand!M710="N",energy_demand!B710,"NA")</f>
        <v>105664.09</v>
      </c>
    </row>
    <row r="711" spans="1:5" x14ac:dyDescent="0.3">
      <c r="A711" s="10">
        <v>42714</v>
      </c>
      <c r="B711" s="2">
        <f>IF(energy_demand!L711="Y",energy_demand!B711)</f>
        <v>98622.865000000005</v>
      </c>
      <c r="C711" s="2" t="b">
        <f>IF(energy_demand!L711="N",energy_demand!B711)</f>
        <v>0</v>
      </c>
      <c r="D711" s="2" t="str">
        <f>IF(energy_demand!M711="Y",energy_demand!B711,"NA")</f>
        <v>NA</v>
      </c>
      <c r="E711" s="2">
        <f>IF(energy_demand!M711="N",energy_demand!B711,"NA")</f>
        <v>98622.865000000005</v>
      </c>
    </row>
    <row r="712" spans="1:5" x14ac:dyDescent="0.3">
      <c r="A712" s="10">
        <v>42715</v>
      </c>
      <c r="B712" s="2">
        <f>IF(energy_demand!L712="Y",energy_demand!B712)</f>
        <v>93673.19</v>
      </c>
      <c r="C712" s="2" t="b">
        <f>IF(energy_demand!L712="N",energy_demand!B712)</f>
        <v>0</v>
      </c>
      <c r="D712" s="2" t="str">
        <f>IF(energy_demand!M712="Y",energy_demand!B712,"NA")</f>
        <v>NA</v>
      </c>
      <c r="E712" s="2">
        <f>IF(energy_demand!M712="N",energy_demand!B712,"NA")</f>
        <v>93673.19</v>
      </c>
    </row>
    <row r="713" spans="1:5" x14ac:dyDescent="0.3">
      <c r="A713" s="10">
        <v>42716</v>
      </c>
      <c r="B713" s="2">
        <f>IF(energy_demand!L713="Y",energy_demand!B713)</f>
        <v>120390.11</v>
      </c>
      <c r="C713" s="2" t="b">
        <f>IF(energy_demand!L713="N",energy_demand!B713)</f>
        <v>0</v>
      </c>
      <c r="D713" s="2" t="str">
        <f>IF(energy_demand!M713="Y",energy_demand!B713,"NA")</f>
        <v>NA</v>
      </c>
      <c r="E713" s="2">
        <f>IF(energy_demand!M713="N",energy_demand!B713,"NA")</f>
        <v>120390.11</v>
      </c>
    </row>
    <row r="714" spans="1:5" x14ac:dyDescent="0.3">
      <c r="A714" s="10">
        <v>42717</v>
      </c>
      <c r="B714" s="2">
        <f>IF(energy_demand!L714="Y",energy_demand!B714)</f>
        <v>128831.65</v>
      </c>
      <c r="C714" s="2" t="b">
        <f>IF(energy_demand!L714="N",energy_demand!B714)</f>
        <v>0</v>
      </c>
      <c r="D714" s="2" t="str">
        <f>IF(energy_demand!M714="Y",energy_demand!B714,"NA")</f>
        <v>NA</v>
      </c>
      <c r="E714" s="2">
        <f>IF(energy_demand!M714="N",energy_demand!B714,"NA")</f>
        <v>128831.65</v>
      </c>
    </row>
    <row r="715" spans="1:5" x14ac:dyDescent="0.3">
      <c r="A715" s="10">
        <v>42718</v>
      </c>
      <c r="B715" s="2">
        <f>IF(energy_demand!L715="Y",energy_demand!B715)</f>
        <v>111423.765</v>
      </c>
      <c r="C715" s="2" t="b">
        <f>IF(energy_demand!L715="N",energy_demand!B715)</f>
        <v>0</v>
      </c>
      <c r="D715" s="2" t="str">
        <f>IF(energy_demand!M715="Y",energy_demand!B715,"NA")</f>
        <v>NA</v>
      </c>
      <c r="E715" s="2">
        <f>IF(energy_demand!M715="N",energy_demand!B715,"NA")</f>
        <v>111423.765</v>
      </c>
    </row>
    <row r="716" spans="1:5" x14ac:dyDescent="0.3">
      <c r="A716" s="10">
        <v>42719</v>
      </c>
      <c r="B716" s="2">
        <f>IF(energy_demand!L716="Y",energy_demand!B716)</f>
        <v>107072.36</v>
      </c>
      <c r="C716" s="2" t="b">
        <f>IF(energy_demand!L716="N",energy_demand!B716)</f>
        <v>0</v>
      </c>
      <c r="D716" s="2" t="str">
        <f>IF(energy_demand!M716="Y",energy_demand!B716,"NA")</f>
        <v>NA</v>
      </c>
      <c r="E716" s="2">
        <f>IF(energy_demand!M716="N",energy_demand!B716,"NA")</f>
        <v>107072.36</v>
      </c>
    </row>
    <row r="717" spans="1:5" x14ac:dyDescent="0.3">
      <c r="A717" s="10">
        <v>42720</v>
      </c>
      <c r="B717" s="2">
        <f>IF(energy_demand!L717="Y",energy_demand!B717)</f>
        <v>113698.06</v>
      </c>
      <c r="C717" s="2" t="b">
        <f>IF(energy_demand!L717="N",energy_demand!B717)</f>
        <v>0</v>
      </c>
      <c r="D717" s="2" t="str">
        <f>IF(energy_demand!M717="Y",energy_demand!B717,"NA")</f>
        <v>NA</v>
      </c>
      <c r="E717" s="2">
        <f>IF(energy_demand!M717="N",energy_demand!B717,"NA")</f>
        <v>113698.06</v>
      </c>
    </row>
    <row r="718" spans="1:5" x14ac:dyDescent="0.3">
      <c r="A718" s="10">
        <v>42721</v>
      </c>
      <c r="B718" s="2">
        <f>IF(energy_demand!L718="Y",energy_demand!B718)</f>
        <v>90227.48</v>
      </c>
      <c r="C718" s="2" t="b">
        <f>IF(energy_demand!L718="N",energy_demand!B718)</f>
        <v>0</v>
      </c>
      <c r="D718" s="2" t="str">
        <f>IF(energy_demand!M718="Y",energy_demand!B718,"NA")</f>
        <v>NA</v>
      </c>
      <c r="E718" s="2">
        <f>IF(energy_demand!M718="N",energy_demand!B718,"NA")</f>
        <v>90227.48</v>
      </c>
    </row>
    <row r="719" spans="1:5" x14ac:dyDescent="0.3">
      <c r="A719" s="10">
        <v>42722</v>
      </c>
      <c r="B719" s="2">
        <f>IF(energy_demand!L719="Y",energy_demand!B719)</f>
        <v>90911.085000000006</v>
      </c>
      <c r="C719" s="2" t="b">
        <f>IF(energy_demand!L719="N",energy_demand!B719)</f>
        <v>0</v>
      </c>
      <c r="D719" s="2" t="str">
        <f>IF(energy_demand!M719="Y",energy_demand!B719,"NA")</f>
        <v>NA</v>
      </c>
      <c r="E719" s="2">
        <f>IF(energy_demand!M719="N",energy_demand!B719,"NA")</f>
        <v>90911.085000000006</v>
      </c>
    </row>
    <row r="720" spans="1:5" x14ac:dyDescent="0.3">
      <c r="A720" s="10">
        <v>42723</v>
      </c>
      <c r="B720" s="2">
        <f>IF(energy_demand!L720="Y",energy_demand!B720)</f>
        <v>109260.30499999999</v>
      </c>
      <c r="C720" s="2" t="b">
        <f>IF(energy_demand!L720="N",energy_demand!B720)</f>
        <v>0</v>
      </c>
      <c r="D720" s="2" t="str">
        <f>IF(energy_demand!M720="Y",energy_demand!B720,"NA")</f>
        <v>NA</v>
      </c>
      <c r="E720" s="2">
        <f>IF(energy_demand!M720="N",energy_demand!B720,"NA")</f>
        <v>109260.30499999999</v>
      </c>
    </row>
    <row r="721" spans="1:5" x14ac:dyDescent="0.3">
      <c r="A721" s="10">
        <v>42724</v>
      </c>
      <c r="B721" s="2" t="b">
        <f>IF(energy_demand!L721="Y",energy_demand!B721)</f>
        <v>0</v>
      </c>
      <c r="C721" s="2">
        <f>IF(energy_demand!L721="N",energy_demand!B721)</f>
        <v>106451.255</v>
      </c>
      <c r="D721" s="2" t="str">
        <f>IF(energy_demand!M721="Y",energy_demand!B721,"NA")</f>
        <v>NA</v>
      </c>
      <c r="E721" s="2">
        <f>IF(energy_demand!M721="N",energy_demand!B721,"NA")</f>
        <v>106451.255</v>
      </c>
    </row>
    <row r="722" spans="1:5" x14ac:dyDescent="0.3">
      <c r="A722" s="10">
        <v>42725</v>
      </c>
      <c r="B722" s="2" t="b">
        <f>IF(energy_demand!L722="Y",energy_demand!B722)</f>
        <v>0</v>
      </c>
      <c r="C722" s="2">
        <f>IF(energy_demand!L722="N",energy_demand!B722)</f>
        <v>104389.51</v>
      </c>
      <c r="D722" s="2" t="str">
        <f>IF(energy_demand!M722="Y",energy_demand!B722,"NA")</f>
        <v>NA</v>
      </c>
      <c r="E722" s="2">
        <f>IF(energy_demand!M722="N",energy_demand!B722,"NA")</f>
        <v>104389.51</v>
      </c>
    </row>
    <row r="723" spans="1:5" x14ac:dyDescent="0.3">
      <c r="A723" s="10">
        <v>42726</v>
      </c>
      <c r="B723" s="2" t="b">
        <f>IF(energy_demand!L723="Y",energy_demand!B723)</f>
        <v>0</v>
      </c>
      <c r="C723" s="2">
        <f>IF(energy_demand!L723="N",energy_demand!B723)</f>
        <v>105513.235</v>
      </c>
      <c r="D723" s="2" t="str">
        <f>IF(energy_demand!M723="Y",energy_demand!B723,"NA")</f>
        <v>NA</v>
      </c>
      <c r="E723" s="2">
        <f>IF(energy_demand!M723="N",energy_demand!B723,"NA")</f>
        <v>105513.235</v>
      </c>
    </row>
    <row r="724" spans="1:5" x14ac:dyDescent="0.3">
      <c r="A724" s="10">
        <v>42727</v>
      </c>
      <c r="B724" s="2" t="b">
        <f>IF(energy_demand!L724="Y",energy_demand!B724)</f>
        <v>0</v>
      </c>
      <c r="C724" s="2">
        <f>IF(energy_demand!L724="N",energy_demand!B724)</f>
        <v>112247.94500000001</v>
      </c>
      <c r="D724" s="2" t="str">
        <f>IF(energy_demand!M724="Y",energy_demand!B724,"NA")</f>
        <v>NA</v>
      </c>
      <c r="E724" s="2">
        <f>IF(energy_demand!M724="N",energy_demand!B724,"NA")</f>
        <v>112247.94500000001</v>
      </c>
    </row>
    <row r="725" spans="1:5" x14ac:dyDescent="0.3">
      <c r="A725" s="10">
        <v>42728</v>
      </c>
      <c r="B725" s="2" t="b">
        <f>IF(energy_demand!L725="Y",energy_demand!B725)</f>
        <v>0</v>
      </c>
      <c r="C725" s="2">
        <f>IF(energy_demand!L725="N",energy_demand!B725)</f>
        <v>114843.875</v>
      </c>
      <c r="D725" s="2" t="str">
        <f>IF(energy_demand!M725="Y",energy_demand!B725,"NA")</f>
        <v>NA</v>
      </c>
      <c r="E725" s="2">
        <f>IF(energy_demand!M725="N",energy_demand!B725,"NA")</f>
        <v>114843.875</v>
      </c>
    </row>
    <row r="726" spans="1:5" x14ac:dyDescent="0.3">
      <c r="A726" s="10">
        <v>42729</v>
      </c>
      <c r="B726" s="2" t="b">
        <f>IF(energy_demand!L726="Y",energy_demand!B726)</f>
        <v>0</v>
      </c>
      <c r="C726" s="2">
        <f>IF(energy_demand!L726="N",energy_demand!B726)</f>
        <v>114468.17</v>
      </c>
      <c r="D726" s="2" t="str">
        <f>IF(energy_demand!M726="Y",energy_demand!B726,"NA")</f>
        <v>NA</v>
      </c>
      <c r="E726" s="2">
        <f>IF(energy_demand!M726="N",energy_demand!B726,"NA")</f>
        <v>114468.17</v>
      </c>
    </row>
    <row r="727" spans="1:5" x14ac:dyDescent="0.3">
      <c r="A727" s="10">
        <v>42730</v>
      </c>
      <c r="B727" s="2" t="b">
        <f>IF(energy_demand!L727="Y",energy_demand!B727)</f>
        <v>0</v>
      </c>
      <c r="C727" s="2">
        <f>IF(energy_demand!L727="N",energy_demand!B727)</f>
        <v>106284.83</v>
      </c>
      <c r="D727" s="2">
        <f>IF(energy_demand!M727="Y",energy_demand!B727,"NA")</f>
        <v>106284.83</v>
      </c>
      <c r="E727" s="2" t="str">
        <f>IF(energy_demand!M727="N",energy_demand!B727,"NA")</f>
        <v>NA</v>
      </c>
    </row>
    <row r="728" spans="1:5" x14ac:dyDescent="0.3">
      <c r="A728" s="10">
        <v>42731</v>
      </c>
      <c r="B728" s="2" t="b">
        <f>IF(energy_demand!L728="Y",energy_demand!B728)</f>
        <v>0</v>
      </c>
      <c r="C728" s="2">
        <f>IF(energy_demand!L728="N",energy_demand!B728)</f>
        <v>99701.43</v>
      </c>
      <c r="D728" s="2">
        <f>IF(energy_demand!M728="Y",energy_demand!B728,"NA")</f>
        <v>99701.43</v>
      </c>
      <c r="E728" s="2" t="str">
        <f>IF(energy_demand!M728="N",energy_demand!B728,"NA")</f>
        <v>NA</v>
      </c>
    </row>
    <row r="729" spans="1:5" x14ac:dyDescent="0.3">
      <c r="A729" s="10">
        <v>42732</v>
      </c>
      <c r="B729" s="2" t="b">
        <f>IF(energy_demand!L729="Y",energy_demand!B729)</f>
        <v>0</v>
      </c>
      <c r="C729" s="2">
        <f>IF(energy_demand!L729="N",energy_demand!B729)</f>
        <v>123693.52</v>
      </c>
      <c r="D729" s="2" t="str">
        <f>IF(energy_demand!M729="Y",energy_demand!B729,"NA")</f>
        <v>NA</v>
      </c>
      <c r="E729" s="2">
        <f>IF(energy_demand!M729="N",energy_demand!B729,"NA")</f>
        <v>123693.52</v>
      </c>
    </row>
    <row r="730" spans="1:5" x14ac:dyDescent="0.3">
      <c r="A730" s="10">
        <v>42733</v>
      </c>
      <c r="B730" s="2" t="b">
        <f>IF(energy_demand!L730="Y",energy_demand!B730)</f>
        <v>0</v>
      </c>
      <c r="C730" s="2">
        <f>IF(energy_demand!L730="N",energy_demand!B730)</f>
        <v>135571.79500000001</v>
      </c>
      <c r="D730" s="2" t="str">
        <f>IF(energy_demand!M730="Y",energy_demand!B730,"NA")</f>
        <v>NA</v>
      </c>
      <c r="E730" s="2">
        <f>IF(energy_demand!M730="N",energy_demand!B730,"NA")</f>
        <v>135571.79500000001</v>
      </c>
    </row>
    <row r="731" spans="1:5" x14ac:dyDescent="0.3">
      <c r="A731" s="10">
        <v>42734</v>
      </c>
      <c r="B731" s="2" t="b">
        <f>IF(energy_demand!L731="Y",energy_demand!B731)</f>
        <v>0</v>
      </c>
      <c r="C731" s="2">
        <f>IF(energy_demand!L731="N",energy_demand!B731)</f>
        <v>112141.83</v>
      </c>
      <c r="D731" s="2" t="str">
        <f>IF(energy_demand!M731="Y",energy_demand!B731,"NA")</f>
        <v>NA</v>
      </c>
      <c r="E731" s="2">
        <f>IF(energy_demand!M731="N",energy_demand!B731,"NA")</f>
        <v>112141.83</v>
      </c>
    </row>
    <row r="732" spans="1:5" x14ac:dyDescent="0.3">
      <c r="A732" s="10">
        <v>42735</v>
      </c>
      <c r="B732" s="2" t="b">
        <f>IF(energy_demand!L732="Y",energy_demand!B732)</f>
        <v>0</v>
      </c>
      <c r="C732" s="2">
        <f>IF(energy_demand!L732="N",energy_demand!B732)</f>
        <v>95728.15</v>
      </c>
      <c r="D732" s="2" t="str">
        <f>IF(energy_demand!M732="Y",energy_demand!B732,"NA")</f>
        <v>NA</v>
      </c>
      <c r="E732" s="2">
        <f>IF(energy_demand!M732="N",energy_demand!B732,"NA")</f>
        <v>95728.15</v>
      </c>
    </row>
    <row r="733" spans="1:5" x14ac:dyDescent="0.3">
      <c r="A733" s="10">
        <v>42736</v>
      </c>
      <c r="B733" s="2" t="b">
        <f>IF(energy_demand!L733="Y",energy_demand!B733)</f>
        <v>0</v>
      </c>
      <c r="C733" s="2">
        <f>IF(energy_demand!L733="N",energy_demand!B733)</f>
        <v>89403.145000000004</v>
      </c>
      <c r="D733" s="2">
        <f>IF(energy_demand!M733="Y",energy_demand!B733,"NA")</f>
        <v>89403.145000000004</v>
      </c>
      <c r="E733" s="2" t="str">
        <f>IF(energy_demand!M733="N",energy_demand!B733,"NA")</f>
        <v>NA</v>
      </c>
    </row>
    <row r="734" spans="1:5" x14ac:dyDescent="0.3">
      <c r="A734" s="10">
        <v>42737</v>
      </c>
      <c r="B734" s="2" t="b">
        <f>IF(energy_demand!L734="Y",energy_demand!B734)</f>
        <v>0</v>
      </c>
      <c r="C734" s="2">
        <f>IF(energy_demand!L734="N",energy_demand!B734)</f>
        <v>86507.47</v>
      </c>
      <c r="D734" s="2">
        <f>IF(energy_demand!M734="Y",energy_demand!B734,"NA")</f>
        <v>86507.47</v>
      </c>
      <c r="E734" s="2" t="str">
        <f>IF(energy_demand!M734="N",energy_demand!B734,"NA")</f>
        <v>NA</v>
      </c>
    </row>
    <row r="735" spans="1:5" x14ac:dyDescent="0.3">
      <c r="A735" s="10">
        <v>42738</v>
      </c>
      <c r="B735" s="2" t="b">
        <f>IF(energy_demand!L735="Y",energy_demand!B735)</f>
        <v>0</v>
      </c>
      <c r="C735" s="2">
        <f>IF(energy_demand!L735="N",energy_demand!B735)</f>
        <v>97564.744999999995</v>
      </c>
      <c r="D735" s="2" t="str">
        <f>IF(energy_demand!M735="Y",energy_demand!B735,"NA")</f>
        <v>NA</v>
      </c>
      <c r="E735" s="2">
        <f>IF(energy_demand!M735="N",energy_demand!B735,"NA")</f>
        <v>97564.744999999995</v>
      </c>
    </row>
    <row r="736" spans="1:5" x14ac:dyDescent="0.3">
      <c r="A736" s="10">
        <v>42739</v>
      </c>
      <c r="B736" s="2" t="b">
        <f>IF(energy_demand!L736="Y",energy_demand!B736)</f>
        <v>0</v>
      </c>
      <c r="C736" s="2">
        <f>IF(energy_demand!L736="N",energy_demand!B736)</f>
        <v>116606.795</v>
      </c>
      <c r="D736" s="2" t="str">
        <f>IF(energy_demand!M736="Y",energy_demand!B736,"NA")</f>
        <v>NA</v>
      </c>
      <c r="E736" s="2">
        <f>IF(energy_demand!M736="N",energy_demand!B736,"NA")</f>
        <v>116606.795</v>
      </c>
    </row>
    <row r="737" spans="1:5" x14ac:dyDescent="0.3">
      <c r="A737" s="10">
        <v>42740</v>
      </c>
      <c r="B737" s="2" t="b">
        <f>IF(energy_demand!L737="Y",energy_demand!B737)</f>
        <v>0</v>
      </c>
      <c r="C737" s="2">
        <f>IF(energy_demand!L737="N",energy_demand!B737)</f>
        <v>128079.845</v>
      </c>
      <c r="D737" s="2" t="str">
        <f>IF(energy_demand!M737="Y",energy_demand!B737,"NA")</f>
        <v>NA</v>
      </c>
      <c r="E737" s="2">
        <f>IF(energy_demand!M737="N",energy_demand!B737,"NA")</f>
        <v>128079.845</v>
      </c>
    </row>
    <row r="738" spans="1:5" x14ac:dyDescent="0.3">
      <c r="A738" s="10">
        <v>42741</v>
      </c>
      <c r="B738" s="2" t="b">
        <f>IF(energy_demand!L738="Y",energy_demand!B738)</f>
        <v>0</v>
      </c>
      <c r="C738" s="2">
        <f>IF(energy_demand!L738="N",energy_demand!B738)</f>
        <v>136308.73499999999</v>
      </c>
      <c r="D738" s="2" t="str">
        <f>IF(energy_demand!M738="Y",energy_demand!B738,"NA")</f>
        <v>NA</v>
      </c>
      <c r="E738" s="2">
        <f>IF(energy_demand!M738="N",energy_demand!B738,"NA")</f>
        <v>136308.73499999999</v>
      </c>
    </row>
    <row r="739" spans="1:5" x14ac:dyDescent="0.3">
      <c r="A739" s="10">
        <v>42742</v>
      </c>
      <c r="B739" s="2" t="b">
        <f>IF(energy_demand!L739="Y",energy_demand!B739)</f>
        <v>0</v>
      </c>
      <c r="C739" s="2">
        <f>IF(energy_demand!L739="N",energy_demand!B739)</f>
        <v>134955.01999999999</v>
      </c>
      <c r="D739" s="2" t="str">
        <f>IF(energy_demand!M739="Y",energy_demand!B739,"NA")</f>
        <v>NA</v>
      </c>
      <c r="E739" s="2">
        <f>IF(energy_demand!M739="N",energy_demand!B739,"NA")</f>
        <v>134955.01999999999</v>
      </c>
    </row>
    <row r="740" spans="1:5" x14ac:dyDescent="0.3">
      <c r="A740" s="10">
        <v>42743</v>
      </c>
      <c r="B740" s="2" t="b">
        <f>IF(energy_demand!L740="Y",energy_demand!B740)</f>
        <v>0</v>
      </c>
      <c r="C740" s="2">
        <f>IF(energy_demand!L740="N",energy_demand!B740)</f>
        <v>122777.02499999999</v>
      </c>
      <c r="D740" s="2" t="str">
        <f>IF(energy_demand!M740="Y",energy_demand!B740,"NA")</f>
        <v>NA</v>
      </c>
      <c r="E740" s="2">
        <f>IF(energy_demand!M740="N",energy_demand!B740,"NA")</f>
        <v>122777.02499999999</v>
      </c>
    </row>
    <row r="741" spans="1:5" x14ac:dyDescent="0.3">
      <c r="A741" s="10">
        <v>42744</v>
      </c>
      <c r="B741" s="2" t="b">
        <f>IF(energy_demand!L741="Y",energy_demand!B741)</f>
        <v>0</v>
      </c>
      <c r="C741" s="2">
        <f>IF(energy_demand!L741="N",energy_demand!B741)</f>
        <v>116211.99</v>
      </c>
      <c r="D741" s="2" t="str">
        <f>IF(energy_demand!M741="Y",energy_demand!B741,"NA")</f>
        <v>NA</v>
      </c>
      <c r="E741" s="2">
        <f>IF(energy_demand!M741="N",energy_demand!B741,"NA")</f>
        <v>116211.99</v>
      </c>
    </row>
    <row r="742" spans="1:5" x14ac:dyDescent="0.3">
      <c r="A742" s="10">
        <v>42745</v>
      </c>
      <c r="B742" s="2" t="b">
        <f>IF(energy_demand!L742="Y",energy_demand!B742)</f>
        <v>0</v>
      </c>
      <c r="C742" s="2">
        <f>IF(energy_demand!L742="N",energy_demand!B742)</f>
        <v>120366.32</v>
      </c>
      <c r="D742" s="2" t="str">
        <f>IF(energy_demand!M742="Y",energy_demand!B742,"NA")</f>
        <v>NA</v>
      </c>
      <c r="E742" s="2">
        <f>IF(energy_demand!M742="N",energy_demand!B742,"NA")</f>
        <v>120366.32</v>
      </c>
    </row>
    <row r="743" spans="1:5" x14ac:dyDescent="0.3">
      <c r="A743" s="10">
        <v>42746</v>
      </c>
      <c r="B743" s="2" t="b">
        <f>IF(energy_demand!L743="Y",energy_demand!B743)</f>
        <v>0</v>
      </c>
      <c r="C743" s="2">
        <f>IF(energy_demand!L743="N",energy_demand!B743)</f>
        <v>111595.855</v>
      </c>
      <c r="D743" s="2" t="str">
        <f>IF(energy_demand!M743="Y",energy_demand!B743,"NA")</f>
        <v>NA</v>
      </c>
      <c r="E743" s="2">
        <f>IF(energy_demand!M743="N",energy_demand!B743,"NA")</f>
        <v>111595.855</v>
      </c>
    </row>
    <row r="744" spans="1:5" x14ac:dyDescent="0.3">
      <c r="A744" s="10">
        <v>42747</v>
      </c>
      <c r="B744" s="2" t="b">
        <f>IF(energy_demand!L744="Y",energy_demand!B744)</f>
        <v>0</v>
      </c>
      <c r="C744" s="2">
        <f>IF(energy_demand!L744="N",energy_demand!B744)</f>
        <v>118783.94500000001</v>
      </c>
      <c r="D744" s="2" t="str">
        <f>IF(energy_demand!M744="Y",energy_demand!B744,"NA")</f>
        <v>NA</v>
      </c>
      <c r="E744" s="2">
        <f>IF(energy_demand!M744="N",energy_demand!B744,"NA")</f>
        <v>118783.94500000001</v>
      </c>
    </row>
    <row r="745" spans="1:5" x14ac:dyDescent="0.3">
      <c r="A745" s="10">
        <v>42748</v>
      </c>
      <c r="B745" s="2" t="b">
        <f>IF(energy_demand!L745="Y",energy_demand!B745)</f>
        <v>0</v>
      </c>
      <c r="C745" s="2">
        <f>IF(energy_demand!L745="N",energy_demand!B745)</f>
        <v>111341.675</v>
      </c>
      <c r="D745" s="2" t="str">
        <f>IF(energy_demand!M745="Y",energy_demand!B745,"NA")</f>
        <v>NA</v>
      </c>
      <c r="E745" s="2">
        <f>IF(energy_demand!M745="N",energy_demand!B745,"NA")</f>
        <v>111341.675</v>
      </c>
    </row>
    <row r="746" spans="1:5" x14ac:dyDescent="0.3">
      <c r="A746" s="10">
        <v>42749</v>
      </c>
      <c r="B746" s="2" t="b">
        <f>IF(energy_demand!L746="Y",energy_demand!B746)</f>
        <v>0</v>
      </c>
      <c r="C746" s="2">
        <f>IF(energy_demand!L746="N",energy_demand!B746)</f>
        <v>88996.625</v>
      </c>
      <c r="D746" s="2" t="str">
        <f>IF(energy_demand!M746="Y",energy_demand!B746,"NA")</f>
        <v>NA</v>
      </c>
      <c r="E746" s="2">
        <f>IF(energy_demand!M746="N",energy_demand!B746,"NA")</f>
        <v>88996.625</v>
      </c>
    </row>
    <row r="747" spans="1:5" x14ac:dyDescent="0.3">
      <c r="A747" s="10">
        <v>42750</v>
      </c>
      <c r="B747" s="2" t="b">
        <f>IF(energy_demand!L747="Y",energy_demand!B747)</f>
        <v>0</v>
      </c>
      <c r="C747" s="2">
        <f>IF(energy_demand!L747="N",energy_demand!B747)</f>
        <v>90294</v>
      </c>
      <c r="D747" s="2" t="str">
        <f>IF(energy_demand!M747="Y",energy_demand!B747,"NA")</f>
        <v>NA</v>
      </c>
      <c r="E747" s="2">
        <f>IF(energy_demand!M747="N",energy_demand!B747,"NA")</f>
        <v>90294</v>
      </c>
    </row>
    <row r="748" spans="1:5" x14ac:dyDescent="0.3">
      <c r="A748" s="10">
        <v>42751</v>
      </c>
      <c r="B748" s="2" t="b">
        <f>IF(energy_demand!L748="Y",energy_demand!B748)</f>
        <v>0</v>
      </c>
      <c r="C748" s="2">
        <f>IF(energy_demand!L748="N",energy_demand!B748)</f>
        <v>120928.705</v>
      </c>
      <c r="D748" s="2" t="str">
        <f>IF(energy_demand!M748="Y",energy_demand!B748,"NA")</f>
        <v>NA</v>
      </c>
      <c r="E748" s="2">
        <f>IF(energy_demand!M748="N",energy_demand!B748,"NA")</f>
        <v>120928.705</v>
      </c>
    </row>
    <row r="749" spans="1:5" x14ac:dyDescent="0.3">
      <c r="A749" s="10">
        <v>42752</v>
      </c>
      <c r="B749" s="2" t="b">
        <f>IF(energy_demand!L749="Y",energy_demand!B749)</f>
        <v>0</v>
      </c>
      <c r="C749" s="2">
        <f>IF(energy_demand!L749="N",energy_demand!B749)</f>
        <v>140517.65</v>
      </c>
      <c r="D749" s="2" t="str">
        <f>IF(energy_demand!M749="Y",energy_demand!B749,"NA")</f>
        <v>NA</v>
      </c>
      <c r="E749" s="2">
        <f>IF(energy_demand!M749="N",energy_demand!B749,"NA")</f>
        <v>140517.65</v>
      </c>
    </row>
    <row r="750" spans="1:5" x14ac:dyDescent="0.3">
      <c r="A750" s="10">
        <v>42753</v>
      </c>
      <c r="B750" s="2" t="b">
        <f>IF(energy_demand!L750="Y",energy_demand!B750)</f>
        <v>0</v>
      </c>
      <c r="C750" s="2">
        <f>IF(energy_demand!L750="N",energy_demand!B750)</f>
        <v>111211.35</v>
      </c>
      <c r="D750" s="2" t="str">
        <f>IF(energy_demand!M750="Y",energy_demand!B750,"NA")</f>
        <v>NA</v>
      </c>
      <c r="E750" s="2">
        <f>IF(energy_demand!M750="N",energy_demand!B750,"NA")</f>
        <v>111211.35</v>
      </c>
    </row>
    <row r="751" spans="1:5" x14ac:dyDescent="0.3">
      <c r="A751" s="10">
        <v>42754</v>
      </c>
      <c r="B751" s="2" t="b">
        <f>IF(energy_demand!L751="Y",energy_demand!B751)</f>
        <v>0</v>
      </c>
      <c r="C751" s="2">
        <f>IF(energy_demand!L751="N",energy_demand!B751)</f>
        <v>112371.41</v>
      </c>
      <c r="D751" s="2" t="str">
        <f>IF(energy_demand!M751="Y",energy_demand!B751,"NA")</f>
        <v>NA</v>
      </c>
      <c r="E751" s="2">
        <f>IF(energy_demand!M751="N",energy_demand!B751,"NA")</f>
        <v>112371.41</v>
      </c>
    </row>
    <row r="752" spans="1:5" x14ac:dyDescent="0.3">
      <c r="A752" s="10">
        <v>42755</v>
      </c>
      <c r="B752" s="2" t="b">
        <f>IF(energy_demand!L752="Y",energy_demand!B752)</f>
        <v>0</v>
      </c>
      <c r="C752" s="2">
        <f>IF(energy_demand!L752="N",energy_demand!B752)</f>
        <v>107937.685</v>
      </c>
      <c r="D752" s="2" t="str">
        <f>IF(energy_demand!M752="Y",energy_demand!B752,"NA")</f>
        <v>NA</v>
      </c>
      <c r="E752" s="2">
        <f>IF(energy_demand!M752="N",energy_demand!B752,"NA")</f>
        <v>107937.685</v>
      </c>
    </row>
    <row r="753" spans="1:5" x14ac:dyDescent="0.3">
      <c r="A753" s="10">
        <v>42756</v>
      </c>
      <c r="B753" s="2" t="b">
        <f>IF(energy_demand!L753="Y",energy_demand!B753)</f>
        <v>0</v>
      </c>
      <c r="C753" s="2">
        <f>IF(energy_demand!L753="N",energy_demand!B753)</f>
        <v>96779.07</v>
      </c>
      <c r="D753" s="2" t="str">
        <f>IF(energy_demand!M753="Y",energy_demand!B753,"NA")</f>
        <v>NA</v>
      </c>
      <c r="E753" s="2">
        <f>IF(energy_demand!M753="N",energy_demand!B753,"NA")</f>
        <v>96779.07</v>
      </c>
    </row>
    <row r="754" spans="1:5" x14ac:dyDescent="0.3">
      <c r="A754" s="10">
        <v>42757</v>
      </c>
      <c r="B754" s="2" t="b">
        <f>IF(energy_demand!L754="Y",energy_demand!B754)</f>
        <v>0</v>
      </c>
      <c r="C754" s="2">
        <f>IF(energy_demand!L754="N",energy_demand!B754)</f>
        <v>103291.61</v>
      </c>
      <c r="D754" s="2" t="str">
        <f>IF(energy_demand!M754="Y",energy_demand!B754,"NA")</f>
        <v>NA</v>
      </c>
      <c r="E754" s="2">
        <f>IF(energy_demand!M754="N",energy_demand!B754,"NA")</f>
        <v>103291.61</v>
      </c>
    </row>
    <row r="755" spans="1:5" x14ac:dyDescent="0.3">
      <c r="A755" s="10">
        <v>42758</v>
      </c>
      <c r="B755" s="2" t="b">
        <f>IF(energy_demand!L755="Y",energy_demand!B755)</f>
        <v>0</v>
      </c>
      <c r="C755" s="2">
        <f>IF(energy_demand!L755="N",energy_demand!B755)</f>
        <v>141332.05499999999</v>
      </c>
      <c r="D755" s="2" t="str">
        <f>IF(energy_demand!M755="Y",energy_demand!B755,"NA")</f>
        <v>NA</v>
      </c>
      <c r="E755" s="2">
        <f>IF(energy_demand!M755="N",energy_demand!B755,"NA")</f>
        <v>141332.05499999999</v>
      </c>
    </row>
    <row r="756" spans="1:5" x14ac:dyDescent="0.3">
      <c r="A756" s="10">
        <v>42759</v>
      </c>
      <c r="B756" s="2" t="b">
        <f>IF(energy_demand!L756="Y",energy_demand!B756)</f>
        <v>0</v>
      </c>
      <c r="C756" s="2">
        <f>IF(energy_demand!L756="N",energy_demand!B756)</f>
        <v>115664.16</v>
      </c>
      <c r="D756" s="2" t="str">
        <f>IF(energy_demand!M756="Y",energy_demand!B756,"NA")</f>
        <v>NA</v>
      </c>
      <c r="E756" s="2">
        <f>IF(energy_demand!M756="N",energy_demand!B756,"NA")</f>
        <v>115664.16</v>
      </c>
    </row>
    <row r="757" spans="1:5" x14ac:dyDescent="0.3">
      <c r="A757" s="10">
        <v>42760</v>
      </c>
      <c r="B757" s="2" t="b">
        <f>IF(energy_demand!L757="Y",energy_demand!B757)</f>
        <v>0</v>
      </c>
      <c r="C757" s="2">
        <f>IF(energy_demand!L757="N",energy_demand!B757)</f>
        <v>111936.7</v>
      </c>
      <c r="D757" s="2" t="str">
        <f>IF(energy_demand!M757="Y",energy_demand!B757,"NA")</f>
        <v>NA</v>
      </c>
      <c r="E757" s="2">
        <f>IF(energy_demand!M757="N",energy_demand!B757,"NA")</f>
        <v>111936.7</v>
      </c>
    </row>
    <row r="758" spans="1:5" x14ac:dyDescent="0.3">
      <c r="A758" s="10">
        <v>42761</v>
      </c>
      <c r="B758" s="2" t="b">
        <f>IF(energy_demand!L758="Y",energy_demand!B758)</f>
        <v>0</v>
      </c>
      <c r="C758" s="2">
        <f>IF(energy_demand!L758="N",energy_demand!B758)</f>
        <v>98590.06</v>
      </c>
      <c r="D758" s="2">
        <f>IF(energy_demand!M758="Y",energy_demand!B758,"NA")</f>
        <v>98590.06</v>
      </c>
      <c r="E758" s="2" t="str">
        <f>IF(energy_demand!M758="N",energy_demand!B758,"NA")</f>
        <v>NA</v>
      </c>
    </row>
    <row r="759" spans="1:5" x14ac:dyDescent="0.3">
      <c r="A759" s="10">
        <v>42762</v>
      </c>
      <c r="B759" s="2" t="b">
        <f>IF(energy_demand!L759="Y",energy_demand!B759)</f>
        <v>0</v>
      </c>
      <c r="C759" s="2">
        <f>IF(energy_demand!L759="N",energy_demand!B759)</f>
        <v>112513.82</v>
      </c>
      <c r="D759" s="2" t="str">
        <f>IF(energy_demand!M759="Y",energy_demand!B759,"NA")</f>
        <v>NA</v>
      </c>
      <c r="E759" s="2">
        <f>IF(energy_demand!M759="N",energy_demand!B759,"NA")</f>
        <v>112513.82</v>
      </c>
    </row>
    <row r="760" spans="1:5" x14ac:dyDescent="0.3">
      <c r="A760" s="10">
        <v>42763</v>
      </c>
      <c r="B760" s="2" t="b">
        <f>IF(energy_demand!L760="Y",energy_demand!B760)</f>
        <v>0</v>
      </c>
      <c r="C760" s="2">
        <f>IF(energy_demand!L760="N",energy_demand!B760)</f>
        <v>108336.53</v>
      </c>
      <c r="D760" s="2" t="str">
        <f>IF(energy_demand!M760="Y",energy_demand!B760,"NA")</f>
        <v>NA</v>
      </c>
      <c r="E760" s="2">
        <f>IF(energy_demand!M760="N",energy_demand!B760,"NA")</f>
        <v>108336.53</v>
      </c>
    </row>
    <row r="761" spans="1:5" x14ac:dyDescent="0.3">
      <c r="A761" s="10">
        <v>42764</v>
      </c>
      <c r="B761" s="2" t="b">
        <f>IF(energy_demand!L761="Y",energy_demand!B761)</f>
        <v>0</v>
      </c>
      <c r="C761" s="2">
        <f>IF(energy_demand!L761="N",energy_demand!B761)</f>
        <v>109020.58</v>
      </c>
      <c r="D761" s="2" t="str">
        <f>IF(energy_demand!M761="Y",energy_demand!B761,"NA")</f>
        <v>NA</v>
      </c>
      <c r="E761" s="2">
        <f>IF(energy_demand!M761="N",energy_demand!B761,"NA")</f>
        <v>109020.58</v>
      </c>
    </row>
    <row r="762" spans="1:5" x14ac:dyDescent="0.3">
      <c r="A762" s="10">
        <v>42765</v>
      </c>
      <c r="B762" s="2" t="b">
        <f>IF(energy_demand!L762="Y",energy_demand!B762)</f>
        <v>0</v>
      </c>
      <c r="C762" s="2">
        <f>IF(energy_demand!L762="N",energy_demand!B762)</f>
        <v>124292.955</v>
      </c>
      <c r="D762" s="2" t="str">
        <f>IF(energy_demand!M762="Y",energy_demand!B762,"NA")</f>
        <v>NA</v>
      </c>
      <c r="E762" s="2">
        <f>IF(energy_demand!M762="N",energy_demand!B762,"NA")</f>
        <v>124292.955</v>
      </c>
    </row>
    <row r="763" spans="1:5" x14ac:dyDescent="0.3">
      <c r="A763" s="10">
        <v>42766</v>
      </c>
      <c r="B763" s="2">
        <f>IF(energy_demand!L763="Y",energy_demand!B763)</f>
        <v>112863.01</v>
      </c>
      <c r="C763" s="2" t="b">
        <f>IF(energy_demand!L763="N",energy_demand!B763)</f>
        <v>0</v>
      </c>
      <c r="D763" s="2" t="str">
        <f>IF(energy_demand!M763="Y",energy_demand!B763,"NA")</f>
        <v>NA</v>
      </c>
      <c r="E763" s="2">
        <f>IF(energy_demand!M763="N",energy_demand!B763,"NA")</f>
        <v>112863.01</v>
      </c>
    </row>
    <row r="764" spans="1:5" x14ac:dyDescent="0.3">
      <c r="A764" s="10">
        <v>42767</v>
      </c>
      <c r="B764" s="2">
        <f>IF(energy_demand!L764="Y",energy_demand!B764)</f>
        <v>114133.73</v>
      </c>
      <c r="C764" s="2" t="b">
        <f>IF(energy_demand!L764="N",energy_demand!B764)</f>
        <v>0</v>
      </c>
      <c r="D764" s="2" t="str">
        <f>IF(energy_demand!M764="Y",energy_demand!B764,"NA")</f>
        <v>NA</v>
      </c>
      <c r="E764" s="2">
        <f>IF(energy_demand!M764="N",energy_demand!B764,"NA")</f>
        <v>114133.73</v>
      </c>
    </row>
    <row r="765" spans="1:5" x14ac:dyDescent="0.3">
      <c r="A765" s="10">
        <v>42768</v>
      </c>
      <c r="B765" s="2">
        <f>IF(energy_demand!L765="Y",energy_demand!B765)</f>
        <v>110669.27</v>
      </c>
      <c r="C765" s="2" t="b">
        <f>IF(energy_demand!L765="N",energy_demand!B765)</f>
        <v>0</v>
      </c>
      <c r="D765" s="2" t="str">
        <f>IF(energy_demand!M765="Y",energy_demand!B765,"NA")</f>
        <v>NA</v>
      </c>
      <c r="E765" s="2">
        <f>IF(energy_demand!M765="N",energy_demand!B765,"NA")</f>
        <v>110669.27</v>
      </c>
    </row>
    <row r="766" spans="1:5" x14ac:dyDescent="0.3">
      <c r="A766" s="10">
        <v>42769</v>
      </c>
      <c r="B766" s="2">
        <f>IF(energy_demand!L766="Y",energy_demand!B766)</f>
        <v>117452.27</v>
      </c>
      <c r="C766" s="2" t="b">
        <f>IF(energy_demand!L766="N",energy_demand!B766)</f>
        <v>0</v>
      </c>
      <c r="D766" s="2" t="str">
        <f>IF(energy_demand!M766="Y",energy_demand!B766,"NA")</f>
        <v>NA</v>
      </c>
      <c r="E766" s="2">
        <f>IF(energy_demand!M766="N",energy_demand!B766,"NA")</f>
        <v>117452.27</v>
      </c>
    </row>
    <row r="767" spans="1:5" x14ac:dyDescent="0.3">
      <c r="A767" s="10">
        <v>42770</v>
      </c>
      <c r="B767" s="2">
        <f>IF(energy_demand!L767="Y",energy_demand!B767)</f>
        <v>117361.7</v>
      </c>
      <c r="C767" s="2" t="b">
        <f>IF(energy_demand!L767="N",energy_demand!B767)</f>
        <v>0</v>
      </c>
      <c r="D767" s="2" t="str">
        <f>IF(energy_demand!M767="Y",energy_demand!B767,"NA")</f>
        <v>NA</v>
      </c>
      <c r="E767" s="2">
        <f>IF(energy_demand!M767="N",energy_demand!B767,"NA")</f>
        <v>117361.7</v>
      </c>
    </row>
    <row r="768" spans="1:5" x14ac:dyDescent="0.3">
      <c r="A768" s="10">
        <v>42771</v>
      </c>
      <c r="B768" s="2">
        <f>IF(energy_demand!L768="Y",energy_demand!B768)</f>
        <v>110384.27499999999</v>
      </c>
      <c r="C768" s="2" t="b">
        <f>IF(energy_demand!L768="N",energy_demand!B768)</f>
        <v>0</v>
      </c>
      <c r="D768" s="2" t="str">
        <f>IF(energy_demand!M768="Y",energy_demand!B768,"NA")</f>
        <v>NA</v>
      </c>
      <c r="E768" s="2">
        <f>IF(energy_demand!M768="N",energy_demand!B768,"NA")</f>
        <v>110384.27499999999</v>
      </c>
    </row>
    <row r="769" spans="1:5" x14ac:dyDescent="0.3">
      <c r="A769" s="10">
        <v>42772</v>
      </c>
      <c r="B769" s="2">
        <f>IF(energy_demand!L769="Y",energy_demand!B769)</f>
        <v>108761.37</v>
      </c>
      <c r="C769" s="2" t="b">
        <f>IF(energy_demand!L769="N",energy_demand!B769)</f>
        <v>0</v>
      </c>
      <c r="D769" s="2" t="str">
        <f>IF(energy_demand!M769="Y",energy_demand!B769,"NA")</f>
        <v>NA</v>
      </c>
      <c r="E769" s="2">
        <f>IF(energy_demand!M769="N",energy_demand!B769,"NA")</f>
        <v>108761.37</v>
      </c>
    </row>
    <row r="770" spans="1:5" x14ac:dyDescent="0.3">
      <c r="A770" s="10">
        <v>42773</v>
      </c>
      <c r="B770" s="2">
        <f>IF(energy_demand!L770="Y",energy_demand!B770)</f>
        <v>111543.81</v>
      </c>
      <c r="C770" s="2" t="b">
        <f>IF(energy_demand!L770="N",energy_demand!B770)</f>
        <v>0</v>
      </c>
      <c r="D770" s="2" t="str">
        <f>IF(energy_demand!M770="Y",energy_demand!B770,"NA")</f>
        <v>NA</v>
      </c>
      <c r="E770" s="2">
        <f>IF(energy_demand!M770="N",energy_demand!B770,"NA")</f>
        <v>111543.81</v>
      </c>
    </row>
    <row r="771" spans="1:5" x14ac:dyDescent="0.3">
      <c r="A771" s="10">
        <v>42774</v>
      </c>
      <c r="B771" s="2">
        <f>IF(energy_demand!L771="Y",energy_demand!B771)</f>
        <v>142213.66</v>
      </c>
      <c r="C771" s="2" t="b">
        <f>IF(energy_demand!L771="N",energy_demand!B771)</f>
        <v>0</v>
      </c>
      <c r="D771" s="2" t="str">
        <f>IF(energy_demand!M771="Y",energy_demand!B771,"NA")</f>
        <v>NA</v>
      </c>
      <c r="E771" s="2">
        <f>IF(energy_demand!M771="N",energy_demand!B771,"NA")</f>
        <v>142213.66</v>
      </c>
    </row>
    <row r="772" spans="1:5" x14ac:dyDescent="0.3">
      <c r="A772" s="10">
        <v>42775</v>
      </c>
      <c r="B772" s="2">
        <f>IF(energy_demand!L772="Y",energy_demand!B772)</f>
        <v>155060.60999999999</v>
      </c>
      <c r="C772" s="2" t="b">
        <f>IF(energy_demand!L772="N",energy_demand!B772)</f>
        <v>0</v>
      </c>
      <c r="D772" s="2" t="str">
        <f>IF(energy_demand!M772="Y",energy_demand!B772,"NA")</f>
        <v>NA</v>
      </c>
      <c r="E772" s="2">
        <f>IF(energy_demand!M772="N",energy_demand!B772,"NA")</f>
        <v>155060.60999999999</v>
      </c>
    </row>
    <row r="773" spans="1:5" x14ac:dyDescent="0.3">
      <c r="A773" s="10">
        <v>42776</v>
      </c>
      <c r="B773" s="2">
        <f>IF(energy_demand!L773="Y",energy_demand!B773)</f>
        <v>138793.59</v>
      </c>
      <c r="C773" s="2" t="b">
        <f>IF(energy_demand!L773="N",energy_demand!B773)</f>
        <v>0</v>
      </c>
      <c r="D773" s="2" t="str">
        <f>IF(energy_demand!M773="Y",energy_demand!B773,"NA")</f>
        <v>NA</v>
      </c>
      <c r="E773" s="2">
        <f>IF(energy_demand!M773="N",energy_demand!B773,"NA")</f>
        <v>138793.59</v>
      </c>
    </row>
    <row r="774" spans="1:5" x14ac:dyDescent="0.3">
      <c r="A774" s="10">
        <v>42777</v>
      </c>
      <c r="B774" s="2">
        <f>IF(energy_demand!L774="Y",energy_demand!B774)</f>
        <v>111983.51</v>
      </c>
      <c r="C774" s="2" t="b">
        <f>IF(energy_demand!L774="N",energy_demand!B774)</f>
        <v>0</v>
      </c>
      <c r="D774" s="2" t="str">
        <f>IF(energy_demand!M774="Y",energy_demand!B774,"NA")</f>
        <v>NA</v>
      </c>
      <c r="E774" s="2">
        <f>IF(energy_demand!M774="N",energy_demand!B774,"NA")</f>
        <v>111983.51</v>
      </c>
    </row>
    <row r="775" spans="1:5" x14ac:dyDescent="0.3">
      <c r="A775" s="10">
        <v>42778</v>
      </c>
      <c r="B775" s="2">
        <f>IF(energy_demand!L775="Y",energy_demand!B775)</f>
        <v>89003.15</v>
      </c>
      <c r="C775" s="2" t="b">
        <f>IF(energy_demand!L775="N",energy_demand!B775)</f>
        <v>0</v>
      </c>
      <c r="D775" s="2" t="str">
        <f>IF(energy_demand!M775="Y",energy_demand!B775,"NA")</f>
        <v>NA</v>
      </c>
      <c r="E775" s="2">
        <f>IF(energy_demand!M775="N",energy_demand!B775,"NA")</f>
        <v>89003.15</v>
      </c>
    </row>
    <row r="776" spans="1:5" x14ac:dyDescent="0.3">
      <c r="A776" s="10">
        <v>42779</v>
      </c>
      <c r="B776" s="2">
        <f>IF(energy_demand!L776="Y",energy_demand!B776)</f>
        <v>104844.105</v>
      </c>
      <c r="C776" s="2" t="b">
        <f>IF(energy_demand!L776="N",energy_demand!B776)</f>
        <v>0</v>
      </c>
      <c r="D776" s="2" t="str">
        <f>IF(energy_demand!M776="Y",energy_demand!B776,"NA")</f>
        <v>NA</v>
      </c>
      <c r="E776" s="2">
        <f>IF(energy_demand!M776="N",energy_demand!B776,"NA")</f>
        <v>104844.105</v>
      </c>
    </row>
    <row r="777" spans="1:5" x14ac:dyDescent="0.3">
      <c r="A777" s="10">
        <v>42780</v>
      </c>
      <c r="B777" s="2">
        <f>IF(energy_demand!L777="Y",energy_demand!B777)</f>
        <v>111613.05</v>
      </c>
      <c r="C777" s="2" t="b">
        <f>IF(energy_demand!L777="N",energy_demand!B777)</f>
        <v>0</v>
      </c>
      <c r="D777" s="2" t="str">
        <f>IF(energy_demand!M777="Y",energy_demand!B777,"NA")</f>
        <v>NA</v>
      </c>
      <c r="E777" s="2">
        <f>IF(energy_demand!M777="N",energy_demand!B777,"NA")</f>
        <v>111613.05</v>
      </c>
    </row>
    <row r="778" spans="1:5" x14ac:dyDescent="0.3">
      <c r="A778" s="10">
        <v>42781</v>
      </c>
      <c r="B778" s="2">
        <f>IF(energy_demand!L778="Y",energy_demand!B778)</f>
        <v>116299.39</v>
      </c>
      <c r="C778" s="2" t="b">
        <f>IF(energy_demand!L778="N",energy_demand!B778)</f>
        <v>0</v>
      </c>
      <c r="D778" s="2" t="str">
        <f>IF(energy_demand!M778="Y",energy_demand!B778,"NA")</f>
        <v>NA</v>
      </c>
      <c r="E778" s="2">
        <f>IF(energy_demand!M778="N",energy_demand!B778,"NA")</f>
        <v>116299.39</v>
      </c>
    </row>
    <row r="779" spans="1:5" x14ac:dyDescent="0.3">
      <c r="A779" s="10">
        <v>42782</v>
      </c>
      <c r="B779" s="2">
        <f>IF(energy_demand!L779="Y",energy_demand!B779)</f>
        <v>119947.59</v>
      </c>
      <c r="C779" s="2" t="b">
        <f>IF(energy_demand!L779="N",energy_demand!B779)</f>
        <v>0</v>
      </c>
      <c r="D779" s="2" t="str">
        <f>IF(energy_demand!M779="Y",energy_demand!B779,"NA")</f>
        <v>NA</v>
      </c>
      <c r="E779" s="2">
        <f>IF(energy_demand!M779="N",energy_demand!B779,"NA")</f>
        <v>119947.59</v>
      </c>
    </row>
    <row r="780" spans="1:5" x14ac:dyDescent="0.3">
      <c r="A780" s="10">
        <v>42783</v>
      </c>
      <c r="B780" s="2">
        <f>IF(energy_demand!L780="Y",energy_demand!B780)</f>
        <v>111885.97</v>
      </c>
      <c r="C780" s="2" t="b">
        <f>IF(energy_demand!L780="N",energy_demand!B780)</f>
        <v>0</v>
      </c>
      <c r="D780" s="2" t="str">
        <f>IF(energy_demand!M780="Y",energy_demand!B780,"NA")</f>
        <v>NA</v>
      </c>
      <c r="E780" s="2">
        <f>IF(energy_demand!M780="N",energy_demand!B780,"NA")</f>
        <v>111885.97</v>
      </c>
    </row>
    <row r="781" spans="1:5" x14ac:dyDescent="0.3">
      <c r="A781" s="10">
        <v>42784</v>
      </c>
      <c r="B781" s="2">
        <f>IF(energy_demand!L781="Y",energy_demand!B781)</f>
        <v>95623.35</v>
      </c>
      <c r="C781" s="2" t="b">
        <f>IF(energy_demand!L781="N",energy_demand!B781)</f>
        <v>0</v>
      </c>
      <c r="D781" s="2" t="str">
        <f>IF(energy_demand!M781="Y",energy_demand!B781,"NA")</f>
        <v>NA</v>
      </c>
      <c r="E781" s="2">
        <f>IF(energy_demand!M781="N",energy_demand!B781,"NA")</f>
        <v>95623.35</v>
      </c>
    </row>
    <row r="782" spans="1:5" x14ac:dyDescent="0.3">
      <c r="A782" s="10">
        <v>42785</v>
      </c>
      <c r="B782" s="2">
        <f>IF(energy_demand!L782="Y",energy_demand!B782)</f>
        <v>91280.024999999994</v>
      </c>
      <c r="C782" s="2" t="b">
        <f>IF(energy_demand!L782="N",energy_demand!B782)</f>
        <v>0</v>
      </c>
      <c r="D782" s="2" t="str">
        <f>IF(energy_demand!M782="Y",energy_demand!B782,"NA")</f>
        <v>NA</v>
      </c>
      <c r="E782" s="2">
        <f>IF(energy_demand!M782="N",energy_demand!B782,"NA")</f>
        <v>91280.024999999994</v>
      </c>
    </row>
    <row r="783" spans="1:5" x14ac:dyDescent="0.3">
      <c r="A783" s="10">
        <v>42786</v>
      </c>
      <c r="B783" s="2">
        <f>IF(energy_demand!L783="Y",energy_demand!B783)</f>
        <v>105341.86500000001</v>
      </c>
      <c r="C783" s="2" t="b">
        <f>IF(energy_demand!L783="N",energy_demand!B783)</f>
        <v>0</v>
      </c>
      <c r="D783" s="2" t="str">
        <f>IF(energy_demand!M783="Y",energy_demand!B783,"NA")</f>
        <v>NA</v>
      </c>
      <c r="E783" s="2">
        <f>IF(energy_demand!M783="N",energy_demand!B783,"NA")</f>
        <v>105341.86500000001</v>
      </c>
    </row>
    <row r="784" spans="1:5" x14ac:dyDescent="0.3">
      <c r="A784" s="10">
        <v>42787</v>
      </c>
      <c r="B784" s="2">
        <f>IF(energy_demand!L784="Y",energy_demand!B784)</f>
        <v>112351.47</v>
      </c>
      <c r="C784" s="2" t="b">
        <f>IF(energy_demand!L784="N",energy_demand!B784)</f>
        <v>0</v>
      </c>
      <c r="D784" s="2" t="str">
        <f>IF(energy_demand!M784="Y",energy_demand!B784,"NA")</f>
        <v>NA</v>
      </c>
      <c r="E784" s="2">
        <f>IF(energy_demand!M784="N",energy_demand!B784,"NA")</f>
        <v>112351.47</v>
      </c>
    </row>
    <row r="785" spans="1:5" x14ac:dyDescent="0.3">
      <c r="A785" s="10">
        <v>42788</v>
      </c>
      <c r="B785" s="2">
        <f>IF(energy_demand!L785="Y",energy_demand!B785)</f>
        <v>116690.17</v>
      </c>
      <c r="C785" s="2" t="b">
        <f>IF(energy_demand!L785="N",energy_demand!B785)</f>
        <v>0</v>
      </c>
      <c r="D785" s="2" t="str">
        <f>IF(energy_demand!M785="Y",energy_demand!B785,"NA")</f>
        <v>NA</v>
      </c>
      <c r="E785" s="2">
        <f>IF(energy_demand!M785="N",energy_demand!B785,"NA")</f>
        <v>116690.17</v>
      </c>
    </row>
    <row r="786" spans="1:5" x14ac:dyDescent="0.3">
      <c r="A786" s="10">
        <v>42789</v>
      </c>
      <c r="B786" s="2">
        <f>IF(energy_demand!L786="Y",energy_demand!B786)</f>
        <v>117948.685</v>
      </c>
      <c r="C786" s="2" t="b">
        <f>IF(energy_demand!L786="N",energy_demand!B786)</f>
        <v>0</v>
      </c>
      <c r="D786" s="2" t="str">
        <f>IF(energy_demand!M786="Y",energy_demand!B786,"NA")</f>
        <v>NA</v>
      </c>
      <c r="E786" s="2">
        <f>IF(energy_demand!M786="N",energy_demand!B786,"NA")</f>
        <v>117948.685</v>
      </c>
    </row>
    <row r="787" spans="1:5" x14ac:dyDescent="0.3">
      <c r="A787" s="10">
        <v>42790</v>
      </c>
      <c r="B787" s="2">
        <f>IF(energy_demand!L787="Y",energy_demand!B787)</f>
        <v>111229.52</v>
      </c>
      <c r="C787" s="2" t="b">
        <f>IF(energy_demand!L787="N",energy_demand!B787)</f>
        <v>0</v>
      </c>
      <c r="D787" s="2" t="str">
        <f>IF(energy_demand!M787="Y",energy_demand!B787,"NA")</f>
        <v>NA</v>
      </c>
      <c r="E787" s="2">
        <f>IF(energy_demand!M787="N",energy_demand!B787,"NA")</f>
        <v>111229.52</v>
      </c>
    </row>
    <row r="788" spans="1:5" x14ac:dyDescent="0.3">
      <c r="A788" s="10">
        <v>42791</v>
      </c>
      <c r="B788" s="2">
        <f>IF(energy_demand!L788="Y",energy_demand!B788)</f>
        <v>95046.904999999999</v>
      </c>
      <c r="C788" s="2" t="b">
        <f>IF(energy_demand!L788="N",energy_demand!B788)</f>
        <v>0</v>
      </c>
      <c r="D788" s="2" t="str">
        <f>IF(energy_demand!M788="Y",energy_demand!B788,"NA")</f>
        <v>NA</v>
      </c>
      <c r="E788" s="2">
        <f>IF(energy_demand!M788="N",energy_demand!B788,"NA")</f>
        <v>95046.904999999999</v>
      </c>
    </row>
    <row r="789" spans="1:5" x14ac:dyDescent="0.3">
      <c r="A789" s="10">
        <v>42792</v>
      </c>
      <c r="B789" s="2">
        <f>IF(energy_demand!L789="Y",energy_demand!B789)</f>
        <v>100495.61500000001</v>
      </c>
      <c r="C789" s="2" t="b">
        <f>IF(energy_demand!L789="N",energy_demand!B789)</f>
        <v>0</v>
      </c>
      <c r="D789" s="2" t="str">
        <f>IF(energy_demand!M789="Y",energy_demand!B789,"NA")</f>
        <v>NA</v>
      </c>
      <c r="E789" s="2">
        <f>IF(energy_demand!M789="N",energy_demand!B789,"NA")</f>
        <v>100495.61500000001</v>
      </c>
    </row>
    <row r="790" spans="1:5" x14ac:dyDescent="0.3">
      <c r="A790" s="10">
        <v>42793</v>
      </c>
      <c r="B790" s="2">
        <f>IF(energy_demand!L790="Y",energy_demand!B790)</f>
        <v>131090.77499999999</v>
      </c>
      <c r="C790" s="2" t="b">
        <f>IF(energy_demand!L790="N",energy_demand!B790)</f>
        <v>0</v>
      </c>
      <c r="D790" s="2" t="str">
        <f>IF(energy_demand!M790="Y",energy_demand!B790,"NA")</f>
        <v>NA</v>
      </c>
      <c r="E790" s="2">
        <f>IF(energy_demand!M790="N",energy_demand!B790,"NA")</f>
        <v>131090.77499999999</v>
      </c>
    </row>
    <row r="791" spans="1:5" x14ac:dyDescent="0.3">
      <c r="A791" s="10">
        <v>42794</v>
      </c>
      <c r="B791" s="2">
        <f>IF(energy_demand!L791="Y",energy_demand!B791)</f>
        <v>140167.5</v>
      </c>
      <c r="C791" s="2" t="b">
        <f>IF(energy_demand!L791="N",energy_demand!B791)</f>
        <v>0</v>
      </c>
      <c r="D791" s="2" t="str">
        <f>IF(energy_demand!M791="Y",energy_demand!B791,"NA")</f>
        <v>NA</v>
      </c>
      <c r="E791" s="2">
        <f>IF(energy_demand!M791="N",energy_demand!B791,"NA")</f>
        <v>140167.5</v>
      </c>
    </row>
    <row r="792" spans="1:5" x14ac:dyDescent="0.3">
      <c r="A792" s="10">
        <v>42795</v>
      </c>
      <c r="B792" s="2">
        <f>IF(energy_demand!L792="Y",energy_demand!B792)</f>
        <v>137291.97</v>
      </c>
      <c r="C792" s="2" t="b">
        <f>IF(energy_demand!L792="N",energy_demand!B792)</f>
        <v>0</v>
      </c>
      <c r="D792" s="2" t="str">
        <f>IF(energy_demand!M792="Y",energy_demand!B792,"NA")</f>
        <v>NA</v>
      </c>
      <c r="E792" s="2">
        <f>IF(energy_demand!M792="N",energy_demand!B792,"NA")</f>
        <v>137291.97</v>
      </c>
    </row>
    <row r="793" spans="1:5" x14ac:dyDescent="0.3">
      <c r="A793" s="10">
        <v>42796</v>
      </c>
      <c r="B793" s="2">
        <f>IF(energy_demand!L793="Y",energy_demand!B793)</f>
        <v>127633.27499999999</v>
      </c>
      <c r="C793" s="2" t="b">
        <f>IF(energy_demand!L793="N",energy_demand!B793)</f>
        <v>0</v>
      </c>
      <c r="D793" s="2" t="str">
        <f>IF(energy_demand!M793="Y",energy_demand!B793,"NA")</f>
        <v>NA</v>
      </c>
      <c r="E793" s="2">
        <f>IF(energy_demand!M793="N",energy_demand!B793,"NA")</f>
        <v>127633.27499999999</v>
      </c>
    </row>
    <row r="794" spans="1:5" x14ac:dyDescent="0.3">
      <c r="A794" s="10">
        <v>42797</v>
      </c>
      <c r="B794" s="2">
        <f>IF(energy_demand!L794="Y",energy_demand!B794)</f>
        <v>124311.33</v>
      </c>
      <c r="C794" s="2" t="b">
        <f>IF(energy_demand!L794="N",energy_demand!B794)</f>
        <v>0</v>
      </c>
      <c r="D794" s="2" t="str">
        <f>IF(energy_demand!M794="Y",energy_demand!B794,"NA")</f>
        <v>NA</v>
      </c>
      <c r="E794" s="2">
        <f>IF(energy_demand!M794="N",energy_demand!B794,"NA")</f>
        <v>124311.33</v>
      </c>
    </row>
    <row r="795" spans="1:5" x14ac:dyDescent="0.3">
      <c r="A795" s="10">
        <v>42798</v>
      </c>
      <c r="B795" s="2">
        <f>IF(energy_demand!L795="Y",energy_demand!B795)</f>
        <v>116083.295</v>
      </c>
      <c r="C795" s="2" t="b">
        <f>IF(energy_demand!L795="N",energy_demand!B795)</f>
        <v>0</v>
      </c>
      <c r="D795" s="2" t="str">
        <f>IF(energy_demand!M795="Y",energy_demand!B795,"NA")</f>
        <v>NA</v>
      </c>
      <c r="E795" s="2">
        <f>IF(energy_demand!M795="N",energy_demand!B795,"NA")</f>
        <v>116083.295</v>
      </c>
    </row>
    <row r="796" spans="1:5" x14ac:dyDescent="0.3">
      <c r="A796" s="10">
        <v>42799</v>
      </c>
      <c r="B796" s="2">
        <f>IF(energy_demand!L796="Y",energy_demand!B796)</f>
        <v>103539.02</v>
      </c>
      <c r="C796" s="2" t="b">
        <f>IF(energy_demand!L796="N",energy_demand!B796)</f>
        <v>0</v>
      </c>
      <c r="D796" s="2" t="str">
        <f>IF(energy_demand!M796="Y",energy_demand!B796,"NA")</f>
        <v>NA</v>
      </c>
      <c r="E796" s="2">
        <f>IF(energy_demand!M796="N",energy_demand!B796,"NA")</f>
        <v>103539.02</v>
      </c>
    </row>
    <row r="797" spans="1:5" x14ac:dyDescent="0.3">
      <c r="A797" s="10">
        <v>42800</v>
      </c>
      <c r="B797" s="2">
        <f>IF(energy_demand!L797="Y",energy_demand!B797)</f>
        <v>116447.855</v>
      </c>
      <c r="C797" s="2" t="b">
        <f>IF(energy_demand!L797="N",energy_demand!B797)</f>
        <v>0</v>
      </c>
      <c r="D797" s="2" t="str">
        <f>IF(energy_demand!M797="Y",energy_demand!B797,"NA")</f>
        <v>NA</v>
      </c>
      <c r="E797" s="2">
        <f>IF(energy_demand!M797="N",energy_demand!B797,"NA")</f>
        <v>116447.855</v>
      </c>
    </row>
    <row r="798" spans="1:5" x14ac:dyDescent="0.3">
      <c r="A798" s="10">
        <v>42801</v>
      </c>
      <c r="B798" s="2">
        <f>IF(energy_demand!L798="Y",energy_demand!B798)</f>
        <v>117931.46</v>
      </c>
      <c r="C798" s="2" t="b">
        <f>IF(energy_demand!L798="N",energy_demand!B798)</f>
        <v>0</v>
      </c>
      <c r="D798" s="2" t="str">
        <f>IF(energy_demand!M798="Y",energy_demand!B798,"NA")</f>
        <v>NA</v>
      </c>
      <c r="E798" s="2">
        <f>IF(energy_demand!M798="N",energy_demand!B798,"NA")</f>
        <v>117931.46</v>
      </c>
    </row>
    <row r="799" spans="1:5" x14ac:dyDescent="0.3">
      <c r="A799" s="10">
        <v>42802</v>
      </c>
      <c r="B799" s="2">
        <f>IF(energy_demand!L799="Y",energy_demand!B799)</f>
        <v>124370.765</v>
      </c>
      <c r="C799" s="2" t="b">
        <f>IF(energy_demand!L799="N",energy_demand!B799)</f>
        <v>0</v>
      </c>
      <c r="D799" s="2" t="str">
        <f>IF(energy_demand!M799="Y",energy_demand!B799,"NA")</f>
        <v>NA</v>
      </c>
      <c r="E799" s="2">
        <f>IF(energy_demand!M799="N",energy_demand!B799,"NA")</f>
        <v>124370.765</v>
      </c>
    </row>
    <row r="800" spans="1:5" x14ac:dyDescent="0.3">
      <c r="A800" s="10">
        <v>42803</v>
      </c>
      <c r="B800" s="2">
        <f>IF(energy_demand!L800="Y",energy_demand!B800)</f>
        <v>129649.25</v>
      </c>
      <c r="C800" s="2" t="b">
        <f>IF(energy_demand!L800="N",energy_demand!B800)</f>
        <v>0</v>
      </c>
      <c r="D800" s="2" t="str">
        <f>IF(energy_demand!M800="Y",energy_demand!B800,"NA")</f>
        <v>NA</v>
      </c>
      <c r="E800" s="2">
        <f>IF(energy_demand!M800="N",energy_demand!B800,"NA")</f>
        <v>129649.25</v>
      </c>
    </row>
    <row r="801" spans="1:5" x14ac:dyDescent="0.3">
      <c r="A801" s="10">
        <v>42804</v>
      </c>
      <c r="B801" s="2">
        <f>IF(energy_demand!L801="Y",energy_demand!B801)</f>
        <v>125346.075</v>
      </c>
      <c r="C801" s="2" t="b">
        <f>IF(energy_demand!L801="N",energy_demand!B801)</f>
        <v>0</v>
      </c>
      <c r="D801" s="2" t="str">
        <f>IF(energy_demand!M801="Y",energy_demand!B801,"NA")</f>
        <v>NA</v>
      </c>
      <c r="E801" s="2">
        <f>IF(energy_demand!M801="N",energy_demand!B801,"NA")</f>
        <v>125346.075</v>
      </c>
    </row>
    <row r="802" spans="1:5" x14ac:dyDescent="0.3">
      <c r="A802" s="10">
        <v>42805</v>
      </c>
      <c r="B802" s="2">
        <f>IF(energy_demand!L802="Y",energy_demand!B802)</f>
        <v>108816.81</v>
      </c>
      <c r="C802" s="2" t="b">
        <f>IF(energy_demand!L802="N",energy_demand!B802)</f>
        <v>0</v>
      </c>
      <c r="D802" s="2" t="str">
        <f>IF(energy_demand!M802="Y",energy_demand!B802,"NA")</f>
        <v>NA</v>
      </c>
      <c r="E802" s="2">
        <f>IF(energy_demand!M802="N",energy_demand!B802,"NA")</f>
        <v>108816.81</v>
      </c>
    </row>
    <row r="803" spans="1:5" x14ac:dyDescent="0.3">
      <c r="A803" s="10">
        <v>42806</v>
      </c>
      <c r="B803" s="2">
        <f>IF(energy_demand!L803="Y",energy_demand!B803)</f>
        <v>102617.51</v>
      </c>
      <c r="C803" s="2" t="b">
        <f>IF(energy_demand!L803="N",energy_demand!B803)</f>
        <v>0</v>
      </c>
      <c r="D803" s="2" t="str">
        <f>IF(energy_demand!M803="Y",energy_demand!B803,"NA")</f>
        <v>NA</v>
      </c>
      <c r="E803" s="2">
        <f>IF(energy_demand!M803="N",energy_demand!B803,"NA")</f>
        <v>102617.51</v>
      </c>
    </row>
    <row r="804" spans="1:5" x14ac:dyDescent="0.3">
      <c r="A804" s="10">
        <v>42807</v>
      </c>
      <c r="B804" s="2">
        <f>IF(energy_demand!L804="Y",energy_demand!B804)</f>
        <v>104468.9</v>
      </c>
      <c r="C804" s="2" t="b">
        <f>IF(energy_demand!L804="N",energy_demand!B804)</f>
        <v>0</v>
      </c>
      <c r="D804" s="2">
        <f>IF(energy_demand!M804="Y",energy_demand!B804,"NA")</f>
        <v>104468.9</v>
      </c>
      <c r="E804" s="2" t="str">
        <f>IF(energy_demand!M804="N",energy_demand!B804,"NA")</f>
        <v>NA</v>
      </c>
    </row>
    <row r="805" spans="1:5" x14ac:dyDescent="0.3">
      <c r="A805" s="10">
        <v>42808</v>
      </c>
      <c r="B805" s="2">
        <f>IF(energy_demand!L805="Y",energy_demand!B805)</f>
        <v>133227.785</v>
      </c>
      <c r="C805" s="2" t="b">
        <f>IF(energy_demand!L805="N",energy_demand!B805)</f>
        <v>0</v>
      </c>
      <c r="D805" s="2" t="str">
        <f>IF(energy_demand!M805="Y",energy_demand!B805,"NA")</f>
        <v>NA</v>
      </c>
      <c r="E805" s="2">
        <f>IF(energy_demand!M805="N",energy_demand!B805,"NA")</f>
        <v>133227.785</v>
      </c>
    </row>
    <row r="806" spans="1:5" x14ac:dyDescent="0.3">
      <c r="A806" s="10">
        <v>42809</v>
      </c>
      <c r="B806" s="2">
        <f>IF(energy_demand!L806="Y",energy_demand!B806)</f>
        <v>139672.83499999999</v>
      </c>
      <c r="C806" s="2" t="b">
        <f>IF(energy_demand!L806="N",energy_demand!B806)</f>
        <v>0</v>
      </c>
      <c r="D806" s="2" t="str">
        <f>IF(energy_demand!M806="Y",energy_demand!B806,"NA")</f>
        <v>NA</v>
      </c>
      <c r="E806" s="2">
        <f>IF(energy_demand!M806="N",energy_demand!B806,"NA")</f>
        <v>139672.83499999999</v>
      </c>
    </row>
    <row r="807" spans="1:5" x14ac:dyDescent="0.3">
      <c r="A807" s="10">
        <v>42810</v>
      </c>
      <c r="B807" s="2">
        <f>IF(energy_demand!L807="Y",energy_demand!B807)</f>
        <v>124255.97500000001</v>
      </c>
      <c r="C807" s="2" t="b">
        <f>IF(energy_demand!L807="N",energy_demand!B807)</f>
        <v>0</v>
      </c>
      <c r="D807" s="2" t="str">
        <f>IF(energy_demand!M807="Y",energy_demand!B807,"NA")</f>
        <v>NA</v>
      </c>
      <c r="E807" s="2">
        <f>IF(energy_demand!M807="N",energy_demand!B807,"NA")</f>
        <v>124255.97500000001</v>
      </c>
    </row>
    <row r="808" spans="1:5" x14ac:dyDescent="0.3">
      <c r="A808" s="10">
        <v>42811</v>
      </c>
      <c r="B808" s="2">
        <f>IF(energy_demand!L808="Y",energy_demand!B808)</f>
        <v>111612.075</v>
      </c>
      <c r="C808" s="2" t="b">
        <f>IF(energy_demand!L808="N",energy_demand!B808)</f>
        <v>0</v>
      </c>
      <c r="D808" s="2" t="str">
        <f>IF(energy_demand!M808="Y",energy_demand!B808,"NA")</f>
        <v>NA</v>
      </c>
      <c r="E808" s="2">
        <f>IF(energy_demand!M808="N",energy_demand!B808,"NA")</f>
        <v>111612.075</v>
      </c>
    </row>
    <row r="809" spans="1:5" x14ac:dyDescent="0.3">
      <c r="A809" s="10">
        <v>42812</v>
      </c>
      <c r="B809" s="2">
        <f>IF(energy_demand!L809="Y",energy_demand!B809)</f>
        <v>107731.78</v>
      </c>
      <c r="C809" s="2" t="b">
        <f>IF(energy_demand!L809="N",energy_demand!B809)</f>
        <v>0</v>
      </c>
      <c r="D809" s="2" t="str">
        <f>IF(energy_demand!M809="Y",energy_demand!B809,"NA")</f>
        <v>NA</v>
      </c>
      <c r="E809" s="2">
        <f>IF(energy_demand!M809="N",energy_demand!B809,"NA")</f>
        <v>107731.78</v>
      </c>
    </row>
    <row r="810" spans="1:5" x14ac:dyDescent="0.3">
      <c r="A810" s="10">
        <v>42813</v>
      </c>
      <c r="B810" s="2">
        <f>IF(energy_demand!L810="Y",energy_demand!B810)</f>
        <v>113593.82</v>
      </c>
      <c r="C810" s="2" t="b">
        <f>IF(energy_demand!L810="N",energy_demand!B810)</f>
        <v>0</v>
      </c>
      <c r="D810" s="2" t="str">
        <f>IF(energy_demand!M810="Y",energy_demand!B810,"NA")</f>
        <v>NA</v>
      </c>
      <c r="E810" s="2">
        <f>IF(energy_demand!M810="N",energy_demand!B810,"NA")</f>
        <v>113593.82</v>
      </c>
    </row>
    <row r="811" spans="1:5" x14ac:dyDescent="0.3">
      <c r="A811" s="10">
        <v>42814</v>
      </c>
      <c r="B811" s="2">
        <f>IF(energy_demand!L811="Y",energy_demand!B811)</f>
        <v>131980.98499999999</v>
      </c>
      <c r="C811" s="2" t="b">
        <f>IF(energy_demand!L811="N",energy_demand!B811)</f>
        <v>0</v>
      </c>
      <c r="D811" s="2" t="str">
        <f>IF(energy_demand!M811="Y",energy_demand!B811,"NA")</f>
        <v>NA</v>
      </c>
      <c r="E811" s="2">
        <f>IF(energy_demand!M811="N",energy_demand!B811,"NA")</f>
        <v>131980.98499999999</v>
      </c>
    </row>
    <row r="812" spans="1:5" x14ac:dyDescent="0.3">
      <c r="A812" s="10">
        <v>42815</v>
      </c>
      <c r="B812" s="2">
        <f>IF(energy_demand!L812="Y",energy_demand!B812)</f>
        <v>127625.36500000001</v>
      </c>
      <c r="C812" s="2" t="b">
        <f>IF(energy_demand!L812="N",energy_demand!B812)</f>
        <v>0</v>
      </c>
      <c r="D812" s="2" t="str">
        <f>IF(energy_demand!M812="Y",energy_demand!B812,"NA")</f>
        <v>NA</v>
      </c>
      <c r="E812" s="2">
        <f>IF(energy_demand!M812="N",energy_demand!B812,"NA")</f>
        <v>127625.36500000001</v>
      </c>
    </row>
    <row r="813" spans="1:5" x14ac:dyDescent="0.3">
      <c r="A813" s="10">
        <v>42816</v>
      </c>
      <c r="B813" s="2">
        <f>IF(energy_demand!L813="Y",energy_demand!B813)</f>
        <v>114696.37</v>
      </c>
      <c r="C813" s="2" t="b">
        <f>IF(energy_demand!L813="N",energy_demand!B813)</f>
        <v>0</v>
      </c>
      <c r="D813" s="2" t="str">
        <f>IF(energy_demand!M813="Y",energy_demand!B813,"NA")</f>
        <v>NA</v>
      </c>
      <c r="E813" s="2">
        <f>IF(energy_demand!M813="N",energy_demand!B813,"NA")</f>
        <v>114696.37</v>
      </c>
    </row>
    <row r="814" spans="1:5" x14ac:dyDescent="0.3">
      <c r="A814" s="10">
        <v>42817</v>
      </c>
      <c r="B814" s="2">
        <f>IF(energy_demand!L814="Y",energy_demand!B814)</f>
        <v>111632.83500000001</v>
      </c>
      <c r="C814" s="2" t="b">
        <f>IF(energy_demand!L814="N",energy_demand!B814)</f>
        <v>0</v>
      </c>
      <c r="D814" s="2" t="str">
        <f>IF(energy_demand!M814="Y",energy_demand!B814,"NA")</f>
        <v>NA</v>
      </c>
      <c r="E814" s="2">
        <f>IF(energy_demand!M814="N",energy_demand!B814,"NA")</f>
        <v>111632.83500000001</v>
      </c>
    </row>
    <row r="815" spans="1:5" x14ac:dyDescent="0.3">
      <c r="A815" s="10">
        <v>42818</v>
      </c>
      <c r="B815" s="2">
        <f>IF(energy_demand!L815="Y",energy_demand!B815)</f>
        <v>115411.41</v>
      </c>
      <c r="C815" s="2" t="b">
        <f>IF(energy_demand!L815="N",energy_demand!B815)</f>
        <v>0</v>
      </c>
      <c r="D815" s="2" t="str">
        <f>IF(energy_demand!M815="Y",energy_demand!B815,"NA")</f>
        <v>NA</v>
      </c>
      <c r="E815" s="2">
        <f>IF(energy_demand!M815="N",energy_demand!B815,"NA")</f>
        <v>115411.41</v>
      </c>
    </row>
    <row r="816" spans="1:5" x14ac:dyDescent="0.3">
      <c r="A816" s="10">
        <v>42819</v>
      </c>
      <c r="B816" s="2">
        <f>IF(energy_demand!L816="Y",energy_demand!B816)</f>
        <v>107465.98</v>
      </c>
      <c r="C816" s="2" t="b">
        <f>IF(energy_demand!L816="N",energy_demand!B816)</f>
        <v>0</v>
      </c>
      <c r="D816" s="2" t="str">
        <f>IF(energy_demand!M816="Y",energy_demand!B816,"NA")</f>
        <v>NA</v>
      </c>
      <c r="E816" s="2">
        <f>IF(energy_demand!M816="N",energy_demand!B816,"NA")</f>
        <v>107465.98</v>
      </c>
    </row>
    <row r="817" spans="1:5" x14ac:dyDescent="0.3">
      <c r="A817" s="10">
        <v>42820</v>
      </c>
      <c r="B817" s="2">
        <f>IF(energy_demand!L817="Y",energy_demand!B817)</f>
        <v>104189.1</v>
      </c>
      <c r="C817" s="2" t="b">
        <f>IF(energy_demand!L817="N",energy_demand!B817)</f>
        <v>0</v>
      </c>
      <c r="D817" s="2" t="str">
        <f>IF(energy_demand!M817="Y",energy_demand!B817,"NA")</f>
        <v>NA</v>
      </c>
      <c r="E817" s="2">
        <f>IF(energy_demand!M817="N",energy_demand!B817,"NA")</f>
        <v>104189.1</v>
      </c>
    </row>
    <row r="818" spans="1:5" x14ac:dyDescent="0.3">
      <c r="A818" s="10">
        <v>42821</v>
      </c>
      <c r="B818" s="2">
        <f>IF(energy_demand!L818="Y",energy_demand!B818)</f>
        <v>116237.22</v>
      </c>
      <c r="C818" s="2" t="b">
        <f>IF(energy_demand!L818="N",energy_demand!B818)</f>
        <v>0</v>
      </c>
      <c r="D818" s="2" t="str">
        <f>IF(energy_demand!M818="Y",energy_demand!B818,"NA")</f>
        <v>NA</v>
      </c>
      <c r="E818" s="2">
        <f>IF(energy_demand!M818="N",energy_demand!B818,"NA")</f>
        <v>116237.22</v>
      </c>
    </row>
    <row r="819" spans="1:5" x14ac:dyDescent="0.3">
      <c r="A819" s="10">
        <v>42822</v>
      </c>
      <c r="B819" s="2">
        <f>IF(energy_demand!L819="Y",energy_demand!B819)</f>
        <v>111032.97500000001</v>
      </c>
      <c r="C819" s="2" t="b">
        <f>IF(energy_demand!L819="N",energy_demand!B819)</f>
        <v>0</v>
      </c>
      <c r="D819" s="2" t="str">
        <f>IF(energy_demand!M819="Y",energy_demand!B819,"NA")</f>
        <v>NA</v>
      </c>
      <c r="E819" s="2">
        <f>IF(energy_demand!M819="N",energy_demand!B819,"NA")</f>
        <v>111032.97500000001</v>
      </c>
    </row>
    <row r="820" spans="1:5" x14ac:dyDescent="0.3">
      <c r="A820" s="10">
        <v>42823</v>
      </c>
      <c r="B820" s="2">
        <f>IF(energy_demand!L820="Y",energy_demand!B820)</f>
        <v>109640.33</v>
      </c>
      <c r="C820" s="2" t="b">
        <f>IF(energy_demand!L820="N",energy_demand!B820)</f>
        <v>0</v>
      </c>
      <c r="D820" s="2" t="str">
        <f>IF(energy_demand!M820="Y",energy_demand!B820,"NA")</f>
        <v>NA</v>
      </c>
      <c r="E820" s="2">
        <f>IF(energy_demand!M820="N",energy_demand!B820,"NA")</f>
        <v>109640.33</v>
      </c>
    </row>
    <row r="821" spans="1:5" x14ac:dyDescent="0.3">
      <c r="A821" s="10">
        <v>42824</v>
      </c>
      <c r="B821" s="2">
        <f>IF(energy_demand!L821="Y",energy_demand!B821)</f>
        <v>107491.87</v>
      </c>
      <c r="C821" s="2" t="b">
        <f>IF(energy_demand!L821="N",energy_demand!B821)</f>
        <v>0</v>
      </c>
      <c r="D821" s="2" t="str">
        <f>IF(energy_demand!M821="Y",energy_demand!B821,"NA")</f>
        <v>NA</v>
      </c>
      <c r="E821" s="2">
        <f>IF(energy_demand!M821="N",energy_demand!B821,"NA")</f>
        <v>107491.87</v>
      </c>
    </row>
    <row r="822" spans="1:5" x14ac:dyDescent="0.3">
      <c r="A822" s="10">
        <v>42825</v>
      </c>
      <c r="B822" s="2" t="b">
        <f>IF(energy_demand!L822="Y",energy_demand!B822)</f>
        <v>0</v>
      </c>
      <c r="C822" s="2">
        <f>IF(energy_demand!L822="N",energy_demand!B822)</f>
        <v>110662.245</v>
      </c>
      <c r="D822" s="2" t="str">
        <f>IF(energy_demand!M822="Y",energy_demand!B822,"NA")</f>
        <v>NA</v>
      </c>
      <c r="E822" s="2">
        <f>IF(energy_demand!M822="N",energy_demand!B822,"NA")</f>
        <v>110662.245</v>
      </c>
    </row>
    <row r="823" spans="1:5" x14ac:dyDescent="0.3">
      <c r="A823" s="10">
        <v>42826</v>
      </c>
      <c r="B823" s="2" t="b">
        <f>IF(energy_demand!L823="Y",energy_demand!B823)</f>
        <v>0</v>
      </c>
      <c r="C823" s="2">
        <f>IF(energy_demand!L823="N",energy_demand!B823)</f>
        <v>97402.264999999999</v>
      </c>
      <c r="D823" s="2" t="str">
        <f>IF(energy_demand!M823="Y",energy_demand!B823,"NA")</f>
        <v>NA</v>
      </c>
      <c r="E823" s="2">
        <f>IF(energy_demand!M823="N",energy_demand!B823,"NA")</f>
        <v>97402.264999999999</v>
      </c>
    </row>
    <row r="824" spans="1:5" x14ac:dyDescent="0.3">
      <c r="A824" s="10">
        <v>42827</v>
      </c>
      <c r="B824" s="2" t="b">
        <f>IF(energy_demand!L824="Y",energy_demand!B824)</f>
        <v>0</v>
      </c>
      <c r="C824" s="2">
        <f>IF(energy_demand!L824="N",energy_demand!B824)</f>
        <v>94477.095000000001</v>
      </c>
      <c r="D824" s="2" t="str">
        <f>IF(energy_demand!M824="Y",energy_demand!B824,"NA")</f>
        <v>NA</v>
      </c>
      <c r="E824" s="2">
        <f>IF(energy_demand!M824="N",energy_demand!B824,"NA")</f>
        <v>94477.095000000001</v>
      </c>
    </row>
    <row r="825" spans="1:5" x14ac:dyDescent="0.3">
      <c r="A825" s="10">
        <v>42828</v>
      </c>
      <c r="B825" s="2" t="b">
        <f>IF(energy_demand!L825="Y",energy_demand!B825)</f>
        <v>0</v>
      </c>
      <c r="C825" s="2">
        <f>IF(energy_demand!L825="N",energy_demand!B825)</f>
        <v>107895.52499999999</v>
      </c>
      <c r="D825" s="2" t="str">
        <f>IF(energy_demand!M825="Y",energy_demand!B825,"NA")</f>
        <v>NA</v>
      </c>
      <c r="E825" s="2">
        <f>IF(energy_demand!M825="N",energy_demand!B825,"NA")</f>
        <v>107895.52499999999</v>
      </c>
    </row>
    <row r="826" spans="1:5" x14ac:dyDescent="0.3">
      <c r="A826" s="10">
        <v>42829</v>
      </c>
      <c r="B826" s="2" t="b">
        <f>IF(energy_demand!L826="Y",energy_demand!B826)</f>
        <v>0</v>
      </c>
      <c r="C826" s="2">
        <f>IF(energy_demand!L826="N",energy_demand!B826)</f>
        <v>113138.67</v>
      </c>
      <c r="D826" s="2" t="str">
        <f>IF(energy_demand!M826="Y",energy_demand!B826,"NA")</f>
        <v>NA</v>
      </c>
      <c r="E826" s="2">
        <f>IF(energy_demand!M826="N",energy_demand!B826,"NA")</f>
        <v>113138.67</v>
      </c>
    </row>
    <row r="827" spans="1:5" x14ac:dyDescent="0.3">
      <c r="A827" s="10">
        <v>42830</v>
      </c>
      <c r="B827" s="2" t="b">
        <f>IF(energy_demand!L827="Y",energy_demand!B827)</f>
        <v>0</v>
      </c>
      <c r="C827" s="2">
        <f>IF(energy_demand!L827="N",energy_demand!B827)</f>
        <v>114191.35</v>
      </c>
      <c r="D827" s="2" t="str">
        <f>IF(energy_demand!M827="Y",energy_demand!B827,"NA")</f>
        <v>NA</v>
      </c>
      <c r="E827" s="2">
        <f>IF(energy_demand!M827="N",energy_demand!B827,"NA")</f>
        <v>114191.35</v>
      </c>
    </row>
    <row r="828" spans="1:5" x14ac:dyDescent="0.3">
      <c r="A828" s="10">
        <v>42831</v>
      </c>
      <c r="B828" s="2" t="b">
        <f>IF(energy_demand!L828="Y",energy_demand!B828)</f>
        <v>0</v>
      </c>
      <c r="C828" s="2">
        <f>IF(energy_demand!L828="N",energy_demand!B828)</f>
        <v>114817.30499999999</v>
      </c>
      <c r="D828" s="2" t="str">
        <f>IF(energy_demand!M828="Y",energy_demand!B828,"NA")</f>
        <v>NA</v>
      </c>
      <c r="E828" s="2">
        <f>IF(energy_demand!M828="N",energy_demand!B828,"NA")</f>
        <v>114817.30499999999</v>
      </c>
    </row>
    <row r="829" spans="1:5" x14ac:dyDescent="0.3">
      <c r="A829" s="10">
        <v>42832</v>
      </c>
      <c r="B829" s="2" t="b">
        <f>IF(energy_demand!L829="Y",energy_demand!B829)</f>
        <v>0</v>
      </c>
      <c r="C829" s="2">
        <f>IF(energy_demand!L829="N",energy_demand!B829)</f>
        <v>110160.02499999999</v>
      </c>
      <c r="D829" s="2" t="str">
        <f>IF(energy_demand!M829="Y",energy_demand!B829,"NA")</f>
        <v>NA</v>
      </c>
      <c r="E829" s="2">
        <f>IF(energy_demand!M829="N",energy_demand!B829,"NA")</f>
        <v>110160.02499999999</v>
      </c>
    </row>
    <row r="830" spans="1:5" x14ac:dyDescent="0.3">
      <c r="A830" s="10">
        <v>42833</v>
      </c>
      <c r="B830" s="2" t="b">
        <f>IF(energy_demand!L830="Y",energy_demand!B830)</f>
        <v>0</v>
      </c>
      <c r="C830" s="2">
        <f>IF(energy_demand!L830="N",energy_demand!B830)</f>
        <v>99084.74</v>
      </c>
      <c r="D830" s="2" t="str">
        <f>IF(energy_demand!M830="Y",energy_demand!B830,"NA")</f>
        <v>NA</v>
      </c>
      <c r="E830" s="2">
        <f>IF(energy_demand!M830="N",energy_demand!B830,"NA")</f>
        <v>99084.74</v>
      </c>
    </row>
    <row r="831" spans="1:5" x14ac:dyDescent="0.3">
      <c r="A831" s="10">
        <v>42834</v>
      </c>
      <c r="B831" s="2" t="b">
        <f>IF(energy_demand!L831="Y",energy_demand!B831)</f>
        <v>0</v>
      </c>
      <c r="C831" s="2">
        <f>IF(energy_demand!L831="N",energy_demand!B831)</f>
        <v>96041.895000000004</v>
      </c>
      <c r="D831" s="2" t="str">
        <f>IF(energy_demand!M831="Y",energy_demand!B831,"NA")</f>
        <v>NA</v>
      </c>
      <c r="E831" s="2">
        <f>IF(energy_demand!M831="N",energy_demand!B831,"NA")</f>
        <v>96041.895000000004</v>
      </c>
    </row>
    <row r="832" spans="1:5" x14ac:dyDescent="0.3">
      <c r="A832" s="10">
        <v>42835</v>
      </c>
      <c r="B832" s="2" t="b">
        <f>IF(energy_demand!L832="Y",energy_demand!B832)</f>
        <v>0</v>
      </c>
      <c r="C832" s="2">
        <f>IF(energy_demand!L832="N",energy_demand!B832)</f>
        <v>113287.05499999999</v>
      </c>
      <c r="D832" s="2" t="str">
        <f>IF(energy_demand!M832="Y",energy_demand!B832,"NA")</f>
        <v>NA</v>
      </c>
      <c r="E832" s="2">
        <f>IF(energy_demand!M832="N",energy_demand!B832,"NA")</f>
        <v>113287.05499999999</v>
      </c>
    </row>
    <row r="833" spans="1:5" x14ac:dyDescent="0.3">
      <c r="A833" s="10">
        <v>42836</v>
      </c>
      <c r="B833" s="2" t="b">
        <f>IF(energy_demand!L833="Y",energy_demand!B833)</f>
        <v>0</v>
      </c>
      <c r="C833" s="2">
        <f>IF(energy_demand!L833="N",energy_demand!B833)</f>
        <v>114159.965</v>
      </c>
      <c r="D833" s="2" t="str">
        <f>IF(energy_demand!M833="Y",energy_demand!B833,"NA")</f>
        <v>NA</v>
      </c>
      <c r="E833" s="2">
        <f>IF(energy_demand!M833="N",energy_demand!B833,"NA")</f>
        <v>114159.965</v>
      </c>
    </row>
    <row r="834" spans="1:5" x14ac:dyDescent="0.3">
      <c r="A834" s="10">
        <v>42837</v>
      </c>
      <c r="B834" s="2" t="b">
        <f>IF(energy_demand!L834="Y",energy_demand!B834)</f>
        <v>0</v>
      </c>
      <c r="C834" s="2">
        <f>IF(energy_demand!L834="N",energy_demand!B834)</f>
        <v>114335.995</v>
      </c>
      <c r="D834" s="2" t="str">
        <f>IF(energy_demand!M834="Y",energy_demand!B834,"NA")</f>
        <v>NA</v>
      </c>
      <c r="E834" s="2">
        <f>IF(energy_demand!M834="N",energy_demand!B834,"NA")</f>
        <v>114335.995</v>
      </c>
    </row>
    <row r="835" spans="1:5" x14ac:dyDescent="0.3">
      <c r="A835" s="10">
        <v>42838</v>
      </c>
      <c r="B835" s="2" t="b">
        <f>IF(energy_demand!L835="Y",energy_demand!B835)</f>
        <v>0</v>
      </c>
      <c r="C835" s="2">
        <f>IF(energy_demand!L835="N",energy_demand!B835)</f>
        <v>112704.045</v>
      </c>
      <c r="D835" s="2" t="str">
        <f>IF(energy_demand!M835="Y",energy_demand!B835,"NA")</f>
        <v>NA</v>
      </c>
      <c r="E835" s="2">
        <f>IF(energy_demand!M835="N",energy_demand!B835,"NA")</f>
        <v>112704.045</v>
      </c>
    </row>
    <row r="836" spans="1:5" x14ac:dyDescent="0.3">
      <c r="A836" s="10">
        <v>42839</v>
      </c>
      <c r="B836" s="2" t="b">
        <f>IF(energy_demand!L836="Y",energy_demand!B836)</f>
        <v>0</v>
      </c>
      <c r="C836" s="2">
        <f>IF(energy_demand!L836="N",energy_demand!B836)</f>
        <v>97436.41</v>
      </c>
      <c r="D836" s="2">
        <f>IF(energy_demand!M836="Y",energy_demand!B836,"NA")</f>
        <v>97436.41</v>
      </c>
      <c r="E836" s="2" t="str">
        <f>IF(energy_demand!M836="N",energy_demand!B836,"NA")</f>
        <v>NA</v>
      </c>
    </row>
    <row r="837" spans="1:5" x14ac:dyDescent="0.3">
      <c r="A837" s="10">
        <v>42840</v>
      </c>
      <c r="B837" s="2" t="b">
        <f>IF(energy_demand!L837="Y",energy_demand!B837)</f>
        <v>0</v>
      </c>
      <c r="C837" s="2">
        <f>IF(energy_demand!L837="N",energy_demand!B837)</f>
        <v>99608.57</v>
      </c>
      <c r="D837" s="2">
        <f>IF(energy_demand!M837="Y",energy_demand!B837,"NA")</f>
        <v>99608.57</v>
      </c>
      <c r="E837" s="2" t="str">
        <f>IF(energy_demand!M837="N",energy_demand!B837,"NA")</f>
        <v>NA</v>
      </c>
    </row>
    <row r="838" spans="1:5" x14ac:dyDescent="0.3">
      <c r="A838" s="10">
        <v>42841</v>
      </c>
      <c r="B838" s="2" t="b">
        <f>IF(energy_demand!L838="Y",energy_demand!B838)</f>
        <v>0</v>
      </c>
      <c r="C838" s="2">
        <f>IF(energy_demand!L838="N",energy_demand!B838)</f>
        <v>96594.744999999995</v>
      </c>
      <c r="D838" s="2">
        <f>IF(energy_demand!M838="Y",energy_demand!B838,"NA")</f>
        <v>96594.744999999995</v>
      </c>
      <c r="E838" s="2" t="str">
        <f>IF(energy_demand!M838="N",energy_demand!B838,"NA")</f>
        <v>NA</v>
      </c>
    </row>
    <row r="839" spans="1:5" x14ac:dyDescent="0.3">
      <c r="A839" s="10">
        <v>42842</v>
      </c>
      <c r="B839" s="2" t="b">
        <f>IF(energy_demand!L839="Y",energy_demand!B839)</f>
        <v>0</v>
      </c>
      <c r="C839" s="2">
        <f>IF(energy_demand!L839="N",energy_demand!B839)</f>
        <v>99945.494999999995</v>
      </c>
      <c r="D839" s="2">
        <f>IF(energy_demand!M839="Y",energy_demand!B839,"NA")</f>
        <v>99945.494999999995</v>
      </c>
      <c r="E839" s="2" t="str">
        <f>IF(energy_demand!M839="N",energy_demand!B839,"NA")</f>
        <v>NA</v>
      </c>
    </row>
    <row r="840" spans="1:5" x14ac:dyDescent="0.3">
      <c r="A840" s="10">
        <v>42843</v>
      </c>
      <c r="B840" s="2" t="b">
        <f>IF(energy_demand!L840="Y",energy_demand!B840)</f>
        <v>0</v>
      </c>
      <c r="C840" s="2">
        <f>IF(energy_demand!L840="N",energy_demand!B840)</f>
        <v>111955.175</v>
      </c>
      <c r="D840" s="2" t="str">
        <f>IF(energy_demand!M840="Y",energy_demand!B840,"NA")</f>
        <v>NA</v>
      </c>
      <c r="E840" s="2">
        <f>IF(energy_demand!M840="N",energy_demand!B840,"NA")</f>
        <v>111955.175</v>
      </c>
    </row>
    <row r="841" spans="1:5" x14ac:dyDescent="0.3">
      <c r="A841" s="10">
        <v>42844</v>
      </c>
      <c r="B841" s="2">
        <f>IF(energy_demand!L841="Y",energy_demand!B841)</f>
        <v>114436.97</v>
      </c>
      <c r="C841" s="2" t="b">
        <f>IF(energy_demand!L841="N",energy_demand!B841)</f>
        <v>0</v>
      </c>
      <c r="D841" s="2" t="str">
        <f>IF(energy_demand!M841="Y",energy_demand!B841,"NA")</f>
        <v>NA</v>
      </c>
      <c r="E841" s="2">
        <f>IF(energy_demand!M841="N",energy_demand!B841,"NA")</f>
        <v>114436.97</v>
      </c>
    </row>
    <row r="842" spans="1:5" x14ac:dyDescent="0.3">
      <c r="A842" s="10">
        <v>42845</v>
      </c>
      <c r="B842" s="2">
        <f>IF(energy_demand!L842="Y",energy_demand!B842)</f>
        <v>112816.68</v>
      </c>
      <c r="C842" s="2" t="b">
        <f>IF(energy_demand!L842="N",energy_demand!B842)</f>
        <v>0</v>
      </c>
      <c r="D842" s="2" t="str">
        <f>IF(energy_demand!M842="Y",energy_demand!B842,"NA")</f>
        <v>NA</v>
      </c>
      <c r="E842" s="2">
        <f>IF(energy_demand!M842="N",energy_demand!B842,"NA")</f>
        <v>112816.68</v>
      </c>
    </row>
    <row r="843" spans="1:5" x14ac:dyDescent="0.3">
      <c r="A843" s="10">
        <v>42846</v>
      </c>
      <c r="B843" s="2">
        <f>IF(energy_demand!L843="Y",energy_demand!B843)</f>
        <v>114522.44</v>
      </c>
      <c r="C843" s="2" t="b">
        <f>IF(energy_demand!L843="N",energy_demand!B843)</f>
        <v>0</v>
      </c>
      <c r="D843" s="2" t="str">
        <f>IF(energy_demand!M843="Y",energy_demand!B843,"NA")</f>
        <v>NA</v>
      </c>
      <c r="E843" s="2">
        <f>IF(energy_demand!M843="N",energy_demand!B843,"NA")</f>
        <v>114522.44</v>
      </c>
    </row>
    <row r="844" spans="1:5" x14ac:dyDescent="0.3">
      <c r="A844" s="10">
        <v>42847</v>
      </c>
      <c r="B844" s="2">
        <f>IF(energy_demand!L844="Y",energy_demand!B844)</f>
        <v>102528.4</v>
      </c>
      <c r="C844" s="2" t="b">
        <f>IF(energy_demand!L844="N",energy_demand!B844)</f>
        <v>0</v>
      </c>
      <c r="D844" s="2" t="str">
        <f>IF(energy_demand!M844="Y",energy_demand!B844,"NA")</f>
        <v>NA</v>
      </c>
      <c r="E844" s="2">
        <f>IF(energy_demand!M844="N",energy_demand!B844,"NA")</f>
        <v>102528.4</v>
      </c>
    </row>
    <row r="845" spans="1:5" x14ac:dyDescent="0.3">
      <c r="A845" s="10">
        <v>42848</v>
      </c>
      <c r="B845" s="2">
        <f>IF(energy_demand!L845="Y",energy_demand!B845)</f>
        <v>97356.565000000002</v>
      </c>
      <c r="C845" s="2" t="b">
        <f>IF(energy_demand!L845="N",energy_demand!B845)</f>
        <v>0</v>
      </c>
      <c r="D845" s="2" t="str">
        <f>IF(energy_demand!M845="Y",energy_demand!B845,"NA")</f>
        <v>NA</v>
      </c>
      <c r="E845" s="2">
        <f>IF(energy_demand!M845="N",energy_demand!B845,"NA")</f>
        <v>97356.565000000002</v>
      </c>
    </row>
    <row r="846" spans="1:5" x14ac:dyDescent="0.3">
      <c r="A846" s="10">
        <v>42849</v>
      </c>
      <c r="B846" s="2">
        <f>IF(energy_demand!L846="Y",energy_demand!B846)</f>
        <v>109421.815</v>
      </c>
      <c r="C846" s="2" t="b">
        <f>IF(energy_demand!L846="N",energy_demand!B846)</f>
        <v>0</v>
      </c>
      <c r="D846" s="2" t="str">
        <f>IF(energy_demand!M846="Y",energy_demand!B846,"NA")</f>
        <v>NA</v>
      </c>
      <c r="E846" s="2">
        <f>IF(energy_demand!M846="N",energy_demand!B846,"NA")</f>
        <v>109421.815</v>
      </c>
    </row>
    <row r="847" spans="1:5" x14ac:dyDescent="0.3">
      <c r="A847" s="10">
        <v>42850</v>
      </c>
      <c r="B847" s="2">
        <f>IF(energy_demand!L847="Y",energy_demand!B847)</f>
        <v>101548.735</v>
      </c>
      <c r="C847" s="2" t="b">
        <f>IF(energy_demand!L847="N",energy_demand!B847)</f>
        <v>0</v>
      </c>
      <c r="D847" s="2">
        <f>IF(energy_demand!M847="Y",energy_demand!B847,"NA")</f>
        <v>101548.735</v>
      </c>
      <c r="E847" s="2" t="str">
        <f>IF(energy_demand!M847="N",energy_demand!B847,"NA")</f>
        <v>NA</v>
      </c>
    </row>
    <row r="848" spans="1:5" x14ac:dyDescent="0.3">
      <c r="A848" s="10">
        <v>42851</v>
      </c>
      <c r="B848" s="2">
        <f>IF(energy_demand!L848="Y",energy_demand!B848)</f>
        <v>116795.245</v>
      </c>
      <c r="C848" s="2" t="b">
        <f>IF(energy_demand!L848="N",energy_demand!B848)</f>
        <v>0</v>
      </c>
      <c r="D848" s="2" t="str">
        <f>IF(energy_demand!M848="Y",energy_demand!B848,"NA")</f>
        <v>NA</v>
      </c>
      <c r="E848" s="2">
        <f>IF(energy_demand!M848="N",energy_demand!B848,"NA")</f>
        <v>116795.245</v>
      </c>
    </row>
    <row r="849" spans="1:5" x14ac:dyDescent="0.3">
      <c r="A849" s="10">
        <v>42852</v>
      </c>
      <c r="B849" s="2">
        <f>IF(energy_demand!L849="Y",energy_demand!B849)</f>
        <v>126329.53</v>
      </c>
      <c r="C849" s="2" t="b">
        <f>IF(energy_demand!L849="N",energy_demand!B849)</f>
        <v>0</v>
      </c>
      <c r="D849" s="2" t="str">
        <f>IF(energy_demand!M849="Y",energy_demand!B849,"NA")</f>
        <v>NA</v>
      </c>
      <c r="E849" s="2">
        <f>IF(energy_demand!M849="N",energy_demand!B849,"NA")</f>
        <v>126329.53</v>
      </c>
    </row>
    <row r="850" spans="1:5" x14ac:dyDescent="0.3">
      <c r="A850" s="10">
        <v>42853</v>
      </c>
      <c r="B850" s="2">
        <f>IF(energy_demand!L850="Y",energy_demand!B850)</f>
        <v>120144.19</v>
      </c>
      <c r="C850" s="2" t="b">
        <f>IF(energy_demand!L850="N",energy_demand!B850)</f>
        <v>0</v>
      </c>
      <c r="D850" s="2" t="str">
        <f>IF(energy_demand!M850="Y",energy_demand!B850,"NA")</f>
        <v>NA</v>
      </c>
      <c r="E850" s="2">
        <f>IF(energy_demand!M850="N",energy_demand!B850,"NA")</f>
        <v>120144.19</v>
      </c>
    </row>
    <row r="851" spans="1:5" x14ac:dyDescent="0.3">
      <c r="A851" s="10">
        <v>42854</v>
      </c>
      <c r="B851" s="2">
        <f>IF(energy_demand!L851="Y",energy_demand!B851)</f>
        <v>104864.05</v>
      </c>
      <c r="C851" s="2" t="b">
        <f>IF(energy_demand!L851="N",energy_demand!B851)</f>
        <v>0</v>
      </c>
      <c r="D851" s="2" t="str">
        <f>IF(energy_demand!M851="Y",energy_demand!B851,"NA")</f>
        <v>NA</v>
      </c>
      <c r="E851" s="2">
        <f>IF(energy_demand!M851="N",energy_demand!B851,"NA")</f>
        <v>104864.05</v>
      </c>
    </row>
    <row r="852" spans="1:5" x14ac:dyDescent="0.3">
      <c r="A852" s="10">
        <v>42855</v>
      </c>
      <c r="B852" s="2">
        <f>IF(energy_demand!L852="Y",energy_demand!B852)</f>
        <v>103756.535</v>
      </c>
      <c r="C852" s="2" t="b">
        <f>IF(energy_demand!L852="N",energy_demand!B852)</f>
        <v>0</v>
      </c>
      <c r="D852" s="2" t="str">
        <f>IF(energy_demand!M852="Y",energy_demand!B852,"NA")</f>
        <v>NA</v>
      </c>
      <c r="E852" s="2">
        <f>IF(energy_demand!M852="N",energy_demand!B852,"NA")</f>
        <v>103756.535</v>
      </c>
    </row>
    <row r="853" spans="1:5" x14ac:dyDescent="0.3">
      <c r="A853" s="10">
        <v>42856</v>
      </c>
      <c r="B853" s="2">
        <f>IF(energy_demand!L853="Y",energy_demand!B853)</f>
        <v>115103.77499999999</v>
      </c>
      <c r="C853" s="2" t="b">
        <f>IF(energy_demand!L853="N",energy_demand!B853)</f>
        <v>0</v>
      </c>
      <c r="D853" s="2" t="str">
        <f>IF(energy_demand!M853="Y",energy_demand!B853,"NA")</f>
        <v>NA</v>
      </c>
      <c r="E853" s="2">
        <f>IF(energy_demand!M853="N",energy_demand!B853,"NA")</f>
        <v>115103.77499999999</v>
      </c>
    </row>
    <row r="854" spans="1:5" x14ac:dyDescent="0.3">
      <c r="A854" s="10">
        <v>42857</v>
      </c>
      <c r="B854" s="2">
        <f>IF(energy_demand!L854="Y",energy_demand!B854)</f>
        <v>120718.64</v>
      </c>
      <c r="C854" s="2" t="b">
        <f>IF(energy_demand!L854="N",energy_demand!B854)</f>
        <v>0</v>
      </c>
      <c r="D854" s="2" t="str">
        <f>IF(energy_demand!M854="Y",energy_demand!B854,"NA")</f>
        <v>NA</v>
      </c>
      <c r="E854" s="2">
        <f>IF(energy_demand!M854="N",energy_demand!B854,"NA")</f>
        <v>120718.64</v>
      </c>
    </row>
    <row r="855" spans="1:5" x14ac:dyDescent="0.3">
      <c r="A855" s="10">
        <v>42858</v>
      </c>
      <c r="B855" s="2">
        <f>IF(energy_demand!L855="Y",energy_demand!B855)</f>
        <v>129196.44500000001</v>
      </c>
      <c r="C855" s="2" t="b">
        <f>IF(energy_demand!L855="N",energy_demand!B855)</f>
        <v>0</v>
      </c>
      <c r="D855" s="2" t="str">
        <f>IF(energy_demand!M855="Y",energy_demand!B855,"NA")</f>
        <v>NA</v>
      </c>
      <c r="E855" s="2">
        <f>IF(energy_demand!M855="N",energy_demand!B855,"NA")</f>
        <v>129196.44500000001</v>
      </c>
    </row>
    <row r="856" spans="1:5" x14ac:dyDescent="0.3">
      <c r="A856" s="10">
        <v>42859</v>
      </c>
      <c r="B856" s="2">
        <f>IF(energy_demand!L856="Y",energy_demand!B856)</f>
        <v>127260.05</v>
      </c>
      <c r="C856" s="2" t="b">
        <f>IF(energy_demand!L856="N",energy_demand!B856)</f>
        <v>0</v>
      </c>
      <c r="D856" s="2" t="str">
        <f>IF(energy_demand!M856="Y",energy_demand!B856,"NA")</f>
        <v>NA</v>
      </c>
      <c r="E856" s="2">
        <f>IF(energy_demand!M856="N",energy_demand!B856,"NA")</f>
        <v>127260.05</v>
      </c>
    </row>
    <row r="857" spans="1:5" x14ac:dyDescent="0.3">
      <c r="A857" s="10">
        <v>42860</v>
      </c>
      <c r="B857" s="2">
        <f>IF(energy_demand!L857="Y",energy_demand!B857)</f>
        <v>123150.38499999999</v>
      </c>
      <c r="C857" s="2" t="b">
        <f>IF(energy_demand!L857="N",energy_demand!B857)</f>
        <v>0</v>
      </c>
      <c r="D857" s="2" t="str">
        <f>IF(energy_demand!M857="Y",energy_demand!B857,"NA")</f>
        <v>NA</v>
      </c>
      <c r="E857" s="2">
        <f>IF(energy_demand!M857="N",energy_demand!B857,"NA")</f>
        <v>123150.38499999999</v>
      </c>
    </row>
    <row r="858" spans="1:5" x14ac:dyDescent="0.3">
      <c r="A858" s="10">
        <v>42861</v>
      </c>
      <c r="B858" s="2">
        <f>IF(energy_demand!L858="Y",energy_demand!B858)</f>
        <v>105013.07</v>
      </c>
      <c r="C858" s="2" t="b">
        <f>IF(energy_demand!L858="N",energy_demand!B858)</f>
        <v>0</v>
      </c>
      <c r="D858" s="2" t="str">
        <f>IF(energy_demand!M858="Y",energy_demand!B858,"NA")</f>
        <v>NA</v>
      </c>
      <c r="E858" s="2">
        <f>IF(energy_demand!M858="N",energy_demand!B858,"NA")</f>
        <v>105013.07</v>
      </c>
    </row>
    <row r="859" spans="1:5" x14ac:dyDescent="0.3">
      <c r="A859" s="10">
        <v>42862</v>
      </c>
      <c r="B859" s="2">
        <f>IF(energy_demand!L859="Y",energy_demand!B859)</f>
        <v>107424.07</v>
      </c>
      <c r="C859" s="2" t="b">
        <f>IF(energy_demand!L859="N",energy_demand!B859)</f>
        <v>0</v>
      </c>
      <c r="D859" s="2" t="str">
        <f>IF(energy_demand!M859="Y",energy_demand!B859,"NA")</f>
        <v>NA</v>
      </c>
      <c r="E859" s="2">
        <f>IF(energy_demand!M859="N",energy_demand!B859,"NA")</f>
        <v>107424.07</v>
      </c>
    </row>
    <row r="860" spans="1:5" x14ac:dyDescent="0.3">
      <c r="A860" s="10">
        <v>42863</v>
      </c>
      <c r="B860" s="2">
        <f>IF(energy_demand!L860="Y",energy_demand!B860)</f>
        <v>125858.27</v>
      </c>
      <c r="C860" s="2" t="b">
        <f>IF(energy_demand!L860="N",energy_demand!B860)</f>
        <v>0</v>
      </c>
      <c r="D860" s="2" t="str">
        <f>IF(energy_demand!M860="Y",energy_demand!B860,"NA")</f>
        <v>NA</v>
      </c>
      <c r="E860" s="2">
        <f>IF(energy_demand!M860="N",energy_demand!B860,"NA")</f>
        <v>125858.27</v>
      </c>
    </row>
    <row r="861" spans="1:5" x14ac:dyDescent="0.3">
      <c r="A861" s="10">
        <v>42864</v>
      </c>
      <c r="B861" s="2">
        <f>IF(energy_demand!L861="Y",energy_demand!B861)</f>
        <v>126760.71</v>
      </c>
      <c r="C861" s="2" t="b">
        <f>IF(energy_demand!L861="N",energy_demand!B861)</f>
        <v>0</v>
      </c>
      <c r="D861" s="2" t="str">
        <f>IF(energy_demand!M861="Y",energy_demand!B861,"NA")</f>
        <v>NA</v>
      </c>
      <c r="E861" s="2">
        <f>IF(energy_demand!M861="N",energy_demand!B861,"NA")</f>
        <v>126760.71</v>
      </c>
    </row>
    <row r="862" spans="1:5" x14ac:dyDescent="0.3">
      <c r="A862" s="10">
        <v>42865</v>
      </c>
      <c r="B862" s="2">
        <f>IF(energy_demand!L862="Y",energy_demand!B862)</f>
        <v>125747.735</v>
      </c>
      <c r="C862" s="2" t="b">
        <f>IF(energy_demand!L862="N",energy_demand!B862)</f>
        <v>0</v>
      </c>
      <c r="D862" s="2" t="str">
        <f>IF(energy_demand!M862="Y",energy_demand!B862,"NA")</f>
        <v>NA</v>
      </c>
      <c r="E862" s="2">
        <f>IF(energy_demand!M862="N",energy_demand!B862,"NA")</f>
        <v>125747.735</v>
      </c>
    </row>
    <row r="863" spans="1:5" x14ac:dyDescent="0.3">
      <c r="A863" s="10">
        <v>42866</v>
      </c>
      <c r="B863" s="2">
        <f>IF(energy_demand!L863="Y",energy_demand!B863)</f>
        <v>128753.13</v>
      </c>
      <c r="C863" s="2" t="b">
        <f>IF(energy_demand!L863="N",energy_demand!B863)</f>
        <v>0</v>
      </c>
      <c r="D863" s="2" t="str">
        <f>IF(energy_demand!M863="Y",energy_demand!B863,"NA")</f>
        <v>NA</v>
      </c>
      <c r="E863" s="2">
        <f>IF(energy_demand!M863="N",energy_demand!B863,"NA")</f>
        <v>128753.13</v>
      </c>
    </row>
    <row r="864" spans="1:5" x14ac:dyDescent="0.3">
      <c r="A864" s="10">
        <v>42867</v>
      </c>
      <c r="B864" s="2">
        <f>IF(energy_demand!L864="Y",energy_demand!B864)</f>
        <v>123523</v>
      </c>
      <c r="C864" s="2" t="b">
        <f>IF(energy_demand!L864="N",energy_demand!B864)</f>
        <v>0</v>
      </c>
      <c r="D864" s="2" t="str">
        <f>IF(energy_demand!M864="Y",energy_demand!B864,"NA")</f>
        <v>NA</v>
      </c>
      <c r="E864" s="2">
        <f>IF(energy_demand!M864="N",energy_demand!B864,"NA")</f>
        <v>123523</v>
      </c>
    </row>
    <row r="865" spans="1:5" x14ac:dyDescent="0.3">
      <c r="A865" s="10">
        <v>42868</v>
      </c>
      <c r="B865" s="2">
        <f>IF(energy_demand!L865="Y",energy_demand!B865)</f>
        <v>109477.42</v>
      </c>
      <c r="C865" s="2" t="b">
        <f>IF(energy_demand!L865="N",energy_demand!B865)</f>
        <v>0</v>
      </c>
      <c r="D865" s="2" t="str">
        <f>IF(energy_demand!M865="Y",energy_demand!B865,"NA")</f>
        <v>NA</v>
      </c>
      <c r="E865" s="2">
        <f>IF(energy_demand!M865="N",energy_demand!B865,"NA")</f>
        <v>109477.42</v>
      </c>
    </row>
    <row r="866" spans="1:5" x14ac:dyDescent="0.3">
      <c r="A866" s="10">
        <v>42869</v>
      </c>
      <c r="B866" s="2">
        <f>IF(energy_demand!L866="Y",energy_demand!B866)</f>
        <v>107497.03</v>
      </c>
      <c r="C866" s="2" t="b">
        <f>IF(energy_demand!L866="N",energy_demand!B866)</f>
        <v>0</v>
      </c>
      <c r="D866" s="2" t="str">
        <f>IF(energy_demand!M866="Y",energy_demand!B866,"NA")</f>
        <v>NA</v>
      </c>
      <c r="E866" s="2">
        <f>IF(energy_demand!M866="N",energy_demand!B866,"NA")</f>
        <v>107497.03</v>
      </c>
    </row>
    <row r="867" spans="1:5" x14ac:dyDescent="0.3">
      <c r="A867" s="10">
        <v>42870</v>
      </c>
      <c r="B867" s="2">
        <f>IF(energy_demand!L867="Y",energy_demand!B867)</f>
        <v>125871.91499999999</v>
      </c>
      <c r="C867" s="2" t="b">
        <f>IF(energy_demand!L867="N",energy_demand!B867)</f>
        <v>0</v>
      </c>
      <c r="D867" s="2" t="str">
        <f>IF(energy_demand!M867="Y",energy_demand!B867,"NA")</f>
        <v>NA</v>
      </c>
      <c r="E867" s="2">
        <f>IF(energy_demand!M867="N",energy_demand!B867,"NA")</f>
        <v>125871.91499999999</v>
      </c>
    </row>
    <row r="868" spans="1:5" x14ac:dyDescent="0.3">
      <c r="A868" s="10">
        <v>42871</v>
      </c>
      <c r="B868" s="2">
        <f>IF(energy_demand!L868="Y",energy_demand!B868)</f>
        <v>127820.715</v>
      </c>
      <c r="C868" s="2" t="b">
        <f>IF(energy_demand!L868="N",energy_demand!B868)</f>
        <v>0</v>
      </c>
      <c r="D868" s="2" t="str">
        <f>IF(energy_demand!M868="Y",energy_demand!B868,"NA")</f>
        <v>NA</v>
      </c>
      <c r="E868" s="2">
        <f>IF(energy_demand!M868="N",energy_demand!B868,"NA")</f>
        <v>127820.715</v>
      </c>
    </row>
    <row r="869" spans="1:5" x14ac:dyDescent="0.3">
      <c r="A869" s="10">
        <v>42872</v>
      </c>
      <c r="B869" s="2">
        <f>IF(energy_demand!L869="Y",energy_demand!B869)</f>
        <v>125072.675</v>
      </c>
      <c r="C869" s="2" t="b">
        <f>IF(energy_demand!L869="N",energy_demand!B869)</f>
        <v>0</v>
      </c>
      <c r="D869" s="2" t="str">
        <f>IF(energy_demand!M869="Y",energy_demand!B869,"NA")</f>
        <v>NA</v>
      </c>
      <c r="E869" s="2">
        <f>IF(energy_demand!M869="N",energy_demand!B869,"NA")</f>
        <v>125072.675</v>
      </c>
    </row>
    <row r="870" spans="1:5" x14ac:dyDescent="0.3">
      <c r="A870" s="10">
        <v>42873</v>
      </c>
      <c r="B870" s="2">
        <f>IF(energy_demand!L870="Y",energy_demand!B870)</f>
        <v>122910.48</v>
      </c>
      <c r="C870" s="2" t="b">
        <f>IF(energy_demand!L870="N",energy_demand!B870)</f>
        <v>0</v>
      </c>
      <c r="D870" s="2" t="str">
        <f>IF(energy_demand!M870="Y",energy_demand!B870,"NA")</f>
        <v>NA</v>
      </c>
      <c r="E870" s="2">
        <f>IF(energy_demand!M870="N",energy_demand!B870,"NA")</f>
        <v>122910.48</v>
      </c>
    </row>
    <row r="871" spans="1:5" x14ac:dyDescent="0.3">
      <c r="A871" s="10">
        <v>42874</v>
      </c>
      <c r="B871" s="2">
        <f>IF(energy_demand!L871="Y",energy_demand!B871)</f>
        <v>123351.45</v>
      </c>
      <c r="C871" s="2" t="b">
        <f>IF(energy_demand!L871="N",energy_demand!B871)</f>
        <v>0</v>
      </c>
      <c r="D871" s="2" t="str">
        <f>IF(energy_demand!M871="Y",energy_demand!B871,"NA")</f>
        <v>NA</v>
      </c>
      <c r="E871" s="2">
        <f>IF(energy_demand!M871="N",energy_demand!B871,"NA")</f>
        <v>123351.45</v>
      </c>
    </row>
    <row r="872" spans="1:5" x14ac:dyDescent="0.3">
      <c r="A872" s="10">
        <v>42875</v>
      </c>
      <c r="B872" s="2">
        <f>IF(energy_demand!L872="Y",energy_demand!B872)</f>
        <v>109111.61500000001</v>
      </c>
      <c r="C872" s="2" t="b">
        <f>IF(energy_demand!L872="N",energy_demand!B872)</f>
        <v>0</v>
      </c>
      <c r="D872" s="2" t="str">
        <f>IF(energy_demand!M872="Y",energy_demand!B872,"NA")</f>
        <v>NA</v>
      </c>
      <c r="E872" s="2">
        <f>IF(energy_demand!M872="N",energy_demand!B872,"NA")</f>
        <v>109111.61500000001</v>
      </c>
    </row>
    <row r="873" spans="1:5" x14ac:dyDescent="0.3">
      <c r="A873" s="10">
        <v>42876</v>
      </c>
      <c r="B873" s="2">
        <f>IF(energy_demand!L873="Y",energy_demand!B873)</f>
        <v>105912.16</v>
      </c>
      <c r="C873" s="2" t="b">
        <f>IF(energy_demand!L873="N",energy_demand!B873)</f>
        <v>0</v>
      </c>
      <c r="D873" s="2" t="str">
        <f>IF(energy_demand!M873="Y",energy_demand!B873,"NA")</f>
        <v>NA</v>
      </c>
      <c r="E873" s="2">
        <f>IF(energy_demand!M873="N",energy_demand!B873,"NA")</f>
        <v>105912.16</v>
      </c>
    </row>
    <row r="874" spans="1:5" x14ac:dyDescent="0.3">
      <c r="A874" s="10">
        <v>42877</v>
      </c>
      <c r="B874" s="2">
        <f>IF(energy_demand!L874="Y",energy_demand!B874)</f>
        <v>113551.03999999999</v>
      </c>
      <c r="C874" s="2" t="b">
        <f>IF(energy_demand!L874="N",energy_demand!B874)</f>
        <v>0</v>
      </c>
      <c r="D874" s="2" t="str">
        <f>IF(energy_demand!M874="Y",energy_demand!B874,"NA")</f>
        <v>NA</v>
      </c>
      <c r="E874" s="2">
        <f>IF(energy_demand!M874="N",energy_demand!B874,"NA")</f>
        <v>113551.03999999999</v>
      </c>
    </row>
    <row r="875" spans="1:5" x14ac:dyDescent="0.3">
      <c r="A875" s="10">
        <v>42878</v>
      </c>
      <c r="B875" s="2">
        <f>IF(energy_demand!L875="Y",energy_demand!B875)</f>
        <v>119127.205</v>
      </c>
      <c r="C875" s="2" t="b">
        <f>IF(energy_demand!L875="N",energy_demand!B875)</f>
        <v>0</v>
      </c>
      <c r="D875" s="2" t="str">
        <f>IF(energy_demand!M875="Y",energy_demand!B875,"NA")</f>
        <v>NA</v>
      </c>
      <c r="E875" s="2">
        <f>IF(energy_demand!M875="N",energy_demand!B875,"NA")</f>
        <v>119127.205</v>
      </c>
    </row>
    <row r="876" spans="1:5" x14ac:dyDescent="0.3">
      <c r="A876" s="10">
        <v>42879</v>
      </c>
      <c r="B876" s="2">
        <f>IF(energy_demand!L876="Y",energy_demand!B876)</f>
        <v>121571.97</v>
      </c>
      <c r="C876" s="2" t="b">
        <f>IF(energy_demand!L876="N",energy_demand!B876)</f>
        <v>0</v>
      </c>
      <c r="D876" s="2" t="str">
        <f>IF(energy_demand!M876="Y",energy_demand!B876,"NA")</f>
        <v>NA</v>
      </c>
      <c r="E876" s="2">
        <f>IF(energy_demand!M876="N",energy_demand!B876,"NA")</f>
        <v>121571.97</v>
      </c>
    </row>
    <row r="877" spans="1:5" x14ac:dyDescent="0.3">
      <c r="A877" s="10">
        <v>42880</v>
      </c>
      <c r="B877" s="2">
        <f>IF(energy_demand!L877="Y",energy_demand!B877)</f>
        <v>124010.03</v>
      </c>
      <c r="C877" s="2" t="b">
        <f>IF(energy_demand!L877="N",energy_demand!B877)</f>
        <v>0</v>
      </c>
      <c r="D877" s="2" t="str">
        <f>IF(energy_demand!M877="Y",energy_demand!B877,"NA")</f>
        <v>NA</v>
      </c>
      <c r="E877" s="2">
        <f>IF(energy_demand!M877="N",energy_demand!B877,"NA")</f>
        <v>124010.03</v>
      </c>
    </row>
    <row r="878" spans="1:5" x14ac:dyDescent="0.3">
      <c r="A878" s="10">
        <v>42881</v>
      </c>
      <c r="B878" s="2">
        <f>IF(energy_demand!L878="Y",energy_demand!B878)</f>
        <v>123130.6</v>
      </c>
      <c r="C878" s="2" t="b">
        <f>IF(energy_demand!L878="N",energy_demand!B878)</f>
        <v>0</v>
      </c>
      <c r="D878" s="2" t="str">
        <f>IF(energy_demand!M878="Y",energy_demand!B878,"NA")</f>
        <v>NA</v>
      </c>
      <c r="E878" s="2">
        <f>IF(energy_demand!M878="N",energy_demand!B878,"NA")</f>
        <v>123130.6</v>
      </c>
    </row>
    <row r="879" spans="1:5" x14ac:dyDescent="0.3">
      <c r="A879" s="10">
        <v>42882</v>
      </c>
      <c r="B879" s="2">
        <f>IF(energy_demand!L879="Y",energy_demand!B879)</f>
        <v>104643.675</v>
      </c>
      <c r="C879" s="2" t="b">
        <f>IF(energy_demand!L879="N",energy_demand!B879)</f>
        <v>0</v>
      </c>
      <c r="D879" s="2" t="str">
        <f>IF(energy_demand!M879="Y",energy_demand!B879,"NA")</f>
        <v>NA</v>
      </c>
      <c r="E879" s="2">
        <f>IF(energy_demand!M879="N",energy_demand!B879,"NA")</f>
        <v>104643.675</v>
      </c>
    </row>
    <row r="880" spans="1:5" x14ac:dyDescent="0.3">
      <c r="A880" s="10">
        <v>42883</v>
      </c>
      <c r="B880" s="2">
        <f>IF(energy_demand!L880="Y",energy_demand!B880)</f>
        <v>110029.55</v>
      </c>
      <c r="C880" s="2" t="b">
        <f>IF(energy_demand!L880="N",energy_demand!B880)</f>
        <v>0</v>
      </c>
      <c r="D880" s="2" t="str">
        <f>IF(energy_demand!M880="Y",energy_demand!B880,"NA")</f>
        <v>NA</v>
      </c>
      <c r="E880" s="2">
        <f>IF(energy_demand!M880="N",energy_demand!B880,"NA")</f>
        <v>110029.55</v>
      </c>
    </row>
    <row r="881" spans="1:5" x14ac:dyDescent="0.3">
      <c r="A881" s="10">
        <v>42884</v>
      </c>
      <c r="B881" s="2">
        <f>IF(energy_demand!L881="Y",energy_demand!B881)</f>
        <v>130516.1</v>
      </c>
      <c r="C881" s="2" t="b">
        <f>IF(energy_demand!L881="N",energy_demand!B881)</f>
        <v>0</v>
      </c>
      <c r="D881" s="2" t="str">
        <f>IF(energy_demand!M881="Y",energy_demand!B881,"NA")</f>
        <v>NA</v>
      </c>
      <c r="E881" s="2">
        <f>IF(energy_demand!M881="N",energy_demand!B881,"NA")</f>
        <v>130516.1</v>
      </c>
    </row>
    <row r="882" spans="1:5" x14ac:dyDescent="0.3">
      <c r="A882" s="10">
        <v>42885</v>
      </c>
      <c r="B882" s="2">
        <f>IF(energy_demand!L882="Y",energy_demand!B882)</f>
        <v>132762.38</v>
      </c>
      <c r="C882" s="2" t="b">
        <f>IF(energy_demand!L882="N",energy_demand!B882)</f>
        <v>0</v>
      </c>
      <c r="D882" s="2" t="str">
        <f>IF(energy_demand!M882="Y",energy_demand!B882,"NA")</f>
        <v>NA</v>
      </c>
      <c r="E882" s="2">
        <f>IF(energy_demand!M882="N",energy_demand!B882,"NA")</f>
        <v>132762.38</v>
      </c>
    </row>
    <row r="883" spans="1:5" x14ac:dyDescent="0.3">
      <c r="A883" s="10">
        <v>42886</v>
      </c>
      <c r="B883" s="2">
        <f>IF(energy_demand!L883="Y",energy_demand!B883)</f>
        <v>139030.79500000001</v>
      </c>
      <c r="C883" s="2" t="b">
        <f>IF(energy_demand!L883="N",energy_demand!B883)</f>
        <v>0</v>
      </c>
      <c r="D883" s="2" t="str">
        <f>IF(energy_demand!M883="Y",energy_demand!B883,"NA")</f>
        <v>NA</v>
      </c>
      <c r="E883" s="2">
        <f>IF(energy_demand!M883="N",energy_demand!B883,"NA")</f>
        <v>139030.79500000001</v>
      </c>
    </row>
    <row r="884" spans="1:5" x14ac:dyDescent="0.3">
      <c r="A884" s="10">
        <v>42887</v>
      </c>
      <c r="B884" s="2">
        <f>IF(energy_demand!L884="Y",energy_demand!B884)</f>
        <v>140202.73499999999</v>
      </c>
      <c r="C884" s="2" t="b">
        <f>IF(energy_demand!L884="N",energy_demand!B884)</f>
        <v>0</v>
      </c>
      <c r="D884" s="2" t="str">
        <f>IF(energy_demand!M884="Y",energy_demand!B884,"NA")</f>
        <v>NA</v>
      </c>
      <c r="E884" s="2">
        <f>IF(energy_demand!M884="N",energy_demand!B884,"NA")</f>
        <v>140202.73499999999</v>
      </c>
    </row>
    <row r="885" spans="1:5" x14ac:dyDescent="0.3">
      <c r="A885" s="10">
        <v>42888</v>
      </c>
      <c r="B885" s="2">
        <f>IF(energy_demand!L885="Y",energy_demand!B885)</f>
        <v>136856.79999999999</v>
      </c>
      <c r="C885" s="2" t="b">
        <f>IF(energy_demand!L885="N",energy_demand!B885)</f>
        <v>0</v>
      </c>
      <c r="D885" s="2" t="str">
        <f>IF(energy_demand!M885="Y",energy_demand!B885,"NA")</f>
        <v>NA</v>
      </c>
      <c r="E885" s="2">
        <f>IF(energy_demand!M885="N",energy_demand!B885,"NA")</f>
        <v>136856.79999999999</v>
      </c>
    </row>
    <row r="886" spans="1:5" x14ac:dyDescent="0.3">
      <c r="A886" s="10">
        <v>42889</v>
      </c>
      <c r="B886" s="2">
        <f>IF(energy_demand!L886="Y",energy_demand!B886)</f>
        <v>122161.405</v>
      </c>
      <c r="C886" s="2" t="b">
        <f>IF(energy_demand!L886="N",energy_demand!B886)</f>
        <v>0</v>
      </c>
      <c r="D886" s="2" t="str">
        <f>IF(energy_demand!M886="Y",energy_demand!B886,"NA")</f>
        <v>NA</v>
      </c>
      <c r="E886" s="2">
        <f>IF(energy_demand!M886="N",energy_demand!B886,"NA")</f>
        <v>122161.405</v>
      </c>
    </row>
    <row r="887" spans="1:5" x14ac:dyDescent="0.3">
      <c r="A887" s="10">
        <v>42890</v>
      </c>
      <c r="B887" s="2">
        <f>IF(energy_demand!L887="Y",energy_demand!B887)</f>
        <v>118953.95</v>
      </c>
      <c r="C887" s="2" t="b">
        <f>IF(energy_demand!L887="N",energy_demand!B887)</f>
        <v>0</v>
      </c>
      <c r="D887" s="2" t="str">
        <f>IF(energy_demand!M887="Y",energy_demand!B887,"NA")</f>
        <v>NA</v>
      </c>
      <c r="E887" s="2">
        <f>IF(energy_demand!M887="N",energy_demand!B887,"NA")</f>
        <v>118953.95</v>
      </c>
    </row>
    <row r="888" spans="1:5" x14ac:dyDescent="0.3">
      <c r="A888" s="10">
        <v>42891</v>
      </c>
      <c r="B888" s="2">
        <f>IF(energy_demand!L888="Y",energy_demand!B888)</f>
        <v>132877.45000000001</v>
      </c>
      <c r="C888" s="2" t="b">
        <f>IF(energy_demand!L888="N",energy_demand!B888)</f>
        <v>0</v>
      </c>
      <c r="D888" s="2" t="str">
        <f>IF(energy_demand!M888="Y",energy_demand!B888,"NA")</f>
        <v>NA</v>
      </c>
      <c r="E888" s="2">
        <f>IF(energy_demand!M888="N",energy_demand!B888,"NA")</f>
        <v>132877.45000000001</v>
      </c>
    </row>
    <row r="889" spans="1:5" x14ac:dyDescent="0.3">
      <c r="A889" s="10">
        <v>42892</v>
      </c>
      <c r="B889" s="2">
        <f>IF(energy_demand!L889="Y",energy_demand!B889)</f>
        <v>133274.53</v>
      </c>
      <c r="C889" s="2" t="b">
        <f>IF(energy_demand!L889="N",energy_demand!B889)</f>
        <v>0</v>
      </c>
      <c r="D889" s="2" t="str">
        <f>IF(energy_demand!M889="Y",energy_demand!B889,"NA")</f>
        <v>NA</v>
      </c>
      <c r="E889" s="2">
        <f>IF(energy_demand!M889="N",energy_demand!B889,"NA")</f>
        <v>133274.53</v>
      </c>
    </row>
    <row r="890" spans="1:5" x14ac:dyDescent="0.3">
      <c r="A890" s="10">
        <v>42893</v>
      </c>
      <c r="B890" s="2">
        <f>IF(energy_demand!L890="Y",energy_demand!B890)</f>
        <v>136116.12</v>
      </c>
      <c r="C890" s="2" t="b">
        <f>IF(energy_demand!L890="N",energy_demand!B890)</f>
        <v>0</v>
      </c>
      <c r="D890" s="2" t="str">
        <f>IF(energy_demand!M890="Y",energy_demand!B890,"NA")</f>
        <v>NA</v>
      </c>
      <c r="E890" s="2">
        <f>IF(energy_demand!M890="N",energy_demand!B890,"NA")</f>
        <v>136116.12</v>
      </c>
    </row>
    <row r="891" spans="1:5" x14ac:dyDescent="0.3">
      <c r="A891" s="10">
        <v>42894</v>
      </c>
      <c r="B891" s="2">
        <f>IF(energy_demand!L891="Y",energy_demand!B891)</f>
        <v>139511.78</v>
      </c>
      <c r="C891" s="2" t="b">
        <f>IF(energy_demand!L891="N",energy_demand!B891)</f>
        <v>0</v>
      </c>
      <c r="D891" s="2" t="str">
        <f>IF(energy_demand!M891="Y",energy_demand!B891,"NA")</f>
        <v>NA</v>
      </c>
      <c r="E891" s="2">
        <f>IF(energy_demand!M891="N",energy_demand!B891,"NA")</f>
        <v>139511.78</v>
      </c>
    </row>
    <row r="892" spans="1:5" x14ac:dyDescent="0.3">
      <c r="A892" s="10">
        <v>42895</v>
      </c>
      <c r="B892" s="2">
        <f>IF(energy_demand!L892="Y",energy_demand!B892)</f>
        <v>130994.54</v>
      </c>
      <c r="C892" s="2" t="b">
        <f>IF(energy_demand!L892="N",energy_demand!B892)</f>
        <v>0</v>
      </c>
      <c r="D892" s="2" t="str">
        <f>IF(energy_demand!M892="Y",energy_demand!B892,"NA")</f>
        <v>NA</v>
      </c>
      <c r="E892" s="2">
        <f>IF(energy_demand!M892="N",energy_demand!B892,"NA")</f>
        <v>130994.54</v>
      </c>
    </row>
    <row r="893" spans="1:5" x14ac:dyDescent="0.3">
      <c r="A893" s="10">
        <v>42896</v>
      </c>
      <c r="B893" s="2">
        <f>IF(energy_demand!L893="Y",energy_demand!B893)</f>
        <v>120698.91499999999</v>
      </c>
      <c r="C893" s="2" t="b">
        <f>IF(energy_demand!L893="N",energy_demand!B893)</f>
        <v>0</v>
      </c>
      <c r="D893" s="2" t="str">
        <f>IF(energy_demand!M893="Y",energy_demand!B893,"NA")</f>
        <v>NA</v>
      </c>
      <c r="E893" s="2">
        <f>IF(energy_demand!M893="N",energy_demand!B893,"NA")</f>
        <v>120698.91499999999</v>
      </c>
    </row>
    <row r="894" spans="1:5" x14ac:dyDescent="0.3">
      <c r="A894" s="10">
        <v>42897</v>
      </c>
      <c r="B894" s="2">
        <f>IF(energy_demand!L894="Y",energy_demand!B894)</f>
        <v>113374.465</v>
      </c>
      <c r="C894" s="2" t="b">
        <f>IF(energy_demand!L894="N",energy_demand!B894)</f>
        <v>0</v>
      </c>
      <c r="D894" s="2" t="str">
        <f>IF(energy_demand!M894="Y",energy_demand!B894,"NA")</f>
        <v>NA</v>
      </c>
      <c r="E894" s="2">
        <f>IF(energy_demand!M894="N",energy_demand!B894,"NA")</f>
        <v>113374.465</v>
      </c>
    </row>
    <row r="895" spans="1:5" x14ac:dyDescent="0.3">
      <c r="A895" s="10">
        <v>42898</v>
      </c>
      <c r="B895" s="2">
        <f>IF(energy_demand!L895="Y",energy_demand!B895)</f>
        <v>117691.685</v>
      </c>
      <c r="C895" s="2" t="b">
        <f>IF(energy_demand!L895="N",energy_demand!B895)</f>
        <v>0</v>
      </c>
      <c r="D895" s="2">
        <f>IF(energy_demand!M895="Y",energy_demand!B895,"NA")</f>
        <v>117691.685</v>
      </c>
      <c r="E895" s="2" t="str">
        <f>IF(energy_demand!M895="N",energy_demand!B895,"NA")</f>
        <v>NA</v>
      </c>
    </row>
    <row r="896" spans="1:5" x14ac:dyDescent="0.3">
      <c r="A896" s="10">
        <v>42899</v>
      </c>
      <c r="B896" s="2">
        <f>IF(energy_demand!L896="Y",energy_demand!B896)</f>
        <v>135184.95000000001</v>
      </c>
      <c r="C896" s="2" t="b">
        <f>IF(energy_demand!L896="N",energy_demand!B896)</f>
        <v>0</v>
      </c>
      <c r="D896" s="2" t="str">
        <f>IF(energy_demand!M896="Y",energy_demand!B896,"NA")</f>
        <v>NA</v>
      </c>
      <c r="E896" s="2">
        <f>IF(energy_demand!M896="N",energy_demand!B896,"NA")</f>
        <v>135184.95000000001</v>
      </c>
    </row>
    <row r="897" spans="1:5" x14ac:dyDescent="0.3">
      <c r="A897" s="10">
        <v>42900</v>
      </c>
      <c r="B897" s="2">
        <f>IF(energy_demand!L897="Y",energy_demand!B897)</f>
        <v>136253.42000000001</v>
      </c>
      <c r="C897" s="2" t="b">
        <f>IF(energy_demand!L897="N",energy_demand!B897)</f>
        <v>0</v>
      </c>
      <c r="D897" s="2" t="str">
        <f>IF(energy_demand!M897="Y",energy_demand!B897,"NA")</f>
        <v>NA</v>
      </c>
      <c r="E897" s="2">
        <f>IF(energy_demand!M897="N",energy_demand!B897,"NA")</f>
        <v>136253.42000000001</v>
      </c>
    </row>
    <row r="898" spans="1:5" x14ac:dyDescent="0.3">
      <c r="A898" s="10">
        <v>42901</v>
      </c>
      <c r="B898" s="2">
        <f>IF(energy_demand!L898="Y",energy_demand!B898)</f>
        <v>135303.255</v>
      </c>
      <c r="C898" s="2" t="b">
        <f>IF(energy_demand!L898="N",energy_demand!B898)</f>
        <v>0</v>
      </c>
      <c r="D898" s="2" t="str">
        <f>IF(energy_demand!M898="Y",energy_demand!B898,"NA")</f>
        <v>NA</v>
      </c>
      <c r="E898" s="2">
        <f>IF(energy_demand!M898="N",energy_demand!B898,"NA")</f>
        <v>135303.255</v>
      </c>
    </row>
    <row r="899" spans="1:5" x14ac:dyDescent="0.3">
      <c r="A899" s="10">
        <v>42902</v>
      </c>
      <c r="B899" s="2">
        <f>IF(energy_demand!L899="Y",energy_demand!B899)</f>
        <v>135269.63500000001</v>
      </c>
      <c r="C899" s="2" t="b">
        <f>IF(energy_demand!L899="N",energy_demand!B899)</f>
        <v>0</v>
      </c>
      <c r="D899" s="2" t="str">
        <f>IF(energy_demand!M899="Y",energy_demand!B899,"NA")</f>
        <v>NA</v>
      </c>
      <c r="E899" s="2">
        <f>IF(energy_demand!M899="N",energy_demand!B899,"NA")</f>
        <v>135269.63500000001</v>
      </c>
    </row>
    <row r="900" spans="1:5" x14ac:dyDescent="0.3">
      <c r="A900" s="10">
        <v>42903</v>
      </c>
      <c r="B900" s="2">
        <f>IF(energy_demand!L900="Y",energy_demand!B900)</f>
        <v>121178.68</v>
      </c>
      <c r="C900" s="2" t="b">
        <f>IF(energy_demand!L900="N",energy_demand!B900)</f>
        <v>0</v>
      </c>
      <c r="D900" s="2" t="str">
        <f>IF(energy_demand!M900="Y",energy_demand!B900,"NA")</f>
        <v>NA</v>
      </c>
      <c r="E900" s="2">
        <f>IF(energy_demand!M900="N",energy_demand!B900,"NA")</f>
        <v>121178.68</v>
      </c>
    </row>
    <row r="901" spans="1:5" x14ac:dyDescent="0.3">
      <c r="A901" s="10">
        <v>42904</v>
      </c>
      <c r="B901" s="2">
        <f>IF(energy_demand!L901="Y",energy_demand!B901)</f>
        <v>116112.74</v>
      </c>
      <c r="C901" s="2" t="b">
        <f>IF(energy_demand!L901="N",energy_demand!B901)</f>
        <v>0</v>
      </c>
      <c r="D901" s="2" t="str">
        <f>IF(energy_demand!M901="Y",energy_demand!B901,"NA")</f>
        <v>NA</v>
      </c>
      <c r="E901" s="2">
        <f>IF(energy_demand!M901="N",energy_demand!B901,"NA")</f>
        <v>116112.74</v>
      </c>
    </row>
    <row r="902" spans="1:5" x14ac:dyDescent="0.3">
      <c r="A902" s="10">
        <v>42905</v>
      </c>
      <c r="B902" s="2">
        <f>IF(energy_demand!L902="Y",energy_demand!B902)</f>
        <v>134925.74</v>
      </c>
      <c r="C902" s="2" t="b">
        <f>IF(energy_demand!L902="N",energy_demand!B902)</f>
        <v>0</v>
      </c>
      <c r="D902" s="2" t="str">
        <f>IF(energy_demand!M902="Y",energy_demand!B902,"NA")</f>
        <v>NA</v>
      </c>
      <c r="E902" s="2">
        <f>IF(energy_demand!M902="N",energy_demand!B902,"NA")</f>
        <v>134925.74</v>
      </c>
    </row>
    <row r="903" spans="1:5" x14ac:dyDescent="0.3">
      <c r="A903" s="10">
        <v>42906</v>
      </c>
      <c r="B903" s="2">
        <f>IF(energy_demand!L903="Y",energy_demand!B903)</f>
        <v>131996.97</v>
      </c>
      <c r="C903" s="2" t="b">
        <f>IF(energy_demand!L903="N",energy_demand!B903)</f>
        <v>0</v>
      </c>
      <c r="D903" s="2" t="str">
        <f>IF(energy_demand!M903="Y",energy_demand!B903,"NA")</f>
        <v>NA</v>
      </c>
      <c r="E903" s="2">
        <f>IF(energy_demand!M903="N",energy_demand!B903,"NA")</f>
        <v>131996.97</v>
      </c>
    </row>
    <row r="904" spans="1:5" x14ac:dyDescent="0.3">
      <c r="A904" s="10">
        <v>42907</v>
      </c>
      <c r="B904" s="2">
        <f>IF(energy_demand!L904="Y",energy_demand!B904)</f>
        <v>139814.29999999999</v>
      </c>
      <c r="C904" s="2" t="b">
        <f>IF(energy_demand!L904="N",energy_demand!B904)</f>
        <v>0</v>
      </c>
      <c r="D904" s="2" t="str">
        <f>IF(energy_demand!M904="Y",energy_demand!B904,"NA")</f>
        <v>NA</v>
      </c>
      <c r="E904" s="2">
        <f>IF(energy_demand!M904="N",energy_demand!B904,"NA")</f>
        <v>139814.29999999999</v>
      </c>
    </row>
    <row r="905" spans="1:5" x14ac:dyDescent="0.3">
      <c r="A905" s="10">
        <v>42908</v>
      </c>
      <c r="B905" s="2">
        <f>IF(energy_demand!L905="Y",energy_demand!B905)</f>
        <v>140348.57</v>
      </c>
      <c r="C905" s="2" t="b">
        <f>IF(energy_demand!L905="N",energy_demand!B905)</f>
        <v>0</v>
      </c>
      <c r="D905" s="2" t="str">
        <f>IF(energy_demand!M905="Y",energy_demand!B905,"NA")</f>
        <v>NA</v>
      </c>
      <c r="E905" s="2">
        <f>IF(energy_demand!M905="N",energy_demand!B905,"NA")</f>
        <v>140348.57</v>
      </c>
    </row>
    <row r="906" spans="1:5" x14ac:dyDescent="0.3">
      <c r="A906" s="10">
        <v>42909</v>
      </c>
      <c r="B906" s="2">
        <f>IF(energy_demand!L906="Y",energy_demand!B906)</f>
        <v>132029.57500000001</v>
      </c>
      <c r="C906" s="2" t="b">
        <f>IF(energy_demand!L906="N",energy_demand!B906)</f>
        <v>0</v>
      </c>
      <c r="D906" s="2" t="str">
        <f>IF(energy_demand!M906="Y",energy_demand!B906,"NA")</f>
        <v>NA</v>
      </c>
      <c r="E906" s="2">
        <f>IF(energy_demand!M906="N",energy_demand!B906,"NA")</f>
        <v>132029.57500000001</v>
      </c>
    </row>
    <row r="907" spans="1:5" x14ac:dyDescent="0.3">
      <c r="A907" s="10">
        <v>42910</v>
      </c>
      <c r="B907" s="2">
        <f>IF(energy_demand!L907="Y",energy_demand!B907)</f>
        <v>122393.325</v>
      </c>
      <c r="C907" s="2" t="b">
        <f>IF(energy_demand!L907="N",energy_demand!B907)</f>
        <v>0</v>
      </c>
      <c r="D907" s="2" t="str">
        <f>IF(energy_demand!M907="Y",energy_demand!B907,"NA")</f>
        <v>NA</v>
      </c>
      <c r="E907" s="2">
        <f>IF(energy_demand!M907="N",energy_demand!B907,"NA")</f>
        <v>122393.325</v>
      </c>
    </row>
    <row r="908" spans="1:5" x14ac:dyDescent="0.3">
      <c r="A908" s="10">
        <v>42911</v>
      </c>
      <c r="B908" s="2">
        <f>IF(energy_demand!L908="Y",energy_demand!B908)</f>
        <v>118103.86500000001</v>
      </c>
      <c r="C908" s="2" t="b">
        <f>IF(energy_demand!L908="N",energy_demand!B908)</f>
        <v>0</v>
      </c>
      <c r="D908" s="2" t="str">
        <f>IF(energy_demand!M908="Y",energy_demand!B908,"NA")</f>
        <v>NA</v>
      </c>
      <c r="E908" s="2">
        <f>IF(energy_demand!M908="N",energy_demand!B908,"NA")</f>
        <v>118103.86500000001</v>
      </c>
    </row>
    <row r="909" spans="1:5" x14ac:dyDescent="0.3">
      <c r="A909" s="10">
        <v>42912</v>
      </c>
      <c r="B909" s="2">
        <f>IF(energy_demand!L909="Y",energy_demand!B909)</f>
        <v>138040.38</v>
      </c>
      <c r="C909" s="2" t="b">
        <f>IF(energy_demand!L909="N",energy_demand!B909)</f>
        <v>0</v>
      </c>
      <c r="D909" s="2" t="str">
        <f>IF(energy_demand!M909="Y",energy_demand!B909,"NA")</f>
        <v>NA</v>
      </c>
      <c r="E909" s="2">
        <f>IF(energy_demand!M909="N",energy_demand!B909,"NA")</f>
        <v>138040.38</v>
      </c>
    </row>
    <row r="910" spans="1:5" x14ac:dyDescent="0.3">
      <c r="A910" s="10">
        <v>42913</v>
      </c>
      <c r="B910" s="2">
        <f>IF(energy_demand!L910="Y",energy_demand!B910)</f>
        <v>144526.63</v>
      </c>
      <c r="C910" s="2" t="b">
        <f>IF(energy_demand!L910="N",energy_demand!B910)</f>
        <v>0</v>
      </c>
      <c r="D910" s="2" t="str">
        <f>IF(energy_demand!M910="Y",energy_demand!B910,"NA")</f>
        <v>NA</v>
      </c>
      <c r="E910" s="2">
        <f>IF(energy_demand!M910="N",energy_demand!B910,"NA")</f>
        <v>144526.63</v>
      </c>
    </row>
    <row r="911" spans="1:5" x14ac:dyDescent="0.3">
      <c r="A911" s="10">
        <v>42914</v>
      </c>
      <c r="B911" s="2">
        <f>IF(energy_demand!L911="Y",energy_demand!B911)</f>
        <v>141351.89499999999</v>
      </c>
      <c r="C911" s="2" t="b">
        <f>IF(energy_demand!L911="N",energy_demand!B911)</f>
        <v>0</v>
      </c>
      <c r="D911" s="2" t="str">
        <f>IF(energy_demand!M911="Y",energy_demand!B911,"NA")</f>
        <v>NA</v>
      </c>
      <c r="E911" s="2">
        <f>IF(energy_demand!M911="N",energy_demand!B911,"NA")</f>
        <v>141351.89499999999</v>
      </c>
    </row>
    <row r="912" spans="1:5" x14ac:dyDescent="0.3">
      <c r="A912" s="10">
        <v>42915</v>
      </c>
      <c r="B912" s="2">
        <f>IF(energy_demand!L912="Y",energy_demand!B912)</f>
        <v>138124.06</v>
      </c>
      <c r="C912" s="2" t="b">
        <f>IF(energy_demand!L912="N",energy_demand!B912)</f>
        <v>0</v>
      </c>
      <c r="D912" s="2" t="str">
        <f>IF(energy_demand!M912="Y",energy_demand!B912,"NA")</f>
        <v>NA</v>
      </c>
      <c r="E912" s="2">
        <f>IF(energy_demand!M912="N",energy_demand!B912,"NA")</f>
        <v>138124.06</v>
      </c>
    </row>
    <row r="913" spans="1:5" x14ac:dyDescent="0.3">
      <c r="A913" s="10">
        <v>42916</v>
      </c>
      <c r="B913" s="2" t="b">
        <f>IF(energy_demand!L913="Y",energy_demand!B913)</f>
        <v>0</v>
      </c>
      <c r="C913" s="2">
        <f>IF(energy_demand!L913="N",energy_demand!B913)</f>
        <v>139275.77499999999</v>
      </c>
      <c r="D913" s="2" t="str">
        <f>IF(energy_demand!M913="Y",energy_demand!B913,"NA")</f>
        <v>NA</v>
      </c>
      <c r="E913" s="2">
        <f>IF(energy_demand!M913="N",energy_demand!B913,"NA")</f>
        <v>139275.77499999999</v>
      </c>
    </row>
    <row r="914" spans="1:5" x14ac:dyDescent="0.3">
      <c r="A914" s="10">
        <v>42917</v>
      </c>
      <c r="B914" s="2" t="b">
        <f>IF(energy_demand!L914="Y",energy_demand!B914)</f>
        <v>0</v>
      </c>
      <c r="C914" s="2">
        <f>IF(energy_demand!L914="N",energy_demand!B914)</f>
        <v>125949.5</v>
      </c>
      <c r="D914" s="2" t="str">
        <f>IF(energy_demand!M914="Y",energy_demand!B914,"NA")</f>
        <v>NA</v>
      </c>
      <c r="E914" s="2">
        <f>IF(energy_demand!M914="N",energy_demand!B914,"NA")</f>
        <v>125949.5</v>
      </c>
    </row>
    <row r="915" spans="1:5" x14ac:dyDescent="0.3">
      <c r="A915" s="10">
        <v>42918</v>
      </c>
      <c r="B915" s="2" t="b">
        <f>IF(energy_demand!L915="Y",energy_demand!B915)</f>
        <v>0</v>
      </c>
      <c r="C915" s="2">
        <f>IF(energy_demand!L915="N",energy_demand!B915)</f>
        <v>120137.45</v>
      </c>
      <c r="D915" s="2" t="str">
        <f>IF(energy_demand!M915="Y",energy_demand!B915,"NA")</f>
        <v>NA</v>
      </c>
      <c r="E915" s="2">
        <f>IF(energy_demand!M915="N",energy_demand!B915,"NA")</f>
        <v>120137.45</v>
      </c>
    </row>
    <row r="916" spans="1:5" x14ac:dyDescent="0.3">
      <c r="A916" s="10">
        <v>42919</v>
      </c>
      <c r="B916" s="2" t="b">
        <f>IF(energy_demand!L916="Y",energy_demand!B916)</f>
        <v>0</v>
      </c>
      <c r="C916" s="2">
        <f>IF(energy_demand!L916="N",energy_demand!B916)</f>
        <v>139765.32</v>
      </c>
      <c r="D916" s="2" t="str">
        <f>IF(energy_demand!M916="Y",energy_demand!B916,"NA")</f>
        <v>NA</v>
      </c>
      <c r="E916" s="2">
        <f>IF(energy_demand!M916="N",energy_demand!B916,"NA")</f>
        <v>139765.32</v>
      </c>
    </row>
    <row r="917" spans="1:5" x14ac:dyDescent="0.3">
      <c r="A917" s="10">
        <v>42920</v>
      </c>
      <c r="B917" s="2" t="b">
        <f>IF(energy_demand!L917="Y",energy_demand!B917)</f>
        <v>0</v>
      </c>
      <c r="C917" s="2">
        <f>IF(energy_demand!L917="N",energy_demand!B917)</f>
        <v>134029.80499999999</v>
      </c>
      <c r="D917" s="2" t="str">
        <f>IF(energy_demand!M917="Y",energy_demand!B917,"NA")</f>
        <v>NA</v>
      </c>
      <c r="E917" s="2">
        <f>IF(energy_demand!M917="N",energy_demand!B917,"NA")</f>
        <v>134029.80499999999</v>
      </c>
    </row>
    <row r="918" spans="1:5" x14ac:dyDescent="0.3">
      <c r="A918" s="10">
        <v>42921</v>
      </c>
      <c r="B918" s="2" t="b">
        <f>IF(energy_demand!L918="Y",energy_demand!B918)</f>
        <v>0</v>
      </c>
      <c r="C918" s="2">
        <f>IF(energy_demand!L918="N",energy_demand!B918)</f>
        <v>134084.66500000001</v>
      </c>
      <c r="D918" s="2" t="str">
        <f>IF(energy_demand!M918="Y",energy_demand!B918,"NA")</f>
        <v>NA</v>
      </c>
      <c r="E918" s="2">
        <f>IF(energy_demand!M918="N",energy_demand!B918,"NA")</f>
        <v>134084.66500000001</v>
      </c>
    </row>
    <row r="919" spans="1:5" x14ac:dyDescent="0.3">
      <c r="A919" s="10">
        <v>42922</v>
      </c>
      <c r="B919" s="2" t="b">
        <f>IF(energy_demand!L919="Y",energy_demand!B919)</f>
        <v>0</v>
      </c>
      <c r="C919" s="2">
        <f>IF(energy_demand!L919="N",energy_demand!B919)</f>
        <v>137899.715</v>
      </c>
      <c r="D919" s="2" t="str">
        <f>IF(energy_demand!M919="Y",energy_demand!B919,"NA")</f>
        <v>NA</v>
      </c>
      <c r="E919" s="2">
        <f>IF(energy_demand!M919="N",energy_demand!B919,"NA")</f>
        <v>137899.715</v>
      </c>
    </row>
    <row r="920" spans="1:5" x14ac:dyDescent="0.3">
      <c r="A920" s="10">
        <v>42923</v>
      </c>
      <c r="B920" s="2" t="b">
        <f>IF(energy_demand!L920="Y",energy_demand!B920)</f>
        <v>0</v>
      </c>
      <c r="C920" s="2">
        <f>IF(energy_demand!L920="N",energy_demand!B920)</f>
        <v>134078.07</v>
      </c>
      <c r="D920" s="2" t="str">
        <f>IF(energy_demand!M920="Y",energy_demand!B920,"NA")</f>
        <v>NA</v>
      </c>
      <c r="E920" s="2">
        <f>IF(energy_demand!M920="N",energy_demand!B920,"NA")</f>
        <v>134078.07</v>
      </c>
    </row>
    <row r="921" spans="1:5" x14ac:dyDescent="0.3">
      <c r="A921" s="10">
        <v>42924</v>
      </c>
      <c r="B921" s="2" t="b">
        <f>IF(energy_demand!L921="Y",energy_demand!B921)</f>
        <v>0</v>
      </c>
      <c r="C921" s="2">
        <f>IF(energy_demand!L921="N",energy_demand!B921)</f>
        <v>123687.97</v>
      </c>
      <c r="D921" s="2" t="str">
        <f>IF(energy_demand!M921="Y",energy_demand!B921,"NA")</f>
        <v>NA</v>
      </c>
      <c r="E921" s="2">
        <f>IF(energy_demand!M921="N",energy_demand!B921,"NA")</f>
        <v>123687.97</v>
      </c>
    </row>
    <row r="922" spans="1:5" x14ac:dyDescent="0.3">
      <c r="A922" s="10">
        <v>42925</v>
      </c>
      <c r="B922" s="2" t="b">
        <f>IF(energy_demand!L922="Y",energy_demand!B922)</f>
        <v>0</v>
      </c>
      <c r="C922" s="2">
        <f>IF(energy_demand!L922="N",energy_demand!B922)</f>
        <v>116064.03</v>
      </c>
      <c r="D922" s="2" t="str">
        <f>IF(energy_demand!M922="Y",energy_demand!B922,"NA")</f>
        <v>NA</v>
      </c>
      <c r="E922" s="2">
        <f>IF(energy_demand!M922="N",energy_demand!B922,"NA")</f>
        <v>116064.03</v>
      </c>
    </row>
    <row r="923" spans="1:5" x14ac:dyDescent="0.3">
      <c r="A923" s="10">
        <v>42926</v>
      </c>
      <c r="B923" s="2" t="b">
        <f>IF(energy_demand!L923="Y",energy_demand!B923)</f>
        <v>0</v>
      </c>
      <c r="C923" s="2">
        <f>IF(energy_demand!L923="N",energy_demand!B923)</f>
        <v>133132.32500000001</v>
      </c>
      <c r="D923" s="2" t="str">
        <f>IF(energy_demand!M923="Y",energy_demand!B923,"NA")</f>
        <v>NA</v>
      </c>
      <c r="E923" s="2">
        <f>IF(energy_demand!M923="N",energy_demand!B923,"NA")</f>
        <v>133132.32500000001</v>
      </c>
    </row>
    <row r="924" spans="1:5" x14ac:dyDescent="0.3">
      <c r="A924" s="10">
        <v>42927</v>
      </c>
      <c r="B924" s="2" t="b">
        <f>IF(energy_demand!L924="Y",energy_demand!B924)</f>
        <v>0</v>
      </c>
      <c r="C924" s="2">
        <f>IF(energy_demand!L924="N",energy_demand!B924)</f>
        <v>137352.78</v>
      </c>
      <c r="D924" s="2" t="str">
        <f>IF(energy_demand!M924="Y",energy_demand!B924,"NA")</f>
        <v>NA</v>
      </c>
      <c r="E924" s="2">
        <f>IF(energy_demand!M924="N",energy_demand!B924,"NA")</f>
        <v>137352.78</v>
      </c>
    </row>
    <row r="925" spans="1:5" x14ac:dyDescent="0.3">
      <c r="A925" s="10">
        <v>42928</v>
      </c>
      <c r="B925" s="2" t="b">
        <f>IF(energy_demand!L925="Y",energy_demand!B925)</f>
        <v>0</v>
      </c>
      <c r="C925" s="2">
        <f>IF(energy_demand!L925="N",energy_demand!B925)</f>
        <v>138152.10500000001</v>
      </c>
      <c r="D925" s="2" t="str">
        <f>IF(energy_demand!M925="Y",energy_demand!B925,"NA")</f>
        <v>NA</v>
      </c>
      <c r="E925" s="2">
        <f>IF(energy_demand!M925="N",energy_demand!B925,"NA")</f>
        <v>138152.10500000001</v>
      </c>
    </row>
    <row r="926" spans="1:5" x14ac:dyDescent="0.3">
      <c r="A926" s="10">
        <v>42929</v>
      </c>
      <c r="B926" s="2" t="b">
        <f>IF(energy_demand!L926="Y",energy_demand!B926)</f>
        <v>0</v>
      </c>
      <c r="C926" s="2">
        <f>IF(energy_demand!L926="N",energy_demand!B926)</f>
        <v>134622.39000000001</v>
      </c>
      <c r="D926" s="2" t="str">
        <f>IF(energy_demand!M926="Y",energy_demand!B926,"NA")</f>
        <v>NA</v>
      </c>
      <c r="E926" s="2">
        <f>IF(energy_demand!M926="N",energy_demand!B926,"NA")</f>
        <v>134622.39000000001</v>
      </c>
    </row>
    <row r="927" spans="1:5" x14ac:dyDescent="0.3">
      <c r="A927" s="10">
        <v>42930</v>
      </c>
      <c r="B927" s="2" t="b">
        <f>IF(energy_demand!L927="Y",energy_demand!B927)</f>
        <v>0</v>
      </c>
      <c r="C927" s="2">
        <f>IF(energy_demand!L927="N",energy_demand!B927)</f>
        <v>131387.745</v>
      </c>
      <c r="D927" s="2" t="str">
        <f>IF(energy_demand!M927="Y",energy_demand!B927,"NA")</f>
        <v>NA</v>
      </c>
      <c r="E927" s="2">
        <f>IF(energy_demand!M927="N",energy_demand!B927,"NA")</f>
        <v>131387.745</v>
      </c>
    </row>
    <row r="928" spans="1:5" x14ac:dyDescent="0.3">
      <c r="A928" s="10">
        <v>42931</v>
      </c>
      <c r="B928" s="2" t="b">
        <f>IF(energy_demand!L928="Y",energy_demand!B928)</f>
        <v>0</v>
      </c>
      <c r="C928" s="2">
        <f>IF(energy_demand!L928="N",energy_demand!B928)</f>
        <v>124486.69500000001</v>
      </c>
      <c r="D928" s="2" t="str">
        <f>IF(energy_demand!M928="Y",energy_demand!B928,"NA")</f>
        <v>NA</v>
      </c>
      <c r="E928" s="2">
        <f>IF(energy_demand!M928="N",energy_demand!B928,"NA")</f>
        <v>124486.69500000001</v>
      </c>
    </row>
    <row r="929" spans="1:5" x14ac:dyDescent="0.3">
      <c r="A929" s="10">
        <v>42932</v>
      </c>
      <c r="B929" s="2" t="b">
        <f>IF(energy_demand!L929="Y",energy_demand!B929)</f>
        <v>0</v>
      </c>
      <c r="C929" s="2">
        <f>IF(energy_demand!L929="N",energy_demand!B929)</f>
        <v>119927.64</v>
      </c>
      <c r="D929" s="2" t="str">
        <f>IF(energy_demand!M929="Y",energy_demand!B929,"NA")</f>
        <v>NA</v>
      </c>
      <c r="E929" s="2">
        <f>IF(energy_demand!M929="N",energy_demand!B929,"NA")</f>
        <v>119927.64</v>
      </c>
    </row>
    <row r="930" spans="1:5" x14ac:dyDescent="0.3">
      <c r="A930" s="10">
        <v>42933</v>
      </c>
      <c r="B930" s="2" t="b">
        <f>IF(energy_demand!L930="Y",energy_demand!B930)</f>
        <v>0</v>
      </c>
      <c r="C930" s="2">
        <f>IF(energy_demand!L930="N",energy_demand!B930)</f>
        <v>131868.24</v>
      </c>
      <c r="D930" s="2" t="str">
        <f>IF(energy_demand!M930="Y",energy_demand!B930,"NA")</f>
        <v>NA</v>
      </c>
      <c r="E930" s="2">
        <f>IF(energy_demand!M930="N",energy_demand!B930,"NA")</f>
        <v>131868.24</v>
      </c>
    </row>
    <row r="931" spans="1:5" x14ac:dyDescent="0.3">
      <c r="A931" s="10">
        <v>42934</v>
      </c>
      <c r="B931" s="2">
        <f>IF(energy_demand!L931="Y",energy_demand!B931)</f>
        <v>136121.83499999999</v>
      </c>
      <c r="C931" s="2" t="b">
        <f>IF(energy_demand!L931="N",energy_demand!B931)</f>
        <v>0</v>
      </c>
      <c r="D931" s="2" t="str">
        <f>IF(energy_demand!M931="Y",energy_demand!B931,"NA")</f>
        <v>NA</v>
      </c>
      <c r="E931" s="2">
        <f>IF(energy_demand!M931="N",energy_demand!B931,"NA")</f>
        <v>136121.83499999999</v>
      </c>
    </row>
    <row r="932" spans="1:5" x14ac:dyDescent="0.3">
      <c r="A932" s="10">
        <v>42935</v>
      </c>
      <c r="B932" s="2">
        <f>IF(energy_demand!L932="Y",energy_demand!B932)</f>
        <v>133906.26</v>
      </c>
      <c r="C932" s="2" t="b">
        <f>IF(energy_demand!L932="N",energy_demand!B932)</f>
        <v>0</v>
      </c>
      <c r="D932" s="2" t="str">
        <f>IF(energy_demand!M932="Y",energy_demand!B932,"NA")</f>
        <v>NA</v>
      </c>
      <c r="E932" s="2">
        <f>IF(energy_demand!M932="N",energy_demand!B932,"NA")</f>
        <v>133906.26</v>
      </c>
    </row>
    <row r="933" spans="1:5" x14ac:dyDescent="0.3">
      <c r="A933" s="10">
        <v>42936</v>
      </c>
      <c r="B933" s="2">
        <f>IF(energy_demand!L933="Y",energy_demand!B933)</f>
        <v>139316.29</v>
      </c>
      <c r="C933" s="2" t="b">
        <f>IF(energy_demand!L933="N",energy_demand!B933)</f>
        <v>0</v>
      </c>
      <c r="D933" s="2" t="str">
        <f>IF(energy_demand!M933="Y",energy_demand!B933,"NA")</f>
        <v>NA</v>
      </c>
      <c r="E933" s="2">
        <f>IF(energy_demand!M933="N",energy_demand!B933,"NA")</f>
        <v>139316.29</v>
      </c>
    </row>
    <row r="934" spans="1:5" x14ac:dyDescent="0.3">
      <c r="A934" s="10">
        <v>42937</v>
      </c>
      <c r="B934" s="2">
        <f>IF(energy_demand!L934="Y",energy_demand!B934)</f>
        <v>140073.89499999999</v>
      </c>
      <c r="C934" s="2" t="b">
        <f>IF(energy_demand!L934="N",energy_demand!B934)</f>
        <v>0</v>
      </c>
      <c r="D934" s="2" t="str">
        <f>IF(energy_demand!M934="Y",energy_demand!B934,"NA")</f>
        <v>NA</v>
      </c>
      <c r="E934" s="2">
        <f>IF(energy_demand!M934="N",energy_demand!B934,"NA")</f>
        <v>140073.89499999999</v>
      </c>
    </row>
    <row r="935" spans="1:5" x14ac:dyDescent="0.3">
      <c r="A935" s="10">
        <v>42938</v>
      </c>
      <c r="B935" s="2">
        <f>IF(energy_demand!L935="Y",energy_demand!B935)</f>
        <v>122397.13</v>
      </c>
      <c r="C935" s="2" t="b">
        <f>IF(energy_demand!L935="N",energy_demand!B935)</f>
        <v>0</v>
      </c>
      <c r="D935" s="2" t="str">
        <f>IF(energy_demand!M935="Y",energy_demand!B935,"NA")</f>
        <v>NA</v>
      </c>
      <c r="E935" s="2">
        <f>IF(energy_demand!M935="N",energy_demand!B935,"NA")</f>
        <v>122397.13</v>
      </c>
    </row>
    <row r="936" spans="1:5" x14ac:dyDescent="0.3">
      <c r="A936" s="10">
        <v>42939</v>
      </c>
      <c r="B936" s="2">
        <f>IF(energy_demand!L936="Y",energy_demand!B936)</f>
        <v>118007.66499999999</v>
      </c>
      <c r="C936" s="2" t="b">
        <f>IF(energy_demand!L936="N",energy_demand!B936)</f>
        <v>0</v>
      </c>
      <c r="D936" s="2" t="str">
        <f>IF(energy_demand!M936="Y",energy_demand!B936,"NA")</f>
        <v>NA</v>
      </c>
      <c r="E936" s="2">
        <f>IF(energy_demand!M936="N",energy_demand!B936,"NA")</f>
        <v>118007.66499999999</v>
      </c>
    </row>
    <row r="937" spans="1:5" x14ac:dyDescent="0.3">
      <c r="A937" s="10">
        <v>42940</v>
      </c>
      <c r="B937" s="2">
        <f>IF(energy_demand!L937="Y",energy_demand!B937)</f>
        <v>136330.59</v>
      </c>
      <c r="C937" s="2" t="b">
        <f>IF(energy_demand!L937="N",energy_demand!B937)</f>
        <v>0</v>
      </c>
      <c r="D937" s="2" t="str">
        <f>IF(energy_demand!M937="Y",energy_demand!B937,"NA")</f>
        <v>NA</v>
      </c>
      <c r="E937" s="2">
        <f>IF(energy_demand!M937="N",energy_demand!B937,"NA")</f>
        <v>136330.59</v>
      </c>
    </row>
    <row r="938" spans="1:5" x14ac:dyDescent="0.3">
      <c r="A938" s="10">
        <v>42941</v>
      </c>
      <c r="B938" s="2">
        <f>IF(energy_demand!L938="Y",energy_demand!B938)</f>
        <v>129699.265</v>
      </c>
      <c r="C938" s="2" t="b">
        <f>IF(energy_demand!L938="N",energy_demand!B938)</f>
        <v>0</v>
      </c>
      <c r="D938" s="2" t="str">
        <f>IF(energy_demand!M938="Y",energy_demand!B938,"NA")</f>
        <v>NA</v>
      </c>
      <c r="E938" s="2">
        <f>IF(energy_demand!M938="N",energy_demand!B938,"NA")</f>
        <v>129699.265</v>
      </c>
    </row>
    <row r="939" spans="1:5" x14ac:dyDescent="0.3">
      <c r="A939" s="10">
        <v>42942</v>
      </c>
      <c r="B939" s="2">
        <f>IF(energy_demand!L939="Y",energy_demand!B939)</f>
        <v>133198.34</v>
      </c>
      <c r="C939" s="2" t="b">
        <f>IF(energy_demand!L939="N",energy_demand!B939)</f>
        <v>0</v>
      </c>
      <c r="D939" s="2" t="str">
        <f>IF(energy_demand!M939="Y",energy_demand!B939,"NA")</f>
        <v>NA</v>
      </c>
      <c r="E939" s="2">
        <f>IF(energy_demand!M939="N",energy_demand!B939,"NA")</f>
        <v>133198.34</v>
      </c>
    </row>
    <row r="940" spans="1:5" x14ac:dyDescent="0.3">
      <c r="A940" s="10">
        <v>42943</v>
      </c>
      <c r="B940" s="2">
        <f>IF(energy_demand!L940="Y",energy_demand!B940)</f>
        <v>136003.91500000001</v>
      </c>
      <c r="C940" s="2" t="b">
        <f>IF(energy_demand!L940="N",energy_demand!B940)</f>
        <v>0</v>
      </c>
      <c r="D940" s="2" t="str">
        <f>IF(energy_demand!M940="Y",energy_demand!B940,"NA")</f>
        <v>NA</v>
      </c>
      <c r="E940" s="2">
        <f>IF(energy_demand!M940="N",energy_demand!B940,"NA")</f>
        <v>136003.91500000001</v>
      </c>
    </row>
    <row r="941" spans="1:5" x14ac:dyDescent="0.3">
      <c r="A941" s="10">
        <v>42944</v>
      </c>
      <c r="B941" s="2">
        <f>IF(energy_demand!L941="Y",energy_demand!B941)</f>
        <v>130432.05</v>
      </c>
      <c r="C941" s="2" t="b">
        <f>IF(energy_demand!L941="N",energy_demand!B941)</f>
        <v>0</v>
      </c>
      <c r="D941" s="2" t="str">
        <f>IF(energy_demand!M941="Y",energy_demand!B941,"NA")</f>
        <v>NA</v>
      </c>
      <c r="E941" s="2">
        <f>IF(energy_demand!M941="N",energy_demand!B941,"NA")</f>
        <v>130432.05</v>
      </c>
    </row>
    <row r="942" spans="1:5" x14ac:dyDescent="0.3">
      <c r="A942" s="10">
        <v>42945</v>
      </c>
      <c r="B942" s="2">
        <f>IF(energy_demand!L942="Y",energy_demand!B942)</f>
        <v>111331.235</v>
      </c>
      <c r="C942" s="2" t="b">
        <f>IF(energy_demand!L942="N",energy_demand!B942)</f>
        <v>0</v>
      </c>
      <c r="D942" s="2" t="str">
        <f>IF(energy_demand!M942="Y",energy_demand!B942,"NA")</f>
        <v>NA</v>
      </c>
      <c r="E942" s="2">
        <f>IF(energy_demand!M942="N",energy_demand!B942,"NA")</f>
        <v>111331.235</v>
      </c>
    </row>
    <row r="943" spans="1:5" x14ac:dyDescent="0.3">
      <c r="A943" s="10">
        <v>42946</v>
      </c>
      <c r="B943" s="2">
        <f>IF(energy_demand!L943="Y",energy_demand!B943)</f>
        <v>107580.495</v>
      </c>
      <c r="C943" s="2" t="b">
        <f>IF(energy_demand!L943="N",energy_demand!B943)</f>
        <v>0</v>
      </c>
      <c r="D943" s="2" t="str">
        <f>IF(energy_demand!M943="Y",energy_demand!B943,"NA")</f>
        <v>NA</v>
      </c>
      <c r="E943" s="2">
        <f>IF(energy_demand!M943="N",energy_demand!B943,"NA")</f>
        <v>107580.495</v>
      </c>
    </row>
    <row r="944" spans="1:5" x14ac:dyDescent="0.3">
      <c r="A944" s="10">
        <v>42947</v>
      </c>
      <c r="B944" s="2">
        <f>IF(energy_demand!L944="Y",energy_demand!B944)</f>
        <v>132276.88</v>
      </c>
      <c r="C944" s="2" t="b">
        <f>IF(energy_demand!L944="N",energy_demand!B944)</f>
        <v>0</v>
      </c>
      <c r="D944" s="2" t="str">
        <f>IF(energy_demand!M944="Y",energy_demand!B944,"NA")</f>
        <v>NA</v>
      </c>
      <c r="E944" s="2">
        <f>IF(energy_demand!M944="N",energy_demand!B944,"NA")</f>
        <v>132276.88</v>
      </c>
    </row>
    <row r="945" spans="1:5" x14ac:dyDescent="0.3">
      <c r="A945" s="10">
        <v>42948</v>
      </c>
      <c r="B945" s="2">
        <f>IF(energy_demand!L945="Y",energy_demand!B945)</f>
        <v>137617.88</v>
      </c>
      <c r="C945" s="2" t="b">
        <f>IF(energy_demand!L945="N",energy_demand!B945)</f>
        <v>0</v>
      </c>
      <c r="D945" s="2" t="str">
        <f>IF(energy_demand!M945="Y",energy_demand!B945,"NA")</f>
        <v>NA</v>
      </c>
      <c r="E945" s="2">
        <f>IF(energy_demand!M945="N",energy_demand!B945,"NA")</f>
        <v>137617.88</v>
      </c>
    </row>
    <row r="946" spans="1:5" x14ac:dyDescent="0.3">
      <c r="A946" s="10">
        <v>42949</v>
      </c>
      <c r="B946" s="2">
        <f>IF(energy_demand!L946="Y",energy_demand!B946)</f>
        <v>140729.185</v>
      </c>
      <c r="C946" s="2" t="b">
        <f>IF(energy_demand!L946="N",energy_demand!B946)</f>
        <v>0</v>
      </c>
      <c r="D946" s="2" t="str">
        <f>IF(energy_demand!M946="Y",energy_demand!B946,"NA")</f>
        <v>NA</v>
      </c>
      <c r="E946" s="2">
        <f>IF(energy_demand!M946="N",energy_demand!B946,"NA")</f>
        <v>140729.185</v>
      </c>
    </row>
    <row r="947" spans="1:5" x14ac:dyDescent="0.3">
      <c r="A947" s="10">
        <v>42950</v>
      </c>
      <c r="B947" s="2">
        <f>IF(energy_demand!L947="Y",energy_demand!B947)</f>
        <v>151355.43</v>
      </c>
      <c r="C947" s="2" t="b">
        <f>IF(energy_demand!L947="N",energy_demand!B947)</f>
        <v>0</v>
      </c>
      <c r="D947" s="2" t="str">
        <f>IF(energy_demand!M947="Y",energy_demand!B947,"NA")</f>
        <v>NA</v>
      </c>
      <c r="E947" s="2">
        <f>IF(energy_demand!M947="N",energy_demand!B947,"NA")</f>
        <v>151355.43</v>
      </c>
    </row>
    <row r="948" spans="1:5" x14ac:dyDescent="0.3">
      <c r="A948" s="10">
        <v>42951</v>
      </c>
      <c r="B948" s="2">
        <f>IF(energy_demand!L948="Y",energy_demand!B948)</f>
        <v>141647.89499999999</v>
      </c>
      <c r="C948" s="2" t="b">
        <f>IF(energy_demand!L948="N",energy_demand!B948)</f>
        <v>0</v>
      </c>
      <c r="D948" s="2" t="str">
        <f>IF(energy_demand!M948="Y",energy_demand!B948,"NA")</f>
        <v>NA</v>
      </c>
      <c r="E948" s="2">
        <f>IF(energy_demand!M948="N",energy_demand!B948,"NA")</f>
        <v>141647.89499999999</v>
      </c>
    </row>
    <row r="949" spans="1:5" x14ac:dyDescent="0.3">
      <c r="A949" s="10">
        <v>42952</v>
      </c>
      <c r="B949" s="2">
        <f>IF(energy_demand!L949="Y",energy_demand!B949)</f>
        <v>116696.455</v>
      </c>
      <c r="C949" s="2" t="b">
        <f>IF(energy_demand!L949="N",energy_demand!B949)</f>
        <v>0</v>
      </c>
      <c r="D949" s="2" t="str">
        <f>IF(energy_demand!M949="Y",energy_demand!B949,"NA")</f>
        <v>NA</v>
      </c>
      <c r="E949" s="2">
        <f>IF(energy_demand!M949="N",energy_demand!B949,"NA")</f>
        <v>116696.455</v>
      </c>
    </row>
    <row r="950" spans="1:5" x14ac:dyDescent="0.3">
      <c r="A950" s="10">
        <v>42953</v>
      </c>
      <c r="B950" s="2">
        <f>IF(energy_demand!L950="Y",energy_demand!B950)</f>
        <v>117351.14</v>
      </c>
      <c r="C950" s="2" t="b">
        <f>IF(energy_demand!L950="N",energy_demand!B950)</f>
        <v>0</v>
      </c>
      <c r="D950" s="2" t="str">
        <f>IF(energy_demand!M950="Y",energy_demand!B950,"NA")</f>
        <v>NA</v>
      </c>
      <c r="E950" s="2">
        <f>IF(energy_demand!M950="N",energy_demand!B950,"NA")</f>
        <v>117351.14</v>
      </c>
    </row>
    <row r="951" spans="1:5" x14ac:dyDescent="0.3">
      <c r="A951" s="10">
        <v>42954</v>
      </c>
      <c r="B951" s="2">
        <f>IF(energy_demand!L951="Y",energy_demand!B951)</f>
        <v>138963.17499999999</v>
      </c>
      <c r="C951" s="2" t="b">
        <f>IF(energy_demand!L951="N",energy_demand!B951)</f>
        <v>0</v>
      </c>
      <c r="D951" s="2" t="str">
        <f>IF(energy_demand!M951="Y",energy_demand!B951,"NA")</f>
        <v>NA</v>
      </c>
      <c r="E951" s="2">
        <f>IF(energy_demand!M951="N",energy_demand!B951,"NA")</f>
        <v>138963.17499999999</v>
      </c>
    </row>
    <row r="952" spans="1:5" x14ac:dyDescent="0.3">
      <c r="A952" s="10">
        <v>42955</v>
      </c>
      <c r="B952" s="2">
        <f>IF(energy_demand!L952="Y",energy_demand!B952)</f>
        <v>139108.435</v>
      </c>
      <c r="C952" s="2" t="b">
        <f>IF(energy_demand!L952="N",energy_demand!B952)</f>
        <v>0</v>
      </c>
      <c r="D952" s="2" t="str">
        <f>IF(energy_demand!M952="Y",energy_demand!B952,"NA")</f>
        <v>NA</v>
      </c>
      <c r="E952" s="2">
        <f>IF(energy_demand!M952="N",energy_demand!B952,"NA")</f>
        <v>139108.435</v>
      </c>
    </row>
    <row r="953" spans="1:5" x14ac:dyDescent="0.3">
      <c r="A953" s="10">
        <v>42956</v>
      </c>
      <c r="B953" s="2">
        <f>IF(energy_demand!L953="Y",energy_demand!B953)</f>
        <v>130044.375</v>
      </c>
      <c r="C953" s="2" t="b">
        <f>IF(energy_demand!L953="N",energy_demand!B953)</f>
        <v>0</v>
      </c>
      <c r="D953" s="2" t="str">
        <f>IF(energy_demand!M953="Y",energy_demand!B953,"NA")</f>
        <v>NA</v>
      </c>
      <c r="E953" s="2">
        <f>IF(energy_demand!M953="N",energy_demand!B953,"NA")</f>
        <v>130044.375</v>
      </c>
    </row>
    <row r="954" spans="1:5" x14ac:dyDescent="0.3">
      <c r="A954" s="10">
        <v>42957</v>
      </c>
      <c r="B954" s="2">
        <f>IF(energy_demand!L954="Y",energy_demand!B954)</f>
        <v>122361.925</v>
      </c>
      <c r="C954" s="2" t="b">
        <f>IF(energy_demand!L954="N",energy_demand!B954)</f>
        <v>0</v>
      </c>
      <c r="D954" s="2" t="str">
        <f>IF(energy_demand!M954="Y",energy_demand!B954,"NA")</f>
        <v>NA</v>
      </c>
      <c r="E954" s="2">
        <f>IF(energy_demand!M954="N",energy_demand!B954,"NA")</f>
        <v>122361.925</v>
      </c>
    </row>
    <row r="955" spans="1:5" x14ac:dyDescent="0.3">
      <c r="A955" s="10">
        <v>42958</v>
      </c>
      <c r="B955" s="2">
        <f>IF(energy_demand!L955="Y",energy_demand!B955)</f>
        <v>122862.345</v>
      </c>
      <c r="C955" s="2" t="b">
        <f>IF(energy_demand!L955="N",energy_demand!B955)</f>
        <v>0</v>
      </c>
      <c r="D955" s="2" t="str">
        <f>IF(energy_demand!M955="Y",energy_demand!B955,"NA")</f>
        <v>NA</v>
      </c>
      <c r="E955" s="2">
        <f>IF(energy_demand!M955="N",energy_demand!B955,"NA")</f>
        <v>122862.345</v>
      </c>
    </row>
    <row r="956" spans="1:5" x14ac:dyDescent="0.3">
      <c r="A956" s="10">
        <v>42959</v>
      </c>
      <c r="B956" s="2">
        <f>IF(energy_demand!L956="Y",energy_demand!B956)</f>
        <v>113669.45</v>
      </c>
      <c r="C956" s="2" t="b">
        <f>IF(energy_demand!L956="N",energy_demand!B956)</f>
        <v>0</v>
      </c>
      <c r="D956" s="2" t="str">
        <f>IF(energy_demand!M956="Y",energy_demand!B956,"NA")</f>
        <v>NA</v>
      </c>
      <c r="E956" s="2">
        <f>IF(energy_demand!M956="N",energy_demand!B956,"NA")</f>
        <v>113669.45</v>
      </c>
    </row>
    <row r="957" spans="1:5" x14ac:dyDescent="0.3">
      <c r="A957" s="10">
        <v>42960</v>
      </c>
      <c r="B957" s="2">
        <f>IF(energy_demand!L957="Y",energy_demand!B957)</f>
        <v>106274.56</v>
      </c>
      <c r="C957" s="2" t="b">
        <f>IF(energy_demand!L957="N",energy_demand!B957)</f>
        <v>0</v>
      </c>
      <c r="D957" s="2" t="str">
        <f>IF(energy_demand!M957="Y",energy_demand!B957,"NA")</f>
        <v>NA</v>
      </c>
      <c r="E957" s="2">
        <f>IF(energy_demand!M957="N",energy_demand!B957,"NA")</f>
        <v>106274.56</v>
      </c>
    </row>
    <row r="958" spans="1:5" x14ac:dyDescent="0.3">
      <c r="A958" s="10">
        <v>42961</v>
      </c>
      <c r="B958" s="2">
        <f>IF(energy_demand!L958="Y",energy_demand!B958)</f>
        <v>121533.955</v>
      </c>
      <c r="C958" s="2" t="b">
        <f>IF(energy_demand!L958="N",energy_demand!B958)</f>
        <v>0</v>
      </c>
      <c r="D958" s="2" t="str">
        <f>IF(energy_demand!M958="Y",energy_demand!B958,"NA")</f>
        <v>NA</v>
      </c>
      <c r="E958" s="2">
        <f>IF(energy_demand!M958="N",energy_demand!B958,"NA")</f>
        <v>121533.955</v>
      </c>
    </row>
    <row r="959" spans="1:5" x14ac:dyDescent="0.3">
      <c r="A959" s="10">
        <v>42962</v>
      </c>
      <c r="B959" s="2">
        <f>IF(energy_demand!L959="Y",energy_demand!B959)</f>
        <v>127193.3</v>
      </c>
      <c r="C959" s="2" t="b">
        <f>IF(energy_demand!L959="N",energy_demand!B959)</f>
        <v>0</v>
      </c>
      <c r="D959" s="2" t="str">
        <f>IF(energy_demand!M959="Y",energy_demand!B959,"NA")</f>
        <v>NA</v>
      </c>
      <c r="E959" s="2">
        <f>IF(energy_demand!M959="N",energy_demand!B959,"NA")</f>
        <v>127193.3</v>
      </c>
    </row>
    <row r="960" spans="1:5" x14ac:dyDescent="0.3">
      <c r="A960" s="10">
        <v>42963</v>
      </c>
      <c r="B960" s="2">
        <f>IF(energy_demand!L960="Y",energy_demand!B960)</f>
        <v>121445.38</v>
      </c>
      <c r="C960" s="2" t="b">
        <f>IF(energy_demand!L960="N",energy_demand!B960)</f>
        <v>0</v>
      </c>
      <c r="D960" s="2" t="str">
        <f>IF(energy_demand!M960="Y",energy_demand!B960,"NA")</f>
        <v>NA</v>
      </c>
      <c r="E960" s="2">
        <f>IF(energy_demand!M960="N",energy_demand!B960,"NA")</f>
        <v>121445.38</v>
      </c>
    </row>
    <row r="961" spans="1:5" x14ac:dyDescent="0.3">
      <c r="A961" s="10">
        <v>42964</v>
      </c>
      <c r="B961" s="2">
        <f>IF(energy_demand!L961="Y",energy_demand!B961)</f>
        <v>129223.80499999999</v>
      </c>
      <c r="C961" s="2" t="b">
        <f>IF(energy_demand!L961="N",energy_demand!B961)</f>
        <v>0</v>
      </c>
      <c r="D961" s="2" t="str">
        <f>IF(energy_demand!M961="Y",energy_demand!B961,"NA")</f>
        <v>NA</v>
      </c>
      <c r="E961" s="2">
        <f>IF(energy_demand!M961="N",energy_demand!B961,"NA")</f>
        <v>129223.80499999999</v>
      </c>
    </row>
    <row r="962" spans="1:5" x14ac:dyDescent="0.3">
      <c r="A962" s="10">
        <v>42965</v>
      </c>
      <c r="B962" s="2">
        <f>IF(energy_demand!L962="Y",energy_demand!B962)</f>
        <v>133562.98499999999</v>
      </c>
      <c r="C962" s="2" t="b">
        <f>IF(energy_demand!L962="N",energy_demand!B962)</f>
        <v>0</v>
      </c>
      <c r="D962" s="2" t="str">
        <f>IF(energy_demand!M962="Y",energy_demand!B962,"NA")</f>
        <v>NA</v>
      </c>
      <c r="E962" s="2">
        <f>IF(energy_demand!M962="N",energy_demand!B962,"NA")</f>
        <v>133562.98499999999</v>
      </c>
    </row>
    <row r="963" spans="1:5" x14ac:dyDescent="0.3">
      <c r="A963" s="10">
        <v>42966</v>
      </c>
      <c r="B963" s="2">
        <f>IF(energy_demand!L963="Y",energy_demand!B963)</f>
        <v>124852.67</v>
      </c>
      <c r="C963" s="2" t="b">
        <f>IF(energy_demand!L963="N",energy_demand!B963)</f>
        <v>0</v>
      </c>
      <c r="D963" s="2" t="str">
        <f>IF(energy_demand!M963="Y",energy_demand!B963,"NA")</f>
        <v>NA</v>
      </c>
      <c r="E963" s="2">
        <f>IF(energy_demand!M963="N",energy_demand!B963,"NA")</f>
        <v>124852.67</v>
      </c>
    </row>
    <row r="964" spans="1:5" x14ac:dyDescent="0.3">
      <c r="A964" s="10">
        <v>42967</v>
      </c>
      <c r="B964" s="2">
        <f>IF(energy_demand!L964="Y",energy_demand!B964)</f>
        <v>119798.995</v>
      </c>
      <c r="C964" s="2" t="b">
        <f>IF(energy_demand!L964="N",energy_demand!B964)</f>
        <v>0</v>
      </c>
      <c r="D964" s="2" t="str">
        <f>IF(energy_demand!M964="Y",energy_demand!B964,"NA")</f>
        <v>NA</v>
      </c>
      <c r="E964" s="2">
        <f>IF(energy_demand!M964="N",energy_demand!B964,"NA")</f>
        <v>119798.995</v>
      </c>
    </row>
    <row r="965" spans="1:5" x14ac:dyDescent="0.3">
      <c r="A965" s="10">
        <v>42968</v>
      </c>
      <c r="B965" s="2">
        <f>IF(energy_demand!L965="Y",energy_demand!B965)</f>
        <v>140410.29500000001</v>
      </c>
      <c r="C965" s="2" t="b">
        <f>IF(energy_demand!L965="N",energy_demand!B965)</f>
        <v>0</v>
      </c>
      <c r="D965" s="2" t="str">
        <f>IF(energy_demand!M965="Y",energy_demand!B965,"NA")</f>
        <v>NA</v>
      </c>
      <c r="E965" s="2">
        <f>IF(energy_demand!M965="N",energy_demand!B965,"NA")</f>
        <v>140410.29500000001</v>
      </c>
    </row>
    <row r="966" spans="1:5" x14ac:dyDescent="0.3">
      <c r="A966" s="10">
        <v>42969</v>
      </c>
      <c r="B966" s="2">
        <f>IF(energy_demand!L966="Y",energy_demand!B966)</f>
        <v>133809.45499999999</v>
      </c>
      <c r="C966" s="2" t="b">
        <f>IF(energy_demand!L966="N",energy_demand!B966)</f>
        <v>0</v>
      </c>
      <c r="D966" s="2" t="str">
        <f>IF(energy_demand!M966="Y",energy_demand!B966,"NA")</f>
        <v>NA</v>
      </c>
      <c r="E966" s="2">
        <f>IF(energy_demand!M966="N",energy_demand!B966,"NA")</f>
        <v>133809.45499999999</v>
      </c>
    </row>
    <row r="967" spans="1:5" x14ac:dyDescent="0.3">
      <c r="A967" s="10">
        <v>42970</v>
      </c>
      <c r="B967" s="2">
        <f>IF(energy_demand!L967="Y",energy_demand!B967)</f>
        <v>133056.82</v>
      </c>
      <c r="C967" s="2" t="b">
        <f>IF(energy_demand!L967="N",energy_demand!B967)</f>
        <v>0</v>
      </c>
      <c r="D967" s="2" t="str">
        <f>IF(energy_demand!M967="Y",energy_demand!B967,"NA")</f>
        <v>NA</v>
      </c>
      <c r="E967" s="2">
        <f>IF(energy_demand!M967="N",energy_demand!B967,"NA")</f>
        <v>133056.82</v>
      </c>
    </row>
    <row r="968" spans="1:5" x14ac:dyDescent="0.3">
      <c r="A968" s="10">
        <v>42971</v>
      </c>
      <c r="B968" s="2">
        <f>IF(energy_demand!L968="Y",energy_demand!B968)</f>
        <v>135619.94</v>
      </c>
      <c r="C968" s="2" t="b">
        <f>IF(energy_demand!L968="N",energy_demand!B968)</f>
        <v>0</v>
      </c>
      <c r="D968" s="2" t="str">
        <f>IF(energy_demand!M968="Y",energy_demand!B968,"NA")</f>
        <v>NA</v>
      </c>
      <c r="E968" s="2">
        <f>IF(energy_demand!M968="N",energy_demand!B968,"NA")</f>
        <v>135619.94</v>
      </c>
    </row>
    <row r="969" spans="1:5" x14ac:dyDescent="0.3">
      <c r="A969" s="10">
        <v>42972</v>
      </c>
      <c r="B969" s="2">
        <f>IF(energy_demand!L969="Y",energy_demand!B969)</f>
        <v>133666.57500000001</v>
      </c>
      <c r="C969" s="2" t="b">
        <f>IF(energy_demand!L969="N",energy_demand!B969)</f>
        <v>0</v>
      </c>
      <c r="D969" s="2" t="str">
        <f>IF(energy_demand!M969="Y",energy_demand!B969,"NA")</f>
        <v>NA</v>
      </c>
      <c r="E969" s="2">
        <f>IF(energy_demand!M969="N",energy_demand!B969,"NA")</f>
        <v>133666.57500000001</v>
      </c>
    </row>
    <row r="970" spans="1:5" x14ac:dyDescent="0.3">
      <c r="A970" s="10">
        <v>42973</v>
      </c>
      <c r="B970" s="2">
        <f>IF(energy_demand!L970="Y",energy_demand!B970)</f>
        <v>117444.1</v>
      </c>
      <c r="C970" s="2" t="b">
        <f>IF(energy_demand!L970="N",energy_demand!B970)</f>
        <v>0</v>
      </c>
      <c r="D970" s="2" t="str">
        <f>IF(energy_demand!M970="Y",energy_demand!B970,"NA")</f>
        <v>NA</v>
      </c>
      <c r="E970" s="2">
        <f>IF(energy_demand!M970="N",energy_demand!B970,"NA")</f>
        <v>117444.1</v>
      </c>
    </row>
    <row r="971" spans="1:5" x14ac:dyDescent="0.3">
      <c r="A971" s="10">
        <v>42974</v>
      </c>
      <c r="B971" s="2">
        <f>IF(energy_demand!L971="Y",energy_demand!B971)</f>
        <v>115177.935</v>
      </c>
      <c r="C971" s="2" t="b">
        <f>IF(energy_demand!L971="N",energy_demand!B971)</f>
        <v>0</v>
      </c>
      <c r="D971" s="2" t="str">
        <f>IF(energy_demand!M971="Y",energy_demand!B971,"NA")</f>
        <v>NA</v>
      </c>
      <c r="E971" s="2">
        <f>IF(energy_demand!M971="N",energy_demand!B971,"NA")</f>
        <v>115177.935</v>
      </c>
    </row>
    <row r="972" spans="1:5" x14ac:dyDescent="0.3">
      <c r="A972" s="10">
        <v>42975</v>
      </c>
      <c r="B972" s="2">
        <f>IF(energy_demand!L972="Y",energy_demand!B972)</f>
        <v>139414.495</v>
      </c>
      <c r="C972" s="2" t="b">
        <f>IF(energy_demand!L972="N",energy_demand!B972)</f>
        <v>0</v>
      </c>
      <c r="D972" s="2" t="str">
        <f>IF(energy_demand!M972="Y",energy_demand!B972,"NA")</f>
        <v>NA</v>
      </c>
      <c r="E972" s="2">
        <f>IF(energy_demand!M972="N",energy_demand!B972,"NA")</f>
        <v>139414.495</v>
      </c>
    </row>
    <row r="973" spans="1:5" x14ac:dyDescent="0.3">
      <c r="A973" s="10">
        <v>42976</v>
      </c>
      <c r="B973" s="2">
        <f>IF(energy_demand!L973="Y",energy_demand!B973)</f>
        <v>139814.04</v>
      </c>
      <c r="C973" s="2" t="b">
        <f>IF(energy_demand!L973="N",energy_demand!B973)</f>
        <v>0</v>
      </c>
      <c r="D973" s="2" t="str">
        <f>IF(energy_demand!M973="Y",energy_demand!B973,"NA")</f>
        <v>NA</v>
      </c>
      <c r="E973" s="2">
        <f>IF(energy_demand!M973="N",energy_demand!B973,"NA")</f>
        <v>139814.04</v>
      </c>
    </row>
    <row r="974" spans="1:5" x14ac:dyDescent="0.3">
      <c r="A974" s="10">
        <v>42977</v>
      </c>
      <c r="B974" s="2">
        <f>IF(energy_demand!L974="Y",energy_demand!B974)</f>
        <v>137513.465</v>
      </c>
      <c r="C974" s="2" t="b">
        <f>IF(energy_demand!L974="N",energy_demand!B974)</f>
        <v>0</v>
      </c>
      <c r="D974" s="2" t="str">
        <f>IF(energy_demand!M974="Y",energy_demand!B974,"NA")</f>
        <v>NA</v>
      </c>
      <c r="E974" s="2">
        <f>IF(energy_demand!M974="N",energy_demand!B974,"NA")</f>
        <v>137513.465</v>
      </c>
    </row>
    <row r="975" spans="1:5" x14ac:dyDescent="0.3">
      <c r="A975" s="10">
        <v>42978</v>
      </c>
      <c r="B975" s="2">
        <f>IF(energy_demand!L975="Y",energy_demand!B975)</f>
        <v>133982.255</v>
      </c>
      <c r="C975" s="2" t="b">
        <f>IF(energy_demand!L975="N",energy_demand!B975)</f>
        <v>0</v>
      </c>
      <c r="D975" s="2" t="str">
        <f>IF(energy_demand!M975="Y",energy_demand!B975,"NA")</f>
        <v>NA</v>
      </c>
      <c r="E975" s="2">
        <f>IF(energy_demand!M975="N",energy_demand!B975,"NA")</f>
        <v>133982.255</v>
      </c>
    </row>
    <row r="976" spans="1:5" x14ac:dyDescent="0.3">
      <c r="A976" s="10">
        <v>42979</v>
      </c>
      <c r="B976" s="2">
        <f>IF(energy_demand!L976="Y",energy_demand!B976)</f>
        <v>128707.425</v>
      </c>
      <c r="C976" s="2" t="b">
        <f>IF(energy_demand!L976="N",energy_demand!B976)</f>
        <v>0</v>
      </c>
      <c r="D976" s="2" t="str">
        <f>IF(energy_demand!M976="Y",energy_demand!B976,"NA")</f>
        <v>NA</v>
      </c>
      <c r="E976" s="2">
        <f>IF(energy_demand!M976="N",energy_demand!B976,"NA")</f>
        <v>128707.425</v>
      </c>
    </row>
    <row r="977" spans="1:5" x14ac:dyDescent="0.3">
      <c r="A977" s="10">
        <v>42980</v>
      </c>
      <c r="B977" s="2">
        <f>IF(energy_demand!L977="Y",energy_demand!B977)</f>
        <v>114098.11500000001</v>
      </c>
      <c r="C977" s="2" t="b">
        <f>IF(energy_demand!L977="N",energy_demand!B977)</f>
        <v>0</v>
      </c>
      <c r="D977" s="2" t="str">
        <f>IF(energy_demand!M977="Y",energy_demand!B977,"NA")</f>
        <v>NA</v>
      </c>
      <c r="E977" s="2">
        <f>IF(energy_demand!M977="N",energy_demand!B977,"NA")</f>
        <v>114098.11500000001</v>
      </c>
    </row>
    <row r="978" spans="1:5" x14ac:dyDescent="0.3">
      <c r="A978" s="10">
        <v>42981</v>
      </c>
      <c r="B978" s="2">
        <f>IF(energy_demand!L978="Y",energy_demand!B978)</f>
        <v>103964.33</v>
      </c>
      <c r="C978" s="2" t="b">
        <f>IF(energy_demand!L978="N",energy_demand!B978)</f>
        <v>0</v>
      </c>
      <c r="D978" s="2" t="str">
        <f>IF(energy_demand!M978="Y",energy_demand!B978,"NA")</f>
        <v>NA</v>
      </c>
      <c r="E978" s="2">
        <f>IF(energy_demand!M978="N",energy_demand!B978,"NA")</f>
        <v>103964.33</v>
      </c>
    </row>
    <row r="979" spans="1:5" x14ac:dyDescent="0.3">
      <c r="A979" s="10">
        <v>42982</v>
      </c>
      <c r="B979" s="2">
        <f>IF(energy_demand!L979="Y",energy_demand!B979)</f>
        <v>128001.05499999999</v>
      </c>
      <c r="C979" s="2" t="b">
        <f>IF(energy_demand!L979="N",energy_demand!B979)</f>
        <v>0</v>
      </c>
      <c r="D979" s="2" t="str">
        <f>IF(energy_demand!M979="Y",energy_demand!B979,"NA")</f>
        <v>NA</v>
      </c>
      <c r="E979" s="2">
        <f>IF(energy_demand!M979="N",energy_demand!B979,"NA")</f>
        <v>128001.05499999999</v>
      </c>
    </row>
    <row r="980" spans="1:5" x14ac:dyDescent="0.3">
      <c r="A980" s="10">
        <v>42983</v>
      </c>
      <c r="B980" s="2">
        <f>IF(energy_demand!L980="Y",energy_demand!B980)</f>
        <v>137696.67000000001</v>
      </c>
      <c r="C980" s="2" t="b">
        <f>IF(energy_demand!L980="N",energy_demand!B980)</f>
        <v>0</v>
      </c>
      <c r="D980" s="2" t="str">
        <f>IF(energy_demand!M980="Y",energy_demand!B980,"NA")</f>
        <v>NA</v>
      </c>
      <c r="E980" s="2">
        <f>IF(energy_demand!M980="N",energy_demand!B980,"NA")</f>
        <v>137696.67000000001</v>
      </c>
    </row>
    <row r="981" spans="1:5" x14ac:dyDescent="0.3">
      <c r="A981" s="10">
        <v>42984</v>
      </c>
      <c r="B981" s="2">
        <f>IF(energy_demand!L981="Y",energy_demand!B981)</f>
        <v>134819.94500000001</v>
      </c>
      <c r="C981" s="2" t="b">
        <f>IF(energy_demand!L981="N",energy_demand!B981)</f>
        <v>0</v>
      </c>
      <c r="D981" s="2" t="str">
        <f>IF(energy_demand!M981="Y",energy_demand!B981,"NA")</f>
        <v>NA</v>
      </c>
      <c r="E981" s="2">
        <f>IF(energy_demand!M981="N",energy_demand!B981,"NA")</f>
        <v>134819.94500000001</v>
      </c>
    </row>
    <row r="982" spans="1:5" x14ac:dyDescent="0.3">
      <c r="A982" s="10">
        <v>42985</v>
      </c>
      <c r="B982" s="2">
        <f>IF(energy_demand!L982="Y",energy_demand!B982)</f>
        <v>133405.72</v>
      </c>
      <c r="C982" s="2" t="b">
        <f>IF(energy_demand!L982="N",energy_demand!B982)</f>
        <v>0</v>
      </c>
      <c r="D982" s="2" t="str">
        <f>IF(energy_demand!M982="Y",energy_demand!B982,"NA")</f>
        <v>NA</v>
      </c>
      <c r="E982" s="2">
        <f>IF(energy_demand!M982="N",energy_demand!B982,"NA")</f>
        <v>133405.72</v>
      </c>
    </row>
    <row r="983" spans="1:5" x14ac:dyDescent="0.3">
      <c r="A983" s="10">
        <v>42986</v>
      </c>
      <c r="B983" s="2">
        <f>IF(energy_demand!L983="Y",energy_demand!B983)</f>
        <v>132543.1</v>
      </c>
      <c r="C983" s="2" t="b">
        <f>IF(energy_demand!L983="N",energy_demand!B983)</f>
        <v>0</v>
      </c>
      <c r="D983" s="2" t="str">
        <f>IF(energy_demand!M983="Y",energy_demand!B983,"NA")</f>
        <v>NA</v>
      </c>
      <c r="E983" s="2">
        <f>IF(energy_demand!M983="N",energy_demand!B983,"NA")</f>
        <v>132543.1</v>
      </c>
    </row>
    <row r="984" spans="1:5" x14ac:dyDescent="0.3">
      <c r="A984" s="10">
        <v>42987</v>
      </c>
      <c r="B984" s="2">
        <f>IF(energy_demand!L984="Y",energy_demand!B984)</f>
        <v>120454.01</v>
      </c>
      <c r="C984" s="2" t="b">
        <f>IF(energy_demand!L984="N",energy_demand!B984)</f>
        <v>0</v>
      </c>
      <c r="D984" s="2" t="str">
        <f>IF(energy_demand!M984="Y",energy_demand!B984,"NA")</f>
        <v>NA</v>
      </c>
      <c r="E984" s="2">
        <f>IF(energy_demand!M984="N",energy_demand!B984,"NA")</f>
        <v>120454.01</v>
      </c>
    </row>
    <row r="985" spans="1:5" x14ac:dyDescent="0.3">
      <c r="A985" s="10">
        <v>42988</v>
      </c>
      <c r="B985" s="2">
        <f>IF(energy_demand!L985="Y",energy_demand!B985)</f>
        <v>114584.065</v>
      </c>
      <c r="C985" s="2" t="b">
        <f>IF(energy_demand!L985="N",energy_demand!B985)</f>
        <v>0</v>
      </c>
      <c r="D985" s="2" t="str">
        <f>IF(energy_demand!M985="Y",energy_demand!B985,"NA")</f>
        <v>NA</v>
      </c>
      <c r="E985" s="2">
        <f>IF(energy_demand!M985="N",energy_demand!B985,"NA")</f>
        <v>114584.065</v>
      </c>
    </row>
    <row r="986" spans="1:5" x14ac:dyDescent="0.3">
      <c r="A986" s="10">
        <v>42989</v>
      </c>
      <c r="B986" s="2">
        <f>IF(energy_demand!L986="Y",energy_demand!B986)</f>
        <v>127169.03</v>
      </c>
      <c r="C986" s="2" t="b">
        <f>IF(energy_demand!L986="N",energy_demand!B986)</f>
        <v>0</v>
      </c>
      <c r="D986" s="2" t="str">
        <f>IF(energy_demand!M986="Y",energy_demand!B986,"NA")</f>
        <v>NA</v>
      </c>
      <c r="E986" s="2">
        <f>IF(energy_demand!M986="N",energy_demand!B986,"NA")</f>
        <v>127169.03</v>
      </c>
    </row>
    <row r="987" spans="1:5" x14ac:dyDescent="0.3">
      <c r="A987" s="10">
        <v>42990</v>
      </c>
      <c r="B987" s="2">
        <f>IF(energy_demand!L987="Y",energy_demand!B987)</f>
        <v>130906.89</v>
      </c>
      <c r="C987" s="2" t="b">
        <f>IF(energy_demand!L987="N",energy_demand!B987)</f>
        <v>0</v>
      </c>
      <c r="D987" s="2" t="str">
        <f>IF(energy_demand!M987="Y",energy_demand!B987,"NA")</f>
        <v>NA</v>
      </c>
      <c r="E987" s="2">
        <f>IF(energy_demand!M987="N",energy_demand!B987,"NA")</f>
        <v>130906.89</v>
      </c>
    </row>
    <row r="988" spans="1:5" x14ac:dyDescent="0.3">
      <c r="A988" s="10">
        <v>42991</v>
      </c>
      <c r="B988" s="2">
        <f>IF(energy_demand!L988="Y",energy_demand!B988)</f>
        <v>127192.315</v>
      </c>
      <c r="C988" s="2" t="b">
        <f>IF(energy_demand!L988="N",energy_demand!B988)</f>
        <v>0</v>
      </c>
      <c r="D988" s="2" t="str">
        <f>IF(energy_demand!M988="Y",energy_demand!B988,"NA")</f>
        <v>NA</v>
      </c>
      <c r="E988" s="2">
        <f>IF(energy_demand!M988="N",energy_demand!B988,"NA")</f>
        <v>127192.315</v>
      </c>
    </row>
    <row r="989" spans="1:5" x14ac:dyDescent="0.3">
      <c r="A989" s="10">
        <v>42992</v>
      </c>
      <c r="B989" s="2">
        <f>IF(energy_demand!L989="Y",energy_demand!B989)</f>
        <v>131986.80499999999</v>
      </c>
      <c r="C989" s="2" t="b">
        <f>IF(energy_demand!L989="N",energy_demand!B989)</f>
        <v>0</v>
      </c>
      <c r="D989" s="2" t="str">
        <f>IF(energy_demand!M989="Y",energy_demand!B989,"NA")</f>
        <v>NA</v>
      </c>
      <c r="E989" s="2">
        <f>IF(energy_demand!M989="N",energy_demand!B989,"NA")</f>
        <v>131986.80499999999</v>
      </c>
    </row>
    <row r="990" spans="1:5" x14ac:dyDescent="0.3">
      <c r="A990" s="10">
        <v>42993</v>
      </c>
      <c r="B990" s="2">
        <f>IF(energy_demand!L990="Y",energy_demand!B990)</f>
        <v>128761.605</v>
      </c>
      <c r="C990" s="2" t="b">
        <f>IF(energy_demand!L990="N",energy_demand!B990)</f>
        <v>0</v>
      </c>
      <c r="D990" s="2" t="str">
        <f>IF(energy_demand!M990="Y",energy_demand!B990,"NA")</f>
        <v>NA</v>
      </c>
      <c r="E990" s="2">
        <f>IF(energy_demand!M990="N",energy_demand!B990,"NA")</f>
        <v>128761.605</v>
      </c>
    </row>
    <row r="991" spans="1:5" x14ac:dyDescent="0.3">
      <c r="A991" s="10">
        <v>42994</v>
      </c>
      <c r="B991" s="2">
        <f>IF(energy_demand!L991="Y",energy_demand!B991)</f>
        <v>111301.56</v>
      </c>
      <c r="C991" s="2" t="b">
        <f>IF(energy_demand!L991="N",energy_demand!B991)</f>
        <v>0</v>
      </c>
      <c r="D991" s="2" t="str">
        <f>IF(energy_demand!M991="Y",energy_demand!B991,"NA")</f>
        <v>NA</v>
      </c>
      <c r="E991" s="2">
        <f>IF(energy_demand!M991="N",energy_demand!B991,"NA")</f>
        <v>111301.56</v>
      </c>
    </row>
    <row r="992" spans="1:5" x14ac:dyDescent="0.3">
      <c r="A992" s="10">
        <v>42995</v>
      </c>
      <c r="B992" s="2">
        <f>IF(energy_demand!L992="Y",energy_demand!B992)</f>
        <v>104766</v>
      </c>
      <c r="C992" s="2" t="b">
        <f>IF(energy_demand!L992="N",energy_demand!B992)</f>
        <v>0</v>
      </c>
      <c r="D992" s="2" t="str">
        <f>IF(energy_demand!M992="Y",energy_demand!B992,"NA")</f>
        <v>NA</v>
      </c>
      <c r="E992" s="2">
        <f>IF(energy_demand!M992="N",energy_demand!B992,"NA")</f>
        <v>104766</v>
      </c>
    </row>
    <row r="993" spans="1:5" x14ac:dyDescent="0.3">
      <c r="A993" s="10">
        <v>42996</v>
      </c>
      <c r="B993" s="2">
        <f>IF(energy_demand!L993="Y",energy_demand!B993)</f>
        <v>115123.54</v>
      </c>
      <c r="C993" s="2" t="b">
        <f>IF(energy_demand!L993="N",energy_demand!B993)</f>
        <v>0</v>
      </c>
      <c r="D993" s="2" t="str">
        <f>IF(energy_demand!M993="Y",energy_demand!B993,"NA")</f>
        <v>NA</v>
      </c>
      <c r="E993" s="2">
        <f>IF(energy_demand!M993="N",energy_demand!B993,"NA")</f>
        <v>115123.54</v>
      </c>
    </row>
    <row r="994" spans="1:5" x14ac:dyDescent="0.3">
      <c r="A994" s="10">
        <v>42997</v>
      </c>
      <c r="B994" s="2">
        <f>IF(energy_demand!L994="Y",energy_demand!B994)</f>
        <v>124033.955</v>
      </c>
      <c r="C994" s="2" t="b">
        <f>IF(energy_demand!L994="N",energy_demand!B994)</f>
        <v>0</v>
      </c>
      <c r="D994" s="2" t="str">
        <f>IF(energy_demand!M994="Y",energy_demand!B994,"NA")</f>
        <v>NA</v>
      </c>
      <c r="E994" s="2">
        <f>IF(energy_demand!M994="N",energy_demand!B994,"NA")</f>
        <v>124033.955</v>
      </c>
    </row>
    <row r="995" spans="1:5" x14ac:dyDescent="0.3">
      <c r="A995" s="10">
        <v>42998</v>
      </c>
      <c r="B995" s="2">
        <f>IF(energy_demand!L995="Y",energy_demand!B995)</f>
        <v>123461.38</v>
      </c>
      <c r="C995" s="2" t="b">
        <f>IF(energy_demand!L995="N",energy_demand!B995)</f>
        <v>0</v>
      </c>
      <c r="D995" s="2" t="str">
        <f>IF(energy_demand!M995="Y",energy_demand!B995,"NA")</f>
        <v>NA</v>
      </c>
      <c r="E995" s="2">
        <f>IF(energy_demand!M995="N",energy_demand!B995,"NA")</f>
        <v>123461.38</v>
      </c>
    </row>
    <row r="996" spans="1:5" x14ac:dyDescent="0.3">
      <c r="A996" s="10">
        <v>42999</v>
      </c>
      <c r="B996" s="2">
        <f>IF(energy_demand!L996="Y",energy_demand!B996)</f>
        <v>119309.93</v>
      </c>
      <c r="C996" s="2" t="b">
        <f>IF(energy_demand!L996="N",energy_demand!B996)</f>
        <v>0</v>
      </c>
      <c r="D996" s="2" t="str">
        <f>IF(energy_demand!M996="Y",energy_demand!B996,"NA")</f>
        <v>NA</v>
      </c>
      <c r="E996" s="2">
        <f>IF(energy_demand!M996="N",energy_demand!B996,"NA")</f>
        <v>119309.93</v>
      </c>
    </row>
    <row r="997" spans="1:5" x14ac:dyDescent="0.3">
      <c r="A997" s="10">
        <v>43000</v>
      </c>
      <c r="B997" s="2" t="b">
        <f>IF(energy_demand!L997="Y",energy_demand!B997)</f>
        <v>0</v>
      </c>
      <c r="C997" s="2">
        <f>IF(energy_demand!L997="N",energy_demand!B997)</f>
        <v>116611.25</v>
      </c>
      <c r="D997" s="2" t="str">
        <f>IF(energy_demand!M997="Y",energy_demand!B997,"NA")</f>
        <v>NA</v>
      </c>
      <c r="E997" s="2">
        <f>IF(energy_demand!M997="N",energy_demand!B997,"NA")</f>
        <v>116611.25</v>
      </c>
    </row>
    <row r="998" spans="1:5" x14ac:dyDescent="0.3">
      <c r="A998" s="10">
        <v>43001</v>
      </c>
      <c r="B998" s="2" t="b">
        <f>IF(energy_demand!L998="Y",energy_demand!B998)</f>
        <v>0</v>
      </c>
      <c r="C998" s="2">
        <f>IF(energy_demand!L998="N",energy_demand!B998)</f>
        <v>101012.29</v>
      </c>
      <c r="D998" s="2" t="str">
        <f>IF(energy_demand!M998="Y",energy_demand!B998,"NA")</f>
        <v>NA</v>
      </c>
      <c r="E998" s="2">
        <f>IF(energy_demand!M998="N",energy_demand!B998,"NA")</f>
        <v>101012.29</v>
      </c>
    </row>
    <row r="999" spans="1:5" x14ac:dyDescent="0.3">
      <c r="A999" s="10">
        <v>43002</v>
      </c>
      <c r="B999" s="2" t="b">
        <f>IF(energy_demand!L999="Y",energy_demand!B999)</f>
        <v>0</v>
      </c>
      <c r="C999" s="2">
        <f>IF(energy_demand!L999="N",energy_demand!B999)</f>
        <v>92608.24</v>
      </c>
      <c r="D999" s="2" t="str">
        <f>IF(energy_demand!M999="Y",energy_demand!B999,"NA")</f>
        <v>NA</v>
      </c>
      <c r="E999" s="2">
        <f>IF(energy_demand!M999="N",energy_demand!B999,"NA")</f>
        <v>92608.24</v>
      </c>
    </row>
    <row r="1000" spans="1:5" x14ac:dyDescent="0.3">
      <c r="A1000" s="10">
        <v>43003</v>
      </c>
      <c r="B1000" s="2" t="b">
        <f>IF(energy_demand!L1000="Y",energy_demand!B1000)</f>
        <v>0</v>
      </c>
      <c r="C1000" s="2">
        <f>IF(energy_demand!L1000="N",energy_demand!B1000)</f>
        <v>119126.485</v>
      </c>
      <c r="D1000" s="2" t="str">
        <f>IF(energy_demand!M1000="Y",energy_demand!B1000,"NA")</f>
        <v>NA</v>
      </c>
      <c r="E1000" s="2">
        <f>IF(energy_demand!M1000="N",energy_demand!B1000,"NA")</f>
        <v>119126.485</v>
      </c>
    </row>
    <row r="1001" spans="1:5" x14ac:dyDescent="0.3">
      <c r="A1001" s="10">
        <v>43004</v>
      </c>
      <c r="B1001" s="2" t="b">
        <f>IF(energy_demand!L1001="Y",energy_demand!B1001)</f>
        <v>0</v>
      </c>
      <c r="C1001" s="2">
        <f>IF(energy_demand!L1001="N",energy_demand!B1001)</f>
        <v>124452.94</v>
      </c>
      <c r="D1001" s="2" t="str">
        <f>IF(energy_demand!M1001="Y",energy_demand!B1001,"NA")</f>
        <v>NA</v>
      </c>
      <c r="E1001" s="2">
        <f>IF(energy_demand!M1001="N",energy_demand!B1001,"NA")</f>
        <v>124452.94</v>
      </c>
    </row>
    <row r="1002" spans="1:5" x14ac:dyDescent="0.3">
      <c r="A1002" s="10">
        <v>43005</v>
      </c>
      <c r="B1002" s="2" t="b">
        <f>IF(energy_demand!L1002="Y",energy_demand!B1002)</f>
        <v>0</v>
      </c>
      <c r="C1002" s="2">
        <f>IF(energy_demand!L1002="N",energy_demand!B1002)</f>
        <v>119028.07</v>
      </c>
      <c r="D1002" s="2" t="str">
        <f>IF(energy_demand!M1002="Y",energy_demand!B1002,"NA")</f>
        <v>NA</v>
      </c>
      <c r="E1002" s="2">
        <f>IF(energy_demand!M1002="N",energy_demand!B1002,"NA")</f>
        <v>119028.07</v>
      </c>
    </row>
    <row r="1003" spans="1:5" x14ac:dyDescent="0.3">
      <c r="A1003" s="10">
        <v>43006</v>
      </c>
      <c r="B1003" s="2" t="b">
        <f>IF(energy_demand!L1003="Y",energy_demand!B1003)</f>
        <v>0</v>
      </c>
      <c r="C1003" s="2">
        <f>IF(energy_demand!L1003="N",energy_demand!B1003)</f>
        <v>116655.855</v>
      </c>
      <c r="D1003" s="2" t="str">
        <f>IF(energy_demand!M1003="Y",energy_demand!B1003,"NA")</f>
        <v>NA</v>
      </c>
      <c r="E1003" s="2">
        <f>IF(energy_demand!M1003="N",energy_demand!B1003,"NA")</f>
        <v>116655.855</v>
      </c>
    </row>
    <row r="1004" spans="1:5" x14ac:dyDescent="0.3">
      <c r="A1004" s="10">
        <v>43007</v>
      </c>
      <c r="B1004" s="2" t="b">
        <f>IF(energy_demand!L1004="Y",energy_demand!B1004)</f>
        <v>0</v>
      </c>
      <c r="C1004" s="2">
        <f>IF(energy_demand!L1004="N",energy_demand!B1004)</f>
        <v>102847.255</v>
      </c>
      <c r="D1004" s="2">
        <f>IF(energy_demand!M1004="Y",energy_demand!B1004,"NA")</f>
        <v>102847.255</v>
      </c>
      <c r="E1004" s="2" t="str">
        <f>IF(energy_demand!M1004="N",energy_demand!B1004,"NA")</f>
        <v>NA</v>
      </c>
    </row>
    <row r="1005" spans="1:5" x14ac:dyDescent="0.3">
      <c r="A1005" s="10">
        <v>43008</v>
      </c>
      <c r="B1005" s="2" t="b">
        <f>IF(energy_demand!L1005="Y",energy_demand!B1005)</f>
        <v>0</v>
      </c>
      <c r="C1005" s="2">
        <f>IF(energy_demand!L1005="N",energy_demand!B1005)</f>
        <v>100701.82</v>
      </c>
      <c r="D1005" s="2" t="str">
        <f>IF(energy_demand!M1005="Y",energy_demand!B1005,"NA")</f>
        <v>NA</v>
      </c>
      <c r="E1005" s="2">
        <f>IF(energy_demand!M1005="N",energy_demand!B1005,"NA")</f>
        <v>100701.82</v>
      </c>
    </row>
    <row r="1006" spans="1:5" x14ac:dyDescent="0.3">
      <c r="A1006" s="10">
        <v>43009</v>
      </c>
      <c r="B1006" s="2" t="b">
        <f>IF(energy_demand!L1006="Y",energy_demand!B1006)</f>
        <v>0</v>
      </c>
      <c r="C1006" s="2">
        <f>IF(energy_demand!L1006="N",energy_demand!B1006)</f>
        <v>103556.74</v>
      </c>
      <c r="D1006" s="2" t="str">
        <f>IF(energy_demand!M1006="Y",energy_demand!B1006,"NA")</f>
        <v>NA</v>
      </c>
      <c r="E1006" s="2">
        <f>IF(energy_demand!M1006="N",energy_demand!B1006,"NA")</f>
        <v>103556.74</v>
      </c>
    </row>
    <row r="1007" spans="1:5" x14ac:dyDescent="0.3">
      <c r="A1007" s="10">
        <v>43010</v>
      </c>
      <c r="B1007" s="2" t="b">
        <f>IF(energy_demand!L1007="Y",energy_demand!B1007)</f>
        <v>0</v>
      </c>
      <c r="C1007" s="2">
        <f>IF(energy_demand!L1007="N",energy_demand!B1007)</f>
        <v>119226.42</v>
      </c>
      <c r="D1007" s="2" t="str">
        <f>IF(energy_demand!M1007="Y",energy_demand!B1007,"NA")</f>
        <v>NA</v>
      </c>
      <c r="E1007" s="2">
        <f>IF(energy_demand!M1007="N",energy_demand!B1007,"NA")</f>
        <v>119226.42</v>
      </c>
    </row>
    <row r="1008" spans="1:5" x14ac:dyDescent="0.3">
      <c r="A1008" s="10">
        <v>43011</v>
      </c>
      <c r="B1008" s="2" t="b">
        <f>IF(energy_demand!L1008="Y",energy_demand!B1008)</f>
        <v>0</v>
      </c>
      <c r="C1008" s="2">
        <f>IF(energy_demand!L1008="N",energy_demand!B1008)</f>
        <v>118856.41499999999</v>
      </c>
      <c r="D1008" s="2" t="str">
        <f>IF(energy_demand!M1008="Y",energy_demand!B1008,"NA")</f>
        <v>NA</v>
      </c>
      <c r="E1008" s="2">
        <f>IF(energy_demand!M1008="N",energy_demand!B1008,"NA")</f>
        <v>118856.41499999999</v>
      </c>
    </row>
    <row r="1009" spans="1:5" x14ac:dyDescent="0.3">
      <c r="A1009" s="10">
        <v>43012</v>
      </c>
      <c r="B1009" s="2" t="b">
        <f>IF(energy_demand!L1009="Y",energy_demand!B1009)</f>
        <v>0</v>
      </c>
      <c r="C1009" s="2">
        <f>IF(energy_demand!L1009="N",energy_demand!B1009)</f>
        <v>114604.62</v>
      </c>
      <c r="D1009" s="2" t="str">
        <f>IF(energy_demand!M1009="Y",energy_demand!B1009,"NA")</f>
        <v>NA</v>
      </c>
      <c r="E1009" s="2">
        <f>IF(energy_demand!M1009="N",energy_demand!B1009,"NA")</f>
        <v>114604.62</v>
      </c>
    </row>
    <row r="1010" spans="1:5" x14ac:dyDescent="0.3">
      <c r="A1010" s="10">
        <v>43013</v>
      </c>
      <c r="B1010" s="2" t="b">
        <f>IF(energy_demand!L1010="Y",energy_demand!B1010)</f>
        <v>0</v>
      </c>
      <c r="C1010" s="2">
        <f>IF(energy_demand!L1010="N",energy_demand!B1010)</f>
        <v>113134.58</v>
      </c>
      <c r="D1010" s="2" t="str">
        <f>IF(energy_demand!M1010="Y",energy_demand!B1010,"NA")</f>
        <v>NA</v>
      </c>
      <c r="E1010" s="2">
        <f>IF(energy_demand!M1010="N",energy_demand!B1010,"NA")</f>
        <v>113134.58</v>
      </c>
    </row>
    <row r="1011" spans="1:5" x14ac:dyDescent="0.3">
      <c r="A1011" s="10">
        <v>43014</v>
      </c>
      <c r="B1011" s="2" t="b">
        <f>IF(energy_demand!L1011="Y",energy_demand!B1011)</f>
        <v>0</v>
      </c>
      <c r="C1011" s="2">
        <f>IF(energy_demand!L1011="N",energy_demand!B1011)</f>
        <v>118359.28</v>
      </c>
      <c r="D1011" s="2" t="str">
        <f>IF(energy_demand!M1011="Y",energy_demand!B1011,"NA")</f>
        <v>NA</v>
      </c>
      <c r="E1011" s="2">
        <f>IF(energy_demand!M1011="N",energy_demand!B1011,"NA")</f>
        <v>118359.28</v>
      </c>
    </row>
    <row r="1012" spans="1:5" x14ac:dyDescent="0.3">
      <c r="A1012" s="10">
        <v>43015</v>
      </c>
      <c r="B1012" s="2" t="b">
        <f>IF(energy_demand!L1012="Y",energy_demand!B1012)</f>
        <v>0</v>
      </c>
      <c r="C1012" s="2">
        <f>IF(energy_demand!L1012="N",energy_demand!B1012)</f>
        <v>101974.595</v>
      </c>
      <c r="D1012" s="2" t="str">
        <f>IF(energy_demand!M1012="Y",energy_demand!B1012,"NA")</f>
        <v>NA</v>
      </c>
      <c r="E1012" s="2">
        <f>IF(energy_demand!M1012="N",energy_demand!B1012,"NA")</f>
        <v>101974.595</v>
      </c>
    </row>
    <row r="1013" spans="1:5" x14ac:dyDescent="0.3">
      <c r="A1013" s="10">
        <v>43016</v>
      </c>
      <c r="B1013" s="2" t="b">
        <f>IF(energy_demand!L1013="Y",energy_demand!B1013)</f>
        <v>0</v>
      </c>
      <c r="C1013" s="2">
        <f>IF(energy_demand!L1013="N",energy_demand!B1013)</f>
        <v>97053.544999999998</v>
      </c>
      <c r="D1013" s="2" t="str">
        <f>IF(energy_demand!M1013="Y",energy_demand!B1013,"NA")</f>
        <v>NA</v>
      </c>
      <c r="E1013" s="2">
        <f>IF(energy_demand!M1013="N",energy_demand!B1013,"NA")</f>
        <v>97053.544999999998</v>
      </c>
    </row>
    <row r="1014" spans="1:5" x14ac:dyDescent="0.3">
      <c r="A1014" s="10">
        <v>43017</v>
      </c>
      <c r="B1014" s="2" t="b">
        <f>IF(energy_demand!L1014="Y",energy_demand!B1014)</f>
        <v>0</v>
      </c>
      <c r="C1014" s="2">
        <f>IF(energy_demand!L1014="N",energy_demand!B1014)</f>
        <v>111432.36500000001</v>
      </c>
      <c r="D1014" s="2" t="str">
        <f>IF(energy_demand!M1014="Y",energy_demand!B1014,"NA")</f>
        <v>NA</v>
      </c>
      <c r="E1014" s="2">
        <f>IF(energy_demand!M1014="N",energy_demand!B1014,"NA")</f>
        <v>111432.36500000001</v>
      </c>
    </row>
    <row r="1015" spans="1:5" x14ac:dyDescent="0.3">
      <c r="A1015" s="10">
        <v>43018</v>
      </c>
      <c r="B1015" s="2">
        <f>IF(energy_demand!L1015="Y",energy_demand!B1015)</f>
        <v>116556.425</v>
      </c>
      <c r="C1015" s="2" t="b">
        <f>IF(energy_demand!L1015="N",energy_demand!B1015)</f>
        <v>0</v>
      </c>
      <c r="D1015" s="2" t="str">
        <f>IF(energy_demand!M1015="Y",energy_demand!B1015,"NA")</f>
        <v>NA</v>
      </c>
      <c r="E1015" s="2">
        <f>IF(energy_demand!M1015="N",energy_demand!B1015,"NA")</f>
        <v>116556.425</v>
      </c>
    </row>
    <row r="1016" spans="1:5" x14ac:dyDescent="0.3">
      <c r="A1016" s="10">
        <v>43019</v>
      </c>
      <c r="B1016" s="2">
        <f>IF(energy_demand!L1016="Y",energy_demand!B1016)</f>
        <v>114133.54</v>
      </c>
      <c r="C1016" s="2" t="b">
        <f>IF(energy_demand!L1016="N",energy_demand!B1016)</f>
        <v>0</v>
      </c>
      <c r="D1016" s="2" t="str">
        <f>IF(energy_demand!M1016="Y",energy_demand!B1016,"NA")</f>
        <v>NA</v>
      </c>
      <c r="E1016" s="2">
        <f>IF(energy_demand!M1016="N",energy_demand!B1016,"NA")</f>
        <v>114133.54</v>
      </c>
    </row>
    <row r="1017" spans="1:5" x14ac:dyDescent="0.3">
      <c r="A1017" s="10">
        <v>43020</v>
      </c>
      <c r="B1017" s="2">
        <f>IF(energy_demand!L1017="Y",energy_demand!B1017)</f>
        <v>113957.735</v>
      </c>
      <c r="C1017" s="2" t="b">
        <f>IF(energy_demand!L1017="N",energy_demand!B1017)</f>
        <v>0</v>
      </c>
      <c r="D1017" s="2" t="str">
        <f>IF(energy_demand!M1017="Y",energy_demand!B1017,"NA")</f>
        <v>NA</v>
      </c>
      <c r="E1017" s="2">
        <f>IF(energy_demand!M1017="N",energy_demand!B1017,"NA")</f>
        <v>113957.735</v>
      </c>
    </row>
    <row r="1018" spans="1:5" x14ac:dyDescent="0.3">
      <c r="A1018" s="10">
        <v>43021</v>
      </c>
      <c r="B1018" s="2">
        <f>IF(energy_demand!L1018="Y",energy_demand!B1018)</f>
        <v>117048.72500000001</v>
      </c>
      <c r="C1018" s="2" t="b">
        <f>IF(energy_demand!L1018="N",energy_demand!B1018)</f>
        <v>0</v>
      </c>
      <c r="D1018" s="2" t="str">
        <f>IF(energy_demand!M1018="Y",energy_demand!B1018,"NA")</f>
        <v>NA</v>
      </c>
      <c r="E1018" s="2">
        <f>IF(energy_demand!M1018="N",energy_demand!B1018,"NA")</f>
        <v>117048.72500000001</v>
      </c>
    </row>
    <row r="1019" spans="1:5" x14ac:dyDescent="0.3">
      <c r="A1019" s="10">
        <v>43022</v>
      </c>
      <c r="B1019" s="2">
        <f>IF(energy_demand!L1019="Y",energy_demand!B1019)</f>
        <v>102037.16499999999</v>
      </c>
      <c r="C1019" s="2" t="b">
        <f>IF(energy_demand!L1019="N",energy_demand!B1019)</f>
        <v>0</v>
      </c>
      <c r="D1019" s="2" t="str">
        <f>IF(energy_demand!M1019="Y",energy_demand!B1019,"NA")</f>
        <v>NA</v>
      </c>
      <c r="E1019" s="2">
        <f>IF(energy_demand!M1019="N",energy_demand!B1019,"NA")</f>
        <v>102037.16499999999</v>
      </c>
    </row>
    <row r="1020" spans="1:5" x14ac:dyDescent="0.3">
      <c r="A1020" s="10">
        <v>43023</v>
      </c>
      <c r="B1020" s="2">
        <f>IF(energy_demand!L1020="Y",energy_demand!B1020)</f>
        <v>98108.815000000002</v>
      </c>
      <c r="C1020" s="2" t="b">
        <f>IF(energy_demand!L1020="N",energy_demand!B1020)</f>
        <v>0</v>
      </c>
      <c r="D1020" s="2" t="str">
        <f>IF(energy_demand!M1020="Y",energy_demand!B1020,"NA")</f>
        <v>NA</v>
      </c>
      <c r="E1020" s="2">
        <f>IF(energy_demand!M1020="N",energy_demand!B1020,"NA")</f>
        <v>98108.815000000002</v>
      </c>
    </row>
    <row r="1021" spans="1:5" x14ac:dyDescent="0.3">
      <c r="A1021" s="10">
        <v>43024</v>
      </c>
      <c r="B1021" s="2">
        <f>IF(energy_demand!L1021="Y",energy_demand!B1021)</f>
        <v>115907.395</v>
      </c>
      <c r="C1021" s="2" t="b">
        <f>IF(energy_demand!L1021="N",energy_demand!B1021)</f>
        <v>0</v>
      </c>
      <c r="D1021" s="2" t="str">
        <f>IF(energy_demand!M1021="Y",energy_demand!B1021,"NA")</f>
        <v>NA</v>
      </c>
      <c r="E1021" s="2">
        <f>IF(energy_demand!M1021="N",energy_demand!B1021,"NA")</f>
        <v>115907.395</v>
      </c>
    </row>
    <row r="1022" spans="1:5" x14ac:dyDescent="0.3">
      <c r="A1022" s="10">
        <v>43025</v>
      </c>
      <c r="B1022" s="2">
        <f>IF(energy_demand!L1022="Y",energy_demand!B1022)</f>
        <v>117470.22</v>
      </c>
      <c r="C1022" s="2" t="b">
        <f>IF(energy_demand!L1022="N",energy_demand!B1022)</f>
        <v>0</v>
      </c>
      <c r="D1022" s="2" t="str">
        <f>IF(energy_demand!M1022="Y",energy_demand!B1022,"NA")</f>
        <v>NA</v>
      </c>
      <c r="E1022" s="2">
        <f>IF(energy_demand!M1022="N",energy_demand!B1022,"NA")</f>
        <v>117470.22</v>
      </c>
    </row>
    <row r="1023" spans="1:5" x14ac:dyDescent="0.3">
      <c r="A1023" s="10">
        <v>43026</v>
      </c>
      <c r="B1023" s="2">
        <f>IF(energy_demand!L1023="Y",energy_demand!B1023)</f>
        <v>121087.1</v>
      </c>
      <c r="C1023" s="2" t="b">
        <f>IF(energy_demand!L1023="N",energy_demand!B1023)</f>
        <v>0</v>
      </c>
      <c r="D1023" s="2" t="str">
        <f>IF(energy_demand!M1023="Y",energy_demand!B1023,"NA")</f>
        <v>NA</v>
      </c>
      <c r="E1023" s="2">
        <f>IF(energy_demand!M1023="N",energy_demand!B1023,"NA")</f>
        <v>121087.1</v>
      </c>
    </row>
    <row r="1024" spans="1:5" x14ac:dyDescent="0.3">
      <c r="A1024" s="10">
        <v>43027</v>
      </c>
      <c r="B1024" s="2">
        <f>IF(energy_demand!L1024="Y",energy_demand!B1024)</f>
        <v>118201.175</v>
      </c>
      <c r="C1024" s="2" t="b">
        <f>IF(energy_demand!L1024="N",energy_demand!B1024)</f>
        <v>0</v>
      </c>
      <c r="D1024" s="2" t="str">
        <f>IF(energy_demand!M1024="Y",energy_demand!B1024,"NA")</f>
        <v>NA</v>
      </c>
      <c r="E1024" s="2">
        <f>IF(energy_demand!M1024="N",energy_demand!B1024,"NA")</f>
        <v>118201.175</v>
      </c>
    </row>
    <row r="1025" spans="1:5" x14ac:dyDescent="0.3">
      <c r="A1025" s="10">
        <v>43028</v>
      </c>
      <c r="B1025" s="2">
        <f>IF(energy_demand!L1025="Y",energy_demand!B1025)</f>
        <v>108412.66499999999</v>
      </c>
      <c r="C1025" s="2" t="b">
        <f>IF(energy_demand!L1025="N",energy_demand!B1025)</f>
        <v>0</v>
      </c>
      <c r="D1025" s="2" t="str">
        <f>IF(energy_demand!M1025="Y",energy_demand!B1025,"NA")</f>
        <v>NA</v>
      </c>
      <c r="E1025" s="2">
        <f>IF(energy_demand!M1025="N",energy_demand!B1025,"NA")</f>
        <v>108412.66499999999</v>
      </c>
    </row>
    <row r="1026" spans="1:5" x14ac:dyDescent="0.3">
      <c r="A1026" s="10">
        <v>43029</v>
      </c>
      <c r="B1026" s="2">
        <f>IF(energy_demand!L1026="Y",energy_demand!B1026)</f>
        <v>102195.97500000001</v>
      </c>
      <c r="C1026" s="2" t="b">
        <f>IF(energy_demand!L1026="N",energy_demand!B1026)</f>
        <v>0</v>
      </c>
      <c r="D1026" s="2" t="str">
        <f>IF(energy_demand!M1026="Y",energy_demand!B1026,"NA")</f>
        <v>NA</v>
      </c>
      <c r="E1026" s="2">
        <f>IF(energy_demand!M1026="N",energy_demand!B1026,"NA")</f>
        <v>102195.97500000001</v>
      </c>
    </row>
    <row r="1027" spans="1:5" x14ac:dyDescent="0.3">
      <c r="A1027" s="10">
        <v>43030</v>
      </c>
      <c r="B1027" s="2">
        <f>IF(energy_demand!L1027="Y",energy_demand!B1027)</f>
        <v>100571.04</v>
      </c>
      <c r="C1027" s="2" t="b">
        <f>IF(energy_demand!L1027="N",energy_demand!B1027)</f>
        <v>0</v>
      </c>
      <c r="D1027" s="2" t="str">
        <f>IF(energy_demand!M1027="Y",energy_demand!B1027,"NA")</f>
        <v>NA</v>
      </c>
      <c r="E1027" s="2">
        <f>IF(energy_demand!M1027="N",energy_demand!B1027,"NA")</f>
        <v>100571.04</v>
      </c>
    </row>
    <row r="1028" spans="1:5" x14ac:dyDescent="0.3">
      <c r="A1028" s="10">
        <v>43031</v>
      </c>
      <c r="B1028" s="2">
        <f>IF(energy_demand!L1028="Y",energy_demand!B1028)</f>
        <v>115549.435</v>
      </c>
      <c r="C1028" s="2" t="b">
        <f>IF(energy_demand!L1028="N",energy_demand!B1028)</f>
        <v>0</v>
      </c>
      <c r="D1028" s="2" t="str">
        <f>IF(energy_demand!M1028="Y",energy_demand!B1028,"NA")</f>
        <v>NA</v>
      </c>
      <c r="E1028" s="2">
        <f>IF(energy_demand!M1028="N",energy_demand!B1028,"NA")</f>
        <v>115549.435</v>
      </c>
    </row>
    <row r="1029" spans="1:5" x14ac:dyDescent="0.3">
      <c r="A1029" s="10">
        <v>43032</v>
      </c>
      <c r="B1029" s="2">
        <f>IF(energy_demand!L1029="Y",energy_demand!B1029)</f>
        <v>118010.31</v>
      </c>
      <c r="C1029" s="2" t="b">
        <f>IF(energy_demand!L1029="N",energy_demand!B1029)</f>
        <v>0</v>
      </c>
      <c r="D1029" s="2" t="str">
        <f>IF(energy_demand!M1029="Y",energy_demand!B1029,"NA")</f>
        <v>NA</v>
      </c>
      <c r="E1029" s="2">
        <f>IF(energy_demand!M1029="N",energy_demand!B1029,"NA")</f>
        <v>118010.31</v>
      </c>
    </row>
    <row r="1030" spans="1:5" x14ac:dyDescent="0.3">
      <c r="A1030" s="10">
        <v>43033</v>
      </c>
      <c r="B1030" s="2">
        <f>IF(energy_demand!L1030="Y",energy_demand!B1030)</f>
        <v>115813.03</v>
      </c>
      <c r="C1030" s="2" t="b">
        <f>IF(energy_demand!L1030="N",energy_demand!B1030)</f>
        <v>0</v>
      </c>
      <c r="D1030" s="2" t="str">
        <f>IF(energy_demand!M1030="Y",energy_demand!B1030,"NA")</f>
        <v>NA</v>
      </c>
      <c r="E1030" s="2">
        <f>IF(energy_demand!M1030="N",energy_demand!B1030,"NA")</f>
        <v>115813.03</v>
      </c>
    </row>
    <row r="1031" spans="1:5" x14ac:dyDescent="0.3">
      <c r="A1031" s="10">
        <v>43034</v>
      </c>
      <c r="B1031" s="2">
        <f>IF(energy_demand!L1031="Y",energy_demand!B1031)</f>
        <v>117333.44500000001</v>
      </c>
      <c r="C1031" s="2" t="b">
        <f>IF(energy_demand!L1031="N",energy_demand!B1031)</f>
        <v>0</v>
      </c>
      <c r="D1031" s="2" t="str">
        <f>IF(energy_demand!M1031="Y",energy_demand!B1031,"NA")</f>
        <v>NA</v>
      </c>
      <c r="E1031" s="2">
        <f>IF(energy_demand!M1031="N",energy_demand!B1031,"NA")</f>
        <v>117333.44500000001</v>
      </c>
    </row>
    <row r="1032" spans="1:5" x14ac:dyDescent="0.3">
      <c r="A1032" s="10">
        <v>43035</v>
      </c>
      <c r="B1032" s="2">
        <f>IF(energy_demand!L1032="Y",energy_demand!B1032)</f>
        <v>112633.265</v>
      </c>
      <c r="C1032" s="2" t="b">
        <f>IF(energy_demand!L1032="N",energy_demand!B1032)</f>
        <v>0</v>
      </c>
      <c r="D1032" s="2" t="str">
        <f>IF(energy_demand!M1032="Y",energy_demand!B1032,"NA")</f>
        <v>NA</v>
      </c>
      <c r="E1032" s="2">
        <f>IF(energy_demand!M1032="N",energy_demand!B1032,"NA")</f>
        <v>112633.265</v>
      </c>
    </row>
    <row r="1033" spans="1:5" x14ac:dyDescent="0.3">
      <c r="A1033" s="10">
        <v>43036</v>
      </c>
      <c r="B1033" s="2">
        <f>IF(energy_demand!L1033="Y",energy_demand!B1033)</f>
        <v>100746.42</v>
      </c>
      <c r="C1033" s="2" t="b">
        <f>IF(energy_demand!L1033="N",energy_demand!B1033)</f>
        <v>0</v>
      </c>
      <c r="D1033" s="2" t="str">
        <f>IF(energy_demand!M1033="Y",energy_demand!B1033,"NA")</f>
        <v>NA</v>
      </c>
      <c r="E1033" s="2">
        <f>IF(energy_demand!M1033="N",energy_demand!B1033,"NA")</f>
        <v>100746.42</v>
      </c>
    </row>
    <row r="1034" spans="1:5" x14ac:dyDescent="0.3">
      <c r="A1034" s="10">
        <v>43037</v>
      </c>
      <c r="B1034" s="2">
        <f>IF(energy_demand!L1034="Y",energy_demand!B1034)</f>
        <v>92182.955000000002</v>
      </c>
      <c r="C1034" s="2" t="b">
        <f>IF(energy_demand!L1034="N",energy_demand!B1034)</f>
        <v>0</v>
      </c>
      <c r="D1034" s="2" t="str">
        <f>IF(energy_demand!M1034="Y",energy_demand!B1034,"NA")</f>
        <v>NA</v>
      </c>
      <c r="E1034" s="2">
        <f>IF(energy_demand!M1034="N",energy_demand!B1034,"NA")</f>
        <v>92182.955000000002</v>
      </c>
    </row>
    <row r="1035" spans="1:5" x14ac:dyDescent="0.3">
      <c r="A1035" s="10">
        <v>43038</v>
      </c>
      <c r="B1035" s="2">
        <f>IF(energy_demand!L1035="Y",energy_demand!B1035)</f>
        <v>112227.65</v>
      </c>
      <c r="C1035" s="2" t="b">
        <f>IF(energy_demand!L1035="N",energy_demand!B1035)</f>
        <v>0</v>
      </c>
      <c r="D1035" s="2" t="str">
        <f>IF(energy_demand!M1035="Y",energy_demand!B1035,"NA")</f>
        <v>NA</v>
      </c>
      <c r="E1035" s="2">
        <f>IF(energy_demand!M1035="N",energy_demand!B1035,"NA")</f>
        <v>112227.65</v>
      </c>
    </row>
    <row r="1036" spans="1:5" x14ac:dyDescent="0.3">
      <c r="A1036" s="10">
        <v>43039</v>
      </c>
      <c r="B1036" s="2">
        <f>IF(energy_demand!L1036="Y",energy_demand!B1036)</f>
        <v>116179.47</v>
      </c>
      <c r="C1036" s="2" t="b">
        <f>IF(energy_demand!L1036="N",energy_demand!B1036)</f>
        <v>0</v>
      </c>
      <c r="D1036" s="2" t="str">
        <f>IF(energy_demand!M1036="Y",energy_demand!B1036,"NA")</f>
        <v>NA</v>
      </c>
      <c r="E1036" s="2">
        <f>IF(energy_demand!M1036="N",energy_demand!B1036,"NA")</f>
        <v>116179.47</v>
      </c>
    </row>
    <row r="1037" spans="1:5" x14ac:dyDescent="0.3">
      <c r="A1037" s="10">
        <v>43040</v>
      </c>
      <c r="B1037" s="2">
        <f>IF(energy_demand!L1037="Y",energy_demand!B1037)</f>
        <v>116632.09</v>
      </c>
      <c r="C1037" s="2" t="b">
        <f>IF(energy_demand!L1037="N",energy_demand!B1037)</f>
        <v>0</v>
      </c>
      <c r="D1037" s="2" t="str">
        <f>IF(energy_demand!M1037="Y",energy_demand!B1037,"NA")</f>
        <v>NA</v>
      </c>
      <c r="E1037" s="2">
        <f>IF(energy_demand!M1037="N",energy_demand!B1037,"NA")</f>
        <v>116632.09</v>
      </c>
    </row>
    <row r="1038" spans="1:5" x14ac:dyDescent="0.3">
      <c r="A1038" s="10">
        <v>43041</v>
      </c>
      <c r="B1038" s="2">
        <f>IF(energy_demand!L1038="Y",energy_demand!B1038)</f>
        <v>120470.785</v>
      </c>
      <c r="C1038" s="2" t="b">
        <f>IF(energy_demand!L1038="N",energy_demand!B1038)</f>
        <v>0</v>
      </c>
      <c r="D1038" s="2" t="str">
        <f>IF(energy_demand!M1038="Y",energy_demand!B1038,"NA")</f>
        <v>NA</v>
      </c>
      <c r="E1038" s="2">
        <f>IF(energy_demand!M1038="N",energy_demand!B1038,"NA")</f>
        <v>120470.785</v>
      </c>
    </row>
    <row r="1039" spans="1:5" x14ac:dyDescent="0.3">
      <c r="A1039" s="10">
        <v>43042</v>
      </c>
      <c r="B1039" s="2">
        <f>IF(energy_demand!L1039="Y",energy_demand!B1039)</f>
        <v>113451.995</v>
      </c>
      <c r="C1039" s="2" t="b">
        <f>IF(energy_demand!L1039="N",energy_demand!B1039)</f>
        <v>0</v>
      </c>
      <c r="D1039" s="2" t="str">
        <f>IF(energy_demand!M1039="Y",energy_demand!B1039,"NA")</f>
        <v>NA</v>
      </c>
      <c r="E1039" s="2">
        <f>IF(energy_demand!M1039="N",energy_demand!B1039,"NA")</f>
        <v>113451.995</v>
      </c>
    </row>
    <row r="1040" spans="1:5" x14ac:dyDescent="0.3">
      <c r="A1040" s="10">
        <v>43043</v>
      </c>
      <c r="B1040" s="2">
        <f>IF(energy_demand!L1040="Y",energy_demand!B1040)</f>
        <v>101610.815</v>
      </c>
      <c r="C1040" s="2" t="b">
        <f>IF(energy_demand!L1040="N",energy_demand!B1040)</f>
        <v>0</v>
      </c>
      <c r="D1040" s="2" t="str">
        <f>IF(energy_demand!M1040="Y",energy_demand!B1040,"NA")</f>
        <v>NA</v>
      </c>
      <c r="E1040" s="2">
        <f>IF(energy_demand!M1040="N",energy_demand!B1040,"NA")</f>
        <v>101610.815</v>
      </c>
    </row>
    <row r="1041" spans="1:5" x14ac:dyDescent="0.3">
      <c r="A1041" s="10">
        <v>43044</v>
      </c>
      <c r="B1041" s="2">
        <f>IF(energy_demand!L1041="Y",energy_demand!B1041)</f>
        <v>95368.164999999994</v>
      </c>
      <c r="C1041" s="2" t="b">
        <f>IF(energy_demand!L1041="N",energy_demand!B1041)</f>
        <v>0</v>
      </c>
      <c r="D1041" s="2" t="str">
        <f>IF(energy_demand!M1041="Y",energy_demand!B1041,"NA")</f>
        <v>NA</v>
      </c>
      <c r="E1041" s="2">
        <f>IF(energy_demand!M1041="N",energy_demand!B1041,"NA")</f>
        <v>95368.164999999994</v>
      </c>
    </row>
    <row r="1042" spans="1:5" x14ac:dyDescent="0.3">
      <c r="A1042" s="10">
        <v>43045</v>
      </c>
      <c r="B1042" s="2">
        <f>IF(energy_demand!L1042="Y",energy_demand!B1042)</f>
        <v>104632.79</v>
      </c>
      <c r="C1042" s="2" t="b">
        <f>IF(energy_demand!L1042="N",energy_demand!B1042)</f>
        <v>0</v>
      </c>
      <c r="D1042" s="2" t="str">
        <f>IF(energy_demand!M1042="Y",energy_demand!B1042,"NA")</f>
        <v>NA</v>
      </c>
      <c r="E1042" s="2">
        <f>IF(energy_demand!M1042="N",energy_demand!B1042,"NA")</f>
        <v>104632.79</v>
      </c>
    </row>
    <row r="1043" spans="1:5" x14ac:dyDescent="0.3">
      <c r="A1043" s="10">
        <v>43046</v>
      </c>
      <c r="B1043" s="2">
        <f>IF(energy_demand!L1043="Y",energy_demand!B1043)</f>
        <v>100592.295</v>
      </c>
      <c r="C1043" s="2" t="b">
        <f>IF(energy_demand!L1043="N",energy_demand!B1043)</f>
        <v>0</v>
      </c>
      <c r="D1043" s="2">
        <f>IF(energy_demand!M1043="Y",energy_demand!B1043,"NA")</f>
        <v>100592.295</v>
      </c>
      <c r="E1043" s="2" t="str">
        <f>IF(energy_demand!M1043="N",energy_demand!B1043,"NA")</f>
        <v>NA</v>
      </c>
    </row>
    <row r="1044" spans="1:5" x14ac:dyDescent="0.3">
      <c r="A1044" s="10">
        <v>43047</v>
      </c>
      <c r="B1044" s="2">
        <f>IF(energy_demand!L1044="Y",energy_demand!B1044)</f>
        <v>111738.485</v>
      </c>
      <c r="C1044" s="2" t="b">
        <f>IF(energy_demand!L1044="N",energy_demand!B1044)</f>
        <v>0</v>
      </c>
      <c r="D1044" s="2" t="str">
        <f>IF(energy_demand!M1044="Y",energy_demand!B1044,"NA")</f>
        <v>NA</v>
      </c>
      <c r="E1044" s="2">
        <f>IF(energy_demand!M1044="N",energy_demand!B1044,"NA")</f>
        <v>111738.485</v>
      </c>
    </row>
    <row r="1045" spans="1:5" x14ac:dyDescent="0.3">
      <c r="A1045" s="10">
        <v>43048</v>
      </c>
      <c r="B1045" s="2">
        <f>IF(energy_demand!L1045="Y",energy_demand!B1045)</f>
        <v>113539.935</v>
      </c>
      <c r="C1045" s="2" t="b">
        <f>IF(energy_demand!L1045="N",energy_demand!B1045)</f>
        <v>0</v>
      </c>
      <c r="D1045" s="2" t="str">
        <f>IF(energy_demand!M1045="Y",energy_demand!B1045,"NA")</f>
        <v>NA</v>
      </c>
      <c r="E1045" s="2">
        <f>IF(energy_demand!M1045="N",energy_demand!B1045,"NA")</f>
        <v>113539.935</v>
      </c>
    </row>
    <row r="1046" spans="1:5" x14ac:dyDescent="0.3">
      <c r="A1046" s="10">
        <v>43049</v>
      </c>
      <c r="B1046" s="2">
        <f>IF(energy_demand!L1046="Y",energy_demand!B1046)</f>
        <v>115156.44500000001</v>
      </c>
      <c r="C1046" s="2" t="b">
        <f>IF(energy_demand!L1046="N",energy_demand!B1046)</f>
        <v>0</v>
      </c>
      <c r="D1046" s="2" t="str">
        <f>IF(energy_demand!M1046="Y",energy_demand!B1046,"NA")</f>
        <v>NA</v>
      </c>
      <c r="E1046" s="2">
        <f>IF(energy_demand!M1046="N",energy_demand!B1046,"NA")</f>
        <v>115156.44500000001</v>
      </c>
    </row>
    <row r="1047" spans="1:5" x14ac:dyDescent="0.3">
      <c r="A1047" s="10">
        <v>43050</v>
      </c>
      <c r="B1047" s="2">
        <f>IF(energy_demand!L1047="Y",energy_demand!B1047)</f>
        <v>104194.345</v>
      </c>
      <c r="C1047" s="2" t="b">
        <f>IF(energy_demand!L1047="N",energy_demand!B1047)</f>
        <v>0</v>
      </c>
      <c r="D1047" s="2" t="str">
        <f>IF(energy_demand!M1047="Y",energy_demand!B1047,"NA")</f>
        <v>NA</v>
      </c>
      <c r="E1047" s="2">
        <f>IF(energy_demand!M1047="N",energy_demand!B1047,"NA")</f>
        <v>104194.345</v>
      </c>
    </row>
    <row r="1048" spans="1:5" x14ac:dyDescent="0.3">
      <c r="A1048" s="10">
        <v>43051</v>
      </c>
      <c r="B1048" s="2">
        <f>IF(energy_demand!L1048="Y",energy_demand!B1048)</f>
        <v>98774.235000000001</v>
      </c>
      <c r="C1048" s="2" t="b">
        <f>IF(energy_demand!L1048="N",energy_demand!B1048)</f>
        <v>0</v>
      </c>
      <c r="D1048" s="2" t="str">
        <f>IF(energy_demand!M1048="Y",energy_demand!B1048,"NA")</f>
        <v>NA</v>
      </c>
      <c r="E1048" s="2">
        <f>IF(energy_demand!M1048="N",energy_demand!B1048,"NA")</f>
        <v>98774.235000000001</v>
      </c>
    </row>
    <row r="1049" spans="1:5" x14ac:dyDescent="0.3">
      <c r="A1049" s="10">
        <v>43052</v>
      </c>
      <c r="B1049" s="2">
        <f>IF(energy_demand!L1049="Y",energy_demand!B1049)</f>
        <v>125795.84</v>
      </c>
      <c r="C1049" s="2" t="b">
        <f>IF(energy_demand!L1049="N",energy_demand!B1049)</f>
        <v>0</v>
      </c>
      <c r="D1049" s="2" t="str">
        <f>IF(energy_demand!M1049="Y",energy_demand!B1049,"NA")</f>
        <v>NA</v>
      </c>
      <c r="E1049" s="2">
        <f>IF(energy_demand!M1049="N",energy_demand!B1049,"NA")</f>
        <v>125795.84</v>
      </c>
    </row>
    <row r="1050" spans="1:5" x14ac:dyDescent="0.3">
      <c r="A1050" s="10">
        <v>43053</v>
      </c>
      <c r="B1050" s="2">
        <f>IF(energy_demand!L1050="Y",energy_demand!B1050)</f>
        <v>135420.82</v>
      </c>
      <c r="C1050" s="2" t="b">
        <f>IF(energy_demand!L1050="N",energy_demand!B1050)</f>
        <v>0</v>
      </c>
      <c r="D1050" s="2" t="str">
        <f>IF(energy_demand!M1050="Y",energy_demand!B1050,"NA")</f>
        <v>NA</v>
      </c>
      <c r="E1050" s="2">
        <f>IF(energy_demand!M1050="N",energy_demand!B1050,"NA")</f>
        <v>135420.82</v>
      </c>
    </row>
    <row r="1051" spans="1:5" x14ac:dyDescent="0.3">
      <c r="A1051" s="10">
        <v>43054</v>
      </c>
      <c r="B1051" s="2">
        <f>IF(energy_demand!L1051="Y",energy_demand!B1051)</f>
        <v>130385.05</v>
      </c>
      <c r="C1051" s="2" t="b">
        <f>IF(energy_demand!L1051="N",energy_demand!B1051)</f>
        <v>0</v>
      </c>
      <c r="D1051" s="2" t="str">
        <f>IF(energy_demand!M1051="Y",energy_demand!B1051,"NA")</f>
        <v>NA</v>
      </c>
      <c r="E1051" s="2">
        <f>IF(energy_demand!M1051="N",energy_demand!B1051,"NA")</f>
        <v>130385.05</v>
      </c>
    </row>
    <row r="1052" spans="1:5" x14ac:dyDescent="0.3">
      <c r="A1052" s="10">
        <v>43055</v>
      </c>
      <c r="B1052" s="2">
        <f>IF(energy_demand!L1052="Y",energy_demand!B1052)</f>
        <v>116715.965</v>
      </c>
      <c r="C1052" s="2" t="b">
        <f>IF(energy_demand!L1052="N",energy_demand!B1052)</f>
        <v>0</v>
      </c>
      <c r="D1052" s="2" t="str">
        <f>IF(energy_demand!M1052="Y",energy_demand!B1052,"NA")</f>
        <v>NA</v>
      </c>
      <c r="E1052" s="2">
        <f>IF(energy_demand!M1052="N",energy_demand!B1052,"NA")</f>
        <v>116715.965</v>
      </c>
    </row>
    <row r="1053" spans="1:5" x14ac:dyDescent="0.3">
      <c r="A1053" s="10">
        <v>43056</v>
      </c>
      <c r="B1053" s="2">
        <f>IF(energy_demand!L1053="Y",energy_demand!B1053)</f>
        <v>117797.62</v>
      </c>
      <c r="C1053" s="2" t="b">
        <f>IF(energy_demand!L1053="N",energy_demand!B1053)</f>
        <v>0</v>
      </c>
      <c r="D1053" s="2" t="str">
        <f>IF(energy_demand!M1053="Y",energy_demand!B1053,"NA")</f>
        <v>NA</v>
      </c>
      <c r="E1053" s="2">
        <f>IF(energy_demand!M1053="N",energy_demand!B1053,"NA")</f>
        <v>117797.62</v>
      </c>
    </row>
    <row r="1054" spans="1:5" x14ac:dyDescent="0.3">
      <c r="A1054" s="10">
        <v>43057</v>
      </c>
      <c r="B1054" s="2">
        <f>IF(energy_demand!L1054="Y",energy_demand!B1054)</f>
        <v>106730.21</v>
      </c>
      <c r="C1054" s="2" t="b">
        <f>IF(energy_demand!L1054="N",energy_demand!B1054)</f>
        <v>0</v>
      </c>
      <c r="D1054" s="2" t="str">
        <f>IF(energy_demand!M1054="Y",energy_demand!B1054,"NA")</f>
        <v>NA</v>
      </c>
      <c r="E1054" s="2">
        <f>IF(energy_demand!M1054="N",energy_demand!B1054,"NA")</f>
        <v>106730.21</v>
      </c>
    </row>
    <row r="1055" spans="1:5" x14ac:dyDescent="0.3">
      <c r="A1055" s="10">
        <v>43058</v>
      </c>
      <c r="B1055" s="2">
        <f>IF(energy_demand!L1055="Y",energy_demand!B1055)</f>
        <v>101256.78</v>
      </c>
      <c r="C1055" s="2" t="b">
        <f>IF(energy_demand!L1055="N",energy_demand!B1055)</f>
        <v>0</v>
      </c>
      <c r="D1055" s="2" t="str">
        <f>IF(energy_demand!M1055="Y",energy_demand!B1055,"NA")</f>
        <v>NA</v>
      </c>
      <c r="E1055" s="2">
        <f>IF(energy_demand!M1055="N",energy_demand!B1055,"NA")</f>
        <v>101256.78</v>
      </c>
    </row>
    <row r="1056" spans="1:5" x14ac:dyDescent="0.3">
      <c r="A1056" s="10">
        <v>43059</v>
      </c>
      <c r="B1056" s="2">
        <f>IF(energy_demand!L1056="Y",energy_demand!B1056)</f>
        <v>128658.27</v>
      </c>
      <c r="C1056" s="2" t="b">
        <f>IF(energy_demand!L1056="N",energy_demand!B1056)</f>
        <v>0</v>
      </c>
      <c r="D1056" s="2" t="str">
        <f>IF(energy_demand!M1056="Y",energy_demand!B1056,"NA")</f>
        <v>NA</v>
      </c>
      <c r="E1056" s="2">
        <f>IF(energy_demand!M1056="N",energy_demand!B1056,"NA")</f>
        <v>128658.27</v>
      </c>
    </row>
    <row r="1057" spans="1:5" x14ac:dyDescent="0.3">
      <c r="A1057" s="10">
        <v>43060</v>
      </c>
      <c r="B1057" s="2">
        <f>IF(energy_demand!L1057="Y",energy_demand!B1057)</f>
        <v>137151.495</v>
      </c>
      <c r="C1057" s="2" t="b">
        <f>IF(energy_demand!L1057="N",energy_demand!B1057)</f>
        <v>0</v>
      </c>
      <c r="D1057" s="2" t="str">
        <f>IF(energy_demand!M1057="Y",energy_demand!B1057,"NA")</f>
        <v>NA</v>
      </c>
      <c r="E1057" s="2">
        <f>IF(energy_demand!M1057="N",energy_demand!B1057,"NA")</f>
        <v>137151.495</v>
      </c>
    </row>
    <row r="1058" spans="1:5" x14ac:dyDescent="0.3">
      <c r="A1058" s="10">
        <v>43061</v>
      </c>
      <c r="B1058" s="2">
        <f>IF(energy_demand!L1058="Y",energy_demand!B1058)</f>
        <v>138882.25</v>
      </c>
      <c r="C1058" s="2" t="b">
        <f>IF(energy_demand!L1058="N",energy_demand!B1058)</f>
        <v>0</v>
      </c>
      <c r="D1058" s="2" t="str">
        <f>IF(energy_demand!M1058="Y",energy_demand!B1058,"NA")</f>
        <v>NA</v>
      </c>
      <c r="E1058" s="2">
        <f>IF(energy_demand!M1058="N",energy_demand!B1058,"NA")</f>
        <v>138882.25</v>
      </c>
    </row>
    <row r="1059" spans="1:5" x14ac:dyDescent="0.3">
      <c r="A1059" s="10">
        <v>43062</v>
      </c>
      <c r="B1059" s="2">
        <f>IF(energy_demand!L1059="Y",energy_demand!B1059)</f>
        <v>135162.11499999999</v>
      </c>
      <c r="C1059" s="2" t="b">
        <f>IF(energy_demand!L1059="N",energy_demand!B1059)</f>
        <v>0</v>
      </c>
      <c r="D1059" s="2" t="str">
        <f>IF(energy_demand!M1059="Y",energy_demand!B1059,"NA")</f>
        <v>NA</v>
      </c>
      <c r="E1059" s="2">
        <f>IF(energy_demand!M1059="N",energy_demand!B1059,"NA")</f>
        <v>135162.11499999999</v>
      </c>
    </row>
    <row r="1060" spans="1:5" x14ac:dyDescent="0.3">
      <c r="A1060" s="10">
        <v>43063</v>
      </c>
      <c r="B1060" s="2">
        <f>IF(energy_demand!L1060="Y",energy_demand!B1060)</f>
        <v>133951.29</v>
      </c>
      <c r="C1060" s="2" t="b">
        <f>IF(energy_demand!L1060="N",energy_demand!B1060)</f>
        <v>0</v>
      </c>
      <c r="D1060" s="2" t="str">
        <f>IF(energy_demand!M1060="Y",energy_demand!B1060,"NA")</f>
        <v>NA</v>
      </c>
      <c r="E1060" s="2">
        <f>IF(energy_demand!M1060="N",energy_demand!B1060,"NA")</f>
        <v>133951.29</v>
      </c>
    </row>
    <row r="1061" spans="1:5" x14ac:dyDescent="0.3">
      <c r="A1061" s="10">
        <v>43064</v>
      </c>
      <c r="B1061" s="2">
        <f>IF(energy_demand!L1061="Y",energy_demand!B1061)</f>
        <v>121219.595</v>
      </c>
      <c r="C1061" s="2" t="b">
        <f>IF(energy_demand!L1061="N",energy_demand!B1061)</f>
        <v>0</v>
      </c>
      <c r="D1061" s="2" t="str">
        <f>IF(energy_demand!M1061="Y",energy_demand!B1061,"NA")</f>
        <v>NA</v>
      </c>
      <c r="E1061" s="2">
        <f>IF(energy_demand!M1061="N",energy_demand!B1061,"NA")</f>
        <v>121219.595</v>
      </c>
    </row>
    <row r="1062" spans="1:5" x14ac:dyDescent="0.3">
      <c r="A1062" s="10">
        <v>43065</v>
      </c>
      <c r="B1062" s="2">
        <f>IF(energy_demand!L1062="Y",energy_demand!B1062)</f>
        <v>108717.875</v>
      </c>
      <c r="C1062" s="2" t="b">
        <f>IF(energy_demand!L1062="N",energy_demand!B1062)</f>
        <v>0</v>
      </c>
      <c r="D1062" s="2" t="str">
        <f>IF(energy_demand!M1062="Y",energy_demand!B1062,"NA")</f>
        <v>NA</v>
      </c>
      <c r="E1062" s="2">
        <f>IF(energy_demand!M1062="N",energy_demand!B1062,"NA")</f>
        <v>108717.875</v>
      </c>
    </row>
    <row r="1063" spans="1:5" x14ac:dyDescent="0.3">
      <c r="A1063" s="10">
        <v>43066</v>
      </c>
      <c r="B1063" s="2">
        <f>IF(energy_demand!L1063="Y",energy_demand!B1063)</f>
        <v>115429.005</v>
      </c>
      <c r="C1063" s="2" t="b">
        <f>IF(energy_demand!L1063="N",energy_demand!B1063)</f>
        <v>0</v>
      </c>
      <c r="D1063" s="2" t="str">
        <f>IF(energy_demand!M1063="Y",energy_demand!B1063,"NA")</f>
        <v>NA</v>
      </c>
      <c r="E1063" s="2">
        <f>IF(energy_demand!M1063="N",energy_demand!B1063,"NA")</f>
        <v>115429.005</v>
      </c>
    </row>
    <row r="1064" spans="1:5" x14ac:dyDescent="0.3">
      <c r="A1064" s="10">
        <v>43067</v>
      </c>
      <c r="B1064" s="2">
        <f>IF(energy_demand!L1064="Y",energy_demand!B1064)</f>
        <v>129798.47</v>
      </c>
      <c r="C1064" s="2" t="b">
        <f>IF(energy_demand!L1064="N",energy_demand!B1064)</f>
        <v>0</v>
      </c>
      <c r="D1064" s="2" t="str">
        <f>IF(energy_demand!M1064="Y",energy_demand!B1064,"NA")</f>
        <v>NA</v>
      </c>
      <c r="E1064" s="2">
        <f>IF(energy_demand!M1064="N",energy_demand!B1064,"NA")</f>
        <v>129798.47</v>
      </c>
    </row>
    <row r="1065" spans="1:5" x14ac:dyDescent="0.3">
      <c r="A1065" s="10">
        <v>43068</v>
      </c>
      <c r="B1065" s="2">
        <f>IF(energy_demand!L1065="Y",energy_demand!B1065)</f>
        <v>151730.95000000001</v>
      </c>
      <c r="C1065" s="2" t="b">
        <f>IF(energy_demand!L1065="N",energy_demand!B1065)</f>
        <v>0</v>
      </c>
      <c r="D1065" s="2" t="str">
        <f>IF(energy_demand!M1065="Y",energy_demand!B1065,"NA")</f>
        <v>NA</v>
      </c>
      <c r="E1065" s="2">
        <f>IF(energy_demand!M1065="N",energy_demand!B1065,"NA")</f>
        <v>151730.95000000001</v>
      </c>
    </row>
    <row r="1066" spans="1:5" x14ac:dyDescent="0.3">
      <c r="A1066" s="10">
        <v>43069</v>
      </c>
      <c r="B1066" s="2">
        <f>IF(energy_demand!L1066="Y",energy_demand!B1066)</f>
        <v>154632.33499999999</v>
      </c>
      <c r="C1066" s="2" t="b">
        <f>IF(energy_demand!L1066="N",energy_demand!B1066)</f>
        <v>0</v>
      </c>
      <c r="D1066" s="2" t="str">
        <f>IF(energy_demand!M1066="Y",energy_demand!B1066,"NA")</f>
        <v>NA</v>
      </c>
      <c r="E1066" s="2">
        <f>IF(energy_demand!M1066="N",energy_demand!B1066,"NA")</f>
        <v>154632.33499999999</v>
      </c>
    </row>
    <row r="1067" spans="1:5" x14ac:dyDescent="0.3">
      <c r="A1067" s="10">
        <v>43070</v>
      </c>
      <c r="B1067" s="2">
        <f>IF(energy_demand!L1067="Y",energy_demand!B1067)</f>
        <v>125141.9</v>
      </c>
      <c r="C1067" s="2" t="b">
        <f>IF(energy_demand!L1067="N",energy_demand!B1067)</f>
        <v>0</v>
      </c>
      <c r="D1067" s="2" t="str">
        <f>IF(energy_demand!M1067="Y",energy_demand!B1067,"NA")</f>
        <v>NA</v>
      </c>
      <c r="E1067" s="2">
        <f>IF(energy_demand!M1067="N",energy_demand!B1067,"NA")</f>
        <v>125141.9</v>
      </c>
    </row>
    <row r="1068" spans="1:5" x14ac:dyDescent="0.3">
      <c r="A1068" s="10">
        <v>43071</v>
      </c>
      <c r="B1068" s="2">
        <f>IF(energy_demand!L1068="Y",energy_demand!B1068)</f>
        <v>99234.22</v>
      </c>
      <c r="C1068" s="2" t="b">
        <f>IF(energy_demand!L1068="N",energy_demand!B1068)</f>
        <v>0</v>
      </c>
      <c r="D1068" s="2" t="str">
        <f>IF(energy_demand!M1068="Y",energy_demand!B1068,"NA")</f>
        <v>NA</v>
      </c>
      <c r="E1068" s="2">
        <f>IF(energy_demand!M1068="N",energy_demand!B1068,"NA")</f>
        <v>99234.22</v>
      </c>
    </row>
    <row r="1069" spans="1:5" x14ac:dyDescent="0.3">
      <c r="A1069" s="10">
        <v>43072</v>
      </c>
      <c r="B1069" s="2">
        <f>IF(energy_demand!L1069="Y",energy_demand!B1069)</f>
        <v>92487.705000000002</v>
      </c>
      <c r="C1069" s="2" t="b">
        <f>IF(energy_demand!L1069="N",energy_demand!B1069)</f>
        <v>0</v>
      </c>
      <c r="D1069" s="2" t="str">
        <f>IF(energy_demand!M1069="Y",energy_demand!B1069,"NA")</f>
        <v>NA</v>
      </c>
      <c r="E1069" s="2">
        <f>IF(energy_demand!M1069="N",energy_demand!B1069,"NA")</f>
        <v>92487.705000000002</v>
      </c>
    </row>
    <row r="1070" spans="1:5" x14ac:dyDescent="0.3">
      <c r="A1070" s="10">
        <v>43073</v>
      </c>
      <c r="B1070" s="2">
        <f>IF(energy_demand!L1070="Y",energy_demand!B1070)</f>
        <v>111625.98</v>
      </c>
      <c r="C1070" s="2" t="b">
        <f>IF(energy_demand!L1070="N",energy_demand!B1070)</f>
        <v>0</v>
      </c>
      <c r="D1070" s="2" t="str">
        <f>IF(energy_demand!M1070="Y",energy_demand!B1070,"NA")</f>
        <v>NA</v>
      </c>
      <c r="E1070" s="2">
        <f>IF(energy_demand!M1070="N",energy_demand!B1070,"NA")</f>
        <v>111625.98</v>
      </c>
    </row>
    <row r="1071" spans="1:5" x14ac:dyDescent="0.3">
      <c r="A1071" s="10">
        <v>43074</v>
      </c>
      <c r="B1071" s="2">
        <f>IF(energy_demand!L1071="Y",energy_demand!B1071)</f>
        <v>113063.675</v>
      </c>
      <c r="C1071" s="2" t="b">
        <f>IF(energy_demand!L1071="N",energy_demand!B1071)</f>
        <v>0</v>
      </c>
      <c r="D1071" s="2" t="str">
        <f>IF(energy_demand!M1071="Y",energy_demand!B1071,"NA")</f>
        <v>NA</v>
      </c>
      <c r="E1071" s="2">
        <f>IF(energy_demand!M1071="N",energy_demand!B1071,"NA")</f>
        <v>113063.675</v>
      </c>
    </row>
    <row r="1072" spans="1:5" x14ac:dyDescent="0.3">
      <c r="A1072" s="10">
        <v>43075</v>
      </c>
      <c r="B1072" s="2">
        <f>IF(energy_demand!L1072="Y",energy_demand!B1072)</f>
        <v>115383.13</v>
      </c>
      <c r="C1072" s="2" t="b">
        <f>IF(energy_demand!L1072="N",energy_demand!B1072)</f>
        <v>0</v>
      </c>
      <c r="D1072" s="2" t="str">
        <f>IF(energy_demand!M1072="Y",energy_demand!B1072,"NA")</f>
        <v>NA</v>
      </c>
      <c r="E1072" s="2">
        <f>IF(energy_demand!M1072="N",energy_demand!B1072,"NA")</f>
        <v>115383.13</v>
      </c>
    </row>
    <row r="1073" spans="1:5" x14ac:dyDescent="0.3">
      <c r="A1073" s="10">
        <v>43076</v>
      </c>
      <c r="B1073" s="2">
        <f>IF(energy_demand!L1073="Y",energy_demand!B1073)</f>
        <v>115736.97</v>
      </c>
      <c r="C1073" s="2" t="b">
        <f>IF(energy_demand!L1073="N",energy_demand!B1073)</f>
        <v>0</v>
      </c>
      <c r="D1073" s="2" t="str">
        <f>IF(energy_demand!M1073="Y",energy_demand!B1073,"NA")</f>
        <v>NA</v>
      </c>
      <c r="E1073" s="2">
        <f>IF(energy_demand!M1073="N",energy_demand!B1073,"NA")</f>
        <v>115736.97</v>
      </c>
    </row>
    <row r="1074" spans="1:5" x14ac:dyDescent="0.3">
      <c r="A1074" s="10">
        <v>43077</v>
      </c>
      <c r="B1074" s="2">
        <f>IF(energy_demand!L1074="Y",energy_demand!B1074)</f>
        <v>109568.47</v>
      </c>
      <c r="C1074" s="2" t="b">
        <f>IF(energy_demand!L1074="N",energy_demand!B1074)</f>
        <v>0</v>
      </c>
      <c r="D1074" s="2" t="str">
        <f>IF(energy_demand!M1074="Y",energy_demand!B1074,"NA")</f>
        <v>NA</v>
      </c>
      <c r="E1074" s="2">
        <f>IF(energy_demand!M1074="N",energy_demand!B1074,"NA")</f>
        <v>109568.47</v>
      </c>
    </row>
    <row r="1075" spans="1:5" x14ac:dyDescent="0.3">
      <c r="A1075" s="10">
        <v>43078</v>
      </c>
      <c r="B1075" s="2">
        <f>IF(energy_demand!L1075="Y",energy_demand!B1075)</f>
        <v>99334.8</v>
      </c>
      <c r="C1075" s="2" t="b">
        <f>IF(energy_demand!L1075="N",energy_demand!B1075)</f>
        <v>0</v>
      </c>
      <c r="D1075" s="2" t="str">
        <f>IF(energy_demand!M1075="Y",energy_demand!B1075,"NA")</f>
        <v>NA</v>
      </c>
      <c r="E1075" s="2">
        <f>IF(energy_demand!M1075="N",energy_demand!B1075,"NA")</f>
        <v>99334.8</v>
      </c>
    </row>
    <row r="1076" spans="1:5" x14ac:dyDescent="0.3">
      <c r="A1076" s="10">
        <v>43079</v>
      </c>
      <c r="B1076" s="2">
        <f>IF(energy_demand!L1076="Y",energy_demand!B1076)</f>
        <v>97715.01</v>
      </c>
      <c r="C1076" s="2" t="b">
        <f>IF(energy_demand!L1076="N",energy_demand!B1076)</f>
        <v>0</v>
      </c>
      <c r="D1076" s="2" t="str">
        <f>IF(energy_demand!M1076="Y",energy_demand!B1076,"NA")</f>
        <v>NA</v>
      </c>
      <c r="E1076" s="2">
        <f>IF(energy_demand!M1076="N",energy_demand!B1076,"NA")</f>
        <v>97715.01</v>
      </c>
    </row>
    <row r="1077" spans="1:5" x14ac:dyDescent="0.3">
      <c r="A1077" s="10">
        <v>43080</v>
      </c>
      <c r="B1077" s="2">
        <f>IF(energy_demand!L1077="Y",energy_demand!B1077)</f>
        <v>114680.185</v>
      </c>
      <c r="C1077" s="2" t="b">
        <f>IF(energy_demand!L1077="N",energy_demand!B1077)</f>
        <v>0</v>
      </c>
      <c r="D1077" s="2" t="str">
        <f>IF(energy_demand!M1077="Y",energy_demand!B1077,"NA")</f>
        <v>NA</v>
      </c>
      <c r="E1077" s="2">
        <f>IF(energy_demand!M1077="N",energy_demand!B1077,"NA")</f>
        <v>114680.185</v>
      </c>
    </row>
    <row r="1078" spans="1:5" x14ac:dyDescent="0.3">
      <c r="A1078" s="10">
        <v>43081</v>
      </c>
      <c r="B1078" s="2">
        <f>IF(energy_demand!L1078="Y",energy_demand!B1078)</f>
        <v>121945.175</v>
      </c>
      <c r="C1078" s="2" t="b">
        <f>IF(energy_demand!L1078="N",energy_demand!B1078)</f>
        <v>0</v>
      </c>
      <c r="D1078" s="2" t="str">
        <f>IF(energy_demand!M1078="Y",energy_demand!B1078,"NA")</f>
        <v>NA</v>
      </c>
      <c r="E1078" s="2">
        <f>IF(energy_demand!M1078="N",energy_demand!B1078,"NA")</f>
        <v>121945.175</v>
      </c>
    </row>
    <row r="1079" spans="1:5" x14ac:dyDescent="0.3">
      <c r="A1079" s="10">
        <v>43082</v>
      </c>
      <c r="B1079" s="2">
        <f>IF(energy_demand!L1079="Y",energy_demand!B1079)</f>
        <v>146933.095</v>
      </c>
      <c r="C1079" s="2" t="b">
        <f>IF(energy_demand!L1079="N",energy_demand!B1079)</f>
        <v>0</v>
      </c>
      <c r="D1079" s="2" t="str">
        <f>IF(energy_demand!M1079="Y",energy_demand!B1079,"NA")</f>
        <v>NA</v>
      </c>
      <c r="E1079" s="2">
        <f>IF(energy_demand!M1079="N",energy_demand!B1079,"NA")</f>
        <v>146933.095</v>
      </c>
    </row>
    <row r="1080" spans="1:5" x14ac:dyDescent="0.3">
      <c r="A1080" s="10">
        <v>43083</v>
      </c>
      <c r="B1080" s="2">
        <f>IF(energy_demand!L1080="Y",energy_demand!B1080)</f>
        <v>129280.81</v>
      </c>
      <c r="C1080" s="2" t="b">
        <f>IF(energy_demand!L1080="N",energy_demand!B1080)</f>
        <v>0</v>
      </c>
      <c r="D1080" s="2" t="str">
        <f>IF(energy_demand!M1080="Y",energy_demand!B1080,"NA")</f>
        <v>NA</v>
      </c>
      <c r="E1080" s="2">
        <f>IF(energy_demand!M1080="N",energy_demand!B1080,"NA")</f>
        <v>129280.81</v>
      </c>
    </row>
    <row r="1081" spans="1:5" x14ac:dyDescent="0.3">
      <c r="A1081" s="10">
        <v>43084</v>
      </c>
      <c r="B1081" s="2">
        <f>IF(energy_demand!L1081="Y",energy_demand!B1081)</f>
        <v>120821.05499999999</v>
      </c>
      <c r="C1081" s="2" t="b">
        <f>IF(energy_demand!L1081="N",energy_demand!B1081)</f>
        <v>0</v>
      </c>
      <c r="D1081" s="2" t="str">
        <f>IF(energy_demand!M1081="Y",energy_demand!B1081,"NA")</f>
        <v>NA</v>
      </c>
      <c r="E1081" s="2">
        <f>IF(energy_demand!M1081="N",energy_demand!B1081,"NA")</f>
        <v>120821.05499999999</v>
      </c>
    </row>
    <row r="1082" spans="1:5" x14ac:dyDescent="0.3">
      <c r="A1082" s="10">
        <v>43085</v>
      </c>
      <c r="B1082" s="2">
        <f>IF(energy_demand!L1082="Y",energy_demand!B1082)</f>
        <v>110154.36</v>
      </c>
      <c r="C1082" s="2" t="b">
        <f>IF(energy_demand!L1082="N",energy_demand!B1082)</f>
        <v>0</v>
      </c>
      <c r="D1082" s="2" t="str">
        <f>IF(energy_demand!M1082="Y",energy_demand!B1082,"NA")</f>
        <v>NA</v>
      </c>
      <c r="E1082" s="2">
        <f>IF(energy_demand!M1082="N",energy_demand!B1082,"NA")</f>
        <v>110154.36</v>
      </c>
    </row>
    <row r="1083" spans="1:5" x14ac:dyDescent="0.3">
      <c r="A1083" s="10">
        <v>43086</v>
      </c>
      <c r="B1083" s="2">
        <f>IF(energy_demand!L1083="Y",energy_demand!B1083)</f>
        <v>107212.84</v>
      </c>
      <c r="C1083" s="2" t="b">
        <f>IF(energy_demand!L1083="N",energy_demand!B1083)</f>
        <v>0</v>
      </c>
      <c r="D1083" s="2" t="str">
        <f>IF(energy_demand!M1083="Y",energy_demand!B1083,"NA")</f>
        <v>NA</v>
      </c>
      <c r="E1083" s="2">
        <f>IF(energy_demand!M1083="N",energy_demand!B1083,"NA")</f>
        <v>107212.84</v>
      </c>
    </row>
    <row r="1084" spans="1:5" x14ac:dyDescent="0.3">
      <c r="A1084" s="10">
        <v>43087</v>
      </c>
      <c r="B1084" s="2">
        <f>IF(energy_demand!L1084="Y",energy_demand!B1084)</f>
        <v>138949.67499999999</v>
      </c>
      <c r="C1084" s="2" t="b">
        <f>IF(energy_demand!L1084="N",energy_demand!B1084)</f>
        <v>0</v>
      </c>
      <c r="D1084" s="2" t="str">
        <f>IF(energy_demand!M1084="Y",energy_demand!B1084,"NA")</f>
        <v>NA</v>
      </c>
      <c r="E1084" s="2">
        <f>IF(energy_demand!M1084="N",energy_demand!B1084,"NA")</f>
        <v>138949.67499999999</v>
      </c>
    </row>
    <row r="1085" spans="1:5" x14ac:dyDescent="0.3">
      <c r="A1085" s="10">
        <v>43088</v>
      </c>
      <c r="B1085" s="2">
        <f>IF(energy_demand!L1085="Y",energy_demand!B1085)</f>
        <v>142870.39499999999</v>
      </c>
      <c r="C1085" s="2" t="b">
        <f>IF(energy_demand!L1085="N",energy_demand!B1085)</f>
        <v>0</v>
      </c>
      <c r="D1085" s="2" t="str">
        <f>IF(energy_demand!M1085="Y",energy_demand!B1085,"NA")</f>
        <v>NA</v>
      </c>
      <c r="E1085" s="2">
        <f>IF(energy_demand!M1085="N",energy_demand!B1085,"NA")</f>
        <v>142870.39499999999</v>
      </c>
    </row>
    <row r="1086" spans="1:5" x14ac:dyDescent="0.3">
      <c r="A1086" s="10">
        <v>43089</v>
      </c>
      <c r="B1086" s="2">
        <f>IF(energy_demand!L1086="Y",energy_demand!B1086)</f>
        <v>114916.99</v>
      </c>
      <c r="C1086" s="2" t="b">
        <f>IF(energy_demand!L1086="N",energy_demand!B1086)</f>
        <v>0</v>
      </c>
      <c r="D1086" s="2" t="str">
        <f>IF(energy_demand!M1086="Y",energy_demand!B1086,"NA")</f>
        <v>NA</v>
      </c>
      <c r="E1086" s="2">
        <f>IF(energy_demand!M1086="N",energy_demand!B1086,"NA")</f>
        <v>114916.99</v>
      </c>
    </row>
    <row r="1087" spans="1:5" x14ac:dyDescent="0.3">
      <c r="A1087" s="10">
        <v>43090</v>
      </c>
      <c r="B1087" s="2">
        <f>IF(energy_demand!L1087="Y",energy_demand!B1087)</f>
        <v>114462.53</v>
      </c>
      <c r="C1087" s="2" t="b">
        <f>IF(energy_demand!L1087="N",energy_demand!B1087)</f>
        <v>0</v>
      </c>
      <c r="D1087" s="2" t="str">
        <f>IF(energy_demand!M1087="Y",energy_demand!B1087,"NA")</f>
        <v>NA</v>
      </c>
      <c r="E1087" s="2">
        <f>IF(energy_demand!M1087="N",energy_demand!B1087,"NA")</f>
        <v>114462.53</v>
      </c>
    </row>
    <row r="1088" spans="1:5" x14ac:dyDescent="0.3">
      <c r="A1088" s="10">
        <v>43091</v>
      </c>
      <c r="B1088" s="2" t="b">
        <f>IF(energy_demand!L1088="Y",energy_demand!B1088)</f>
        <v>0</v>
      </c>
      <c r="C1088" s="2">
        <f>IF(energy_demand!L1088="N",energy_demand!B1088)</f>
        <v>116428.79</v>
      </c>
      <c r="D1088" s="2" t="str">
        <f>IF(energy_demand!M1088="Y",energy_demand!B1088,"NA")</f>
        <v>NA</v>
      </c>
      <c r="E1088" s="2">
        <f>IF(energy_demand!M1088="N",energy_demand!B1088,"NA")</f>
        <v>116428.79</v>
      </c>
    </row>
    <row r="1089" spans="1:5" x14ac:dyDescent="0.3">
      <c r="A1089" s="10">
        <v>43092</v>
      </c>
      <c r="B1089" s="2" t="b">
        <f>IF(energy_demand!L1089="Y",energy_demand!B1089)</f>
        <v>0</v>
      </c>
      <c r="C1089" s="2">
        <f>IF(energy_demand!L1089="N",energy_demand!B1089)</f>
        <v>109364.01</v>
      </c>
      <c r="D1089" s="2" t="str">
        <f>IF(energy_demand!M1089="Y",energy_demand!B1089,"NA")</f>
        <v>NA</v>
      </c>
      <c r="E1089" s="2">
        <f>IF(energy_demand!M1089="N",energy_demand!B1089,"NA")</f>
        <v>109364.01</v>
      </c>
    </row>
    <row r="1090" spans="1:5" x14ac:dyDescent="0.3">
      <c r="A1090" s="10">
        <v>43093</v>
      </c>
      <c r="B1090" s="2" t="b">
        <f>IF(energy_demand!L1090="Y",energy_demand!B1090)</f>
        <v>0</v>
      </c>
      <c r="C1090" s="2">
        <f>IF(energy_demand!L1090="N",energy_demand!B1090)</f>
        <v>92856.23</v>
      </c>
      <c r="D1090" s="2" t="str">
        <f>IF(energy_demand!M1090="Y",energy_demand!B1090,"NA")</f>
        <v>NA</v>
      </c>
      <c r="E1090" s="2">
        <f>IF(energy_demand!M1090="N",energy_demand!B1090,"NA")</f>
        <v>92856.23</v>
      </c>
    </row>
    <row r="1091" spans="1:5" x14ac:dyDescent="0.3">
      <c r="A1091" s="10">
        <v>43094</v>
      </c>
      <c r="B1091" s="2" t="b">
        <f>IF(energy_demand!L1091="Y",energy_demand!B1091)</f>
        <v>0</v>
      </c>
      <c r="C1091" s="2">
        <f>IF(energy_demand!L1091="N",energy_demand!B1091)</f>
        <v>85094.375</v>
      </c>
      <c r="D1091" s="2">
        <f>IF(energy_demand!M1091="Y",energy_demand!B1091,"NA")</f>
        <v>85094.375</v>
      </c>
      <c r="E1091" s="2" t="str">
        <f>IF(energy_demand!M1091="N",energy_demand!B1091,"NA")</f>
        <v>NA</v>
      </c>
    </row>
    <row r="1092" spans="1:5" x14ac:dyDescent="0.3">
      <c r="A1092" s="10">
        <v>43095</v>
      </c>
      <c r="B1092" s="2" t="b">
        <f>IF(energy_demand!L1092="Y",energy_demand!B1092)</f>
        <v>0</v>
      </c>
      <c r="C1092" s="2">
        <f>IF(energy_demand!L1092="N",energy_demand!B1092)</f>
        <v>98638.854999999996</v>
      </c>
      <c r="D1092" s="2">
        <f>IF(energy_demand!M1092="Y",energy_demand!B1092,"NA")</f>
        <v>98638.854999999996</v>
      </c>
      <c r="E1092" s="2" t="str">
        <f>IF(energy_demand!M1092="N",energy_demand!B1092,"NA")</f>
        <v>NA</v>
      </c>
    </row>
    <row r="1093" spans="1:5" x14ac:dyDescent="0.3">
      <c r="A1093" s="10">
        <v>43096</v>
      </c>
      <c r="B1093" s="2" t="b">
        <f>IF(energy_demand!L1093="Y",energy_demand!B1093)</f>
        <v>0</v>
      </c>
      <c r="C1093" s="2">
        <f>IF(energy_demand!L1093="N",energy_demand!B1093)</f>
        <v>128753.755</v>
      </c>
      <c r="D1093" s="2" t="str">
        <f>IF(energy_demand!M1093="Y",energy_demand!B1093,"NA")</f>
        <v>NA</v>
      </c>
      <c r="E1093" s="2">
        <f>IF(energy_demand!M1093="N",energy_demand!B1093,"NA")</f>
        <v>128753.755</v>
      </c>
    </row>
    <row r="1094" spans="1:5" x14ac:dyDescent="0.3">
      <c r="A1094" s="10">
        <v>43097</v>
      </c>
      <c r="B1094" s="2" t="b">
        <f>IF(energy_demand!L1094="Y",energy_demand!B1094)</f>
        <v>0</v>
      </c>
      <c r="C1094" s="2">
        <f>IF(energy_demand!L1094="N",energy_demand!B1094)</f>
        <v>130699.155</v>
      </c>
      <c r="D1094" s="2" t="str">
        <f>IF(energy_demand!M1094="Y",energy_demand!B1094,"NA")</f>
        <v>NA</v>
      </c>
      <c r="E1094" s="2">
        <f>IF(energy_demand!M1094="N",energy_demand!B1094,"NA")</f>
        <v>130699.155</v>
      </c>
    </row>
    <row r="1095" spans="1:5" x14ac:dyDescent="0.3">
      <c r="A1095" s="10">
        <v>43098</v>
      </c>
      <c r="B1095" s="2" t="b">
        <f>IF(energy_demand!L1095="Y",energy_demand!B1095)</f>
        <v>0</v>
      </c>
      <c r="C1095" s="2">
        <f>IF(energy_demand!L1095="N",energy_demand!B1095)</f>
        <v>115572.045</v>
      </c>
      <c r="D1095" s="2" t="str">
        <f>IF(energy_demand!M1095="Y",energy_demand!B1095,"NA")</f>
        <v>NA</v>
      </c>
      <c r="E1095" s="2">
        <f>IF(energy_demand!M1095="N",energy_demand!B1095,"NA")</f>
        <v>115572.045</v>
      </c>
    </row>
    <row r="1096" spans="1:5" x14ac:dyDescent="0.3">
      <c r="A1096" s="10">
        <v>43099</v>
      </c>
      <c r="B1096" s="2" t="b">
        <f>IF(energy_demand!L1096="Y",energy_demand!B1096)</f>
        <v>0</v>
      </c>
      <c r="C1096" s="2">
        <f>IF(energy_demand!L1096="N",energy_demand!B1096)</f>
        <v>96358.975000000006</v>
      </c>
      <c r="D1096" s="2" t="str">
        <f>IF(energy_demand!M1096="Y",energy_demand!B1096,"NA")</f>
        <v>NA</v>
      </c>
      <c r="E1096" s="2">
        <f>IF(energy_demand!M1096="N",energy_demand!B1096,"NA")</f>
        <v>96358.975000000006</v>
      </c>
    </row>
    <row r="1097" spans="1:5" x14ac:dyDescent="0.3">
      <c r="A1097" s="10">
        <v>43100</v>
      </c>
      <c r="B1097" s="2" t="b">
        <f>IF(energy_demand!L1097="Y",energy_demand!B1097)</f>
        <v>0</v>
      </c>
      <c r="C1097" s="2">
        <f>IF(energy_demand!L1097="N",energy_demand!B1097)</f>
        <v>95700.479999999996</v>
      </c>
      <c r="D1097" s="2" t="str">
        <f>IF(energy_demand!M1097="Y",energy_demand!B1097,"NA")</f>
        <v>NA</v>
      </c>
      <c r="E1097" s="2">
        <f>IF(energy_demand!M1097="N",energy_demand!B1097,"NA")</f>
        <v>95700.479999999996</v>
      </c>
    </row>
    <row r="1098" spans="1:5" x14ac:dyDescent="0.3">
      <c r="A1098" s="10">
        <v>43101</v>
      </c>
      <c r="B1098" s="2" t="b">
        <f>IF(energy_demand!L1098="Y",energy_demand!B1098)</f>
        <v>0</v>
      </c>
      <c r="C1098" s="2">
        <f>IF(energy_demand!L1098="N",energy_demand!B1098)</f>
        <v>95959.684999999998</v>
      </c>
      <c r="D1098" s="2">
        <f>IF(energy_demand!M1098="Y",energy_demand!B1098,"NA")</f>
        <v>95959.684999999998</v>
      </c>
      <c r="E1098" s="2" t="str">
        <f>IF(energy_demand!M1098="N",energy_demand!B1098,"NA")</f>
        <v>NA</v>
      </c>
    </row>
    <row r="1099" spans="1:5" x14ac:dyDescent="0.3">
      <c r="A1099" s="10">
        <v>43102</v>
      </c>
      <c r="B1099" s="2" t="b">
        <f>IF(energy_demand!L1099="Y",energy_demand!B1099)</f>
        <v>0</v>
      </c>
      <c r="C1099" s="2">
        <f>IF(energy_demand!L1099="N",energy_demand!B1099)</f>
        <v>105277.85</v>
      </c>
      <c r="D1099" s="2" t="str">
        <f>IF(energy_demand!M1099="Y",energy_demand!B1099,"NA")</f>
        <v>NA</v>
      </c>
      <c r="E1099" s="2">
        <f>IF(energy_demand!M1099="N",energy_demand!B1099,"NA")</f>
        <v>105277.85</v>
      </c>
    </row>
    <row r="1100" spans="1:5" x14ac:dyDescent="0.3">
      <c r="A1100" s="10">
        <v>43103</v>
      </c>
      <c r="B1100" s="2" t="b">
        <f>IF(energy_demand!L1100="Y",energy_demand!B1100)</f>
        <v>0</v>
      </c>
      <c r="C1100" s="2">
        <f>IF(energy_demand!L1100="N",energy_demand!B1100)</f>
        <v>106373.825</v>
      </c>
      <c r="D1100" s="2" t="str">
        <f>IF(energy_demand!M1100="Y",energy_demand!B1100,"NA")</f>
        <v>NA</v>
      </c>
      <c r="E1100" s="2">
        <f>IF(energy_demand!M1100="N",energy_demand!B1100,"NA")</f>
        <v>106373.825</v>
      </c>
    </row>
    <row r="1101" spans="1:5" x14ac:dyDescent="0.3">
      <c r="A1101" s="10">
        <v>43104</v>
      </c>
      <c r="B1101" s="2" t="b">
        <f>IF(energy_demand!L1101="Y",energy_demand!B1101)</f>
        <v>0</v>
      </c>
      <c r="C1101" s="2">
        <f>IF(energy_demand!L1101="N",energy_demand!B1101)</f>
        <v>113337.685</v>
      </c>
      <c r="D1101" s="2" t="str">
        <f>IF(energy_demand!M1101="Y",energy_demand!B1101,"NA")</f>
        <v>NA</v>
      </c>
      <c r="E1101" s="2">
        <f>IF(energy_demand!M1101="N",energy_demand!B1101,"NA")</f>
        <v>113337.685</v>
      </c>
    </row>
    <row r="1102" spans="1:5" x14ac:dyDescent="0.3">
      <c r="A1102" s="10">
        <v>43105</v>
      </c>
      <c r="B1102" s="2" t="b">
        <f>IF(energy_demand!L1102="Y",energy_demand!B1102)</f>
        <v>0</v>
      </c>
      <c r="C1102" s="2">
        <f>IF(energy_demand!L1102="N",energy_demand!B1102)</f>
        <v>123247.735</v>
      </c>
      <c r="D1102" s="2" t="str">
        <f>IF(energy_demand!M1102="Y",energy_demand!B1102,"NA")</f>
        <v>NA</v>
      </c>
      <c r="E1102" s="2">
        <f>IF(energy_demand!M1102="N",energy_demand!B1102,"NA")</f>
        <v>123247.735</v>
      </c>
    </row>
    <row r="1103" spans="1:5" x14ac:dyDescent="0.3">
      <c r="A1103" s="10">
        <v>43106</v>
      </c>
      <c r="B1103" s="2" t="b">
        <f>IF(energy_demand!L1103="Y",energy_demand!B1103)</f>
        <v>0</v>
      </c>
      <c r="C1103" s="2">
        <f>IF(energy_demand!L1103="N",energy_demand!B1103)</f>
        <v>133705.845</v>
      </c>
      <c r="D1103" s="2" t="str">
        <f>IF(energy_demand!M1103="Y",energy_demand!B1103,"NA")</f>
        <v>NA</v>
      </c>
      <c r="E1103" s="2">
        <f>IF(energy_demand!M1103="N",energy_demand!B1103,"NA")</f>
        <v>133705.845</v>
      </c>
    </row>
    <row r="1104" spans="1:5" x14ac:dyDescent="0.3">
      <c r="A1104" s="10">
        <v>43107</v>
      </c>
      <c r="B1104" s="2" t="b">
        <f>IF(energy_demand!L1104="Y",energy_demand!B1104)</f>
        <v>0</v>
      </c>
      <c r="C1104" s="2">
        <f>IF(energy_demand!L1104="N",energy_demand!B1104)</f>
        <v>107142.815</v>
      </c>
      <c r="D1104" s="2" t="str">
        <f>IF(energy_demand!M1104="Y",energy_demand!B1104,"NA")</f>
        <v>NA</v>
      </c>
      <c r="E1104" s="2">
        <f>IF(energy_demand!M1104="N",energy_demand!B1104,"NA")</f>
        <v>107142.815</v>
      </c>
    </row>
    <row r="1105" spans="1:5" x14ac:dyDescent="0.3">
      <c r="A1105" s="10">
        <v>43108</v>
      </c>
      <c r="B1105" s="2" t="b">
        <f>IF(energy_demand!L1105="Y",energy_demand!B1105)</f>
        <v>0</v>
      </c>
      <c r="C1105" s="2">
        <f>IF(energy_demand!L1105="N",energy_demand!B1105)</f>
        <v>118832.07</v>
      </c>
      <c r="D1105" s="2" t="str">
        <f>IF(energy_demand!M1105="Y",energy_demand!B1105,"NA")</f>
        <v>NA</v>
      </c>
      <c r="E1105" s="2">
        <f>IF(energy_demand!M1105="N",energy_demand!B1105,"NA")</f>
        <v>118832.07</v>
      </c>
    </row>
    <row r="1106" spans="1:5" x14ac:dyDescent="0.3">
      <c r="A1106" s="10">
        <v>43109</v>
      </c>
      <c r="B1106" s="2" t="b">
        <f>IF(energy_demand!L1106="Y",energy_demand!B1106)</f>
        <v>0</v>
      </c>
      <c r="C1106" s="2">
        <f>IF(energy_demand!L1106="N",energy_demand!B1106)</f>
        <v>111361.05</v>
      </c>
      <c r="D1106" s="2" t="str">
        <f>IF(energy_demand!M1106="Y",energy_demand!B1106,"NA")</f>
        <v>NA</v>
      </c>
      <c r="E1106" s="2">
        <f>IF(energy_demand!M1106="N",energy_demand!B1106,"NA")</f>
        <v>111361.05</v>
      </c>
    </row>
    <row r="1107" spans="1:5" x14ac:dyDescent="0.3">
      <c r="A1107" s="10">
        <v>43110</v>
      </c>
      <c r="B1107" s="2" t="b">
        <f>IF(energy_demand!L1107="Y",energy_demand!B1107)</f>
        <v>0</v>
      </c>
      <c r="C1107" s="2">
        <f>IF(energy_demand!L1107="N",energy_demand!B1107)</f>
        <v>116530.04</v>
      </c>
      <c r="D1107" s="2" t="str">
        <f>IF(energy_demand!M1107="Y",energy_demand!B1107,"NA")</f>
        <v>NA</v>
      </c>
      <c r="E1107" s="2">
        <f>IF(energy_demand!M1107="N",energy_demand!B1107,"NA")</f>
        <v>116530.04</v>
      </c>
    </row>
    <row r="1108" spans="1:5" x14ac:dyDescent="0.3">
      <c r="A1108" s="10">
        <v>43111</v>
      </c>
      <c r="B1108" s="2" t="b">
        <f>IF(energy_demand!L1108="Y",energy_demand!B1108)</f>
        <v>0</v>
      </c>
      <c r="C1108" s="2">
        <f>IF(energy_demand!L1108="N",energy_demand!B1108)</f>
        <v>139607.905</v>
      </c>
      <c r="D1108" s="2" t="str">
        <f>IF(energy_demand!M1108="Y",energy_demand!B1108,"NA")</f>
        <v>NA</v>
      </c>
      <c r="E1108" s="2">
        <f>IF(energy_demand!M1108="N",energy_demand!B1108,"NA")</f>
        <v>139607.905</v>
      </c>
    </row>
    <row r="1109" spans="1:5" x14ac:dyDescent="0.3">
      <c r="A1109" s="10">
        <v>43112</v>
      </c>
      <c r="B1109" s="2" t="b">
        <f>IF(energy_demand!L1109="Y",energy_demand!B1109)</f>
        <v>0</v>
      </c>
      <c r="C1109" s="2">
        <f>IF(energy_demand!L1109="N",energy_demand!B1109)</f>
        <v>132022.87</v>
      </c>
      <c r="D1109" s="2" t="str">
        <f>IF(energy_demand!M1109="Y",energy_demand!B1109,"NA")</f>
        <v>NA</v>
      </c>
      <c r="E1109" s="2">
        <f>IF(energy_demand!M1109="N",energy_demand!B1109,"NA")</f>
        <v>132022.87</v>
      </c>
    </row>
    <row r="1110" spans="1:5" x14ac:dyDescent="0.3">
      <c r="A1110" s="10">
        <v>43113</v>
      </c>
      <c r="B1110" s="2" t="b">
        <f>IF(energy_demand!L1110="Y",energy_demand!B1110)</f>
        <v>0</v>
      </c>
      <c r="C1110" s="2">
        <f>IF(energy_demand!L1110="N",energy_demand!B1110)</f>
        <v>98977.05</v>
      </c>
      <c r="D1110" s="2" t="str">
        <f>IF(energy_demand!M1110="Y",energy_demand!B1110,"NA")</f>
        <v>NA</v>
      </c>
      <c r="E1110" s="2">
        <f>IF(energy_demand!M1110="N",energy_demand!B1110,"NA")</f>
        <v>98977.05</v>
      </c>
    </row>
    <row r="1111" spans="1:5" x14ac:dyDescent="0.3">
      <c r="A1111" s="10">
        <v>43114</v>
      </c>
      <c r="B1111" s="2" t="b">
        <f>IF(energy_demand!L1111="Y",energy_demand!B1111)</f>
        <v>0</v>
      </c>
      <c r="C1111" s="2">
        <f>IF(energy_demand!L1111="N",energy_demand!B1111)</f>
        <v>92021.68</v>
      </c>
      <c r="D1111" s="2" t="str">
        <f>IF(energy_demand!M1111="Y",energy_demand!B1111,"NA")</f>
        <v>NA</v>
      </c>
      <c r="E1111" s="2">
        <f>IF(energy_demand!M1111="N",energy_demand!B1111,"NA")</f>
        <v>92021.68</v>
      </c>
    </row>
    <row r="1112" spans="1:5" x14ac:dyDescent="0.3">
      <c r="A1112" s="10">
        <v>43115</v>
      </c>
      <c r="B1112" s="2" t="b">
        <f>IF(energy_demand!L1112="Y",energy_demand!B1112)</f>
        <v>0</v>
      </c>
      <c r="C1112" s="2">
        <f>IF(energy_demand!L1112="N",energy_demand!B1112)</f>
        <v>109389.095</v>
      </c>
      <c r="D1112" s="2" t="str">
        <f>IF(energy_demand!M1112="Y",energy_demand!B1112,"NA")</f>
        <v>NA</v>
      </c>
      <c r="E1112" s="2">
        <f>IF(energy_demand!M1112="N",energy_demand!B1112,"NA")</f>
        <v>109389.095</v>
      </c>
    </row>
    <row r="1113" spans="1:5" x14ac:dyDescent="0.3">
      <c r="A1113" s="10">
        <v>43116</v>
      </c>
      <c r="B1113" s="2" t="b">
        <f>IF(energy_demand!L1113="Y",energy_demand!B1113)</f>
        <v>0</v>
      </c>
      <c r="C1113" s="2">
        <f>IF(energy_demand!L1113="N",energy_demand!B1113)</f>
        <v>116074.03</v>
      </c>
      <c r="D1113" s="2" t="str">
        <f>IF(energy_demand!M1113="Y",energy_demand!B1113,"NA")</f>
        <v>NA</v>
      </c>
      <c r="E1113" s="2">
        <f>IF(energy_demand!M1113="N",energy_demand!B1113,"NA")</f>
        <v>116074.03</v>
      </c>
    </row>
    <row r="1114" spans="1:5" x14ac:dyDescent="0.3">
      <c r="A1114" s="10">
        <v>43117</v>
      </c>
      <c r="B1114" s="2" t="b">
        <f>IF(energy_demand!L1114="Y",energy_demand!B1114)</f>
        <v>0</v>
      </c>
      <c r="C1114" s="2">
        <f>IF(energy_demand!L1114="N",energy_demand!B1114)</f>
        <v>129286.36500000001</v>
      </c>
      <c r="D1114" s="2" t="str">
        <f>IF(energy_demand!M1114="Y",energy_demand!B1114,"NA")</f>
        <v>NA</v>
      </c>
      <c r="E1114" s="2">
        <f>IF(energy_demand!M1114="N",energy_demand!B1114,"NA")</f>
        <v>129286.36500000001</v>
      </c>
    </row>
    <row r="1115" spans="1:5" x14ac:dyDescent="0.3">
      <c r="A1115" s="10">
        <v>43118</v>
      </c>
      <c r="B1115" s="2" t="b">
        <f>IF(energy_demand!L1115="Y",energy_demand!B1115)</f>
        <v>0</v>
      </c>
      <c r="C1115" s="2">
        <f>IF(energy_demand!L1115="N",energy_demand!B1115)</f>
        <v>154648.065</v>
      </c>
      <c r="D1115" s="2" t="str">
        <f>IF(energy_demand!M1115="Y",energy_demand!B1115,"NA")</f>
        <v>NA</v>
      </c>
      <c r="E1115" s="2">
        <f>IF(energy_demand!M1115="N",energy_demand!B1115,"NA")</f>
        <v>154648.065</v>
      </c>
    </row>
    <row r="1116" spans="1:5" x14ac:dyDescent="0.3">
      <c r="A1116" s="10">
        <v>43119</v>
      </c>
      <c r="B1116" s="2" t="b">
        <f>IF(energy_demand!L1116="Y",energy_demand!B1116)</f>
        <v>0</v>
      </c>
      <c r="C1116" s="2">
        <f>IF(energy_demand!L1116="N",energy_demand!B1116)</f>
        <v>165070.595</v>
      </c>
      <c r="D1116" s="2" t="str">
        <f>IF(energy_demand!M1116="Y",energy_demand!B1116,"NA")</f>
        <v>NA</v>
      </c>
      <c r="E1116" s="2">
        <f>IF(energy_demand!M1116="N",energy_demand!B1116,"NA")</f>
        <v>165070.595</v>
      </c>
    </row>
    <row r="1117" spans="1:5" x14ac:dyDescent="0.3">
      <c r="A1117" s="10">
        <v>43120</v>
      </c>
      <c r="B1117" s="2" t="b">
        <f>IF(energy_demand!L1117="Y",energy_demand!B1117)</f>
        <v>0</v>
      </c>
      <c r="C1117" s="2">
        <f>IF(energy_demand!L1117="N",energy_demand!B1117)</f>
        <v>124825.02499999999</v>
      </c>
      <c r="D1117" s="2" t="str">
        <f>IF(energy_demand!M1117="Y",energy_demand!B1117,"NA")</f>
        <v>NA</v>
      </c>
      <c r="E1117" s="2">
        <f>IF(energy_demand!M1117="N",energy_demand!B1117,"NA")</f>
        <v>124825.02499999999</v>
      </c>
    </row>
    <row r="1118" spans="1:5" x14ac:dyDescent="0.3">
      <c r="A1118" s="10">
        <v>43121</v>
      </c>
      <c r="B1118" s="2" t="b">
        <f>IF(energy_demand!L1118="Y",energy_demand!B1118)</f>
        <v>0</v>
      </c>
      <c r="C1118" s="2">
        <f>IF(energy_demand!L1118="N",energy_demand!B1118)</f>
        <v>127305.2</v>
      </c>
      <c r="D1118" s="2" t="str">
        <f>IF(energy_demand!M1118="Y",energy_demand!B1118,"NA")</f>
        <v>NA</v>
      </c>
      <c r="E1118" s="2">
        <f>IF(energy_demand!M1118="N",energy_demand!B1118,"NA")</f>
        <v>127305.2</v>
      </c>
    </row>
    <row r="1119" spans="1:5" x14ac:dyDescent="0.3">
      <c r="A1119" s="10">
        <v>43122</v>
      </c>
      <c r="B1119" s="2" t="b">
        <f>IF(energy_demand!L1119="Y",energy_demand!B1119)</f>
        <v>0</v>
      </c>
      <c r="C1119" s="2">
        <f>IF(energy_demand!L1119="N",energy_demand!B1119)</f>
        <v>137955.42499999999</v>
      </c>
      <c r="D1119" s="2" t="str">
        <f>IF(energy_demand!M1119="Y",energy_demand!B1119,"NA")</f>
        <v>NA</v>
      </c>
      <c r="E1119" s="2">
        <f>IF(energy_demand!M1119="N",energy_demand!B1119,"NA")</f>
        <v>137955.42499999999</v>
      </c>
    </row>
    <row r="1120" spans="1:5" x14ac:dyDescent="0.3">
      <c r="A1120" s="10">
        <v>43123</v>
      </c>
      <c r="B1120" s="2" t="b">
        <f>IF(energy_demand!L1120="Y",energy_demand!B1120)</f>
        <v>0</v>
      </c>
      <c r="C1120" s="2">
        <f>IF(energy_demand!L1120="N",energy_demand!B1120)</f>
        <v>128314.47</v>
      </c>
      <c r="D1120" s="2" t="str">
        <f>IF(energy_demand!M1120="Y",energy_demand!B1120,"NA")</f>
        <v>NA</v>
      </c>
      <c r="E1120" s="2">
        <f>IF(energy_demand!M1120="N",energy_demand!B1120,"NA")</f>
        <v>128314.47</v>
      </c>
    </row>
    <row r="1121" spans="1:5" x14ac:dyDescent="0.3">
      <c r="A1121" s="10">
        <v>43124</v>
      </c>
      <c r="B1121" s="2" t="b">
        <f>IF(energy_demand!L1121="Y",energy_demand!B1121)</f>
        <v>0</v>
      </c>
      <c r="C1121" s="2">
        <f>IF(energy_demand!L1121="N",energy_demand!B1121)</f>
        <v>128899.765</v>
      </c>
      <c r="D1121" s="2" t="str">
        <f>IF(energy_demand!M1121="Y",energy_demand!B1121,"NA")</f>
        <v>NA</v>
      </c>
      <c r="E1121" s="2">
        <f>IF(energy_demand!M1121="N",energy_demand!B1121,"NA")</f>
        <v>128899.765</v>
      </c>
    </row>
    <row r="1122" spans="1:5" x14ac:dyDescent="0.3">
      <c r="A1122" s="10">
        <v>43125</v>
      </c>
      <c r="B1122" s="2" t="b">
        <f>IF(energy_demand!L1122="Y",energy_demand!B1122)</f>
        <v>0</v>
      </c>
      <c r="C1122" s="2">
        <f>IF(energy_demand!L1122="N",energy_demand!B1122)</f>
        <v>139245.21</v>
      </c>
      <c r="D1122" s="2" t="str">
        <f>IF(energy_demand!M1122="Y",energy_demand!B1122,"NA")</f>
        <v>NA</v>
      </c>
      <c r="E1122" s="2">
        <f>IF(energy_demand!M1122="N",energy_demand!B1122,"NA")</f>
        <v>139245.21</v>
      </c>
    </row>
    <row r="1123" spans="1:5" x14ac:dyDescent="0.3">
      <c r="A1123" s="10">
        <v>43126</v>
      </c>
      <c r="B1123" s="2" t="b">
        <f>IF(energy_demand!L1123="Y",energy_demand!B1123)</f>
        <v>0</v>
      </c>
      <c r="C1123" s="2">
        <f>IF(energy_demand!L1123="N",energy_demand!B1123)</f>
        <v>128599.46</v>
      </c>
      <c r="D1123" s="2">
        <f>IF(energy_demand!M1123="Y",energy_demand!B1123,"NA")</f>
        <v>128599.46</v>
      </c>
      <c r="E1123" s="2" t="str">
        <f>IF(energy_demand!M1123="N",energy_demand!B1123,"NA")</f>
        <v>NA</v>
      </c>
    </row>
    <row r="1124" spans="1:5" x14ac:dyDescent="0.3">
      <c r="A1124" s="10">
        <v>43127</v>
      </c>
      <c r="B1124" s="2" t="b">
        <f>IF(energy_demand!L1124="Y",energy_demand!B1124)</f>
        <v>0</v>
      </c>
      <c r="C1124" s="2">
        <f>IF(energy_demand!L1124="N",energy_demand!B1124)</f>
        <v>139114.58499999999</v>
      </c>
      <c r="D1124" s="2" t="str">
        <f>IF(energy_demand!M1124="Y",energy_demand!B1124,"NA")</f>
        <v>NA</v>
      </c>
      <c r="E1124" s="2">
        <f>IF(energy_demand!M1124="N",energy_demand!B1124,"NA")</f>
        <v>139114.58499999999</v>
      </c>
    </row>
    <row r="1125" spans="1:5" x14ac:dyDescent="0.3">
      <c r="A1125" s="10">
        <v>43128</v>
      </c>
      <c r="B1125" s="2" t="b">
        <f>IF(energy_demand!L1125="Y",energy_demand!B1125)</f>
        <v>0</v>
      </c>
      <c r="C1125" s="2">
        <f>IF(energy_demand!L1125="N",energy_demand!B1125)</f>
        <v>159436.69</v>
      </c>
      <c r="D1125" s="2" t="str">
        <f>IF(energy_demand!M1125="Y",energy_demand!B1125,"NA")</f>
        <v>NA</v>
      </c>
      <c r="E1125" s="2">
        <f>IF(energy_demand!M1125="N",energy_demand!B1125,"NA")</f>
        <v>159436.69</v>
      </c>
    </row>
    <row r="1126" spans="1:5" x14ac:dyDescent="0.3">
      <c r="A1126" s="10">
        <v>43129</v>
      </c>
      <c r="B1126" s="2" t="b">
        <f>IF(energy_demand!L1126="Y",energy_demand!B1126)</f>
        <v>0</v>
      </c>
      <c r="C1126" s="2">
        <f>IF(energy_demand!L1126="N",energy_demand!B1126)</f>
        <v>160437.565</v>
      </c>
      <c r="D1126" s="2" t="str">
        <f>IF(energy_demand!M1126="Y",energy_demand!B1126,"NA")</f>
        <v>NA</v>
      </c>
      <c r="E1126" s="2">
        <f>IF(energy_demand!M1126="N",energy_demand!B1126,"NA")</f>
        <v>160437.565</v>
      </c>
    </row>
    <row r="1127" spans="1:5" x14ac:dyDescent="0.3">
      <c r="A1127" s="10">
        <v>43130</v>
      </c>
      <c r="B1127" s="2" t="b">
        <f>IF(energy_demand!L1127="Y",energy_demand!B1127)</f>
        <v>0</v>
      </c>
      <c r="C1127" s="2">
        <f>IF(energy_demand!L1127="N",energy_demand!B1127)</f>
        <v>115239.57</v>
      </c>
      <c r="D1127" s="2" t="str">
        <f>IF(energy_demand!M1127="Y",energy_demand!B1127,"NA")</f>
        <v>NA</v>
      </c>
      <c r="E1127" s="2">
        <f>IF(energy_demand!M1127="N",energy_demand!B1127,"NA")</f>
        <v>115239.57</v>
      </c>
    </row>
    <row r="1128" spans="1:5" x14ac:dyDescent="0.3">
      <c r="A1128" s="10">
        <v>43131</v>
      </c>
      <c r="B1128" s="2">
        <f>IF(energy_demand!L1128="Y",energy_demand!B1128)</f>
        <v>108524.18</v>
      </c>
      <c r="C1128" s="2" t="b">
        <f>IF(energy_demand!L1128="N",energy_demand!B1128)</f>
        <v>0</v>
      </c>
      <c r="D1128" s="2" t="str">
        <f>IF(energy_demand!M1128="Y",energy_demand!B1128,"NA")</f>
        <v>NA</v>
      </c>
      <c r="E1128" s="2">
        <f>IF(energy_demand!M1128="N",energy_demand!B1128,"NA")</f>
        <v>108524.18</v>
      </c>
    </row>
    <row r="1129" spans="1:5" x14ac:dyDescent="0.3">
      <c r="A1129" s="10">
        <v>43132</v>
      </c>
      <c r="B1129" s="2">
        <f>IF(energy_demand!L1129="Y",energy_demand!B1129)</f>
        <v>109949.21</v>
      </c>
      <c r="C1129" s="2" t="b">
        <f>IF(energy_demand!L1129="N",energy_demand!B1129)</f>
        <v>0</v>
      </c>
      <c r="D1129" s="2" t="str">
        <f>IF(energy_demand!M1129="Y",energy_demand!B1129,"NA")</f>
        <v>NA</v>
      </c>
      <c r="E1129" s="2">
        <f>IF(energy_demand!M1129="N",energy_demand!B1129,"NA")</f>
        <v>109949.21</v>
      </c>
    </row>
    <row r="1130" spans="1:5" x14ac:dyDescent="0.3">
      <c r="A1130" s="10">
        <v>43133</v>
      </c>
      <c r="B1130" s="2">
        <f>IF(energy_demand!L1130="Y",energy_demand!B1130)</f>
        <v>112946.34</v>
      </c>
      <c r="C1130" s="2" t="b">
        <f>IF(energy_demand!L1130="N",energy_demand!B1130)</f>
        <v>0</v>
      </c>
      <c r="D1130" s="2" t="str">
        <f>IF(energy_demand!M1130="Y",energy_demand!B1130,"NA")</f>
        <v>NA</v>
      </c>
      <c r="E1130" s="2">
        <f>IF(energy_demand!M1130="N",energy_demand!B1130,"NA")</f>
        <v>112946.34</v>
      </c>
    </row>
    <row r="1131" spans="1:5" x14ac:dyDescent="0.3">
      <c r="A1131" s="10">
        <v>43134</v>
      </c>
      <c r="B1131" s="2">
        <f>IF(energy_demand!L1131="Y",energy_demand!B1131)</f>
        <v>104947.325</v>
      </c>
      <c r="C1131" s="2" t="b">
        <f>IF(energy_demand!L1131="N",energy_demand!B1131)</f>
        <v>0</v>
      </c>
      <c r="D1131" s="2" t="str">
        <f>IF(energy_demand!M1131="Y",energy_demand!B1131,"NA")</f>
        <v>NA</v>
      </c>
      <c r="E1131" s="2">
        <f>IF(energy_demand!M1131="N",energy_demand!B1131,"NA")</f>
        <v>104947.325</v>
      </c>
    </row>
    <row r="1132" spans="1:5" x14ac:dyDescent="0.3">
      <c r="A1132" s="10">
        <v>43135</v>
      </c>
      <c r="B1132" s="2">
        <f>IF(energy_demand!L1132="Y",energy_demand!B1132)</f>
        <v>106065.935</v>
      </c>
      <c r="C1132" s="2" t="b">
        <f>IF(energy_demand!L1132="N",energy_demand!B1132)</f>
        <v>0</v>
      </c>
      <c r="D1132" s="2" t="str">
        <f>IF(energy_demand!M1132="Y",energy_demand!B1132,"NA")</f>
        <v>NA</v>
      </c>
      <c r="E1132" s="2">
        <f>IF(energy_demand!M1132="N",energy_demand!B1132,"NA")</f>
        <v>106065.935</v>
      </c>
    </row>
    <row r="1133" spans="1:5" x14ac:dyDescent="0.3">
      <c r="A1133" s="10">
        <v>43136</v>
      </c>
      <c r="B1133" s="2">
        <f>IF(energy_demand!L1133="Y",energy_demand!B1133)</f>
        <v>126465.96</v>
      </c>
      <c r="C1133" s="2" t="b">
        <f>IF(energy_demand!L1133="N",energy_demand!B1133)</f>
        <v>0</v>
      </c>
      <c r="D1133" s="2" t="str">
        <f>IF(energy_demand!M1133="Y",energy_demand!B1133,"NA")</f>
        <v>NA</v>
      </c>
      <c r="E1133" s="2">
        <f>IF(energy_demand!M1133="N",energy_demand!B1133,"NA")</f>
        <v>126465.96</v>
      </c>
    </row>
    <row r="1134" spans="1:5" x14ac:dyDescent="0.3">
      <c r="A1134" s="10">
        <v>43137</v>
      </c>
      <c r="B1134" s="2">
        <f>IF(energy_demand!L1134="Y",energy_demand!B1134)</f>
        <v>137539.72500000001</v>
      </c>
      <c r="C1134" s="2" t="b">
        <f>IF(energy_demand!L1134="N",energy_demand!B1134)</f>
        <v>0</v>
      </c>
      <c r="D1134" s="2" t="str">
        <f>IF(energy_demand!M1134="Y",energy_demand!B1134,"NA")</f>
        <v>NA</v>
      </c>
      <c r="E1134" s="2">
        <f>IF(energy_demand!M1134="N",energy_demand!B1134,"NA")</f>
        <v>137539.72500000001</v>
      </c>
    </row>
    <row r="1135" spans="1:5" x14ac:dyDescent="0.3">
      <c r="A1135" s="10">
        <v>43138</v>
      </c>
      <c r="B1135" s="2">
        <f>IF(energy_demand!L1135="Y",energy_demand!B1135)</f>
        <v>159307.315</v>
      </c>
      <c r="C1135" s="2" t="b">
        <f>IF(energy_demand!L1135="N",energy_demand!B1135)</f>
        <v>0</v>
      </c>
      <c r="D1135" s="2" t="str">
        <f>IF(energy_demand!M1135="Y",energy_demand!B1135,"NA")</f>
        <v>NA</v>
      </c>
      <c r="E1135" s="2">
        <f>IF(energy_demand!M1135="N",energy_demand!B1135,"NA")</f>
        <v>159307.315</v>
      </c>
    </row>
    <row r="1136" spans="1:5" x14ac:dyDescent="0.3">
      <c r="A1136" s="10">
        <v>43139</v>
      </c>
      <c r="B1136" s="2">
        <f>IF(energy_demand!L1136="Y",energy_demand!B1136)</f>
        <v>149473.01</v>
      </c>
      <c r="C1136" s="2" t="b">
        <f>IF(energy_demand!L1136="N",energy_demand!B1136)</f>
        <v>0</v>
      </c>
      <c r="D1136" s="2" t="str">
        <f>IF(energy_demand!M1136="Y",energy_demand!B1136,"NA")</f>
        <v>NA</v>
      </c>
      <c r="E1136" s="2">
        <f>IF(energy_demand!M1136="N",energy_demand!B1136,"NA")</f>
        <v>149473.01</v>
      </c>
    </row>
    <row r="1137" spans="1:5" x14ac:dyDescent="0.3">
      <c r="A1137" s="10">
        <v>43140</v>
      </c>
      <c r="B1137" s="2">
        <f>IF(energy_demand!L1137="Y",energy_demand!B1137)</f>
        <v>137101.87</v>
      </c>
      <c r="C1137" s="2" t="b">
        <f>IF(energy_demand!L1137="N",energy_demand!B1137)</f>
        <v>0</v>
      </c>
      <c r="D1137" s="2" t="str">
        <f>IF(energy_demand!M1137="Y",energy_demand!B1137,"NA")</f>
        <v>NA</v>
      </c>
      <c r="E1137" s="2">
        <f>IF(energy_demand!M1137="N",energy_demand!B1137,"NA")</f>
        <v>137101.87</v>
      </c>
    </row>
    <row r="1138" spans="1:5" x14ac:dyDescent="0.3">
      <c r="A1138" s="10">
        <v>43141</v>
      </c>
      <c r="B1138" s="2">
        <f>IF(energy_demand!L1138="Y",energy_demand!B1138)</f>
        <v>118113.8</v>
      </c>
      <c r="C1138" s="2" t="b">
        <f>IF(energy_demand!L1138="N",energy_demand!B1138)</f>
        <v>0</v>
      </c>
      <c r="D1138" s="2" t="str">
        <f>IF(energy_demand!M1138="Y",energy_demand!B1138,"NA")</f>
        <v>NA</v>
      </c>
      <c r="E1138" s="2">
        <f>IF(energy_demand!M1138="N",energy_demand!B1138,"NA")</f>
        <v>118113.8</v>
      </c>
    </row>
    <row r="1139" spans="1:5" x14ac:dyDescent="0.3">
      <c r="A1139" s="10">
        <v>43142</v>
      </c>
      <c r="B1139" s="2">
        <f>IF(energy_demand!L1139="Y",energy_demand!B1139)</f>
        <v>100440.29</v>
      </c>
      <c r="C1139" s="2" t="b">
        <f>IF(energy_demand!L1139="N",energy_demand!B1139)</f>
        <v>0</v>
      </c>
      <c r="D1139" s="2" t="str">
        <f>IF(energy_demand!M1139="Y",energy_demand!B1139,"NA")</f>
        <v>NA</v>
      </c>
      <c r="E1139" s="2">
        <f>IF(energy_demand!M1139="N",energy_demand!B1139,"NA")</f>
        <v>100440.29</v>
      </c>
    </row>
    <row r="1140" spans="1:5" x14ac:dyDescent="0.3">
      <c r="A1140" s="10">
        <v>43143</v>
      </c>
      <c r="B1140" s="2">
        <f>IF(energy_demand!L1140="Y",energy_demand!B1140)</f>
        <v>116209.13</v>
      </c>
      <c r="C1140" s="2" t="b">
        <f>IF(energy_demand!L1140="N",energy_demand!B1140)</f>
        <v>0</v>
      </c>
      <c r="D1140" s="2" t="str">
        <f>IF(energy_demand!M1140="Y",energy_demand!B1140,"NA")</f>
        <v>NA</v>
      </c>
      <c r="E1140" s="2">
        <f>IF(energy_demand!M1140="N",energy_demand!B1140,"NA")</f>
        <v>116209.13</v>
      </c>
    </row>
    <row r="1141" spans="1:5" x14ac:dyDescent="0.3">
      <c r="A1141" s="10">
        <v>43144</v>
      </c>
      <c r="B1141" s="2">
        <f>IF(energy_demand!L1141="Y",energy_demand!B1141)</f>
        <v>124882.715</v>
      </c>
      <c r="C1141" s="2" t="b">
        <f>IF(energy_demand!L1141="N",energy_demand!B1141)</f>
        <v>0</v>
      </c>
      <c r="D1141" s="2" t="str">
        <f>IF(energy_demand!M1141="Y",energy_demand!B1141,"NA")</f>
        <v>NA</v>
      </c>
      <c r="E1141" s="2">
        <f>IF(energy_demand!M1141="N",energy_demand!B1141,"NA")</f>
        <v>124882.715</v>
      </c>
    </row>
    <row r="1142" spans="1:5" x14ac:dyDescent="0.3">
      <c r="A1142" s="10">
        <v>43145</v>
      </c>
      <c r="B1142" s="2">
        <f>IF(energy_demand!L1142="Y",energy_demand!B1142)</f>
        <v>115269.5</v>
      </c>
      <c r="C1142" s="2" t="b">
        <f>IF(energy_demand!L1142="N",energy_demand!B1142)</f>
        <v>0</v>
      </c>
      <c r="D1142" s="2" t="str">
        <f>IF(energy_demand!M1142="Y",energy_demand!B1142,"NA")</f>
        <v>NA</v>
      </c>
      <c r="E1142" s="2">
        <f>IF(energy_demand!M1142="N",energy_demand!B1142,"NA")</f>
        <v>115269.5</v>
      </c>
    </row>
    <row r="1143" spans="1:5" x14ac:dyDescent="0.3">
      <c r="A1143" s="10">
        <v>43146</v>
      </c>
      <c r="B1143" s="2">
        <f>IF(energy_demand!L1143="Y",energy_demand!B1143)</f>
        <v>117260.245</v>
      </c>
      <c r="C1143" s="2" t="b">
        <f>IF(energy_demand!L1143="N",energy_demand!B1143)</f>
        <v>0</v>
      </c>
      <c r="D1143" s="2" t="str">
        <f>IF(energy_demand!M1143="Y",energy_demand!B1143,"NA")</f>
        <v>NA</v>
      </c>
      <c r="E1143" s="2">
        <f>IF(energy_demand!M1143="N",energy_demand!B1143,"NA")</f>
        <v>117260.245</v>
      </c>
    </row>
    <row r="1144" spans="1:5" x14ac:dyDescent="0.3">
      <c r="A1144" s="10">
        <v>43147</v>
      </c>
      <c r="B1144" s="2">
        <f>IF(energy_demand!L1144="Y",energy_demand!B1144)</f>
        <v>114736.355</v>
      </c>
      <c r="C1144" s="2" t="b">
        <f>IF(energy_demand!L1144="N",energy_demand!B1144)</f>
        <v>0</v>
      </c>
      <c r="D1144" s="2" t="str">
        <f>IF(energy_demand!M1144="Y",energy_demand!B1144,"NA")</f>
        <v>NA</v>
      </c>
      <c r="E1144" s="2">
        <f>IF(energy_demand!M1144="N",energy_demand!B1144,"NA")</f>
        <v>114736.355</v>
      </c>
    </row>
    <row r="1145" spans="1:5" x14ac:dyDescent="0.3">
      <c r="A1145" s="10">
        <v>43148</v>
      </c>
      <c r="B1145" s="2">
        <f>IF(energy_demand!L1145="Y",energy_demand!B1145)</f>
        <v>105799.935</v>
      </c>
      <c r="C1145" s="2" t="b">
        <f>IF(energy_demand!L1145="N",energy_demand!B1145)</f>
        <v>0</v>
      </c>
      <c r="D1145" s="2" t="str">
        <f>IF(energy_demand!M1145="Y",energy_demand!B1145,"NA")</f>
        <v>NA</v>
      </c>
      <c r="E1145" s="2">
        <f>IF(energy_demand!M1145="N",energy_demand!B1145,"NA")</f>
        <v>105799.935</v>
      </c>
    </row>
    <row r="1146" spans="1:5" x14ac:dyDescent="0.3">
      <c r="A1146" s="10">
        <v>43149</v>
      </c>
      <c r="B1146" s="2">
        <f>IF(energy_demand!L1146="Y",energy_demand!B1146)</f>
        <v>105085.515</v>
      </c>
      <c r="C1146" s="2" t="b">
        <f>IF(energy_demand!L1146="N",energy_demand!B1146)</f>
        <v>0</v>
      </c>
      <c r="D1146" s="2" t="str">
        <f>IF(energy_demand!M1146="Y",energy_demand!B1146,"NA")</f>
        <v>NA</v>
      </c>
      <c r="E1146" s="2">
        <f>IF(energy_demand!M1146="N",energy_demand!B1146,"NA")</f>
        <v>105085.515</v>
      </c>
    </row>
    <row r="1147" spans="1:5" x14ac:dyDescent="0.3">
      <c r="A1147" s="10">
        <v>43150</v>
      </c>
      <c r="B1147" s="2">
        <f>IF(energy_demand!L1147="Y",energy_demand!B1147)</f>
        <v>113116.425</v>
      </c>
      <c r="C1147" s="2" t="b">
        <f>IF(energy_demand!L1147="N",energy_demand!B1147)</f>
        <v>0</v>
      </c>
      <c r="D1147" s="2" t="str">
        <f>IF(energy_demand!M1147="Y",energy_demand!B1147,"NA")</f>
        <v>NA</v>
      </c>
      <c r="E1147" s="2">
        <f>IF(energy_demand!M1147="N",energy_demand!B1147,"NA")</f>
        <v>113116.425</v>
      </c>
    </row>
    <row r="1148" spans="1:5" x14ac:dyDescent="0.3">
      <c r="A1148" s="10">
        <v>43151</v>
      </c>
      <c r="B1148" s="2">
        <f>IF(energy_demand!L1148="Y",energy_demand!B1148)</f>
        <v>120035.38499999999</v>
      </c>
      <c r="C1148" s="2" t="b">
        <f>IF(energy_demand!L1148="N",energy_demand!B1148)</f>
        <v>0</v>
      </c>
      <c r="D1148" s="2" t="str">
        <f>IF(energy_demand!M1148="Y",energy_demand!B1148,"NA")</f>
        <v>NA</v>
      </c>
      <c r="E1148" s="2">
        <f>IF(energy_demand!M1148="N",energy_demand!B1148,"NA")</f>
        <v>120035.38499999999</v>
      </c>
    </row>
    <row r="1149" spans="1:5" x14ac:dyDescent="0.3">
      <c r="A1149" s="10">
        <v>43152</v>
      </c>
      <c r="B1149" s="2">
        <f>IF(energy_demand!L1149="Y",energy_demand!B1149)</f>
        <v>124481.41499999999</v>
      </c>
      <c r="C1149" s="2" t="b">
        <f>IF(energy_demand!L1149="N",energy_demand!B1149)</f>
        <v>0</v>
      </c>
      <c r="D1149" s="2" t="str">
        <f>IF(energy_demand!M1149="Y",energy_demand!B1149,"NA")</f>
        <v>NA</v>
      </c>
      <c r="E1149" s="2">
        <f>IF(energy_demand!M1149="N",energy_demand!B1149,"NA")</f>
        <v>124481.41499999999</v>
      </c>
    </row>
    <row r="1150" spans="1:5" x14ac:dyDescent="0.3">
      <c r="A1150" s="10">
        <v>43153</v>
      </c>
      <c r="B1150" s="2">
        <f>IF(energy_demand!L1150="Y",energy_demand!B1150)</f>
        <v>133607.065</v>
      </c>
      <c r="C1150" s="2" t="b">
        <f>IF(energy_demand!L1150="N",energy_demand!B1150)</f>
        <v>0</v>
      </c>
      <c r="D1150" s="2" t="str">
        <f>IF(energy_demand!M1150="Y",energy_demand!B1150,"NA")</f>
        <v>NA</v>
      </c>
      <c r="E1150" s="2">
        <f>IF(energy_demand!M1150="N",energy_demand!B1150,"NA")</f>
        <v>133607.065</v>
      </c>
    </row>
    <row r="1151" spans="1:5" x14ac:dyDescent="0.3">
      <c r="A1151" s="10">
        <v>43154</v>
      </c>
      <c r="B1151" s="2">
        <f>IF(energy_demand!L1151="Y",energy_demand!B1151)</f>
        <v>136328.345</v>
      </c>
      <c r="C1151" s="2" t="b">
        <f>IF(energy_demand!L1151="N",energy_demand!B1151)</f>
        <v>0</v>
      </c>
      <c r="D1151" s="2" t="str">
        <f>IF(energy_demand!M1151="Y",energy_demand!B1151,"NA")</f>
        <v>NA</v>
      </c>
      <c r="E1151" s="2">
        <f>IF(energy_demand!M1151="N",energy_demand!B1151,"NA")</f>
        <v>136328.345</v>
      </c>
    </row>
    <row r="1152" spans="1:5" x14ac:dyDescent="0.3">
      <c r="A1152" s="10">
        <v>43155</v>
      </c>
      <c r="B1152" s="2">
        <f>IF(energy_demand!L1152="Y",energy_demand!B1152)</f>
        <v>119226.435</v>
      </c>
      <c r="C1152" s="2" t="b">
        <f>IF(energy_demand!L1152="N",energy_demand!B1152)</f>
        <v>0</v>
      </c>
      <c r="D1152" s="2" t="str">
        <f>IF(energy_demand!M1152="Y",energy_demand!B1152,"NA")</f>
        <v>NA</v>
      </c>
      <c r="E1152" s="2">
        <f>IF(energy_demand!M1152="N",energy_demand!B1152,"NA")</f>
        <v>119226.435</v>
      </c>
    </row>
    <row r="1153" spans="1:5" x14ac:dyDescent="0.3">
      <c r="A1153" s="10">
        <v>43156</v>
      </c>
      <c r="B1153" s="2">
        <f>IF(energy_demand!L1153="Y",energy_demand!B1153)</f>
        <v>96305.07</v>
      </c>
      <c r="C1153" s="2" t="b">
        <f>IF(energy_demand!L1153="N",energy_demand!B1153)</f>
        <v>0</v>
      </c>
      <c r="D1153" s="2" t="str">
        <f>IF(energy_demand!M1153="Y",energy_demand!B1153,"NA")</f>
        <v>NA</v>
      </c>
      <c r="E1153" s="2">
        <f>IF(energy_demand!M1153="N",energy_demand!B1153,"NA")</f>
        <v>96305.07</v>
      </c>
    </row>
    <row r="1154" spans="1:5" x14ac:dyDescent="0.3">
      <c r="A1154" s="10">
        <v>43157</v>
      </c>
      <c r="B1154" s="2">
        <f>IF(energy_demand!L1154="Y",energy_demand!B1154)</f>
        <v>117952.36500000001</v>
      </c>
      <c r="C1154" s="2" t="b">
        <f>IF(energy_demand!L1154="N",energy_demand!B1154)</f>
        <v>0</v>
      </c>
      <c r="D1154" s="2" t="str">
        <f>IF(energy_demand!M1154="Y",energy_demand!B1154,"NA")</f>
        <v>NA</v>
      </c>
      <c r="E1154" s="2">
        <f>IF(energy_demand!M1154="N",energy_demand!B1154,"NA")</f>
        <v>117952.36500000001</v>
      </c>
    </row>
    <row r="1155" spans="1:5" x14ac:dyDescent="0.3">
      <c r="A1155" s="10">
        <v>43158</v>
      </c>
      <c r="B1155" s="2">
        <f>IF(energy_demand!L1155="Y",energy_demand!B1155)</f>
        <v>127894.285</v>
      </c>
      <c r="C1155" s="2" t="b">
        <f>IF(energy_demand!L1155="N",energy_demand!B1155)</f>
        <v>0</v>
      </c>
      <c r="D1155" s="2" t="str">
        <f>IF(energy_demand!M1155="Y",energy_demand!B1155,"NA")</f>
        <v>NA</v>
      </c>
      <c r="E1155" s="2">
        <f>IF(energy_demand!M1155="N",energy_demand!B1155,"NA")</f>
        <v>127894.285</v>
      </c>
    </row>
    <row r="1156" spans="1:5" x14ac:dyDescent="0.3">
      <c r="A1156" s="10">
        <v>43159</v>
      </c>
      <c r="B1156" s="2">
        <f>IF(energy_demand!L1156="Y",energy_demand!B1156)</f>
        <v>123400.17</v>
      </c>
      <c r="C1156" s="2" t="b">
        <f>IF(energy_demand!L1156="N",energy_demand!B1156)</f>
        <v>0</v>
      </c>
      <c r="D1156" s="2" t="str">
        <f>IF(energy_demand!M1156="Y",energy_demand!B1156,"NA")</f>
        <v>NA</v>
      </c>
      <c r="E1156" s="2">
        <f>IF(energy_demand!M1156="N",energy_demand!B1156,"NA")</f>
        <v>123400.17</v>
      </c>
    </row>
    <row r="1157" spans="1:5" x14ac:dyDescent="0.3">
      <c r="A1157" s="10">
        <v>43160</v>
      </c>
      <c r="B1157" s="2">
        <f>IF(energy_demand!L1157="Y",energy_demand!B1157)</f>
        <v>117346.26</v>
      </c>
      <c r="C1157" s="2" t="b">
        <f>IF(energy_demand!L1157="N",energy_demand!B1157)</f>
        <v>0</v>
      </c>
      <c r="D1157" s="2" t="str">
        <f>IF(energy_demand!M1157="Y",energy_demand!B1157,"NA")</f>
        <v>NA</v>
      </c>
      <c r="E1157" s="2">
        <f>IF(energy_demand!M1157="N",energy_demand!B1157,"NA")</f>
        <v>117346.26</v>
      </c>
    </row>
    <row r="1158" spans="1:5" x14ac:dyDescent="0.3">
      <c r="A1158" s="10">
        <v>43161</v>
      </c>
      <c r="B1158" s="2">
        <f>IF(energy_demand!L1158="Y",energy_demand!B1158)</f>
        <v>119960.33</v>
      </c>
      <c r="C1158" s="2" t="b">
        <f>IF(energy_demand!L1158="N",energy_demand!B1158)</f>
        <v>0</v>
      </c>
      <c r="D1158" s="2" t="str">
        <f>IF(energy_demand!M1158="Y",energy_demand!B1158,"NA")</f>
        <v>NA</v>
      </c>
      <c r="E1158" s="2">
        <f>IF(energy_demand!M1158="N",energy_demand!B1158,"NA")</f>
        <v>119960.33</v>
      </c>
    </row>
    <row r="1159" spans="1:5" x14ac:dyDescent="0.3">
      <c r="A1159" s="10">
        <v>43162</v>
      </c>
      <c r="B1159" s="2">
        <f>IF(energy_demand!L1159="Y",energy_demand!B1159)</f>
        <v>111096.30499999999</v>
      </c>
      <c r="C1159" s="2" t="b">
        <f>IF(energy_demand!L1159="N",energy_demand!B1159)</f>
        <v>0</v>
      </c>
      <c r="D1159" s="2" t="str">
        <f>IF(energy_demand!M1159="Y",energy_demand!B1159,"NA")</f>
        <v>NA</v>
      </c>
      <c r="E1159" s="2">
        <f>IF(energy_demand!M1159="N",energy_demand!B1159,"NA")</f>
        <v>111096.30499999999</v>
      </c>
    </row>
    <row r="1160" spans="1:5" x14ac:dyDescent="0.3">
      <c r="A1160" s="10">
        <v>43163</v>
      </c>
      <c r="B1160" s="2">
        <f>IF(energy_demand!L1160="Y",energy_demand!B1160)</f>
        <v>101334.2</v>
      </c>
      <c r="C1160" s="2" t="b">
        <f>IF(energy_demand!L1160="N",energy_demand!B1160)</f>
        <v>0</v>
      </c>
      <c r="D1160" s="2" t="str">
        <f>IF(energy_demand!M1160="Y",energy_demand!B1160,"NA")</f>
        <v>NA</v>
      </c>
      <c r="E1160" s="2">
        <f>IF(energy_demand!M1160="N",energy_demand!B1160,"NA")</f>
        <v>101334.2</v>
      </c>
    </row>
    <row r="1161" spans="1:5" x14ac:dyDescent="0.3">
      <c r="A1161" s="10">
        <v>43164</v>
      </c>
      <c r="B1161" s="2">
        <f>IF(energy_demand!L1161="Y",energy_demand!B1161)</f>
        <v>112527.285</v>
      </c>
      <c r="C1161" s="2" t="b">
        <f>IF(energy_demand!L1161="N",energy_demand!B1161)</f>
        <v>0</v>
      </c>
      <c r="D1161" s="2" t="str">
        <f>IF(energy_demand!M1161="Y",energy_demand!B1161,"NA")</f>
        <v>NA</v>
      </c>
      <c r="E1161" s="2">
        <f>IF(energy_demand!M1161="N",energy_demand!B1161,"NA")</f>
        <v>112527.285</v>
      </c>
    </row>
    <row r="1162" spans="1:5" x14ac:dyDescent="0.3">
      <c r="A1162" s="10">
        <v>43165</v>
      </c>
      <c r="B1162" s="2">
        <f>IF(energy_demand!L1162="Y",energy_demand!B1162)</f>
        <v>113850.81</v>
      </c>
      <c r="C1162" s="2" t="b">
        <f>IF(energy_demand!L1162="N",energy_demand!B1162)</f>
        <v>0</v>
      </c>
      <c r="D1162" s="2" t="str">
        <f>IF(energy_demand!M1162="Y",energy_demand!B1162,"NA")</f>
        <v>NA</v>
      </c>
      <c r="E1162" s="2">
        <f>IF(energy_demand!M1162="N",energy_demand!B1162,"NA")</f>
        <v>113850.81</v>
      </c>
    </row>
    <row r="1163" spans="1:5" x14ac:dyDescent="0.3">
      <c r="A1163" s="10">
        <v>43166</v>
      </c>
      <c r="B1163" s="2">
        <f>IF(energy_demand!L1163="Y",energy_demand!B1163)</f>
        <v>122717.5</v>
      </c>
      <c r="C1163" s="2" t="b">
        <f>IF(energy_demand!L1163="N",energy_demand!B1163)</f>
        <v>0</v>
      </c>
      <c r="D1163" s="2" t="str">
        <f>IF(energy_demand!M1163="Y",energy_demand!B1163,"NA")</f>
        <v>NA</v>
      </c>
      <c r="E1163" s="2">
        <f>IF(energy_demand!M1163="N",energy_demand!B1163,"NA")</f>
        <v>122717.5</v>
      </c>
    </row>
    <row r="1164" spans="1:5" x14ac:dyDescent="0.3">
      <c r="A1164" s="10">
        <v>43167</v>
      </c>
      <c r="B1164" s="2">
        <f>IF(energy_demand!L1164="Y",energy_demand!B1164)</f>
        <v>128732.59</v>
      </c>
      <c r="C1164" s="2" t="b">
        <f>IF(energy_demand!L1164="N",energy_demand!B1164)</f>
        <v>0</v>
      </c>
      <c r="D1164" s="2" t="str">
        <f>IF(energy_demand!M1164="Y",energy_demand!B1164,"NA")</f>
        <v>NA</v>
      </c>
      <c r="E1164" s="2">
        <f>IF(energy_demand!M1164="N",energy_demand!B1164,"NA")</f>
        <v>128732.59</v>
      </c>
    </row>
    <row r="1165" spans="1:5" x14ac:dyDescent="0.3">
      <c r="A1165" s="10">
        <v>43168</v>
      </c>
      <c r="B1165" s="2">
        <f>IF(energy_demand!L1165="Y",energy_demand!B1165)</f>
        <v>127805.485</v>
      </c>
      <c r="C1165" s="2" t="b">
        <f>IF(energy_demand!L1165="N",energy_demand!B1165)</f>
        <v>0</v>
      </c>
      <c r="D1165" s="2" t="str">
        <f>IF(energy_demand!M1165="Y",energy_demand!B1165,"NA")</f>
        <v>NA</v>
      </c>
      <c r="E1165" s="2">
        <f>IF(energy_demand!M1165="N",energy_demand!B1165,"NA")</f>
        <v>127805.485</v>
      </c>
    </row>
    <row r="1166" spans="1:5" x14ac:dyDescent="0.3">
      <c r="A1166" s="10">
        <v>43169</v>
      </c>
      <c r="B1166" s="2">
        <f>IF(energy_demand!L1166="Y",energy_demand!B1166)</f>
        <v>120398.88499999999</v>
      </c>
      <c r="C1166" s="2" t="b">
        <f>IF(energy_demand!L1166="N",energy_demand!B1166)</f>
        <v>0</v>
      </c>
      <c r="D1166" s="2" t="str">
        <f>IF(energy_demand!M1166="Y",energy_demand!B1166,"NA")</f>
        <v>NA</v>
      </c>
      <c r="E1166" s="2">
        <f>IF(energy_demand!M1166="N",energy_demand!B1166,"NA")</f>
        <v>120398.88499999999</v>
      </c>
    </row>
    <row r="1167" spans="1:5" x14ac:dyDescent="0.3">
      <c r="A1167" s="10">
        <v>43170</v>
      </c>
      <c r="B1167" s="2">
        <f>IF(energy_demand!L1167="Y",energy_demand!B1167)</f>
        <v>104486.18</v>
      </c>
      <c r="C1167" s="2" t="b">
        <f>IF(energy_demand!L1167="N",energy_demand!B1167)</f>
        <v>0</v>
      </c>
      <c r="D1167" s="2" t="str">
        <f>IF(energy_demand!M1167="Y",energy_demand!B1167,"NA")</f>
        <v>NA</v>
      </c>
      <c r="E1167" s="2">
        <f>IF(energy_demand!M1167="N",energy_demand!B1167,"NA")</f>
        <v>104486.18</v>
      </c>
    </row>
    <row r="1168" spans="1:5" x14ac:dyDescent="0.3">
      <c r="A1168" s="10">
        <v>43171</v>
      </c>
      <c r="B1168" s="2">
        <f>IF(energy_demand!L1168="Y",energy_demand!B1168)</f>
        <v>97542.31</v>
      </c>
      <c r="C1168" s="2" t="b">
        <f>IF(energy_demand!L1168="N",energy_demand!B1168)</f>
        <v>0</v>
      </c>
      <c r="D1168" s="2">
        <f>IF(energy_demand!M1168="Y",energy_demand!B1168,"NA")</f>
        <v>97542.31</v>
      </c>
      <c r="E1168" s="2" t="str">
        <f>IF(energy_demand!M1168="N",energy_demand!B1168,"NA")</f>
        <v>NA</v>
      </c>
    </row>
    <row r="1169" spans="1:5" x14ac:dyDescent="0.3">
      <c r="A1169" s="10">
        <v>43172</v>
      </c>
      <c r="B1169" s="2">
        <f>IF(energy_demand!L1169="Y",energy_demand!B1169)</f>
        <v>112663.625</v>
      </c>
      <c r="C1169" s="2" t="b">
        <f>IF(energy_demand!L1169="N",energy_demand!B1169)</f>
        <v>0</v>
      </c>
      <c r="D1169" s="2" t="str">
        <f>IF(energy_demand!M1169="Y",energy_demand!B1169,"NA")</f>
        <v>NA</v>
      </c>
      <c r="E1169" s="2">
        <f>IF(energy_demand!M1169="N",energy_demand!B1169,"NA")</f>
        <v>112663.625</v>
      </c>
    </row>
    <row r="1170" spans="1:5" x14ac:dyDescent="0.3">
      <c r="A1170" s="10">
        <v>43173</v>
      </c>
      <c r="B1170" s="2">
        <f>IF(energy_demand!L1170="Y",energy_demand!B1170)</f>
        <v>114195.35</v>
      </c>
      <c r="C1170" s="2" t="b">
        <f>IF(energy_demand!L1170="N",energy_demand!B1170)</f>
        <v>0</v>
      </c>
      <c r="D1170" s="2" t="str">
        <f>IF(energy_demand!M1170="Y",energy_demand!B1170,"NA")</f>
        <v>NA</v>
      </c>
      <c r="E1170" s="2">
        <f>IF(energy_demand!M1170="N",energy_demand!B1170,"NA")</f>
        <v>114195.35</v>
      </c>
    </row>
    <row r="1171" spans="1:5" x14ac:dyDescent="0.3">
      <c r="A1171" s="10">
        <v>43174</v>
      </c>
      <c r="B1171" s="2">
        <f>IF(energy_demand!L1171="Y",energy_demand!B1171)</f>
        <v>116045.27</v>
      </c>
      <c r="C1171" s="2" t="b">
        <f>IF(energy_demand!L1171="N",energy_demand!B1171)</f>
        <v>0</v>
      </c>
      <c r="D1171" s="2" t="str">
        <f>IF(energy_demand!M1171="Y",energy_demand!B1171,"NA")</f>
        <v>NA</v>
      </c>
      <c r="E1171" s="2">
        <f>IF(energy_demand!M1171="N",energy_demand!B1171,"NA")</f>
        <v>116045.27</v>
      </c>
    </row>
    <row r="1172" spans="1:5" x14ac:dyDescent="0.3">
      <c r="A1172" s="10">
        <v>43175</v>
      </c>
      <c r="B1172" s="2">
        <f>IF(energy_demand!L1172="Y",energy_demand!B1172)</f>
        <v>116284.345</v>
      </c>
      <c r="C1172" s="2" t="b">
        <f>IF(energy_demand!L1172="N",energy_demand!B1172)</f>
        <v>0</v>
      </c>
      <c r="D1172" s="2" t="str">
        <f>IF(energy_demand!M1172="Y",energy_demand!B1172,"NA")</f>
        <v>NA</v>
      </c>
      <c r="E1172" s="2">
        <f>IF(energy_demand!M1172="N",energy_demand!B1172,"NA")</f>
        <v>116284.345</v>
      </c>
    </row>
    <row r="1173" spans="1:5" x14ac:dyDescent="0.3">
      <c r="A1173" s="10">
        <v>43176</v>
      </c>
      <c r="B1173" s="2">
        <f>IF(energy_demand!L1173="Y",energy_demand!B1173)</f>
        <v>110715.12</v>
      </c>
      <c r="C1173" s="2" t="b">
        <f>IF(energy_demand!L1173="N",energy_demand!B1173)</f>
        <v>0</v>
      </c>
      <c r="D1173" s="2" t="str">
        <f>IF(energy_demand!M1173="Y",energy_demand!B1173,"NA")</f>
        <v>NA</v>
      </c>
      <c r="E1173" s="2">
        <f>IF(energy_demand!M1173="N",energy_demand!B1173,"NA")</f>
        <v>110715.12</v>
      </c>
    </row>
    <row r="1174" spans="1:5" x14ac:dyDescent="0.3">
      <c r="A1174" s="10">
        <v>43177</v>
      </c>
      <c r="B1174" s="2">
        <f>IF(energy_demand!L1174="Y",energy_demand!B1174)</f>
        <v>97262.705000000002</v>
      </c>
      <c r="C1174" s="2" t="b">
        <f>IF(energy_demand!L1174="N",energy_demand!B1174)</f>
        <v>0</v>
      </c>
      <c r="D1174" s="2" t="str">
        <f>IF(energy_demand!M1174="Y",energy_demand!B1174,"NA")</f>
        <v>NA</v>
      </c>
      <c r="E1174" s="2">
        <f>IF(energy_demand!M1174="N",energy_demand!B1174,"NA")</f>
        <v>97262.705000000002</v>
      </c>
    </row>
    <row r="1175" spans="1:5" x14ac:dyDescent="0.3">
      <c r="A1175" s="10">
        <v>43178</v>
      </c>
      <c r="B1175" s="2">
        <f>IF(energy_demand!L1175="Y",energy_demand!B1175)</f>
        <v>111617.94500000001</v>
      </c>
      <c r="C1175" s="2" t="b">
        <f>IF(energy_demand!L1175="N",energy_demand!B1175)</f>
        <v>0</v>
      </c>
      <c r="D1175" s="2" t="str">
        <f>IF(energy_demand!M1175="Y",energy_demand!B1175,"NA")</f>
        <v>NA</v>
      </c>
      <c r="E1175" s="2">
        <f>IF(energy_demand!M1175="N",energy_demand!B1175,"NA")</f>
        <v>111617.94500000001</v>
      </c>
    </row>
    <row r="1176" spans="1:5" x14ac:dyDescent="0.3">
      <c r="A1176" s="10">
        <v>43179</v>
      </c>
      <c r="B1176" s="2">
        <f>IF(energy_demand!L1176="Y",energy_demand!B1176)</f>
        <v>110794.26</v>
      </c>
      <c r="C1176" s="2" t="b">
        <f>IF(energy_demand!L1176="N",energy_demand!B1176)</f>
        <v>0</v>
      </c>
      <c r="D1176" s="2" t="str">
        <f>IF(energy_demand!M1176="Y",energy_demand!B1176,"NA")</f>
        <v>NA</v>
      </c>
      <c r="E1176" s="2">
        <f>IF(energy_demand!M1176="N",energy_demand!B1176,"NA")</f>
        <v>110794.26</v>
      </c>
    </row>
    <row r="1177" spans="1:5" x14ac:dyDescent="0.3">
      <c r="A1177" s="10">
        <v>43180</v>
      </c>
      <c r="B1177" s="2">
        <f>IF(energy_demand!L1177="Y",energy_demand!B1177)</f>
        <v>111254.315</v>
      </c>
      <c r="C1177" s="2" t="b">
        <f>IF(energy_demand!L1177="N",energy_demand!B1177)</f>
        <v>0</v>
      </c>
      <c r="D1177" s="2" t="str">
        <f>IF(energy_demand!M1177="Y",energy_demand!B1177,"NA")</f>
        <v>NA</v>
      </c>
      <c r="E1177" s="2">
        <f>IF(energy_demand!M1177="N",energy_demand!B1177,"NA")</f>
        <v>111254.315</v>
      </c>
    </row>
    <row r="1178" spans="1:5" x14ac:dyDescent="0.3">
      <c r="A1178" s="10">
        <v>43181</v>
      </c>
      <c r="B1178" s="2">
        <f>IF(energy_demand!L1178="Y",energy_demand!B1178)</f>
        <v>115020.505</v>
      </c>
      <c r="C1178" s="2" t="b">
        <f>IF(energy_demand!L1178="N",energy_demand!B1178)</f>
        <v>0</v>
      </c>
      <c r="D1178" s="2" t="str">
        <f>IF(energy_demand!M1178="Y",energy_demand!B1178,"NA")</f>
        <v>NA</v>
      </c>
      <c r="E1178" s="2">
        <f>IF(energy_demand!M1178="N",energy_demand!B1178,"NA")</f>
        <v>115020.505</v>
      </c>
    </row>
    <row r="1179" spans="1:5" x14ac:dyDescent="0.3">
      <c r="A1179" s="10">
        <v>43182</v>
      </c>
      <c r="B1179" s="2">
        <f>IF(energy_demand!L1179="Y",energy_demand!B1179)</f>
        <v>119298.325</v>
      </c>
      <c r="C1179" s="2" t="b">
        <f>IF(energy_demand!L1179="N",energy_demand!B1179)</f>
        <v>0</v>
      </c>
      <c r="D1179" s="2" t="str">
        <f>IF(energy_demand!M1179="Y",energy_demand!B1179,"NA")</f>
        <v>NA</v>
      </c>
      <c r="E1179" s="2">
        <f>IF(energy_demand!M1179="N",energy_demand!B1179,"NA")</f>
        <v>119298.325</v>
      </c>
    </row>
    <row r="1180" spans="1:5" x14ac:dyDescent="0.3">
      <c r="A1180" s="10">
        <v>43183</v>
      </c>
      <c r="B1180" s="2">
        <f>IF(energy_demand!L1180="Y",energy_demand!B1180)</f>
        <v>112312.69500000001</v>
      </c>
      <c r="C1180" s="2" t="b">
        <f>IF(energy_demand!L1180="N",energy_demand!B1180)</f>
        <v>0</v>
      </c>
      <c r="D1180" s="2" t="str">
        <f>IF(energy_demand!M1180="Y",energy_demand!B1180,"NA")</f>
        <v>NA</v>
      </c>
      <c r="E1180" s="2">
        <f>IF(energy_demand!M1180="N",energy_demand!B1180,"NA")</f>
        <v>112312.69500000001</v>
      </c>
    </row>
    <row r="1181" spans="1:5" x14ac:dyDescent="0.3">
      <c r="A1181" s="10">
        <v>43184</v>
      </c>
      <c r="B1181" s="2">
        <f>IF(energy_demand!L1181="Y",energy_demand!B1181)</f>
        <v>98918.514999999999</v>
      </c>
      <c r="C1181" s="2" t="b">
        <f>IF(energy_demand!L1181="N",energy_demand!B1181)</f>
        <v>0</v>
      </c>
      <c r="D1181" s="2" t="str">
        <f>IF(energy_demand!M1181="Y",energy_demand!B1181,"NA")</f>
        <v>NA</v>
      </c>
      <c r="E1181" s="2">
        <f>IF(energy_demand!M1181="N",energy_demand!B1181,"NA")</f>
        <v>98918.514999999999</v>
      </c>
    </row>
    <row r="1182" spans="1:5" x14ac:dyDescent="0.3">
      <c r="A1182" s="10">
        <v>43185</v>
      </c>
      <c r="B1182" s="2">
        <f>IF(energy_demand!L1182="Y",energy_demand!B1182)</f>
        <v>112488.215</v>
      </c>
      <c r="C1182" s="2" t="b">
        <f>IF(energy_demand!L1182="N",energy_demand!B1182)</f>
        <v>0</v>
      </c>
      <c r="D1182" s="2" t="str">
        <f>IF(energy_demand!M1182="Y",energy_demand!B1182,"NA")</f>
        <v>NA</v>
      </c>
      <c r="E1182" s="2">
        <f>IF(energy_demand!M1182="N",energy_demand!B1182,"NA")</f>
        <v>112488.215</v>
      </c>
    </row>
    <row r="1183" spans="1:5" x14ac:dyDescent="0.3">
      <c r="A1183" s="10">
        <v>43186</v>
      </c>
      <c r="B1183" s="2">
        <f>IF(energy_demand!L1183="Y",energy_demand!B1183)</f>
        <v>116809.36500000001</v>
      </c>
      <c r="C1183" s="2" t="b">
        <f>IF(energy_demand!L1183="N",energy_demand!B1183)</f>
        <v>0</v>
      </c>
      <c r="D1183" s="2" t="str">
        <f>IF(energy_demand!M1183="Y",energy_demand!B1183,"NA")</f>
        <v>NA</v>
      </c>
      <c r="E1183" s="2">
        <f>IF(energy_demand!M1183="N",energy_demand!B1183,"NA")</f>
        <v>116809.36500000001</v>
      </c>
    </row>
    <row r="1184" spans="1:5" x14ac:dyDescent="0.3">
      <c r="A1184" s="10">
        <v>43187</v>
      </c>
      <c r="B1184" s="2">
        <f>IF(energy_demand!L1184="Y",energy_demand!B1184)</f>
        <v>117744.005</v>
      </c>
      <c r="C1184" s="2" t="b">
        <f>IF(energy_demand!L1184="N",energy_demand!B1184)</f>
        <v>0</v>
      </c>
      <c r="D1184" s="2" t="str">
        <f>IF(energy_demand!M1184="Y",energy_demand!B1184,"NA")</f>
        <v>NA</v>
      </c>
      <c r="E1184" s="2">
        <f>IF(energy_demand!M1184="N",energy_demand!B1184,"NA")</f>
        <v>117744.005</v>
      </c>
    </row>
    <row r="1185" spans="1:5" x14ac:dyDescent="0.3">
      <c r="A1185" s="10">
        <v>43188</v>
      </c>
      <c r="B1185" s="2" t="b">
        <f>IF(energy_demand!L1185="Y",energy_demand!B1185)</f>
        <v>0</v>
      </c>
      <c r="C1185" s="2">
        <f>IF(energy_demand!L1185="N",energy_demand!B1185)</f>
        <v>116457.26</v>
      </c>
      <c r="D1185" s="2" t="str">
        <f>IF(energy_demand!M1185="Y",energy_demand!B1185,"NA")</f>
        <v>NA</v>
      </c>
      <c r="E1185" s="2">
        <f>IF(energy_demand!M1185="N",energy_demand!B1185,"NA")</f>
        <v>116457.26</v>
      </c>
    </row>
    <row r="1186" spans="1:5" x14ac:dyDescent="0.3">
      <c r="A1186" s="10">
        <v>43189</v>
      </c>
      <c r="B1186" s="2" t="b">
        <f>IF(energy_demand!L1186="Y",energy_demand!B1186)</f>
        <v>0</v>
      </c>
      <c r="C1186" s="2">
        <f>IF(energy_demand!L1186="N",energy_demand!B1186)</f>
        <v>97070.345000000001</v>
      </c>
      <c r="D1186" s="2">
        <f>IF(energy_demand!M1186="Y",energy_demand!B1186,"NA")</f>
        <v>97070.345000000001</v>
      </c>
      <c r="E1186" s="2" t="str">
        <f>IF(energy_demand!M1186="N",energy_demand!B1186,"NA")</f>
        <v>NA</v>
      </c>
    </row>
    <row r="1187" spans="1:5" x14ac:dyDescent="0.3">
      <c r="A1187" s="10">
        <v>43190</v>
      </c>
      <c r="B1187" s="2" t="b">
        <f>IF(energy_demand!L1187="Y",energy_demand!B1187)</f>
        <v>0</v>
      </c>
      <c r="C1187" s="2">
        <f>IF(energy_demand!L1187="N",energy_demand!B1187)</f>
        <v>99687.64</v>
      </c>
      <c r="D1187" s="2">
        <f>IF(energy_demand!M1187="Y",energy_demand!B1187,"NA")</f>
        <v>99687.64</v>
      </c>
      <c r="E1187" s="2" t="str">
        <f>IF(energy_demand!M1187="N",energy_demand!B1187,"NA")</f>
        <v>NA</v>
      </c>
    </row>
    <row r="1188" spans="1:5" x14ac:dyDescent="0.3">
      <c r="A1188" s="10">
        <v>43191</v>
      </c>
      <c r="B1188" s="2" t="b">
        <f>IF(energy_demand!L1188="Y",energy_demand!B1188)</f>
        <v>0</v>
      </c>
      <c r="C1188" s="2">
        <f>IF(energy_demand!L1188="N",energy_demand!B1188)</f>
        <v>98817.03</v>
      </c>
      <c r="D1188" s="2">
        <f>IF(energy_demand!M1188="Y",energy_demand!B1188,"NA")</f>
        <v>98817.03</v>
      </c>
      <c r="E1188" s="2" t="str">
        <f>IF(energy_demand!M1188="N",energy_demand!B1188,"NA")</f>
        <v>NA</v>
      </c>
    </row>
    <row r="1189" spans="1:5" x14ac:dyDescent="0.3">
      <c r="A1189" s="10">
        <v>43192</v>
      </c>
      <c r="B1189" s="2" t="b">
        <f>IF(energy_demand!L1189="Y",energy_demand!B1189)</f>
        <v>0</v>
      </c>
      <c r="C1189" s="2">
        <f>IF(energy_demand!L1189="N",energy_demand!B1189)</f>
        <v>98258.25</v>
      </c>
      <c r="D1189" s="2">
        <f>IF(energy_demand!M1189="Y",energy_demand!B1189,"NA")</f>
        <v>98258.25</v>
      </c>
      <c r="E1189" s="2" t="str">
        <f>IF(energy_demand!M1189="N",energy_demand!B1189,"NA")</f>
        <v>NA</v>
      </c>
    </row>
    <row r="1190" spans="1:5" x14ac:dyDescent="0.3">
      <c r="A1190" s="10">
        <v>43193</v>
      </c>
      <c r="B1190" s="2" t="b">
        <f>IF(energy_demand!L1190="Y",energy_demand!B1190)</f>
        <v>0</v>
      </c>
      <c r="C1190" s="2">
        <f>IF(energy_demand!L1190="N",energy_demand!B1190)</f>
        <v>113381.53</v>
      </c>
      <c r="D1190" s="2" t="str">
        <f>IF(energy_demand!M1190="Y",energy_demand!B1190,"NA")</f>
        <v>NA</v>
      </c>
      <c r="E1190" s="2">
        <f>IF(energy_demand!M1190="N",energy_demand!B1190,"NA")</f>
        <v>113381.53</v>
      </c>
    </row>
    <row r="1191" spans="1:5" x14ac:dyDescent="0.3">
      <c r="A1191" s="10">
        <v>43194</v>
      </c>
      <c r="B1191" s="2" t="b">
        <f>IF(energy_demand!L1191="Y",energy_demand!B1191)</f>
        <v>0</v>
      </c>
      <c r="C1191" s="2">
        <f>IF(energy_demand!L1191="N",energy_demand!B1191)</f>
        <v>115974.61</v>
      </c>
      <c r="D1191" s="2" t="str">
        <f>IF(energy_demand!M1191="Y",energy_demand!B1191,"NA")</f>
        <v>NA</v>
      </c>
      <c r="E1191" s="2">
        <f>IF(energy_demand!M1191="N",energy_demand!B1191,"NA")</f>
        <v>115974.61</v>
      </c>
    </row>
    <row r="1192" spans="1:5" x14ac:dyDescent="0.3">
      <c r="A1192" s="10">
        <v>43195</v>
      </c>
      <c r="B1192" s="2" t="b">
        <f>IF(energy_demand!L1192="Y",energy_demand!B1192)</f>
        <v>0</v>
      </c>
      <c r="C1192" s="2">
        <f>IF(energy_demand!L1192="N",energy_demand!B1192)</f>
        <v>117551.69500000001</v>
      </c>
      <c r="D1192" s="2" t="str">
        <f>IF(energy_demand!M1192="Y",energy_demand!B1192,"NA")</f>
        <v>NA</v>
      </c>
      <c r="E1192" s="2">
        <f>IF(energy_demand!M1192="N",energy_demand!B1192,"NA")</f>
        <v>117551.69500000001</v>
      </c>
    </row>
    <row r="1193" spans="1:5" x14ac:dyDescent="0.3">
      <c r="A1193" s="10">
        <v>43196</v>
      </c>
      <c r="B1193" s="2" t="b">
        <f>IF(energy_demand!L1193="Y",energy_demand!B1193)</f>
        <v>0</v>
      </c>
      <c r="C1193" s="2">
        <f>IF(energy_demand!L1193="N",energy_demand!B1193)</f>
        <v>115979.07</v>
      </c>
      <c r="D1193" s="2" t="str">
        <f>IF(energy_demand!M1193="Y",energy_demand!B1193,"NA")</f>
        <v>NA</v>
      </c>
      <c r="E1193" s="2">
        <f>IF(energy_demand!M1193="N",energy_demand!B1193,"NA")</f>
        <v>115979.07</v>
      </c>
    </row>
    <row r="1194" spans="1:5" x14ac:dyDescent="0.3">
      <c r="A1194" s="10">
        <v>43197</v>
      </c>
      <c r="B1194" s="2" t="b">
        <f>IF(energy_demand!L1194="Y",energy_demand!B1194)</f>
        <v>0</v>
      </c>
      <c r="C1194" s="2">
        <f>IF(energy_demand!L1194="N",energy_demand!B1194)</f>
        <v>105938.47500000001</v>
      </c>
      <c r="D1194" s="2" t="str">
        <f>IF(energy_demand!M1194="Y",energy_demand!B1194,"NA")</f>
        <v>NA</v>
      </c>
      <c r="E1194" s="2">
        <f>IF(energy_demand!M1194="N",energy_demand!B1194,"NA")</f>
        <v>105938.47500000001</v>
      </c>
    </row>
    <row r="1195" spans="1:5" x14ac:dyDescent="0.3">
      <c r="A1195" s="10">
        <v>43198</v>
      </c>
      <c r="B1195" s="2" t="b">
        <f>IF(energy_demand!L1195="Y",energy_demand!B1195)</f>
        <v>0</v>
      </c>
      <c r="C1195" s="2">
        <f>IF(energy_demand!L1195="N",energy_demand!B1195)</f>
        <v>100571.16499999999</v>
      </c>
      <c r="D1195" s="2" t="str">
        <f>IF(energy_demand!M1195="Y",energy_demand!B1195,"NA")</f>
        <v>NA</v>
      </c>
      <c r="E1195" s="2">
        <f>IF(energy_demand!M1195="N",energy_demand!B1195,"NA")</f>
        <v>100571.16499999999</v>
      </c>
    </row>
    <row r="1196" spans="1:5" x14ac:dyDescent="0.3">
      <c r="A1196" s="10">
        <v>43199</v>
      </c>
      <c r="B1196" s="2" t="b">
        <f>IF(energy_demand!L1196="Y",energy_demand!B1196)</f>
        <v>0</v>
      </c>
      <c r="C1196" s="2">
        <f>IF(energy_demand!L1196="N",energy_demand!B1196)</f>
        <v>118702.925</v>
      </c>
      <c r="D1196" s="2" t="str">
        <f>IF(energy_demand!M1196="Y",energy_demand!B1196,"NA")</f>
        <v>NA</v>
      </c>
      <c r="E1196" s="2">
        <f>IF(energy_demand!M1196="N",energy_demand!B1196,"NA")</f>
        <v>118702.925</v>
      </c>
    </row>
    <row r="1197" spans="1:5" x14ac:dyDescent="0.3">
      <c r="A1197" s="10">
        <v>43200</v>
      </c>
      <c r="B1197" s="2" t="b">
        <f>IF(energy_demand!L1197="Y",energy_demand!B1197)</f>
        <v>0</v>
      </c>
      <c r="C1197" s="2">
        <f>IF(energy_demand!L1197="N",energy_demand!B1197)</f>
        <v>122423.01</v>
      </c>
      <c r="D1197" s="2" t="str">
        <f>IF(energy_demand!M1197="Y",energy_demand!B1197,"NA")</f>
        <v>NA</v>
      </c>
      <c r="E1197" s="2">
        <f>IF(energy_demand!M1197="N",energy_demand!B1197,"NA")</f>
        <v>122423.01</v>
      </c>
    </row>
    <row r="1198" spans="1:5" x14ac:dyDescent="0.3">
      <c r="A1198" s="10">
        <v>43201</v>
      </c>
      <c r="B1198" s="2" t="b">
        <f>IF(energy_demand!L1198="Y",energy_demand!B1198)</f>
        <v>0</v>
      </c>
      <c r="C1198" s="2">
        <f>IF(energy_demand!L1198="N",energy_demand!B1198)</f>
        <v>121944.995</v>
      </c>
      <c r="D1198" s="2" t="str">
        <f>IF(energy_demand!M1198="Y",energy_demand!B1198,"NA")</f>
        <v>NA</v>
      </c>
      <c r="E1198" s="2">
        <f>IF(energy_demand!M1198="N",energy_demand!B1198,"NA")</f>
        <v>121944.995</v>
      </c>
    </row>
    <row r="1199" spans="1:5" x14ac:dyDescent="0.3">
      <c r="A1199" s="10">
        <v>43202</v>
      </c>
      <c r="B1199" s="2" t="b">
        <f>IF(energy_demand!L1199="Y",energy_demand!B1199)</f>
        <v>0</v>
      </c>
      <c r="C1199" s="2">
        <f>IF(energy_demand!L1199="N",energy_demand!B1199)</f>
        <v>119876.63</v>
      </c>
      <c r="D1199" s="2" t="str">
        <f>IF(energy_demand!M1199="Y",energy_demand!B1199,"NA")</f>
        <v>NA</v>
      </c>
      <c r="E1199" s="2">
        <f>IF(energy_demand!M1199="N",energy_demand!B1199,"NA")</f>
        <v>119876.63</v>
      </c>
    </row>
    <row r="1200" spans="1:5" x14ac:dyDescent="0.3">
      <c r="A1200" s="10">
        <v>43203</v>
      </c>
      <c r="B1200" s="2" t="b">
        <f>IF(energy_demand!L1200="Y",energy_demand!B1200)</f>
        <v>0</v>
      </c>
      <c r="C1200" s="2">
        <f>IF(energy_demand!L1200="N",energy_demand!B1200)</f>
        <v>113609.76</v>
      </c>
      <c r="D1200" s="2" t="str">
        <f>IF(energy_demand!M1200="Y",energy_demand!B1200,"NA")</f>
        <v>NA</v>
      </c>
      <c r="E1200" s="2">
        <f>IF(energy_demand!M1200="N",energy_demand!B1200,"NA")</f>
        <v>113609.76</v>
      </c>
    </row>
    <row r="1201" spans="1:5" x14ac:dyDescent="0.3">
      <c r="A1201" s="10">
        <v>43204</v>
      </c>
      <c r="B1201" s="2" t="b">
        <f>IF(energy_demand!L1201="Y",energy_demand!B1201)</f>
        <v>0</v>
      </c>
      <c r="C1201" s="2">
        <f>IF(energy_demand!L1201="N",energy_demand!B1201)</f>
        <v>105135.30499999999</v>
      </c>
      <c r="D1201" s="2" t="str">
        <f>IF(energy_demand!M1201="Y",energy_demand!B1201,"NA")</f>
        <v>NA</v>
      </c>
      <c r="E1201" s="2">
        <f>IF(energy_demand!M1201="N",energy_demand!B1201,"NA")</f>
        <v>105135.30499999999</v>
      </c>
    </row>
    <row r="1202" spans="1:5" x14ac:dyDescent="0.3">
      <c r="A1202" s="10">
        <v>43205</v>
      </c>
      <c r="B1202" s="2" t="b">
        <f>IF(energy_demand!L1202="Y",energy_demand!B1202)</f>
        <v>0</v>
      </c>
      <c r="C1202" s="2">
        <f>IF(energy_demand!L1202="N",energy_demand!B1202)</f>
        <v>104123.39</v>
      </c>
      <c r="D1202" s="2" t="str">
        <f>IF(energy_demand!M1202="Y",energy_demand!B1202,"NA")</f>
        <v>NA</v>
      </c>
      <c r="E1202" s="2">
        <f>IF(energy_demand!M1202="N",energy_demand!B1202,"NA")</f>
        <v>104123.39</v>
      </c>
    </row>
    <row r="1203" spans="1:5" x14ac:dyDescent="0.3">
      <c r="A1203" s="10">
        <v>43206</v>
      </c>
      <c r="B1203" s="2" t="b">
        <f>IF(energy_demand!L1203="Y",energy_demand!B1203)</f>
        <v>0</v>
      </c>
      <c r="C1203" s="2">
        <f>IF(energy_demand!L1203="N",energy_demand!B1203)</f>
        <v>115694.64</v>
      </c>
      <c r="D1203" s="2" t="str">
        <f>IF(energy_demand!M1203="Y",energy_demand!B1203,"NA")</f>
        <v>NA</v>
      </c>
      <c r="E1203" s="2">
        <f>IF(energy_demand!M1203="N",energy_demand!B1203,"NA")</f>
        <v>115694.64</v>
      </c>
    </row>
    <row r="1204" spans="1:5" x14ac:dyDescent="0.3">
      <c r="A1204" s="10">
        <v>43207</v>
      </c>
      <c r="B1204" s="2">
        <f>IF(energy_demand!L1204="Y",energy_demand!B1204)</f>
        <v>121092.855</v>
      </c>
      <c r="C1204" s="2" t="b">
        <f>IF(energy_demand!L1204="N",energy_demand!B1204)</f>
        <v>0</v>
      </c>
      <c r="D1204" s="2" t="str">
        <f>IF(energy_demand!M1204="Y",energy_demand!B1204,"NA")</f>
        <v>NA</v>
      </c>
      <c r="E1204" s="2">
        <f>IF(energy_demand!M1204="N",energy_demand!B1204,"NA")</f>
        <v>121092.855</v>
      </c>
    </row>
    <row r="1205" spans="1:5" x14ac:dyDescent="0.3">
      <c r="A1205" s="10">
        <v>43208</v>
      </c>
      <c r="B1205" s="2">
        <f>IF(energy_demand!L1205="Y",energy_demand!B1205)</f>
        <v>120784.875</v>
      </c>
      <c r="C1205" s="2" t="b">
        <f>IF(energy_demand!L1205="N",energy_demand!B1205)</f>
        <v>0</v>
      </c>
      <c r="D1205" s="2" t="str">
        <f>IF(energy_demand!M1205="Y",energy_demand!B1205,"NA")</f>
        <v>NA</v>
      </c>
      <c r="E1205" s="2">
        <f>IF(energy_demand!M1205="N",energy_demand!B1205,"NA")</f>
        <v>120784.875</v>
      </c>
    </row>
    <row r="1206" spans="1:5" x14ac:dyDescent="0.3">
      <c r="A1206" s="10">
        <v>43209</v>
      </c>
      <c r="B1206" s="2">
        <f>IF(energy_demand!L1206="Y",energy_demand!B1206)</f>
        <v>120448.935</v>
      </c>
      <c r="C1206" s="2" t="b">
        <f>IF(energy_demand!L1206="N",energy_demand!B1206)</f>
        <v>0</v>
      </c>
      <c r="D1206" s="2" t="str">
        <f>IF(energy_demand!M1206="Y",energy_demand!B1206,"NA")</f>
        <v>NA</v>
      </c>
      <c r="E1206" s="2">
        <f>IF(energy_demand!M1206="N",energy_demand!B1206,"NA")</f>
        <v>120448.935</v>
      </c>
    </row>
    <row r="1207" spans="1:5" x14ac:dyDescent="0.3">
      <c r="A1207" s="10">
        <v>43210</v>
      </c>
      <c r="B1207" s="2">
        <f>IF(energy_demand!L1207="Y",energy_demand!B1207)</f>
        <v>118324.09</v>
      </c>
      <c r="C1207" s="2" t="b">
        <f>IF(energy_demand!L1207="N",energy_demand!B1207)</f>
        <v>0</v>
      </c>
      <c r="D1207" s="2" t="str">
        <f>IF(energy_demand!M1207="Y",energy_demand!B1207,"NA")</f>
        <v>NA</v>
      </c>
      <c r="E1207" s="2">
        <f>IF(energy_demand!M1207="N",energy_demand!B1207,"NA")</f>
        <v>118324.09</v>
      </c>
    </row>
    <row r="1208" spans="1:5" x14ac:dyDescent="0.3">
      <c r="A1208" s="10">
        <v>43211</v>
      </c>
      <c r="B1208" s="2">
        <f>IF(energy_demand!L1208="Y",energy_demand!B1208)</f>
        <v>107479.26</v>
      </c>
      <c r="C1208" s="2" t="b">
        <f>IF(energy_demand!L1208="N",energy_demand!B1208)</f>
        <v>0</v>
      </c>
      <c r="D1208" s="2" t="str">
        <f>IF(energy_demand!M1208="Y",energy_demand!B1208,"NA")</f>
        <v>NA</v>
      </c>
      <c r="E1208" s="2">
        <f>IF(energy_demand!M1208="N",energy_demand!B1208,"NA")</f>
        <v>107479.26</v>
      </c>
    </row>
    <row r="1209" spans="1:5" x14ac:dyDescent="0.3">
      <c r="A1209" s="10">
        <v>43212</v>
      </c>
      <c r="B1209" s="2">
        <f>IF(energy_demand!L1209="Y",energy_demand!B1209)</f>
        <v>103662.05</v>
      </c>
      <c r="C1209" s="2" t="b">
        <f>IF(energy_demand!L1209="N",energy_demand!B1209)</f>
        <v>0</v>
      </c>
      <c r="D1209" s="2" t="str">
        <f>IF(energy_demand!M1209="Y",energy_demand!B1209,"NA")</f>
        <v>NA</v>
      </c>
      <c r="E1209" s="2">
        <f>IF(energy_demand!M1209="N",energy_demand!B1209,"NA")</f>
        <v>103662.05</v>
      </c>
    </row>
    <row r="1210" spans="1:5" x14ac:dyDescent="0.3">
      <c r="A1210" s="10">
        <v>43213</v>
      </c>
      <c r="B1210" s="2">
        <f>IF(energy_demand!L1210="Y",energy_demand!B1210)</f>
        <v>117799.97</v>
      </c>
      <c r="C1210" s="2" t="b">
        <f>IF(energy_demand!L1210="N",energy_demand!B1210)</f>
        <v>0</v>
      </c>
      <c r="D1210" s="2" t="str">
        <f>IF(energy_demand!M1210="Y",energy_demand!B1210,"NA")</f>
        <v>NA</v>
      </c>
      <c r="E1210" s="2">
        <f>IF(energy_demand!M1210="N",energy_demand!B1210,"NA")</f>
        <v>117799.97</v>
      </c>
    </row>
    <row r="1211" spans="1:5" x14ac:dyDescent="0.3">
      <c r="A1211" s="10">
        <v>43214</v>
      </c>
      <c r="B1211" s="2">
        <f>IF(energy_demand!L1211="Y",energy_demand!B1211)</f>
        <v>117642.645</v>
      </c>
      <c r="C1211" s="2" t="b">
        <f>IF(energy_demand!L1211="N",energy_demand!B1211)</f>
        <v>0</v>
      </c>
      <c r="D1211" s="2" t="str">
        <f>IF(energy_demand!M1211="Y",energy_demand!B1211,"NA")</f>
        <v>NA</v>
      </c>
      <c r="E1211" s="2">
        <f>IF(energy_demand!M1211="N",energy_demand!B1211,"NA")</f>
        <v>117642.645</v>
      </c>
    </row>
    <row r="1212" spans="1:5" x14ac:dyDescent="0.3">
      <c r="A1212" s="10">
        <v>43215</v>
      </c>
      <c r="B1212" s="2">
        <f>IF(energy_demand!L1212="Y",energy_demand!B1212)</f>
        <v>106654.955</v>
      </c>
      <c r="C1212" s="2" t="b">
        <f>IF(energy_demand!L1212="N",energy_demand!B1212)</f>
        <v>0</v>
      </c>
      <c r="D1212" s="2">
        <f>IF(energy_demand!M1212="Y",energy_demand!B1212,"NA")</f>
        <v>106654.955</v>
      </c>
      <c r="E1212" s="2" t="str">
        <f>IF(energy_demand!M1212="N",energy_demand!B1212,"NA")</f>
        <v>NA</v>
      </c>
    </row>
    <row r="1213" spans="1:5" x14ac:dyDescent="0.3">
      <c r="A1213" s="10">
        <v>43216</v>
      </c>
      <c r="B1213" s="2">
        <f>IF(energy_demand!L1213="Y",energy_demand!B1213)</f>
        <v>117617.51</v>
      </c>
      <c r="C1213" s="2" t="b">
        <f>IF(energy_demand!L1213="N",energy_demand!B1213)</f>
        <v>0</v>
      </c>
      <c r="D1213" s="2" t="str">
        <f>IF(energy_demand!M1213="Y",energy_demand!B1213,"NA")</f>
        <v>NA</v>
      </c>
      <c r="E1213" s="2">
        <f>IF(energy_demand!M1213="N",energy_demand!B1213,"NA")</f>
        <v>117617.51</v>
      </c>
    </row>
    <row r="1214" spans="1:5" x14ac:dyDescent="0.3">
      <c r="A1214" s="10">
        <v>43217</v>
      </c>
      <c r="B1214" s="2">
        <f>IF(energy_demand!L1214="Y",energy_demand!B1214)</f>
        <v>119079.465</v>
      </c>
      <c r="C1214" s="2" t="b">
        <f>IF(energy_demand!L1214="N",energy_demand!B1214)</f>
        <v>0</v>
      </c>
      <c r="D1214" s="2" t="str">
        <f>IF(energy_demand!M1214="Y",energy_demand!B1214,"NA")</f>
        <v>NA</v>
      </c>
      <c r="E1214" s="2">
        <f>IF(energy_demand!M1214="N",energy_demand!B1214,"NA")</f>
        <v>119079.465</v>
      </c>
    </row>
    <row r="1215" spans="1:5" x14ac:dyDescent="0.3">
      <c r="A1215" s="10">
        <v>43218</v>
      </c>
      <c r="B1215" s="2">
        <f>IF(energy_demand!L1215="Y",energy_demand!B1215)</f>
        <v>108613.38</v>
      </c>
      <c r="C1215" s="2" t="b">
        <f>IF(energy_demand!L1215="N",energy_demand!B1215)</f>
        <v>0</v>
      </c>
      <c r="D1215" s="2" t="str">
        <f>IF(energy_demand!M1215="Y",energy_demand!B1215,"NA")</f>
        <v>NA</v>
      </c>
      <c r="E1215" s="2">
        <f>IF(energy_demand!M1215="N",energy_demand!B1215,"NA")</f>
        <v>108613.38</v>
      </c>
    </row>
    <row r="1216" spans="1:5" x14ac:dyDescent="0.3">
      <c r="A1216" s="10">
        <v>43219</v>
      </c>
      <c r="B1216" s="2">
        <f>IF(energy_demand!L1216="Y",energy_demand!B1216)</f>
        <v>105277.715</v>
      </c>
      <c r="C1216" s="2" t="b">
        <f>IF(energy_demand!L1216="N",energy_demand!B1216)</f>
        <v>0</v>
      </c>
      <c r="D1216" s="2" t="str">
        <f>IF(energy_demand!M1216="Y",energy_demand!B1216,"NA")</f>
        <v>NA</v>
      </c>
      <c r="E1216" s="2">
        <f>IF(energy_demand!M1216="N",energy_demand!B1216,"NA")</f>
        <v>105277.715</v>
      </c>
    </row>
    <row r="1217" spans="1:5" x14ac:dyDescent="0.3">
      <c r="A1217" s="10">
        <v>43220</v>
      </c>
      <c r="B1217" s="2">
        <f>IF(energy_demand!L1217="Y",energy_demand!B1217)</f>
        <v>121551.685</v>
      </c>
      <c r="C1217" s="2" t="b">
        <f>IF(energy_demand!L1217="N",energy_demand!B1217)</f>
        <v>0</v>
      </c>
      <c r="D1217" s="2" t="str">
        <f>IF(energy_demand!M1217="Y",energy_demand!B1217,"NA")</f>
        <v>NA</v>
      </c>
      <c r="E1217" s="2">
        <f>IF(energy_demand!M1217="N",energy_demand!B1217,"NA")</f>
        <v>121551.685</v>
      </c>
    </row>
    <row r="1218" spans="1:5" x14ac:dyDescent="0.3">
      <c r="A1218" s="10">
        <v>43221</v>
      </c>
      <c r="B1218" s="2">
        <f>IF(energy_demand!L1218="Y",energy_demand!B1218)</f>
        <v>122642.235</v>
      </c>
      <c r="C1218" s="2" t="b">
        <f>IF(energy_demand!L1218="N",energy_demand!B1218)</f>
        <v>0</v>
      </c>
      <c r="D1218" s="2" t="str">
        <f>IF(energy_demand!M1218="Y",energy_demand!B1218,"NA")</f>
        <v>NA</v>
      </c>
      <c r="E1218" s="2">
        <f>IF(energy_demand!M1218="N",energy_demand!B1218,"NA")</f>
        <v>122642.235</v>
      </c>
    </row>
    <row r="1219" spans="1:5" x14ac:dyDescent="0.3">
      <c r="A1219" s="10">
        <v>43222</v>
      </c>
      <c r="B1219" s="2">
        <f>IF(energy_demand!L1219="Y",energy_demand!B1219)</f>
        <v>118716.595</v>
      </c>
      <c r="C1219" s="2" t="b">
        <f>IF(energy_demand!L1219="N",energy_demand!B1219)</f>
        <v>0</v>
      </c>
      <c r="D1219" s="2" t="str">
        <f>IF(energy_demand!M1219="Y",energy_demand!B1219,"NA")</f>
        <v>NA</v>
      </c>
      <c r="E1219" s="2">
        <f>IF(energy_demand!M1219="N",energy_demand!B1219,"NA")</f>
        <v>118716.595</v>
      </c>
    </row>
    <row r="1220" spans="1:5" x14ac:dyDescent="0.3">
      <c r="A1220" s="10">
        <v>43223</v>
      </c>
      <c r="B1220" s="2">
        <f>IF(energy_demand!L1220="Y",energy_demand!B1220)</f>
        <v>117357.83500000001</v>
      </c>
      <c r="C1220" s="2" t="b">
        <f>IF(energy_demand!L1220="N",energy_demand!B1220)</f>
        <v>0</v>
      </c>
      <c r="D1220" s="2" t="str">
        <f>IF(energy_demand!M1220="Y",energy_demand!B1220,"NA")</f>
        <v>NA</v>
      </c>
      <c r="E1220" s="2">
        <f>IF(energy_demand!M1220="N",energy_demand!B1220,"NA")</f>
        <v>117357.83500000001</v>
      </c>
    </row>
    <row r="1221" spans="1:5" x14ac:dyDescent="0.3">
      <c r="A1221" s="10">
        <v>43224</v>
      </c>
      <c r="B1221" s="2">
        <f>IF(energy_demand!L1221="Y",energy_demand!B1221)</f>
        <v>116870.46</v>
      </c>
      <c r="C1221" s="2" t="b">
        <f>IF(energy_demand!L1221="N",energy_demand!B1221)</f>
        <v>0</v>
      </c>
      <c r="D1221" s="2" t="str">
        <f>IF(energy_demand!M1221="Y",energy_demand!B1221,"NA")</f>
        <v>NA</v>
      </c>
      <c r="E1221" s="2">
        <f>IF(energy_demand!M1221="N",energy_demand!B1221,"NA")</f>
        <v>116870.46</v>
      </c>
    </row>
    <row r="1222" spans="1:5" x14ac:dyDescent="0.3">
      <c r="A1222" s="10">
        <v>43225</v>
      </c>
      <c r="B1222" s="2">
        <f>IF(energy_demand!L1222="Y",energy_demand!B1222)</f>
        <v>106892.995</v>
      </c>
      <c r="C1222" s="2" t="b">
        <f>IF(energy_demand!L1222="N",energy_demand!B1222)</f>
        <v>0</v>
      </c>
      <c r="D1222" s="2" t="str">
        <f>IF(energy_demand!M1222="Y",energy_demand!B1222,"NA")</f>
        <v>NA</v>
      </c>
      <c r="E1222" s="2">
        <f>IF(energy_demand!M1222="N",energy_demand!B1222,"NA")</f>
        <v>106892.995</v>
      </c>
    </row>
    <row r="1223" spans="1:5" x14ac:dyDescent="0.3">
      <c r="A1223" s="10">
        <v>43226</v>
      </c>
      <c r="B1223" s="2">
        <f>IF(energy_demand!L1223="Y",energy_demand!B1223)</f>
        <v>105840.39</v>
      </c>
      <c r="C1223" s="2" t="b">
        <f>IF(energy_demand!L1223="N",energy_demand!B1223)</f>
        <v>0</v>
      </c>
      <c r="D1223" s="2" t="str">
        <f>IF(energy_demand!M1223="Y",energy_demand!B1223,"NA")</f>
        <v>NA</v>
      </c>
      <c r="E1223" s="2">
        <f>IF(energy_demand!M1223="N",energy_demand!B1223,"NA")</f>
        <v>105840.39</v>
      </c>
    </row>
    <row r="1224" spans="1:5" x14ac:dyDescent="0.3">
      <c r="A1224" s="10">
        <v>43227</v>
      </c>
      <c r="B1224" s="2">
        <f>IF(energy_demand!L1224="Y",energy_demand!B1224)</f>
        <v>118254.55499999999</v>
      </c>
      <c r="C1224" s="2" t="b">
        <f>IF(energy_demand!L1224="N",energy_demand!B1224)</f>
        <v>0</v>
      </c>
      <c r="D1224" s="2" t="str">
        <f>IF(energy_demand!M1224="Y",energy_demand!B1224,"NA")</f>
        <v>NA</v>
      </c>
      <c r="E1224" s="2">
        <f>IF(energy_demand!M1224="N",energy_demand!B1224,"NA")</f>
        <v>118254.55499999999</v>
      </c>
    </row>
    <row r="1225" spans="1:5" x14ac:dyDescent="0.3">
      <c r="A1225" s="10">
        <v>43228</v>
      </c>
      <c r="B1225" s="2">
        <f>IF(energy_demand!L1225="Y",energy_demand!B1225)</f>
        <v>122876.86500000001</v>
      </c>
      <c r="C1225" s="2" t="b">
        <f>IF(energy_demand!L1225="N",energy_demand!B1225)</f>
        <v>0</v>
      </c>
      <c r="D1225" s="2" t="str">
        <f>IF(energy_demand!M1225="Y",energy_demand!B1225,"NA")</f>
        <v>NA</v>
      </c>
      <c r="E1225" s="2">
        <f>IF(energy_demand!M1225="N",energy_demand!B1225,"NA")</f>
        <v>122876.86500000001</v>
      </c>
    </row>
    <row r="1226" spans="1:5" x14ac:dyDescent="0.3">
      <c r="A1226" s="10">
        <v>43229</v>
      </c>
      <c r="B1226" s="2">
        <f>IF(energy_demand!L1226="Y",energy_demand!B1226)</f>
        <v>122721.46</v>
      </c>
      <c r="C1226" s="2" t="b">
        <f>IF(energy_demand!L1226="N",energy_demand!B1226)</f>
        <v>0</v>
      </c>
      <c r="D1226" s="2" t="str">
        <f>IF(energy_demand!M1226="Y",energy_demand!B1226,"NA")</f>
        <v>NA</v>
      </c>
      <c r="E1226" s="2">
        <f>IF(energy_demand!M1226="N",energy_demand!B1226,"NA")</f>
        <v>122721.46</v>
      </c>
    </row>
    <row r="1227" spans="1:5" x14ac:dyDescent="0.3">
      <c r="A1227" s="10">
        <v>43230</v>
      </c>
      <c r="B1227" s="2">
        <f>IF(energy_demand!L1227="Y",energy_demand!B1227)</f>
        <v>128518.505</v>
      </c>
      <c r="C1227" s="2" t="b">
        <f>IF(energy_demand!L1227="N",energy_demand!B1227)</f>
        <v>0</v>
      </c>
      <c r="D1227" s="2" t="str">
        <f>IF(energy_demand!M1227="Y",energy_demand!B1227,"NA")</f>
        <v>NA</v>
      </c>
      <c r="E1227" s="2">
        <f>IF(energy_demand!M1227="N",energy_demand!B1227,"NA")</f>
        <v>128518.505</v>
      </c>
    </row>
    <row r="1228" spans="1:5" x14ac:dyDescent="0.3">
      <c r="A1228" s="10">
        <v>43231</v>
      </c>
      <c r="B1228" s="2">
        <f>IF(energy_demand!L1228="Y",energy_demand!B1228)</f>
        <v>133467.37</v>
      </c>
      <c r="C1228" s="2" t="b">
        <f>IF(energy_demand!L1228="N",energy_demand!B1228)</f>
        <v>0</v>
      </c>
      <c r="D1228" s="2" t="str">
        <f>IF(energy_demand!M1228="Y",energy_demand!B1228,"NA")</f>
        <v>NA</v>
      </c>
      <c r="E1228" s="2">
        <f>IF(energy_demand!M1228="N",energy_demand!B1228,"NA")</f>
        <v>133467.37</v>
      </c>
    </row>
    <row r="1229" spans="1:5" x14ac:dyDescent="0.3">
      <c r="A1229" s="10">
        <v>43232</v>
      </c>
      <c r="B1229" s="2">
        <f>IF(energy_demand!L1229="Y",energy_demand!B1229)</f>
        <v>111273.755</v>
      </c>
      <c r="C1229" s="2" t="b">
        <f>IF(energy_demand!L1229="N",energy_demand!B1229)</f>
        <v>0</v>
      </c>
      <c r="D1229" s="2" t="str">
        <f>IF(energy_demand!M1229="Y",energy_demand!B1229,"NA")</f>
        <v>NA</v>
      </c>
      <c r="E1229" s="2">
        <f>IF(energy_demand!M1229="N",energy_demand!B1229,"NA")</f>
        <v>111273.755</v>
      </c>
    </row>
    <row r="1230" spans="1:5" x14ac:dyDescent="0.3">
      <c r="A1230" s="10">
        <v>43233</v>
      </c>
      <c r="B1230" s="2">
        <f>IF(energy_demand!L1230="Y",energy_demand!B1230)</f>
        <v>108729.71</v>
      </c>
      <c r="C1230" s="2" t="b">
        <f>IF(energy_demand!L1230="N",energy_demand!B1230)</f>
        <v>0</v>
      </c>
      <c r="D1230" s="2" t="str">
        <f>IF(energy_demand!M1230="Y",energy_demand!B1230,"NA")</f>
        <v>NA</v>
      </c>
      <c r="E1230" s="2">
        <f>IF(energy_demand!M1230="N",energy_demand!B1230,"NA")</f>
        <v>108729.71</v>
      </c>
    </row>
    <row r="1231" spans="1:5" x14ac:dyDescent="0.3">
      <c r="A1231" s="10">
        <v>43234</v>
      </c>
      <c r="B1231" s="2">
        <f>IF(energy_demand!L1231="Y",energy_demand!B1231)</f>
        <v>129885.955</v>
      </c>
      <c r="C1231" s="2" t="b">
        <f>IF(energy_demand!L1231="N",energy_demand!B1231)</f>
        <v>0</v>
      </c>
      <c r="D1231" s="2" t="str">
        <f>IF(energy_demand!M1231="Y",energy_demand!B1231,"NA")</f>
        <v>NA</v>
      </c>
      <c r="E1231" s="2">
        <f>IF(energy_demand!M1231="N",energy_demand!B1231,"NA")</f>
        <v>129885.955</v>
      </c>
    </row>
    <row r="1232" spans="1:5" x14ac:dyDescent="0.3">
      <c r="A1232" s="10">
        <v>43235</v>
      </c>
      <c r="B1232" s="2">
        <f>IF(energy_demand!L1232="Y",energy_demand!B1232)</f>
        <v>131900.51999999999</v>
      </c>
      <c r="C1232" s="2" t="b">
        <f>IF(energy_demand!L1232="N",energy_demand!B1232)</f>
        <v>0</v>
      </c>
      <c r="D1232" s="2" t="str">
        <f>IF(energy_demand!M1232="Y",energy_demand!B1232,"NA")</f>
        <v>NA</v>
      </c>
      <c r="E1232" s="2">
        <f>IF(energy_demand!M1232="N",energy_demand!B1232,"NA")</f>
        <v>131900.51999999999</v>
      </c>
    </row>
    <row r="1233" spans="1:5" x14ac:dyDescent="0.3">
      <c r="A1233" s="10">
        <v>43236</v>
      </c>
      <c r="B1233" s="2">
        <f>IF(energy_demand!L1233="Y",energy_demand!B1233)</f>
        <v>133399.23000000001</v>
      </c>
      <c r="C1233" s="2" t="b">
        <f>IF(energy_demand!L1233="N",energy_demand!B1233)</f>
        <v>0</v>
      </c>
      <c r="D1233" s="2" t="str">
        <f>IF(energy_demand!M1233="Y",energy_demand!B1233,"NA")</f>
        <v>NA</v>
      </c>
      <c r="E1233" s="2">
        <f>IF(energy_demand!M1233="N",energy_demand!B1233,"NA")</f>
        <v>133399.23000000001</v>
      </c>
    </row>
    <row r="1234" spans="1:5" x14ac:dyDescent="0.3">
      <c r="A1234" s="10">
        <v>43237</v>
      </c>
      <c r="B1234" s="2">
        <f>IF(energy_demand!L1234="Y",energy_demand!B1234)</f>
        <v>131757.155</v>
      </c>
      <c r="C1234" s="2" t="b">
        <f>IF(energy_demand!L1234="N",energy_demand!B1234)</f>
        <v>0</v>
      </c>
      <c r="D1234" s="2" t="str">
        <f>IF(energy_demand!M1234="Y",energy_demand!B1234,"NA")</f>
        <v>NA</v>
      </c>
      <c r="E1234" s="2">
        <f>IF(energy_demand!M1234="N",energy_demand!B1234,"NA")</f>
        <v>131757.155</v>
      </c>
    </row>
    <row r="1235" spans="1:5" x14ac:dyDescent="0.3">
      <c r="A1235" s="10">
        <v>43238</v>
      </c>
      <c r="B1235" s="2">
        <f>IF(energy_demand!L1235="Y",energy_demand!B1235)</f>
        <v>127353.575</v>
      </c>
      <c r="C1235" s="2" t="b">
        <f>IF(energy_demand!L1235="N",energy_demand!B1235)</f>
        <v>0</v>
      </c>
      <c r="D1235" s="2" t="str">
        <f>IF(energy_demand!M1235="Y",energy_demand!B1235,"NA")</f>
        <v>NA</v>
      </c>
      <c r="E1235" s="2">
        <f>IF(energy_demand!M1235="N",energy_demand!B1235,"NA")</f>
        <v>127353.575</v>
      </c>
    </row>
    <row r="1236" spans="1:5" x14ac:dyDescent="0.3">
      <c r="A1236" s="10">
        <v>43239</v>
      </c>
      <c r="B1236" s="2">
        <f>IF(energy_demand!L1236="Y",energy_demand!B1236)</f>
        <v>119262.145</v>
      </c>
      <c r="C1236" s="2" t="b">
        <f>IF(energy_demand!L1236="N",energy_demand!B1236)</f>
        <v>0</v>
      </c>
      <c r="D1236" s="2" t="str">
        <f>IF(energy_demand!M1236="Y",energy_demand!B1236,"NA")</f>
        <v>NA</v>
      </c>
      <c r="E1236" s="2">
        <f>IF(energy_demand!M1236="N",energy_demand!B1236,"NA")</f>
        <v>119262.145</v>
      </c>
    </row>
    <row r="1237" spans="1:5" x14ac:dyDescent="0.3">
      <c r="A1237" s="10">
        <v>43240</v>
      </c>
      <c r="B1237" s="2">
        <f>IF(energy_demand!L1237="Y",energy_demand!B1237)</f>
        <v>112349.26</v>
      </c>
      <c r="C1237" s="2" t="b">
        <f>IF(energy_demand!L1237="N",energy_demand!B1237)</f>
        <v>0</v>
      </c>
      <c r="D1237" s="2" t="str">
        <f>IF(energy_demand!M1237="Y",energy_demand!B1237,"NA")</f>
        <v>NA</v>
      </c>
      <c r="E1237" s="2">
        <f>IF(energy_demand!M1237="N",energy_demand!B1237,"NA")</f>
        <v>112349.26</v>
      </c>
    </row>
    <row r="1238" spans="1:5" x14ac:dyDescent="0.3">
      <c r="A1238" s="10">
        <v>43241</v>
      </c>
      <c r="B1238" s="2">
        <f>IF(energy_demand!L1238="Y",energy_demand!B1238)</f>
        <v>124046.80499999999</v>
      </c>
      <c r="C1238" s="2" t="b">
        <f>IF(energy_demand!L1238="N",energy_demand!B1238)</f>
        <v>0</v>
      </c>
      <c r="D1238" s="2" t="str">
        <f>IF(energy_demand!M1238="Y",energy_demand!B1238,"NA")</f>
        <v>NA</v>
      </c>
      <c r="E1238" s="2">
        <f>IF(energy_demand!M1238="N",energy_demand!B1238,"NA")</f>
        <v>124046.80499999999</v>
      </c>
    </row>
    <row r="1239" spans="1:5" x14ac:dyDescent="0.3">
      <c r="A1239" s="10">
        <v>43242</v>
      </c>
      <c r="B1239" s="2">
        <f>IF(energy_demand!L1239="Y",energy_demand!B1239)</f>
        <v>126922.995</v>
      </c>
      <c r="C1239" s="2" t="b">
        <f>IF(energy_demand!L1239="N",energy_demand!B1239)</f>
        <v>0</v>
      </c>
      <c r="D1239" s="2" t="str">
        <f>IF(energy_demand!M1239="Y",energy_demand!B1239,"NA")</f>
        <v>NA</v>
      </c>
      <c r="E1239" s="2">
        <f>IF(energy_demand!M1239="N",energy_demand!B1239,"NA")</f>
        <v>126922.995</v>
      </c>
    </row>
    <row r="1240" spans="1:5" x14ac:dyDescent="0.3">
      <c r="A1240" s="10">
        <v>43243</v>
      </c>
      <c r="B1240" s="2">
        <f>IF(energy_demand!L1240="Y",energy_demand!B1240)</f>
        <v>129352.83</v>
      </c>
      <c r="C1240" s="2" t="b">
        <f>IF(energy_demand!L1240="N",energy_demand!B1240)</f>
        <v>0</v>
      </c>
      <c r="D1240" s="2" t="str">
        <f>IF(energy_demand!M1240="Y",energy_demand!B1240,"NA")</f>
        <v>NA</v>
      </c>
      <c r="E1240" s="2">
        <f>IF(energy_demand!M1240="N",energy_demand!B1240,"NA")</f>
        <v>129352.83</v>
      </c>
    </row>
    <row r="1241" spans="1:5" x14ac:dyDescent="0.3">
      <c r="A1241" s="10">
        <v>43244</v>
      </c>
      <c r="B1241" s="2">
        <f>IF(energy_demand!L1241="Y",energy_demand!B1241)</f>
        <v>129553.94</v>
      </c>
      <c r="C1241" s="2" t="b">
        <f>IF(energy_demand!L1241="N",energy_demand!B1241)</f>
        <v>0</v>
      </c>
      <c r="D1241" s="2" t="str">
        <f>IF(energy_demand!M1241="Y",energy_demand!B1241,"NA")</f>
        <v>NA</v>
      </c>
      <c r="E1241" s="2">
        <f>IF(energy_demand!M1241="N",energy_demand!B1241,"NA")</f>
        <v>129553.94</v>
      </c>
    </row>
    <row r="1242" spans="1:5" x14ac:dyDescent="0.3">
      <c r="A1242" s="10">
        <v>43245</v>
      </c>
      <c r="B1242" s="2">
        <f>IF(energy_demand!L1242="Y",energy_demand!B1242)</f>
        <v>127957.57</v>
      </c>
      <c r="C1242" s="2" t="b">
        <f>IF(energy_demand!L1242="N",energy_demand!B1242)</f>
        <v>0</v>
      </c>
      <c r="D1242" s="2" t="str">
        <f>IF(energy_demand!M1242="Y",energy_demand!B1242,"NA")</f>
        <v>NA</v>
      </c>
      <c r="E1242" s="2">
        <f>IF(energy_demand!M1242="N",energy_demand!B1242,"NA")</f>
        <v>127957.57</v>
      </c>
    </row>
    <row r="1243" spans="1:5" x14ac:dyDescent="0.3">
      <c r="A1243" s="10">
        <v>43246</v>
      </c>
      <c r="B1243" s="2">
        <f>IF(energy_demand!L1243="Y",energy_demand!B1243)</f>
        <v>115384.08500000001</v>
      </c>
      <c r="C1243" s="2" t="b">
        <f>IF(energy_demand!L1243="N",energy_demand!B1243)</f>
        <v>0</v>
      </c>
      <c r="D1243" s="2" t="str">
        <f>IF(energy_demand!M1243="Y",energy_demand!B1243,"NA")</f>
        <v>NA</v>
      </c>
      <c r="E1243" s="2">
        <f>IF(energy_demand!M1243="N",energy_demand!B1243,"NA")</f>
        <v>115384.08500000001</v>
      </c>
    </row>
    <row r="1244" spans="1:5" x14ac:dyDescent="0.3">
      <c r="A1244" s="10">
        <v>43247</v>
      </c>
      <c r="B1244" s="2">
        <f>IF(energy_demand!L1244="Y",energy_demand!B1244)</f>
        <v>106044.51</v>
      </c>
      <c r="C1244" s="2" t="b">
        <f>IF(energy_demand!L1244="N",energy_demand!B1244)</f>
        <v>0</v>
      </c>
      <c r="D1244" s="2" t="str">
        <f>IF(energy_demand!M1244="Y",energy_demand!B1244,"NA")</f>
        <v>NA</v>
      </c>
      <c r="E1244" s="2">
        <f>IF(energy_demand!M1244="N",energy_demand!B1244,"NA")</f>
        <v>106044.51</v>
      </c>
    </row>
    <row r="1245" spans="1:5" x14ac:dyDescent="0.3">
      <c r="A1245" s="10">
        <v>43248</v>
      </c>
      <c r="B1245" s="2">
        <f>IF(energy_demand!L1245="Y",energy_demand!B1245)</f>
        <v>119360.265</v>
      </c>
      <c r="C1245" s="2" t="b">
        <f>IF(energy_demand!L1245="N",energy_demand!B1245)</f>
        <v>0</v>
      </c>
      <c r="D1245" s="2" t="str">
        <f>IF(energy_demand!M1245="Y",energy_demand!B1245,"NA")</f>
        <v>NA</v>
      </c>
      <c r="E1245" s="2">
        <f>IF(energy_demand!M1245="N",energy_demand!B1245,"NA")</f>
        <v>119360.265</v>
      </c>
    </row>
    <row r="1246" spans="1:5" x14ac:dyDescent="0.3">
      <c r="A1246" s="10">
        <v>43249</v>
      </c>
      <c r="B1246" s="2">
        <f>IF(energy_demand!L1246="Y",energy_demand!B1246)</f>
        <v>123142.76</v>
      </c>
      <c r="C1246" s="2" t="b">
        <f>IF(energy_demand!L1246="N",energy_demand!B1246)</f>
        <v>0</v>
      </c>
      <c r="D1246" s="2" t="str">
        <f>IF(energy_demand!M1246="Y",energy_demand!B1246,"NA")</f>
        <v>NA</v>
      </c>
      <c r="E1246" s="2">
        <f>IF(energy_demand!M1246="N",energy_demand!B1246,"NA")</f>
        <v>123142.76</v>
      </c>
    </row>
    <row r="1247" spans="1:5" x14ac:dyDescent="0.3">
      <c r="A1247" s="10">
        <v>43250</v>
      </c>
      <c r="B1247" s="2">
        <f>IF(energy_demand!L1247="Y",energy_demand!B1247)</f>
        <v>127830.62</v>
      </c>
      <c r="C1247" s="2" t="b">
        <f>IF(energy_demand!L1247="N",energy_demand!B1247)</f>
        <v>0</v>
      </c>
      <c r="D1247" s="2" t="str">
        <f>IF(energy_demand!M1247="Y",energy_demand!B1247,"NA")</f>
        <v>NA</v>
      </c>
      <c r="E1247" s="2">
        <f>IF(energy_demand!M1247="N",energy_demand!B1247,"NA")</f>
        <v>127830.62</v>
      </c>
    </row>
    <row r="1248" spans="1:5" x14ac:dyDescent="0.3">
      <c r="A1248" s="10">
        <v>43251</v>
      </c>
      <c r="B1248" s="2">
        <f>IF(energy_demand!L1248="Y",energy_demand!B1248)</f>
        <v>131159.94500000001</v>
      </c>
      <c r="C1248" s="2" t="b">
        <f>IF(energy_demand!L1248="N",energy_demand!B1248)</f>
        <v>0</v>
      </c>
      <c r="D1248" s="2" t="str">
        <f>IF(energy_demand!M1248="Y",energy_demand!B1248,"NA")</f>
        <v>NA</v>
      </c>
      <c r="E1248" s="2">
        <f>IF(energy_demand!M1248="N",energy_demand!B1248,"NA")</f>
        <v>131159.94500000001</v>
      </c>
    </row>
    <row r="1249" spans="1:5" x14ac:dyDescent="0.3">
      <c r="A1249" s="10">
        <v>43252</v>
      </c>
      <c r="B1249" s="2">
        <f>IF(energy_demand!L1249="Y",energy_demand!B1249)</f>
        <v>135864.065</v>
      </c>
      <c r="C1249" s="2" t="b">
        <f>IF(energy_demand!L1249="N",energy_demand!B1249)</f>
        <v>0</v>
      </c>
      <c r="D1249" s="2" t="str">
        <f>IF(energy_demand!M1249="Y",energy_demand!B1249,"NA")</f>
        <v>NA</v>
      </c>
      <c r="E1249" s="2">
        <f>IF(energy_demand!M1249="N",energy_demand!B1249,"NA")</f>
        <v>135864.065</v>
      </c>
    </row>
    <row r="1250" spans="1:5" x14ac:dyDescent="0.3">
      <c r="A1250" s="10">
        <v>43253</v>
      </c>
      <c r="B1250" s="2">
        <f>IF(energy_demand!L1250="Y",energy_demand!B1250)</f>
        <v>123226.075</v>
      </c>
      <c r="C1250" s="2" t="b">
        <f>IF(energy_demand!L1250="N",energy_demand!B1250)</f>
        <v>0</v>
      </c>
      <c r="D1250" s="2" t="str">
        <f>IF(energy_demand!M1250="Y",energy_demand!B1250,"NA")</f>
        <v>NA</v>
      </c>
      <c r="E1250" s="2">
        <f>IF(energy_demand!M1250="N",energy_demand!B1250,"NA")</f>
        <v>123226.075</v>
      </c>
    </row>
    <row r="1251" spans="1:5" x14ac:dyDescent="0.3">
      <c r="A1251" s="10">
        <v>43254</v>
      </c>
      <c r="B1251" s="2">
        <f>IF(energy_demand!L1251="Y",energy_demand!B1251)</f>
        <v>121177.58500000001</v>
      </c>
      <c r="C1251" s="2" t="b">
        <f>IF(energy_demand!L1251="N",energy_demand!B1251)</f>
        <v>0</v>
      </c>
      <c r="D1251" s="2" t="str">
        <f>IF(energy_demand!M1251="Y",energy_demand!B1251,"NA")</f>
        <v>NA</v>
      </c>
      <c r="E1251" s="2">
        <f>IF(energy_demand!M1251="N",energy_demand!B1251,"NA")</f>
        <v>121177.58500000001</v>
      </c>
    </row>
    <row r="1252" spans="1:5" x14ac:dyDescent="0.3">
      <c r="A1252" s="10">
        <v>43255</v>
      </c>
      <c r="B1252" s="2">
        <f>IF(energy_demand!L1252="Y",energy_demand!B1252)</f>
        <v>135385.41</v>
      </c>
      <c r="C1252" s="2" t="b">
        <f>IF(energy_demand!L1252="N",energy_demand!B1252)</f>
        <v>0</v>
      </c>
      <c r="D1252" s="2" t="str">
        <f>IF(energy_demand!M1252="Y",energy_demand!B1252,"NA")</f>
        <v>NA</v>
      </c>
      <c r="E1252" s="2">
        <f>IF(energy_demand!M1252="N",energy_demand!B1252,"NA")</f>
        <v>135385.41</v>
      </c>
    </row>
    <row r="1253" spans="1:5" x14ac:dyDescent="0.3">
      <c r="A1253" s="10">
        <v>43256</v>
      </c>
      <c r="B1253" s="2">
        <f>IF(energy_demand!L1253="Y",energy_demand!B1253)</f>
        <v>132975.13</v>
      </c>
      <c r="C1253" s="2" t="b">
        <f>IF(energy_demand!L1253="N",energy_demand!B1253)</f>
        <v>0</v>
      </c>
      <c r="D1253" s="2" t="str">
        <f>IF(energy_demand!M1253="Y",energy_demand!B1253,"NA")</f>
        <v>NA</v>
      </c>
      <c r="E1253" s="2">
        <f>IF(energy_demand!M1253="N",energy_demand!B1253,"NA")</f>
        <v>132975.13</v>
      </c>
    </row>
    <row r="1254" spans="1:5" x14ac:dyDescent="0.3">
      <c r="A1254" s="10">
        <v>43257</v>
      </c>
      <c r="B1254" s="2">
        <f>IF(energy_demand!L1254="Y",energy_demand!B1254)</f>
        <v>132038.42499999999</v>
      </c>
      <c r="C1254" s="2" t="b">
        <f>IF(energy_demand!L1254="N",energy_demand!B1254)</f>
        <v>0</v>
      </c>
      <c r="D1254" s="2" t="str">
        <f>IF(energy_demand!M1254="Y",energy_demand!B1254,"NA")</f>
        <v>NA</v>
      </c>
      <c r="E1254" s="2">
        <f>IF(energy_demand!M1254="N",energy_demand!B1254,"NA")</f>
        <v>132038.42499999999</v>
      </c>
    </row>
    <row r="1255" spans="1:5" x14ac:dyDescent="0.3">
      <c r="A1255" s="10">
        <v>43258</v>
      </c>
      <c r="B1255" s="2">
        <f>IF(energy_demand!L1255="Y",energy_demand!B1255)</f>
        <v>128577.63</v>
      </c>
      <c r="C1255" s="2" t="b">
        <f>IF(energy_demand!L1255="N",energy_demand!B1255)</f>
        <v>0</v>
      </c>
      <c r="D1255" s="2" t="str">
        <f>IF(energy_demand!M1255="Y",energy_demand!B1255,"NA")</f>
        <v>NA</v>
      </c>
      <c r="E1255" s="2">
        <f>IF(energy_demand!M1255="N",energy_demand!B1255,"NA")</f>
        <v>128577.63</v>
      </c>
    </row>
    <row r="1256" spans="1:5" x14ac:dyDescent="0.3">
      <c r="A1256" s="10">
        <v>43259</v>
      </c>
      <c r="B1256" s="2">
        <f>IF(energy_demand!L1256="Y",energy_demand!B1256)</f>
        <v>129910.015</v>
      </c>
      <c r="C1256" s="2" t="b">
        <f>IF(energy_demand!L1256="N",energy_demand!B1256)</f>
        <v>0</v>
      </c>
      <c r="D1256" s="2" t="str">
        <f>IF(energy_demand!M1256="Y",energy_demand!B1256,"NA")</f>
        <v>NA</v>
      </c>
      <c r="E1256" s="2">
        <f>IF(energy_demand!M1256="N",energy_demand!B1256,"NA")</f>
        <v>129910.015</v>
      </c>
    </row>
    <row r="1257" spans="1:5" x14ac:dyDescent="0.3">
      <c r="A1257" s="10">
        <v>43260</v>
      </c>
      <c r="B1257" s="2">
        <f>IF(energy_demand!L1257="Y",energy_demand!B1257)</f>
        <v>120232.19500000001</v>
      </c>
      <c r="C1257" s="2" t="b">
        <f>IF(energy_demand!L1257="N",energy_demand!B1257)</f>
        <v>0</v>
      </c>
      <c r="D1257" s="2" t="str">
        <f>IF(energy_demand!M1257="Y",energy_demand!B1257,"NA")</f>
        <v>NA</v>
      </c>
      <c r="E1257" s="2">
        <f>IF(energy_demand!M1257="N",energy_demand!B1257,"NA")</f>
        <v>120232.19500000001</v>
      </c>
    </row>
    <row r="1258" spans="1:5" x14ac:dyDescent="0.3">
      <c r="A1258" s="10">
        <v>43261</v>
      </c>
      <c r="B1258" s="2">
        <f>IF(energy_demand!L1258="Y",energy_demand!B1258)</f>
        <v>117037.86500000001</v>
      </c>
      <c r="C1258" s="2" t="b">
        <f>IF(energy_demand!L1258="N",energy_demand!B1258)</f>
        <v>0</v>
      </c>
      <c r="D1258" s="2" t="str">
        <f>IF(energy_demand!M1258="Y",energy_demand!B1258,"NA")</f>
        <v>NA</v>
      </c>
      <c r="E1258" s="2">
        <f>IF(energy_demand!M1258="N",energy_demand!B1258,"NA")</f>
        <v>117037.86500000001</v>
      </c>
    </row>
    <row r="1259" spans="1:5" x14ac:dyDescent="0.3">
      <c r="A1259" s="10">
        <v>43262</v>
      </c>
      <c r="B1259" s="2">
        <f>IF(energy_demand!L1259="Y",energy_demand!B1259)</f>
        <v>113420.985</v>
      </c>
      <c r="C1259" s="2" t="b">
        <f>IF(energy_demand!L1259="N",energy_demand!B1259)</f>
        <v>0</v>
      </c>
      <c r="D1259" s="2">
        <f>IF(energy_demand!M1259="Y",energy_demand!B1259,"NA")</f>
        <v>113420.985</v>
      </c>
      <c r="E1259" s="2" t="str">
        <f>IF(energy_demand!M1259="N",energy_demand!B1259,"NA")</f>
        <v>NA</v>
      </c>
    </row>
    <row r="1260" spans="1:5" x14ac:dyDescent="0.3">
      <c r="A1260" s="10">
        <v>43263</v>
      </c>
      <c r="B1260" s="2">
        <f>IF(energy_demand!L1260="Y",energy_demand!B1260)</f>
        <v>127261.295</v>
      </c>
      <c r="C1260" s="2" t="b">
        <f>IF(energy_demand!L1260="N",energy_demand!B1260)</f>
        <v>0</v>
      </c>
      <c r="D1260" s="2" t="str">
        <f>IF(energy_demand!M1260="Y",energy_demand!B1260,"NA")</f>
        <v>NA</v>
      </c>
      <c r="E1260" s="2">
        <f>IF(energy_demand!M1260="N",energy_demand!B1260,"NA")</f>
        <v>127261.295</v>
      </c>
    </row>
    <row r="1261" spans="1:5" x14ac:dyDescent="0.3">
      <c r="A1261" s="10">
        <v>43264</v>
      </c>
      <c r="B1261" s="2">
        <f>IF(energy_demand!L1261="Y",energy_demand!B1261)</f>
        <v>131574.60500000001</v>
      </c>
      <c r="C1261" s="2" t="b">
        <f>IF(energy_demand!L1261="N",energy_demand!B1261)</f>
        <v>0</v>
      </c>
      <c r="D1261" s="2" t="str">
        <f>IF(energy_demand!M1261="Y",energy_demand!B1261,"NA")</f>
        <v>NA</v>
      </c>
      <c r="E1261" s="2">
        <f>IF(energy_demand!M1261="N",energy_demand!B1261,"NA")</f>
        <v>131574.60500000001</v>
      </c>
    </row>
    <row r="1262" spans="1:5" x14ac:dyDescent="0.3">
      <c r="A1262" s="10">
        <v>43265</v>
      </c>
      <c r="B1262" s="2">
        <f>IF(energy_demand!L1262="Y",energy_demand!B1262)</f>
        <v>130544.485</v>
      </c>
      <c r="C1262" s="2" t="b">
        <f>IF(energy_demand!L1262="N",energy_demand!B1262)</f>
        <v>0</v>
      </c>
      <c r="D1262" s="2" t="str">
        <f>IF(energy_demand!M1262="Y",energy_demand!B1262,"NA")</f>
        <v>NA</v>
      </c>
      <c r="E1262" s="2">
        <f>IF(energy_demand!M1262="N",energy_demand!B1262,"NA")</f>
        <v>130544.485</v>
      </c>
    </row>
    <row r="1263" spans="1:5" x14ac:dyDescent="0.3">
      <c r="A1263" s="10">
        <v>43266</v>
      </c>
      <c r="B1263" s="2">
        <f>IF(energy_demand!L1263="Y",energy_demand!B1263)</f>
        <v>133009.01</v>
      </c>
      <c r="C1263" s="2" t="b">
        <f>IF(energy_demand!L1263="N",energy_demand!B1263)</f>
        <v>0</v>
      </c>
      <c r="D1263" s="2" t="str">
        <f>IF(energy_demand!M1263="Y",energy_demand!B1263,"NA")</f>
        <v>NA</v>
      </c>
      <c r="E1263" s="2">
        <f>IF(energy_demand!M1263="N",energy_demand!B1263,"NA")</f>
        <v>133009.01</v>
      </c>
    </row>
    <row r="1264" spans="1:5" x14ac:dyDescent="0.3">
      <c r="A1264" s="10">
        <v>43267</v>
      </c>
      <c r="B1264" s="2">
        <f>IF(energy_demand!L1264="Y",energy_demand!B1264)</f>
        <v>124351.235</v>
      </c>
      <c r="C1264" s="2" t="b">
        <f>IF(energy_demand!L1264="N",energy_demand!B1264)</f>
        <v>0</v>
      </c>
      <c r="D1264" s="2" t="str">
        <f>IF(energy_demand!M1264="Y",energy_demand!B1264,"NA")</f>
        <v>NA</v>
      </c>
      <c r="E1264" s="2">
        <f>IF(energy_demand!M1264="N",energy_demand!B1264,"NA")</f>
        <v>124351.235</v>
      </c>
    </row>
    <row r="1265" spans="1:5" x14ac:dyDescent="0.3">
      <c r="A1265" s="10">
        <v>43268</v>
      </c>
      <c r="B1265" s="2">
        <f>IF(energy_demand!L1265="Y",energy_demand!B1265)</f>
        <v>120785.595</v>
      </c>
      <c r="C1265" s="2" t="b">
        <f>IF(energy_demand!L1265="N",energy_demand!B1265)</f>
        <v>0</v>
      </c>
      <c r="D1265" s="2" t="str">
        <f>IF(energy_demand!M1265="Y",energy_demand!B1265,"NA")</f>
        <v>NA</v>
      </c>
      <c r="E1265" s="2">
        <f>IF(energy_demand!M1265="N",energy_demand!B1265,"NA")</f>
        <v>120785.595</v>
      </c>
    </row>
    <row r="1266" spans="1:5" x14ac:dyDescent="0.3">
      <c r="A1266" s="10">
        <v>43269</v>
      </c>
      <c r="B1266" s="2">
        <f>IF(energy_demand!L1266="Y",energy_demand!B1266)</f>
        <v>138518.73499999999</v>
      </c>
      <c r="C1266" s="2" t="b">
        <f>IF(energy_demand!L1266="N",energy_demand!B1266)</f>
        <v>0</v>
      </c>
      <c r="D1266" s="2" t="str">
        <f>IF(energy_demand!M1266="Y",energy_demand!B1266,"NA")</f>
        <v>NA</v>
      </c>
      <c r="E1266" s="2">
        <f>IF(energy_demand!M1266="N",energy_demand!B1266,"NA")</f>
        <v>138518.73499999999</v>
      </c>
    </row>
    <row r="1267" spans="1:5" x14ac:dyDescent="0.3">
      <c r="A1267" s="10">
        <v>43270</v>
      </c>
      <c r="B1267" s="2">
        <f>IF(energy_demand!L1267="Y",energy_demand!B1267)</f>
        <v>143830.12</v>
      </c>
      <c r="C1267" s="2" t="b">
        <f>IF(energy_demand!L1267="N",energy_demand!B1267)</f>
        <v>0</v>
      </c>
      <c r="D1267" s="2" t="str">
        <f>IF(energy_demand!M1267="Y",energy_demand!B1267,"NA")</f>
        <v>NA</v>
      </c>
      <c r="E1267" s="2">
        <f>IF(energy_demand!M1267="N",energy_demand!B1267,"NA")</f>
        <v>143830.12</v>
      </c>
    </row>
    <row r="1268" spans="1:5" x14ac:dyDescent="0.3">
      <c r="A1268" s="10">
        <v>43271</v>
      </c>
      <c r="B1268" s="2">
        <f>IF(energy_demand!L1268="Y",energy_demand!B1268)</f>
        <v>141305.88</v>
      </c>
      <c r="C1268" s="2" t="b">
        <f>IF(energy_demand!L1268="N",energy_demand!B1268)</f>
        <v>0</v>
      </c>
      <c r="D1268" s="2" t="str">
        <f>IF(energy_demand!M1268="Y",energy_demand!B1268,"NA")</f>
        <v>NA</v>
      </c>
      <c r="E1268" s="2">
        <f>IF(energy_demand!M1268="N",energy_demand!B1268,"NA")</f>
        <v>141305.88</v>
      </c>
    </row>
    <row r="1269" spans="1:5" x14ac:dyDescent="0.3">
      <c r="A1269" s="10">
        <v>43272</v>
      </c>
      <c r="B1269" s="2">
        <f>IF(energy_demand!L1269="Y",energy_demand!B1269)</f>
        <v>143542.01999999999</v>
      </c>
      <c r="C1269" s="2" t="b">
        <f>IF(energy_demand!L1269="N",energy_demand!B1269)</f>
        <v>0</v>
      </c>
      <c r="D1269" s="2" t="str">
        <f>IF(energy_demand!M1269="Y",energy_demand!B1269,"NA")</f>
        <v>NA</v>
      </c>
      <c r="E1269" s="2">
        <f>IF(energy_demand!M1269="N",energy_demand!B1269,"NA")</f>
        <v>143542.01999999999</v>
      </c>
    </row>
    <row r="1270" spans="1:5" x14ac:dyDescent="0.3">
      <c r="A1270" s="10">
        <v>43273</v>
      </c>
      <c r="B1270" s="2">
        <f>IF(energy_demand!L1270="Y",energy_demand!B1270)</f>
        <v>140296.4</v>
      </c>
      <c r="C1270" s="2" t="b">
        <f>IF(energy_demand!L1270="N",energy_demand!B1270)</f>
        <v>0</v>
      </c>
      <c r="D1270" s="2" t="str">
        <f>IF(energy_demand!M1270="Y",energy_demand!B1270,"NA")</f>
        <v>NA</v>
      </c>
      <c r="E1270" s="2">
        <f>IF(energy_demand!M1270="N",energy_demand!B1270,"NA")</f>
        <v>140296.4</v>
      </c>
    </row>
    <row r="1271" spans="1:5" x14ac:dyDescent="0.3">
      <c r="A1271" s="10">
        <v>43274</v>
      </c>
      <c r="B1271" s="2">
        <f>IF(energy_demand!L1271="Y",energy_demand!B1271)</f>
        <v>132165.42499999999</v>
      </c>
      <c r="C1271" s="2" t="b">
        <f>IF(energy_demand!L1271="N",energy_demand!B1271)</f>
        <v>0</v>
      </c>
      <c r="D1271" s="2" t="str">
        <f>IF(energy_demand!M1271="Y",energy_demand!B1271,"NA")</f>
        <v>NA</v>
      </c>
      <c r="E1271" s="2">
        <f>IF(energy_demand!M1271="N",energy_demand!B1271,"NA")</f>
        <v>132165.42499999999</v>
      </c>
    </row>
    <row r="1272" spans="1:5" x14ac:dyDescent="0.3">
      <c r="A1272" s="10">
        <v>43275</v>
      </c>
      <c r="B1272" s="2">
        <f>IF(energy_demand!L1272="Y",energy_demand!B1272)</f>
        <v>125850.58</v>
      </c>
      <c r="C1272" s="2" t="b">
        <f>IF(energy_demand!L1272="N",energy_demand!B1272)</f>
        <v>0</v>
      </c>
      <c r="D1272" s="2" t="str">
        <f>IF(energy_demand!M1272="Y",energy_demand!B1272,"NA")</f>
        <v>NA</v>
      </c>
      <c r="E1272" s="2">
        <f>IF(energy_demand!M1272="N",energy_demand!B1272,"NA")</f>
        <v>125850.58</v>
      </c>
    </row>
    <row r="1273" spans="1:5" x14ac:dyDescent="0.3">
      <c r="A1273" s="10">
        <v>43276</v>
      </c>
      <c r="B1273" s="2">
        <f>IF(energy_demand!L1273="Y",energy_demand!B1273)</f>
        <v>141972.715</v>
      </c>
      <c r="C1273" s="2" t="b">
        <f>IF(energy_demand!L1273="N",energy_demand!B1273)</f>
        <v>0</v>
      </c>
      <c r="D1273" s="2" t="str">
        <f>IF(energy_demand!M1273="Y",energy_demand!B1273,"NA")</f>
        <v>NA</v>
      </c>
      <c r="E1273" s="2">
        <f>IF(energy_demand!M1273="N",energy_demand!B1273,"NA")</f>
        <v>141972.715</v>
      </c>
    </row>
    <row r="1274" spans="1:5" x14ac:dyDescent="0.3">
      <c r="A1274" s="10">
        <v>43277</v>
      </c>
      <c r="B1274" s="2">
        <f>IF(energy_demand!L1274="Y",energy_demand!B1274)</f>
        <v>142842.4</v>
      </c>
      <c r="C1274" s="2" t="b">
        <f>IF(energy_demand!L1274="N",energy_demand!B1274)</f>
        <v>0</v>
      </c>
      <c r="D1274" s="2" t="str">
        <f>IF(energy_demand!M1274="Y",energy_demand!B1274,"NA")</f>
        <v>NA</v>
      </c>
      <c r="E1274" s="2">
        <f>IF(energy_demand!M1274="N",energy_demand!B1274,"NA")</f>
        <v>142842.4</v>
      </c>
    </row>
    <row r="1275" spans="1:5" x14ac:dyDescent="0.3">
      <c r="A1275" s="10">
        <v>43278</v>
      </c>
      <c r="B1275" s="2">
        <f>IF(energy_demand!L1275="Y",energy_demand!B1275)</f>
        <v>148100.13</v>
      </c>
      <c r="C1275" s="2" t="b">
        <f>IF(energy_demand!L1275="N",energy_demand!B1275)</f>
        <v>0</v>
      </c>
      <c r="D1275" s="2" t="str">
        <f>IF(energy_demand!M1275="Y",energy_demand!B1275,"NA")</f>
        <v>NA</v>
      </c>
      <c r="E1275" s="2">
        <f>IF(energy_demand!M1275="N",energy_demand!B1275,"NA")</f>
        <v>148100.13</v>
      </c>
    </row>
    <row r="1276" spans="1:5" x14ac:dyDescent="0.3">
      <c r="A1276" s="10">
        <v>43279</v>
      </c>
      <c r="B1276" s="2">
        <f>IF(energy_demand!L1276="Y",energy_demand!B1276)</f>
        <v>150445.47</v>
      </c>
      <c r="C1276" s="2" t="b">
        <f>IF(energy_demand!L1276="N",energy_demand!B1276)</f>
        <v>0</v>
      </c>
      <c r="D1276" s="2" t="str">
        <f>IF(energy_demand!M1276="Y",energy_demand!B1276,"NA")</f>
        <v>NA</v>
      </c>
      <c r="E1276" s="2">
        <f>IF(energy_demand!M1276="N",energy_demand!B1276,"NA")</f>
        <v>150445.47</v>
      </c>
    </row>
    <row r="1277" spans="1:5" x14ac:dyDescent="0.3">
      <c r="A1277" s="10">
        <v>43280</v>
      </c>
      <c r="B1277" s="2" t="b">
        <f>IF(energy_demand!L1277="Y",energy_demand!B1277)</f>
        <v>0</v>
      </c>
      <c r="C1277" s="2">
        <f>IF(energy_demand!L1277="N",energy_demand!B1277)</f>
        <v>139188.48000000001</v>
      </c>
      <c r="D1277" s="2" t="str">
        <f>IF(energy_demand!M1277="Y",energy_demand!B1277,"NA")</f>
        <v>NA</v>
      </c>
      <c r="E1277" s="2">
        <f>IF(energy_demand!M1277="N",energy_demand!B1277,"NA")</f>
        <v>139188.48000000001</v>
      </c>
    </row>
    <row r="1278" spans="1:5" x14ac:dyDescent="0.3">
      <c r="A1278" s="10">
        <v>43281</v>
      </c>
      <c r="B1278" s="2" t="b">
        <f>IF(energy_demand!L1278="Y",energy_demand!B1278)</f>
        <v>0</v>
      </c>
      <c r="C1278" s="2">
        <f>IF(energy_demand!L1278="N",energy_demand!B1278)</f>
        <v>125394.425</v>
      </c>
      <c r="D1278" s="2" t="str">
        <f>IF(energy_demand!M1278="Y",energy_demand!B1278,"NA")</f>
        <v>NA</v>
      </c>
      <c r="E1278" s="2">
        <f>IF(energy_demand!M1278="N",energy_demand!B1278,"NA")</f>
        <v>125394.425</v>
      </c>
    </row>
    <row r="1279" spans="1:5" x14ac:dyDescent="0.3">
      <c r="A1279" s="10">
        <v>43282</v>
      </c>
      <c r="B1279" s="2" t="b">
        <f>IF(energy_demand!L1279="Y",energy_demand!B1279)</f>
        <v>0</v>
      </c>
      <c r="C1279" s="2">
        <f>IF(energy_demand!L1279="N",energy_demand!B1279)</f>
        <v>124313.07</v>
      </c>
      <c r="D1279" s="2" t="str">
        <f>IF(energy_demand!M1279="Y",energy_demand!B1279,"NA")</f>
        <v>NA</v>
      </c>
      <c r="E1279" s="2">
        <f>IF(energy_demand!M1279="N",energy_demand!B1279,"NA")</f>
        <v>124313.07</v>
      </c>
    </row>
    <row r="1280" spans="1:5" x14ac:dyDescent="0.3">
      <c r="A1280" s="10">
        <v>43283</v>
      </c>
      <c r="B1280" s="2" t="b">
        <f>IF(energy_demand!L1280="Y",energy_demand!B1280)</f>
        <v>0</v>
      </c>
      <c r="C1280" s="2">
        <f>IF(energy_demand!L1280="N",energy_demand!B1280)</f>
        <v>140713.255</v>
      </c>
      <c r="D1280" s="2" t="str">
        <f>IF(energy_demand!M1280="Y",energy_demand!B1280,"NA")</f>
        <v>NA</v>
      </c>
      <c r="E1280" s="2">
        <f>IF(energy_demand!M1280="N",energy_demand!B1280,"NA")</f>
        <v>140713.255</v>
      </c>
    </row>
    <row r="1281" spans="1:5" x14ac:dyDescent="0.3">
      <c r="A1281" s="10">
        <v>43284</v>
      </c>
      <c r="B1281" s="2" t="b">
        <f>IF(energy_demand!L1281="Y",energy_demand!B1281)</f>
        <v>0</v>
      </c>
      <c r="C1281" s="2">
        <f>IF(energy_demand!L1281="N",energy_demand!B1281)</f>
        <v>135759.27499999999</v>
      </c>
      <c r="D1281" s="2" t="str">
        <f>IF(energy_demand!M1281="Y",energy_demand!B1281,"NA")</f>
        <v>NA</v>
      </c>
      <c r="E1281" s="2">
        <f>IF(energy_demand!M1281="N",energy_demand!B1281,"NA")</f>
        <v>135759.27499999999</v>
      </c>
    </row>
    <row r="1282" spans="1:5" x14ac:dyDescent="0.3">
      <c r="A1282" s="10">
        <v>43285</v>
      </c>
      <c r="B1282" s="2" t="b">
        <f>IF(energy_demand!L1282="Y",energy_demand!B1282)</f>
        <v>0</v>
      </c>
      <c r="C1282" s="2">
        <f>IF(energy_demand!L1282="N",energy_demand!B1282)</f>
        <v>128580.97500000001</v>
      </c>
      <c r="D1282" s="2" t="str">
        <f>IF(energy_demand!M1282="Y",energy_demand!B1282,"NA")</f>
        <v>NA</v>
      </c>
      <c r="E1282" s="2">
        <f>IF(energy_demand!M1282="N",energy_demand!B1282,"NA")</f>
        <v>128580.97500000001</v>
      </c>
    </row>
    <row r="1283" spans="1:5" x14ac:dyDescent="0.3">
      <c r="A1283" s="10">
        <v>43286</v>
      </c>
      <c r="B1283" s="2" t="b">
        <f>IF(energy_demand!L1283="Y",energy_demand!B1283)</f>
        <v>0</v>
      </c>
      <c r="C1283" s="2">
        <f>IF(energy_demand!L1283="N",energy_demand!B1283)</f>
        <v>125861.6</v>
      </c>
      <c r="D1283" s="2" t="str">
        <f>IF(energy_demand!M1283="Y",energy_demand!B1283,"NA")</f>
        <v>NA</v>
      </c>
      <c r="E1283" s="2">
        <f>IF(energy_demand!M1283="N",energy_demand!B1283,"NA")</f>
        <v>125861.6</v>
      </c>
    </row>
    <row r="1284" spans="1:5" x14ac:dyDescent="0.3">
      <c r="A1284" s="10">
        <v>43287</v>
      </c>
      <c r="B1284" s="2" t="b">
        <f>IF(energy_demand!L1284="Y",energy_demand!B1284)</f>
        <v>0</v>
      </c>
      <c r="C1284" s="2">
        <f>IF(energy_demand!L1284="N",energy_demand!B1284)</f>
        <v>124242.52</v>
      </c>
      <c r="D1284" s="2" t="str">
        <f>IF(energy_demand!M1284="Y",energy_demand!B1284,"NA")</f>
        <v>NA</v>
      </c>
      <c r="E1284" s="2">
        <f>IF(energy_demand!M1284="N",energy_demand!B1284,"NA")</f>
        <v>124242.52</v>
      </c>
    </row>
    <row r="1285" spans="1:5" x14ac:dyDescent="0.3">
      <c r="A1285" s="10">
        <v>43288</v>
      </c>
      <c r="B1285" s="2" t="b">
        <f>IF(energy_demand!L1285="Y",energy_demand!B1285)</f>
        <v>0</v>
      </c>
      <c r="C1285" s="2">
        <f>IF(energy_demand!L1285="N",energy_demand!B1285)</f>
        <v>119717.435</v>
      </c>
      <c r="D1285" s="2" t="str">
        <f>IF(energy_demand!M1285="Y",energy_demand!B1285,"NA")</f>
        <v>NA</v>
      </c>
      <c r="E1285" s="2">
        <f>IF(energy_demand!M1285="N",energy_demand!B1285,"NA")</f>
        <v>119717.435</v>
      </c>
    </row>
    <row r="1286" spans="1:5" x14ac:dyDescent="0.3">
      <c r="A1286" s="10">
        <v>43289</v>
      </c>
      <c r="B1286" s="2" t="b">
        <f>IF(energy_demand!L1286="Y",energy_demand!B1286)</f>
        <v>0</v>
      </c>
      <c r="C1286" s="2">
        <f>IF(energy_demand!L1286="N",energy_demand!B1286)</f>
        <v>114562.215</v>
      </c>
      <c r="D1286" s="2" t="str">
        <f>IF(energy_demand!M1286="Y",energy_demand!B1286,"NA")</f>
        <v>NA</v>
      </c>
      <c r="E1286" s="2">
        <f>IF(energy_demand!M1286="N",energy_demand!B1286,"NA")</f>
        <v>114562.215</v>
      </c>
    </row>
    <row r="1287" spans="1:5" x14ac:dyDescent="0.3">
      <c r="A1287" s="10">
        <v>43290</v>
      </c>
      <c r="B1287" s="2" t="b">
        <f>IF(energy_demand!L1287="Y",energy_demand!B1287)</f>
        <v>0</v>
      </c>
      <c r="C1287" s="2">
        <f>IF(energy_demand!L1287="N",energy_demand!B1287)</f>
        <v>133874.47500000001</v>
      </c>
      <c r="D1287" s="2" t="str">
        <f>IF(energy_demand!M1287="Y",energy_demand!B1287,"NA")</f>
        <v>NA</v>
      </c>
      <c r="E1287" s="2">
        <f>IF(energy_demand!M1287="N",energy_demand!B1287,"NA")</f>
        <v>133874.47500000001</v>
      </c>
    </row>
    <row r="1288" spans="1:5" x14ac:dyDescent="0.3">
      <c r="A1288" s="10">
        <v>43291</v>
      </c>
      <c r="B1288" s="2" t="b">
        <f>IF(energy_demand!L1288="Y",energy_demand!B1288)</f>
        <v>0</v>
      </c>
      <c r="C1288" s="2">
        <f>IF(energy_demand!L1288="N",energy_demand!B1288)</f>
        <v>140342.995</v>
      </c>
      <c r="D1288" s="2" t="str">
        <f>IF(energy_demand!M1288="Y",energy_demand!B1288,"NA")</f>
        <v>NA</v>
      </c>
      <c r="E1288" s="2">
        <f>IF(energy_demand!M1288="N",energy_demand!B1288,"NA")</f>
        <v>140342.995</v>
      </c>
    </row>
    <row r="1289" spans="1:5" x14ac:dyDescent="0.3">
      <c r="A1289" s="10">
        <v>43292</v>
      </c>
      <c r="B1289" s="2" t="b">
        <f>IF(energy_demand!L1289="Y",energy_demand!B1289)</f>
        <v>0</v>
      </c>
      <c r="C1289" s="2">
        <f>IF(energy_demand!L1289="N",energy_demand!B1289)</f>
        <v>143461.125</v>
      </c>
      <c r="D1289" s="2" t="str">
        <f>IF(energy_demand!M1289="Y",energy_demand!B1289,"NA")</f>
        <v>NA</v>
      </c>
      <c r="E1289" s="2">
        <f>IF(energy_demand!M1289="N",energy_demand!B1289,"NA")</f>
        <v>143461.125</v>
      </c>
    </row>
    <row r="1290" spans="1:5" x14ac:dyDescent="0.3">
      <c r="A1290" s="10">
        <v>43293</v>
      </c>
      <c r="B1290" s="2" t="b">
        <f>IF(energy_demand!L1290="Y",energy_demand!B1290)</f>
        <v>0</v>
      </c>
      <c r="C1290" s="2">
        <f>IF(energy_demand!L1290="N",energy_demand!B1290)</f>
        <v>145767.1</v>
      </c>
      <c r="D1290" s="2" t="str">
        <f>IF(energy_demand!M1290="Y",energy_demand!B1290,"NA")</f>
        <v>NA</v>
      </c>
      <c r="E1290" s="2">
        <f>IF(energy_demand!M1290="N",energy_demand!B1290,"NA")</f>
        <v>145767.1</v>
      </c>
    </row>
    <row r="1291" spans="1:5" x14ac:dyDescent="0.3">
      <c r="A1291" s="10">
        <v>43294</v>
      </c>
      <c r="B1291" s="2" t="b">
        <f>IF(energy_demand!L1291="Y",energy_demand!B1291)</f>
        <v>0</v>
      </c>
      <c r="C1291" s="2">
        <f>IF(energy_demand!L1291="N",energy_demand!B1291)</f>
        <v>140542.95000000001</v>
      </c>
      <c r="D1291" s="2" t="str">
        <f>IF(energy_demand!M1291="Y",energy_demand!B1291,"NA")</f>
        <v>NA</v>
      </c>
      <c r="E1291" s="2">
        <f>IF(energy_demand!M1291="N",energy_demand!B1291,"NA")</f>
        <v>140542.95000000001</v>
      </c>
    </row>
    <row r="1292" spans="1:5" x14ac:dyDescent="0.3">
      <c r="A1292" s="10">
        <v>43295</v>
      </c>
      <c r="B1292" s="2" t="b">
        <f>IF(energy_demand!L1292="Y",energy_demand!B1292)</f>
        <v>0</v>
      </c>
      <c r="C1292" s="2">
        <f>IF(energy_demand!L1292="N",energy_demand!B1292)</f>
        <v>124491.53</v>
      </c>
      <c r="D1292" s="2" t="str">
        <f>IF(energy_demand!M1292="Y",energy_demand!B1292,"NA")</f>
        <v>NA</v>
      </c>
      <c r="E1292" s="2">
        <f>IF(energy_demand!M1292="N",energy_demand!B1292,"NA")</f>
        <v>124491.53</v>
      </c>
    </row>
    <row r="1293" spans="1:5" x14ac:dyDescent="0.3">
      <c r="A1293" s="10">
        <v>43296</v>
      </c>
      <c r="B1293" s="2" t="b">
        <f>IF(energy_demand!L1293="Y",energy_demand!B1293)</f>
        <v>0</v>
      </c>
      <c r="C1293" s="2">
        <f>IF(energy_demand!L1293="N",energy_demand!B1293)</f>
        <v>119464.315</v>
      </c>
      <c r="D1293" s="2" t="str">
        <f>IF(energy_demand!M1293="Y",energy_demand!B1293,"NA")</f>
        <v>NA</v>
      </c>
      <c r="E1293" s="2">
        <f>IF(energy_demand!M1293="N",energy_demand!B1293,"NA")</f>
        <v>119464.315</v>
      </c>
    </row>
    <row r="1294" spans="1:5" x14ac:dyDescent="0.3">
      <c r="A1294" s="10">
        <v>43297</v>
      </c>
      <c r="B1294" s="2" t="b">
        <f>IF(energy_demand!L1294="Y",energy_demand!B1294)</f>
        <v>0</v>
      </c>
      <c r="C1294" s="2">
        <f>IF(energy_demand!L1294="N",energy_demand!B1294)</f>
        <v>137446.75</v>
      </c>
      <c r="D1294" s="2" t="str">
        <f>IF(energy_demand!M1294="Y",energy_demand!B1294,"NA")</f>
        <v>NA</v>
      </c>
      <c r="E1294" s="2">
        <f>IF(energy_demand!M1294="N",energy_demand!B1294,"NA")</f>
        <v>137446.75</v>
      </c>
    </row>
    <row r="1295" spans="1:5" x14ac:dyDescent="0.3">
      <c r="A1295" s="10">
        <v>43298</v>
      </c>
      <c r="B1295" s="2">
        <f>IF(energy_demand!L1295="Y",energy_demand!B1295)</f>
        <v>131367.09</v>
      </c>
      <c r="C1295" s="2" t="b">
        <f>IF(energy_demand!L1295="N",energy_demand!B1295)</f>
        <v>0</v>
      </c>
      <c r="D1295" s="2" t="str">
        <f>IF(energy_demand!M1295="Y",energy_demand!B1295,"NA")</f>
        <v>NA</v>
      </c>
      <c r="E1295" s="2">
        <f>IF(energy_demand!M1295="N",energy_demand!B1295,"NA")</f>
        <v>131367.09</v>
      </c>
    </row>
    <row r="1296" spans="1:5" x14ac:dyDescent="0.3">
      <c r="A1296" s="10">
        <v>43299</v>
      </c>
      <c r="B1296" s="2">
        <f>IF(energy_demand!L1296="Y",energy_demand!B1296)</f>
        <v>132856.72</v>
      </c>
      <c r="C1296" s="2" t="b">
        <f>IF(energy_demand!L1296="N",energy_demand!B1296)</f>
        <v>0</v>
      </c>
      <c r="D1296" s="2" t="str">
        <f>IF(energy_demand!M1296="Y",energy_demand!B1296,"NA")</f>
        <v>NA</v>
      </c>
      <c r="E1296" s="2">
        <f>IF(energy_demand!M1296="N",energy_demand!B1296,"NA")</f>
        <v>132856.72</v>
      </c>
    </row>
    <row r="1297" spans="1:5" x14ac:dyDescent="0.3">
      <c r="A1297" s="10">
        <v>43300</v>
      </c>
      <c r="B1297" s="2">
        <f>IF(energy_demand!L1297="Y",energy_demand!B1297)</f>
        <v>133778.44500000001</v>
      </c>
      <c r="C1297" s="2" t="b">
        <f>IF(energy_demand!L1297="N",energy_demand!B1297)</f>
        <v>0</v>
      </c>
      <c r="D1297" s="2" t="str">
        <f>IF(energy_demand!M1297="Y",energy_demand!B1297,"NA")</f>
        <v>NA</v>
      </c>
      <c r="E1297" s="2">
        <f>IF(energy_demand!M1297="N",energy_demand!B1297,"NA")</f>
        <v>133778.44500000001</v>
      </c>
    </row>
    <row r="1298" spans="1:5" x14ac:dyDescent="0.3">
      <c r="A1298" s="10">
        <v>43301</v>
      </c>
      <c r="B1298" s="2">
        <f>IF(energy_demand!L1298="Y",energy_demand!B1298)</f>
        <v>135728.405</v>
      </c>
      <c r="C1298" s="2" t="b">
        <f>IF(energy_demand!L1298="N",energy_demand!B1298)</f>
        <v>0</v>
      </c>
      <c r="D1298" s="2" t="str">
        <f>IF(energy_demand!M1298="Y",energy_demand!B1298,"NA")</f>
        <v>NA</v>
      </c>
      <c r="E1298" s="2">
        <f>IF(energy_demand!M1298="N",energy_demand!B1298,"NA")</f>
        <v>135728.405</v>
      </c>
    </row>
    <row r="1299" spans="1:5" x14ac:dyDescent="0.3">
      <c r="A1299" s="10">
        <v>43302</v>
      </c>
      <c r="B1299" s="2">
        <f>IF(energy_demand!L1299="Y",energy_demand!B1299)</f>
        <v>125928.62</v>
      </c>
      <c r="C1299" s="2" t="b">
        <f>IF(energy_demand!L1299="N",energy_demand!B1299)</f>
        <v>0</v>
      </c>
      <c r="D1299" s="2" t="str">
        <f>IF(energy_demand!M1299="Y",energy_demand!B1299,"NA")</f>
        <v>NA</v>
      </c>
      <c r="E1299" s="2">
        <f>IF(energy_demand!M1299="N",energy_demand!B1299,"NA")</f>
        <v>125928.62</v>
      </c>
    </row>
    <row r="1300" spans="1:5" x14ac:dyDescent="0.3">
      <c r="A1300" s="10">
        <v>43303</v>
      </c>
      <c r="B1300" s="2">
        <f>IF(energy_demand!L1300="Y",energy_demand!B1300)</f>
        <v>114186.8</v>
      </c>
      <c r="C1300" s="2" t="b">
        <f>IF(energy_demand!L1300="N",energy_demand!B1300)</f>
        <v>0</v>
      </c>
      <c r="D1300" s="2" t="str">
        <f>IF(energy_demand!M1300="Y",energy_demand!B1300,"NA")</f>
        <v>NA</v>
      </c>
      <c r="E1300" s="2">
        <f>IF(energy_demand!M1300="N",energy_demand!B1300,"NA")</f>
        <v>114186.8</v>
      </c>
    </row>
    <row r="1301" spans="1:5" x14ac:dyDescent="0.3">
      <c r="A1301" s="10">
        <v>43304</v>
      </c>
      <c r="B1301" s="2">
        <f>IF(energy_demand!L1301="Y",energy_demand!B1301)</f>
        <v>134664.655</v>
      </c>
      <c r="C1301" s="2" t="b">
        <f>IF(energy_demand!L1301="N",energy_demand!B1301)</f>
        <v>0</v>
      </c>
      <c r="D1301" s="2" t="str">
        <f>IF(energy_demand!M1301="Y",energy_demand!B1301,"NA")</f>
        <v>NA</v>
      </c>
      <c r="E1301" s="2">
        <f>IF(energy_demand!M1301="N",energy_demand!B1301,"NA")</f>
        <v>134664.655</v>
      </c>
    </row>
    <row r="1302" spans="1:5" x14ac:dyDescent="0.3">
      <c r="A1302" s="10">
        <v>43305</v>
      </c>
      <c r="B1302" s="2">
        <f>IF(energy_demand!L1302="Y",energy_demand!B1302)</f>
        <v>132967.19</v>
      </c>
      <c r="C1302" s="2" t="b">
        <f>IF(energy_demand!L1302="N",energy_demand!B1302)</f>
        <v>0</v>
      </c>
      <c r="D1302" s="2" t="str">
        <f>IF(energy_demand!M1302="Y",energy_demand!B1302,"NA")</f>
        <v>NA</v>
      </c>
      <c r="E1302" s="2">
        <f>IF(energy_demand!M1302="N",energy_demand!B1302,"NA")</f>
        <v>132967.19</v>
      </c>
    </row>
    <row r="1303" spans="1:5" x14ac:dyDescent="0.3">
      <c r="A1303" s="10">
        <v>43306</v>
      </c>
      <c r="B1303" s="2">
        <f>IF(energy_demand!L1303="Y",energy_demand!B1303)</f>
        <v>135308.29500000001</v>
      </c>
      <c r="C1303" s="2" t="b">
        <f>IF(energy_demand!L1303="N",energy_demand!B1303)</f>
        <v>0</v>
      </c>
      <c r="D1303" s="2" t="str">
        <f>IF(energy_demand!M1303="Y",energy_demand!B1303,"NA")</f>
        <v>NA</v>
      </c>
      <c r="E1303" s="2">
        <f>IF(energy_demand!M1303="N",energy_demand!B1303,"NA")</f>
        <v>135308.29500000001</v>
      </c>
    </row>
    <row r="1304" spans="1:5" x14ac:dyDescent="0.3">
      <c r="A1304" s="10">
        <v>43307</v>
      </c>
      <c r="B1304" s="2">
        <f>IF(energy_demand!L1304="Y",energy_demand!B1304)</f>
        <v>137634.125</v>
      </c>
      <c r="C1304" s="2" t="b">
        <f>IF(energy_demand!L1304="N",energy_demand!B1304)</f>
        <v>0</v>
      </c>
      <c r="D1304" s="2" t="str">
        <f>IF(energy_demand!M1304="Y",energy_demand!B1304,"NA")</f>
        <v>NA</v>
      </c>
      <c r="E1304" s="2">
        <f>IF(energy_demand!M1304="N",energy_demand!B1304,"NA")</f>
        <v>137634.125</v>
      </c>
    </row>
    <row r="1305" spans="1:5" x14ac:dyDescent="0.3">
      <c r="A1305" s="10">
        <v>43308</v>
      </c>
      <c r="B1305" s="2">
        <f>IF(energy_demand!L1305="Y",energy_demand!B1305)</f>
        <v>130119.5</v>
      </c>
      <c r="C1305" s="2" t="b">
        <f>IF(energy_demand!L1305="N",energy_demand!B1305)</f>
        <v>0</v>
      </c>
      <c r="D1305" s="2" t="str">
        <f>IF(energy_demand!M1305="Y",energy_demand!B1305,"NA")</f>
        <v>NA</v>
      </c>
      <c r="E1305" s="2">
        <f>IF(energy_demand!M1305="N",energy_demand!B1305,"NA")</f>
        <v>130119.5</v>
      </c>
    </row>
    <row r="1306" spans="1:5" x14ac:dyDescent="0.3">
      <c r="A1306" s="10">
        <v>43309</v>
      </c>
      <c r="B1306" s="2">
        <f>IF(energy_demand!L1306="Y",energy_demand!B1306)</f>
        <v>116942.94</v>
      </c>
      <c r="C1306" s="2" t="b">
        <f>IF(energy_demand!L1306="N",energy_demand!B1306)</f>
        <v>0</v>
      </c>
      <c r="D1306" s="2" t="str">
        <f>IF(energy_demand!M1306="Y",energy_demand!B1306,"NA")</f>
        <v>NA</v>
      </c>
      <c r="E1306" s="2">
        <f>IF(energy_demand!M1306="N",energy_demand!B1306,"NA")</f>
        <v>116942.94</v>
      </c>
    </row>
    <row r="1307" spans="1:5" x14ac:dyDescent="0.3">
      <c r="A1307" s="10">
        <v>43310</v>
      </c>
      <c r="B1307" s="2">
        <f>IF(energy_demand!L1307="Y",energy_demand!B1307)</f>
        <v>111555</v>
      </c>
      <c r="C1307" s="2" t="b">
        <f>IF(energy_demand!L1307="N",energy_demand!B1307)</f>
        <v>0</v>
      </c>
      <c r="D1307" s="2" t="str">
        <f>IF(energy_demand!M1307="Y",energy_demand!B1307,"NA")</f>
        <v>NA</v>
      </c>
      <c r="E1307" s="2">
        <f>IF(energy_demand!M1307="N",energy_demand!B1307,"NA")</f>
        <v>111555</v>
      </c>
    </row>
    <row r="1308" spans="1:5" x14ac:dyDescent="0.3">
      <c r="A1308" s="10">
        <v>43311</v>
      </c>
      <c r="B1308" s="2">
        <f>IF(energy_demand!L1308="Y",energy_demand!B1308)</f>
        <v>135422.13500000001</v>
      </c>
      <c r="C1308" s="2" t="b">
        <f>IF(energy_demand!L1308="N",energy_demand!B1308)</f>
        <v>0</v>
      </c>
      <c r="D1308" s="2" t="str">
        <f>IF(energy_demand!M1308="Y",energy_demand!B1308,"NA")</f>
        <v>NA</v>
      </c>
      <c r="E1308" s="2">
        <f>IF(energy_demand!M1308="N",energy_demand!B1308,"NA")</f>
        <v>135422.13500000001</v>
      </c>
    </row>
    <row r="1309" spans="1:5" x14ac:dyDescent="0.3">
      <c r="A1309" s="10">
        <v>43312</v>
      </c>
      <c r="B1309" s="2">
        <f>IF(energy_demand!L1309="Y",energy_demand!B1309)</f>
        <v>129519.995</v>
      </c>
      <c r="C1309" s="2" t="b">
        <f>IF(energy_demand!L1309="N",energy_demand!B1309)</f>
        <v>0</v>
      </c>
      <c r="D1309" s="2" t="str">
        <f>IF(energy_demand!M1309="Y",energy_demand!B1309,"NA")</f>
        <v>NA</v>
      </c>
      <c r="E1309" s="2">
        <f>IF(energy_demand!M1309="N",energy_demand!B1309,"NA")</f>
        <v>129519.995</v>
      </c>
    </row>
    <row r="1310" spans="1:5" x14ac:dyDescent="0.3">
      <c r="A1310" s="10">
        <v>43313</v>
      </c>
      <c r="B1310" s="2">
        <f>IF(energy_demand!L1310="Y",energy_demand!B1310)</f>
        <v>134004.96</v>
      </c>
      <c r="C1310" s="2" t="b">
        <f>IF(energy_demand!L1310="N",energy_demand!B1310)</f>
        <v>0</v>
      </c>
      <c r="D1310" s="2" t="str">
        <f>IF(energy_demand!M1310="Y",energy_demand!B1310,"NA")</f>
        <v>NA</v>
      </c>
      <c r="E1310" s="2">
        <f>IF(energy_demand!M1310="N",energy_demand!B1310,"NA")</f>
        <v>134004.96</v>
      </c>
    </row>
    <row r="1311" spans="1:5" x14ac:dyDescent="0.3">
      <c r="A1311" s="10">
        <v>43314</v>
      </c>
      <c r="B1311" s="2">
        <f>IF(energy_demand!L1311="Y",energy_demand!B1311)</f>
        <v>129025</v>
      </c>
      <c r="C1311" s="2" t="b">
        <f>IF(energy_demand!L1311="N",energy_demand!B1311)</f>
        <v>0</v>
      </c>
      <c r="D1311" s="2" t="str">
        <f>IF(energy_demand!M1311="Y",energy_demand!B1311,"NA")</f>
        <v>NA</v>
      </c>
      <c r="E1311" s="2">
        <f>IF(energy_demand!M1311="N",energy_demand!B1311,"NA")</f>
        <v>129025</v>
      </c>
    </row>
    <row r="1312" spans="1:5" x14ac:dyDescent="0.3">
      <c r="A1312" s="10">
        <v>43315</v>
      </c>
      <c r="B1312" s="2">
        <f>IF(energy_demand!L1312="Y",energy_demand!B1312)</f>
        <v>129740.315</v>
      </c>
      <c r="C1312" s="2" t="b">
        <f>IF(energy_demand!L1312="N",energy_demand!B1312)</f>
        <v>0</v>
      </c>
      <c r="D1312" s="2" t="str">
        <f>IF(energy_demand!M1312="Y",energy_demand!B1312,"NA")</f>
        <v>NA</v>
      </c>
      <c r="E1312" s="2">
        <f>IF(energy_demand!M1312="N",energy_demand!B1312,"NA")</f>
        <v>129740.315</v>
      </c>
    </row>
    <row r="1313" spans="1:5" x14ac:dyDescent="0.3">
      <c r="A1313" s="10">
        <v>43316</v>
      </c>
      <c r="B1313" s="2">
        <f>IF(energy_demand!L1313="Y",energy_demand!B1313)</f>
        <v>116238.175</v>
      </c>
      <c r="C1313" s="2" t="b">
        <f>IF(energy_demand!L1313="N",energy_demand!B1313)</f>
        <v>0</v>
      </c>
      <c r="D1313" s="2" t="str">
        <f>IF(energy_demand!M1313="Y",energy_demand!B1313,"NA")</f>
        <v>NA</v>
      </c>
      <c r="E1313" s="2">
        <f>IF(energy_demand!M1313="N",energy_demand!B1313,"NA")</f>
        <v>116238.175</v>
      </c>
    </row>
    <row r="1314" spans="1:5" x14ac:dyDescent="0.3">
      <c r="A1314" s="10">
        <v>43317</v>
      </c>
      <c r="B1314" s="2">
        <f>IF(energy_demand!L1314="Y",energy_demand!B1314)</f>
        <v>104912.38</v>
      </c>
      <c r="C1314" s="2" t="b">
        <f>IF(energy_demand!L1314="N",energy_demand!B1314)</f>
        <v>0</v>
      </c>
      <c r="D1314" s="2" t="str">
        <f>IF(energy_demand!M1314="Y",energy_demand!B1314,"NA")</f>
        <v>NA</v>
      </c>
      <c r="E1314" s="2">
        <f>IF(energy_demand!M1314="N",energy_demand!B1314,"NA")</f>
        <v>104912.38</v>
      </c>
    </row>
    <row r="1315" spans="1:5" x14ac:dyDescent="0.3">
      <c r="A1315" s="10">
        <v>43318</v>
      </c>
      <c r="B1315" s="2">
        <f>IF(energy_demand!L1315="Y",energy_demand!B1315)</f>
        <v>127198.78</v>
      </c>
      <c r="C1315" s="2" t="b">
        <f>IF(energy_demand!L1315="N",energy_demand!B1315)</f>
        <v>0</v>
      </c>
      <c r="D1315" s="2" t="str">
        <f>IF(energy_demand!M1315="Y",energy_demand!B1315,"NA")</f>
        <v>NA</v>
      </c>
      <c r="E1315" s="2">
        <f>IF(energy_demand!M1315="N",energy_demand!B1315,"NA")</f>
        <v>127198.78</v>
      </c>
    </row>
    <row r="1316" spans="1:5" x14ac:dyDescent="0.3">
      <c r="A1316" s="10">
        <v>43319</v>
      </c>
      <c r="B1316" s="2">
        <f>IF(energy_demand!L1316="Y",energy_demand!B1316)</f>
        <v>131851.01500000001</v>
      </c>
      <c r="C1316" s="2" t="b">
        <f>IF(energy_demand!L1316="N",energy_demand!B1316)</f>
        <v>0</v>
      </c>
      <c r="D1316" s="2" t="str">
        <f>IF(energy_demand!M1316="Y",energy_demand!B1316,"NA")</f>
        <v>NA</v>
      </c>
      <c r="E1316" s="2">
        <f>IF(energy_demand!M1316="N",energy_demand!B1316,"NA")</f>
        <v>131851.01500000001</v>
      </c>
    </row>
    <row r="1317" spans="1:5" x14ac:dyDescent="0.3">
      <c r="A1317" s="10">
        <v>43320</v>
      </c>
      <c r="B1317" s="2">
        <f>IF(energy_demand!L1317="Y",energy_demand!B1317)</f>
        <v>131939.5</v>
      </c>
      <c r="C1317" s="2" t="b">
        <f>IF(energy_demand!L1317="N",energy_demand!B1317)</f>
        <v>0</v>
      </c>
      <c r="D1317" s="2" t="str">
        <f>IF(energy_demand!M1317="Y",energy_demand!B1317,"NA")</f>
        <v>NA</v>
      </c>
      <c r="E1317" s="2">
        <f>IF(energy_demand!M1317="N",energy_demand!B1317,"NA")</f>
        <v>131939.5</v>
      </c>
    </row>
    <row r="1318" spans="1:5" x14ac:dyDescent="0.3">
      <c r="A1318" s="10">
        <v>43321</v>
      </c>
      <c r="B1318" s="2">
        <f>IF(energy_demand!L1318="Y",energy_demand!B1318)</f>
        <v>135670.99</v>
      </c>
      <c r="C1318" s="2" t="b">
        <f>IF(energy_demand!L1318="N",energy_demand!B1318)</f>
        <v>0</v>
      </c>
      <c r="D1318" s="2" t="str">
        <f>IF(energy_demand!M1318="Y",energy_demand!B1318,"NA")</f>
        <v>NA</v>
      </c>
      <c r="E1318" s="2">
        <f>IF(energy_demand!M1318="N",energy_demand!B1318,"NA")</f>
        <v>135670.99</v>
      </c>
    </row>
    <row r="1319" spans="1:5" x14ac:dyDescent="0.3">
      <c r="A1319" s="10">
        <v>43322</v>
      </c>
      <c r="B1319" s="2">
        <f>IF(energy_demand!L1319="Y",energy_demand!B1319)</f>
        <v>121875.355</v>
      </c>
      <c r="C1319" s="2" t="b">
        <f>IF(energy_demand!L1319="N",energy_demand!B1319)</f>
        <v>0</v>
      </c>
      <c r="D1319" s="2" t="str">
        <f>IF(energy_demand!M1319="Y",energy_demand!B1319,"NA")</f>
        <v>NA</v>
      </c>
      <c r="E1319" s="2">
        <f>IF(energy_demand!M1319="N",energy_demand!B1319,"NA")</f>
        <v>121875.355</v>
      </c>
    </row>
    <row r="1320" spans="1:5" x14ac:dyDescent="0.3">
      <c r="A1320" s="10">
        <v>43323</v>
      </c>
      <c r="B1320" s="2">
        <f>IF(energy_demand!L1320="Y",energy_demand!B1320)</f>
        <v>119988.735</v>
      </c>
      <c r="C1320" s="2" t="b">
        <f>IF(energy_demand!L1320="N",energy_demand!B1320)</f>
        <v>0</v>
      </c>
      <c r="D1320" s="2" t="str">
        <f>IF(energy_demand!M1320="Y",energy_demand!B1320,"NA")</f>
        <v>NA</v>
      </c>
      <c r="E1320" s="2">
        <f>IF(energy_demand!M1320="N",energy_demand!B1320,"NA")</f>
        <v>119988.735</v>
      </c>
    </row>
    <row r="1321" spans="1:5" x14ac:dyDescent="0.3">
      <c r="A1321" s="10">
        <v>43324</v>
      </c>
      <c r="B1321" s="2">
        <f>IF(energy_demand!L1321="Y",energy_demand!B1321)</f>
        <v>115231.85</v>
      </c>
      <c r="C1321" s="2" t="b">
        <f>IF(energy_demand!L1321="N",energy_demand!B1321)</f>
        <v>0</v>
      </c>
      <c r="D1321" s="2" t="str">
        <f>IF(energy_demand!M1321="Y",energy_demand!B1321,"NA")</f>
        <v>NA</v>
      </c>
      <c r="E1321" s="2">
        <f>IF(energy_demand!M1321="N",energy_demand!B1321,"NA")</f>
        <v>115231.85</v>
      </c>
    </row>
    <row r="1322" spans="1:5" x14ac:dyDescent="0.3">
      <c r="A1322" s="10">
        <v>43325</v>
      </c>
      <c r="B1322" s="2">
        <f>IF(energy_demand!L1322="Y",energy_demand!B1322)</f>
        <v>127541.57</v>
      </c>
      <c r="C1322" s="2" t="b">
        <f>IF(energy_demand!L1322="N",energy_demand!B1322)</f>
        <v>0</v>
      </c>
      <c r="D1322" s="2" t="str">
        <f>IF(energy_demand!M1322="Y",energy_demand!B1322,"NA")</f>
        <v>NA</v>
      </c>
      <c r="E1322" s="2">
        <f>IF(energy_demand!M1322="N",energy_demand!B1322,"NA")</f>
        <v>127541.57</v>
      </c>
    </row>
    <row r="1323" spans="1:5" x14ac:dyDescent="0.3">
      <c r="A1323" s="10">
        <v>43326</v>
      </c>
      <c r="B1323" s="2">
        <f>IF(energy_demand!L1323="Y",energy_demand!B1323)</f>
        <v>121073.45</v>
      </c>
      <c r="C1323" s="2" t="b">
        <f>IF(energy_demand!L1323="N",energy_demand!B1323)</f>
        <v>0</v>
      </c>
      <c r="D1323" s="2" t="str">
        <f>IF(energy_demand!M1323="Y",energy_demand!B1323,"NA")</f>
        <v>NA</v>
      </c>
      <c r="E1323" s="2">
        <f>IF(energy_demand!M1323="N",energy_demand!B1323,"NA")</f>
        <v>121073.45</v>
      </c>
    </row>
    <row r="1324" spans="1:5" x14ac:dyDescent="0.3">
      <c r="A1324" s="10">
        <v>43327</v>
      </c>
      <c r="B1324" s="2">
        <f>IF(energy_demand!L1324="Y",energy_demand!B1324)</f>
        <v>122602.11500000001</v>
      </c>
      <c r="C1324" s="2" t="b">
        <f>IF(energy_demand!L1324="N",energy_demand!B1324)</f>
        <v>0</v>
      </c>
      <c r="D1324" s="2" t="str">
        <f>IF(energy_demand!M1324="Y",energy_demand!B1324,"NA")</f>
        <v>NA</v>
      </c>
      <c r="E1324" s="2">
        <f>IF(energy_demand!M1324="N",energy_demand!B1324,"NA")</f>
        <v>122602.11500000001</v>
      </c>
    </row>
    <row r="1325" spans="1:5" x14ac:dyDescent="0.3">
      <c r="A1325" s="10">
        <v>43328</v>
      </c>
      <c r="B1325" s="2">
        <f>IF(energy_demand!L1325="Y",energy_demand!B1325)</f>
        <v>131137.065</v>
      </c>
      <c r="C1325" s="2" t="b">
        <f>IF(energy_demand!L1325="N",energy_demand!B1325)</f>
        <v>0</v>
      </c>
      <c r="D1325" s="2" t="str">
        <f>IF(energy_demand!M1325="Y",energy_demand!B1325,"NA")</f>
        <v>NA</v>
      </c>
      <c r="E1325" s="2">
        <f>IF(energy_demand!M1325="N",energy_demand!B1325,"NA")</f>
        <v>131137.065</v>
      </c>
    </row>
    <row r="1326" spans="1:5" x14ac:dyDescent="0.3">
      <c r="A1326" s="10">
        <v>43329</v>
      </c>
      <c r="B1326" s="2">
        <f>IF(energy_demand!L1326="Y",energy_demand!B1326)</f>
        <v>125189.54</v>
      </c>
      <c r="C1326" s="2" t="b">
        <f>IF(energy_demand!L1326="N",energy_demand!B1326)</f>
        <v>0</v>
      </c>
      <c r="D1326" s="2" t="str">
        <f>IF(energy_demand!M1326="Y",energy_demand!B1326,"NA")</f>
        <v>NA</v>
      </c>
      <c r="E1326" s="2">
        <f>IF(energy_demand!M1326="N",energy_demand!B1326,"NA")</f>
        <v>125189.54</v>
      </c>
    </row>
    <row r="1327" spans="1:5" x14ac:dyDescent="0.3">
      <c r="A1327" s="10">
        <v>43330</v>
      </c>
      <c r="B1327" s="2">
        <f>IF(energy_demand!L1327="Y",energy_demand!B1327)</f>
        <v>116571.26</v>
      </c>
      <c r="C1327" s="2" t="b">
        <f>IF(energy_demand!L1327="N",energy_demand!B1327)</f>
        <v>0</v>
      </c>
      <c r="D1327" s="2" t="str">
        <f>IF(energy_demand!M1327="Y",energy_demand!B1327,"NA")</f>
        <v>NA</v>
      </c>
      <c r="E1327" s="2">
        <f>IF(energy_demand!M1327="N",energy_demand!B1327,"NA")</f>
        <v>116571.26</v>
      </c>
    </row>
    <row r="1328" spans="1:5" x14ac:dyDescent="0.3">
      <c r="A1328" s="10">
        <v>43331</v>
      </c>
      <c r="B1328" s="2">
        <f>IF(energy_demand!L1328="Y",energy_demand!B1328)</f>
        <v>119707.93</v>
      </c>
      <c r="C1328" s="2" t="b">
        <f>IF(energy_demand!L1328="N",energy_demand!B1328)</f>
        <v>0</v>
      </c>
      <c r="D1328" s="2" t="str">
        <f>IF(energy_demand!M1328="Y",energy_demand!B1328,"NA")</f>
        <v>NA</v>
      </c>
      <c r="E1328" s="2">
        <f>IF(energy_demand!M1328="N",energy_demand!B1328,"NA")</f>
        <v>119707.93</v>
      </c>
    </row>
    <row r="1329" spans="1:5" x14ac:dyDescent="0.3">
      <c r="A1329" s="10">
        <v>43332</v>
      </c>
      <c r="B1329" s="2">
        <f>IF(energy_demand!L1329="Y",energy_demand!B1329)</f>
        <v>138918.38500000001</v>
      </c>
      <c r="C1329" s="2" t="b">
        <f>IF(energy_demand!L1329="N",energy_demand!B1329)</f>
        <v>0</v>
      </c>
      <c r="D1329" s="2" t="str">
        <f>IF(energy_demand!M1329="Y",energy_demand!B1329,"NA")</f>
        <v>NA</v>
      </c>
      <c r="E1329" s="2">
        <f>IF(energy_demand!M1329="N",energy_demand!B1329,"NA")</f>
        <v>138918.38500000001</v>
      </c>
    </row>
    <row r="1330" spans="1:5" x14ac:dyDescent="0.3">
      <c r="A1330" s="10">
        <v>43333</v>
      </c>
      <c r="B1330" s="2">
        <f>IF(energy_demand!L1330="Y",energy_demand!B1330)</f>
        <v>138424.25</v>
      </c>
      <c r="C1330" s="2" t="b">
        <f>IF(energy_demand!L1330="N",energy_demand!B1330)</f>
        <v>0</v>
      </c>
      <c r="D1330" s="2" t="str">
        <f>IF(energy_demand!M1330="Y",energy_demand!B1330,"NA")</f>
        <v>NA</v>
      </c>
      <c r="E1330" s="2">
        <f>IF(energy_demand!M1330="N",energy_demand!B1330,"NA")</f>
        <v>138424.25</v>
      </c>
    </row>
    <row r="1331" spans="1:5" x14ac:dyDescent="0.3">
      <c r="A1331" s="10">
        <v>43334</v>
      </c>
      <c r="B1331" s="2">
        <f>IF(energy_demand!L1331="Y",energy_demand!B1331)</f>
        <v>136240.845</v>
      </c>
      <c r="C1331" s="2" t="b">
        <f>IF(energy_demand!L1331="N",energy_demand!B1331)</f>
        <v>0</v>
      </c>
      <c r="D1331" s="2" t="str">
        <f>IF(energy_demand!M1331="Y",energy_demand!B1331,"NA")</f>
        <v>NA</v>
      </c>
      <c r="E1331" s="2">
        <f>IF(energy_demand!M1331="N",energy_demand!B1331,"NA")</f>
        <v>136240.845</v>
      </c>
    </row>
    <row r="1332" spans="1:5" x14ac:dyDescent="0.3">
      <c r="A1332" s="10">
        <v>43335</v>
      </c>
      <c r="B1332" s="2">
        <f>IF(energy_demand!L1332="Y",energy_demand!B1332)</f>
        <v>131956.72500000001</v>
      </c>
      <c r="C1332" s="2" t="b">
        <f>IF(energy_demand!L1332="N",energy_demand!B1332)</f>
        <v>0</v>
      </c>
      <c r="D1332" s="2" t="str">
        <f>IF(energy_demand!M1332="Y",energy_demand!B1332,"NA")</f>
        <v>NA</v>
      </c>
      <c r="E1332" s="2">
        <f>IF(energy_demand!M1332="N",energy_demand!B1332,"NA")</f>
        <v>131956.72500000001</v>
      </c>
    </row>
    <row r="1333" spans="1:5" x14ac:dyDescent="0.3">
      <c r="A1333" s="10">
        <v>43336</v>
      </c>
      <c r="B1333" s="2">
        <f>IF(energy_demand!L1333="Y",energy_demand!B1333)</f>
        <v>130210.94</v>
      </c>
      <c r="C1333" s="2" t="b">
        <f>IF(energy_demand!L1333="N",energy_demand!B1333)</f>
        <v>0</v>
      </c>
      <c r="D1333" s="2" t="str">
        <f>IF(energy_demand!M1333="Y",energy_demand!B1333,"NA")</f>
        <v>NA</v>
      </c>
      <c r="E1333" s="2">
        <f>IF(energy_demand!M1333="N",energy_demand!B1333,"NA")</f>
        <v>130210.94</v>
      </c>
    </row>
    <row r="1334" spans="1:5" x14ac:dyDescent="0.3">
      <c r="A1334" s="10">
        <v>43337</v>
      </c>
      <c r="B1334" s="2">
        <f>IF(energy_demand!L1334="Y",energy_demand!B1334)</f>
        <v>116471.77499999999</v>
      </c>
      <c r="C1334" s="2" t="b">
        <f>IF(energy_demand!L1334="N",energy_demand!B1334)</f>
        <v>0</v>
      </c>
      <c r="D1334" s="2" t="str">
        <f>IF(energy_demand!M1334="Y",energy_demand!B1334,"NA")</f>
        <v>NA</v>
      </c>
      <c r="E1334" s="2">
        <f>IF(energy_demand!M1334="N",energy_demand!B1334,"NA")</f>
        <v>116471.77499999999</v>
      </c>
    </row>
    <row r="1335" spans="1:5" x14ac:dyDescent="0.3">
      <c r="A1335" s="10">
        <v>43338</v>
      </c>
      <c r="B1335" s="2">
        <f>IF(energy_demand!L1335="Y",energy_demand!B1335)</f>
        <v>111436.265</v>
      </c>
      <c r="C1335" s="2" t="b">
        <f>IF(energy_demand!L1335="N",energy_demand!B1335)</f>
        <v>0</v>
      </c>
      <c r="D1335" s="2" t="str">
        <f>IF(energy_demand!M1335="Y",energy_demand!B1335,"NA")</f>
        <v>NA</v>
      </c>
      <c r="E1335" s="2">
        <f>IF(energy_demand!M1335="N",energy_demand!B1335,"NA")</f>
        <v>111436.265</v>
      </c>
    </row>
    <row r="1336" spans="1:5" x14ac:dyDescent="0.3">
      <c r="A1336" s="10">
        <v>43339</v>
      </c>
      <c r="B1336" s="2">
        <f>IF(energy_demand!L1336="Y",energy_demand!B1336)</f>
        <v>131280.85</v>
      </c>
      <c r="C1336" s="2" t="b">
        <f>IF(energy_demand!L1336="N",energy_demand!B1336)</f>
        <v>0</v>
      </c>
      <c r="D1336" s="2" t="str">
        <f>IF(energy_demand!M1336="Y",energy_demand!B1336,"NA")</f>
        <v>NA</v>
      </c>
      <c r="E1336" s="2">
        <f>IF(energy_demand!M1336="N",energy_demand!B1336,"NA")</f>
        <v>131280.85</v>
      </c>
    </row>
    <row r="1337" spans="1:5" x14ac:dyDescent="0.3">
      <c r="A1337" s="10">
        <v>43340</v>
      </c>
      <c r="B1337" s="2">
        <f>IF(energy_demand!L1337="Y",energy_demand!B1337)</f>
        <v>139563.095</v>
      </c>
      <c r="C1337" s="2" t="b">
        <f>IF(energy_demand!L1337="N",energy_demand!B1337)</f>
        <v>0</v>
      </c>
      <c r="D1337" s="2" t="str">
        <f>IF(energy_demand!M1337="Y",energy_demand!B1337,"NA")</f>
        <v>NA</v>
      </c>
      <c r="E1337" s="2">
        <f>IF(energy_demand!M1337="N",energy_demand!B1337,"NA")</f>
        <v>139563.095</v>
      </c>
    </row>
    <row r="1338" spans="1:5" x14ac:dyDescent="0.3">
      <c r="A1338" s="10">
        <v>43341</v>
      </c>
      <c r="B1338" s="2">
        <f>IF(energy_demand!L1338="Y",energy_demand!B1338)</f>
        <v>136032.16</v>
      </c>
      <c r="C1338" s="2" t="b">
        <f>IF(energy_demand!L1338="N",energy_demand!B1338)</f>
        <v>0</v>
      </c>
      <c r="D1338" s="2" t="str">
        <f>IF(energy_demand!M1338="Y",energy_demand!B1338,"NA")</f>
        <v>NA</v>
      </c>
      <c r="E1338" s="2">
        <f>IF(energy_demand!M1338="N",energy_demand!B1338,"NA")</f>
        <v>136032.16</v>
      </c>
    </row>
    <row r="1339" spans="1:5" x14ac:dyDescent="0.3">
      <c r="A1339" s="10">
        <v>43342</v>
      </c>
      <c r="B1339" s="2">
        <f>IF(energy_demand!L1339="Y",energy_demand!B1339)</f>
        <v>139752.54500000001</v>
      </c>
      <c r="C1339" s="2" t="b">
        <f>IF(energy_demand!L1339="N",energy_demand!B1339)</f>
        <v>0</v>
      </c>
      <c r="D1339" s="2" t="str">
        <f>IF(energy_demand!M1339="Y",energy_demand!B1339,"NA")</f>
        <v>NA</v>
      </c>
      <c r="E1339" s="2">
        <f>IF(energy_demand!M1339="N",energy_demand!B1339,"NA")</f>
        <v>139752.54500000001</v>
      </c>
    </row>
    <row r="1340" spans="1:5" x14ac:dyDescent="0.3">
      <c r="A1340" s="10">
        <v>43343</v>
      </c>
      <c r="B1340" s="2">
        <f>IF(energy_demand!L1340="Y",energy_demand!B1340)</f>
        <v>130466.91499999999</v>
      </c>
      <c r="C1340" s="2" t="b">
        <f>IF(energy_demand!L1340="N",energy_demand!B1340)</f>
        <v>0</v>
      </c>
      <c r="D1340" s="2" t="str">
        <f>IF(energy_demand!M1340="Y",energy_demand!B1340,"NA")</f>
        <v>NA</v>
      </c>
      <c r="E1340" s="2">
        <f>IF(energy_demand!M1340="N",energy_demand!B1340,"NA")</f>
        <v>130466.91499999999</v>
      </c>
    </row>
    <row r="1341" spans="1:5" x14ac:dyDescent="0.3">
      <c r="A1341" s="10">
        <v>43344</v>
      </c>
      <c r="B1341" s="2">
        <f>IF(energy_demand!L1341="Y",energy_demand!B1341)</f>
        <v>116344.565</v>
      </c>
      <c r="C1341" s="2" t="b">
        <f>IF(energy_demand!L1341="N",energy_demand!B1341)</f>
        <v>0</v>
      </c>
      <c r="D1341" s="2" t="str">
        <f>IF(energy_demand!M1341="Y",energy_demand!B1341,"NA")</f>
        <v>NA</v>
      </c>
      <c r="E1341" s="2">
        <f>IF(energy_demand!M1341="N",energy_demand!B1341,"NA")</f>
        <v>116344.565</v>
      </c>
    </row>
    <row r="1342" spans="1:5" x14ac:dyDescent="0.3">
      <c r="A1342" s="10">
        <v>43345</v>
      </c>
      <c r="B1342" s="2">
        <f>IF(energy_demand!L1342="Y",energy_demand!B1342)</f>
        <v>118402.905</v>
      </c>
      <c r="C1342" s="2" t="b">
        <f>IF(energy_demand!L1342="N",energy_demand!B1342)</f>
        <v>0</v>
      </c>
      <c r="D1342" s="2" t="str">
        <f>IF(energy_demand!M1342="Y",energy_demand!B1342,"NA")</f>
        <v>NA</v>
      </c>
      <c r="E1342" s="2">
        <f>IF(energy_demand!M1342="N",energy_demand!B1342,"NA")</f>
        <v>118402.905</v>
      </c>
    </row>
    <row r="1343" spans="1:5" x14ac:dyDescent="0.3">
      <c r="A1343" s="10">
        <v>43346</v>
      </c>
      <c r="B1343" s="2">
        <f>IF(energy_demand!L1343="Y",energy_demand!B1343)</f>
        <v>131448.995</v>
      </c>
      <c r="C1343" s="2" t="b">
        <f>IF(energy_demand!L1343="N",energy_demand!B1343)</f>
        <v>0</v>
      </c>
      <c r="D1343" s="2" t="str">
        <f>IF(energy_demand!M1343="Y",energy_demand!B1343,"NA")</f>
        <v>NA</v>
      </c>
      <c r="E1343" s="2">
        <f>IF(energy_demand!M1343="N",energy_demand!B1343,"NA")</f>
        <v>131448.995</v>
      </c>
    </row>
    <row r="1344" spans="1:5" x14ac:dyDescent="0.3">
      <c r="A1344" s="10">
        <v>43347</v>
      </c>
      <c r="B1344" s="2">
        <f>IF(energy_demand!L1344="Y",energy_demand!B1344)</f>
        <v>128192.08500000001</v>
      </c>
      <c r="C1344" s="2" t="b">
        <f>IF(energy_demand!L1344="N",energy_demand!B1344)</f>
        <v>0</v>
      </c>
      <c r="D1344" s="2" t="str">
        <f>IF(energy_demand!M1344="Y",energy_demand!B1344,"NA")</f>
        <v>NA</v>
      </c>
      <c r="E1344" s="2">
        <f>IF(energy_demand!M1344="N",energy_demand!B1344,"NA")</f>
        <v>128192.08500000001</v>
      </c>
    </row>
    <row r="1345" spans="1:5" x14ac:dyDescent="0.3">
      <c r="A1345" s="10">
        <v>43348</v>
      </c>
      <c r="B1345" s="2">
        <f>IF(energy_demand!L1345="Y",energy_demand!B1345)</f>
        <v>118307.155</v>
      </c>
      <c r="C1345" s="2" t="b">
        <f>IF(energy_demand!L1345="N",energy_demand!B1345)</f>
        <v>0</v>
      </c>
      <c r="D1345" s="2" t="str">
        <f>IF(energy_demand!M1345="Y",energy_demand!B1345,"NA")</f>
        <v>NA</v>
      </c>
      <c r="E1345" s="2">
        <f>IF(energy_demand!M1345="N",energy_demand!B1345,"NA")</f>
        <v>118307.155</v>
      </c>
    </row>
    <row r="1346" spans="1:5" x14ac:dyDescent="0.3">
      <c r="A1346" s="10">
        <v>43349</v>
      </c>
      <c r="B1346" s="2">
        <f>IF(energy_demand!L1346="Y",energy_demand!B1346)</f>
        <v>116467.37</v>
      </c>
      <c r="C1346" s="2" t="b">
        <f>IF(energy_demand!L1346="N",energy_demand!B1346)</f>
        <v>0</v>
      </c>
      <c r="D1346" s="2" t="str">
        <f>IF(energy_demand!M1346="Y",energy_demand!B1346,"NA")</f>
        <v>NA</v>
      </c>
      <c r="E1346" s="2">
        <f>IF(energy_demand!M1346="N",energy_demand!B1346,"NA")</f>
        <v>116467.37</v>
      </c>
    </row>
    <row r="1347" spans="1:5" x14ac:dyDescent="0.3">
      <c r="A1347" s="10">
        <v>43350</v>
      </c>
      <c r="B1347" s="2">
        <f>IF(energy_demand!L1347="Y",energy_demand!B1347)</f>
        <v>123583.52</v>
      </c>
      <c r="C1347" s="2" t="b">
        <f>IF(energy_demand!L1347="N",energy_demand!B1347)</f>
        <v>0</v>
      </c>
      <c r="D1347" s="2" t="str">
        <f>IF(energy_demand!M1347="Y",energy_demand!B1347,"NA")</f>
        <v>NA</v>
      </c>
      <c r="E1347" s="2">
        <f>IF(energy_demand!M1347="N",energy_demand!B1347,"NA")</f>
        <v>123583.52</v>
      </c>
    </row>
    <row r="1348" spans="1:5" x14ac:dyDescent="0.3">
      <c r="A1348" s="10">
        <v>43351</v>
      </c>
      <c r="B1348" s="2">
        <f>IF(energy_demand!L1348="Y",energy_demand!B1348)</f>
        <v>109948.61500000001</v>
      </c>
      <c r="C1348" s="2" t="b">
        <f>IF(energy_demand!L1348="N",energy_demand!B1348)</f>
        <v>0</v>
      </c>
      <c r="D1348" s="2" t="str">
        <f>IF(energy_demand!M1348="Y",energy_demand!B1348,"NA")</f>
        <v>NA</v>
      </c>
      <c r="E1348" s="2">
        <f>IF(energy_demand!M1348="N",energy_demand!B1348,"NA")</f>
        <v>109948.61500000001</v>
      </c>
    </row>
    <row r="1349" spans="1:5" x14ac:dyDescent="0.3">
      <c r="A1349" s="10">
        <v>43352</v>
      </c>
      <c r="B1349" s="2">
        <f>IF(energy_demand!L1349="Y",energy_demand!B1349)</f>
        <v>107838.95</v>
      </c>
      <c r="C1349" s="2" t="b">
        <f>IF(energy_demand!L1349="N",energy_demand!B1349)</f>
        <v>0</v>
      </c>
      <c r="D1349" s="2" t="str">
        <f>IF(energy_demand!M1349="Y",energy_demand!B1349,"NA")</f>
        <v>NA</v>
      </c>
      <c r="E1349" s="2">
        <f>IF(energy_demand!M1349="N",energy_demand!B1349,"NA")</f>
        <v>107838.95</v>
      </c>
    </row>
    <row r="1350" spans="1:5" x14ac:dyDescent="0.3">
      <c r="A1350" s="10">
        <v>43353</v>
      </c>
      <c r="B1350" s="2">
        <f>IF(energy_demand!L1350="Y",energy_demand!B1350)</f>
        <v>123132.625</v>
      </c>
      <c r="C1350" s="2" t="b">
        <f>IF(energy_demand!L1350="N",energy_demand!B1350)</f>
        <v>0</v>
      </c>
      <c r="D1350" s="2" t="str">
        <f>IF(energy_demand!M1350="Y",energy_demand!B1350,"NA")</f>
        <v>NA</v>
      </c>
      <c r="E1350" s="2">
        <f>IF(energy_demand!M1350="N",energy_demand!B1350,"NA")</f>
        <v>123132.625</v>
      </c>
    </row>
    <row r="1351" spans="1:5" x14ac:dyDescent="0.3">
      <c r="A1351" s="10">
        <v>43354</v>
      </c>
      <c r="B1351" s="2">
        <f>IF(energy_demand!L1351="Y",energy_demand!B1351)</f>
        <v>111096.53</v>
      </c>
      <c r="C1351" s="2" t="b">
        <f>IF(energy_demand!L1351="N",energy_demand!B1351)</f>
        <v>0</v>
      </c>
      <c r="D1351" s="2" t="str">
        <f>IF(energy_demand!M1351="Y",energy_demand!B1351,"NA")</f>
        <v>NA</v>
      </c>
      <c r="E1351" s="2">
        <f>IF(energy_demand!M1351="N",energy_demand!B1351,"NA")</f>
        <v>111096.53</v>
      </c>
    </row>
    <row r="1352" spans="1:5" x14ac:dyDescent="0.3">
      <c r="A1352" s="10">
        <v>43355</v>
      </c>
      <c r="B1352" s="2">
        <f>IF(energy_demand!L1352="Y",energy_demand!B1352)</f>
        <v>112935.03999999999</v>
      </c>
      <c r="C1352" s="2" t="b">
        <f>IF(energy_demand!L1352="N",energy_demand!B1352)</f>
        <v>0</v>
      </c>
      <c r="D1352" s="2" t="str">
        <f>IF(energy_demand!M1352="Y",energy_demand!B1352,"NA")</f>
        <v>NA</v>
      </c>
      <c r="E1352" s="2">
        <f>IF(energy_demand!M1352="N",energy_demand!B1352,"NA")</f>
        <v>112935.03999999999</v>
      </c>
    </row>
    <row r="1353" spans="1:5" x14ac:dyDescent="0.3">
      <c r="A1353" s="10">
        <v>43356</v>
      </c>
      <c r="B1353" s="2">
        <f>IF(energy_demand!L1353="Y",energy_demand!B1353)</f>
        <v>117880.565</v>
      </c>
      <c r="C1353" s="2" t="b">
        <f>IF(energy_demand!L1353="N",energy_demand!B1353)</f>
        <v>0</v>
      </c>
      <c r="D1353" s="2" t="str">
        <f>IF(energy_demand!M1353="Y",energy_demand!B1353,"NA")</f>
        <v>NA</v>
      </c>
      <c r="E1353" s="2">
        <f>IF(energy_demand!M1353="N",energy_demand!B1353,"NA")</f>
        <v>117880.565</v>
      </c>
    </row>
    <row r="1354" spans="1:5" x14ac:dyDescent="0.3">
      <c r="A1354" s="10">
        <v>43357</v>
      </c>
      <c r="B1354" s="2">
        <f>IF(energy_demand!L1354="Y",energy_demand!B1354)</f>
        <v>111213.15</v>
      </c>
      <c r="C1354" s="2" t="b">
        <f>IF(energy_demand!L1354="N",energy_demand!B1354)</f>
        <v>0</v>
      </c>
      <c r="D1354" s="2" t="str">
        <f>IF(energy_demand!M1354="Y",energy_demand!B1354,"NA")</f>
        <v>NA</v>
      </c>
      <c r="E1354" s="2">
        <f>IF(energy_demand!M1354="N",energy_demand!B1354,"NA")</f>
        <v>111213.15</v>
      </c>
    </row>
    <row r="1355" spans="1:5" x14ac:dyDescent="0.3">
      <c r="A1355" s="10">
        <v>43358</v>
      </c>
      <c r="B1355" s="2">
        <f>IF(energy_demand!L1355="Y",energy_demand!B1355)</f>
        <v>108632.355</v>
      </c>
      <c r="C1355" s="2" t="b">
        <f>IF(energy_demand!L1355="N",energy_demand!B1355)</f>
        <v>0</v>
      </c>
      <c r="D1355" s="2" t="str">
        <f>IF(energy_demand!M1355="Y",energy_demand!B1355,"NA")</f>
        <v>NA</v>
      </c>
      <c r="E1355" s="2">
        <f>IF(energy_demand!M1355="N",energy_demand!B1355,"NA")</f>
        <v>108632.355</v>
      </c>
    </row>
    <row r="1356" spans="1:5" x14ac:dyDescent="0.3">
      <c r="A1356" s="10">
        <v>43359</v>
      </c>
      <c r="B1356" s="2">
        <f>IF(energy_demand!L1356="Y",energy_demand!B1356)</f>
        <v>113030.005</v>
      </c>
      <c r="C1356" s="2" t="b">
        <f>IF(energy_demand!L1356="N",energy_demand!B1356)</f>
        <v>0</v>
      </c>
      <c r="D1356" s="2" t="str">
        <f>IF(energy_demand!M1356="Y",energy_demand!B1356,"NA")</f>
        <v>NA</v>
      </c>
      <c r="E1356" s="2">
        <f>IF(energy_demand!M1356="N",energy_demand!B1356,"NA")</f>
        <v>113030.005</v>
      </c>
    </row>
    <row r="1357" spans="1:5" x14ac:dyDescent="0.3">
      <c r="A1357" s="10">
        <v>43360</v>
      </c>
      <c r="B1357" s="2">
        <f>IF(energy_demand!L1357="Y",energy_demand!B1357)</f>
        <v>118208.24</v>
      </c>
      <c r="C1357" s="2" t="b">
        <f>IF(energy_demand!L1357="N",energy_demand!B1357)</f>
        <v>0</v>
      </c>
      <c r="D1357" s="2" t="str">
        <f>IF(energy_demand!M1357="Y",energy_demand!B1357,"NA")</f>
        <v>NA</v>
      </c>
      <c r="E1357" s="2">
        <f>IF(energy_demand!M1357="N",energy_demand!B1357,"NA")</f>
        <v>118208.24</v>
      </c>
    </row>
    <row r="1358" spans="1:5" x14ac:dyDescent="0.3">
      <c r="A1358" s="10">
        <v>43361</v>
      </c>
      <c r="B1358" s="2">
        <f>IF(energy_demand!L1358="Y",energy_demand!B1358)</f>
        <v>119622.285</v>
      </c>
      <c r="C1358" s="2" t="b">
        <f>IF(energy_demand!L1358="N",energy_demand!B1358)</f>
        <v>0</v>
      </c>
      <c r="D1358" s="2" t="str">
        <f>IF(energy_demand!M1358="Y",energy_demand!B1358,"NA")</f>
        <v>NA</v>
      </c>
      <c r="E1358" s="2">
        <f>IF(energy_demand!M1358="N",energy_demand!B1358,"NA")</f>
        <v>119622.285</v>
      </c>
    </row>
    <row r="1359" spans="1:5" x14ac:dyDescent="0.3">
      <c r="A1359" s="10">
        <v>43362</v>
      </c>
      <c r="B1359" s="2">
        <f>IF(energy_demand!L1359="Y",energy_demand!B1359)</f>
        <v>123787.77</v>
      </c>
      <c r="C1359" s="2" t="b">
        <f>IF(energy_demand!L1359="N",energy_demand!B1359)</f>
        <v>0</v>
      </c>
      <c r="D1359" s="2" t="str">
        <f>IF(energy_demand!M1359="Y",energy_demand!B1359,"NA")</f>
        <v>NA</v>
      </c>
      <c r="E1359" s="2">
        <f>IF(energy_demand!M1359="N",energy_demand!B1359,"NA")</f>
        <v>123787.77</v>
      </c>
    </row>
    <row r="1360" spans="1:5" x14ac:dyDescent="0.3">
      <c r="A1360" s="10">
        <v>43363</v>
      </c>
      <c r="B1360" s="2">
        <f>IF(energy_demand!L1360="Y",energy_demand!B1360)</f>
        <v>125335.57</v>
      </c>
      <c r="C1360" s="2" t="b">
        <f>IF(energy_demand!L1360="N",energy_demand!B1360)</f>
        <v>0</v>
      </c>
      <c r="D1360" s="2" t="str">
        <f>IF(energy_demand!M1360="Y",energy_demand!B1360,"NA")</f>
        <v>NA</v>
      </c>
      <c r="E1360" s="2">
        <f>IF(energy_demand!M1360="N",energy_demand!B1360,"NA")</f>
        <v>125335.57</v>
      </c>
    </row>
    <row r="1361" spans="1:5" x14ac:dyDescent="0.3">
      <c r="A1361" s="10">
        <v>43364</v>
      </c>
      <c r="B1361" s="2" t="b">
        <f>IF(energy_demand!L1361="Y",energy_demand!B1361)</f>
        <v>0</v>
      </c>
      <c r="C1361" s="2">
        <f>IF(energy_demand!L1361="N",energy_demand!B1361)</f>
        <v>120372.48</v>
      </c>
      <c r="D1361" s="2" t="str">
        <f>IF(energy_demand!M1361="Y",energy_demand!B1361,"NA")</f>
        <v>NA</v>
      </c>
      <c r="E1361" s="2">
        <f>IF(energy_demand!M1361="N",energy_demand!B1361,"NA")</f>
        <v>120372.48</v>
      </c>
    </row>
    <row r="1362" spans="1:5" x14ac:dyDescent="0.3">
      <c r="A1362" s="10">
        <v>43365</v>
      </c>
      <c r="B1362" s="2" t="b">
        <f>IF(energy_demand!L1362="Y",energy_demand!B1362)</f>
        <v>0</v>
      </c>
      <c r="C1362" s="2">
        <f>IF(energy_demand!L1362="N",energy_demand!B1362)</f>
        <v>107731.72</v>
      </c>
      <c r="D1362" s="2" t="str">
        <f>IF(energy_demand!M1362="Y",energy_demand!B1362,"NA")</f>
        <v>NA</v>
      </c>
      <c r="E1362" s="2">
        <f>IF(energy_demand!M1362="N",energy_demand!B1362,"NA")</f>
        <v>107731.72</v>
      </c>
    </row>
    <row r="1363" spans="1:5" x14ac:dyDescent="0.3">
      <c r="A1363" s="10">
        <v>43366</v>
      </c>
      <c r="B1363" s="2" t="b">
        <f>IF(energy_demand!L1363="Y",energy_demand!B1363)</f>
        <v>0</v>
      </c>
      <c r="C1363" s="2">
        <f>IF(energy_demand!L1363="N",energy_demand!B1363)</f>
        <v>107332.1</v>
      </c>
      <c r="D1363" s="2" t="str">
        <f>IF(energy_demand!M1363="Y",energy_demand!B1363,"NA")</f>
        <v>NA</v>
      </c>
      <c r="E1363" s="2">
        <f>IF(energy_demand!M1363="N",energy_demand!B1363,"NA")</f>
        <v>107332.1</v>
      </c>
    </row>
    <row r="1364" spans="1:5" x14ac:dyDescent="0.3">
      <c r="A1364" s="10">
        <v>43367</v>
      </c>
      <c r="B1364" s="2" t="b">
        <f>IF(energy_demand!L1364="Y",energy_demand!B1364)</f>
        <v>0</v>
      </c>
      <c r="C1364" s="2">
        <f>IF(energy_demand!L1364="N",energy_demand!B1364)</f>
        <v>119535.715</v>
      </c>
      <c r="D1364" s="2" t="str">
        <f>IF(energy_demand!M1364="Y",energy_demand!B1364,"NA")</f>
        <v>NA</v>
      </c>
      <c r="E1364" s="2">
        <f>IF(energy_demand!M1364="N",energy_demand!B1364,"NA")</f>
        <v>119535.715</v>
      </c>
    </row>
    <row r="1365" spans="1:5" x14ac:dyDescent="0.3">
      <c r="A1365" s="10">
        <v>43368</v>
      </c>
      <c r="B1365" s="2" t="b">
        <f>IF(energy_demand!L1365="Y",energy_demand!B1365)</f>
        <v>0</v>
      </c>
      <c r="C1365" s="2">
        <f>IF(energy_demand!L1365="N",energy_demand!B1365)</f>
        <v>124797.08500000001</v>
      </c>
      <c r="D1365" s="2" t="str">
        <f>IF(energy_demand!M1365="Y",energy_demand!B1365,"NA")</f>
        <v>NA</v>
      </c>
      <c r="E1365" s="2">
        <f>IF(energy_demand!M1365="N",energy_demand!B1365,"NA")</f>
        <v>124797.08500000001</v>
      </c>
    </row>
    <row r="1366" spans="1:5" x14ac:dyDescent="0.3">
      <c r="A1366" s="10">
        <v>43369</v>
      </c>
      <c r="B1366" s="2" t="b">
        <f>IF(energy_demand!L1366="Y",energy_demand!B1366)</f>
        <v>0</v>
      </c>
      <c r="C1366" s="2">
        <f>IF(energy_demand!L1366="N",energy_demand!B1366)</f>
        <v>119238.345</v>
      </c>
      <c r="D1366" s="2" t="str">
        <f>IF(energy_demand!M1366="Y",energy_demand!B1366,"NA")</f>
        <v>NA</v>
      </c>
      <c r="E1366" s="2">
        <f>IF(energy_demand!M1366="N",energy_demand!B1366,"NA")</f>
        <v>119238.345</v>
      </c>
    </row>
    <row r="1367" spans="1:5" x14ac:dyDescent="0.3">
      <c r="A1367" s="10">
        <v>43370</v>
      </c>
      <c r="B1367" s="2" t="b">
        <f>IF(energy_demand!L1367="Y",energy_demand!B1367)</f>
        <v>0</v>
      </c>
      <c r="C1367" s="2">
        <f>IF(energy_demand!L1367="N",energy_demand!B1367)</f>
        <v>110878.67</v>
      </c>
      <c r="D1367" s="2" t="str">
        <f>IF(energy_demand!M1367="Y",energy_demand!B1367,"NA")</f>
        <v>NA</v>
      </c>
      <c r="E1367" s="2">
        <f>IF(energy_demand!M1367="N",energy_demand!B1367,"NA")</f>
        <v>110878.67</v>
      </c>
    </row>
    <row r="1368" spans="1:5" x14ac:dyDescent="0.3">
      <c r="A1368" s="10">
        <v>43371</v>
      </c>
      <c r="B1368" s="2" t="b">
        <f>IF(energy_demand!L1368="Y",energy_demand!B1368)</f>
        <v>0</v>
      </c>
      <c r="C1368" s="2">
        <f>IF(energy_demand!L1368="N",energy_demand!B1368)</f>
        <v>108622.42</v>
      </c>
      <c r="D1368" s="2">
        <f>IF(energy_demand!M1368="Y",energy_demand!B1368,"NA")</f>
        <v>108622.42</v>
      </c>
      <c r="E1368" s="2" t="str">
        <f>IF(energy_demand!M1368="N",energy_demand!B1368,"NA")</f>
        <v>NA</v>
      </c>
    </row>
    <row r="1369" spans="1:5" x14ac:dyDescent="0.3">
      <c r="A1369" s="10">
        <v>43372</v>
      </c>
      <c r="B1369" s="2" t="b">
        <f>IF(energy_demand!L1369="Y",energy_demand!B1369)</f>
        <v>0</v>
      </c>
      <c r="C1369" s="2">
        <f>IF(energy_demand!L1369="N",energy_demand!B1369)</f>
        <v>109315.065</v>
      </c>
      <c r="D1369" s="2" t="str">
        <f>IF(energy_demand!M1369="Y",energy_demand!B1369,"NA")</f>
        <v>NA</v>
      </c>
      <c r="E1369" s="2">
        <f>IF(energy_demand!M1369="N",energy_demand!B1369,"NA")</f>
        <v>109315.065</v>
      </c>
    </row>
    <row r="1370" spans="1:5" x14ac:dyDescent="0.3">
      <c r="A1370" s="10">
        <v>43373</v>
      </c>
      <c r="B1370" s="2" t="b">
        <f>IF(energy_demand!L1370="Y",energy_demand!B1370)</f>
        <v>0</v>
      </c>
      <c r="C1370" s="2">
        <f>IF(energy_demand!L1370="N",energy_demand!B1370)</f>
        <v>106236.23</v>
      </c>
      <c r="D1370" s="2" t="str">
        <f>IF(energy_demand!M1370="Y",energy_demand!B1370,"NA")</f>
        <v>NA</v>
      </c>
      <c r="E1370" s="2">
        <f>IF(energy_demand!M1370="N",energy_demand!B1370,"NA")</f>
        <v>106236.23</v>
      </c>
    </row>
    <row r="1371" spans="1:5" x14ac:dyDescent="0.3">
      <c r="A1371" s="10">
        <v>43374</v>
      </c>
      <c r="B1371" s="2" t="b">
        <f>IF(energy_demand!L1371="Y",energy_demand!B1371)</f>
        <v>0</v>
      </c>
      <c r="C1371" s="2">
        <f>IF(energy_demand!L1371="N",energy_demand!B1371)</f>
        <v>114466.64</v>
      </c>
      <c r="D1371" s="2" t="str">
        <f>IF(energy_demand!M1371="Y",energy_demand!B1371,"NA")</f>
        <v>NA</v>
      </c>
      <c r="E1371" s="2">
        <f>IF(energy_demand!M1371="N",energy_demand!B1371,"NA")</f>
        <v>114466.64</v>
      </c>
    </row>
    <row r="1372" spans="1:5" x14ac:dyDescent="0.3">
      <c r="A1372" s="10">
        <v>43375</v>
      </c>
      <c r="B1372" s="2" t="b">
        <f>IF(energy_demand!L1372="Y",energy_demand!B1372)</f>
        <v>0</v>
      </c>
      <c r="C1372" s="2">
        <f>IF(energy_demand!L1372="N",energy_demand!B1372)</f>
        <v>114458.205</v>
      </c>
      <c r="D1372" s="2" t="str">
        <f>IF(energy_demand!M1372="Y",energy_demand!B1372,"NA")</f>
        <v>NA</v>
      </c>
      <c r="E1372" s="2">
        <f>IF(energy_demand!M1372="N",energy_demand!B1372,"NA")</f>
        <v>114458.205</v>
      </c>
    </row>
    <row r="1373" spans="1:5" x14ac:dyDescent="0.3">
      <c r="A1373" s="10">
        <v>43376</v>
      </c>
      <c r="B1373" s="2" t="b">
        <f>IF(energy_demand!L1373="Y",energy_demand!B1373)</f>
        <v>0</v>
      </c>
      <c r="C1373" s="2">
        <f>IF(energy_demand!L1373="N",energy_demand!B1373)</f>
        <v>115490.83500000001</v>
      </c>
      <c r="D1373" s="2" t="str">
        <f>IF(energy_demand!M1373="Y",energy_demand!B1373,"NA")</f>
        <v>NA</v>
      </c>
      <c r="E1373" s="2">
        <f>IF(energy_demand!M1373="N",energy_demand!B1373,"NA")</f>
        <v>115490.83500000001</v>
      </c>
    </row>
    <row r="1374" spans="1:5" x14ac:dyDescent="0.3">
      <c r="A1374" s="10">
        <v>43377</v>
      </c>
      <c r="B1374" s="2" t="b">
        <f>IF(energy_demand!L1374="Y",energy_demand!B1374)</f>
        <v>0</v>
      </c>
      <c r="C1374" s="2">
        <f>IF(energy_demand!L1374="N",energy_demand!B1374)</f>
        <v>115294.12</v>
      </c>
      <c r="D1374" s="2" t="str">
        <f>IF(energy_demand!M1374="Y",energy_demand!B1374,"NA")</f>
        <v>NA</v>
      </c>
      <c r="E1374" s="2">
        <f>IF(energy_demand!M1374="N",energy_demand!B1374,"NA")</f>
        <v>115294.12</v>
      </c>
    </row>
    <row r="1375" spans="1:5" x14ac:dyDescent="0.3">
      <c r="A1375" s="10">
        <v>43378</v>
      </c>
      <c r="B1375" s="2" t="b">
        <f>IF(energy_demand!L1375="Y",energy_demand!B1375)</f>
        <v>0</v>
      </c>
      <c r="C1375" s="2">
        <f>IF(energy_demand!L1375="N",energy_demand!B1375)</f>
        <v>112576.545</v>
      </c>
      <c r="D1375" s="2" t="str">
        <f>IF(energy_demand!M1375="Y",energy_demand!B1375,"NA")</f>
        <v>NA</v>
      </c>
      <c r="E1375" s="2">
        <f>IF(energy_demand!M1375="N",energy_demand!B1375,"NA")</f>
        <v>112576.545</v>
      </c>
    </row>
    <row r="1376" spans="1:5" x14ac:dyDescent="0.3">
      <c r="A1376" s="10">
        <v>43379</v>
      </c>
      <c r="B1376" s="2" t="b">
        <f>IF(energy_demand!L1376="Y",energy_demand!B1376)</f>
        <v>0</v>
      </c>
      <c r="C1376" s="2">
        <f>IF(energy_demand!L1376="N",energy_demand!B1376)</f>
        <v>102988.145</v>
      </c>
      <c r="D1376" s="2" t="str">
        <f>IF(energy_demand!M1376="Y",energy_demand!B1376,"NA")</f>
        <v>NA</v>
      </c>
      <c r="E1376" s="2">
        <f>IF(energy_demand!M1376="N",energy_demand!B1376,"NA")</f>
        <v>102988.145</v>
      </c>
    </row>
    <row r="1377" spans="1:5" x14ac:dyDescent="0.3">
      <c r="A1377" s="10">
        <v>43380</v>
      </c>
      <c r="B1377" s="2" t="b">
        <f>IF(energy_demand!L1377="Y",energy_demand!B1377)</f>
        <v>0</v>
      </c>
      <c r="C1377" s="2">
        <f>IF(energy_demand!L1377="N",energy_demand!B1377)</f>
        <v>100476.705</v>
      </c>
      <c r="D1377" s="2" t="str">
        <f>IF(energy_demand!M1377="Y",energy_demand!B1377,"NA")</f>
        <v>NA</v>
      </c>
      <c r="E1377" s="2">
        <f>IF(energy_demand!M1377="N",energy_demand!B1377,"NA")</f>
        <v>100476.705</v>
      </c>
    </row>
    <row r="1378" spans="1:5" x14ac:dyDescent="0.3">
      <c r="A1378" s="10">
        <v>43381</v>
      </c>
      <c r="B1378" s="2" t="b">
        <f>IF(energy_demand!L1378="Y",energy_demand!B1378)</f>
        <v>0</v>
      </c>
      <c r="C1378" s="2">
        <f>IF(energy_demand!L1378="N",energy_demand!B1378)</f>
        <v>113945.5</v>
      </c>
      <c r="D1378" s="2" t="str">
        <f>IF(energy_demand!M1378="Y",energy_demand!B1378,"NA")</f>
        <v>NA</v>
      </c>
      <c r="E1378" s="2">
        <f>IF(energy_demand!M1378="N",energy_demand!B1378,"NA")</f>
        <v>113945.5</v>
      </c>
    </row>
    <row r="1379" spans="1:5" x14ac:dyDescent="0.3">
      <c r="A1379" s="10">
        <v>43382</v>
      </c>
      <c r="B1379" s="2">
        <f>IF(energy_demand!L1379="Y",energy_demand!B1379)</f>
        <v>116449.31</v>
      </c>
      <c r="C1379" s="2" t="b">
        <f>IF(energy_demand!L1379="N",energy_demand!B1379)</f>
        <v>0</v>
      </c>
      <c r="D1379" s="2" t="str">
        <f>IF(energy_demand!M1379="Y",energy_demand!B1379,"NA")</f>
        <v>NA</v>
      </c>
      <c r="E1379" s="2">
        <f>IF(energy_demand!M1379="N",energy_demand!B1379,"NA")</f>
        <v>116449.31</v>
      </c>
    </row>
    <row r="1380" spans="1:5" x14ac:dyDescent="0.3">
      <c r="A1380" s="10">
        <v>43383</v>
      </c>
      <c r="B1380" s="2">
        <f>IF(energy_demand!L1380="Y",energy_demand!B1380)</f>
        <v>109551.08</v>
      </c>
      <c r="C1380" s="2" t="b">
        <f>IF(energy_demand!L1380="N",energy_demand!B1380)</f>
        <v>0</v>
      </c>
      <c r="D1380" s="2" t="str">
        <f>IF(energy_demand!M1380="Y",energy_demand!B1380,"NA")</f>
        <v>NA</v>
      </c>
      <c r="E1380" s="2">
        <f>IF(energy_demand!M1380="N",energy_demand!B1380,"NA")</f>
        <v>109551.08</v>
      </c>
    </row>
    <row r="1381" spans="1:5" x14ac:dyDescent="0.3">
      <c r="A1381" s="10">
        <v>43384</v>
      </c>
      <c r="B1381" s="2">
        <f>IF(energy_demand!L1381="Y",energy_demand!B1381)</f>
        <v>110432.33</v>
      </c>
      <c r="C1381" s="2" t="b">
        <f>IF(energy_demand!L1381="N",energy_demand!B1381)</f>
        <v>0</v>
      </c>
      <c r="D1381" s="2" t="str">
        <f>IF(energy_demand!M1381="Y",energy_demand!B1381,"NA")</f>
        <v>NA</v>
      </c>
      <c r="E1381" s="2">
        <f>IF(energy_demand!M1381="N",energy_demand!B1381,"NA")</f>
        <v>110432.33</v>
      </c>
    </row>
    <row r="1382" spans="1:5" x14ac:dyDescent="0.3">
      <c r="A1382" s="10">
        <v>43385</v>
      </c>
      <c r="B1382" s="2">
        <f>IF(energy_demand!L1382="Y",energy_demand!B1382)</f>
        <v>110457.33500000001</v>
      </c>
      <c r="C1382" s="2" t="b">
        <f>IF(energy_demand!L1382="N",energy_demand!B1382)</f>
        <v>0</v>
      </c>
      <c r="D1382" s="2" t="str">
        <f>IF(energy_demand!M1382="Y",energy_demand!B1382,"NA")</f>
        <v>NA</v>
      </c>
      <c r="E1382" s="2">
        <f>IF(energy_demand!M1382="N",energy_demand!B1382,"NA")</f>
        <v>110457.33500000001</v>
      </c>
    </row>
    <row r="1383" spans="1:5" x14ac:dyDescent="0.3">
      <c r="A1383" s="10">
        <v>43386</v>
      </c>
      <c r="B1383" s="2">
        <f>IF(energy_demand!L1383="Y",energy_demand!B1383)</f>
        <v>96584.744999999995</v>
      </c>
      <c r="C1383" s="2" t="b">
        <f>IF(energy_demand!L1383="N",energy_demand!B1383)</f>
        <v>0</v>
      </c>
      <c r="D1383" s="2" t="str">
        <f>IF(energy_demand!M1383="Y",energy_demand!B1383,"NA")</f>
        <v>NA</v>
      </c>
      <c r="E1383" s="2">
        <f>IF(energy_demand!M1383="N",energy_demand!B1383,"NA")</f>
        <v>96584.744999999995</v>
      </c>
    </row>
    <row r="1384" spans="1:5" x14ac:dyDescent="0.3">
      <c r="A1384" s="10">
        <v>43387</v>
      </c>
      <c r="B1384" s="2">
        <f>IF(energy_demand!L1384="Y",energy_demand!B1384)</f>
        <v>90918.615000000005</v>
      </c>
      <c r="C1384" s="2" t="b">
        <f>IF(energy_demand!L1384="N",energy_demand!B1384)</f>
        <v>0</v>
      </c>
      <c r="D1384" s="2" t="str">
        <f>IF(energy_demand!M1384="Y",energy_demand!B1384,"NA")</f>
        <v>NA</v>
      </c>
      <c r="E1384" s="2">
        <f>IF(energy_demand!M1384="N",energy_demand!B1384,"NA")</f>
        <v>90918.615000000005</v>
      </c>
    </row>
    <row r="1385" spans="1:5" x14ac:dyDescent="0.3">
      <c r="A1385" s="10">
        <v>43388</v>
      </c>
      <c r="B1385" s="2">
        <f>IF(energy_demand!L1385="Y",energy_demand!B1385)</f>
        <v>108070.27499999999</v>
      </c>
      <c r="C1385" s="2" t="b">
        <f>IF(energy_demand!L1385="N",energy_demand!B1385)</f>
        <v>0</v>
      </c>
      <c r="D1385" s="2" t="str">
        <f>IF(energy_demand!M1385="Y",energy_demand!B1385,"NA")</f>
        <v>NA</v>
      </c>
      <c r="E1385" s="2">
        <f>IF(energy_demand!M1385="N",energy_demand!B1385,"NA")</f>
        <v>108070.27499999999</v>
      </c>
    </row>
    <row r="1386" spans="1:5" x14ac:dyDescent="0.3">
      <c r="A1386" s="10">
        <v>43389</v>
      </c>
      <c r="B1386" s="2">
        <f>IF(energy_demand!L1386="Y",energy_demand!B1386)</f>
        <v>113889.41</v>
      </c>
      <c r="C1386" s="2" t="b">
        <f>IF(energy_demand!L1386="N",energy_demand!B1386)</f>
        <v>0</v>
      </c>
      <c r="D1386" s="2" t="str">
        <f>IF(energy_demand!M1386="Y",energy_demand!B1386,"NA")</f>
        <v>NA</v>
      </c>
      <c r="E1386" s="2">
        <f>IF(energy_demand!M1386="N",energy_demand!B1386,"NA")</f>
        <v>113889.41</v>
      </c>
    </row>
    <row r="1387" spans="1:5" x14ac:dyDescent="0.3">
      <c r="A1387" s="10">
        <v>43390</v>
      </c>
      <c r="B1387" s="2">
        <f>IF(energy_demand!L1387="Y",energy_demand!B1387)</f>
        <v>112592.26</v>
      </c>
      <c r="C1387" s="2" t="b">
        <f>IF(energy_demand!L1387="N",energy_demand!B1387)</f>
        <v>0</v>
      </c>
      <c r="D1387" s="2" t="str">
        <f>IF(energy_demand!M1387="Y",energy_demand!B1387,"NA")</f>
        <v>NA</v>
      </c>
      <c r="E1387" s="2">
        <f>IF(energy_demand!M1387="N",energy_demand!B1387,"NA")</f>
        <v>112592.26</v>
      </c>
    </row>
    <row r="1388" spans="1:5" x14ac:dyDescent="0.3">
      <c r="A1388" s="10">
        <v>43391</v>
      </c>
      <c r="B1388" s="2">
        <f>IF(energy_demand!L1388="Y",energy_demand!B1388)</f>
        <v>112806.58500000001</v>
      </c>
      <c r="C1388" s="2" t="b">
        <f>IF(energy_demand!L1388="N",energy_demand!B1388)</f>
        <v>0</v>
      </c>
      <c r="D1388" s="2" t="str">
        <f>IF(energy_demand!M1388="Y",energy_demand!B1388,"NA")</f>
        <v>NA</v>
      </c>
      <c r="E1388" s="2">
        <f>IF(energy_demand!M1388="N",energy_demand!B1388,"NA")</f>
        <v>112806.58500000001</v>
      </c>
    </row>
    <row r="1389" spans="1:5" x14ac:dyDescent="0.3">
      <c r="A1389" s="10">
        <v>43392</v>
      </c>
      <c r="B1389" s="2">
        <f>IF(energy_demand!L1389="Y",energy_demand!B1389)</f>
        <v>107940.16</v>
      </c>
      <c r="C1389" s="2" t="b">
        <f>IF(energy_demand!L1389="N",energy_demand!B1389)</f>
        <v>0</v>
      </c>
      <c r="D1389" s="2" t="str">
        <f>IF(energy_demand!M1389="Y",energy_demand!B1389,"NA")</f>
        <v>NA</v>
      </c>
      <c r="E1389" s="2">
        <f>IF(energy_demand!M1389="N",energy_demand!B1389,"NA")</f>
        <v>107940.16</v>
      </c>
    </row>
    <row r="1390" spans="1:5" x14ac:dyDescent="0.3">
      <c r="A1390" s="10">
        <v>43393</v>
      </c>
      <c r="B1390" s="2">
        <f>IF(energy_demand!L1390="Y",energy_demand!B1390)</f>
        <v>99368.854999999996</v>
      </c>
      <c r="C1390" s="2" t="b">
        <f>IF(energy_demand!L1390="N",energy_demand!B1390)</f>
        <v>0</v>
      </c>
      <c r="D1390" s="2" t="str">
        <f>IF(energy_demand!M1390="Y",energy_demand!B1390,"NA")</f>
        <v>NA</v>
      </c>
      <c r="E1390" s="2">
        <f>IF(energy_demand!M1390="N",energy_demand!B1390,"NA")</f>
        <v>99368.854999999996</v>
      </c>
    </row>
    <row r="1391" spans="1:5" x14ac:dyDescent="0.3">
      <c r="A1391" s="10">
        <v>43394</v>
      </c>
      <c r="B1391" s="2">
        <f>IF(energy_demand!L1391="Y",energy_demand!B1391)</f>
        <v>98427.53</v>
      </c>
      <c r="C1391" s="2" t="b">
        <f>IF(energy_demand!L1391="N",energy_demand!B1391)</f>
        <v>0</v>
      </c>
      <c r="D1391" s="2" t="str">
        <f>IF(energy_demand!M1391="Y",energy_demand!B1391,"NA")</f>
        <v>NA</v>
      </c>
      <c r="E1391" s="2">
        <f>IF(energy_demand!M1391="N",energy_demand!B1391,"NA")</f>
        <v>98427.53</v>
      </c>
    </row>
    <row r="1392" spans="1:5" x14ac:dyDescent="0.3">
      <c r="A1392" s="10">
        <v>43395</v>
      </c>
      <c r="B1392" s="2">
        <f>IF(energy_demand!L1392="Y",energy_demand!B1392)</f>
        <v>105893.61500000001</v>
      </c>
      <c r="C1392" s="2" t="b">
        <f>IF(energy_demand!L1392="N",energy_demand!B1392)</f>
        <v>0</v>
      </c>
      <c r="D1392" s="2" t="str">
        <f>IF(energy_demand!M1392="Y",energy_demand!B1392,"NA")</f>
        <v>NA</v>
      </c>
      <c r="E1392" s="2">
        <f>IF(energy_demand!M1392="N",energy_demand!B1392,"NA")</f>
        <v>105893.61500000001</v>
      </c>
    </row>
    <row r="1393" spans="1:5" x14ac:dyDescent="0.3">
      <c r="A1393" s="10">
        <v>43396</v>
      </c>
      <c r="B1393" s="2">
        <f>IF(energy_demand!L1393="Y",energy_demand!B1393)</f>
        <v>109241.565</v>
      </c>
      <c r="C1393" s="2" t="b">
        <f>IF(energy_demand!L1393="N",energy_demand!B1393)</f>
        <v>0</v>
      </c>
      <c r="D1393" s="2" t="str">
        <f>IF(energy_demand!M1393="Y",energy_demand!B1393,"NA")</f>
        <v>NA</v>
      </c>
      <c r="E1393" s="2">
        <f>IF(energy_demand!M1393="N",energy_demand!B1393,"NA")</f>
        <v>109241.565</v>
      </c>
    </row>
    <row r="1394" spans="1:5" x14ac:dyDescent="0.3">
      <c r="A1394" s="10">
        <v>43397</v>
      </c>
      <c r="B1394" s="2">
        <f>IF(energy_demand!L1394="Y",energy_demand!B1394)</f>
        <v>111423.36500000001</v>
      </c>
      <c r="C1394" s="2" t="b">
        <f>IF(energy_demand!L1394="N",energy_demand!B1394)</f>
        <v>0</v>
      </c>
      <c r="D1394" s="2" t="str">
        <f>IF(energy_demand!M1394="Y",energy_demand!B1394,"NA")</f>
        <v>NA</v>
      </c>
      <c r="E1394" s="2">
        <f>IF(energy_demand!M1394="N",energy_demand!B1394,"NA")</f>
        <v>111423.36500000001</v>
      </c>
    </row>
    <row r="1395" spans="1:5" x14ac:dyDescent="0.3">
      <c r="A1395" s="10">
        <v>43398</v>
      </c>
      <c r="B1395" s="2">
        <f>IF(energy_demand!L1395="Y",energy_demand!B1395)</f>
        <v>112414.39</v>
      </c>
      <c r="C1395" s="2" t="b">
        <f>IF(energy_demand!L1395="N",energy_demand!B1395)</f>
        <v>0</v>
      </c>
      <c r="D1395" s="2" t="str">
        <f>IF(energy_demand!M1395="Y",energy_demand!B1395,"NA")</f>
        <v>NA</v>
      </c>
      <c r="E1395" s="2">
        <f>IF(energy_demand!M1395="N",energy_demand!B1395,"NA")</f>
        <v>112414.39</v>
      </c>
    </row>
    <row r="1396" spans="1:5" x14ac:dyDescent="0.3">
      <c r="A1396" s="10">
        <v>43399</v>
      </c>
      <c r="B1396" s="2">
        <f>IF(energy_demand!L1396="Y",energy_demand!B1396)</f>
        <v>111145.12</v>
      </c>
      <c r="C1396" s="2" t="b">
        <f>IF(energy_demand!L1396="N",energy_demand!B1396)</f>
        <v>0</v>
      </c>
      <c r="D1396" s="2" t="str">
        <f>IF(energy_demand!M1396="Y",energy_demand!B1396,"NA")</f>
        <v>NA</v>
      </c>
      <c r="E1396" s="2">
        <f>IF(energy_demand!M1396="N",energy_demand!B1396,"NA")</f>
        <v>111145.12</v>
      </c>
    </row>
    <row r="1397" spans="1:5" x14ac:dyDescent="0.3">
      <c r="A1397" s="10">
        <v>43400</v>
      </c>
      <c r="B1397" s="2">
        <f>IF(energy_demand!L1397="Y",energy_demand!B1397)</f>
        <v>97973.985000000001</v>
      </c>
      <c r="C1397" s="2" t="b">
        <f>IF(energy_demand!L1397="N",energy_demand!B1397)</f>
        <v>0</v>
      </c>
      <c r="D1397" s="2" t="str">
        <f>IF(energy_demand!M1397="Y",energy_demand!B1397,"NA")</f>
        <v>NA</v>
      </c>
      <c r="E1397" s="2">
        <f>IF(energy_demand!M1397="N",energy_demand!B1397,"NA")</f>
        <v>97973.985000000001</v>
      </c>
    </row>
    <row r="1398" spans="1:5" x14ac:dyDescent="0.3">
      <c r="A1398" s="10">
        <v>43401</v>
      </c>
      <c r="B1398" s="2">
        <f>IF(energy_demand!L1398="Y",energy_demand!B1398)</f>
        <v>95624.014999999999</v>
      </c>
      <c r="C1398" s="2" t="b">
        <f>IF(energy_demand!L1398="N",energy_demand!B1398)</f>
        <v>0</v>
      </c>
      <c r="D1398" s="2" t="str">
        <f>IF(energy_demand!M1398="Y",energy_demand!B1398,"NA")</f>
        <v>NA</v>
      </c>
      <c r="E1398" s="2">
        <f>IF(energy_demand!M1398="N",energy_demand!B1398,"NA")</f>
        <v>95624.014999999999</v>
      </c>
    </row>
    <row r="1399" spans="1:5" x14ac:dyDescent="0.3">
      <c r="A1399" s="10">
        <v>43402</v>
      </c>
      <c r="B1399" s="2">
        <f>IF(energy_demand!L1399="Y",energy_demand!B1399)</f>
        <v>110196.61500000001</v>
      </c>
      <c r="C1399" s="2" t="b">
        <f>IF(energy_demand!L1399="N",energy_demand!B1399)</f>
        <v>0</v>
      </c>
      <c r="D1399" s="2" t="str">
        <f>IF(energy_demand!M1399="Y",energy_demand!B1399,"NA")</f>
        <v>NA</v>
      </c>
      <c r="E1399" s="2">
        <f>IF(energy_demand!M1399="N",energy_demand!B1399,"NA")</f>
        <v>110196.61500000001</v>
      </c>
    </row>
    <row r="1400" spans="1:5" x14ac:dyDescent="0.3">
      <c r="A1400" s="10">
        <v>43403</v>
      </c>
      <c r="B1400" s="2">
        <f>IF(energy_demand!L1400="Y",energy_demand!B1400)</f>
        <v>113459.02499999999</v>
      </c>
      <c r="C1400" s="2" t="b">
        <f>IF(energy_demand!L1400="N",energy_demand!B1400)</f>
        <v>0</v>
      </c>
      <c r="D1400" s="2" t="str">
        <f>IF(energy_demand!M1400="Y",energy_demand!B1400,"NA")</f>
        <v>NA</v>
      </c>
      <c r="E1400" s="2">
        <f>IF(energy_demand!M1400="N",energy_demand!B1400,"NA")</f>
        <v>113459.02499999999</v>
      </c>
    </row>
    <row r="1401" spans="1:5" x14ac:dyDescent="0.3">
      <c r="A1401" s="10">
        <v>43404</v>
      </c>
      <c r="B1401" s="2">
        <f>IF(energy_demand!L1401="Y",energy_demand!B1401)</f>
        <v>114402.745</v>
      </c>
      <c r="C1401" s="2" t="b">
        <f>IF(energy_demand!L1401="N",energy_demand!B1401)</f>
        <v>0</v>
      </c>
      <c r="D1401" s="2" t="str">
        <f>IF(energy_demand!M1401="Y",energy_demand!B1401,"NA")</f>
        <v>NA</v>
      </c>
      <c r="E1401" s="2">
        <f>IF(energy_demand!M1401="N",energy_demand!B1401,"NA")</f>
        <v>114402.745</v>
      </c>
    </row>
    <row r="1402" spans="1:5" x14ac:dyDescent="0.3">
      <c r="A1402" s="10">
        <v>43405</v>
      </c>
      <c r="B1402" s="2">
        <f>IF(energy_demand!L1402="Y",energy_demand!B1402)</f>
        <v>119350.66499999999</v>
      </c>
      <c r="C1402" s="2" t="b">
        <f>IF(energy_demand!L1402="N",energy_demand!B1402)</f>
        <v>0</v>
      </c>
      <c r="D1402" s="2" t="str">
        <f>IF(energy_demand!M1402="Y",energy_demand!B1402,"NA")</f>
        <v>NA</v>
      </c>
      <c r="E1402" s="2">
        <f>IF(energy_demand!M1402="N",energy_demand!B1402,"NA")</f>
        <v>119350.66499999999</v>
      </c>
    </row>
    <row r="1403" spans="1:5" x14ac:dyDescent="0.3">
      <c r="A1403" s="10">
        <v>43406</v>
      </c>
      <c r="B1403" s="2">
        <f>IF(energy_demand!L1403="Y",energy_demand!B1403)</f>
        <v>116793.855</v>
      </c>
      <c r="C1403" s="2" t="b">
        <f>IF(energy_demand!L1403="N",energy_demand!B1403)</f>
        <v>0</v>
      </c>
      <c r="D1403" s="2" t="str">
        <f>IF(energy_demand!M1403="Y",energy_demand!B1403,"NA")</f>
        <v>NA</v>
      </c>
      <c r="E1403" s="2">
        <f>IF(energy_demand!M1403="N",energy_demand!B1403,"NA")</f>
        <v>116793.855</v>
      </c>
    </row>
    <row r="1404" spans="1:5" x14ac:dyDescent="0.3">
      <c r="A1404" s="10">
        <v>43407</v>
      </c>
      <c r="B1404" s="2">
        <f>IF(energy_demand!L1404="Y",energy_demand!B1404)</f>
        <v>93859.285000000003</v>
      </c>
      <c r="C1404" s="2" t="b">
        <f>IF(energy_demand!L1404="N",energy_demand!B1404)</f>
        <v>0</v>
      </c>
      <c r="D1404" s="2" t="str">
        <f>IF(energy_demand!M1404="Y",energy_demand!B1404,"NA")</f>
        <v>NA</v>
      </c>
      <c r="E1404" s="2">
        <f>IF(energy_demand!M1404="N",energy_demand!B1404,"NA")</f>
        <v>93859.285000000003</v>
      </c>
    </row>
    <row r="1405" spans="1:5" x14ac:dyDescent="0.3">
      <c r="A1405" s="10">
        <v>43408</v>
      </c>
      <c r="B1405" s="2">
        <f>IF(energy_demand!L1405="Y",energy_demand!B1405)</f>
        <v>96432.625</v>
      </c>
      <c r="C1405" s="2" t="b">
        <f>IF(energy_demand!L1405="N",energy_demand!B1405)</f>
        <v>0</v>
      </c>
      <c r="D1405" s="2" t="str">
        <f>IF(energy_demand!M1405="Y",energy_demand!B1405,"NA")</f>
        <v>NA</v>
      </c>
      <c r="E1405" s="2">
        <f>IF(energy_demand!M1405="N",energy_demand!B1405,"NA")</f>
        <v>96432.625</v>
      </c>
    </row>
    <row r="1406" spans="1:5" x14ac:dyDescent="0.3">
      <c r="A1406" s="10">
        <v>43409</v>
      </c>
      <c r="B1406" s="2">
        <f>IF(energy_demand!L1406="Y",energy_demand!B1406)</f>
        <v>107014.075</v>
      </c>
      <c r="C1406" s="2" t="b">
        <f>IF(energy_demand!L1406="N",energy_demand!B1406)</f>
        <v>0</v>
      </c>
      <c r="D1406" s="2" t="str">
        <f>IF(energy_demand!M1406="Y",energy_demand!B1406,"NA")</f>
        <v>NA</v>
      </c>
      <c r="E1406" s="2">
        <f>IF(energy_demand!M1406="N",energy_demand!B1406,"NA")</f>
        <v>107014.075</v>
      </c>
    </row>
    <row r="1407" spans="1:5" x14ac:dyDescent="0.3">
      <c r="A1407" s="10">
        <v>43410</v>
      </c>
      <c r="B1407" s="2">
        <f>IF(energy_demand!L1407="Y",energy_demand!B1407)</f>
        <v>100696.565</v>
      </c>
      <c r="C1407" s="2" t="b">
        <f>IF(energy_demand!L1407="N",energy_demand!B1407)</f>
        <v>0</v>
      </c>
      <c r="D1407" s="2">
        <f>IF(energy_demand!M1407="Y",energy_demand!B1407,"NA")</f>
        <v>100696.565</v>
      </c>
      <c r="E1407" s="2" t="str">
        <f>IF(energy_demand!M1407="N",energy_demand!B1407,"NA")</f>
        <v>NA</v>
      </c>
    </row>
    <row r="1408" spans="1:5" x14ac:dyDescent="0.3">
      <c r="A1408" s="10">
        <v>43411</v>
      </c>
      <c r="B1408" s="2">
        <f>IF(energy_demand!L1408="Y",energy_demand!B1408)</f>
        <v>106387.19500000001</v>
      </c>
      <c r="C1408" s="2" t="b">
        <f>IF(energy_demand!L1408="N",energy_demand!B1408)</f>
        <v>0</v>
      </c>
      <c r="D1408" s="2" t="str">
        <f>IF(energy_demand!M1408="Y",energy_demand!B1408,"NA")</f>
        <v>NA</v>
      </c>
      <c r="E1408" s="2">
        <f>IF(energy_demand!M1408="N",energy_demand!B1408,"NA")</f>
        <v>106387.19500000001</v>
      </c>
    </row>
    <row r="1409" spans="1:5" x14ac:dyDescent="0.3">
      <c r="A1409" s="10">
        <v>43412</v>
      </c>
      <c r="B1409" s="2">
        <f>IF(energy_demand!L1409="Y",energy_demand!B1409)</f>
        <v>109430.37</v>
      </c>
      <c r="C1409" s="2" t="b">
        <f>IF(energy_demand!L1409="N",energy_demand!B1409)</f>
        <v>0</v>
      </c>
      <c r="D1409" s="2" t="str">
        <f>IF(energy_demand!M1409="Y",energy_demand!B1409,"NA")</f>
        <v>NA</v>
      </c>
      <c r="E1409" s="2">
        <f>IF(energy_demand!M1409="N",energy_demand!B1409,"NA")</f>
        <v>109430.37</v>
      </c>
    </row>
    <row r="1410" spans="1:5" x14ac:dyDescent="0.3">
      <c r="A1410" s="10">
        <v>43413</v>
      </c>
      <c r="B1410" s="2">
        <f>IF(energy_demand!L1410="Y",energy_demand!B1410)</f>
        <v>112506.95</v>
      </c>
      <c r="C1410" s="2" t="b">
        <f>IF(energy_demand!L1410="N",energy_demand!B1410)</f>
        <v>0</v>
      </c>
      <c r="D1410" s="2" t="str">
        <f>IF(energy_demand!M1410="Y",energy_demand!B1410,"NA")</f>
        <v>NA</v>
      </c>
      <c r="E1410" s="2">
        <f>IF(energy_demand!M1410="N",energy_demand!B1410,"NA")</f>
        <v>112506.95</v>
      </c>
    </row>
    <row r="1411" spans="1:5" x14ac:dyDescent="0.3">
      <c r="A1411" s="10">
        <v>43414</v>
      </c>
      <c r="B1411" s="2">
        <f>IF(energy_demand!L1411="Y",energy_demand!B1411)</f>
        <v>100203.55</v>
      </c>
      <c r="C1411" s="2" t="b">
        <f>IF(energy_demand!L1411="N",energy_demand!B1411)</f>
        <v>0</v>
      </c>
      <c r="D1411" s="2" t="str">
        <f>IF(energy_demand!M1411="Y",energy_demand!B1411,"NA")</f>
        <v>NA</v>
      </c>
      <c r="E1411" s="2">
        <f>IF(energy_demand!M1411="N",energy_demand!B1411,"NA")</f>
        <v>100203.55</v>
      </c>
    </row>
    <row r="1412" spans="1:5" x14ac:dyDescent="0.3">
      <c r="A1412" s="10">
        <v>43415</v>
      </c>
      <c r="B1412" s="2">
        <f>IF(energy_demand!L1412="Y",energy_demand!B1412)</f>
        <v>94602.89</v>
      </c>
      <c r="C1412" s="2" t="b">
        <f>IF(energy_demand!L1412="N",energy_demand!B1412)</f>
        <v>0</v>
      </c>
      <c r="D1412" s="2" t="str">
        <f>IF(energy_demand!M1412="Y",energy_demand!B1412,"NA")</f>
        <v>NA</v>
      </c>
      <c r="E1412" s="2">
        <f>IF(energy_demand!M1412="N",energy_demand!B1412,"NA")</f>
        <v>94602.89</v>
      </c>
    </row>
    <row r="1413" spans="1:5" x14ac:dyDescent="0.3">
      <c r="A1413" s="10">
        <v>43416</v>
      </c>
      <c r="B1413" s="2">
        <f>IF(energy_demand!L1413="Y",energy_demand!B1413)</f>
        <v>114159.595</v>
      </c>
      <c r="C1413" s="2" t="b">
        <f>IF(energy_demand!L1413="N",energy_demand!B1413)</f>
        <v>0</v>
      </c>
      <c r="D1413" s="2" t="str">
        <f>IF(energy_demand!M1413="Y",energy_demand!B1413,"NA")</f>
        <v>NA</v>
      </c>
      <c r="E1413" s="2">
        <f>IF(energy_demand!M1413="N",energy_demand!B1413,"NA")</f>
        <v>114159.595</v>
      </c>
    </row>
    <row r="1414" spans="1:5" x14ac:dyDescent="0.3">
      <c r="A1414" s="10">
        <v>43417</v>
      </c>
      <c r="B1414" s="2">
        <f>IF(energy_demand!L1414="Y",energy_demand!B1414)</f>
        <v>120185.265</v>
      </c>
      <c r="C1414" s="2" t="b">
        <f>IF(energy_demand!L1414="N",energy_demand!B1414)</f>
        <v>0</v>
      </c>
      <c r="D1414" s="2" t="str">
        <f>IF(energy_demand!M1414="Y",energy_demand!B1414,"NA")</f>
        <v>NA</v>
      </c>
      <c r="E1414" s="2">
        <f>IF(energy_demand!M1414="N",energy_demand!B1414,"NA")</f>
        <v>120185.265</v>
      </c>
    </row>
    <row r="1415" spans="1:5" x14ac:dyDescent="0.3">
      <c r="A1415" s="10">
        <v>43418</v>
      </c>
      <c r="B1415" s="2">
        <f>IF(energy_demand!L1415="Y",energy_demand!B1415)</f>
        <v>116487.58</v>
      </c>
      <c r="C1415" s="2" t="b">
        <f>IF(energy_demand!L1415="N",energy_demand!B1415)</f>
        <v>0</v>
      </c>
      <c r="D1415" s="2" t="str">
        <f>IF(energy_demand!M1415="Y",energy_demand!B1415,"NA")</f>
        <v>NA</v>
      </c>
      <c r="E1415" s="2">
        <f>IF(energy_demand!M1415="N",energy_demand!B1415,"NA")</f>
        <v>116487.58</v>
      </c>
    </row>
    <row r="1416" spans="1:5" x14ac:dyDescent="0.3">
      <c r="A1416" s="10">
        <v>43419</v>
      </c>
      <c r="B1416" s="2">
        <f>IF(energy_demand!L1416="Y",energy_demand!B1416)</f>
        <v>108628.34</v>
      </c>
      <c r="C1416" s="2" t="b">
        <f>IF(energy_demand!L1416="N",energy_demand!B1416)</f>
        <v>0</v>
      </c>
      <c r="D1416" s="2" t="str">
        <f>IF(energy_demand!M1416="Y",energy_demand!B1416,"NA")</f>
        <v>NA</v>
      </c>
      <c r="E1416" s="2">
        <f>IF(energy_demand!M1416="N",energy_demand!B1416,"NA")</f>
        <v>108628.34</v>
      </c>
    </row>
    <row r="1417" spans="1:5" x14ac:dyDescent="0.3">
      <c r="A1417" s="10">
        <v>43420</v>
      </c>
      <c r="B1417" s="2">
        <f>IF(energy_demand!L1417="Y",energy_demand!B1417)</f>
        <v>107405.925</v>
      </c>
      <c r="C1417" s="2" t="b">
        <f>IF(energy_demand!L1417="N",energy_demand!B1417)</f>
        <v>0</v>
      </c>
      <c r="D1417" s="2" t="str">
        <f>IF(energy_demand!M1417="Y",energy_demand!B1417,"NA")</f>
        <v>NA</v>
      </c>
      <c r="E1417" s="2">
        <f>IF(energy_demand!M1417="N",energy_demand!B1417,"NA")</f>
        <v>107405.925</v>
      </c>
    </row>
    <row r="1418" spans="1:5" x14ac:dyDescent="0.3">
      <c r="A1418" s="10">
        <v>43421</v>
      </c>
      <c r="B1418" s="2">
        <f>IF(energy_demand!L1418="Y",energy_demand!B1418)</f>
        <v>90498.92</v>
      </c>
      <c r="C1418" s="2" t="b">
        <f>IF(energy_demand!L1418="N",energy_demand!B1418)</f>
        <v>0</v>
      </c>
      <c r="D1418" s="2" t="str">
        <f>IF(energy_demand!M1418="Y",energy_demand!B1418,"NA")</f>
        <v>NA</v>
      </c>
      <c r="E1418" s="2">
        <f>IF(energy_demand!M1418="N",energy_demand!B1418,"NA")</f>
        <v>90498.92</v>
      </c>
    </row>
    <row r="1419" spans="1:5" x14ac:dyDescent="0.3">
      <c r="A1419" s="10">
        <v>43422</v>
      </c>
      <c r="B1419" s="2">
        <f>IF(energy_demand!L1419="Y",energy_demand!B1419)</f>
        <v>92043.13</v>
      </c>
      <c r="C1419" s="2" t="b">
        <f>IF(energy_demand!L1419="N",energy_demand!B1419)</f>
        <v>0</v>
      </c>
      <c r="D1419" s="2" t="str">
        <f>IF(energy_demand!M1419="Y",energy_demand!B1419,"NA")</f>
        <v>NA</v>
      </c>
      <c r="E1419" s="2">
        <f>IF(energy_demand!M1419="N",energy_demand!B1419,"NA")</f>
        <v>92043.13</v>
      </c>
    </row>
    <row r="1420" spans="1:5" x14ac:dyDescent="0.3">
      <c r="A1420" s="10">
        <v>43423</v>
      </c>
      <c r="B1420" s="2">
        <f>IF(energy_demand!L1420="Y",energy_demand!B1420)</f>
        <v>113978.535</v>
      </c>
      <c r="C1420" s="2" t="b">
        <f>IF(energy_demand!L1420="N",energy_demand!B1420)</f>
        <v>0</v>
      </c>
      <c r="D1420" s="2" t="str">
        <f>IF(energy_demand!M1420="Y",energy_demand!B1420,"NA")</f>
        <v>NA</v>
      </c>
      <c r="E1420" s="2">
        <f>IF(energy_demand!M1420="N",energy_demand!B1420,"NA")</f>
        <v>113978.535</v>
      </c>
    </row>
    <row r="1421" spans="1:5" x14ac:dyDescent="0.3">
      <c r="A1421" s="10">
        <v>43424</v>
      </c>
      <c r="B1421" s="2">
        <f>IF(energy_demand!L1421="Y",energy_demand!B1421)</f>
        <v>118330.625</v>
      </c>
      <c r="C1421" s="2" t="b">
        <f>IF(energy_demand!L1421="N",energy_demand!B1421)</f>
        <v>0</v>
      </c>
      <c r="D1421" s="2" t="str">
        <f>IF(energy_demand!M1421="Y",energy_demand!B1421,"NA")</f>
        <v>NA</v>
      </c>
      <c r="E1421" s="2">
        <f>IF(energy_demand!M1421="N",energy_demand!B1421,"NA")</f>
        <v>118330.625</v>
      </c>
    </row>
    <row r="1422" spans="1:5" x14ac:dyDescent="0.3">
      <c r="A1422" s="10">
        <v>43425</v>
      </c>
      <c r="B1422" s="2">
        <f>IF(energy_demand!L1422="Y",energy_demand!B1422)</f>
        <v>106618.19500000001</v>
      </c>
      <c r="C1422" s="2" t="b">
        <f>IF(energy_demand!L1422="N",energy_demand!B1422)</f>
        <v>0</v>
      </c>
      <c r="D1422" s="2" t="str">
        <f>IF(energy_demand!M1422="Y",energy_demand!B1422,"NA")</f>
        <v>NA</v>
      </c>
      <c r="E1422" s="2">
        <f>IF(energy_demand!M1422="N",energy_demand!B1422,"NA")</f>
        <v>106618.19500000001</v>
      </c>
    </row>
    <row r="1423" spans="1:5" x14ac:dyDescent="0.3">
      <c r="A1423" s="10">
        <v>43426</v>
      </c>
      <c r="B1423" s="2">
        <f>IF(energy_demand!L1423="Y",energy_demand!B1423)</f>
        <v>107278.83</v>
      </c>
      <c r="C1423" s="2" t="b">
        <f>IF(energy_demand!L1423="N",energy_demand!B1423)</f>
        <v>0</v>
      </c>
      <c r="D1423" s="2" t="str">
        <f>IF(energy_demand!M1423="Y",energy_demand!B1423,"NA")</f>
        <v>NA</v>
      </c>
      <c r="E1423" s="2">
        <f>IF(energy_demand!M1423="N",energy_demand!B1423,"NA")</f>
        <v>107278.83</v>
      </c>
    </row>
    <row r="1424" spans="1:5" x14ac:dyDescent="0.3">
      <c r="A1424" s="10">
        <v>43427</v>
      </c>
      <c r="B1424" s="2">
        <f>IF(energy_demand!L1424="Y",energy_demand!B1424)</f>
        <v>113582.6</v>
      </c>
      <c r="C1424" s="2" t="b">
        <f>IF(energy_demand!L1424="N",energy_demand!B1424)</f>
        <v>0</v>
      </c>
      <c r="D1424" s="2" t="str">
        <f>IF(energy_demand!M1424="Y",energy_demand!B1424,"NA")</f>
        <v>NA</v>
      </c>
      <c r="E1424" s="2">
        <f>IF(energy_demand!M1424="N",energy_demand!B1424,"NA")</f>
        <v>113582.6</v>
      </c>
    </row>
    <row r="1425" spans="1:5" x14ac:dyDescent="0.3">
      <c r="A1425" s="10">
        <v>43428</v>
      </c>
      <c r="B1425" s="2">
        <f>IF(energy_demand!L1425="Y",energy_demand!B1425)</f>
        <v>101352.12</v>
      </c>
      <c r="C1425" s="2" t="b">
        <f>IF(energy_demand!L1425="N",energy_demand!B1425)</f>
        <v>0</v>
      </c>
      <c r="D1425" s="2" t="str">
        <f>IF(energy_demand!M1425="Y",energy_demand!B1425,"NA")</f>
        <v>NA</v>
      </c>
      <c r="E1425" s="2">
        <f>IF(energy_demand!M1425="N",energy_demand!B1425,"NA")</f>
        <v>101352.12</v>
      </c>
    </row>
    <row r="1426" spans="1:5" x14ac:dyDescent="0.3">
      <c r="A1426" s="10">
        <v>43429</v>
      </c>
      <c r="B1426" s="2">
        <f>IF(energy_demand!L1426="Y",energy_demand!B1426)</f>
        <v>96240.41</v>
      </c>
      <c r="C1426" s="2" t="b">
        <f>IF(energy_demand!L1426="N",energy_demand!B1426)</f>
        <v>0</v>
      </c>
      <c r="D1426" s="2" t="str">
        <f>IF(energy_demand!M1426="Y",energy_demand!B1426,"NA")</f>
        <v>NA</v>
      </c>
      <c r="E1426" s="2">
        <f>IF(energy_demand!M1426="N",energy_demand!B1426,"NA")</f>
        <v>96240.41</v>
      </c>
    </row>
    <row r="1427" spans="1:5" x14ac:dyDescent="0.3">
      <c r="A1427" s="10">
        <v>43430</v>
      </c>
      <c r="B1427" s="2">
        <f>IF(energy_demand!L1427="Y",energy_demand!B1427)</f>
        <v>110547.605</v>
      </c>
      <c r="C1427" s="2" t="b">
        <f>IF(energy_demand!L1427="N",energy_demand!B1427)</f>
        <v>0</v>
      </c>
      <c r="D1427" s="2" t="str">
        <f>IF(energy_demand!M1427="Y",energy_demand!B1427,"NA")</f>
        <v>NA</v>
      </c>
      <c r="E1427" s="2">
        <f>IF(energy_demand!M1427="N",energy_demand!B1427,"NA")</f>
        <v>110547.605</v>
      </c>
    </row>
    <row r="1428" spans="1:5" x14ac:dyDescent="0.3">
      <c r="A1428" s="10">
        <v>43431</v>
      </c>
      <c r="B1428" s="2">
        <f>IF(energy_demand!L1428="Y",energy_demand!B1428)</f>
        <v>109706.42</v>
      </c>
      <c r="C1428" s="2" t="b">
        <f>IF(energy_demand!L1428="N",energy_demand!B1428)</f>
        <v>0</v>
      </c>
      <c r="D1428" s="2" t="str">
        <f>IF(energy_demand!M1428="Y",energy_demand!B1428,"NA")</f>
        <v>NA</v>
      </c>
      <c r="E1428" s="2">
        <f>IF(energy_demand!M1428="N",energy_demand!B1428,"NA")</f>
        <v>109706.42</v>
      </c>
    </row>
    <row r="1429" spans="1:5" x14ac:dyDescent="0.3">
      <c r="A1429" s="10">
        <v>43432</v>
      </c>
      <c r="B1429" s="2">
        <f>IF(energy_demand!L1429="Y",energy_demand!B1429)</f>
        <v>106684.825</v>
      </c>
      <c r="C1429" s="2" t="b">
        <f>IF(energy_demand!L1429="N",energy_demand!B1429)</f>
        <v>0</v>
      </c>
      <c r="D1429" s="2" t="str">
        <f>IF(energy_demand!M1429="Y",energy_demand!B1429,"NA")</f>
        <v>NA</v>
      </c>
      <c r="E1429" s="2">
        <f>IF(energy_demand!M1429="N",energy_demand!B1429,"NA")</f>
        <v>106684.825</v>
      </c>
    </row>
    <row r="1430" spans="1:5" x14ac:dyDescent="0.3">
      <c r="A1430" s="10">
        <v>43433</v>
      </c>
      <c r="B1430" s="2">
        <f>IF(energy_demand!L1430="Y",energy_demand!B1430)</f>
        <v>112586.74</v>
      </c>
      <c r="C1430" s="2" t="b">
        <f>IF(energy_demand!L1430="N",energy_demand!B1430)</f>
        <v>0</v>
      </c>
      <c r="D1430" s="2" t="str">
        <f>IF(energy_demand!M1430="Y",energy_demand!B1430,"NA")</f>
        <v>NA</v>
      </c>
      <c r="E1430" s="2">
        <f>IF(energy_demand!M1430="N",energy_demand!B1430,"NA")</f>
        <v>112586.74</v>
      </c>
    </row>
    <row r="1431" spans="1:5" x14ac:dyDescent="0.3">
      <c r="A1431" s="10">
        <v>43434</v>
      </c>
      <c r="B1431" s="2">
        <f>IF(energy_demand!L1431="Y",energy_demand!B1431)</f>
        <v>110031.82</v>
      </c>
      <c r="C1431" s="2" t="b">
        <f>IF(energy_demand!L1431="N",energy_demand!B1431)</f>
        <v>0</v>
      </c>
      <c r="D1431" s="2" t="str">
        <f>IF(energy_demand!M1431="Y",energy_demand!B1431,"NA")</f>
        <v>NA</v>
      </c>
      <c r="E1431" s="2">
        <f>IF(energy_demand!M1431="N",energy_demand!B1431,"NA")</f>
        <v>110031.82</v>
      </c>
    </row>
    <row r="1432" spans="1:5" x14ac:dyDescent="0.3">
      <c r="A1432" s="10">
        <v>43435</v>
      </c>
      <c r="B1432" s="2">
        <f>IF(energy_demand!L1432="Y",energy_demand!B1432)</f>
        <v>100725.24</v>
      </c>
      <c r="C1432" s="2" t="b">
        <f>IF(energy_demand!L1432="N",energy_demand!B1432)</f>
        <v>0</v>
      </c>
      <c r="D1432" s="2" t="str">
        <f>IF(energy_demand!M1432="Y",energy_demand!B1432,"NA")</f>
        <v>NA</v>
      </c>
      <c r="E1432" s="2">
        <f>IF(energy_demand!M1432="N",energy_demand!B1432,"NA")</f>
        <v>100725.24</v>
      </c>
    </row>
    <row r="1433" spans="1:5" x14ac:dyDescent="0.3">
      <c r="A1433" s="10">
        <v>43436</v>
      </c>
      <c r="B1433" s="2">
        <f>IF(energy_demand!L1433="Y",energy_demand!B1433)</f>
        <v>88903.065000000002</v>
      </c>
      <c r="C1433" s="2" t="b">
        <f>IF(energy_demand!L1433="N",energy_demand!B1433)</f>
        <v>0</v>
      </c>
      <c r="D1433" s="2" t="str">
        <f>IF(energy_demand!M1433="Y",energy_demand!B1433,"NA")</f>
        <v>NA</v>
      </c>
      <c r="E1433" s="2">
        <f>IF(energy_demand!M1433="N",energy_demand!B1433,"NA")</f>
        <v>88903.065000000002</v>
      </c>
    </row>
    <row r="1434" spans="1:5" x14ac:dyDescent="0.3">
      <c r="A1434" s="10">
        <v>43437</v>
      </c>
      <c r="B1434" s="2">
        <f>IF(energy_demand!L1434="Y",energy_demand!B1434)</f>
        <v>107666.30499999999</v>
      </c>
      <c r="C1434" s="2" t="b">
        <f>IF(energy_demand!L1434="N",energy_demand!B1434)</f>
        <v>0</v>
      </c>
      <c r="D1434" s="2" t="str">
        <f>IF(energy_demand!M1434="Y",energy_demand!B1434,"NA")</f>
        <v>NA</v>
      </c>
      <c r="E1434" s="2">
        <f>IF(energy_demand!M1434="N",energy_demand!B1434,"NA")</f>
        <v>107666.30499999999</v>
      </c>
    </row>
    <row r="1435" spans="1:5" x14ac:dyDescent="0.3">
      <c r="A1435" s="10">
        <v>43438</v>
      </c>
      <c r="B1435" s="2">
        <f>IF(energy_demand!L1435="Y",energy_demand!B1435)</f>
        <v>111718.075</v>
      </c>
      <c r="C1435" s="2" t="b">
        <f>IF(energy_demand!L1435="N",energy_demand!B1435)</f>
        <v>0</v>
      </c>
      <c r="D1435" s="2" t="str">
        <f>IF(energy_demand!M1435="Y",energy_demand!B1435,"NA")</f>
        <v>NA</v>
      </c>
      <c r="E1435" s="2">
        <f>IF(energy_demand!M1435="N",energy_demand!B1435,"NA")</f>
        <v>111718.075</v>
      </c>
    </row>
    <row r="1436" spans="1:5" x14ac:dyDescent="0.3">
      <c r="A1436" s="10">
        <v>43439</v>
      </c>
      <c r="B1436" s="2">
        <f>IF(energy_demand!L1436="Y",energy_demand!B1436)</f>
        <v>114225.12</v>
      </c>
      <c r="C1436" s="2" t="b">
        <f>IF(energy_demand!L1436="N",energy_demand!B1436)</f>
        <v>0</v>
      </c>
      <c r="D1436" s="2" t="str">
        <f>IF(energy_demand!M1436="Y",energy_demand!B1436,"NA")</f>
        <v>NA</v>
      </c>
      <c r="E1436" s="2">
        <f>IF(energy_demand!M1436="N",energy_demand!B1436,"NA")</f>
        <v>114225.12</v>
      </c>
    </row>
    <row r="1437" spans="1:5" x14ac:dyDescent="0.3">
      <c r="A1437" s="10">
        <v>43440</v>
      </c>
      <c r="B1437" s="2">
        <f>IF(energy_demand!L1437="Y",energy_demand!B1437)</f>
        <v>135452.26</v>
      </c>
      <c r="C1437" s="2" t="b">
        <f>IF(energy_demand!L1437="N",energy_demand!B1437)</f>
        <v>0</v>
      </c>
      <c r="D1437" s="2" t="str">
        <f>IF(energy_demand!M1437="Y",energy_demand!B1437,"NA")</f>
        <v>NA</v>
      </c>
      <c r="E1437" s="2">
        <f>IF(energy_demand!M1437="N",energy_demand!B1437,"NA")</f>
        <v>135452.26</v>
      </c>
    </row>
    <row r="1438" spans="1:5" x14ac:dyDescent="0.3">
      <c r="A1438" s="10">
        <v>43441</v>
      </c>
      <c r="B1438" s="2">
        <f>IF(energy_demand!L1438="Y",energy_demand!B1438)</f>
        <v>156648.405</v>
      </c>
      <c r="C1438" s="2" t="b">
        <f>IF(energy_demand!L1438="N",energy_demand!B1438)</f>
        <v>0</v>
      </c>
      <c r="D1438" s="2" t="str">
        <f>IF(energy_demand!M1438="Y",energy_demand!B1438,"NA")</f>
        <v>NA</v>
      </c>
      <c r="E1438" s="2">
        <f>IF(energy_demand!M1438="N",energy_demand!B1438,"NA")</f>
        <v>156648.405</v>
      </c>
    </row>
    <row r="1439" spans="1:5" x14ac:dyDescent="0.3">
      <c r="A1439" s="10">
        <v>43442</v>
      </c>
      <c r="B1439" s="2">
        <f>IF(energy_demand!L1439="Y",energy_demand!B1439)</f>
        <v>121237.47</v>
      </c>
      <c r="C1439" s="2" t="b">
        <f>IF(energy_demand!L1439="N",energy_demand!B1439)</f>
        <v>0</v>
      </c>
      <c r="D1439" s="2" t="str">
        <f>IF(energy_demand!M1439="Y",energy_demand!B1439,"NA")</f>
        <v>NA</v>
      </c>
      <c r="E1439" s="2">
        <f>IF(energy_demand!M1439="N",energy_demand!B1439,"NA")</f>
        <v>121237.47</v>
      </c>
    </row>
    <row r="1440" spans="1:5" x14ac:dyDescent="0.3">
      <c r="A1440" s="10">
        <v>43443</v>
      </c>
      <c r="B1440" s="2">
        <f>IF(energy_demand!L1440="Y",energy_demand!B1440)</f>
        <v>102161.11500000001</v>
      </c>
      <c r="C1440" s="2" t="b">
        <f>IF(energy_demand!L1440="N",energy_demand!B1440)</f>
        <v>0</v>
      </c>
      <c r="D1440" s="2" t="str">
        <f>IF(energy_demand!M1440="Y",energy_demand!B1440,"NA")</f>
        <v>NA</v>
      </c>
      <c r="E1440" s="2">
        <f>IF(energy_demand!M1440="N",energy_demand!B1440,"NA")</f>
        <v>102161.11500000001</v>
      </c>
    </row>
    <row r="1441" spans="1:5" x14ac:dyDescent="0.3">
      <c r="A1441" s="10">
        <v>43444</v>
      </c>
      <c r="B1441" s="2">
        <f>IF(energy_demand!L1441="Y",energy_demand!B1441)</f>
        <v>110803.765</v>
      </c>
      <c r="C1441" s="2" t="b">
        <f>IF(energy_demand!L1441="N",energy_demand!B1441)</f>
        <v>0</v>
      </c>
      <c r="D1441" s="2" t="str">
        <f>IF(energy_demand!M1441="Y",energy_demand!B1441,"NA")</f>
        <v>NA</v>
      </c>
      <c r="E1441" s="2">
        <f>IF(energy_demand!M1441="N",energy_demand!B1441,"NA")</f>
        <v>110803.765</v>
      </c>
    </row>
    <row r="1442" spans="1:5" x14ac:dyDescent="0.3">
      <c r="A1442" s="10">
        <v>43445</v>
      </c>
      <c r="B1442" s="2">
        <f>IF(energy_demand!L1442="Y",energy_demand!B1442)</f>
        <v>114413.785</v>
      </c>
      <c r="C1442" s="2" t="b">
        <f>IF(energy_demand!L1442="N",energy_demand!B1442)</f>
        <v>0</v>
      </c>
      <c r="D1442" s="2" t="str">
        <f>IF(energy_demand!M1442="Y",energy_demand!B1442,"NA")</f>
        <v>NA</v>
      </c>
      <c r="E1442" s="2">
        <f>IF(energy_demand!M1442="N",energy_demand!B1442,"NA")</f>
        <v>114413.785</v>
      </c>
    </row>
    <row r="1443" spans="1:5" x14ac:dyDescent="0.3">
      <c r="A1443" s="10">
        <v>43446</v>
      </c>
      <c r="B1443" s="2">
        <f>IF(energy_demand!L1443="Y",energy_demand!B1443)</f>
        <v>129715.465</v>
      </c>
      <c r="C1443" s="2" t="b">
        <f>IF(energy_demand!L1443="N",energy_demand!B1443)</f>
        <v>0</v>
      </c>
      <c r="D1443" s="2" t="str">
        <f>IF(energy_demand!M1443="Y",energy_demand!B1443,"NA")</f>
        <v>NA</v>
      </c>
      <c r="E1443" s="2">
        <f>IF(energy_demand!M1443="N",energy_demand!B1443,"NA")</f>
        <v>129715.465</v>
      </c>
    </row>
    <row r="1444" spans="1:5" x14ac:dyDescent="0.3">
      <c r="A1444" s="10">
        <v>43447</v>
      </c>
      <c r="B1444" s="2">
        <f>IF(energy_demand!L1444="Y",energy_demand!B1444)</f>
        <v>114986.33</v>
      </c>
      <c r="C1444" s="2" t="b">
        <f>IF(energy_demand!L1444="N",energy_demand!B1444)</f>
        <v>0</v>
      </c>
      <c r="D1444" s="2" t="str">
        <f>IF(energy_demand!M1444="Y",energy_demand!B1444,"NA")</f>
        <v>NA</v>
      </c>
      <c r="E1444" s="2">
        <f>IF(energy_demand!M1444="N",energy_demand!B1444,"NA")</f>
        <v>114986.33</v>
      </c>
    </row>
    <row r="1445" spans="1:5" x14ac:dyDescent="0.3">
      <c r="A1445" s="10">
        <v>43448</v>
      </c>
      <c r="B1445" s="2">
        <f>IF(energy_demand!L1445="Y",energy_demand!B1445)</f>
        <v>110025.465</v>
      </c>
      <c r="C1445" s="2" t="b">
        <f>IF(energy_demand!L1445="N",energy_demand!B1445)</f>
        <v>0</v>
      </c>
      <c r="D1445" s="2" t="str">
        <f>IF(energy_demand!M1445="Y",energy_demand!B1445,"NA")</f>
        <v>NA</v>
      </c>
      <c r="E1445" s="2">
        <f>IF(energy_demand!M1445="N",energy_demand!B1445,"NA")</f>
        <v>110025.465</v>
      </c>
    </row>
    <row r="1446" spans="1:5" x14ac:dyDescent="0.3">
      <c r="A1446" s="10">
        <v>43449</v>
      </c>
      <c r="B1446" s="2">
        <f>IF(energy_demand!L1446="Y",energy_demand!B1446)</f>
        <v>102577.145</v>
      </c>
      <c r="C1446" s="2" t="b">
        <f>IF(energy_demand!L1446="N",energy_demand!B1446)</f>
        <v>0</v>
      </c>
      <c r="D1446" s="2" t="str">
        <f>IF(energy_demand!M1446="Y",energy_demand!B1446,"NA")</f>
        <v>NA</v>
      </c>
      <c r="E1446" s="2">
        <f>IF(energy_demand!M1446="N",energy_demand!B1446,"NA")</f>
        <v>102577.145</v>
      </c>
    </row>
    <row r="1447" spans="1:5" x14ac:dyDescent="0.3">
      <c r="A1447" s="10">
        <v>43450</v>
      </c>
      <c r="B1447" s="2">
        <f>IF(energy_demand!L1447="Y",energy_demand!B1447)</f>
        <v>99110.774999999994</v>
      </c>
      <c r="C1447" s="2" t="b">
        <f>IF(energy_demand!L1447="N",energy_demand!B1447)</f>
        <v>0</v>
      </c>
      <c r="D1447" s="2" t="str">
        <f>IF(energy_demand!M1447="Y",energy_demand!B1447,"NA")</f>
        <v>NA</v>
      </c>
      <c r="E1447" s="2">
        <f>IF(energy_demand!M1447="N",energy_demand!B1447,"NA")</f>
        <v>99110.774999999994</v>
      </c>
    </row>
    <row r="1448" spans="1:5" x14ac:dyDescent="0.3">
      <c r="A1448" s="10">
        <v>43451</v>
      </c>
      <c r="B1448" s="2">
        <f>IF(energy_demand!L1448="Y",energy_demand!B1448)</f>
        <v>112804.4</v>
      </c>
      <c r="C1448" s="2" t="b">
        <f>IF(energy_demand!L1448="N",energy_demand!B1448)</f>
        <v>0</v>
      </c>
      <c r="D1448" s="2" t="str">
        <f>IF(energy_demand!M1448="Y",energy_demand!B1448,"NA")</f>
        <v>NA</v>
      </c>
      <c r="E1448" s="2">
        <f>IF(energy_demand!M1448="N",energy_demand!B1448,"NA")</f>
        <v>112804.4</v>
      </c>
    </row>
    <row r="1449" spans="1:5" x14ac:dyDescent="0.3">
      <c r="A1449" s="10">
        <v>43452</v>
      </c>
      <c r="B1449" s="2">
        <f>IF(energy_demand!L1449="Y",energy_demand!B1449)</f>
        <v>113485.105</v>
      </c>
      <c r="C1449" s="2" t="b">
        <f>IF(energy_demand!L1449="N",energy_demand!B1449)</f>
        <v>0</v>
      </c>
      <c r="D1449" s="2" t="str">
        <f>IF(energy_demand!M1449="Y",energy_demand!B1449,"NA")</f>
        <v>NA</v>
      </c>
      <c r="E1449" s="2">
        <f>IF(energy_demand!M1449="N",energy_demand!B1449,"NA")</f>
        <v>113485.105</v>
      </c>
    </row>
    <row r="1450" spans="1:5" x14ac:dyDescent="0.3">
      <c r="A1450" s="10">
        <v>43453</v>
      </c>
      <c r="B1450" s="2">
        <f>IF(energy_demand!L1450="Y",energy_demand!B1450)</f>
        <v>119907.245</v>
      </c>
      <c r="C1450" s="2" t="b">
        <f>IF(energy_demand!L1450="N",energy_demand!B1450)</f>
        <v>0</v>
      </c>
      <c r="D1450" s="2" t="str">
        <f>IF(energy_demand!M1450="Y",energy_demand!B1450,"NA")</f>
        <v>NA</v>
      </c>
      <c r="E1450" s="2">
        <f>IF(energy_demand!M1450="N",energy_demand!B1450,"NA")</f>
        <v>119907.245</v>
      </c>
    </row>
    <row r="1451" spans="1:5" x14ac:dyDescent="0.3">
      <c r="A1451" s="10">
        <v>43454</v>
      </c>
      <c r="B1451" s="2">
        <f>IF(energy_demand!L1451="Y",energy_demand!B1451)</f>
        <v>111880.52499999999</v>
      </c>
      <c r="C1451" s="2" t="b">
        <f>IF(energy_demand!L1451="N",energy_demand!B1451)</f>
        <v>0</v>
      </c>
      <c r="D1451" s="2" t="str">
        <f>IF(energy_demand!M1451="Y",energy_demand!B1451,"NA")</f>
        <v>NA</v>
      </c>
      <c r="E1451" s="2">
        <f>IF(energy_demand!M1451="N",energy_demand!B1451,"NA")</f>
        <v>111880.52499999999</v>
      </c>
    </row>
    <row r="1452" spans="1:5" x14ac:dyDescent="0.3">
      <c r="A1452" s="10">
        <v>43455</v>
      </c>
      <c r="B1452" s="2" t="b">
        <f>IF(energy_demand!L1452="Y",energy_demand!B1452)</f>
        <v>0</v>
      </c>
      <c r="C1452" s="2">
        <f>IF(energy_demand!L1452="N",energy_demand!B1452)</f>
        <v>102075.925</v>
      </c>
      <c r="D1452" s="2" t="str">
        <f>IF(energy_demand!M1452="Y",energy_demand!B1452,"NA")</f>
        <v>NA</v>
      </c>
      <c r="E1452" s="2">
        <f>IF(energy_demand!M1452="N",energy_demand!B1452,"NA")</f>
        <v>102075.925</v>
      </c>
    </row>
    <row r="1453" spans="1:5" x14ac:dyDescent="0.3">
      <c r="A1453" s="10">
        <v>43456</v>
      </c>
      <c r="B1453" s="2" t="b">
        <f>IF(energy_demand!L1453="Y",energy_demand!B1453)</f>
        <v>0</v>
      </c>
      <c r="C1453" s="2">
        <f>IF(energy_demand!L1453="N",energy_demand!B1453)</f>
        <v>92725.74</v>
      </c>
      <c r="D1453" s="2" t="str">
        <f>IF(energy_demand!M1453="Y",energy_demand!B1453,"NA")</f>
        <v>NA</v>
      </c>
      <c r="E1453" s="2">
        <f>IF(energy_demand!M1453="N",energy_demand!B1453,"NA")</f>
        <v>92725.74</v>
      </c>
    </row>
    <row r="1454" spans="1:5" x14ac:dyDescent="0.3">
      <c r="A1454" s="10">
        <v>43457</v>
      </c>
      <c r="B1454" s="2" t="b">
        <f>IF(energy_demand!L1454="Y",energy_demand!B1454)</f>
        <v>0</v>
      </c>
      <c r="C1454" s="2">
        <f>IF(energy_demand!L1454="N",energy_demand!B1454)</f>
        <v>94938.395000000004</v>
      </c>
      <c r="D1454" s="2" t="str">
        <f>IF(energy_demand!M1454="Y",energy_demand!B1454,"NA")</f>
        <v>NA</v>
      </c>
      <c r="E1454" s="2">
        <f>IF(energy_demand!M1454="N",energy_demand!B1454,"NA")</f>
        <v>94938.395000000004</v>
      </c>
    </row>
    <row r="1455" spans="1:5" x14ac:dyDescent="0.3">
      <c r="A1455" s="10">
        <v>43458</v>
      </c>
      <c r="B1455" s="2" t="b">
        <f>IF(energy_demand!L1455="Y",energy_demand!B1455)</f>
        <v>0</v>
      </c>
      <c r="C1455" s="2">
        <f>IF(energy_demand!L1455="N",energy_demand!B1455)</f>
        <v>112358.815</v>
      </c>
      <c r="D1455" s="2" t="str">
        <f>IF(energy_demand!M1455="Y",energy_demand!B1455,"NA")</f>
        <v>NA</v>
      </c>
      <c r="E1455" s="2">
        <f>IF(energy_demand!M1455="N",energy_demand!B1455,"NA")</f>
        <v>112358.815</v>
      </c>
    </row>
    <row r="1456" spans="1:5" x14ac:dyDescent="0.3">
      <c r="A1456" s="10">
        <v>43459</v>
      </c>
      <c r="B1456" s="2" t="b">
        <f>IF(energy_demand!L1456="Y",energy_demand!B1456)</f>
        <v>0</v>
      </c>
      <c r="C1456" s="2">
        <f>IF(energy_demand!L1456="N",energy_demand!B1456)</f>
        <v>98191.654999999999</v>
      </c>
      <c r="D1456" s="2">
        <f>IF(energy_demand!M1456="Y",energy_demand!B1456,"NA")</f>
        <v>98191.654999999999</v>
      </c>
      <c r="E1456" s="2" t="str">
        <f>IF(energy_demand!M1456="N",energy_demand!B1456,"NA")</f>
        <v>NA</v>
      </c>
    </row>
    <row r="1457" spans="1:5" x14ac:dyDescent="0.3">
      <c r="A1457" s="10">
        <v>43460</v>
      </c>
      <c r="B1457" s="2" t="b">
        <f>IF(energy_demand!L1457="Y",energy_demand!B1457)</f>
        <v>0</v>
      </c>
      <c r="C1457" s="2">
        <f>IF(energy_demand!L1457="N",energy_demand!B1457)</f>
        <v>100017.19500000001</v>
      </c>
      <c r="D1457" s="2">
        <f>IF(energy_demand!M1457="Y",energy_demand!B1457,"NA")</f>
        <v>100017.19500000001</v>
      </c>
      <c r="E1457" s="2" t="str">
        <f>IF(energy_demand!M1457="N",energy_demand!B1457,"NA")</f>
        <v>NA</v>
      </c>
    </row>
    <row r="1458" spans="1:5" x14ac:dyDescent="0.3">
      <c r="A1458" s="10">
        <v>43461</v>
      </c>
      <c r="B1458" s="2" t="b">
        <f>IF(energy_demand!L1458="Y",energy_demand!B1458)</f>
        <v>0</v>
      </c>
      <c r="C1458" s="2">
        <f>IF(energy_demand!L1458="N",energy_demand!B1458)</f>
        <v>129749.14</v>
      </c>
      <c r="D1458" s="2" t="str">
        <f>IF(energy_demand!M1458="Y",energy_demand!B1458,"NA")</f>
        <v>NA</v>
      </c>
      <c r="E1458" s="2">
        <f>IF(energy_demand!M1458="N",energy_demand!B1458,"NA")</f>
        <v>129749.14</v>
      </c>
    </row>
    <row r="1459" spans="1:5" x14ac:dyDescent="0.3">
      <c r="A1459" s="10">
        <v>43462</v>
      </c>
      <c r="B1459" s="2" t="b">
        <f>IF(energy_demand!L1459="Y",energy_demand!B1459)</f>
        <v>0</v>
      </c>
      <c r="C1459" s="2">
        <f>IF(energy_demand!L1459="N",energy_demand!B1459)</f>
        <v>133831.375</v>
      </c>
      <c r="D1459" s="2" t="str">
        <f>IF(energy_demand!M1459="Y",energy_demand!B1459,"NA")</f>
        <v>NA</v>
      </c>
      <c r="E1459" s="2">
        <f>IF(energy_demand!M1459="N",energy_demand!B1459,"NA")</f>
        <v>133831.375</v>
      </c>
    </row>
    <row r="1460" spans="1:5" x14ac:dyDescent="0.3">
      <c r="A1460" s="10">
        <v>43463</v>
      </c>
      <c r="B1460" s="2" t="b">
        <f>IF(energy_demand!L1460="Y",energy_demand!B1460)</f>
        <v>0</v>
      </c>
      <c r="C1460" s="2">
        <f>IF(energy_demand!L1460="N",energy_demand!B1460)</f>
        <v>108290.11</v>
      </c>
      <c r="D1460" s="2" t="str">
        <f>IF(energy_demand!M1460="Y",energy_demand!B1460,"NA")</f>
        <v>NA</v>
      </c>
      <c r="E1460" s="2">
        <f>IF(energy_demand!M1460="N",energy_demand!B1460,"NA")</f>
        <v>108290.11</v>
      </c>
    </row>
    <row r="1461" spans="1:5" x14ac:dyDescent="0.3">
      <c r="A1461" s="10">
        <v>43464</v>
      </c>
      <c r="B1461" s="2" t="b">
        <f>IF(energy_demand!L1461="Y",energy_demand!B1461)</f>
        <v>0</v>
      </c>
      <c r="C1461" s="2">
        <f>IF(energy_demand!L1461="N",energy_demand!B1461)</f>
        <v>99613.865000000005</v>
      </c>
      <c r="D1461" s="2" t="str">
        <f>IF(energy_demand!M1461="Y",energy_demand!B1461,"NA")</f>
        <v>NA</v>
      </c>
      <c r="E1461" s="2">
        <f>IF(energy_demand!M1461="N",energy_demand!B1461,"NA")</f>
        <v>99613.865000000005</v>
      </c>
    </row>
    <row r="1462" spans="1:5" x14ac:dyDescent="0.3">
      <c r="A1462" s="10">
        <v>43465</v>
      </c>
      <c r="B1462" s="2" t="b">
        <f>IF(energy_demand!L1462="Y",energy_demand!B1462)</f>
        <v>0</v>
      </c>
      <c r="C1462" s="2">
        <f>IF(energy_demand!L1462="N",energy_demand!B1462)</f>
        <v>103381.91499999999</v>
      </c>
      <c r="D1462" s="2" t="str">
        <f>IF(energy_demand!M1462="Y",energy_demand!B1462,"NA")</f>
        <v>NA</v>
      </c>
      <c r="E1462" s="2">
        <f>IF(energy_demand!M1462="N",energy_demand!B1462,"NA")</f>
        <v>103381.91499999999</v>
      </c>
    </row>
    <row r="1463" spans="1:5" x14ac:dyDescent="0.3">
      <c r="A1463" s="10">
        <v>43466</v>
      </c>
      <c r="B1463" s="2" t="b">
        <f>IF(energy_demand!L1463="Y",energy_demand!B1463)</f>
        <v>0</v>
      </c>
      <c r="C1463" s="2">
        <f>IF(energy_demand!L1463="N",energy_demand!B1463)</f>
        <v>98933.06</v>
      </c>
      <c r="D1463" s="2">
        <f>IF(energy_demand!M1463="Y",energy_demand!B1463,"NA")</f>
        <v>98933.06</v>
      </c>
      <c r="E1463" s="2" t="str">
        <f>IF(energy_demand!M1463="N",energy_demand!B1463,"NA")</f>
        <v>NA</v>
      </c>
    </row>
    <row r="1464" spans="1:5" x14ac:dyDescent="0.3">
      <c r="A1464" s="10">
        <v>43467</v>
      </c>
      <c r="B1464" s="2" t="b">
        <f>IF(energy_demand!L1464="Y",energy_demand!B1464)</f>
        <v>0</v>
      </c>
      <c r="C1464" s="2">
        <f>IF(energy_demand!L1464="N",energy_demand!B1464)</f>
        <v>106470.675</v>
      </c>
      <c r="D1464" s="2" t="str">
        <f>IF(energy_demand!M1464="Y",energy_demand!B1464,"NA")</f>
        <v>NA</v>
      </c>
      <c r="E1464" s="2">
        <f>IF(energy_demand!M1464="N",energy_demand!B1464,"NA")</f>
        <v>106470.675</v>
      </c>
    </row>
    <row r="1465" spans="1:5" x14ac:dyDescent="0.3">
      <c r="A1465" s="10">
        <v>43468</v>
      </c>
      <c r="B1465" s="2" t="b">
        <f>IF(energy_demand!L1465="Y",energy_demand!B1465)</f>
        <v>0</v>
      </c>
      <c r="C1465" s="2">
        <f>IF(energy_demand!L1465="N",energy_demand!B1465)</f>
        <v>118789.605</v>
      </c>
      <c r="D1465" s="2" t="str">
        <f>IF(energy_demand!M1465="Y",energy_demand!B1465,"NA")</f>
        <v>NA</v>
      </c>
      <c r="E1465" s="2">
        <f>IF(energy_demand!M1465="N",energy_demand!B1465,"NA")</f>
        <v>118789.605</v>
      </c>
    </row>
    <row r="1466" spans="1:5" x14ac:dyDescent="0.3">
      <c r="A1466" s="10">
        <v>43469</v>
      </c>
      <c r="B1466" s="2" t="b">
        <f>IF(energy_demand!L1466="Y",energy_demand!B1466)</f>
        <v>0</v>
      </c>
      <c r="C1466" s="2">
        <f>IF(energy_demand!L1466="N",energy_demand!B1466)</f>
        <v>133288.46</v>
      </c>
      <c r="D1466" s="2" t="str">
        <f>IF(energy_demand!M1466="Y",energy_demand!B1466,"NA")</f>
        <v>NA</v>
      </c>
      <c r="E1466" s="2">
        <f>IF(energy_demand!M1466="N",energy_demand!B1466,"NA")</f>
        <v>133288.46</v>
      </c>
    </row>
    <row r="1467" spans="1:5" x14ac:dyDescent="0.3">
      <c r="A1467" s="10">
        <v>43470</v>
      </c>
      <c r="B1467" s="2" t="b">
        <f>IF(energy_demand!L1467="Y",energy_demand!B1467)</f>
        <v>0</v>
      </c>
      <c r="C1467" s="2">
        <f>IF(energy_demand!L1467="N",energy_demand!B1467)</f>
        <v>97262.79</v>
      </c>
      <c r="D1467" s="2" t="str">
        <f>IF(energy_demand!M1467="Y",energy_demand!B1467,"NA")</f>
        <v>NA</v>
      </c>
      <c r="E1467" s="2">
        <f>IF(energy_demand!M1467="N",energy_demand!B1467,"NA")</f>
        <v>97262.79</v>
      </c>
    </row>
    <row r="1468" spans="1:5" x14ac:dyDescent="0.3">
      <c r="A1468" s="10">
        <v>43471</v>
      </c>
      <c r="B1468" s="2" t="b">
        <f>IF(energy_demand!L1468="Y",energy_demand!B1468)</f>
        <v>0</v>
      </c>
      <c r="C1468" s="2">
        <f>IF(energy_demand!L1468="N",energy_demand!B1468)</f>
        <v>93606.214999999997</v>
      </c>
      <c r="D1468" s="2" t="str">
        <f>IF(energy_demand!M1468="Y",energy_demand!B1468,"NA")</f>
        <v>NA</v>
      </c>
      <c r="E1468" s="2">
        <f>IF(energy_demand!M1468="N",energy_demand!B1468,"NA")</f>
        <v>93606.214999999997</v>
      </c>
    </row>
    <row r="1469" spans="1:5" x14ac:dyDescent="0.3">
      <c r="A1469" s="10">
        <v>43472</v>
      </c>
      <c r="B1469" s="2" t="b">
        <f>IF(energy_demand!L1469="Y",energy_demand!B1469)</f>
        <v>0</v>
      </c>
      <c r="C1469" s="2">
        <f>IF(energy_demand!L1469="N",energy_demand!B1469)</f>
        <v>109874.9</v>
      </c>
      <c r="D1469" s="2" t="str">
        <f>IF(energy_demand!M1469="Y",energy_demand!B1469,"NA")</f>
        <v>NA</v>
      </c>
      <c r="E1469" s="2">
        <f>IF(energy_demand!M1469="N",energy_demand!B1469,"NA")</f>
        <v>109874.9</v>
      </c>
    </row>
    <row r="1470" spans="1:5" x14ac:dyDescent="0.3">
      <c r="A1470" s="10">
        <v>43473</v>
      </c>
      <c r="B1470" s="2" t="b">
        <f>IF(energy_demand!L1470="Y",energy_demand!B1470)</f>
        <v>0</v>
      </c>
      <c r="C1470" s="2">
        <f>IF(energy_demand!L1470="N",energy_demand!B1470)</f>
        <v>113446.1</v>
      </c>
      <c r="D1470" s="2" t="str">
        <f>IF(energy_demand!M1470="Y",energy_demand!B1470,"NA")</f>
        <v>NA</v>
      </c>
      <c r="E1470" s="2">
        <f>IF(energy_demand!M1470="N",energy_demand!B1470,"NA")</f>
        <v>113446.1</v>
      </c>
    </row>
    <row r="1471" spans="1:5" x14ac:dyDescent="0.3">
      <c r="A1471" s="10">
        <v>43474</v>
      </c>
      <c r="B1471" s="2" t="b">
        <f>IF(energy_demand!L1471="Y",energy_demand!B1471)</f>
        <v>0</v>
      </c>
      <c r="C1471" s="2">
        <f>IF(energy_demand!L1471="N",energy_demand!B1471)</f>
        <v>105483.435</v>
      </c>
      <c r="D1471" s="2" t="str">
        <f>IF(energy_demand!M1471="Y",energy_demand!B1471,"NA")</f>
        <v>NA</v>
      </c>
      <c r="E1471" s="2">
        <f>IF(energy_demand!M1471="N",energy_demand!B1471,"NA")</f>
        <v>105483.435</v>
      </c>
    </row>
    <row r="1472" spans="1:5" x14ac:dyDescent="0.3">
      <c r="A1472" s="10">
        <v>43475</v>
      </c>
      <c r="B1472" s="2" t="b">
        <f>IF(energy_demand!L1472="Y",energy_demand!B1472)</f>
        <v>0</v>
      </c>
      <c r="C1472" s="2">
        <f>IF(energy_demand!L1472="N",energy_demand!B1472)</f>
        <v>108078.69500000001</v>
      </c>
      <c r="D1472" s="2" t="str">
        <f>IF(energy_demand!M1472="Y",energy_demand!B1472,"NA")</f>
        <v>NA</v>
      </c>
      <c r="E1472" s="2">
        <f>IF(energy_demand!M1472="N",energy_demand!B1472,"NA")</f>
        <v>108078.69500000001</v>
      </c>
    </row>
    <row r="1473" spans="1:5" x14ac:dyDescent="0.3">
      <c r="A1473" s="10">
        <v>43476</v>
      </c>
      <c r="B1473" s="2" t="b">
        <f>IF(energy_demand!L1473="Y",energy_demand!B1473)</f>
        <v>0</v>
      </c>
      <c r="C1473" s="2">
        <f>IF(energy_demand!L1473="N",energy_demand!B1473)</f>
        <v>119728.63499999999</v>
      </c>
      <c r="D1473" s="2" t="str">
        <f>IF(energy_demand!M1473="Y",energy_demand!B1473,"NA")</f>
        <v>NA</v>
      </c>
      <c r="E1473" s="2">
        <f>IF(energy_demand!M1473="N",energy_demand!B1473,"NA")</f>
        <v>119728.63499999999</v>
      </c>
    </row>
    <row r="1474" spans="1:5" x14ac:dyDescent="0.3">
      <c r="A1474" s="10">
        <v>43477</v>
      </c>
      <c r="B1474" s="2" t="b">
        <f>IF(energy_demand!L1474="Y",energy_demand!B1474)</f>
        <v>0</v>
      </c>
      <c r="C1474" s="2">
        <f>IF(energy_demand!L1474="N",energy_demand!B1474)</f>
        <v>108628.96</v>
      </c>
      <c r="D1474" s="2" t="str">
        <f>IF(energy_demand!M1474="Y",energy_demand!B1474,"NA")</f>
        <v>NA</v>
      </c>
      <c r="E1474" s="2">
        <f>IF(energy_demand!M1474="N",energy_demand!B1474,"NA")</f>
        <v>108628.96</v>
      </c>
    </row>
    <row r="1475" spans="1:5" x14ac:dyDescent="0.3">
      <c r="A1475" s="10">
        <v>43478</v>
      </c>
      <c r="B1475" s="2" t="b">
        <f>IF(energy_demand!L1475="Y",energy_demand!B1475)</f>
        <v>0</v>
      </c>
      <c r="C1475" s="2">
        <f>IF(energy_demand!L1475="N",energy_demand!B1475)</f>
        <v>101853.24</v>
      </c>
      <c r="D1475" s="2" t="str">
        <f>IF(energy_demand!M1475="Y",energy_demand!B1475,"NA")</f>
        <v>NA</v>
      </c>
      <c r="E1475" s="2">
        <f>IF(energy_demand!M1475="N",energy_demand!B1475,"NA")</f>
        <v>101853.24</v>
      </c>
    </row>
    <row r="1476" spans="1:5" x14ac:dyDescent="0.3">
      <c r="A1476" s="10">
        <v>43479</v>
      </c>
      <c r="B1476" s="2" t="b">
        <f>IF(energy_demand!L1476="Y",energy_demand!B1476)</f>
        <v>0</v>
      </c>
      <c r="C1476" s="2">
        <f>IF(energy_demand!L1476="N",energy_demand!B1476)</f>
        <v>147070.535</v>
      </c>
      <c r="D1476" s="2" t="str">
        <f>IF(energy_demand!M1476="Y",energy_demand!B1476,"NA")</f>
        <v>NA</v>
      </c>
      <c r="E1476" s="2">
        <f>IF(energy_demand!M1476="N",energy_demand!B1476,"NA")</f>
        <v>147070.535</v>
      </c>
    </row>
    <row r="1477" spans="1:5" x14ac:dyDescent="0.3">
      <c r="A1477" s="10">
        <v>43480</v>
      </c>
      <c r="B1477" s="2" t="b">
        <f>IF(energy_demand!L1477="Y",energy_demand!B1477)</f>
        <v>0</v>
      </c>
      <c r="C1477" s="2">
        <f>IF(energy_demand!L1477="N",energy_demand!B1477)</f>
        <v>152496.245</v>
      </c>
      <c r="D1477" s="2" t="str">
        <f>IF(energy_demand!M1477="Y",energy_demand!B1477,"NA")</f>
        <v>NA</v>
      </c>
      <c r="E1477" s="2">
        <f>IF(energy_demand!M1477="N",energy_demand!B1477,"NA")</f>
        <v>152496.245</v>
      </c>
    </row>
    <row r="1478" spans="1:5" x14ac:dyDescent="0.3">
      <c r="A1478" s="10">
        <v>43481</v>
      </c>
      <c r="B1478" s="2" t="b">
        <f>IF(energy_demand!L1478="Y",energy_demand!B1478)</f>
        <v>0</v>
      </c>
      <c r="C1478" s="2">
        <f>IF(energy_demand!L1478="N",energy_demand!B1478)</f>
        <v>136971.755</v>
      </c>
      <c r="D1478" s="2" t="str">
        <f>IF(energy_demand!M1478="Y",energy_demand!B1478,"NA")</f>
        <v>NA</v>
      </c>
      <c r="E1478" s="2">
        <f>IF(energy_demand!M1478="N",energy_demand!B1478,"NA")</f>
        <v>136971.755</v>
      </c>
    </row>
    <row r="1479" spans="1:5" x14ac:dyDescent="0.3">
      <c r="A1479" s="10">
        <v>43482</v>
      </c>
      <c r="B1479" s="2" t="b">
        <f>IF(energy_demand!L1479="Y",energy_demand!B1479)</f>
        <v>0</v>
      </c>
      <c r="C1479" s="2">
        <f>IF(energy_demand!L1479="N",energy_demand!B1479)</f>
        <v>145211.49</v>
      </c>
      <c r="D1479" s="2" t="str">
        <f>IF(energy_demand!M1479="Y",energy_demand!B1479,"NA")</f>
        <v>NA</v>
      </c>
      <c r="E1479" s="2">
        <f>IF(energy_demand!M1479="N",energy_demand!B1479,"NA")</f>
        <v>145211.49</v>
      </c>
    </row>
    <row r="1480" spans="1:5" x14ac:dyDescent="0.3">
      <c r="A1480" s="10">
        <v>43483</v>
      </c>
      <c r="B1480" s="2" t="b">
        <f>IF(energy_demand!L1480="Y",energy_demand!B1480)</f>
        <v>0</v>
      </c>
      <c r="C1480" s="2">
        <f>IF(energy_demand!L1480="N",energy_demand!B1480)</f>
        <v>134898.21</v>
      </c>
      <c r="D1480" s="2" t="str">
        <f>IF(energy_demand!M1480="Y",energy_demand!B1480,"NA")</f>
        <v>NA</v>
      </c>
      <c r="E1480" s="2">
        <f>IF(energy_demand!M1480="N",energy_demand!B1480,"NA")</f>
        <v>134898.21</v>
      </c>
    </row>
    <row r="1481" spans="1:5" x14ac:dyDescent="0.3">
      <c r="A1481" s="10">
        <v>43484</v>
      </c>
      <c r="B1481" s="2" t="b">
        <f>IF(energy_demand!L1481="Y",energy_demand!B1481)</f>
        <v>0</v>
      </c>
      <c r="C1481" s="2">
        <f>IF(energy_demand!L1481="N",energy_demand!B1481)</f>
        <v>101692.45</v>
      </c>
      <c r="D1481" s="2" t="str">
        <f>IF(energy_demand!M1481="Y",energy_demand!B1481,"NA")</f>
        <v>NA</v>
      </c>
      <c r="E1481" s="2">
        <f>IF(energy_demand!M1481="N",energy_demand!B1481,"NA")</f>
        <v>101692.45</v>
      </c>
    </row>
    <row r="1482" spans="1:5" x14ac:dyDescent="0.3">
      <c r="A1482" s="10">
        <v>43485</v>
      </c>
      <c r="B1482" s="2" t="b">
        <f>IF(energy_demand!L1482="Y",energy_demand!B1482)</f>
        <v>0</v>
      </c>
      <c r="C1482" s="2">
        <f>IF(energy_demand!L1482="N",energy_demand!B1482)</f>
        <v>102283.13</v>
      </c>
      <c r="D1482" s="2" t="str">
        <f>IF(energy_demand!M1482="Y",energy_demand!B1482,"NA")</f>
        <v>NA</v>
      </c>
      <c r="E1482" s="2">
        <f>IF(energy_demand!M1482="N",energy_demand!B1482,"NA")</f>
        <v>102283.13</v>
      </c>
    </row>
    <row r="1483" spans="1:5" x14ac:dyDescent="0.3">
      <c r="A1483" s="10">
        <v>43486</v>
      </c>
      <c r="B1483" s="2" t="b">
        <f>IF(energy_demand!L1483="Y",energy_demand!B1483)</f>
        <v>0</v>
      </c>
      <c r="C1483" s="2">
        <f>IF(energy_demand!L1483="N",energy_demand!B1483)</f>
        <v>130517.97</v>
      </c>
      <c r="D1483" s="2" t="str">
        <f>IF(energy_demand!M1483="Y",energy_demand!B1483,"NA")</f>
        <v>NA</v>
      </c>
      <c r="E1483" s="2">
        <f>IF(energy_demand!M1483="N",energy_demand!B1483,"NA")</f>
        <v>130517.97</v>
      </c>
    </row>
    <row r="1484" spans="1:5" x14ac:dyDescent="0.3">
      <c r="A1484" s="10">
        <v>43487</v>
      </c>
      <c r="B1484" s="2" t="b">
        <f>IF(energy_demand!L1484="Y",energy_demand!B1484)</f>
        <v>0</v>
      </c>
      <c r="C1484" s="2">
        <f>IF(energy_demand!L1484="N",energy_demand!B1484)</f>
        <v>141444.78</v>
      </c>
      <c r="D1484" s="2" t="str">
        <f>IF(energy_demand!M1484="Y",energy_demand!B1484,"NA")</f>
        <v>NA</v>
      </c>
      <c r="E1484" s="2">
        <f>IF(energy_demand!M1484="N",energy_demand!B1484,"NA")</f>
        <v>141444.78</v>
      </c>
    </row>
    <row r="1485" spans="1:5" x14ac:dyDescent="0.3">
      <c r="A1485" s="10">
        <v>43488</v>
      </c>
      <c r="B1485" s="2" t="b">
        <f>IF(energy_demand!L1485="Y",energy_demand!B1485)</f>
        <v>0</v>
      </c>
      <c r="C1485" s="2">
        <f>IF(energy_demand!L1485="N",energy_demand!B1485)</f>
        <v>125501.15</v>
      </c>
      <c r="D1485" s="2" t="str">
        <f>IF(energy_demand!M1485="Y",energy_demand!B1485,"NA")</f>
        <v>NA</v>
      </c>
      <c r="E1485" s="2">
        <f>IF(energy_demand!M1485="N",energy_demand!B1485,"NA")</f>
        <v>125501.15</v>
      </c>
    </row>
    <row r="1486" spans="1:5" x14ac:dyDescent="0.3">
      <c r="A1486" s="10">
        <v>43489</v>
      </c>
      <c r="B1486" s="2" t="b">
        <f>IF(energy_demand!L1486="Y",energy_demand!B1486)</f>
        <v>0</v>
      </c>
      <c r="C1486" s="2">
        <f>IF(energy_demand!L1486="N",energy_demand!B1486)</f>
        <v>155891.345</v>
      </c>
      <c r="D1486" s="2" t="str">
        <f>IF(energy_demand!M1486="Y",energy_demand!B1486,"NA")</f>
        <v>NA</v>
      </c>
      <c r="E1486" s="2">
        <f>IF(energy_demand!M1486="N",energy_demand!B1486,"NA")</f>
        <v>155891.345</v>
      </c>
    </row>
    <row r="1487" spans="1:5" x14ac:dyDescent="0.3">
      <c r="A1487" s="10">
        <v>43490</v>
      </c>
      <c r="B1487" s="2" t="b">
        <f>IF(energy_demand!L1487="Y",energy_demand!B1487)</f>
        <v>0</v>
      </c>
      <c r="C1487" s="2">
        <f>IF(energy_demand!L1487="N",energy_demand!B1487)</f>
        <v>168894.845</v>
      </c>
      <c r="D1487" s="2" t="str">
        <f>IF(energy_demand!M1487="Y",energy_demand!B1487,"NA")</f>
        <v>NA</v>
      </c>
      <c r="E1487" s="2">
        <f>IF(energy_demand!M1487="N",energy_demand!B1487,"NA")</f>
        <v>168894.845</v>
      </c>
    </row>
    <row r="1488" spans="1:5" x14ac:dyDescent="0.3">
      <c r="A1488" s="10">
        <v>43491</v>
      </c>
      <c r="B1488" s="2" t="b">
        <f>IF(energy_demand!L1488="Y",energy_demand!B1488)</f>
        <v>0</v>
      </c>
      <c r="C1488" s="2">
        <f>IF(energy_demand!L1488="N",energy_demand!B1488)</f>
        <v>114818.66499999999</v>
      </c>
      <c r="D1488" s="2">
        <f>IF(energy_demand!M1488="Y",energy_demand!B1488,"NA")</f>
        <v>114818.66499999999</v>
      </c>
      <c r="E1488" s="2" t="str">
        <f>IF(energy_demand!M1488="N",energy_demand!B1488,"NA")</f>
        <v>NA</v>
      </c>
    </row>
    <row r="1489" spans="1:5" x14ac:dyDescent="0.3">
      <c r="A1489" s="10">
        <v>43492</v>
      </c>
      <c r="B1489" s="2" t="b">
        <f>IF(energy_demand!L1489="Y",energy_demand!B1489)</f>
        <v>0</v>
      </c>
      <c r="C1489" s="2">
        <f>IF(energy_demand!L1489="N",energy_demand!B1489)</f>
        <v>99801.574999999997</v>
      </c>
      <c r="D1489" s="2" t="str">
        <f>IF(energy_demand!M1489="Y",energy_demand!B1489,"NA")</f>
        <v>NA</v>
      </c>
      <c r="E1489" s="2">
        <f>IF(energy_demand!M1489="N",energy_demand!B1489,"NA")</f>
        <v>99801.574999999997</v>
      </c>
    </row>
    <row r="1490" spans="1:5" x14ac:dyDescent="0.3">
      <c r="A1490" s="10">
        <v>43493</v>
      </c>
      <c r="B1490" s="2" t="b">
        <f>IF(energy_demand!L1490="Y",energy_demand!B1490)</f>
        <v>0</v>
      </c>
      <c r="C1490" s="2">
        <f>IF(energy_demand!L1490="N",energy_demand!B1490)</f>
        <v>112374.63</v>
      </c>
      <c r="D1490" s="2">
        <f>IF(energy_demand!M1490="Y",energy_demand!B1490,"NA")</f>
        <v>112374.63</v>
      </c>
      <c r="E1490" s="2" t="str">
        <f>IF(energy_demand!M1490="N",energy_demand!B1490,"NA")</f>
        <v>NA</v>
      </c>
    </row>
    <row r="1491" spans="1:5" x14ac:dyDescent="0.3">
      <c r="A1491" s="10">
        <v>43494</v>
      </c>
      <c r="B1491" s="2" t="b">
        <f>IF(energy_demand!L1491="Y",energy_demand!B1491)</f>
        <v>0</v>
      </c>
      <c r="C1491" s="2">
        <f>IF(energy_demand!L1491="N",energy_demand!B1491)</f>
        <v>138455.45499999999</v>
      </c>
      <c r="D1491" s="2" t="str">
        <f>IF(energy_demand!M1491="Y",energy_demand!B1491,"NA")</f>
        <v>NA</v>
      </c>
      <c r="E1491" s="2">
        <f>IF(energy_demand!M1491="N",energy_demand!B1491,"NA")</f>
        <v>138455.45499999999</v>
      </c>
    </row>
    <row r="1492" spans="1:5" x14ac:dyDescent="0.3">
      <c r="A1492" s="10">
        <v>43495</v>
      </c>
      <c r="B1492" s="2" t="b">
        <f>IF(energy_demand!L1492="Y",energy_demand!B1492)</f>
        <v>0</v>
      </c>
      <c r="C1492" s="2">
        <f>IF(energy_demand!L1492="N",energy_demand!B1492)</f>
        <v>142113.375</v>
      </c>
      <c r="D1492" s="2" t="str">
        <f>IF(energy_demand!M1492="Y",energy_demand!B1492,"NA")</f>
        <v>NA</v>
      </c>
      <c r="E1492" s="2">
        <f>IF(energy_demand!M1492="N",energy_demand!B1492,"NA")</f>
        <v>142113.375</v>
      </c>
    </row>
    <row r="1493" spans="1:5" x14ac:dyDescent="0.3">
      <c r="A1493" s="10">
        <v>43496</v>
      </c>
      <c r="B1493" s="2">
        <f>IF(energy_demand!L1493="Y",energy_demand!B1493)</f>
        <v>110277.21</v>
      </c>
      <c r="C1493" s="2" t="b">
        <f>IF(energy_demand!L1493="N",energy_demand!B1493)</f>
        <v>0</v>
      </c>
      <c r="D1493" s="2" t="str">
        <f>IF(energy_demand!M1493="Y",energy_demand!B1493,"NA")</f>
        <v>NA</v>
      </c>
      <c r="E1493" s="2">
        <f>IF(energy_demand!M1493="N",energy_demand!B1493,"NA")</f>
        <v>110277.21</v>
      </c>
    </row>
    <row r="1494" spans="1:5" x14ac:dyDescent="0.3">
      <c r="A1494" s="10">
        <v>43497</v>
      </c>
      <c r="B1494" s="2">
        <f>IF(energy_demand!L1494="Y",energy_demand!B1494)</f>
        <v>104422.79</v>
      </c>
      <c r="C1494" s="2" t="b">
        <f>IF(energy_demand!L1494="N",energy_demand!B1494)</f>
        <v>0</v>
      </c>
      <c r="D1494" s="2" t="str">
        <f>IF(energy_demand!M1494="Y",energy_demand!B1494,"NA")</f>
        <v>NA</v>
      </c>
      <c r="E1494" s="2">
        <f>IF(energy_demand!M1494="N",energy_demand!B1494,"NA")</f>
        <v>104422.79</v>
      </c>
    </row>
    <row r="1495" spans="1:5" x14ac:dyDescent="0.3">
      <c r="A1495" s="10">
        <v>43498</v>
      </c>
      <c r="B1495" s="2">
        <f>IF(energy_demand!L1495="Y",energy_demand!B1495)</f>
        <v>124749.065</v>
      </c>
      <c r="C1495" s="2" t="b">
        <f>IF(energy_demand!L1495="N",energy_demand!B1495)</f>
        <v>0</v>
      </c>
      <c r="D1495" s="2" t="str">
        <f>IF(energy_demand!M1495="Y",energy_demand!B1495,"NA")</f>
        <v>NA</v>
      </c>
      <c r="E1495" s="2">
        <f>IF(energy_demand!M1495="N",energy_demand!B1495,"NA")</f>
        <v>124749.065</v>
      </c>
    </row>
    <row r="1496" spans="1:5" x14ac:dyDescent="0.3">
      <c r="A1496" s="10">
        <v>43499</v>
      </c>
      <c r="B1496" s="2">
        <f>IF(energy_demand!L1496="Y",energy_demand!B1496)</f>
        <v>133287.58499999999</v>
      </c>
      <c r="C1496" s="2" t="b">
        <f>IF(energy_demand!L1496="N",energy_demand!B1496)</f>
        <v>0</v>
      </c>
      <c r="D1496" s="2" t="str">
        <f>IF(energy_demand!M1496="Y",energy_demand!B1496,"NA")</f>
        <v>NA</v>
      </c>
      <c r="E1496" s="2">
        <f>IF(energy_demand!M1496="N",energy_demand!B1496,"NA")</f>
        <v>133287.58499999999</v>
      </c>
    </row>
    <row r="1497" spans="1:5" x14ac:dyDescent="0.3">
      <c r="A1497" s="10">
        <v>43500</v>
      </c>
      <c r="B1497" s="2">
        <f>IF(energy_demand!L1497="Y",energy_demand!B1497)</f>
        <v>119168.96000000001</v>
      </c>
      <c r="C1497" s="2" t="b">
        <f>IF(energy_demand!L1497="N",energy_demand!B1497)</f>
        <v>0</v>
      </c>
      <c r="D1497" s="2" t="str">
        <f>IF(energy_demand!M1497="Y",energy_demand!B1497,"NA")</f>
        <v>NA</v>
      </c>
      <c r="E1497" s="2">
        <f>IF(energy_demand!M1497="N",energy_demand!B1497,"NA")</f>
        <v>119168.96000000001</v>
      </c>
    </row>
    <row r="1498" spans="1:5" x14ac:dyDescent="0.3">
      <c r="A1498" s="10">
        <v>43501</v>
      </c>
      <c r="B1498" s="2">
        <f>IF(energy_demand!L1498="Y",energy_demand!B1498)</f>
        <v>119702.045</v>
      </c>
      <c r="C1498" s="2" t="b">
        <f>IF(energy_demand!L1498="N",energy_demand!B1498)</f>
        <v>0</v>
      </c>
      <c r="D1498" s="2" t="str">
        <f>IF(energy_demand!M1498="Y",energy_demand!B1498,"NA")</f>
        <v>NA</v>
      </c>
      <c r="E1498" s="2">
        <f>IF(energy_demand!M1498="N",energy_demand!B1498,"NA")</f>
        <v>119702.045</v>
      </c>
    </row>
    <row r="1499" spans="1:5" x14ac:dyDescent="0.3">
      <c r="A1499" s="10">
        <v>43502</v>
      </c>
      <c r="B1499" s="2">
        <f>IF(energy_demand!L1499="Y",energy_demand!B1499)</f>
        <v>140497.815</v>
      </c>
      <c r="C1499" s="2" t="b">
        <f>IF(energy_demand!L1499="N",energy_demand!B1499)</f>
        <v>0</v>
      </c>
      <c r="D1499" s="2" t="str">
        <f>IF(energy_demand!M1499="Y",energy_demand!B1499,"NA")</f>
        <v>NA</v>
      </c>
      <c r="E1499" s="2">
        <f>IF(energy_demand!M1499="N",energy_demand!B1499,"NA")</f>
        <v>140497.815</v>
      </c>
    </row>
    <row r="1500" spans="1:5" x14ac:dyDescent="0.3">
      <c r="A1500" s="10">
        <v>43503</v>
      </c>
      <c r="B1500" s="2">
        <f>IF(energy_demand!L1500="Y",energy_demand!B1500)</f>
        <v>141593.54500000001</v>
      </c>
      <c r="C1500" s="2" t="b">
        <f>IF(energy_demand!L1500="N",energy_demand!B1500)</f>
        <v>0</v>
      </c>
      <c r="D1500" s="2" t="str">
        <f>IF(energy_demand!M1500="Y",energy_demand!B1500,"NA")</f>
        <v>NA</v>
      </c>
      <c r="E1500" s="2">
        <f>IF(energy_demand!M1500="N",energy_demand!B1500,"NA")</f>
        <v>141593.54500000001</v>
      </c>
    </row>
    <row r="1501" spans="1:5" x14ac:dyDescent="0.3">
      <c r="A1501" s="10">
        <v>43504</v>
      </c>
      <c r="B1501" s="2">
        <f>IF(energy_demand!L1501="Y",energy_demand!B1501)</f>
        <v>117327.495</v>
      </c>
      <c r="C1501" s="2" t="b">
        <f>IF(energy_demand!L1501="N",energy_demand!B1501)</f>
        <v>0</v>
      </c>
      <c r="D1501" s="2" t="str">
        <f>IF(energy_demand!M1501="Y",energy_demand!B1501,"NA")</f>
        <v>NA</v>
      </c>
      <c r="E1501" s="2">
        <f>IF(energy_demand!M1501="N",energy_demand!B1501,"NA")</f>
        <v>117327.495</v>
      </c>
    </row>
    <row r="1502" spans="1:5" x14ac:dyDescent="0.3">
      <c r="A1502" s="10">
        <v>43505</v>
      </c>
      <c r="B1502" s="2">
        <f>IF(energy_demand!L1502="Y",energy_demand!B1502)</f>
        <v>95668.77</v>
      </c>
      <c r="C1502" s="2" t="b">
        <f>IF(energy_demand!L1502="N",energy_demand!B1502)</f>
        <v>0</v>
      </c>
      <c r="D1502" s="2" t="str">
        <f>IF(energy_demand!M1502="Y",energy_demand!B1502,"NA")</f>
        <v>NA</v>
      </c>
      <c r="E1502" s="2">
        <f>IF(energy_demand!M1502="N",energy_demand!B1502,"NA")</f>
        <v>95668.77</v>
      </c>
    </row>
    <row r="1503" spans="1:5" x14ac:dyDescent="0.3">
      <c r="A1503" s="10">
        <v>43506</v>
      </c>
      <c r="B1503" s="2">
        <f>IF(energy_demand!L1503="Y",energy_demand!B1503)</f>
        <v>94786.72</v>
      </c>
      <c r="C1503" s="2" t="b">
        <f>IF(energy_demand!L1503="N",energy_demand!B1503)</f>
        <v>0</v>
      </c>
      <c r="D1503" s="2" t="str">
        <f>IF(energy_demand!M1503="Y",energy_demand!B1503,"NA")</f>
        <v>NA</v>
      </c>
      <c r="E1503" s="2">
        <f>IF(energy_demand!M1503="N",energy_demand!B1503,"NA")</f>
        <v>94786.72</v>
      </c>
    </row>
    <row r="1504" spans="1:5" x14ac:dyDescent="0.3">
      <c r="A1504" s="10">
        <v>43507</v>
      </c>
      <c r="B1504" s="2">
        <f>IF(energy_demand!L1504="Y",energy_demand!B1504)</f>
        <v>114085.645</v>
      </c>
      <c r="C1504" s="2" t="b">
        <f>IF(energy_demand!L1504="N",energy_demand!B1504)</f>
        <v>0</v>
      </c>
      <c r="D1504" s="2" t="str">
        <f>IF(energy_demand!M1504="Y",energy_demand!B1504,"NA")</f>
        <v>NA</v>
      </c>
      <c r="E1504" s="2">
        <f>IF(energy_demand!M1504="N",energy_demand!B1504,"NA")</f>
        <v>114085.645</v>
      </c>
    </row>
    <row r="1505" spans="1:5" x14ac:dyDescent="0.3">
      <c r="A1505" s="10">
        <v>43508</v>
      </c>
      <c r="B1505" s="2">
        <f>IF(energy_demand!L1505="Y",energy_demand!B1505)</f>
        <v>107697.205</v>
      </c>
      <c r="C1505" s="2" t="b">
        <f>IF(energy_demand!L1505="N",energy_demand!B1505)</f>
        <v>0</v>
      </c>
      <c r="D1505" s="2" t="str">
        <f>IF(energy_demand!M1505="Y",energy_demand!B1505,"NA")</f>
        <v>NA</v>
      </c>
      <c r="E1505" s="2">
        <f>IF(energy_demand!M1505="N",energy_demand!B1505,"NA")</f>
        <v>107697.205</v>
      </c>
    </row>
    <row r="1506" spans="1:5" x14ac:dyDescent="0.3">
      <c r="A1506" s="10">
        <v>43509</v>
      </c>
      <c r="B1506" s="2">
        <f>IF(energy_demand!L1506="Y",energy_demand!B1506)</f>
        <v>106692.845</v>
      </c>
      <c r="C1506" s="2" t="b">
        <f>IF(energy_demand!L1506="N",energy_demand!B1506)</f>
        <v>0</v>
      </c>
      <c r="D1506" s="2" t="str">
        <f>IF(energy_demand!M1506="Y",energy_demand!B1506,"NA")</f>
        <v>NA</v>
      </c>
      <c r="E1506" s="2">
        <f>IF(energy_demand!M1506="N",energy_demand!B1506,"NA")</f>
        <v>106692.845</v>
      </c>
    </row>
    <row r="1507" spans="1:5" x14ac:dyDescent="0.3">
      <c r="A1507" s="10">
        <v>43510</v>
      </c>
      <c r="B1507" s="2">
        <f>IF(energy_demand!L1507="Y",energy_demand!B1507)</f>
        <v>107655.08</v>
      </c>
      <c r="C1507" s="2" t="b">
        <f>IF(energy_demand!L1507="N",energy_demand!B1507)</f>
        <v>0</v>
      </c>
      <c r="D1507" s="2" t="str">
        <f>IF(energy_demand!M1507="Y",energy_demand!B1507,"NA")</f>
        <v>NA</v>
      </c>
      <c r="E1507" s="2">
        <f>IF(energy_demand!M1507="N",energy_demand!B1507,"NA")</f>
        <v>107655.08</v>
      </c>
    </row>
    <row r="1508" spans="1:5" x14ac:dyDescent="0.3">
      <c r="A1508" s="10">
        <v>43511</v>
      </c>
      <c r="B1508" s="2">
        <f>IF(energy_demand!L1508="Y",energy_demand!B1508)</f>
        <v>113910.46</v>
      </c>
      <c r="C1508" s="2" t="b">
        <f>IF(energy_demand!L1508="N",energy_demand!B1508)</f>
        <v>0</v>
      </c>
      <c r="D1508" s="2" t="str">
        <f>IF(energy_demand!M1508="Y",energy_demand!B1508,"NA")</f>
        <v>NA</v>
      </c>
      <c r="E1508" s="2">
        <f>IF(energy_demand!M1508="N",energy_demand!B1508,"NA")</f>
        <v>113910.46</v>
      </c>
    </row>
    <row r="1509" spans="1:5" x14ac:dyDescent="0.3">
      <c r="A1509" s="10">
        <v>43512</v>
      </c>
      <c r="B1509" s="2">
        <f>IF(energy_demand!L1509="Y",energy_demand!B1509)</f>
        <v>106467.235</v>
      </c>
      <c r="C1509" s="2" t="b">
        <f>IF(energy_demand!L1509="N",energy_demand!B1509)</f>
        <v>0</v>
      </c>
      <c r="D1509" s="2" t="str">
        <f>IF(energy_demand!M1509="Y",energy_demand!B1509,"NA")</f>
        <v>NA</v>
      </c>
      <c r="E1509" s="2">
        <f>IF(energy_demand!M1509="N",energy_demand!B1509,"NA")</f>
        <v>106467.235</v>
      </c>
    </row>
    <row r="1510" spans="1:5" x14ac:dyDescent="0.3">
      <c r="A1510" s="10">
        <v>43513</v>
      </c>
      <c r="B1510" s="2">
        <f>IF(energy_demand!L1510="Y",energy_demand!B1510)</f>
        <v>108470.925</v>
      </c>
      <c r="C1510" s="2" t="b">
        <f>IF(energy_demand!L1510="N",energy_demand!B1510)</f>
        <v>0</v>
      </c>
      <c r="D1510" s="2" t="str">
        <f>IF(energy_demand!M1510="Y",energy_demand!B1510,"NA")</f>
        <v>NA</v>
      </c>
      <c r="E1510" s="2">
        <f>IF(energy_demand!M1510="N",energy_demand!B1510,"NA")</f>
        <v>108470.925</v>
      </c>
    </row>
    <row r="1511" spans="1:5" x14ac:dyDescent="0.3">
      <c r="A1511" s="10">
        <v>43514</v>
      </c>
      <c r="B1511" s="2">
        <f>IF(energy_demand!L1511="Y",energy_demand!B1511)</f>
        <v>116995.065</v>
      </c>
      <c r="C1511" s="2" t="b">
        <f>IF(energy_demand!L1511="N",energy_demand!B1511)</f>
        <v>0</v>
      </c>
      <c r="D1511" s="2" t="str">
        <f>IF(energy_demand!M1511="Y",energy_demand!B1511,"NA")</f>
        <v>NA</v>
      </c>
      <c r="E1511" s="2">
        <f>IF(energy_demand!M1511="N",energy_demand!B1511,"NA")</f>
        <v>116995.065</v>
      </c>
    </row>
    <row r="1512" spans="1:5" x14ac:dyDescent="0.3">
      <c r="A1512" s="10">
        <v>43515</v>
      </c>
      <c r="B1512" s="2">
        <f>IF(energy_demand!L1512="Y",energy_demand!B1512)</f>
        <v>110531.6</v>
      </c>
      <c r="C1512" s="2" t="b">
        <f>IF(energy_demand!L1512="N",energy_demand!B1512)</f>
        <v>0</v>
      </c>
      <c r="D1512" s="2" t="str">
        <f>IF(energy_demand!M1512="Y",energy_demand!B1512,"NA")</f>
        <v>NA</v>
      </c>
      <c r="E1512" s="2">
        <f>IF(energy_demand!M1512="N",energy_demand!B1512,"NA")</f>
        <v>110531.6</v>
      </c>
    </row>
    <row r="1513" spans="1:5" x14ac:dyDescent="0.3">
      <c r="A1513" s="10">
        <v>43516</v>
      </c>
      <c r="B1513" s="2">
        <f>IF(energy_demand!L1513="Y",energy_demand!B1513)</f>
        <v>108972.30499999999</v>
      </c>
      <c r="C1513" s="2" t="b">
        <f>IF(energy_demand!L1513="N",energy_demand!B1513)</f>
        <v>0</v>
      </c>
      <c r="D1513" s="2" t="str">
        <f>IF(energy_demand!M1513="Y",energy_demand!B1513,"NA")</f>
        <v>NA</v>
      </c>
      <c r="E1513" s="2">
        <f>IF(energy_demand!M1513="N",energy_demand!B1513,"NA")</f>
        <v>108972.30499999999</v>
      </c>
    </row>
    <row r="1514" spans="1:5" x14ac:dyDescent="0.3">
      <c r="A1514" s="10">
        <v>43517</v>
      </c>
      <c r="B1514" s="2">
        <f>IF(energy_demand!L1514="Y",energy_demand!B1514)</f>
        <v>110235.33500000001</v>
      </c>
      <c r="C1514" s="2" t="b">
        <f>IF(energy_demand!L1514="N",energy_demand!B1514)</f>
        <v>0</v>
      </c>
      <c r="D1514" s="2" t="str">
        <f>IF(energy_demand!M1514="Y",energy_demand!B1514,"NA")</f>
        <v>NA</v>
      </c>
      <c r="E1514" s="2">
        <f>IF(energy_demand!M1514="N",energy_demand!B1514,"NA")</f>
        <v>110235.33500000001</v>
      </c>
    </row>
    <row r="1515" spans="1:5" x14ac:dyDescent="0.3">
      <c r="A1515" s="10">
        <v>43518</v>
      </c>
      <c r="B1515" s="2">
        <f>IF(energy_demand!L1515="Y",energy_demand!B1515)</f>
        <v>109901.75999999999</v>
      </c>
      <c r="C1515" s="2" t="b">
        <f>IF(energy_demand!L1515="N",energy_demand!B1515)</f>
        <v>0</v>
      </c>
      <c r="D1515" s="2" t="str">
        <f>IF(energy_demand!M1515="Y",energy_demand!B1515,"NA")</f>
        <v>NA</v>
      </c>
      <c r="E1515" s="2">
        <f>IF(energy_demand!M1515="N",energy_demand!B1515,"NA")</f>
        <v>109901.75999999999</v>
      </c>
    </row>
    <row r="1516" spans="1:5" x14ac:dyDescent="0.3">
      <c r="A1516" s="10">
        <v>43519</v>
      </c>
      <c r="B1516" s="2">
        <f>IF(energy_demand!L1516="Y",energy_demand!B1516)</f>
        <v>99890.25</v>
      </c>
      <c r="C1516" s="2" t="b">
        <f>IF(energy_demand!L1516="N",energy_demand!B1516)</f>
        <v>0</v>
      </c>
      <c r="D1516" s="2" t="str">
        <f>IF(energy_demand!M1516="Y",energy_demand!B1516,"NA")</f>
        <v>NA</v>
      </c>
      <c r="E1516" s="2">
        <f>IF(energy_demand!M1516="N",energy_demand!B1516,"NA")</f>
        <v>99890.25</v>
      </c>
    </row>
    <row r="1517" spans="1:5" x14ac:dyDescent="0.3">
      <c r="A1517" s="10">
        <v>43520</v>
      </c>
      <c r="B1517" s="2">
        <f>IF(energy_demand!L1517="Y",energy_demand!B1517)</f>
        <v>106877.86500000001</v>
      </c>
      <c r="C1517" s="2" t="b">
        <f>IF(energy_demand!L1517="N",energy_demand!B1517)</f>
        <v>0</v>
      </c>
      <c r="D1517" s="2" t="str">
        <f>IF(energy_demand!M1517="Y",energy_demand!B1517,"NA")</f>
        <v>NA</v>
      </c>
      <c r="E1517" s="2">
        <f>IF(energy_demand!M1517="N",energy_demand!B1517,"NA")</f>
        <v>106877.86500000001</v>
      </c>
    </row>
    <row r="1518" spans="1:5" x14ac:dyDescent="0.3">
      <c r="A1518" s="10">
        <v>43521</v>
      </c>
      <c r="B1518" s="2">
        <f>IF(energy_demand!L1518="Y",energy_demand!B1518)</f>
        <v>133476.60500000001</v>
      </c>
      <c r="C1518" s="2" t="b">
        <f>IF(energy_demand!L1518="N",energy_demand!B1518)</f>
        <v>0</v>
      </c>
      <c r="D1518" s="2" t="str">
        <f>IF(energy_demand!M1518="Y",energy_demand!B1518,"NA")</f>
        <v>NA</v>
      </c>
      <c r="E1518" s="2">
        <f>IF(energy_demand!M1518="N",energy_demand!B1518,"NA")</f>
        <v>133476.60500000001</v>
      </c>
    </row>
    <row r="1519" spans="1:5" x14ac:dyDescent="0.3">
      <c r="A1519" s="10">
        <v>43522</v>
      </c>
      <c r="B1519" s="2">
        <f>IF(energy_demand!L1519="Y",energy_demand!B1519)</f>
        <v>123114.11500000001</v>
      </c>
      <c r="C1519" s="2" t="b">
        <f>IF(energy_demand!L1519="N",energy_demand!B1519)</f>
        <v>0</v>
      </c>
      <c r="D1519" s="2" t="str">
        <f>IF(energy_demand!M1519="Y",energy_demand!B1519,"NA")</f>
        <v>NA</v>
      </c>
      <c r="E1519" s="2">
        <f>IF(energy_demand!M1519="N",energy_demand!B1519,"NA")</f>
        <v>123114.11500000001</v>
      </c>
    </row>
    <row r="1520" spans="1:5" x14ac:dyDescent="0.3">
      <c r="A1520" s="10">
        <v>43523</v>
      </c>
      <c r="B1520" s="2">
        <f>IF(energy_demand!L1520="Y",energy_demand!B1520)</f>
        <v>125272.27</v>
      </c>
      <c r="C1520" s="2" t="b">
        <f>IF(energy_demand!L1520="N",energy_demand!B1520)</f>
        <v>0</v>
      </c>
      <c r="D1520" s="2" t="str">
        <f>IF(energy_demand!M1520="Y",energy_demand!B1520,"NA")</f>
        <v>NA</v>
      </c>
      <c r="E1520" s="2">
        <f>IF(energy_demand!M1520="N",energy_demand!B1520,"NA")</f>
        <v>125272.27</v>
      </c>
    </row>
    <row r="1521" spans="1:5" x14ac:dyDescent="0.3">
      <c r="A1521" s="10">
        <v>43524</v>
      </c>
      <c r="B1521" s="2">
        <f>IF(energy_demand!L1521="Y",energy_demand!B1521)</f>
        <v>150472.255</v>
      </c>
      <c r="C1521" s="2" t="b">
        <f>IF(energy_demand!L1521="N",energy_demand!B1521)</f>
        <v>0</v>
      </c>
      <c r="D1521" s="2" t="str">
        <f>IF(energy_demand!M1521="Y",energy_demand!B1521,"NA")</f>
        <v>NA</v>
      </c>
      <c r="E1521" s="2">
        <f>IF(energy_demand!M1521="N",energy_demand!B1521,"NA")</f>
        <v>150472.255</v>
      </c>
    </row>
    <row r="1522" spans="1:5" x14ac:dyDescent="0.3">
      <c r="A1522" s="10">
        <v>43525</v>
      </c>
      <c r="B1522" s="2">
        <f>IF(energy_demand!L1522="Y",energy_demand!B1522)</f>
        <v>163682.04</v>
      </c>
      <c r="C1522" s="2" t="b">
        <f>IF(energy_demand!L1522="N",energy_demand!B1522)</f>
        <v>0</v>
      </c>
      <c r="D1522" s="2" t="str">
        <f>IF(energy_demand!M1522="Y",energy_demand!B1522,"NA")</f>
        <v>NA</v>
      </c>
      <c r="E1522" s="2">
        <f>IF(energy_demand!M1522="N",energy_demand!B1522,"NA")</f>
        <v>163682.04</v>
      </c>
    </row>
    <row r="1523" spans="1:5" x14ac:dyDescent="0.3">
      <c r="A1523" s="10">
        <v>43526</v>
      </c>
      <c r="B1523" s="2">
        <f>IF(energy_demand!L1523="Y",energy_demand!B1523)</f>
        <v>146265.11499999999</v>
      </c>
      <c r="C1523" s="2" t="b">
        <f>IF(energy_demand!L1523="N",energy_demand!B1523)</f>
        <v>0</v>
      </c>
      <c r="D1523" s="2" t="str">
        <f>IF(energy_demand!M1523="Y",energy_demand!B1523,"NA")</f>
        <v>NA</v>
      </c>
      <c r="E1523" s="2">
        <f>IF(energy_demand!M1523="N",energy_demand!B1523,"NA")</f>
        <v>146265.11499999999</v>
      </c>
    </row>
    <row r="1524" spans="1:5" x14ac:dyDescent="0.3">
      <c r="A1524" s="10">
        <v>43527</v>
      </c>
      <c r="B1524" s="2">
        <f>IF(energy_demand!L1524="Y",energy_demand!B1524)</f>
        <v>138597.69</v>
      </c>
      <c r="C1524" s="2" t="b">
        <f>IF(energy_demand!L1524="N",energy_demand!B1524)</f>
        <v>0</v>
      </c>
      <c r="D1524" s="2" t="str">
        <f>IF(energy_demand!M1524="Y",energy_demand!B1524,"NA")</f>
        <v>NA</v>
      </c>
      <c r="E1524" s="2">
        <f>IF(energy_demand!M1524="N",energy_demand!B1524,"NA")</f>
        <v>138597.69</v>
      </c>
    </row>
    <row r="1525" spans="1:5" x14ac:dyDescent="0.3">
      <c r="A1525" s="10">
        <v>43528</v>
      </c>
      <c r="B1525" s="2">
        <f>IF(energy_demand!L1525="Y",energy_demand!B1525)</f>
        <v>136528.81</v>
      </c>
      <c r="C1525" s="2" t="b">
        <f>IF(energy_demand!L1525="N",energy_demand!B1525)</f>
        <v>0</v>
      </c>
      <c r="D1525" s="2" t="str">
        <f>IF(energy_demand!M1525="Y",energy_demand!B1525,"NA")</f>
        <v>NA</v>
      </c>
      <c r="E1525" s="2">
        <f>IF(energy_demand!M1525="N",energy_demand!B1525,"NA")</f>
        <v>136528.81</v>
      </c>
    </row>
    <row r="1526" spans="1:5" x14ac:dyDescent="0.3">
      <c r="A1526" s="10">
        <v>43529</v>
      </c>
      <c r="B1526" s="2">
        <f>IF(energy_demand!L1526="Y",energy_demand!B1526)</f>
        <v>126073.53</v>
      </c>
      <c r="C1526" s="2" t="b">
        <f>IF(energy_demand!L1526="N",energy_demand!B1526)</f>
        <v>0</v>
      </c>
      <c r="D1526" s="2" t="str">
        <f>IF(energy_demand!M1526="Y",energy_demand!B1526,"NA")</f>
        <v>NA</v>
      </c>
      <c r="E1526" s="2">
        <f>IF(energy_demand!M1526="N",energy_demand!B1526,"NA")</f>
        <v>126073.53</v>
      </c>
    </row>
    <row r="1527" spans="1:5" x14ac:dyDescent="0.3">
      <c r="A1527" s="10">
        <v>43530</v>
      </c>
      <c r="B1527" s="2">
        <f>IF(energy_demand!L1527="Y",energy_demand!B1527)</f>
        <v>108723.61500000001</v>
      </c>
      <c r="C1527" s="2" t="b">
        <f>IF(energy_demand!L1527="N",energy_demand!B1527)</f>
        <v>0</v>
      </c>
      <c r="D1527" s="2" t="str">
        <f>IF(energy_demand!M1527="Y",energy_demand!B1527,"NA")</f>
        <v>NA</v>
      </c>
      <c r="E1527" s="2">
        <f>IF(energy_demand!M1527="N",energy_demand!B1527,"NA")</f>
        <v>108723.61500000001</v>
      </c>
    </row>
    <row r="1528" spans="1:5" x14ac:dyDescent="0.3">
      <c r="A1528" s="10">
        <v>43531</v>
      </c>
      <c r="B1528" s="2">
        <f>IF(energy_demand!L1528="Y",energy_demand!B1528)</f>
        <v>114519.86500000001</v>
      </c>
      <c r="C1528" s="2" t="b">
        <f>IF(energy_demand!L1528="N",energy_demand!B1528)</f>
        <v>0</v>
      </c>
      <c r="D1528" s="2" t="str">
        <f>IF(energy_demand!M1528="Y",energy_demand!B1528,"NA")</f>
        <v>NA</v>
      </c>
      <c r="E1528" s="2">
        <f>IF(energy_demand!M1528="N",energy_demand!B1528,"NA")</f>
        <v>114519.86500000001</v>
      </c>
    </row>
    <row r="1529" spans="1:5" x14ac:dyDescent="0.3">
      <c r="A1529" s="10">
        <v>43532</v>
      </c>
      <c r="B1529" s="2">
        <f>IF(energy_demand!L1529="Y",energy_demand!B1529)</f>
        <v>117281.2</v>
      </c>
      <c r="C1529" s="2" t="b">
        <f>IF(energy_demand!L1529="N",energy_demand!B1529)</f>
        <v>0</v>
      </c>
      <c r="D1529" s="2" t="str">
        <f>IF(energy_demand!M1529="Y",energy_demand!B1529,"NA")</f>
        <v>NA</v>
      </c>
      <c r="E1529" s="2">
        <f>IF(energy_demand!M1529="N",energy_demand!B1529,"NA")</f>
        <v>117281.2</v>
      </c>
    </row>
    <row r="1530" spans="1:5" x14ac:dyDescent="0.3">
      <c r="A1530" s="10">
        <v>43533</v>
      </c>
      <c r="B1530" s="2">
        <f>IF(energy_demand!L1530="Y",energy_demand!B1530)</f>
        <v>106854.935</v>
      </c>
      <c r="C1530" s="2" t="b">
        <f>IF(energy_demand!L1530="N",energy_demand!B1530)</f>
        <v>0</v>
      </c>
      <c r="D1530" s="2" t="str">
        <f>IF(energy_demand!M1530="Y",energy_demand!B1530,"NA")</f>
        <v>NA</v>
      </c>
      <c r="E1530" s="2">
        <f>IF(energy_demand!M1530="N",energy_demand!B1530,"NA")</f>
        <v>106854.935</v>
      </c>
    </row>
    <row r="1531" spans="1:5" x14ac:dyDescent="0.3">
      <c r="A1531" s="10">
        <v>43534</v>
      </c>
      <c r="B1531" s="2">
        <f>IF(energy_demand!L1531="Y",energy_demand!B1531)</f>
        <v>101994.05499999999</v>
      </c>
      <c r="C1531" s="2" t="b">
        <f>IF(energy_demand!L1531="N",energy_demand!B1531)</f>
        <v>0</v>
      </c>
      <c r="D1531" s="2" t="str">
        <f>IF(energy_demand!M1531="Y",energy_demand!B1531,"NA")</f>
        <v>NA</v>
      </c>
      <c r="E1531" s="2">
        <f>IF(energy_demand!M1531="N",energy_demand!B1531,"NA")</f>
        <v>101994.05499999999</v>
      </c>
    </row>
    <row r="1532" spans="1:5" x14ac:dyDescent="0.3">
      <c r="A1532" s="10">
        <v>43535</v>
      </c>
      <c r="B1532" s="2">
        <f>IF(energy_demand!L1532="Y",energy_demand!B1532)</f>
        <v>103219.08</v>
      </c>
      <c r="C1532" s="2" t="b">
        <f>IF(energy_demand!L1532="N",energy_demand!B1532)</f>
        <v>0</v>
      </c>
      <c r="D1532" s="2">
        <f>IF(energy_demand!M1532="Y",energy_demand!B1532,"NA")</f>
        <v>103219.08</v>
      </c>
      <c r="E1532" s="2" t="str">
        <f>IF(energy_demand!M1532="N",energy_demand!B1532,"NA")</f>
        <v>NA</v>
      </c>
    </row>
    <row r="1533" spans="1:5" x14ac:dyDescent="0.3">
      <c r="A1533" s="10">
        <v>43536</v>
      </c>
      <c r="B1533" s="2">
        <f>IF(energy_demand!L1533="Y",energy_demand!B1533)</f>
        <v>110086.7</v>
      </c>
      <c r="C1533" s="2" t="b">
        <f>IF(energy_demand!L1533="N",energy_demand!B1533)</f>
        <v>0</v>
      </c>
      <c r="D1533" s="2" t="str">
        <f>IF(energy_demand!M1533="Y",energy_demand!B1533,"NA")</f>
        <v>NA</v>
      </c>
      <c r="E1533" s="2">
        <f>IF(energy_demand!M1533="N",energy_demand!B1533,"NA")</f>
        <v>110086.7</v>
      </c>
    </row>
    <row r="1534" spans="1:5" x14ac:dyDescent="0.3">
      <c r="A1534" s="10">
        <v>43537</v>
      </c>
      <c r="B1534" s="2">
        <f>IF(energy_demand!L1534="Y",energy_demand!B1534)</f>
        <v>114740.52</v>
      </c>
      <c r="C1534" s="2" t="b">
        <f>IF(energy_demand!L1534="N",energy_demand!B1534)</f>
        <v>0</v>
      </c>
      <c r="D1534" s="2" t="str">
        <f>IF(energy_demand!M1534="Y",energy_demand!B1534,"NA")</f>
        <v>NA</v>
      </c>
      <c r="E1534" s="2">
        <f>IF(energy_demand!M1534="N",energy_demand!B1534,"NA")</f>
        <v>114740.52</v>
      </c>
    </row>
    <row r="1535" spans="1:5" x14ac:dyDescent="0.3">
      <c r="A1535" s="10">
        <v>43538</v>
      </c>
      <c r="B1535" s="2">
        <f>IF(energy_demand!L1535="Y",energy_demand!B1535)</f>
        <v>112785.78</v>
      </c>
      <c r="C1535" s="2" t="b">
        <f>IF(energy_demand!L1535="N",energy_demand!B1535)</f>
        <v>0</v>
      </c>
      <c r="D1535" s="2" t="str">
        <f>IF(energy_demand!M1535="Y",energy_demand!B1535,"NA")</f>
        <v>NA</v>
      </c>
      <c r="E1535" s="2">
        <f>IF(energy_demand!M1535="N",energy_demand!B1535,"NA")</f>
        <v>112785.78</v>
      </c>
    </row>
    <row r="1536" spans="1:5" x14ac:dyDescent="0.3">
      <c r="A1536" s="10">
        <v>43539</v>
      </c>
      <c r="B1536" s="2">
        <f>IF(energy_demand!L1536="Y",energy_demand!B1536)</f>
        <v>111179.125</v>
      </c>
      <c r="C1536" s="2" t="b">
        <f>IF(energy_demand!L1536="N",energy_demand!B1536)</f>
        <v>0</v>
      </c>
      <c r="D1536" s="2" t="str">
        <f>IF(energy_demand!M1536="Y",energy_demand!B1536,"NA")</f>
        <v>NA</v>
      </c>
      <c r="E1536" s="2">
        <f>IF(energy_demand!M1536="N",energy_demand!B1536,"NA")</f>
        <v>111179.125</v>
      </c>
    </row>
    <row r="1537" spans="1:5" x14ac:dyDescent="0.3">
      <c r="A1537" s="10">
        <v>43540</v>
      </c>
      <c r="B1537" s="2">
        <f>IF(energy_demand!L1537="Y",energy_demand!B1537)</f>
        <v>105119.48</v>
      </c>
      <c r="C1537" s="2" t="b">
        <f>IF(energy_demand!L1537="N",energy_demand!B1537)</f>
        <v>0</v>
      </c>
      <c r="D1537" s="2" t="str">
        <f>IF(energy_demand!M1537="Y",energy_demand!B1537,"NA")</f>
        <v>NA</v>
      </c>
      <c r="E1537" s="2">
        <f>IF(energy_demand!M1537="N",energy_demand!B1537,"NA")</f>
        <v>105119.48</v>
      </c>
    </row>
    <row r="1538" spans="1:5" x14ac:dyDescent="0.3">
      <c r="A1538" s="10">
        <v>43541</v>
      </c>
      <c r="B1538" s="2">
        <f>IF(energy_demand!L1538="Y",energy_demand!B1538)</f>
        <v>105669.045</v>
      </c>
      <c r="C1538" s="2" t="b">
        <f>IF(energy_demand!L1538="N",energy_demand!B1538)</f>
        <v>0</v>
      </c>
      <c r="D1538" s="2" t="str">
        <f>IF(energy_demand!M1538="Y",energy_demand!B1538,"NA")</f>
        <v>NA</v>
      </c>
      <c r="E1538" s="2">
        <f>IF(energy_demand!M1538="N",energy_demand!B1538,"NA")</f>
        <v>105669.045</v>
      </c>
    </row>
    <row r="1539" spans="1:5" x14ac:dyDescent="0.3">
      <c r="A1539" s="10">
        <v>43542</v>
      </c>
      <c r="B1539" s="2">
        <f>IF(energy_demand!L1539="Y",energy_demand!B1539)</f>
        <v>121954.38499999999</v>
      </c>
      <c r="C1539" s="2" t="b">
        <f>IF(energy_demand!L1539="N",energy_demand!B1539)</f>
        <v>0</v>
      </c>
      <c r="D1539" s="2" t="str">
        <f>IF(energy_demand!M1539="Y",energy_demand!B1539,"NA")</f>
        <v>NA</v>
      </c>
      <c r="E1539" s="2">
        <f>IF(energy_demand!M1539="N",energy_demand!B1539,"NA")</f>
        <v>121954.38499999999</v>
      </c>
    </row>
    <row r="1540" spans="1:5" x14ac:dyDescent="0.3">
      <c r="A1540" s="10">
        <v>43543</v>
      </c>
      <c r="B1540" s="2">
        <f>IF(energy_demand!L1540="Y",energy_demand!B1540)</f>
        <v>123290.83500000001</v>
      </c>
      <c r="C1540" s="2" t="b">
        <f>IF(energy_demand!L1540="N",energy_demand!B1540)</f>
        <v>0</v>
      </c>
      <c r="D1540" s="2" t="str">
        <f>IF(energy_demand!M1540="Y",energy_demand!B1540,"NA")</f>
        <v>NA</v>
      </c>
      <c r="E1540" s="2">
        <f>IF(energy_demand!M1540="N",energy_demand!B1540,"NA")</f>
        <v>123290.83500000001</v>
      </c>
    </row>
    <row r="1541" spans="1:5" x14ac:dyDescent="0.3">
      <c r="A1541" s="10">
        <v>43544</v>
      </c>
      <c r="B1541" s="2">
        <f>IF(energy_demand!L1541="Y",energy_demand!B1541)</f>
        <v>123994.3</v>
      </c>
      <c r="C1541" s="2" t="b">
        <f>IF(energy_demand!L1541="N",energy_demand!B1541)</f>
        <v>0</v>
      </c>
      <c r="D1541" s="2" t="str">
        <f>IF(energy_demand!M1541="Y",energy_demand!B1541,"NA")</f>
        <v>NA</v>
      </c>
      <c r="E1541" s="2">
        <f>IF(energy_demand!M1541="N",energy_demand!B1541,"NA")</f>
        <v>123994.3</v>
      </c>
    </row>
    <row r="1542" spans="1:5" x14ac:dyDescent="0.3">
      <c r="A1542" s="10">
        <v>43545</v>
      </c>
      <c r="B1542" s="2">
        <f>IF(energy_demand!L1542="Y",energy_demand!B1542)</f>
        <v>124181.405</v>
      </c>
      <c r="C1542" s="2" t="b">
        <f>IF(energy_demand!L1542="N",energy_demand!B1542)</f>
        <v>0</v>
      </c>
      <c r="D1542" s="2" t="str">
        <f>IF(energy_demand!M1542="Y",energy_demand!B1542,"NA")</f>
        <v>NA</v>
      </c>
      <c r="E1542" s="2">
        <f>IF(energy_demand!M1542="N",energy_demand!B1542,"NA")</f>
        <v>124181.405</v>
      </c>
    </row>
    <row r="1543" spans="1:5" x14ac:dyDescent="0.3">
      <c r="A1543" s="10">
        <v>43546</v>
      </c>
      <c r="B1543" s="2">
        <f>IF(energy_demand!L1543="Y",energy_demand!B1543)</f>
        <v>128305.64</v>
      </c>
      <c r="C1543" s="2" t="b">
        <f>IF(energy_demand!L1543="N",energy_demand!B1543)</f>
        <v>0</v>
      </c>
      <c r="D1543" s="2" t="str">
        <f>IF(energy_demand!M1543="Y",energy_demand!B1543,"NA")</f>
        <v>NA</v>
      </c>
      <c r="E1543" s="2">
        <f>IF(energy_demand!M1543="N",energy_demand!B1543,"NA")</f>
        <v>128305.64</v>
      </c>
    </row>
    <row r="1544" spans="1:5" x14ac:dyDescent="0.3">
      <c r="A1544" s="10">
        <v>43547</v>
      </c>
      <c r="B1544" s="2">
        <f>IF(energy_demand!L1544="Y",energy_demand!B1544)</f>
        <v>109147.65</v>
      </c>
      <c r="C1544" s="2" t="b">
        <f>IF(energy_demand!L1544="N",energy_demand!B1544)</f>
        <v>0</v>
      </c>
      <c r="D1544" s="2" t="str">
        <f>IF(energy_demand!M1544="Y",energy_demand!B1544,"NA")</f>
        <v>NA</v>
      </c>
      <c r="E1544" s="2">
        <f>IF(energy_demand!M1544="N",energy_demand!B1544,"NA")</f>
        <v>109147.65</v>
      </c>
    </row>
    <row r="1545" spans="1:5" x14ac:dyDescent="0.3">
      <c r="A1545" s="10">
        <v>43548</v>
      </c>
      <c r="B1545" s="2">
        <f>IF(energy_demand!L1545="Y",energy_demand!B1545)</f>
        <v>104226.83</v>
      </c>
      <c r="C1545" s="2" t="b">
        <f>IF(energy_demand!L1545="N",energy_demand!B1545)</f>
        <v>0</v>
      </c>
      <c r="D1545" s="2" t="str">
        <f>IF(energy_demand!M1545="Y",energy_demand!B1545,"NA")</f>
        <v>NA</v>
      </c>
      <c r="E1545" s="2">
        <f>IF(energy_demand!M1545="N",energy_demand!B1545,"NA")</f>
        <v>104226.83</v>
      </c>
    </row>
    <row r="1546" spans="1:5" x14ac:dyDescent="0.3">
      <c r="A1546" s="10">
        <v>43549</v>
      </c>
      <c r="B1546" s="2">
        <f>IF(energy_demand!L1546="Y",energy_demand!B1546)</f>
        <v>107583.935</v>
      </c>
      <c r="C1546" s="2" t="b">
        <f>IF(energy_demand!L1546="N",energy_demand!B1546)</f>
        <v>0</v>
      </c>
      <c r="D1546" s="2" t="str">
        <f>IF(energy_demand!M1546="Y",energy_demand!B1546,"NA")</f>
        <v>NA</v>
      </c>
      <c r="E1546" s="2">
        <f>IF(energy_demand!M1546="N",energy_demand!B1546,"NA")</f>
        <v>107583.935</v>
      </c>
    </row>
    <row r="1547" spans="1:5" x14ac:dyDescent="0.3">
      <c r="A1547" s="10">
        <v>43550</v>
      </c>
      <c r="B1547" s="2">
        <f>IF(energy_demand!L1547="Y",energy_demand!B1547)</f>
        <v>108840.18</v>
      </c>
      <c r="C1547" s="2" t="b">
        <f>IF(energy_demand!L1547="N",energy_demand!B1547)</f>
        <v>0</v>
      </c>
      <c r="D1547" s="2" t="str">
        <f>IF(energy_demand!M1547="Y",energy_demand!B1547,"NA")</f>
        <v>NA</v>
      </c>
      <c r="E1547" s="2">
        <f>IF(energy_demand!M1547="N",energy_demand!B1547,"NA")</f>
        <v>108840.18</v>
      </c>
    </row>
    <row r="1548" spans="1:5" x14ac:dyDescent="0.3">
      <c r="A1548" s="10">
        <v>43551</v>
      </c>
      <c r="B1548" s="2">
        <f>IF(energy_demand!L1548="Y",energy_demand!B1548)</f>
        <v>113307.595</v>
      </c>
      <c r="C1548" s="2" t="b">
        <f>IF(energy_demand!L1548="N",energy_demand!B1548)</f>
        <v>0</v>
      </c>
      <c r="D1548" s="2" t="str">
        <f>IF(energy_demand!M1548="Y",energy_demand!B1548,"NA")</f>
        <v>NA</v>
      </c>
      <c r="E1548" s="2">
        <f>IF(energy_demand!M1548="N",energy_demand!B1548,"NA")</f>
        <v>113307.595</v>
      </c>
    </row>
    <row r="1549" spans="1:5" x14ac:dyDescent="0.3">
      <c r="A1549" s="10">
        <v>43552</v>
      </c>
      <c r="B1549" s="2">
        <f>IF(energy_demand!L1549="Y",energy_demand!B1549)</f>
        <v>113923.16</v>
      </c>
      <c r="C1549" s="2" t="b">
        <f>IF(energy_demand!L1549="N",energy_demand!B1549)</f>
        <v>0</v>
      </c>
      <c r="D1549" s="2" t="str">
        <f>IF(energy_demand!M1549="Y",energy_demand!B1549,"NA")</f>
        <v>NA</v>
      </c>
      <c r="E1549" s="2">
        <f>IF(energy_demand!M1549="N",energy_demand!B1549,"NA")</f>
        <v>113923.16</v>
      </c>
    </row>
    <row r="1550" spans="1:5" x14ac:dyDescent="0.3">
      <c r="A1550" s="10">
        <v>43553</v>
      </c>
      <c r="B1550" s="2">
        <f>IF(energy_demand!L1550="Y",energy_demand!B1550)</f>
        <v>110768.285</v>
      </c>
      <c r="C1550" s="2" t="b">
        <f>IF(energy_demand!L1550="N",energy_demand!B1550)</f>
        <v>0</v>
      </c>
      <c r="D1550" s="2" t="str">
        <f>IF(energy_demand!M1550="Y",energy_demand!B1550,"NA")</f>
        <v>NA</v>
      </c>
      <c r="E1550" s="2">
        <f>IF(energy_demand!M1550="N",energy_demand!B1550,"NA")</f>
        <v>110768.285</v>
      </c>
    </row>
    <row r="1551" spans="1:5" x14ac:dyDescent="0.3">
      <c r="A1551" s="10">
        <v>43554</v>
      </c>
      <c r="B1551" s="2">
        <f>IF(energy_demand!L1551="Y",energy_demand!B1551)</f>
        <v>101262.655</v>
      </c>
      <c r="C1551" s="2" t="b">
        <f>IF(energy_demand!L1551="N",energy_demand!B1551)</f>
        <v>0</v>
      </c>
      <c r="D1551" s="2" t="str">
        <f>IF(energy_demand!M1551="Y",energy_demand!B1551,"NA")</f>
        <v>NA</v>
      </c>
      <c r="E1551" s="2">
        <f>IF(energy_demand!M1551="N",energy_demand!B1551,"NA")</f>
        <v>101262.655</v>
      </c>
    </row>
    <row r="1552" spans="1:5" x14ac:dyDescent="0.3">
      <c r="A1552" s="10">
        <v>43555</v>
      </c>
      <c r="B1552" s="2">
        <f>IF(energy_demand!L1552="Y",energy_demand!B1552)</f>
        <v>101119.83500000001</v>
      </c>
      <c r="C1552" s="2" t="b">
        <f>IF(energy_demand!L1552="N",energy_demand!B1552)</f>
        <v>0</v>
      </c>
      <c r="D1552" s="2" t="str">
        <f>IF(energy_demand!M1552="Y",energy_demand!B1552,"NA")</f>
        <v>NA</v>
      </c>
      <c r="E1552" s="2">
        <f>IF(energy_demand!M1552="N",energy_demand!B1552,"NA")</f>
        <v>101119.83500000001</v>
      </c>
    </row>
    <row r="1553" spans="1:5" x14ac:dyDescent="0.3">
      <c r="A1553" s="10">
        <v>43556</v>
      </c>
      <c r="B1553" s="2">
        <f>IF(energy_demand!L1553="Y",energy_demand!B1553)</f>
        <v>116817.43</v>
      </c>
      <c r="C1553" s="2" t="b">
        <f>IF(energy_demand!L1553="N",energy_demand!B1553)</f>
        <v>0</v>
      </c>
      <c r="D1553" s="2" t="str">
        <f>IF(energy_demand!M1553="Y",energy_demand!B1553,"NA")</f>
        <v>NA</v>
      </c>
      <c r="E1553" s="2">
        <f>IF(energy_demand!M1553="N",energy_demand!B1553,"NA")</f>
        <v>116817.43</v>
      </c>
    </row>
    <row r="1554" spans="1:5" x14ac:dyDescent="0.3">
      <c r="A1554" s="10">
        <v>43557</v>
      </c>
      <c r="B1554" s="2">
        <f>IF(energy_demand!L1554="Y",energy_demand!B1554)</f>
        <v>114927.205</v>
      </c>
      <c r="C1554" s="2" t="b">
        <f>IF(energy_demand!L1554="N",energy_demand!B1554)</f>
        <v>0</v>
      </c>
      <c r="D1554" s="2" t="str">
        <f>IF(energy_demand!M1554="Y",energy_demand!B1554,"NA")</f>
        <v>NA</v>
      </c>
      <c r="E1554" s="2">
        <f>IF(energy_demand!M1554="N",energy_demand!B1554,"NA")</f>
        <v>114927.205</v>
      </c>
    </row>
    <row r="1555" spans="1:5" x14ac:dyDescent="0.3">
      <c r="A1555" s="10">
        <v>43558</v>
      </c>
      <c r="B1555" s="2">
        <f>IF(energy_demand!L1555="Y",energy_demand!B1555)</f>
        <v>115188.76</v>
      </c>
      <c r="C1555" s="2" t="b">
        <f>IF(energy_demand!L1555="N",energy_demand!B1555)</f>
        <v>0</v>
      </c>
      <c r="D1555" s="2" t="str">
        <f>IF(energy_demand!M1555="Y",energy_demand!B1555,"NA")</f>
        <v>NA</v>
      </c>
      <c r="E1555" s="2">
        <f>IF(energy_demand!M1555="N",energy_demand!B1555,"NA")</f>
        <v>115188.76</v>
      </c>
    </row>
    <row r="1556" spans="1:5" x14ac:dyDescent="0.3">
      <c r="A1556" s="10">
        <v>43559</v>
      </c>
      <c r="B1556" s="2">
        <f>IF(energy_demand!L1556="Y",energy_demand!B1556)</f>
        <v>113763.83500000001</v>
      </c>
      <c r="C1556" s="2" t="b">
        <f>IF(energy_demand!L1556="N",energy_demand!B1556)</f>
        <v>0</v>
      </c>
      <c r="D1556" s="2" t="str">
        <f>IF(energy_demand!M1556="Y",energy_demand!B1556,"NA")</f>
        <v>NA</v>
      </c>
      <c r="E1556" s="2">
        <f>IF(energy_demand!M1556="N",energy_demand!B1556,"NA")</f>
        <v>113763.83500000001</v>
      </c>
    </row>
    <row r="1557" spans="1:5" x14ac:dyDescent="0.3">
      <c r="A1557" s="10">
        <v>43560</v>
      </c>
      <c r="B1557" s="2" t="b">
        <f>IF(energy_demand!L1557="Y",energy_demand!B1557)</f>
        <v>0</v>
      </c>
      <c r="C1557" s="2">
        <f>IF(energy_demand!L1557="N",energy_demand!B1557)</f>
        <v>111484.73</v>
      </c>
      <c r="D1557" s="2" t="str">
        <f>IF(energy_demand!M1557="Y",energy_demand!B1557,"NA")</f>
        <v>NA</v>
      </c>
      <c r="E1557" s="2">
        <f>IF(energy_demand!M1557="N",energy_demand!B1557,"NA")</f>
        <v>111484.73</v>
      </c>
    </row>
    <row r="1558" spans="1:5" x14ac:dyDescent="0.3">
      <c r="A1558" s="10">
        <v>43561</v>
      </c>
      <c r="B1558" s="2" t="b">
        <f>IF(energy_demand!L1558="Y",energy_demand!B1558)</f>
        <v>0</v>
      </c>
      <c r="C1558" s="2">
        <f>IF(energy_demand!L1558="N",energy_demand!B1558)</f>
        <v>102229.645</v>
      </c>
      <c r="D1558" s="2" t="str">
        <f>IF(energy_demand!M1558="Y",energy_demand!B1558,"NA")</f>
        <v>NA</v>
      </c>
      <c r="E1558" s="2">
        <f>IF(energy_demand!M1558="N",energy_demand!B1558,"NA")</f>
        <v>102229.645</v>
      </c>
    </row>
    <row r="1559" spans="1:5" x14ac:dyDescent="0.3">
      <c r="A1559" s="10">
        <v>43562</v>
      </c>
      <c r="B1559" s="2" t="b">
        <f>IF(energy_demand!L1559="Y",energy_demand!B1559)</f>
        <v>0</v>
      </c>
      <c r="C1559" s="2">
        <f>IF(energy_demand!L1559="N",energy_demand!B1559)</f>
        <v>93590.425000000003</v>
      </c>
      <c r="D1559" s="2" t="str">
        <f>IF(energy_demand!M1559="Y",energy_demand!B1559,"NA")</f>
        <v>NA</v>
      </c>
      <c r="E1559" s="2">
        <f>IF(energy_demand!M1559="N",energy_demand!B1559,"NA")</f>
        <v>93590.425000000003</v>
      </c>
    </row>
    <row r="1560" spans="1:5" x14ac:dyDescent="0.3">
      <c r="A1560" s="10">
        <v>43563</v>
      </c>
      <c r="B1560" s="2" t="b">
        <f>IF(energy_demand!L1560="Y",energy_demand!B1560)</f>
        <v>0</v>
      </c>
      <c r="C1560" s="2">
        <f>IF(energy_demand!L1560="N",energy_demand!B1560)</f>
        <v>108543.63499999999</v>
      </c>
      <c r="D1560" s="2" t="str">
        <f>IF(energy_demand!M1560="Y",energy_demand!B1560,"NA")</f>
        <v>NA</v>
      </c>
      <c r="E1560" s="2">
        <f>IF(energy_demand!M1560="N",energy_demand!B1560,"NA")</f>
        <v>108543.63499999999</v>
      </c>
    </row>
    <row r="1561" spans="1:5" x14ac:dyDescent="0.3">
      <c r="A1561" s="10">
        <v>43564</v>
      </c>
      <c r="B1561" s="2" t="b">
        <f>IF(energy_demand!L1561="Y",energy_demand!B1561)</f>
        <v>0</v>
      </c>
      <c r="C1561" s="2">
        <f>IF(energy_demand!L1561="N",energy_demand!B1561)</f>
        <v>111999.03999999999</v>
      </c>
      <c r="D1561" s="2" t="str">
        <f>IF(energy_demand!M1561="Y",energy_demand!B1561,"NA")</f>
        <v>NA</v>
      </c>
      <c r="E1561" s="2">
        <f>IF(energy_demand!M1561="N",energy_demand!B1561,"NA")</f>
        <v>111999.03999999999</v>
      </c>
    </row>
    <row r="1562" spans="1:5" x14ac:dyDescent="0.3">
      <c r="A1562" s="10">
        <v>43565</v>
      </c>
      <c r="B1562" s="2" t="b">
        <f>IF(energy_demand!L1562="Y",energy_demand!B1562)</f>
        <v>0</v>
      </c>
      <c r="C1562" s="2">
        <f>IF(energy_demand!L1562="N",energy_demand!B1562)</f>
        <v>120858.98</v>
      </c>
      <c r="D1562" s="2" t="str">
        <f>IF(energy_demand!M1562="Y",energy_demand!B1562,"NA")</f>
        <v>NA</v>
      </c>
      <c r="E1562" s="2">
        <f>IF(energy_demand!M1562="N",energy_demand!B1562,"NA")</f>
        <v>120858.98</v>
      </c>
    </row>
    <row r="1563" spans="1:5" x14ac:dyDescent="0.3">
      <c r="A1563" s="10">
        <v>43566</v>
      </c>
      <c r="B1563" s="2" t="b">
        <f>IF(energy_demand!L1563="Y",energy_demand!B1563)</f>
        <v>0</v>
      </c>
      <c r="C1563" s="2">
        <f>IF(energy_demand!L1563="N",energy_demand!B1563)</f>
        <v>116890.61</v>
      </c>
      <c r="D1563" s="2" t="str">
        <f>IF(energy_demand!M1563="Y",energy_demand!B1563,"NA")</f>
        <v>NA</v>
      </c>
      <c r="E1563" s="2">
        <f>IF(energy_demand!M1563="N",energy_demand!B1563,"NA")</f>
        <v>116890.61</v>
      </c>
    </row>
    <row r="1564" spans="1:5" x14ac:dyDescent="0.3">
      <c r="A1564" s="10">
        <v>43567</v>
      </c>
      <c r="B1564" s="2" t="b">
        <f>IF(energy_demand!L1564="Y",energy_demand!B1564)</f>
        <v>0</v>
      </c>
      <c r="C1564" s="2">
        <f>IF(energy_demand!L1564="N",energy_demand!B1564)</f>
        <v>114848.77</v>
      </c>
      <c r="D1564" s="2" t="str">
        <f>IF(energy_demand!M1564="Y",energy_demand!B1564,"NA")</f>
        <v>NA</v>
      </c>
      <c r="E1564" s="2">
        <f>IF(energy_demand!M1564="N",energy_demand!B1564,"NA")</f>
        <v>114848.77</v>
      </c>
    </row>
    <row r="1565" spans="1:5" x14ac:dyDescent="0.3">
      <c r="A1565" s="10">
        <v>43568</v>
      </c>
      <c r="B1565" s="2" t="b">
        <f>IF(energy_demand!L1565="Y",energy_demand!B1565)</f>
        <v>0</v>
      </c>
      <c r="C1565" s="2">
        <f>IF(energy_demand!L1565="N",energy_demand!B1565)</f>
        <v>105963.55499999999</v>
      </c>
      <c r="D1565" s="2" t="str">
        <f>IF(energy_demand!M1565="Y",energy_demand!B1565,"NA")</f>
        <v>NA</v>
      </c>
      <c r="E1565" s="2">
        <f>IF(energy_demand!M1565="N",energy_demand!B1565,"NA")</f>
        <v>105963.55499999999</v>
      </c>
    </row>
    <row r="1566" spans="1:5" x14ac:dyDescent="0.3">
      <c r="A1566" s="10">
        <v>43569</v>
      </c>
      <c r="B1566" s="2" t="b">
        <f>IF(energy_demand!L1566="Y",energy_demand!B1566)</f>
        <v>0</v>
      </c>
      <c r="C1566" s="2">
        <f>IF(energy_demand!L1566="N",energy_demand!B1566)</f>
        <v>98680</v>
      </c>
      <c r="D1566" s="2" t="str">
        <f>IF(energy_demand!M1566="Y",energy_demand!B1566,"NA")</f>
        <v>NA</v>
      </c>
      <c r="E1566" s="2">
        <f>IF(energy_demand!M1566="N",energy_demand!B1566,"NA")</f>
        <v>98680</v>
      </c>
    </row>
    <row r="1567" spans="1:5" x14ac:dyDescent="0.3">
      <c r="A1567" s="10">
        <v>43570</v>
      </c>
      <c r="B1567" s="2" t="b">
        <f>IF(energy_demand!L1567="Y",energy_demand!B1567)</f>
        <v>0</v>
      </c>
      <c r="C1567" s="2">
        <f>IF(energy_demand!L1567="N",energy_demand!B1567)</f>
        <v>114194.955</v>
      </c>
      <c r="D1567" s="2" t="str">
        <f>IF(energy_demand!M1567="Y",energy_demand!B1567,"NA")</f>
        <v>NA</v>
      </c>
      <c r="E1567" s="2">
        <f>IF(energy_demand!M1567="N",energy_demand!B1567,"NA")</f>
        <v>114194.955</v>
      </c>
    </row>
    <row r="1568" spans="1:5" x14ac:dyDescent="0.3">
      <c r="A1568" s="10">
        <v>43571</v>
      </c>
      <c r="B1568" s="2" t="b">
        <f>IF(energy_demand!L1568="Y",energy_demand!B1568)</f>
        <v>0</v>
      </c>
      <c r="C1568" s="2">
        <f>IF(energy_demand!L1568="N",energy_demand!B1568)</f>
        <v>115392.875</v>
      </c>
      <c r="D1568" s="2" t="str">
        <f>IF(energy_demand!M1568="Y",energy_demand!B1568,"NA")</f>
        <v>NA</v>
      </c>
      <c r="E1568" s="2">
        <f>IF(energy_demand!M1568="N",energy_demand!B1568,"NA")</f>
        <v>115392.875</v>
      </c>
    </row>
    <row r="1569" spans="1:5" x14ac:dyDescent="0.3">
      <c r="A1569" s="10">
        <v>43572</v>
      </c>
      <c r="B1569" s="2" t="b">
        <f>IF(energy_demand!L1569="Y",energy_demand!B1569)</f>
        <v>0</v>
      </c>
      <c r="C1569" s="2">
        <f>IF(energy_demand!L1569="N",energy_demand!B1569)</f>
        <v>117281.13</v>
      </c>
      <c r="D1569" s="2" t="str">
        <f>IF(energy_demand!M1569="Y",energy_demand!B1569,"NA")</f>
        <v>NA</v>
      </c>
      <c r="E1569" s="2">
        <f>IF(energy_demand!M1569="N",energy_demand!B1569,"NA")</f>
        <v>117281.13</v>
      </c>
    </row>
    <row r="1570" spans="1:5" x14ac:dyDescent="0.3">
      <c r="A1570" s="10">
        <v>43573</v>
      </c>
      <c r="B1570" s="2" t="b">
        <f>IF(energy_demand!L1570="Y",energy_demand!B1570)</f>
        <v>0</v>
      </c>
      <c r="C1570" s="2">
        <f>IF(energy_demand!L1570="N",energy_demand!B1570)</f>
        <v>111360.065</v>
      </c>
      <c r="D1570" s="2" t="str">
        <f>IF(energy_demand!M1570="Y",energy_demand!B1570,"NA")</f>
        <v>NA</v>
      </c>
      <c r="E1570" s="2">
        <f>IF(energy_demand!M1570="N",energy_demand!B1570,"NA")</f>
        <v>111360.065</v>
      </c>
    </row>
    <row r="1571" spans="1:5" x14ac:dyDescent="0.3">
      <c r="A1571" s="10">
        <v>43574</v>
      </c>
      <c r="B1571" s="2" t="b">
        <f>IF(energy_demand!L1571="Y",energy_demand!B1571)</f>
        <v>0</v>
      </c>
      <c r="C1571" s="2">
        <f>IF(energy_demand!L1571="N",energy_demand!B1571)</f>
        <v>95967.404999999999</v>
      </c>
      <c r="D1571" s="2">
        <f>IF(energy_demand!M1571="Y",energy_demand!B1571,"NA")</f>
        <v>95967.404999999999</v>
      </c>
      <c r="E1571" s="2" t="str">
        <f>IF(energy_demand!M1571="N",energy_demand!B1571,"NA")</f>
        <v>NA</v>
      </c>
    </row>
    <row r="1572" spans="1:5" x14ac:dyDescent="0.3">
      <c r="A1572" s="10">
        <v>43575</v>
      </c>
      <c r="B1572" s="2" t="b">
        <f>IF(energy_demand!L1572="Y",energy_demand!B1572)</f>
        <v>0</v>
      </c>
      <c r="C1572" s="2">
        <f>IF(energy_demand!L1572="N",energy_demand!B1572)</f>
        <v>95654.36</v>
      </c>
      <c r="D1572" s="2">
        <f>IF(energy_demand!M1572="Y",energy_demand!B1572,"NA")</f>
        <v>95654.36</v>
      </c>
      <c r="E1572" s="2" t="str">
        <f>IF(energy_demand!M1572="N",energy_demand!B1572,"NA")</f>
        <v>NA</v>
      </c>
    </row>
    <row r="1573" spans="1:5" x14ac:dyDescent="0.3">
      <c r="A1573" s="10">
        <v>43576</v>
      </c>
      <c r="B1573" s="2" t="b">
        <f>IF(energy_demand!L1573="Y",energy_demand!B1573)</f>
        <v>0</v>
      </c>
      <c r="C1573" s="2">
        <f>IF(energy_demand!L1573="N",energy_demand!B1573)</f>
        <v>94810.664999999994</v>
      </c>
      <c r="D1573" s="2">
        <f>IF(energy_demand!M1573="Y",energy_demand!B1573,"NA")</f>
        <v>94810.664999999994</v>
      </c>
      <c r="E1573" s="2" t="str">
        <f>IF(energy_demand!M1573="N",energy_demand!B1573,"NA")</f>
        <v>NA</v>
      </c>
    </row>
    <row r="1574" spans="1:5" x14ac:dyDescent="0.3">
      <c r="A1574" s="10">
        <v>43577</v>
      </c>
      <c r="B1574" s="2" t="b">
        <f>IF(energy_demand!L1574="Y",energy_demand!B1574)</f>
        <v>0</v>
      </c>
      <c r="C1574" s="2">
        <f>IF(energy_demand!L1574="N",energy_demand!B1574)</f>
        <v>100246.51</v>
      </c>
      <c r="D1574" s="2">
        <f>IF(energy_demand!M1574="Y",energy_demand!B1574,"NA")</f>
        <v>100246.51</v>
      </c>
      <c r="E1574" s="2" t="str">
        <f>IF(energy_demand!M1574="N",energy_demand!B1574,"NA")</f>
        <v>NA</v>
      </c>
    </row>
    <row r="1575" spans="1:5" x14ac:dyDescent="0.3">
      <c r="A1575" s="10">
        <v>43578</v>
      </c>
      <c r="B1575" s="2" t="b">
        <f>IF(energy_demand!L1575="Y",energy_demand!B1575)</f>
        <v>0</v>
      </c>
      <c r="C1575" s="2">
        <f>IF(energy_demand!L1575="N",energy_demand!B1575)</f>
        <v>114240.88499999999</v>
      </c>
      <c r="D1575" s="2" t="str">
        <f>IF(energy_demand!M1575="Y",energy_demand!B1575,"NA")</f>
        <v>NA</v>
      </c>
      <c r="E1575" s="2">
        <f>IF(energy_demand!M1575="N",energy_demand!B1575,"NA")</f>
        <v>114240.88499999999</v>
      </c>
    </row>
    <row r="1576" spans="1:5" x14ac:dyDescent="0.3">
      <c r="A1576" s="10">
        <v>43579</v>
      </c>
      <c r="B1576" s="2">
        <f>IF(energy_demand!L1576="Y",energy_demand!B1576)</f>
        <v>113264.23</v>
      </c>
      <c r="C1576" s="2" t="b">
        <f>IF(energy_demand!L1576="N",energy_demand!B1576)</f>
        <v>0</v>
      </c>
      <c r="D1576" s="2" t="str">
        <f>IF(energy_demand!M1576="Y",energy_demand!B1576,"NA")</f>
        <v>NA</v>
      </c>
      <c r="E1576" s="2">
        <f>IF(energy_demand!M1576="N",energy_demand!B1576,"NA")</f>
        <v>113264.23</v>
      </c>
    </row>
    <row r="1577" spans="1:5" x14ac:dyDescent="0.3">
      <c r="A1577" s="10">
        <v>43580</v>
      </c>
      <c r="B1577" s="2">
        <f>IF(energy_demand!L1577="Y",energy_demand!B1577)</f>
        <v>98112.464999999997</v>
      </c>
      <c r="C1577" s="2" t="b">
        <f>IF(energy_demand!L1577="N",energy_demand!B1577)</f>
        <v>0</v>
      </c>
      <c r="D1577" s="2">
        <f>IF(energy_demand!M1577="Y",energy_demand!B1577,"NA")</f>
        <v>98112.464999999997</v>
      </c>
      <c r="E1577" s="2" t="str">
        <f>IF(energy_demand!M1577="N",energy_demand!B1577,"NA")</f>
        <v>NA</v>
      </c>
    </row>
    <row r="1578" spans="1:5" x14ac:dyDescent="0.3">
      <c r="A1578" s="10">
        <v>43581</v>
      </c>
      <c r="B1578" s="2">
        <f>IF(energy_demand!L1578="Y",energy_demand!B1578)</f>
        <v>107226.59</v>
      </c>
      <c r="C1578" s="2" t="b">
        <f>IF(energy_demand!L1578="N",energy_demand!B1578)</f>
        <v>0</v>
      </c>
      <c r="D1578" s="2" t="str">
        <f>IF(energy_demand!M1578="Y",energy_demand!B1578,"NA")</f>
        <v>NA</v>
      </c>
      <c r="E1578" s="2">
        <f>IF(energy_demand!M1578="N",energy_demand!B1578,"NA")</f>
        <v>107226.59</v>
      </c>
    </row>
    <row r="1579" spans="1:5" x14ac:dyDescent="0.3">
      <c r="A1579" s="10">
        <v>43582</v>
      </c>
      <c r="B1579" s="2">
        <f>IF(energy_demand!L1579="Y",energy_demand!B1579)</f>
        <v>105374.93</v>
      </c>
      <c r="C1579" s="2" t="b">
        <f>IF(energy_demand!L1579="N",energy_demand!B1579)</f>
        <v>0</v>
      </c>
      <c r="D1579" s="2" t="str">
        <f>IF(energy_demand!M1579="Y",energy_demand!B1579,"NA")</f>
        <v>NA</v>
      </c>
      <c r="E1579" s="2">
        <f>IF(energy_demand!M1579="N",energy_demand!B1579,"NA")</f>
        <v>105374.93</v>
      </c>
    </row>
    <row r="1580" spans="1:5" x14ac:dyDescent="0.3">
      <c r="A1580" s="10">
        <v>43583</v>
      </c>
      <c r="B1580" s="2">
        <f>IF(energy_demand!L1580="Y",energy_demand!B1580)</f>
        <v>101057.43</v>
      </c>
      <c r="C1580" s="2" t="b">
        <f>IF(energy_demand!L1580="N",energy_demand!B1580)</f>
        <v>0</v>
      </c>
      <c r="D1580" s="2" t="str">
        <f>IF(energy_demand!M1580="Y",energy_demand!B1580,"NA")</f>
        <v>NA</v>
      </c>
      <c r="E1580" s="2">
        <f>IF(energy_demand!M1580="N",energy_demand!B1580,"NA")</f>
        <v>101057.43</v>
      </c>
    </row>
    <row r="1581" spans="1:5" x14ac:dyDescent="0.3">
      <c r="A1581" s="10">
        <v>43584</v>
      </c>
      <c r="B1581" s="2">
        <f>IF(energy_demand!L1581="Y",energy_demand!B1581)</f>
        <v>118307.52499999999</v>
      </c>
      <c r="C1581" s="2" t="b">
        <f>IF(energy_demand!L1581="N",energy_demand!B1581)</f>
        <v>0</v>
      </c>
      <c r="D1581" s="2" t="str">
        <f>IF(energy_demand!M1581="Y",energy_demand!B1581,"NA")</f>
        <v>NA</v>
      </c>
      <c r="E1581" s="2">
        <f>IF(energy_demand!M1581="N",energy_demand!B1581,"NA")</f>
        <v>118307.52499999999</v>
      </c>
    </row>
    <row r="1582" spans="1:5" x14ac:dyDescent="0.3">
      <c r="A1582" s="10">
        <v>43585</v>
      </c>
      <c r="B1582" s="2">
        <f>IF(energy_demand!L1582="Y",energy_demand!B1582)</f>
        <v>110515.6</v>
      </c>
      <c r="C1582" s="2" t="b">
        <f>IF(energy_demand!L1582="N",energy_demand!B1582)</f>
        <v>0</v>
      </c>
      <c r="D1582" s="2" t="str">
        <f>IF(energy_demand!M1582="Y",energy_demand!B1582,"NA")</f>
        <v>NA</v>
      </c>
      <c r="E1582" s="2">
        <f>IF(energy_demand!M1582="N",energy_demand!B1582,"NA")</f>
        <v>110515.6</v>
      </c>
    </row>
    <row r="1583" spans="1:5" x14ac:dyDescent="0.3">
      <c r="A1583" s="10">
        <v>43586</v>
      </c>
      <c r="B1583" s="2">
        <f>IF(energy_demand!L1583="Y",energy_demand!B1583)</f>
        <v>111462.38499999999</v>
      </c>
      <c r="C1583" s="2" t="b">
        <f>IF(energy_demand!L1583="N",energy_demand!B1583)</f>
        <v>0</v>
      </c>
      <c r="D1583" s="2" t="str">
        <f>IF(energy_demand!M1583="Y",energy_demand!B1583,"NA")</f>
        <v>NA</v>
      </c>
      <c r="E1583" s="2">
        <f>IF(energy_demand!M1583="N",energy_demand!B1583,"NA")</f>
        <v>111462.38499999999</v>
      </c>
    </row>
    <row r="1584" spans="1:5" x14ac:dyDescent="0.3">
      <c r="A1584" s="10">
        <v>43587</v>
      </c>
      <c r="B1584" s="2">
        <f>IF(energy_demand!L1584="Y",energy_demand!B1584)</f>
        <v>112948.4</v>
      </c>
      <c r="C1584" s="2" t="b">
        <f>IF(energy_demand!L1584="N",energy_demand!B1584)</f>
        <v>0</v>
      </c>
      <c r="D1584" s="2" t="str">
        <f>IF(energy_demand!M1584="Y",energy_demand!B1584,"NA")</f>
        <v>NA</v>
      </c>
      <c r="E1584" s="2">
        <f>IF(energy_demand!M1584="N",energy_demand!B1584,"NA")</f>
        <v>112948.4</v>
      </c>
    </row>
    <row r="1585" spans="1:5" x14ac:dyDescent="0.3">
      <c r="A1585" s="10">
        <v>43588</v>
      </c>
      <c r="B1585" s="2">
        <f>IF(energy_demand!L1585="Y",energy_demand!B1585)</f>
        <v>110902.185</v>
      </c>
      <c r="C1585" s="2" t="b">
        <f>IF(energy_demand!L1585="N",energy_demand!B1585)</f>
        <v>0</v>
      </c>
      <c r="D1585" s="2" t="str">
        <f>IF(energy_demand!M1585="Y",energy_demand!B1585,"NA")</f>
        <v>NA</v>
      </c>
      <c r="E1585" s="2">
        <f>IF(energy_demand!M1585="N",energy_demand!B1585,"NA")</f>
        <v>110902.185</v>
      </c>
    </row>
    <row r="1586" spans="1:5" x14ac:dyDescent="0.3">
      <c r="A1586" s="10">
        <v>43589</v>
      </c>
      <c r="B1586" s="2">
        <f>IF(energy_demand!L1586="Y",energy_demand!B1586)</f>
        <v>103616.145</v>
      </c>
      <c r="C1586" s="2" t="b">
        <f>IF(energy_demand!L1586="N",energy_demand!B1586)</f>
        <v>0</v>
      </c>
      <c r="D1586" s="2" t="str">
        <f>IF(energy_demand!M1586="Y",energy_demand!B1586,"NA")</f>
        <v>NA</v>
      </c>
      <c r="E1586" s="2">
        <f>IF(energy_demand!M1586="N",energy_demand!B1586,"NA")</f>
        <v>103616.145</v>
      </c>
    </row>
    <row r="1587" spans="1:5" x14ac:dyDescent="0.3">
      <c r="A1587" s="10">
        <v>43590</v>
      </c>
      <c r="B1587" s="2">
        <f>IF(energy_demand!L1587="Y",energy_demand!B1587)</f>
        <v>104770.705</v>
      </c>
      <c r="C1587" s="2" t="b">
        <f>IF(energy_demand!L1587="N",energy_demand!B1587)</f>
        <v>0</v>
      </c>
      <c r="D1587" s="2" t="str">
        <f>IF(energy_demand!M1587="Y",energy_demand!B1587,"NA")</f>
        <v>NA</v>
      </c>
      <c r="E1587" s="2">
        <f>IF(energy_demand!M1587="N",energy_demand!B1587,"NA")</f>
        <v>104770.705</v>
      </c>
    </row>
    <row r="1588" spans="1:5" x14ac:dyDescent="0.3">
      <c r="A1588" s="10">
        <v>43591</v>
      </c>
      <c r="B1588" s="2">
        <f>IF(energy_demand!L1588="Y",energy_demand!B1588)</f>
        <v>121535.485</v>
      </c>
      <c r="C1588" s="2" t="b">
        <f>IF(energy_demand!L1588="N",energy_demand!B1588)</f>
        <v>0</v>
      </c>
      <c r="D1588" s="2" t="str">
        <f>IF(energy_demand!M1588="Y",energy_demand!B1588,"NA")</f>
        <v>NA</v>
      </c>
      <c r="E1588" s="2">
        <f>IF(energy_demand!M1588="N",energy_demand!B1588,"NA")</f>
        <v>121535.485</v>
      </c>
    </row>
    <row r="1589" spans="1:5" x14ac:dyDescent="0.3">
      <c r="A1589" s="10">
        <v>43592</v>
      </c>
      <c r="B1589" s="2">
        <f>IF(energy_demand!L1589="Y",energy_demand!B1589)</f>
        <v>116318.435</v>
      </c>
      <c r="C1589" s="2" t="b">
        <f>IF(energy_demand!L1589="N",energy_demand!B1589)</f>
        <v>0</v>
      </c>
      <c r="D1589" s="2" t="str">
        <f>IF(energy_demand!M1589="Y",energy_demand!B1589,"NA")</f>
        <v>NA</v>
      </c>
      <c r="E1589" s="2">
        <f>IF(energy_demand!M1589="N",energy_demand!B1589,"NA")</f>
        <v>116318.435</v>
      </c>
    </row>
    <row r="1590" spans="1:5" x14ac:dyDescent="0.3">
      <c r="A1590" s="10">
        <v>43593</v>
      </c>
      <c r="B1590" s="2">
        <f>IF(energy_demand!L1590="Y",energy_demand!B1590)</f>
        <v>118801.84</v>
      </c>
      <c r="C1590" s="2" t="b">
        <f>IF(energy_demand!L1590="N",energy_demand!B1590)</f>
        <v>0</v>
      </c>
      <c r="D1590" s="2" t="str">
        <f>IF(energy_demand!M1590="Y",energy_demand!B1590,"NA")</f>
        <v>NA</v>
      </c>
      <c r="E1590" s="2">
        <f>IF(energy_demand!M1590="N",energy_demand!B1590,"NA")</f>
        <v>118801.84</v>
      </c>
    </row>
    <row r="1591" spans="1:5" x14ac:dyDescent="0.3">
      <c r="A1591" s="10">
        <v>43594</v>
      </c>
      <c r="B1591" s="2">
        <f>IF(energy_demand!L1591="Y",energy_demand!B1591)</f>
        <v>122003.33500000001</v>
      </c>
      <c r="C1591" s="2" t="b">
        <f>IF(energy_demand!L1591="N",energy_demand!B1591)</f>
        <v>0</v>
      </c>
      <c r="D1591" s="2" t="str">
        <f>IF(energy_demand!M1591="Y",energy_demand!B1591,"NA")</f>
        <v>NA</v>
      </c>
      <c r="E1591" s="2">
        <f>IF(energy_demand!M1591="N",energy_demand!B1591,"NA")</f>
        <v>122003.33500000001</v>
      </c>
    </row>
    <row r="1592" spans="1:5" x14ac:dyDescent="0.3">
      <c r="A1592" s="10">
        <v>43595</v>
      </c>
      <c r="B1592" s="2">
        <f>IF(energy_demand!L1592="Y",energy_demand!B1592)</f>
        <v>123850.86</v>
      </c>
      <c r="C1592" s="2" t="b">
        <f>IF(energy_demand!L1592="N",energy_demand!B1592)</f>
        <v>0</v>
      </c>
      <c r="D1592" s="2" t="str">
        <f>IF(energy_demand!M1592="Y",energy_demand!B1592,"NA")</f>
        <v>NA</v>
      </c>
      <c r="E1592" s="2">
        <f>IF(energy_demand!M1592="N",energy_demand!B1592,"NA")</f>
        <v>123850.86</v>
      </c>
    </row>
    <row r="1593" spans="1:5" x14ac:dyDescent="0.3">
      <c r="A1593" s="10">
        <v>43596</v>
      </c>
      <c r="B1593" s="2">
        <f>IF(energy_demand!L1593="Y",energy_demand!B1593)</f>
        <v>113186.735</v>
      </c>
      <c r="C1593" s="2" t="b">
        <f>IF(energy_demand!L1593="N",energy_demand!B1593)</f>
        <v>0</v>
      </c>
      <c r="D1593" s="2" t="str">
        <f>IF(energy_demand!M1593="Y",energy_demand!B1593,"NA")</f>
        <v>NA</v>
      </c>
      <c r="E1593" s="2">
        <f>IF(energy_demand!M1593="N",energy_demand!B1593,"NA")</f>
        <v>113186.735</v>
      </c>
    </row>
    <row r="1594" spans="1:5" x14ac:dyDescent="0.3">
      <c r="A1594" s="10">
        <v>43597</v>
      </c>
      <c r="B1594" s="2">
        <f>IF(energy_demand!L1594="Y",energy_demand!B1594)</f>
        <v>110416.88</v>
      </c>
      <c r="C1594" s="2" t="b">
        <f>IF(energy_demand!L1594="N",energy_demand!B1594)</f>
        <v>0</v>
      </c>
      <c r="D1594" s="2" t="str">
        <f>IF(energy_demand!M1594="Y",energy_demand!B1594,"NA")</f>
        <v>NA</v>
      </c>
      <c r="E1594" s="2">
        <f>IF(energy_demand!M1594="N",energy_demand!B1594,"NA")</f>
        <v>110416.88</v>
      </c>
    </row>
    <row r="1595" spans="1:5" x14ac:dyDescent="0.3">
      <c r="A1595" s="10">
        <v>43598</v>
      </c>
      <c r="B1595" s="2">
        <f>IF(energy_demand!L1595="Y",energy_demand!B1595)</f>
        <v>119598.605</v>
      </c>
      <c r="C1595" s="2" t="b">
        <f>IF(energy_demand!L1595="N",energy_demand!B1595)</f>
        <v>0</v>
      </c>
      <c r="D1595" s="2" t="str">
        <f>IF(energy_demand!M1595="Y",energy_demand!B1595,"NA")</f>
        <v>NA</v>
      </c>
      <c r="E1595" s="2">
        <f>IF(energy_demand!M1595="N",energy_demand!B1595,"NA")</f>
        <v>119598.605</v>
      </c>
    </row>
    <row r="1596" spans="1:5" x14ac:dyDescent="0.3">
      <c r="A1596" s="10">
        <v>43599</v>
      </c>
      <c r="B1596" s="2">
        <f>IF(energy_demand!L1596="Y",energy_demand!B1596)</f>
        <v>123005.31</v>
      </c>
      <c r="C1596" s="2" t="b">
        <f>IF(energy_demand!L1596="N",energy_demand!B1596)</f>
        <v>0</v>
      </c>
      <c r="D1596" s="2" t="str">
        <f>IF(energy_demand!M1596="Y",energy_demand!B1596,"NA")</f>
        <v>NA</v>
      </c>
      <c r="E1596" s="2">
        <f>IF(energy_demand!M1596="N",energy_demand!B1596,"NA")</f>
        <v>123005.31</v>
      </c>
    </row>
    <row r="1597" spans="1:5" x14ac:dyDescent="0.3">
      <c r="A1597" s="10">
        <v>43600</v>
      </c>
      <c r="B1597" s="2">
        <f>IF(energy_demand!L1597="Y",energy_demand!B1597)</f>
        <v>126264.77499999999</v>
      </c>
      <c r="C1597" s="2" t="b">
        <f>IF(energy_demand!L1597="N",energy_demand!B1597)</f>
        <v>0</v>
      </c>
      <c r="D1597" s="2" t="str">
        <f>IF(energy_demand!M1597="Y",energy_demand!B1597,"NA")</f>
        <v>NA</v>
      </c>
      <c r="E1597" s="2">
        <f>IF(energy_demand!M1597="N",energy_demand!B1597,"NA")</f>
        <v>126264.77499999999</v>
      </c>
    </row>
    <row r="1598" spans="1:5" x14ac:dyDescent="0.3">
      <c r="A1598" s="10">
        <v>43601</v>
      </c>
      <c r="B1598" s="2">
        <f>IF(energy_demand!L1598="Y",energy_demand!B1598)</f>
        <v>127389.485</v>
      </c>
      <c r="C1598" s="2" t="b">
        <f>IF(energy_demand!L1598="N",energy_demand!B1598)</f>
        <v>0</v>
      </c>
      <c r="D1598" s="2" t="str">
        <f>IF(energy_demand!M1598="Y",energy_demand!B1598,"NA")</f>
        <v>NA</v>
      </c>
      <c r="E1598" s="2">
        <f>IF(energy_demand!M1598="N",energy_demand!B1598,"NA")</f>
        <v>127389.485</v>
      </c>
    </row>
    <row r="1599" spans="1:5" x14ac:dyDescent="0.3">
      <c r="A1599" s="10">
        <v>43602</v>
      </c>
      <c r="B1599" s="2">
        <f>IF(energy_demand!L1599="Y",energy_demand!B1599)</f>
        <v>126934.24</v>
      </c>
      <c r="C1599" s="2" t="b">
        <f>IF(energy_demand!L1599="N",energy_demand!B1599)</f>
        <v>0</v>
      </c>
      <c r="D1599" s="2" t="str">
        <f>IF(energy_demand!M1599="Y",energy_demand!B1599,"NA")</f>
        <v>NA</v>
      </c>
      <c r="E1599" s="2">
        <f>IF(energy_demand!M1599="N",energy_demand!B1599,"NA")</f>
        <v>126934.24</v>
      </c>
    </row>
    <row r="1600" spans="1:5" x14ac:dyDescent="0.3">
      <c r="A1600" s="10">
        <v>43603</v>
      </c>
      <c r="B1600" s="2">
        <f>IF(energy_demand!L1600="Y",energy_demand!B1600)</f>
        <v>112990.63499999999</v>
      </c>
      <c r="C1600" s="2" t="b">
        <f>IF(energy_demand!L1600="N",energy_demand!B1600)</f>
        <v>0</v>
      </c>
      <c r="D1600" s="2" t="str">
        <f>IF(energy_demand!M1600="Y",energy_demand!B1600,"NA")</f>
        <v>NA</v>
      </c>
      <c r="E1600" s="2">
        <f>IF(energy_demand!M1600="N",energy_demand!B1600,"NA")</f>
        <v>112990.63499999999</v>
      </c>
    </row>
    <row r="1601" spans="1:5" x14ac:dyDescent="0.3">
      <c r="A1601" s="10">
        <v>43604</v>
      </c>
      <c r="B1601" s="2">
        <f>IF(energy_demand!L1601="Y",energy_demand!B1601)</f>
        <v>104054.85</v>
      </c>
      <c r="C1601" s="2" t="b">
        <f>IF(energy_demand!L1601="N",energy_demand!B1601)</f>
        <v>0</v>
      </c>
      <c r="D1601" s="2" t="str">
        <f>IF(energy_demand!M1601="Y",energy_demand!B1601,"NA")</f>
        <v>NA</v>
      </c>
      <c r="E1601" s="2">
        <f>IF(energy_demand!M1601="N",energy_demand!B1601,"NA")</f>
        <v>104054.85</v>
      </c>
    </row>
    <row r="1602" spans="1:5" x14ac:dyDescent="0.3">
      <c r="A1602" s="10">
        <v>43605</v>
      </c>
      <c r="B1602" s="2">
        <f>IF(energy_demand!L1602="Y",energy_demand!B1602)</f>
        <v>118733.42</v>
      </c>
      <c r="C1602" s="2" t="b">
        <f>IF(energy_demand!L1602="N",energy_demand!B1602)</f>
        <v>0</v>
      </c>
      <c r="D1602" s="2" t="str">
        <f>IF(energy_demand!M1602="Y",energy_demand!B1602,"NA")</f>
        <v>NA</v>
      </c>
      <c r="E1602" s="2">
        <f>IF(energy_demand!M1602="N",energy_demand!B1602,"NA")</f>
        <v>118733.42</v>
      </c>
    </row>
    <row r="1603" spans="1:5" x14ac:dyDescent="0.3">
      <c r="A1603" s="10">
        <v>43606</v>
      </c>
      <c r="B1603" s="2">
        <f>IF(energy_demand!L1603="Y",energy_demand!B1603)</f>
        <v>121766.77</v>
      </c>
      <c r="C1603" s="2" t="b">
        <f>IF(energy_demand!L1603="N",energy_demand!B1603)</f>
        <v>0</v>
      </c>
      <c r="D1603" s="2" t="str">
        <f>IF(energy_demand!M1603="Y",energy_demand!B1603,"NA")</f>
        <v>NA</v>
      </c>
      <c r="E1603" s="2">
        <f>IF(energy_demand!M1603="N",energy_demand!B1603,"NA")</f>
        <v>121766.77</v>
      </c>
    </row>
    <row r="1604" spans="1:5" x14ac:dyDescent="0.3">
      <c r="A1604" s="10">
        <v>43607</v>
      </c>
      <c r="B1604" s="2">
        <f>IF(energy_demand!L1604="Y",energy_demand!B1604)</f>
        <v>122015.59</v>
      </c>
      <c r="C1604" s="2" t="b">
        <f>IF(energy_demand!L1604="N",energy_demand!B1604)</f>
        <v>0</v>
      </c>
      <c r="D1604" s="2" t="str">
        <f>IF(energy_demand!M1604="Y",energy_demand!B1604,"NA")</f>
        <v>NA</v>
      </c>
      <c r="E1604" s="2">
        <f>IF(energy_demand!M1604="N",energy_demand!B1604,"NA")</f>
        <v>122015.59</v>
      </c>
    </row>
    <row r="1605" spans="1:5" x14ac:dyDescent="0.3">
      <c r="A1605" s="10">
        <v>43608</v>
      </c>
      <c r="B1605" s="2">
        <f>IF(energy_demand!L1605="Y",energy_demand!B1605)</f>
        <v>119118.11</v>
      </c>
      <c r="C1605" s="2" t="b">
        <f>IF(energy_demand!L1605="N",energy_demand!B1605)</f>
        <v>0</v>
      </c>
      <c r="D1605" s="2" t="str">
        <f>IF(energy_demand!M1605="Y",energy_demand!B1605,"NA")</f>
        <v>NA</v>
      </c>
      <c r="E1605" s="2">
        <f>IF(energy_demand!M1605="N",energy_demand!B1605,"NA")</f>
        <v>119118.11</v>
      </c>
    </row>
    <row r="1606" spans="1:5" x14ac:dyDescent="0.3">
      <c r="A1606" s="10">
        <v>43609</v>
      </c>
      <c r="B1606" s="2">
        <f>IF(energy_demand!L1606="Y",energy_demand!B1606)</f>
        <v>118924.765</v>
      </c>
      <c r="C1606" s="2" t="b">
        <f>IF(energy_demand!L1606="N",energy_demand!B1606)</f>
        <v>0</v>
      </c>
      <c r="D1606" s="2" t="str">
        <f>IF(energy_demand!M1606="Y",energy_demand!B1606,"NA")</f>
        <v>NA</v>
      </c>
      <c r="E1606" s="2">
        <f>IF(energy_demand!M1606="N",energy_demand!B1606,"NA")</f>
        <v>118924.765</v>
      </c>
    </row>
    <row r="1607" spans="1:5" x14ac:dyDescent="0.3">
      <c r="A1607" s="10">
        <v>43610</v>
      </c>
      <c r="B1607" s="2">
        <f>IF(energy_demand!L1607="Y",energy_demand!B1607)</f>
        <v>104949.95</v>
      </c>
      <c r="C1607" s="2" t="b">
        <f>IF(energy_demand!L1607="N",energy_demand!B1607)</f>
        <v>0</v>
      </c>
      <c r="D1607" s="2" t="str">
        <f>IF(energy_demand!M1607="Y",energy_demand!B1607,"NA")</f>
        <v>NA</v>
      </c>
      <c r="E1607" s="2">
        <f>IF(energy_demand!M1607="N",energy_demand!B1607,"NA")</f>
        <v>104949.95</v>
      </c>
    </row>
    <row r="1608" spans="1:5" x14ac:dyDescent="0.3">
      <c r="A1608" s="10">
        <v>43611</v>
      </c>
      <c r="B1608" s="2">
        <f>IF(energy_demand!L1608="Y",energy_demand!B1608)</f>
        <v>106153.43</v>
      </c>
      <c r="C1608" s="2" t="b">
        <f>IF(energy_demand!L1608="N",energy_demand!B1608)</f>
        <v>0</v>
      </c>
      <c r="D1608" s="2" t="str">
        <f>IF(energy_demand!M1608="Y",energy_demand!B1608,"NA")</f>
        <v>NA</v>
      </c>
      <c r="E1608" s="2">
        <f>IF(energy_demand!M1608="N",energy_demand!B1608,"NA")</f>
        <v>106153.43</v>
      </c>
    </row>
    <row r="1609" spans="1:5" x14ac:dyDescent="0.3">
      <c r="A1609" s="10">
        <v>43612</v>
      </c>
      <c r="B1609" s="2">
        <f>IF(energy_demand!L1609="Y",energy_demand!B1609)</f>
        <v>130229.295</v>
      </c>
      <c r="C1609" s="2" t="b">
        <f>IF(energy_demand!L1609="N",energy_demand!B1609)</f>
        <v>0</v>
      </c>
      <c r="D1609" s="2" t="str">
        <f>IF(energy_demand!M1609="Y",energy_demand!B1609,"NA")</f>
        <v>NA</v>
      </c>
      <c r="E1609" s="2">
        <f>IF(energy_demand!M1609="N",energy_demand!B1609,"NA")</f>
        <v>130229.295</v>
      </c>
    </row>
    <row r="1610" spans="1:5" x14ac:dyDescent="0.3">
      <c r="A1610" s="10">
        <v>43613</v>
      </c>
      <c r="B1610" s="2">
        <f>IF(energy_demand!L1610="Y",energy_demand!B1610)</f>
        <v>133799.655</v>
      </c>
      <c r="C1610" s="2" t="b">
        <f>IF(energy_demand!L1610="N",energy_demand!B1610)</f>
        <v>0</v>
      </c>
      <c r="D1610" s="2" t="str">
        <f>IF(energy_demand!M1610="Y",energy_demand!B1610,"NA")</f>
        <v>NA</v>
      </c>
      <c r="E1610" s="2">
        <f>IF(energy_demand!M1610="N",energy_demand!B1610,"NA")</f>
        <v>133799.655</v>
      </c>
    </row>
    <row r="1611" spans="1:5" x14ac:dyDescent="0.3">
      <c r="A1611" s="10">
        <v>43614</v>
      </c>
      <c r="B1611" s="2">
        <f>IF(energy_demand!L1611="Y",energy_demand!B1611)</f>
        <v>136301.49</v>
      </c>
      <c r="C1611" s="2" t="b">
        <f>IF(energy_demand!L1611="N",energy_demand!B1611)</f>
        <v>0</v>
      </c>
      <c r="D1611" s="2" t="str">
        <f>IF(energy_demand!M1611="Y",energy_demand!B1611,"NA")</f>
        <v>NA</v>
      </c>
      <c r="E1611" s="2">
        <f>IF(energy_demand!M1611="N",energy_demand!B1611,"NA")</f>
        <v>136301.49</v>
      </c>
    </row>
    <row r="1612" spans="1:5" x14ac:dyDescent="0.3">
      <c r="A1612" s="10">
        <v>43615</v>
      </c>
      <c r="B1612" s="2">
        <f>IF(energy_demand!L1612="Y",energy_demand!B1612)</f>
        <v>138857.13500000001</v>
      </c>
      <c r="C1612" s="2" t="b">
        <f>IF(energy_demand!L1612="N",energy_demand!B1612)</f>
        <v>0</v>
      </c>
      <c r="D1612" s="2" t="str">
        <f>IF(energy_demand!M1612="Y",energy_demand!B1612,"NA")</f>
        <v>NA</v>
      </c>
      <c r="E1612" s="2">
        <f>IF(energy_demand!M1612="N",energy_demand!B1612,"NA")</f>
        <v>138857.13500000001</v>
      </c>
    </row>
    <row r="1613" spans="1:5" x14ac:dyDescent="0.3">
      <c r="A1613" s="10">
        <v>43616</v>
      </c>
      <c r="B1613" s="2">
        <f>IF(energy_demand!L1613="Y",energy_demand!B1613)</f>
        <v>133869.14000000001</v>
      </c>
      <c r="C1613" s="2" t="b">
        <f>IF(energy_demand!L1613="N",energy_demand!B1613)</f>
        <v>0</v>
      </c>
      <c r="D1613" s="2" t="str">
        <f>IF(energy_demand!M1613="Y",energy_demand!B1613,"NA")</f>
        <v>NA</v>
      </c>
      <c r="E1613" s="2">
        <f>IF(energy_demand!M1613="N",energy_demand!B1613,"NA")</f>
        <v>133869.14000000001</v>
      </c>
    </row>
    <row r="1614" spans="1:5" x14ac:dyDescent="0.3">
      <c r="A1614" s="10">
        <v>43617</v>
      </c>
      <c r="B1614" s="2">
        <f>IF(energy_demand!L1614="Y",energy_demand!B1614)</f>
        <v>120653.435</v>
      </c>
      <c r="C1614" s="2" t="b">
        <f>IF(energy_demand!L1614="N",energy_demand!B1614)</f>
        <v>0</v>
      </c>
      <c r="D1614" s="2" t="str">
        <f>IF(energy_demand!M1614="Y",energy_demand!B1614,"NA")</f>
        <v>NA</v>
      </c>
      <c r="E1614" s="2">
        <f>IF(energy_demand!M1614="N",energy_demand!B1614,"NA")</f>
        <v>120653.435</v>
      </c>
    </row>
    <row r="1615" spans="1:5" x14ac:dyDescent="0.3">
      <c r="A1615" s="10">
        <v>43618</v>
      </c>
      <c r="B1615" s="2">
        <f>IF(energy_demand!L1615="Y",energy_demand!B1615)</f>
        <v>118086.93</v>
      </c>
      <c r="C1615" s="2" t="b">
        <f>IF(energy_demand!L1615="N",energy_demand!B1615)</f>
        <v>0</v>
      </c>
      <c r="D1615" s="2" t="str">
        <f>IF(energy_demand!M1615="Y",energy_demand!B1615,"NA")</f>
        <v>NA</v>
      </c>
      <c r="E1615" s="2">
        <f>IF(energy_demand!M1615="N",energy_demand!B1615,"NA")</f>
        <v>118086.93</v>
      </c>
    </row>
    <row r="1616" spans="1:5" x14ac:dyDescent="0.3">
      <c r="A1616" s="10">
        <v>43619</v>
      </c>
      <c r="B1616" s="2">
        <f>IF(energy_demand!L1616="Y",energy_demand!B1616)</f>
        <v>135437.85</v>
      </c>
      <c r="C1616" s="2" t="b">
        <f>IF(energy_demand!L1616="N",energy_demand!B1616)</f>
        <v>0</v>
      </c>
      <c r="D1616" s="2" t="str">
        <f>IF(energy_demand!M1616="Y",energy_demand!B1616,"NA")</f>
        <v>NA</v>
      </c>
      <c r="E1616" s="2">
        <f>IF(energy_demand!M1616="N",energy_demand!B1616,"NA")</f>
        <v>135437.85</v>
      </c>
    </row>
    <row r="1617" spans="1:5" x14ac:dyDescent="0.3">
      <c r="A1617" s="10">
        <v>43620</v>
      </c>
      <c r="B1617" s="2">
        <f>IF(energy_demand!L1617="Y",energy_demand!B1617)</f>
        <v>136149.125</v>
      </c>
      <c r="C1617" s="2" t="b">
        <f>IF(energy_demand!L1617="N",energy_demand!B1617)</f>
        <v>0</v>
      </c>
      <c r="D1617" s="2" t="str">
        <f>IF(energy_demand!M1617="Y",energy_demand!B1617,"NA")</f>
        <v>NA</v>
      </c>
      <c r="E1617" s="2">
        <f>IF(energy_demand!M1617="N",energy_demand!B1617,"NA")</f>
        <v>136149.125</v>
      </c>
    </row>
    <row r="1618" spans="1:5" x14ac:dyDescent="0.3">
      <c r="A1618" s="10">
        <v>43621</v>
      </c>
      <c r="B1618" s="2">
        <f>IF(energy_demand!L1618="Y",energy_demand!B1618)</f>
        <v>137844.815</v>
      </c>
      <c r="C1618" s="2" t="b">
        <f>IF(energy_demand!L1618="N",energy_demand!B1618)</f>
        <v>0</v>
      </c>
      <c r="D1618" s="2" t="str">
        <f>IF(energy_demand!M1618="Y",energy_demand!B1618,"NA")</f>
        <v>NA</v>
      </c>
      <c r="E1618" s="2">
        <f>IF(energy_demand!M1618="N",energy_demand!B1618,"NA")</f>
        <v>137844.815</v>
      </c>
    </row>
    <row r="1619" spans="1:5" x14ac:dyDescent="0.3">
      <c r="A1619" s="10">
        <v>43622</v>
      </c>
      <c r="B1619" s="2">
        <f>IF(energy_demand!L1619="Y",energy_demand!B1619)</f>
        <v>134971.77499999999</v>
      </c>
      <c r="C1619" s="2" t="b">
        <f>IF(energy_demand!L1619="N",energy_demand!B1619)</f>
        <v>0</v>
      </c>
      <c r="D1619" s="2" t="str">
        <f>IF(energy_demand!M1619="Y",energy_demand!B1619,"NA")</f>
        <v>NA</v>
      </c>
      <c r="E1619" s="2">
        <f>IF(energy_demand!M1619="N",energy_demand!B1619,"NA")</f>
        <v>134971.77499999999</v>
      </c>
    </row>
    <row r="1620" spans="1:5" x14ac:dyDescent="0.3">
      <c r="A1620" s="10">
        <v>43623</v>
      </c>
      <c r="B1620" s="2">
        <f>IF(energy_demand!L1620="Y",energy_demand!B1620)</f>
        <v>132003.44</v>
      </c>
      <c r="C1620" s="2" t="b">
        <f>IF(energy_demand!L1620="N",energy_demand!B1620)</f>
        <v>0</v>
      </c>
      <c r="D1620" s="2" t="str">
        <f>IF(energy_demand!M1620="Y",energy_demand!B1620,"NA")</f>
        <v>NA</v>
      </c>
      <c r="E1620" s="2">
        <f>IF(energy_demand!M1620="N",energy_demand!B1620,"NA")</f>
        <v>132003.44</v>
      </c>
    </row>
    <row r="1621" spans="1:5" x14ac:dyDescent="0.3">
      <c r="A1621" s="10">
        <v>43624</v>
      </c>
      <c r="B1621" s="2">
        <f>IF(energy_demand!L1621="Y",energy_demand!B1621)</f>
        <v>117243.63</v>
      </c>
      <c r="C1621" s="2" t="b">
        <f>IF(energy_demand!L1621="N",energy_demand!B1621)</f>
        <v>0</v>
      </c>
      <c r="D1621" s="2" t="str">
        <f>IF(energy_demand!M1621="Y",energy_demand!B1621,"NA")</f>
        <v>NA</v>
      </c>
      <c r="E1621" s="2">
        <f>IF(energy_demand!M1621="N",energy_demand!B1621,"NA")</f>
        <v>117243.63</v>
      </c>
    </row>
    <row r="1622" spans="1:5" x14ac:dyDescent="0.3">
      <c r="A1622" s="10">
        <v>43625</v>
      </c>
      <c r="B1622" s="2">
        <f>IF(energy_demand!L1622="Y",energy_demand!B1622)</f>
        <v>110669.42</v>
      </c>
      <c r="C1622" s="2" t="b">
        <f>IF(energy_demand!L1622="N",energy_demand!B1622)</f>
        <v>0</v>
      </c>
      <c r="D1622" s="2" t="str">
        <f>IF(energy_demand!M1622="Y",energy_demand!B1622,"NA")</f>
        <v>NA</v>
      </c>
      <c r="E1622" s="2">
        <f>IF(energy_demand!M1622="N",energy_demand!B1622,"NA")</f>
        <v>110669.42</v>
      </c>
    </row>
    <row r="1623" spans="1:5" x14ac:dyDescent="0.3">
      <c r="A1623" s="10">
        <v>43626</v>
      </c>
      <c r="B1623" s="2">
        <f>IF(energy_demand!L1623="Y",energy_demand!B1623)</f>
        <v>108133.03</v>
      </c>
      <c r="C1623" s="2" t="b">
        <f>IF(energy_demand!L1623="N",energy_demand!B1623)</f>
        <v>0</v>
      </c>
      <c r="D1623" s="2">
        <f>IF(energy_demand!M1623="Y",energy_demand!B1623,"NA")</f>
        <v>108133.03</v>
      </c>
      <c r="E1623" s="2" t="str">
        <f>IF(energy_demand!M1623="N",energy_demand!B1623,"NA")</f>
        <v>NA</v>
      </c>
    </row>
    <row r="1624" spans="1:5" x14ac:dyDescent="0.3">
      <c r="A1624" s="10">
        <v>43627</v>
      </c>
      <c r="B1624" s="2">
        <f>IF(energy_demand!L1624="Y",energy_demand!B1624)</f>
        <v>122760.92</v>
      </c>
      <c r="C1624" s="2" t="b">
        <f>IF(energy_demand!L1624="N",energy_demand!B1624)</f>
        <v>0</v>
      </c>
      <c r="D1624" s="2" t="str">
        <f>IF(energy_demand!M1624="Y",energy_demand!B1624,"NA")</f>
        <v>NA</v>
      </c>
      <c r="E1624" s="2">
        <f>IF(energy_demand!M1624="N",energy_demand!B1624,"NA")</f>
        <v>122760.92</v>
      </c>
    </row>
    <row r="1625" spans="1:5" x14ac:dyDescent="0.3">
      <c r="A1625" s="10">
        <v>43628</v>
      </c>
      <c r="B1625" s="2">
        <f>IF(energy_demand!L1625="Y",energy_demand!B1625)</f>
        <v>128127.75</v>
      </c>
      <c r="C1625" s="2" t="b">
        <f>IF(energy_demand!L1625="N",energy_demand!B1625)</f>
        <v>0</v>
      </c>
      <c r="D1625" s="2" t="str">
        <f>IF(energy_demand!M1625="Y",energy_demand!B1625,"NA")</f>
        <v>NA</v>
      </c>
      <c r="E1625" s="2">
        <f>IF(energy_demand!M1625="N",energy_demand!B1625,"NA")</f>
        <v>128127.75</v>
      </c>
    </row>
    <row r="1626" spans="1:5" x14ac:dyDescent="0.3">
      <c r="A1626" s="10">
        <v>43629</v>
      </c>
      <c r="B1626" s="2">
        <f>IF(energy_demand!L1626="Y",energy_demand!B1626)</f>
        <v>128535.19</v>
      </c>
      <c r="C1626" s="2" t="b">
        <f>IF(energy_demand!L1626="N",energy_demand!B1626)</f>
        <v>0</v>
      </c>
      <c r="D1626" s="2" t="str">
        <f>IF(energy_demand!M1626="Y",energy_demand!B1626,"NA")</f>
        <v>NA</v>
      </c>
      <c r="E1626" s="2">
        <f>IF(energy_demand!M1626="N",energy_demand!B1626,"NA")</f>
        <v>128535.19</v>
      </c>
    </row>
    <row r="1627" spans="1:5" x14ac:dyDescent="0.3">
      <c r="A1627" s="10">
        <v>43630</v>
      </c>
      <c r="B1627" s="2">
        <f>IF(energy_demand!L1627="Y",energy_demand!B1627)</f>
        <v>128153.19500000001</v>
      </c>
      <c r="C1627" s="2" t="b">
        <f>IF(energy_demand!L1627="N",energy_demand!B1627)</f>
        <v>0</v>
      </c>
      <c r="D1627" s="2" t="str">
        <f>IF(energy_demand!M1627="Y",energy_demand!B1627,"NA")</f>
        <v>NA</v>
      </c>
      <c r="E1627" s="2">
        <f>IF(energy_demand!M1627="N",energy_demand!B1627,"NA")</f>
        <v>128153.19500000001</v>
      </c>
    </row>
    <row r="1628" spans="1:5" x14ac:dyDescent="0.3">
      <c r="A1628" s="10">
        <v>43631</v>
      </c>
      <c r="B1628" s="2">
        <f>IF(energy_demand!L1628="Y",energy_demand!B1628)</f>
        <v>121097.845</v>
      </c>
      <c r="C1628" s="2" t="b">
        <f>IF(energy_demand!L1628="N",energy_demand!B1628)</f>
        <v>0</v>
      </c>
      <c r="D1628" s="2" t="str">
        <f>IF(energy_demand!M1628="Y",energy_demand!B1628,"NA")</f>
        <v>NA</v>
      </c>
      <c r="E1628" s="2">
        <f>IF(energy_demand!M1628="N",energy_demand!B1628,"NA")</f>
        <v>121097.845</v>
      </c>
    </row>
    <row r="1629" spans="1:5" x14ac:dyDescent="0.3">
      <c r="A1629" s="10">
        <v>43632</v>
      </c>
      <c r="B1629" s="2">
        <f>IF(energy_demand!L1629="Y",energy_demand!B1629)</f>
        <v>116811.39</v>
      </c>
      <c r="C1629" s="2" t="b">
        <f>IF(energy_demand!L1629="N",energy_demand!B1629)</f>
        <v>0</v>
      </c>
      <c r="D1629" s="2" t="str">
        <f>IF(energy_demand!M1629="Y",energy_demand!B1629,"NA")</f>
        <v>NA</v>
      </c>
      <c r="E1629" s="2">
        <f>IF(energy_demand!M1629="N",energy_demand!B1629,"NA")</f>
        <v>116811.39</v>
      </c>
    </row>
    <row r="1630" spans="1:5" x14ac:dyDescent="0.3">
      <c r="A1630" s="10">
        <v>43633</v>
      </c>
      <c r="B1630" s="2">
        <f>IF(energy_demand!L1630="Y",energy_demand!B1630)</f>
        <v>129972.91499999999</v>
      </c>
      <c r="C1630" s="2" t="b">
        <f>IF(energy_demand!L1630="N",energy_demand!B1630)</f>
        <v>0</v>
      </c>
      <c r="D1630" s="2" t="str">
        <f>IF(energy_demand!M1630="Y",energy_demand!B1630,"NA")</f>
        <v>NA</v>
      </c>
      <c r="E1630" s="2">
        <f>IF(energy_demand!M1630="N",energy_demand!B1630,"NA")</f>
        <v>129972.91499999999</v>
      </c>
    </row>
    <row r="1631" spans="1:5" x14ac:dyDescent="0.3">
      <c r="A1631" s="10">
        <v>43634</v>
      </c>
      <c r="B1631" s="2">
        <f>IF(energy_demand!L1631="Y",energy_demand!B1631)</f>
        <v>137922.22</v>
      </c>
      <c r="C1631" s="2" t="b">
        <f>IF(energy_demand!L1631="N",energy_demand!B1631)</f>
        <v>0</v>
      </c>
      <c r="D1631" s="2" t="str">
        <f>IF(energy_demand!M1631="Y",energy_demand!B1631,"NA")</f>
        <v>NA</v>
      </c>
      <c r="E1631" s="2">
        <f>IF(energy_demand!M1631="N",energy_demand!B1631,"NA")</f>
        <v>137922.22</v>
      </c>
    </row>
    <row r="1632" spans="1:5" x14ac:dyDescent="0.3">
      <c r="A1632" s="10">
        <v>43635</v>
      </c>
      <c r="B1632" s="2">
        <f>IF(energy_demand!L1632="Y",energy_demand!B1632)</f>
        <v>144737.12</v>
      </c>
      <c r="C1632" s="2" t="b">
        <f>IF(energy_demand!L1632="N",energy_demand!B1632)</f>
        <v>0</v>
      </c>
      <c r="D1632" s="2" t="str">
        <f>IF(energy_demand!M1632="Y",energy_demand!B1632,"NA")</f>
        <v>NA</v>
      </c>
      <c r="E1632" s="2">
        <f>IF(energy_demand!M1632="N",energy_demand!B1632,"NA")</f>
        <v>144737.12</v>
      </c>
    </row>
    <row r="1633" spans="1:5" x14ac:dyDescent="0.3">
      <c r="A1633" s="10">
        <v>43636</v>
      </c>
      <c r="B1633" s="2">
        <f>IF(energy_demand!L1633="Y",energy_demand!B1633)</f>
        <v>148609.595</v>
      </c>
      <c r="C1633" s="2" t="b">
        <f>IF(energy_demand!L1633="N",energy_demand!B1633)</f>
        <v>0</v>
      </c>
      <c r="D1633" s="2" t="str">
        <f>IF(energy_demand!M1633="Y",energy_demand!B1633,"NA")</f>
        <v>NA</v>
      </c>
      <c r="E1633" s="2">
        <f>IF(energy_demand!M1633="N",energy_demand!B1633,"NA")</f>
        <v>148609.595</v>
      </c>
    </row>
    <row r="1634" spans="1:5" x14ac:dyDescent="0.3">
      <c r="A1634" s="10">
        <v>43637</v>
      </c>
      <c r="B1634" s="2">
        <f>IF(energy_demand!L1634="Y",energy_demand!B1634)</f>
        <v>144504.32999999999</v>
      </c>
      <c r="C1634" s="2" t="b">
        <f>IF(energy_demand!L1634="N",energy_demand!B1634)</f>
        <v>0</v>
      </c>
      <c r="D1634" s="2" t="str">
        <f>IF(energy_demand!M1634="Y",energy_demand!B1634,"NA")</f>
        <v>NA</v>
      </c>
      <c r="E1634" s="2">
        <f>IF(energy_demand!M1634="N",energy_demand!B1634,"NA")</f>
        <v>144504.32999999999</v>
      </c>
    </row>
    <row r="1635" spans="1:5" x14ac:dyDescent="0.3">
      <c r="A1635" s="10">
        <v>43638</v>
      </c>
      <c r="B1635" s="2">
        <f>IF(energy_demand!L1635="Y",energy_demand!B1635)</f>
        <v>132829.29</v>
      </c>
      <c r="C1635" s="2" t="b">
        <f>IF(energy_demand!L1635="N",energy_demand!B1635)</f>
        <v>0</v>
      </c>
      <c r="D1635" s="2" t="str">
        <f>IF(energy_demand!M1635="Y",energy_demand!B1635,"NA")</f>
        <v>NA</v>
      </c>
      <c r="E1635" s="2">
        <f>IF(energy_demand!M1635="N",energy_demand!B1635,"NA")</f>
        <v>132829.29</v>
      </c>
    </row>
    <row r="1636" spans="1:5" x14ac:dyDescent="0.3">
      <c r="A1636" s="10">
        <v>43639</v>
      </c>
      <c r="B1636" s="2">
        <f>IF(energy_demand!L1636="Y",energy_demand!B1636)</f>
        <v>133525.32</v>
      </c>
      <c r="C1636" s="2" t="b">
        <f>IF(energy_demand!L1636="N",energy_demand!B1636)</f>
        <v>0</v>
      </c>
      <c r="D1636" s="2" t="str">
        <f>IF(energy_demand!M1636="Y",energy_demand!B1636,"NA")</f>
        <v>NA</v>
      </c>
      <c r="E1636" s="2">
        <f>IF(energy_demand!M1636="N",energy_demand!B1636,"NA")</f>
        <v>133525.32</v>
      </c>
    </row>
    <row r="1637" spans="1:5" x14ac:dyDescent="0.3">
      <c r="A1637" s="10">
        <v>43640</v>
      </c>
      <c r="B1637" s="2">
        <f>IF(energy_demand!L1637="Y",energy_demand!B1637)</f>
        <v>146856.79999999999</v>
      </c>
      <c r="C1637" s="2" t="b">
        <f>IF(energy_demand!L1637="N",energy_demand!B1637)</f>
        <v>0</v>
      </c>
      <c r="D1637" s="2" t="str">
        <f>IF(energy_demand!M1637="Y",energy_demand!B1637,"NA")</f>
        <v>NA</v>
      </c>
      <c r="E1637" s="2">
        <f>IF(energy_demand!M1637="N",energy_demand!B1637,"NA")</f>
        <v>146856.79999999999</v>
      </c>
    </row>
    <row r="1638" spans="1:5" x14ac:dyDescent="0.3">
      <c r="A1638" s="10">
        <v>43641</v>
      </c>
      <c r="B1638" s="2">
        <f>IF(energy_demand!L1638="Y",energy_demand!B1638)</f>
        <v>145807.25</v>
      </c>
      <c r="C1638" s="2" t="b">
        <f>IF(energy_demand!L1638="N",energy_demand!B1638)</f>
        <v>0</v>
      </c>
      <c r="D1638" s="2" t="str">
        <f>IF(energy_demand!M1638="Y",energy_demand!B1638,"NA")</f>
        <v>NA</v>
      </c>
      <c r="E1638" s="2">
        <f>IF(energy_demand!M1638="N",energy_demand!B1638,"NA")</f>
        <v>145807.25</v>
      </c>
    </row>
    <row r="1639" spans="1:5" x14ac:dyDescent="0.3">
      <c r="A1639" s="10">
        <v>43642</v>
      </c>
      <c r="B1639" s="2">
        <f>IF(energy_demand!L1639="Y",energy_demand!B1639)</f>
        <v>139351.56</v>
      </c>
      <c r="C1639" s="2" t="b">
        <f>IF(energy_demand!L1639="N",energy_demand!B1639)</f>
        <v>0</v>
      </c>
      <c r="D1639" s="2" t="str">
        <f>IF(energy_demand!M1639="Y",energy_demand!B1639,"NA")</f>
        <v>NA</v>
      </c>
      <c r="E1639" s="2">
        <f>IF(energy_demand!M1639="N",energy_demand!B1639,"NA")</f>
        <v>139351.56</v>
      </c>
    </row>
    <row r="1640" spans="1:5" x14ac:dyDescent="0.3">
      <c r="A1640" s="10">
        <v>43643</v>
      </c>
      <c r="B1640" s="2">
        <f>IF(energy_demand!L1640="Y",energy_demand!B1640)</f>
        <v>131023.66</v>
      </c>
      <c r="C1640" s="2" t="b">
        <f>IF(energy_demand!L1640="N",energy_demand!B1640)</f>
        <v>0</v>
      </c>
      <c r="D1640" s="2" t="str">
        <f>IF(energy_demand!M1640="Y",energy_demand!B1640,"NA")</f>
        <v>NA</v>
      </c>
      <c r="E1640" s="2">
        <f>IF(energy_demand!M1640="N",energy_demand!B1640,"NA")</f>
        <v>131023.66</v>
      </c>
    </row>
    <row r="1641" spans="1:5" x14ac:dyDescent="0.3">
      <c r="A1641" s="10">
        <v>43644</v>
      </c>
      <c r="B1641" s="2" t="b">
        <f>IF(energy_demand!L1641="Y",energy_demand!B1641)</f>
        <v>0</v>
      </c>
      <c r="C1641" s="2">
        <f>IF(energy_demand!L1641="N",energy_demand!B1641)</f>
        <v>123546.62</v>
      </c>
      <c r="D1641" s="2" t="str">
        <f>IF(energy_demand!M1641="Y",energy_demand!B1641,"NA")</f>
        <v>NA</v>
      </c>
      <c r="E1641" s="2">
        <f>IF(energy_demand!M1641="N",energy_demand!B1641,"NA")</f>
        <v>123546.62</v>
      </c>
    </row>
    <row r="1642" spans="1:5" x14ac:dyDescent="0.3">
      <c r="A1642" s="10">
        <v>43645</v>
      </c>
      <c r="B1642" s="2" t="b">
        <f>IF(energy_demand!L1642="Y",energy_demand!B1642)</f>
        <v>0</v>
      </c>
      <c r="C1642" s="2">
        <f>IF(energy_demand!L1642="N",energy_demand!B1642)</f>
        <v>117924.13</v>
      </c>
      <c r="D1642" s="2" t="str">
        <f>IF(energy_demand!M1642="Y",energy_demand!B1642,"NA")</f>
        <v>NA</v>
      </c>
      <c r="E1642" s="2">
        <f>IF(energy_demand!M1642="N",energy_demand!B1642,"NA")</f>
        <v>117924.13</v>
      </c>
    </row>
    <row r="1643" spans="1:5" x14ac:dyDescent="0.3">
      <c r="A1643" s="10">
        <v>43646</v>
      </c>
      <c r="B1643" s="2" t="b">
        <f>IF(energy_demand!L1643="Y",energy_demand!B1643)</f>
        <v>0</v>
      </c>
      <c r="C1643" s="2">
        <f>IF(energy_demand!L1643="N",energy_demand!B1643)</f>
        <v>116150.91499999999</v>
      </c>
      <c r="D1643" s="2" t="str">
        <f>IF(energy_demand!M1643="Y",energy_demand!B1643,"NA")</f>
        <v>NA</v>
      </c>
      <c r="E1643" s="2">
        <f>IF(energy_demand!M1643="N",energy_demand!B1643,"NA")</f>
        <v>116150.91499999999</v>
      </c>
    </row>
    <row r="1644" spans="1:5" x14ac:dyDescent="0.3">
      <c r="A1644" s="10">
        <v>43647</v>
      </c>
      <c r="B1644" s="2" t="b">
        <f>IF(energy_demand!L1644="Y",energy_demand!B1644)</f>
        <v>0</v>
      </c>
      <c r="C1644" s="2">
        <f>IF(energy_demand!L1644="N",energy_demand!B1644)</f>
        <v>130565.58</v>
      </c>
      <c r="D1644" s="2" t="str">
        <f>IF(energy_demand!M1644="Y",energy_demand!B1644,"NA")</f>
        <v>NA</v>
      </c>
      <c r="E1644" s="2">
        <f>IF(energy_demand!M1644="N",energy_demand!B1644,"NA")</f>
        <v>130565.58</v>
      </c>
    </row>
    <row r="1645" spans="1:5" x14ac:dyDescent="0.3">
      <c r="A1645" s="10">
        <v>43648</v>
      </c>
      <c r="B1645" s="2" t="b">
        <f>IF(energy_demand!L1645="Y",energy_demand!B1645)</f>
        <v>0</v>
      </c>
      <c r="C1645" s="2">
        <f>IF(energy_demand!L1645="N",energy_demand!B1645)</f>
        <v>135866.75</v>
      </c>
      <c r="D1645" s="2" t="str">
        <f>IF(energy_demand!M1645="Y",energy_demand!B1645,"NA")</f>
        <v>NA</v>
      </c>
      <c r="E1645" s="2">
        <f>IF(energy_demand!M1645="N",energy_demand!B1645,"NA")</f>
        <v>135866.75</v>
      </c>
    </row>
    <row r="1646" spans="1:5" x14ac:dyDescent="0.3">
      <c r="A1646" s="10">
        <v>43649</v>
      </c>
      <c r="B1646" s="2" t="b">
        <f>IF(energy_demand!L1646="Y",energy_demand!B1646)</f>
        <v>0</v>
      </c>
      <c r="C1646" s="2">
        <f>IF(energy_demand!L1646="N",energy_demand!B1646)</f>
        <v>137327.70000000001</v>
      </c>
      <c r="D1646" s="2" t="str">
        <f>IF(energy_demand!M1646="Y",energy_demand!B1646,"NA")</f>
        <v>NA</v>
      </c>
      <c r="E1646" s="2">
        <f>IF(energy_demand!M1646="N",energy_demand!B1646,"NA")</f>
        <v>137327.70000000001</v>
      </c>
    </row>
    <row r="1647" spans="1:5" x14ac:dyDescent="0.3">
      <c r="A1647" s="10">
        <v>43650</v>
      </c>
      <c r="B1647" s="2" t="b">
        <f>IF(energy_demand!L1647="Y",energy_demand!B1647)</f>
        <v>0</v>
      </c>
      <c r="C1647" s="2">
        <f>IF(energy_demand!L1647="N",energy_demand!B1647)</f>
        <v>135182.72500000001</v>
      </c>
      <c r="D1647" s="2" t="str">
        <f>IF(energy_demand!M1647="Y",energy_demand!B1647,"NA")</f>
        <v>NA</v>
      </c>
      <c r="E1647" s="2">
        <f>IF(energy_demand!M1647="N",energy_demand!B1647,"NA")</f>
        <v>135182.72500000001</v>
      </c>
    </row>
    <row r="1648" spans="1:5" x14ac:dyDescent="0.3">
      <c r="A1648" s="10">
        <v>43651</v>
      </c>
      <c r="B1648" s="2" t="b">
        <f>IF(energy_demand!L1648="Y",energy_demand!B1648)</f>
        <v>0</v>
      </c>
      <c r="C1648" s="2">
        <f>IF(energy_demand!L1648="N",energy_demand!B1648)</f>
        <v>132774.29500000001</v>
      </c>
      <c r="D1648" s="2" t="str">
        <f>IF(energy_demand!M1648="Y",energy_demand!B1648,"NA")</f>
        <v>NA</v>
      </c>
      <c r="E1648" s="2">
        <f>IF(energy_demand!M1648="N",energy_demand!B1648,"NA")</f>
        <v>132774.29500000001</v>
      </c>
    </row>
    <row r="1649" spans="1:5" x14ac:dyDescent="0.3">
      <c r="A1649" s="10">
        <v>43652</v>
      </c>
      <c r="B1649" s="2" t="b">
        <f>IF(energy_demand!L1649="Y",energy_demand!B1649)</f>
        <v>0</v>
      </c>
      <c r="C1649" s="2">
        <f>IF(energy_demand!L1649="N",energy_demand!B1649)</f>
        <v>114660.9</v>
      </c>
      <c r="D1649" s="2" t="str">
        <f>IF(energy_demand!M1649="Y",energy_demand!B1649,"NA")</f>
        <v>NA</v>
      </c>
      <c r="E1649" s="2">
        <f>IF(energy_demand!M1649="N",energy_demand!B1649,"NA")</f>
        <v>114660.9</v>
      </c>
    </row>
    <row r="1650" spans="1:5" x14ac:dyDescent="0.3">
      <c r="A1650" s="10">
        <v>43653</v>
      </c>
      <c r="B1650" s="2" t="b">
        <f>IF(energy_demand!L1650="Y",energy_demand!B1650)</f>
        <v>0</v>
      </c>
      <c r="C1650" s="2">
        <f>IF(energy_demand!L1650="N",energy_demand!B1650)</f>
        <v>114469.88</v>
      </c>
      <c r="D1650" s="2" t="str">
        <f>IF(energy_demand!M1650="Y",energy_demand!B1650,"NA")</f>
        <v>NA</v>
      </c>
      <c r="E1650" s="2">
        <f>IF(energy_demand!M1650="N",energy_demand!B1650,"NA")</f>
        <v>114469.88</v>
      </c>
    </row>
    <row r="1651" spans="1:5" x14ac:dyDescent="0.3">
      <c r="A1651" s="10">
        <v>43654</v>
      </c>
      <c r="B1651" s="2" t="b">
        <f>IF(energy_demand!L1651="Y",energy_demand!B1651)</f>
        <v>0</v>
      </c>
      <c r="C1651" s="2">
        <f>IF(energy_demand!L1651="N",energy_demand!B1651)</f>
        <v>127307.26</v>
      </c>
      <c r="D1651" s="2" t="str">
        <f>IF(energy_demand!M1651="Y",energy_demand!B1651,"NA")</f>
        <v>NA</v>
      </c>
      <c r="E1651" s="2">
        <f>IF(energy_demand!M1651="N",energy_demand!B1651,"NA")</f>
        <v>127307.26</v>
      </c>
    </row>
    <row r="1652" spans="1:5" x14ac:dyDescent="0.3">
      <c r="A1652" s="10">
        <v>43655</v>
      </c>
      <c r="B1652" s="2" t="b">
        <f>IF(energy_demand!L1652="Y",energy_demand!B1652)</f>
        <v>0</v>
      </c>
      <c r="C1652" s="2">
        <f>IF(energy_demand!L1652="N",energy_demand!B1652)</f>
        <v>133803.98499999999</v>
      </c>
      <c r="D1652" s="2" t="str">
        <f>IF(energy_demand!M1652="Y",energy_demand!B1652,"NA")</f>
        <v>NA</v>
      </c>
      <c r="E1652" s="2">
        <f>IF(energy_demand!M1652="N",energy_demand!B1652,"NA")</f>
        <v>133803.98499999999</v>
      </c>
    </row>
    <row r="1653" spans="1:5" x14ac:dyDescent="0.3">
      <c r="A1653" s="10">
        <v>43656</v>
      </c>
      <c r="B1653" s="2" t="b">
        <f>IF(energy_demand!L1653="Y",energy_demand!B1653)</f>
        <v>0</v>
      </c>
      <c r="C1653" s="2">
        <f>IF(energy_demand!L1653="N",energy_demand!B1653)</f>
        <v>127092.715</v>
      </c>
      <c r="D1653" s="2" t="str">
        <f>IF(energy_demand!M1653="Y",energy_demand!B1653,"NA")</f>
        <v>NA</v>
      </c>
      <c r="E1653" s="2">
        <f>IF(energy_demand!M1653="N",energy_demand!B1653,"NA")</f>
        <v>127092.715</v>
      </c>
    </row>
    <row r="1654" spans="1:5" x14ac:dyDescent="0.3">
      <c r="A1654" s="10">
        <v>43657</v>
      </c>
      <c r="B1654" s="2" t="b">
        <f>IF(energy_demand!L1654="Y",energy_demand!B1654)</f>
        <v>0</v>
      </c>
      <c r="C1654" s="2">
        <f>IF(energy_demand!L1654="N",energy_demand!B1654)</f>
        <v>133131.51999999999</v>
      </c>
      <c r="D1654" s="2" t="str">
        <f>IF(energy_demand!M1654="Y",energy_demand!B1654,"NA")</f>
        <v>NA</v>
      </c>
      <c r="E1654" s="2">
        <f>IF(energy_demand!M1654="N",energy_demand!B1654,"NA")</f>
        <v>133131.51999999999</v>
      </c>
    </row>
    <row r="1655" spans="1:5" x14ac:dyDescent="0.3">
      <c r="A1655" s="10">
        <v>43658</v>
      </c>
      <c r="B1655" s="2" t="b">
        <f>IF(energy_demand!L1655="Y",energy_demand!B1655)</f>
        <v>0</v>
      </c>
      <c r="C1655" s="2">
        <f>IF(energy_demand!L1655="N",energy_demand!B1655)</f>
        <v>128384.14</v>
      </c>
      <c r="D1655" s="2" t="str">
        <f>IF(energy_demand!M1655="Y",energy_demand!B1655,"NA")</f>
        <v>NA</v>
      </c>
      <c r="E1655" s="2">
        <f>IF(energy_demand!M1655="N",energy_demand!B1655,"NA")</f>
        <v>128384.14</v>
      </c>
    </row>
    <row r="1656" spans="1:5" x14ac:dyDescent="0.3">
      <c r="A1656" s="10">
        <v>43659</v>
      </c>
      <c r="B1656" s="2" t="b">
        <f>IF(energy_demand!L1656="Y",energy_demand!B1656)</f>
        <v>0</v>
      </c>
      <c r="C1656" s="2">
        <f>IF(energy_demand!L1656="N",energy_demand!B1656)</f>
        <v>123954.31</v>
      </c>
      <c r="D1656" s="2" t="str">
        <f>IF(energy_demand!M1656="Y",energy_demand!B1656,"NA")</f>
        <v>NA</v>
      </c>
      <c r="E1656" s="2">
        <f>IF(energy_demand!M1656="N",energy_demand!B1656,"NA")</f>
        <v>123954.31</v>
      </c>
    </row>
    <row r="1657" spans="1:5" x14ac:dyDescent="0.3">
      <c r="A1657" s="10">
        <v>43660</v>
      </c>
      <c r="B1657" s="2" t="b">
        <f>IF(energy_demand!L1657="Y",energy_demand!B1657)</f>
        <v>0</v>
      </c>
      <c r="C1657" s="2">
        <f>IF(energy_demand!L1657="N",energy_demand!B1657)</f>
        <v>123740.265</v>
      </c>
      <c r="D1657" s="2" t="str">
        <f>IF(energy_demand!M1657="Y",energy_demand!B1657,"NA")</f>
        <v>NA</v>
      </c>
      <c r="E1657" s="2">
        <f>IF(energy_demand!M1657="N",energy_demand!B1657,"NA")</f>
        <v>123740.265</v>
      </c>
    </row>
    <row r="1658" spans="1:5" x14ac:dyDescent="0.3">
      <c r="A1658" s="10">
        <v>43661</v>
      </c>
      <c r="B1658" s="2" t="b">
        <f>IF(energy_demand!L1658="Y",energy_demand!B1658)</f>
        <v>0</v>
      </c>
      <c r="C1658" s="2">
        <f>IF(energy_demand!L1658="N",energy_demand!B1658)</f>
        <v>131739.20000000001</v>
      </c>
      <c r="D1658" s="2" t="str">
        <f>IF(energy_demand!M1658="Y",energy_demand!B1658,"NA")</f>
        <v>NA</v>
      </c>
      <c r="E1658" s="2">
        <f>IF(energy_demand!M1658="N",energy_demand!B1658,"NA")</f>
        <v>131739.20000000001</v>
      </c>
    </row>
    <row r="1659" spans="1:5" x14ac:dyDescent="0.3">
      <c r="A1659" s="10">
        <v>43662</v>
      </c>
      <c r="B1659" s="2">
        <f>IF(energy_demand!L1659="Y",energy_demand!B1659)</f>
        <v>132941.76999999999</v>
      </c>
      <c r="C1659" s="2" t="b">
        <f>IF(energy_demand!L1659="N",energy_demand!B1659)</f>
        <v>0</v>
      </c>
      <c r="D1659" s="2" t="str">
        <f>IF(energy_demand!M1659="Y",energy_demand!B1659,"NA")</f>
        <v>NA</v>
      </c>
      <c r="E1659" s="2">
        <f>IF(energy_demand!M1659="N",energy_demand!B1659,"NA")</f>
        <v>132941.76999999999</v>
      </c>
    </row>
    <row r="1660" spans="1:5" x14ac:dyDescent="0.3">
      <c r="A1660" s="10">
        <v>43663</v>
      </c>
      <c r="B1660" s="2">
        <f>IF(energy_demand!L1660="Y",energy_demand!B1660)</f>
        <v>135339.82</v>
      </c>
      <c r="C1660" s="2" t="b">
        <f>IF(energy_demand!L1660="N",energy_demand!B1660)</f>
        <v>0</v>
      </c>
      <c r="D1660" s="2" t="str">
        <f>IF(energy_demand!M1660="Y",energy_demand!B1660,"NA")</f>
        <v>NA</v>
      </c>
      <c r="E1660" s="2">
        <f>IF(energy_demand!M1660="N",energy_demand!B1660,"NA")</f>
        <v>135339.82</v>
      </c>
    </row>
    <row r="1661" spans="1:5" x14ac:dyDescent="0.3">
      <c r="A1661" s="10">
        <v>43664</v>
      </c>
      <c r="B1661" s="2">
        <f>IF(energy_demand!L1661="Y",energy_demand!B1661)</f>
        <v>134119.14000000001</v>
      </c>
      <c r="C1661" s="2" t="b">
        <f>IF(energy_demand!L1661="N",energy_demand!B1661)</f>
        <v>0</v>
      </c>
      <c r="D1661" s="2" t="str">
        <f>IF(energy_demand!M1661="Y",energy_demand!B1661,"NA")</f>
        <v>NA</v>
      </c>
      <c r="E1661" s="2">
        <f>IF(energy_demand!M1661="N",energy_demand!B1661,"NA")</f>
        <v>134119.14000000001</v>
      </c>
    </row>
    <row r="1662" spans="1:5" x14ac:dyDescent="0.3">
      <c r="A1662" s="10">
        <v>43665</v>
      </c>
      <c r="B1662" s="2">
        <f>IF(energy_demand!L1662="Y",energy_demand!B1662)</f>
        <v>132101.85999999999</v>
      </c>
      <c r="C1662" s="2" t="b">
        <f>IF(energy_demand!L1662="N",energy_demand!B1662)</f>
        <v>0</v>
      </c>
      <c r="D1662" s="2" t="str">
        <f>IF(energy_demand!M1662="Y",energy_demand!B1662,"NA")</f>
        <v>NA</v>
      </c>
      <c r="E1662" s="2">
        <f>IF(energy_demand!M1662="N",energy_demand!B1662,"NA")</f>
        <v>132101.85999999999</v>
      </c>
    </row>
    <row r="1663" spans="1:5" x14ac:dyDescent="0.3">
      <c r="A1663" s="10">
        <v>43666</v>
      </c>
      <c r="B1663" s="2">
        <f>IF(energy_demand!L1663="Y",energy_demand!B1663)</f>
        <v>111288.905</v>
      </c>
      <c r="C1663" s="2" t="b">
        <f>IF(energy_demand!L1663="N",energy_demand!B1663)</f>
        <v>0</v>
      </c>
      <c r="D1663" s="2" t="str">
        <f>IF(energy_demand!M1663="Y",energy_demand!B1663,"NA")</f>
        <v>NA</v>
      </c>
      <c r="E1663" s="2">
        <f>IF(energy_demand!M1663="N",energy_demand!B1663,"NA")</f>
        <v>111288.905</v>
      </c>
    </row>
    <row r="1664" spans="1:5" x14ac:dyDescent="0.3">
      <c r="A1664" s="10">
        <v>43667</v>
      </c>
      <c r="B1664" s="2">
        <f>IF(energy_demand!L1664="Y",energy_demand!B1664)</f>
        <v>111293.15</v>
      </c>
      <c r="C1664" s="2" t="b">
        <f>IF(energy_demand!L1664="N",energy_demand!B1664)</f>
        <v>0</v>
      </c>
      <c r="D1664" s="2" t="str">
        <f>IF(energy_demand!M1664="Y",energy_demand!B1664,"NA")</f>
        <v>NA</v>
      </c>
      <c r="E1664" s="2">
        <f>IF(energy_demand!M1664="N",energy_demand!B1664,"NA")</f>
        <v>111293.15</v>
      </c>
    </row>
    <row r="1665" spans="1:5" x14ac:dyDescent="0.3">
      <c r="A1665" s="10">
        <v>43668</v>
      </c>
      <c r="B1665" s="2">
        <f>IF(energy_demand!L1665="Y",energy_demand!B1665)</f>
        <v>123618.42</v>
      </c>
      <c r="C1665" s="2" t="b">
        <f>IF(energy_demand!L1665="N",energy_demand!B1665)</f>
        <v>0</v>
      </c>
      <c r="D1665" s="2" t="str">
        <f>IF(energy_demand!M1665="Y",energy_demand!B1665,"NA")</f>
        <v>NA</v>
      </c>
      <c r="E1665" s="2">
        <f>IF(energy_demand!M1665="N",energy_demand!B1665,"NA")</f>
        <v>123618.42</v>
      </c>
    </row>
    <row r="1666" spans="1:5" x14ac:dyDescent="0.3">
      <c r="A1666" s="10">
        <v>43669</v>
      </c>
      <c r="B1666" s="2">
        <f>IF(energy_demand!L1666="Y",energy_demand!B1666)</f>
        <v>129008.62</v>
      </c>
      <c r="C1666" s="2" t="b">
        <f>IF(energy_demand!L1666="N",energy_demand!B1666)</f>
        <v>0</v>
      </c>
      <c r="D1666" s="2" t="str">
        <f>IF(energy_demand!M1666="Y",energy_demand!B1666,"NA")</f>
        <v>NA</v>
      </c>
      <c r="E1666" s="2">
        <f>IF(energy_demand!M1666="N",energy_demand!B1666,"NA")</f>
        <v>129008.62</v>
      </c>
    </row>
    <row r="1667" spans="1:5" x14ac:dyDescent="0.3">
      <c r="A1667" s="10">
        <v>43670</v>
      </c>
      <c r="B1667" s="2">
        <f>IF(energy_demand!L1667="Y",energy_demand!B1667)</f>
        <v>135782.54500000001</v>
      </c>
      <c r="C1667" s="2" t="b">
        <f>IF(energy_demand!L1667="N",energy_demand!B1667)</f>
        <v>0</v>
      </c>
      <c r="D1667" s="2" t="str">
        <f>IF(energy_demand!M1667="Y",energy_demand!B1667,"NA")</f>
        <v>NA</v>
      </c>
      <c r="E1667" s="2">
        <f>IF(energy_demand!M1667="N",energy_demand!B1667,"NA")</f>
        <v>135782.54500000001</v>
      </c>
    </row>
    <row r="1668" spans="1:5" x14ac:dyDescent="0.3">
      <c r="A1668" s="10">
        <v>43671</v>
      </c>
      <c r="B1668" s="2">
        <f>IF(energy_demand!L1668="Y",energy_demand!B1668)</f>
        <v>132940.63</v>
      </c>
      <c r="C1668" s="2" t="b">
        <f>IF(energy_demand!L1668="N",energy_demand!B1668)</f>
        <v>0</v>
      </c>
      <c r="D1668" s="2" t="str">
        <f>IF(energy_demand!M1668="Y",energy_demand!B1668,"NA")</f>
        <v>NA</v>
      </c>
      <c r="E1668" s="2">
        <f>IF(energy_demand!M1668="N",energy_demand!B1668,"NA")</f>
        <v>132940.63</v>
      </c>
    </row>
    <row r="1669" spans="1:5" x14ac:dyDescent="0.3">
      <c r="A1669" s="10">
        <v>43672</v>
      </c>
      <c r="B1669" s="2">
        <f>IF(energy_demand!L1669="Y",energy_demand!B1669)</f>
        <v>136493.13</v>
      </c>
      <c r="C1669" s="2" t="b">
        <f>IF(energy_demand!L1669="N",energy_demand!B1669)</f>
        <v>0</v>
      </c>
      <c r="D1669" s="2" t="str">
        <f>IF(energy_demand!M1669="Y",energy_demand!B1669,"NA")</f>
        <v>NA</v>
      </c>
      <c r="E1669" s="2">
        <f>IF(energy_demand!M1669="N",energy_demand!B1669,"NA")</f>
        <v>136493.13</v>
      </c>
    </row>
    <row r="1670" spans="1:5" x14ac:dyDescent="0.3">
      <c r="A1670" s="10">
        <v>43673</v>
      </c>
      <c r="B1670" s="2">
        <f>IF(energy_demand!L1670="Y",energy_demand!B1670)</f>
        <v>121958.69</v>
      </c>
      <c r="C1670" s="2" t="b">
        <f>IF(energy_demand!L1670="N",energy_demand!B1670)</f>
        <v>0</v>
      </c>
      <c r="D1670" s="2" t="str">
        <f>IF(energy_demand!M1670="Y",energy_demand!B1670,"NA")</f>
        <v>NA</v>
      </c>
      <c r="E1670" s="2">
        <f>IF(energy_demand!M1670="N",energy_demand!B1670,"NA")</f>
        <v>121958.69</v>
      </c>
    </row>
    <row r="1671" spans="1:5" x14ac:dyDescent="0.3">
      <c r="A1671" s="10">
        <v>43674</v>
      </c>
      <c r="B1671" s="2">
        <f>IF(energy_demand!L1671="Y",energy_demand!B1671)</f>
        <v>118413.13499999999</v>
      </c>
      <c r="C1671" s="2" t="b">
        <f>IF(energy_demand!L1671="N",energy_demand!B1671)</f>
        <v>0</v>
      </c>
      <c r="D1671" s="2" t="str">
        <f>IF(energy_demand!M1671="Y",energy_demand!B1671,"NA")</f>
        <v>NA</v>
      </c>
      <c r="E1671" s="2">
        <f>IF(energy_demand!M1671="N",energy_demand!B1671,"NA")</f>
        <v>118413.13499999999</v>
      </c>
    </row>
    <row r="1672" spans="1:5" x14ac:dyDescent="0.3">
      <c r="A1672" s="10">
        <v>43675</v>
      </c>
      <c r="B1672" s="2">
        <f>IF(energy_demand!L1672="Y",energy_demand!B1672)</f>
        <v>133205.18</v>
      </c>
      <c r="C1672" s="2" t="b">
        <f>IF(energy_demand!L1672="N",energy_demand!B1672)</f>
        <v>0</v>
      </c>
      <c r="D1672" s="2" t="str">
        <f>IF(energy_demand!M1672="Y",energy_demand!B1672,"NA")</f>
        <v>NA</v>
      </c>
      <c r="E1672" s="2">
        <f>IF(energy_demand!M1672="N",energy_demand!B1672,"NA")</f>
        <v>133205.18</v>
      </c>
    </row>
    <row r="1673" spans="1:5" x14ac:dyDescent="0.3">
      <c r="A1673" s="10">
        <v>43676</v>
      </c>
      <c r="B1673" s="2">
        <f>IF(energy_demand!L1673="Y",energy_demand!B1673)</f>
        <v>138858.04500000001</v>
      </c>
      <c r="C1673" s="2" t="b">
        <f>IF(energy_demand!L1673="N",energy_demand!B1673)</f>
        <v>0</v>
      </c>
      <c r="D1673" s="2" t="str">
        <f>IF(energy_demand!M1673="Y",energy_demand!B1673,"NA")</f>
        <v>NA</v>
      </c>
      <c r="E1673" s="2">
        <f>IF(energy_demand!M1673="N",energy_demand!B1673,"NA")</f>
        <v>138858.04500000001</v>
      </c>
    </row>
    <row r="1674" spans="1:5" x14ac:dyDescent="0.3">
      <c r="A1674" s="10">
        <v>43677</v>
      </c>
      <c r="B1674" s="2">
        <f>IF(energy_demand!L1674="Y",energy_demand!B1674)</f>
        <v>140275.82999999999</v>
      </c>
      <c r="C1674" s="2" t="b">
        <f>IF(energy_demand!L1674="N",energy_demand!B1674)</f>
        <v>0</v>
      </c>
      <c r="D1674" s="2" t="str">
        <f>IF(energy_demand!M1674="Y",energy_demand!B1674,"NA")</f>
        <v>NA</v>
      </c>
      <c r="E1674" s="2">
        <f>IF(energy_demand!M1674="N",energy_demand!B1674,"NA")</f>
        <v>140275.82999999999</v>
      </c>
    </row>
    <row r="1675" spans="1:5" x14ac:dyDescent="0.3">
      <c r="A1675" s="10">
        <v>43678</v>
      </c>
      <c r="B1675" s="2">
        <f>IF(energy_demand!L1675="Y",energy_demand!B1675)</f>
        <v>137651.13500000001</v>
      </c>
      <c r="C1675" s="2" t="b">
        <f>IF(energy_demand!L1675="N",energy_demand!B1675)</f>
        <v>0</v>
      </c>
      <c r="D1675" s="2" t="str">
        <f>IF(energy_demand!M1675="Y",energy_demand!B1675,"NA")</f>
        <v>NA</v>
      </c>
      <c r="E1675" s="2">
        <f>IF(energy_demand!M1675="N",energy_demand!B1675,"NA")</f>
        <v>137651.13500000001</v>
      </c>
    </row>
    <row r="1676" spans="1:5" x14ac:dyDescent="0.3">
      <c r="A1676" s="10">
        <v>43679</v>
      </c>
      <c r="B1676" s="2">
        <f>IF(energy_demand!L1676="Y",energy_demand!B1676)</f>
        <v>135633.89000000001</v>
      </c>
      <c r="C1676" s="2" t="b">
        <f>IF(energy_demand!L1676="N",energy_demand!B1676)</f>
        <v>0</v>
      </c>
      <c r="D1676" s="2" t="str">
        <f>IF(energy_demand!M1676="Y",energy_demand!B1676,"NA")</f>
        <v>NA</v>
      </c>
      <c r="E1676" s="2">
        <f>IF(energy_demand!M1676="N",energy_demand!B1676,"NA")</f>
        <v>135633.89000000001</v>
      </c>
    </row>
    <row r="1677" spans="1:5" x14ac:dyDescent="0.3">
      <c r="A1677" s="10">
        <v>43680</v>
      </c>
      <c r="B1677" s="2">
        <f>IF(energy_demand!L1677="Y",energy_demand!B1677)</f>
        <v>119933.7</v>
      </c>
      <c r="C1677" s="2" t="b">
        <f>IF(energy_demand!L1677="N",energy_demand!B1677)</f>
        <v>0</v>
      </c>
      <c r="D1677" s="2" t="str">
        <f>IF(energy_demand!M1677="Y",energy_demand!B1677,"NA")</f>
        <v>NA</v>
      </c>
      <c r="E1677" s="2">
        <f>IF(energy_demand!M1677="N",energy_demand!B1677,"NA")</f>
        <v>119933.7</v>
      </c>
    </row>
    <row r="1678" spans="1:5" x14ac:dyDescent="0.3">
      <c r="A1678" s="10">
        <v>43681</v>
      </c>
      <c r="B1678" s="2">
        <f>IF(energy_demand!L1678="Y",energy_demand!B1678)</f>
        <v>120350.215</v>
      </c>
      <c r="C1678" s="2" t="b">
        <f>IF(energy_demand!L1678="N",energy_demand!B1678)</f>
        <v>0</v>
      </c>
      <c r="D1678" s="2" t="str">
        <f>IF(energy_demand!M1678="Y",energy_demand!B1678,"NA")</f>
        <v>NA</v>
      </c>
      <c r="E1678" s="2">
        <f>IF(energy_demand!M1678="N",energy_demand!B1678,"NA")</f>
        <v>120350.215</v>
      </c>
    </row>
    <row r="1679" spans="1:5" x14ac:dyDescent="0.3">
      <c r="A1679" s="10">
        <v>43682</v>
      </c>
      <c r="B1679" s="2">
        <f>IF(energy_demand!L1679="Y",energy_demand!B1679)</f>
        <v>125652.05499999999</v>
      </c>
      <c r="C1679" s="2" t="b">
        <f>IF(energy_demand!L1679="N",energy_demand!B1679)</f>
        <v>0</v>
      </c>
      <c r="D1679" s="2" t="str">
        <f>IF(energy_demand!M1679="Y",energy_demand!B1679,"NA")</f>
        <v>NA</v>
      </c>
      <c r="E1679" s="2">
        <f>IF(energy_demand!M1679="N",energy_demand!B1679,"NA")</f>
        <v>125652.05499999999</v>
      </c>
    </row>
    <row r="1680" spans="1:5" x14ac:dyDescent="0.3">
      <c r="A1680" s="10">
        <v>43683</v>
      </c>
      <c r="B1680" s="2">
        <f>IF(energy_demand!L1680="Y",energy_demand!B1680)</f>
        <v>132120.39000000001</v>
      </c>
      <c r="C1680" s="2" t="b">
        <f>IF(energy_demand!L1680="N",energy_demand!B1680)</f>
        <v>0</v>
      </c>
      <c r="D1680" s="2" t="str">
        <f>IF(energy_demand!M1680="Y",energy_demand!B1680,"NA")</f>
        <v>NA</v>
      </c>
      <c r="E1680" s="2">
        <f>IF(energy_demand!M1680="N",energy_demand!B1680,"NA")</f>
        <v>132120.39000000001</v>
      </c>
    </row>
    <row r="1681" spans="1:5" x14ac:dyDescent="0.3">
      <c r="A1681" s="10">
        <v>43684</v>
      </c>
      <c r="B1681" s="2">
        <f>IF(energy_demand!L1681="Y",energy_demand!B1681)</f>
        <v>136315.38</v>
      </c>
      <c r="C1681" s="2" t="b">
        <f>IF(energy_demand!L1681="N",energy_demand!B1681)</f>
        <v>0</v>
      </c>
      <c r="D1681" s="2" t="str">
        <f>IF(energy_demand!M1681="Y",energy_demand!B1681,"NA")</f>
        <v>NA</v>
      </c>
      <c r="E1681" s="2">
        <f>IF(energy_demand!M1681="N",energy_demand!B1681,"NA")</f>
        <v>136315.38</v>
      </c>
    </row>
    <row r="1682" spans="1:5" x14ac:dyDescent="0.3">
      <c r="A1682" s="10">
        <v>43685</v>
      </c>
      <c r="B1682" s="2">
        <f>IF(energy_demand!L1682="Y",energy_demand!B1682)</f>
        <v>133004.73000000001</v>
      </c>
      <c r="C1682" s="2" t="b">
        <f>IF(energy_demand!L1682="N",energy_demand!B1682)</f>
        <v>0</v>
      </c>
      <c r="D1682" s="2" t="str">
        <f>IF(energy_demand!M1682="Y",energy_demand!B1682,"NA")</f>
        <v>NA</v>
      </c>
      <c r="E1682" s="2">
        <f>IF(energy_demand!M1682="N",energy_demand!B1682,"NA")</f>
        <v>133004.73000000001</v>
      </c>
    </row>
    <row r="1683" spans="1:5" x14ac:dyDescent="0.3">
      <c r="A1683" s="10">
        <v>43686</v>
      </c>
      <c r="B1683" s="2">
        <f>IF(energy_demand!L1683="Y",energy_demand!B1683)</f>
        <v>142555.10500000001</v>
      </c>
      <c r="C1683" s="2" t="b">
        <f>IF(energy_demand!L1683="N",energy_demand!B1683)</f>
        <v>0</v>
      </c>
      <c r="D1683" s="2" t="str">
        <f>IF(energy_demand!M1683="Y",energy_demand!B1683,"NA")</f>
        <v>NA</v>
      </c>
      <c r="E1683" s="2">
        <f>IF(energy_demand!M1683="N",energy_demand!B1683,"NA")</f>
        <v>142555.10500000001</v>
      </c>
    </row>
    <row r="1684" spans="1:5" x14ac:dyDescent="0.3">
      <c r="A1684" s="10">
        <v>43687</v>
      </c>
      <c r="B1684" s="2">
        <f>IF(energy_demand!L1684="Y",energy_demand!B1684)</f>
        <v>128554.605</v>
      </c>
      <c r="C1684" s="2" t="b">
        <f>IF(energy_demand!L1684="N",energy_demand!B1684)</f>
        <v>0</v>
      </c>
      <c r="D1684" s="2" t="str">
        <f>IF(energy_demand!M1684="Y",energy_demand!B1684,"NA")</f>
        <v>NA</v>
      </c>
      <c r="E1684" s="2">
        <f>IF(energy_demand!M1684="N",energy_demand!B1684,"NA")</f>
        <v>128554.605</v>
      </c>
    </row>
    <row r="1685" spans="1:5" x14ac:dyDescent="0.3">
      <c r="A1685" s="10">
        <v>43688</v>
      </c>
      <c r="B1685" s="2">
        <f>IF(energy_demand!L1685="Y",energy_demand!B1685)</f>
        <v>121028.325</v>
      </c>
      <c r="C1685" s="2" t="b">
        <f>IF(energy_demand!L1685="N",energy_demand!B1685)</f>
        <v>0</v>
      </c>
      <c r="D1685" s="2" t="str">
        <f>IF(energy_demand!M1685="Y",energy_demand!B1685,"NA")</f>
        <v>NA</v>
      </c>
      <c r="E1685" s="2">
        <f>IF(energy_demand!M1685="N",energy_demand!B1685,"NA")</f>
        <v>121028.325</v>
      </c>
    </row>
    <row r="1686" spans="1:5" x14ac:dyDescent="0.3">
      <c r="A1686" s="10">
        <v>43689</v>
      </c>
      <c r="B1686" s="2">
        <f>IF(energy_demand!L1686="Y",energy_demand!B1686)</f>
        <v>136683.4</v>
      </c>
      <c r="C1686" s="2" t="b">
        <f>IF(energy_demand!L1686="N",energy_demand!B1686)</f>
        <v>0</v>
      </c>
      <c r="D1686" s="2" t="str">
        <f>IF(energy_demand!M1686="Y",energy_demand!B1686,"NA")</f>
        <v>NA</v>
      </c>
      <c r="E1686" s="2">
        <f>IF(energy_demand!M1686="N",energy_demand!B1686,"NA")</f>
        <v>136683.4</v>
      </c>
    </row>
    <row r="1687" spans="1:5" x14ac:dyDescent="0.3">
      <c r="A1687" s="10">
        <v>43690</v>
      </c>
      <c r="B1687" s="2">
        <f>IF(energy_demand!L1687="Y",energy_demand!B1687)</f>
        <v>141474.26500000001</v>
      </c>
      <c r="C1687" s="2" t="b">
        <f>IF(energy_demand!L1687="N",energy_demand!B1687)</f>
        <v>0</v>
      </c>
      <c r="D1687" s="2" t="str">
        <f>IF(energy_demand!M1687="Y",energy_demand!B1687,"NA")</f>
        <v>NA</v>
      </c>
      <c r="E1687" s="2">
        <f>IF(energy_demand!M1687="N",energy_demand!B1687,"NA")</f>
        <v>141474.26500000001</v>
      </c>
    </row>
    <row r="1688" spans="1:5" x14ac:dyDescent="0.3">
      <c r="A1688" s="10">
        <v>43691</v>
      </c>
      <c r="B1688" s="2">
        <f>IF(energy_demand!L1688="Y",energy_demand!B1688)</f>
        <v>134681.435</v>
      </c>
      <c r="C1688" s="2" t="b">
        <f>IF(energy_demand!L1688="N",energy_demand!B1688)</f>
        <v>0</v>
      </c>
      <c r="D1688" s="2" t="str">
        <f>IF(energy_demand!M1688="Y",energy_demand!B1688,"NA")</f>
        <v>NA</v>
      </c>
      <c r="E1688" s="2">
        <f>IF(energy_demand!M1688="N",energy_demand!B1688,"NA")</f>
        <v>134681.435</v>
      </c>
    </row>
    <row r="1689" spans="1:5" x14ac:dyDescent="0.3">
      <c r="A1689" s="10">
        <v>43692</v>
      </c>
      <c r="B1689" s="2">
        <f>IF(energy_demand!L1689="Y",energy_demand!B1689)</f>
        <v>128119.715</v>
      </c>
      <c r="C1689" s="2" t="b">
        <f>IF(energy_demand!L1689="N",energy_demand!B1689)</f>
        <v>0</v>
      </c>
      <c r="D1689" s="2" t="str">
        <f>IF(energy_demand!M1689="Y",energy_demand!B1689,"NA")</f>
        <v>NA</v>
      </c>
      <c r="E1689" s="2">
        <f>IF(energy_demand!M1689="N",energy_demand!B1689,"NA")</f>
        <v>128119.715</v>
      </c>
    </row>
    <row r="1690" spans="1:5" x14ac:dyDescent="0.3">
      <c r="A1690" s="10">
        <v>43693</v>
      </c>
      <c r="B1690" s="2">
        <f>IF(energy_demand!L1690="Y",energy_demand!B1690)</f>
        <v>129781.155</v>
      </c>
      <c r="C1690" s="2" t="b">
        <f>IF(energy_demand!L1690="N",energy_demand!B1690)</f>
        <v>0</v>
      </c>
      <c r="D1690" s="2" t="str">
        <f>IF(energy_demand!M1690="Y",energy_demand!B1690,"NA")</f>
        <v>NA</v>
      </c>
      <c r="E1690" s="2">
        <f>IF(energy_demand!M1690="N",energy_demand!B1690,"NA")</f>
        <v>129781.155</v>
      </c>
    </row>
    <row r="1691" spans="1:5" x14ac:dyDescent="0.3">
      <c r="A1691" s="10">
        <v>43694</v>
      </c>
      <c r="B1691" s="2">
        <f>IF(energy_demand!L1691="Y",energy_demand!B1691)</f>
        <v>115460.6</v>
      </c>
      <c r="C1691" s="2" t="b">
        <f>IF(energy_demand!L1691="N",energy_demand!B1691)</f>
        <v>0</v>
      </c>
      <c r="D1691" s="2" t="str">
        <f>IF(energy_demand!M1691="Y",energy_demand!B1691,"NA")</f>
        <v>NA</v>
      </c>
      <c r="E1691" s="2">
        <f>IF(energy_demand!M1691="N",energy_demand!B1691,"NA")</f>
        <v>115460.6</v>
      </c>
    </row>
    <row r="1692" spans="1:5" x14ac:dyDescent="0.3">
      <c r="A1692" s="10">
        <v>43695</v>
      </c>
      <c r="B1692" s="2">
        <f>IF(energy_demand!L1692="Y",energy_demand!B1692)</f>
        <v>110816.375</v>
      </c>
      <c r="C1692" s="2" t="b">
        <f>IF(energy_demand!L1692="N",energy_demand!B1692)</f>
        <v>0</v>
      </c>
      <c r="D1692" s="2" t="str">
        <f>IF(energy_demand!M1692="Y",energy_demand!B1692,"NA")</f>
        <v>NA</v>
      </c>
      <c r="E1692" s="2">
        <f>IF(energy_demand!M1692="N",energy_demand!B1692,"NA")</f>
        <v>110816.375</v>
      </c>
    </row>
    <row r="1693" spans="1:5" x14ac:dyDescent="0.3">
      <c r="A1693" s="10">
        <v>43696</v>
      </c>
      <c r="B1693" s="2">
        <f>IF(energy_demand!L1693="Y",energy_demand!B1693)</f>
        <v>131067.25</v>
      </c>
      <c r="C1693" s="2" t="b">
        <f>IF(energy_demand!L1693="N",energy_demand!B1693)</f>
        <v>0</v>
      </c>
      <c r="D1693" s="2" t="str">
        <f>IF(energy_demand!M1693="Y",energy_demand!B1693,"NA")</f>
        <v>NA</v>
      </c>
      <c r="E1693" s="2">
        <f>IF(energy_demand!M1693="N",energy_demand!B1693,"NA")</f>
        <v>131067.25</v>
      </c>
    </row>
    <row r="1694" spans="1:5" x14ac:dyDescent="0.3">
      <c r="A1694" s="10">
        <v>43697</v>
      </c>
      <c r="B1694" s="2">
        <f>IF(energy_demand!L1694="Y",energy_demand!B1694)</f>
        <v>131438.54999999999</v>
      </c>
      <c r="C1694" s="2" t="b">
        <f>IF(energy_demand!L1694="N",energy_demand!B1694)</f>
        <v>0</v>
      </c>
      <c r="D1694" s="2" t="str">
        <f>IF(energy_demand!M1694="Y",energy_demand!B1694,"NA")</f>
        <v>NA</v>
      </c>
      <c r="E1694" s="2">
        <f>IF(energy_demand!M1694="N",energy_demand!B1694,"NA")</f>
        <v>131438.54999999999</v>
      </c>
    </row>
    <row r="1695" spans="1:5" x14ac:dyDescent="0.3">
      <c r="A1695" s="10">
        <v>43698</v>
      </c>
      <c r="B1695" s="2">
        <f>IF(energy_demand!L1695="Y",energy_demand!B1695)</f>
        <v>120747.08</v>
      </c>
      <c r="C1695" s="2" t="b">
        <f>IF(energy_demand!L1695="N",energy_demand!B1695)</f>
        <v>0</v>
      </c>
      <c r="D1695" s="2" t="str">
        <f>IF(energy_demand!M1695="Y",energy_demand!B1695,"NA")</f>
        <v>NA</v>
      </c>
      <c r="E1695" s="2">
        <f>IF(energy_demand!M1695="N",energy_demand!B1695,"NA")</f>
        <v>120747.08</v>
      </c>
    </row>
    <row r="1696" spans="1:5" x14ac:dyDescent="0.3">
      <c r="A1696" s="10">
        <v>43699</v>
      </c>
      <c r="B1696" s="2">
        <f>IF(energy_demand!L1696="Y",energy_demand!B1696)</f>
        <v>127697.99</v>
      </c>
      <c r="C1696" s="2" t="b">
        <f>IF(energy_demand!L1696="N",energy_demand!B1696)</f>
        <v>0</v>
      </c>
      <c r="D1696" s="2" t="str">
        <f>IF(energy_demand!M1696="Y",energy_demand!B1696,"NA")</f>
        <v>NA</v>
      </c>
      <c r="E1696" s="2">
        <f>IF(energy_demand!M1696="N",energy_demand!B1696,"NA")</f>
        <v>127697.99</v>
      </c>
    </row>
    <row r="1697" spans="1:5" x14ac:dyDescent="0.3">
      <c r="A1697" s="10">
        <v>43700</v>
      </c>
      <c r="B1697" s="2">
        <f>IF(energy_demand!L1697="Y",energy_demand!B1697)</f>
        <v>126763.36500000001</v>
      </c>
      <c r="C1697" s="2" t="b">
        <f>IF(energy_demand!L1697="N",energy_demand!B1697)</f>
        <v>0</v>
      </c>
      <c r="D1697" s="2" t="str">
        <f>IF(energy_demand!M1697="Y",energy_demand!B1697,"NA")</f>
        <v>NA</v>
      </c>
      <c r="E1697" s="2">
        <f>IF(energy_demand!M1697="N",energy_demand!B1697,"NA")</f>
        <v>126763.36500000001</v>
      </c>
    </row>
    <row r="1698" spans="1:5" x14ac:dyDescent="0.3">
      <c r="A1698" s="10">
        <v>43701</v>
      </c>
      <c r="B1698" s="2">
        <f>IF(energy_demand!L1698="Y",energy_demand!B1698)</f>
        <v>107303.47500000001</v>
      </c>
      <c r="C1698" s="2" t="b">
        <f>IF(energy_demand!L1698="N",energy_demand!B1698)</f>
        <v>0</v>
      </c>
      <c r="D1698" s="2" t="str">
        <f>IF(energy_demand!M1698="Y",energy_demand!B1698,"NA")</f>
        <v>NA</v>
      </c>
      <c r="E1698" s="2">
        <f>IF(energy_demand!M1698="N",energy_demand!B1698,"NA")</f>
        <v>107303.47500000001</v>
      </c>
    </row>
    <row r="1699" spans="1:5" x14ac:dyDescent="0.3">
      <c r="A1699" s="10">
        <v>43702</v>
      </c>
      <c r="B1699" s="2">
        <f>IF(energy_demand!L1699="Y",energy_demand!B1699)</f>
        <v>113980.3</v>
      </c>
      <c r="C1699" s="2" t="b">
        <f>IF(energy_demand!L1699="N",energy_demand!B1699)</f>
        <v>0</v>
      </c>
      <c r="D1699" s="2" t="str">
        <f>IF(energy_demand!M1699="Y",energy_demand!B1699,"NA")</f>
        <v>NA</v>
      </c>
      <c r="E1699" s="2">
        <f>IF(energy_demand!M1699="N",energy_demand!B1699,"NA")</f>
        <v>113980.3</v>
      </c>
    </row>
    <row r="1700" spans="1:5" x14ac:dyDescent="0.3">
      <c r="A1700" s="10">
        <v>43703</v>
      </c>
      <c r="B1700" s="2">
        <f>IF(energy_demand!L1700="Y",energy_demand!B1700)</f>
        <v>132704.36499999999</v>
      </c>
      <c r="C1700" s="2" t="b">
        <f>IF(energy_demand!L1700="N",energy_demand!B1700)</f>
        <v>0</v>
      </c>
      <c r="D1700" s="2" t="str">
        <f>IF(energy_demand!M1700="Y",energy_demand!B1700,"NA")</f>
        <v>NA</v>
      </c>
      <c r="E1700" s="2">
        <f>IF(energy_demand!M1700="N",energy_demand!B1700,"NA")</f>
        <v>132704.36499999999</v>
      </c>
    </row>
    <row r="1701" spans="1:5" x14ac:dyDescent="0.3">
      <c r="A1701" s="10">
        <v>43704</v>
      </c>
      <c r="B1701" s="2">
        <f>IF(energy_demand!L1701="Y",energy_demand!B1701)</f>
        <v>130964.88499999999</v>
      </c>
      <c r="C1701" s="2" t="b">
        <f>IF(energy_demand!L1701="N",energy_demand!B1701)</f>
        <v>0</v>
      </c>
      <c r="D1701" s="2" t="str">
        <f>IF(energy_demand!M1701="Y",energy_demand!B1701,"NA")</f>
        <v>NA</v>
      </c>
      <c r="E1701" s="2">
        <f>IF(energy_demand!M1701="N",energy_demand!B1701,"NA")</f>
        <v>130964.88499999999</v>
      </c>
    </row>
    <row r="1702" spans="1:5" x14ac:dyDescent="0.3">
      <c r="A1702" s="10">
        <v>43705</v>
      </c>
      <c r="B1702" s="2">
        <f>IF(energy_demand!L1702="Y",energy_demand!B1702)</f>
        <v>137660.94</v>
      </c>
      <c r="C1702" s="2" t="b">
        <f>IF(energy_demand!L1702="N",energy_demand!B1702)</f>
        <v>0</v>
      </c>
      <c r="D1702" s="2" t="str">
        <f>IF(energy_demand!M1702="Y",energy_demand!B1702,"NA")</f>
        <v>NA</v>
      </c>
      <c r="E1702" s="2">
        <f>IF(energy_demand!M1702="N",energy_demand!B1702,"NA")</f>
        <v>137660.94</v>
      </c>
    </row>
    <row r="1703" spans="1:5" x14ac:dyDescent="0.3">
      <c r="A1703" s="10">
        <v>43706</v>
      </c>
      <c r="B1703" s="2">
        <f>IF(energy_demand!L1703="Y",energy_demand!B1703)</f>
        <v>134233.345</v>
      </c>
      <c r="C1703" s="2" t="b">
        <f>IF(energy_demand!L1703="N",energy_demand!B1703)</f>
        <v>0</v>
      </c>
      <c r="D1703" s="2" t="str">
        <f>IF(energy_demand!M1703="Y",energy_demand!B1703,"NA")</f>
        <v>NA</v>
      </c>
      <c r="E1703" s="2">
        <f>IF(energy_demand!M1703="N",energy_demand!B1703,"NA")</f>
        <v>134233.345</v>
      </c>
    </row>
    <row r="1704" spans="1:5" x14ac:dyDescent="0.3">
      <c r="A1704" s="10">
        <v>43707</v>
      </c>
      <c r="B1704" s="2">
        <f>IF(energy_demand!L1704="Y",energy_demand!B1704)</f>
        <v>131871.07999999999</v>
      </c>
      <c r="C1704" s="2" t="b">
        <f>IF(energy_demand!L1704="N",energy_demand!B1704)</f>
        <v>0</v>
      </c>
      <c r="D1704" s="2" t="str">
        <f>IF(energy_demand!M1704="Y",energy_demand!B1704,"NA")</f>
        <v>NA</v>
      </c>
      <c r="E1704" s="2">
        <f>IF(energy_demand!M1704="N",energy_demand!B1704,"NA")</f>
        <v>131871.07999999999</v>
      </c>
    </row>
    <row r="1705" spans="1:5" x14ac:dyDescent="0.3">
      <c r="A1705" s="10">
        <v>43708</v>
      </c>
      <c r="B1705" s="2">
        <f>IF(energy_demand!L1705="Y",energy_demand!B1705)</f>
        <v>107616.03</v>
      </c>
      <c r="C1705" s="2" t="b">
        <f>IF(energy_demand!L1705="N",energy_demand!B1705)</f>
        <v>0</v>
      </c>
      <c r="D1705" s="2" t="str">
        <f>IF(energy_demand!M1705="Y",energy_demand!B1705,"NA")</f>
        <v>NA</v>
      </c>
      <c r="E1705" s="2">
        <f>IF(energy_demand!M1705="N",energy_demand!B1705,"NA")</f>
        <v>107616.03</v>
      </c>
    </row>
    <row r="1706" spans="1:5" x14ac:dyDescent="0.3">
      <c r="A1706" s="10">
        <v>43709</v>
      </c>
      <c r="B1706" s="2">
        <f>IF(energy_demand!L1706="Y",energy_demand!B1706)</f>
        <v>106779.47500000001</v>
      </c>
      <c r="C1706" s="2" t="b">
        <f>IF(energy_demand!L1706="N",energy_demand!B1706)</f>
        <v>0</v>
      </c>
      <c r="D1706" s="2" t="str">
        <f>IF(energy_demand!M1706="Y",energy_demand!B1706,"NA")</f>
        <v>NA</v>
      </c>
      <c r="E1706" s="2">
        <f>IF(energy_demand!M1706="N",energy_demand!B1706,"NA")</f>
        <v>106779.47500000001</v>
      </c>
    </row>
    <row r="1707" spans="1:5" x14ac:dyDescent="0.3">
      <c r="A1707" s="10">
        <v>43710</v>
      </c>
      <c r="B1707" s="2">
        <f>IF(energy_demand!L1707="Y",energy_demand!B1707)</f>
        <v>121697.38</v>
      </c>
      <c r="C1707" s="2" t="b">
        <f>IF(energy_demand!L1707="N",energy_demand!B1707)</f>
        <v>0</v>
      </c>
      <c r="D1707" s="2" t="str">
        <f>IF(energy_demand!M1707="Y",energy_demand!B1707,"NA")</f>
        <v>NA</v>
      </c>
      <c r="E1707" s="2">
        <f>IF(energy_demand!M1707="N",energy_demand!B1707,"NA")</f>
        <v>121697.38</v>
      </c>
    </row>
    <row r="1708" spans="1:5" x14ac:dyDescent="0.3">
      <c r="A1708" s="10">
        <v>43711</v>
      </c>
      <c r="B1708" s="2">
        <f>IF(energy_demand!L1708="Y",energy_demand!B1708)</f>
        <v>118871.215</v>
      </c>
      <c r="C1708" s="2" t="b">
        <f>IF(energy_demand!L1708="N",energy_demand!B1708)</f>
        <v>0</v>
      </c>
      <c r="D1708" s="2" t="str">
        <f>IF(energy_demand!M1708="Y",energy_demand!B1708,"NA")</f>
        <v>NA</v>
      </c>
      <c r="E1708" s="2">
        <f>IF(energy_demand!M1708="N",energy_demand!B1708,"NA")</f>
        <v>118871.215</v>
      </c>
    </row>
    <row r="1709" spans="1:5" x14ac:dyDescent="0.3">
      <c r="A1709" s="10">
        <v>43712</v>
      </c>
      <c r="B1709" s="2">
        <f>IF(energy_demand!L1709="Y",energy_demand!B1709)</f>
        <v>122652.81</v>
      </c>
      <c r="C1709" s="2" t="b">
        <f>IF(energy_demand!L1709="N",energy_demand!B1709)</f>
        <v>0</v>
      </c>
      <c r="D1709" s="2" t="str">
        <f>IF(energy_demand!M1709="Y",energy_demand!B1709,"NA")</f>
        <v>NA</v>
      </c>
      <c r="E1709" s="2">
        <f>IF(energy_demand!M1709="N",energy_demand!B1709,"NA")</f>
        <v>122652.81</v>
      </c>
    </row>
    <row r="1710" spans="1:5" x14ac:dyDescent="0.3">
      <c r="A1710" s="10">
        <v>43713</v>
      </c>
      <c r="B1710" s="2">
        <f>IF(energy_demand!L1710="Y",energy_demand!B1710)</f>
        <v>120223.175</v>
      </c>
      <c r="C1710" s="2" t="b">
        <f>IF(energy_demand!L1710="N",energy_demand!B1710)</f>
        <v>0</v>
      </c>
      <c r="D1710" s="2" t="str">
        <f>IF(energy_demand!M1710="Y",energy_demand!B1710,"NA")</f>
        <v>NA</v>
      </c>
      <c r="E1710" s="2">
        <f>IF(energy_demand!M1710="N",energy_demand!B1710,"NA")</f>
        <v>120223.175</v>
      </c>
    </row>
    <row r="1711" spans="1:5" x14ac:dyDescent="0.3">
      <c r="A1711" s="10">
        <v>43714</v>
      </c>
      <c r="B1711" s="2">
        <f>IF(energy_demand!L1711="Y",energy_demand!B1711)</f>
        <v>122222.69</v>
      </c>
      <c r="C1711" s="2" t="b">
        <f>IF(energy_demand!L1711="N",energy_demand!B1711)</f>
        <v>0</v>
      </c>
      <c r="D1711" s="2" t="str">
        <f>IF(energy_demand!M1711="Y",energy_demand!B1711,"NA")</f>
        <v>NA</v>
      </c>
      <c r="E1711" s="2">
        <f>IF(energy_demand!M1711="N",energy_demand!B1711,"NA")</f>
        <v>122222.69</v>
      </c>
    </row>
    <row r="1712" spans="1:5" x14ac:dyDescent="0.3">
      <c r="A1712" s="10">
        <v>43715</v>
      </c>
      <c r="B1712" s="2">
        <f>IF(energy_demand!L1712="Y",energy_demand!B1712)</f>
        <v>115200.19</v>
      </c>
      <c r="C1712" s="2" t="b">
        <f>IF(energy_demand!L1712="N",energy_demand!B1712)</f>
        <v>0</v>
      </c>
      <c r="D1712" s="2" t="str">
        <f>IF(energy_demand!M1712="Y",energy_demand!B1712,"NA")</f>
        <v>NA</v>
      </c>
      <c r="E1712" s="2">
        <f>IF(energy_demand!M1712="N",energy_demand!B1712,"NA")</f>
        <v>115200.19</v>
      </c>
    </row>
    <row r="1713" spans="1:5" x14ac:dyDescent="0.3">
      <c r="A1713" s="10">
        <v>43716</v>
      </c>
      <c r="B1713" s="2">
        <f>IF(energy_demand!L1713="Y",energy_demand!B1713)</f>
        <v>116999.07</v>
      </c>
      <c r="C1713" s="2" t="b">
        <f>IF(energy_demand!L1713="N",energy_demand!B1713)</f>
        <v>0</v>
      </c>
      <c r="D1713" s="2" t="str">
        <f>IF(energy_demand!M1713="Y",energy_demand!B1713,"NA")</f>
        <v>NA</v>
      </c>
      <c r="E1713" s="2">
        <f>IF(energy_demand!M1713="N",energy_demand!B1713,"NA")</f>
        <v>116999.07</v>
      </c>
    </row>
    <row r="1714" spans="1:5" x14ac:dyDescent="0.3">
      <c r="A1714" s="10">
        <v>43717</v>
      </c>
      <c r="B1714" s="2">
        <f>IF(energy_demand!L1714="Y",energy_demand!B1714)</f>
        <v>130448.11500000001</v>
      </c>
      <c r="C1714" s="2" t="b">
        <f>IF(energy_demand!L1714="N",energy_demand!B1714)</f>
        <v>0</v>
      </c>
      <c r="D1714" s="2" t="str">
        <f>IF(energy_demand!M1714="Y",energy_demand!B1714,"NA")</f>
        <v>NA</v>
      </c>
      <c r="E1714" s="2">
        <f>IF(energy_demand!M1714="N",energy_demand!B1714,"NA")</f>
        <v>130448.11500000001</v>
      </c>
    </row>
    <row r="1715" spans="1:5" x14ac:dyDescent="0.3">
      <c r="A1715" s="10">
        <v>43718</v>
      </c>
      <c r="B1715" s="2">
        <f>IF(energy_demand!L1715="Y",energy_demand!B1715)</f>
        <v>131665.01500000001</v>
      </c>
      <c r="C1715" s="2" t="b">
        <f>IF(energy_demand!L1715="N",energy_demand!B1715)</f>
        <v>0</v>
      </c>
      <c r="D1715" s="2" t="str">
        <f>IF(energy_demand!M1715="Y",energy_demand!B1715,"NA")</f>
        <v>NA</v>
      </c>
      <c r="E1715" s="2">
        <f>IF(energy_demand!M1715="N",energy_demand!B1715,"NA")</f>
        <v>131665.01500000001</v>
      </c>
    </row>
    <row r="1716" spans="1:5" x14ac:dyDescent="0.3">
      <c r="A1716" s="10">
        <v>43719</v>
      </c>
      <c r="B1716" s="2">
        <f>IF(energy_demand!L1716="Y",energy_demand!B1716)</f>
        <v>121100.045</v>
      </c>
      <c r="C1716" s="2" t="b">
        <f>IF(energy_demand!L1716="N",energy_demand!B1716)</f>
        <v>0</v>
      </c>
      <c r="D1716" s="2" t="str">
        <f>IF(energy_demand!M1716="Y",energy_demand!B1716,"NA")</f>
        <v>NA</v>
      </c>
      <c r="E1716" s="2">
        <f>IF(energy_demand!M1716="N",energy_demand!B1716,"NA")</f>
        <v>121100.045</v>
      </c>
    </row>
    <row r="1717" spans="1:5" x14ac:dyDescent="0.3">
      <c r="A1717" s="10">
        <v>43720</v>
      </c>
      <c r="B1717" s="2">
        <f>IF(energy_demand!L1717="Y",energy_demand!B1717)</f>
        <v>118723.07</v>
      </c>
      <c r="C1717" s="2" t="b">
        <f>IF(energy_demand!L1717="N",energy_demand!B1717)</f>
        <v>0</v>
      </c>
      <c r="D1717" s="2" t="str">
        <f>IF(energy_demand!M1717="Y",energy_demand!B1717,"NA")</f>
        <v>NA</v>
      </c>
      <c r="E1717" s="2">
        <f>IF(energy_demand!M1717="N",energy_demand!B1717,"NA")</f>
        <v>118723.07</v>
      </c>
    </row>
    <row r="1718" spans="1:5" x14ac:dyDescent="0.3">
      <c r="A1718" s="10">
        <v>43721</v>
      </c>
      <c r="B1718" s="2">
        <f>IF(energy_demand!L1718="Y",energy_demand!B1718)</f>
        <v>120349.015</v>
      </c>
      <c r="C1718" s="2" t="b">
        <f>IF(energy_demand!L1718="N",energy_demand!B1718)</f>
        <v>0</v>
      </c>
      <c r="D1718" s="2" t="str">
        <f>IF(energy_demand!M1718="Y",energy_demand!B1718,"NA")</f>
        <v>NA</v>
      </c>
      <c r="E1718" s="2">
        <f>IF(energy_demand!M1718="N",energy_demand!B1718,"NA")</f>
        <v>120349.015</v>
      </c>
    </row>
    <row r="1719" spans="1:5" x14ac:dyDescent="0.3">
      <c r="A1719" s="10">
        <v>43722</v>
      </c>
      <c r="B1719" s="2">
        <f>IF(energy_demand!L1719="Y",energy_demand!B1719)</f>
        <v>103500.955</v>
      </c>
      <c r="C1719" s="2" t="b">
        <f>IF(energy_demand!L1719="N",energy_demand!B1719)</f>
        <v>0</v>
      </c>
      <c r="D1719" s="2" t="str">
        <f>IF(energy_demand!M1719="Y",energy_demand!B1719,"NA")</f>
        <v>NA</v>
      </c>
      <c r="E1719" s="2">
        <f>IF(energy_demand!M1719="N",energy_demand!B1719,"NA")</f>
        <v>103500.955</v>
      </c>
    </row>
    <row r="1720" spans="1:5" x14ac:dyDescent="0.3">
      <c r="A1720" s="10">
        <v>43723</v>
      </c>
      <c r="B1720" s="2">
        <f>IF(energy_demand!L1720="Y",energy_demand!B1720)</f>
        <v>105149.02</v>
      </c>
      <c r="C1720" s="2" t="b">
        <f>IF(energy_demand!L1720="N",energy_demand!B1720)</f>
        <v>0</v>
      </c>
      <c r="D1720" s="2" t="str">
        <f>IF(energy_demand!M1720="Y",energy_demand!B1720,"NA")</f>
        <v>NA</v>
      </c>
      <c r="E1720" s="2">
        <f>IF(energy_demand!M1720="N",energy_demand!B1720,"NA")</f>
        <v>105149.02</v>
      </c>
    </row>
    <row r="1721" spans="1:5" x14ac:dyDescent="0.3">
      <c r="A1721" s="10">
        <v>43724</v>
      </c>
      <c r="B1721" s="2">
        <f>IF(energy_demand!L1721="Y",energy_demand!B1721)</f>
        <v>119362.235</v>
      </c>
      <c r="C1721" s="2" t="b">
        <f>IF(energy_demand!L1721="N",energy_demand!B1721)</f>
        <v>0</v>
      </c>
      <c r="D1721" s="2" t="str">
        <f>IF(energy_demand!M1721="Y",energy_demand!B1721,"NA")</f>
        <v>NA</v>
      </c>
      <c r="E1721" s="2">
        <f>IF(energy_demand!M1721="N",energy_demand!B1721,"NA")</f>
        <v>119362.235</v>
      </c>
    </row>
    <row r="1722" spans="1:5" x14ac:dyDescent="0.3">
      <c r="A1722" s="10">
        <v>43725</v>
      </c>
      <c r="B1722" s="2">
        <f>IF(energy_demand!L1722="Y",energy_demand!B1722)</f>
        <v>124129.44</v>
      </c>
      <c r="C1722" s="2" t="b">
        <f>IF(energy_demand!L1722="N",energy_demand!B1722)</f>
        <v>0</v>
      </c>
      <c r="D1722" s="2" t="str">
        <f>IF(energy_demand!M1722="Y",energy_demand!B1722,"NA")</f>
        <v>NA</v>
      </c>
      <c r="E1722" s="2">
        <f>IF(energy_demand!M1722="N",energy_demand!B1722,"NA")</f>
        <v>124129.44</v>
      </c>
    </row>
    <row r="1723" spans="1:5" x14ac:dyDescent="0.3">
      <c r="A1723" s="10">
        <v>43726</v>
      </c>
      <c r="B1723" s="2">
        <f>IF(energy_demand!L1723="Y",energy_demand!B1723)</f>
        <v>119715.705</v>
      </c>
      <c r="C1723" s="2" t="b">
        <f>IF(energy_demand!L1723="N",energy_demand!B1723)</f>
        <v>0</v>
      </c>
      <c r="D1723" s="2" t="str">
        <f>IF(energy_demand!M1723="Y",energy_demand!B1723,"NA")</f>
        <v>NA</v>
      </c>
      <c r="E1723" s="2">
        <f>IF(energy_demand!M1723="N",energy_demand!B1723,"NA")</f>
        <v>119715.705</v>
      </c>
    </row>
    <row r="1724" spans="1:5" x14ac:dyDescent="0.3">
      <c r="A1724" s="10">
        <v>43727</v>
      </c>
      <c r="B1724" s="2">
        <f>IF(energy_demand!L1724="Y",energy_demand!B1724)</f>
        <v>108102.56</v>
      </c>
      <c r="C1724" s="2" t="b">
        <f>IF(energy_demand!L1724="N",energy_demand!B1724)</f>
        <v>0</v>
      </c>
      <c r="D1724" s="2" t="str">
        <f>IF(energy_demand!M1724="Y",energy_demand!B1724,"NA")</f>
        <v>NA</v>
      </c>
      <c r="E1724" s="2">
        <f>IF(energy_demand!M1724="N",energy_demand!B1724,"NA")</f>
        <v>108102.56</v>
      </c>
    </row>
    <row r="1725" spans="1:5" x14ac:dyDescent="0.3">
      <c r="A1725" s="10">
        <v>43728</v>
      </c>
      <c r="B1725" s="2" t="b">
        <f>IF(energy_demand!L1725="Y",energy_demand!B1725)</f>
        <v>0</v>
      </c>
      <c r="C1725" s="2">
        <f>IF(energy_demand!L1725="N",energy_demand!B1725)</f>
        <v>107222.345</v>
      </c>
      <c r="D1725" s="2" t="str">
        <f>IF(energy_demand!M1725="Y",energy_demand!B1725,"NA")</f>
        <v>NA</v>
      </c>
      <c r="E1725" s="2">
        <f>IF(energy_demand!M1725="N",energy_demand!B1725,"NA")</f>
        <v>107222.345</v>
      </c>
    </row>
    <row r="1726" spans="1:5" x14ac:dyDescent="0.3">
      <c r="A1726" s="10">
        <v>43729</v>
      </c>
      <c r="B1726" s="2" t="b">
        <f>IF(energy_demand!L1726="Y",energy_demand!B1726)</f>
        <v>0</v>
      </c>
      <c r="C1726" s="2">
        <f>IF(energy_demand!L1726="N",energy_demand!B1726)</f>
        <v>101348.35</v>
      </c>
      <c r="D1726" s="2" t="str">
        <f>IF(energy_demand!M1726="Y",energy_demand!B1726,"NA")</f>
        <v>NA</v>
      </c>
      <c r="E1726" s="2">
        <f>IF(energy_demand!M1726="N",energy_demand!B1726,"NA")</f>
        <v>101348.35</v>
      </c>
    </row>
    <row r="1727" spans="1:5" x14ac:dyDescent="0.3">
      <c r="A1727" s="10">
        <v>43730</v>
      </c>
      <c r="B1727" s="2" t="b">
        <f>IF(energy_demand!L1727="Y",energy_demand!B1727)</f>
        <v>0</v>
      </c>
      <c r="C1727" s="2">
        <f>IF(energy_demand!L1727="N",energy_demand!B1727)</f>
        <v>102386.52499999999</v>
      </c>
      <c r="D1727" s="2" t="str">
        <f>IF(energy_demand!M1727="Y",energy_demand!B1727,"NA")</f>
        <v>NA</v>
      </c>
      <c r="E1727" s="2">
        <f>IF(energy_demand!M1727="N",energy_demand!B1727,"NA")</f>
        <v>102386.52499999999</v>
      </c>
    </row>
    <row r="1728" spans="1:5" x14ac:dyDescent="0.3">
      <c r="A1728" s="10">
        <v>43731</v>
      </c>
      <c r="B1728" s="2" t="b">
        <f>IF(energy_demand!L1728="Y",energy_demand!B1728)</f>
        <v>0</v>
      </c>
      <c r="C1728" s="2">
        <f>IF(energy_demand!L1728="N",energy_demand!B1728)</f>
        <v>121862.88499999999</v>
      </c>
      <c r="D1728" s="2" t="str">
        <f>IF(energy_demand!M1728="Y",energy_demand!B1728,"NA")</f>
        <v>NA</v>
      </c>
      <c r="E1728" s="2">
        <f>IF(energy_demand!M1728="N",energy_demand!B1728,"NA")</f>
        <v>121862.88499999999</v>
      </c>
    </row>
    <row r="1729" spans="1:5" x14ac:dyDescent="0.3">
      <c r="A1729" s="10">
        <v>43732</v>
      </c>
      <c r="B1729" s="2" t="b">
        <f>IF(energy_demand!L1729="Y",energy_demand!B1729)</f>
        <v>0</v>
      </c>
      <c r="C1729" s="2">
        <f>IF(energy_demand!L1729="N",energy_demand!B1729)</f>
        <v>125787.33</v>
      </c>
      <c r="D1729" s="2" t="str">
        <f>IF(energy_demand!M1729="Y",energy_demand!B1729,"NA")</f>
        <v>NA</v>
      </c>
      <c r="E1729" s="2">
        <f>IF(energy_demand!M1729="N",energy_demand!B1729,"NA")</f>
        <v>125787.33</v>
      </c>
    </row>
    <row r="1730" spans="1:5" x14ac:dyDescent="0.3">
      <c r="A1730" s="10">
        <v>43733</v>
      </c>
      <c r="B1730" s="2" t="b">
        <f>IF(energy_demand!L1730="Y",energy_demand!B1730)</f>
        <v>0</v>
      </c>
      <c r="C1730" s="2">
        <f>IF(energy_demand!L1730="N",energy_demand!B1730)</f>
        <v>124302.93</v>
      </c>
      <c r="D1730" s="2" t="str">
        <f>IF(energy_demand!M1730="Y",energy_demand!B1730,"NA")</f>
        <v>NA</v>
      </c>
      <c r="E1730" s="2">
        <f>IF(energy_demand!M1730="N",energy_demand!B1730,"NA")</f>
        <v>124302.93</v>
      </c>
    </row>
    <row r="1731" spans="1:5" x14ac:dyDescent="0.3">
      <c r="A1731" s="10">
        <v>43734</v>
      </c>
      <c r="B1731" s="2" t="b">
        <f>IF(energy_demand!L1731="Y",energy_demand!B1731)</f>
        <v>0</v>
      </c>
      <c r="C1731" s="2">
        <f>IF(energy_demand!L1731="N",energy_demand!B1731)</f>
        <v>117320.175</v>
      </c>
      <c r="D1731" s="2" t="str">
        <f>IF(energy_demand!M1731="Y",energy_demand!B1731,"NA")</f>
        <v>NA</v>
      </c>
      <c r="E1731" s="2">
        <f>IF(energy_demand!M1731="N",energy_demand!B1731,"NA")</f>
        <v>117320.175</v>
      </c>
    </row>
    <row r="1732" spans="1:5" x14ac:dyDescent="0.3">
      <c r="A1732" s="10">
        <v>43735</v>
      </c>
      <c r="B1732" s="2" t="b">
        <f>IF(energy_demand!L1732="Y",energy_demand!B1732)</f>
        <v>0</v>
      </c>
      <c r="C1732" s="2">
        <f>IF(energy_demand!L1732="N",energy_demand!B1732)</f>
        <v>106043.02</v>
      </c>
      <c r="D1732" s="2">
        <f>IF(energy_demand!M1732="Y",energy_demand!B1732,"NA")</f>
        <v>106043.02</v>
      </c>
      <c r="E1732" s="2" t="str">
        <f>IF(energy_demand!M1732="N",energy_demand!B1732,"NA")</f>
        <v>NA</v>
      </c>
    </row>
    <row r="1733" spans="1:5" x14ac:dyDescent="0.3">
      <c r="A1733" s="10">
        <v>43736</v>
      </c>
      <c r="B1733" s="2" t="b">
        <f>IF(energy_demand!L1733="Y",energy_demand!B1733)</f>
        <v>0</v>
      </c>
      <c r="C1733" s="2">
        <f>IF(energy_demand!L1733="N",energy_demand!B1733)</f>
        <v>108762.31</v>
      </c>
      <c r="D1733" s="2" t="str">
        <f>IF(energy_demand!M1733="Y",energy_demand!B1733,"NA")</f>
        <v>NA</v>
      </c>
      <c r="E1733" s="2">
        <f>IF(energy_demand!M1733="N",energy_demand!B1733,"NA")</f>
        <v>108762.31</v>
      </c>
    </row>
    <row r="1734" spans="1:5" x14ac:dyDescent="0.3">
      <c r="A1734" s="10">
        <v>43737</v>
      </c>
      <c r="B1734" s="2" t="b">
        <f>IF(energy_demand!L1734="Y",energy_demand!B1734)</f>
        <v>0</v>
      </c>
      <c r="C1734" s="2">
        <f>IF(energy_demand!L1734="N",energy_demand!B1734)</f>
        <v>104804.09</v>
      </c>
      <c r="D1734" s="2" t="str">
        <f>IF(energy_demand!M1734="Y",energy_demand!B1734,"NA")</f>
        <v>NA</v>
      </c>
      <c r="E1734" s="2">
        <f>IF(energy_demand!M1734="N",energy_demand!B1734,"NA")</f>
        <v>104804.09</v>
      </c>
    </row>
    <row r="1735" spans="1:5" x14ac:dyDescent="0.3">
      <c r="A1735" s="10">
        <v>43738</v>
      </c>
      <c r="B1735" s="2" t="b">
        <f>IF(energy_demand!L1735="Y",energy_demand!B1735)</f>
        <v>0</v>
      </c>
      <c r="C1735" s="2">
        <f>IF(energy_demand!L1735="N",energy_demand!B1735)</f>
        <v>121770.82</v>
      </c>
      <c r="D1735" s="2" t="str">
        <f>IF(energy_demand!M1735="Y",energy_demand!B1735,"NA")</f>
        <v>NA</v>
      </c>
      <c r="E1735" s="2">
        <f>IF(energy_demand!M1735="N",energy_demand!B1735,"NA")</f>
        <v>121770.82</v>
      </c>
    </row>
    <row r="1736" spans="1:5" x14ac:dyDescent="0.3">
      <c r="A1736" s="10">
        <v>43739</v>
      </c>
      <c r="B1736" s="2" t="b">
        <f>IF(energy_demand!L1736="Y",energy_demand!B1736)</f>
        <v>0</v>
      </c>
      <c r="C1736" s="2">
        <f>IF(energy_demand!L1736="N",energy_demand!B1736)</f>
        <v>117265.27499999999</v>
      </c>
      <c r="D1736" s="2" t="str">
        <f>IF(energy_demand!M1736="Y",energy_demand!B1736,"NA")</f>
        <v>NA</v>
      </c>
      <c r="E1736" s="2">
        <f>IF(energy_demand!M1736="N",energy_demand!B1736,"NA")</f>
        <v>117265.27499999999</v>
      </c>
    </row>
    <row r="1737" spans="1:5" x14ac:dyDescent="0.3">
      <c r="A1737" s="10">
        <v>43740</v>
      </c>
      <c r="B1737" s="2" t="b">
        <f>IF(energy_demand!L1737="Y",energy_demand!B1737)</f>
        <v>0</v>
      </c>
      <c r="C1737" s="2">
        <f>IF(energy_demand!L1737="N",energy_demand!B1737)</f>
        <v>110760.825</v>
      </c>
      <c r="D1737" s="2" t="str">
        <f>IF(energy_demand!M1737="Y",energy_demand!B1737,"NA")</f>
        <v>NA</v>
      </c>
      <c r="E1737" s="2">
        <f>IF(energy_demand!M1737="N",energy_demand!B1737,"NA")</f>
        <v>110760.825</v>
      </c>
    </row>
    <row r="1738" spans="1:5" x14ac:dyDescent="0.3">
      <c r="A1738" s="10">
        <v>43741</v>
      </c>
      <c r="B1738" s="2" t="b">
        <f>IF(energy_demand!L1738="Y",energy_demand!B1738)</f>
        <v>0</v>
      </c>
      <c r="C1738" s="2">
        <f>IF(energy_demand!L1738="N",energy_demand!B1738)</f>
        <v>109312.85</v>
      </c>
      <c r="D1738" s="2" t="str">
        <f>IF(energy_demand!M1738="Y",energy_demand!B1738,"NA")</f>
        <v>NA</v>
      </c>
      <c r="E1738" s="2">
        <f>IF(energy_demand!M1738="N",energy_demand!B1738,"NA")</f>
        <v>109312.85</v>
      </c>
    </row>
    <row r="1739" spans="1:5" x14ac:dyDescent="0.3">
      <c r="A1739" s="10">
        <v>43742</v>
      </c>
      <c r="B1739" s="2" t="b">
        <f>IF(energy_demand!L1739="Y",energy_demand!B1739)</f>
        <v>0</v>
      </c>
      <c r="C1739" s="2">
        <f>IF(energy_demand!L1739="N",energy_demand!B1739)</f>
        <v>117512.56</v>
      </c>
      <c r="D1739" s="2" t="str">
        <f>IF(energy_demand!M1739="Y",energy_demand!B1739,"NA")</f>
        <v>NA</v>
      </c>
      <c r="E1739" s="2">
        <f>IF(energy_demand!M1739="N",energy_demand!B1739,"NA")</f>
        <v>117512.56</v>
      </c>
    </row>
    <row r="1740" spans="1:5" x14ac:dyDescent="0.3">
      <c r="A1740" s="10">
        <v>43743</v>
      </c>
      <c r="B1740" s="2" t="b">
        <f>IF(energy_demand!L1740="Y",energy_demand!B1740)</f>
        <v>0</v>
      </c>
      <c r="C1740" s="2">
        <f>IF(energy_demand!L1740="N",energy_demand!B1740)</f>
        <v>101386.01</v>
      </c>
      <c r="D1740" s="2" t="str">
        <f>IF(energy_demand!M1740="Y",energy_demand!B1740,"NA")</f>
        <v>NA</v>
      </c>
      <c r="E1740" s="2">
        <f>IF(energy_demand!M1740="N",energy_demand!B1740,"NA")</f>
        <v>101386.01</v>
      </c>
    </row>
    <row r="1741" spans="1:5" x14ac:dyDescent="0.3">
      <c r="A1741" s="10">
        <v>43744</v>
      </c>
      <c r="B1741" s="2" t="b">
        <f>IF(energy_demand!L1741="Y",energy_demand!B1741)</f>
        <v>0</v>
      </c>
      <c r="C1741" s="2">
        <f>IF(energy_demand!L1741="N",energy_demand!B1741)</f>
        <v>93011.345000000001</v>
      </c>
      <c r="D1741" s="2" t="str">
        <f>IF(energy_demand!M1741="Y",energy_demand!B1741,"NA")</f>
        <v>NA</v>
      </c>
      <c r="E1741" s="2">
        <f>IF(energy_demand!M1741="N",energy_demand!B1741,"NA")</f>
        <v>93011.345000000001</v>
      </c>
    </row>
    <row r="1742" spans="1:5" x14ac:dyDescent="0.3">
      <c r="A1742" s="10">
        <v>43745</v>
      </c>
      <c r="B1742" s="2" t="b">
        <f>IF(energy_demand!L1742="Y",energy_demand!B1742)</f>
        <v>0</v>
      </c>
      <c r="C1742" s="2">
        <f>IF(energy_demand!L1742="N",energy_demand!B1742)</f>
        <v>113296.31</v>
      </c>
      <c r="D1742" s="2" t="str">
        <f>IF(energy_demand!M1742="Y",energy_demand!B1742,"NA")</f>
        <v>NA</v>
      </c>
      <c r="E1742" s="2">
        <f>IF(energy_demand!M1742="N",energy_demand!B1742,"NA")</f>
        <v>113296.31</v>
      </c>
    </row>
    <row r="1743" spans="1:5" x14ac:dyDescent="0.3">
      <c r="A1743" s="10">
        <v>43746</v>
      </c>
      <c r="B1743" s="2">
        <f>IF(energy_demand!L1743="Y",energy_demand!B1743)</f>
        <v>117504.77499999999</v>
      </c>
      <c r="C1743" s="2" t="b">
        <f>IF(energy_demand!L1743="N",energy_demand!B1743)</f>
        <v>0</v>
      </c>
      <c r="D1743" s="2" t="str">
        <f>IF(energy_demand!M1743="Y",energy_demand!B1743,"NA")</f>
        <v>NA</v>
      </c>
      <c r="E1743" s="2">
        <f>IF(energy_demand!M1743="N",energy_demand!B1743,"NA")</f>
        <v>117504.77499999999</v>
      </c>
    </row>
    <row r="1744" spans="1:5" x14ac:dyDescent="0.3">
      <c r="A1744" s="10">
        <v>43747</v>
      </c>
      <c r="B1744" s="2">
        <f>IF(energy_demand!L1744="Y",energy_demand!B1744)</f>
        <v>122771.82</v>
      </c>
      <c r="C1744" s="2" t="b">
        <f>IF(energy_demand!L1744="N",energy_demand!B1744)</f>
        <v>0</v>
      </c>
      <c r="D1744" s="2" t="str">
        <f>IF(energy_demand!M1744="Y",energy_demand!B1744,"NA")</f>
        <v>NA</v>
      </c>
      <c r="E1744" s="2">
        <f>IF(energy_demand!M1744="N",energy_demand!B1744,"NA")</f>
        <v>122771.82</v>
      </c>
    </row>
    <row r="1745" spans="1:5" x14ac:dyDescent="0.3">
      <c r="A1745" s="10">
        <v>43748</v>
      </c>
      <c r="B1745" s="2">
        <f>IF(energy_demand!L1745="Y",energy_demand!B1745)</f>
        <v>123692.08</v>
      </c>
      <c r="C1745" s="2" t="b">
        <f>IF(energy_demand!L1745="N",energy_demand!B1745)</f>
        <v>0</v>
      </c>
      <c r="D1745" s="2" t="str">
        <f>IF(energy_demand!M1745="Y",energy_demand!B1745,"NA")</f>
        <v>NA</v>
      </c>
      <c r="E1745" s="2">
        <f>IF(energy_demand!M1745="N",energy_demand!B1745,"NA")</f>
        <v>123692.08</v>
      </c>
    </row>
    <row r="1746" spans="1:5" x14ac:dyDescent="0.3">
      <c r="A1746" s="10">
        <v>43749</v>
      </c>
      <c r="B1746" s="2">
        <f>IF(energy_demand!L1746="Y",energy_demand!B1746)</f>
        <v>115250.505</v>
      </c>
      <c r="C1746" s="2" t="b">
        <f>IF(energy_demand!L1746="N",energy_demand!B1746)</f>
        <v>0</v>
      </c>
      <c r="D1746" s="2" t="str">
        <f>IF(energy_demand!M1746="Y",energy_demand!B1746,"NA")</f>
        <v>NA</v>
      </c>
      <c r="E1746" s="2">
        <f>IF(energy_demand!M1746="N",energy_demand!B1746,"NA")</f>
        <v>115250.505</v>
      </c>
    </row>
    <row r="1747" spans="1:5" x14ac:dyDescent="0.3">
      <c r="A1747" s="10">
        <v>43750</v>
      </c>
      <c r="B1747" s="2">
        <f>IF(energy_demand!L1747="Y",energy_demand!B1747)</f>
        <v>101053.36500000001</v>
      </c>
      <c r="C1747" s="2" t="b">
        <f>IF(energy_demand!L1747="N",energy_demand!B1747)</f>
        <v>0</v>
      </c>
      <c r="D1747" s="2" t="str">
        <f>IF(energy_demand!M1747="Y",energy_demand!B1747,"NA")</f>
        <v>NA</v>
      </c>
      <c r="E1747" s="2">
        <f>IF(energy_demand!M1747="N",energy_demand!B1747,"NA")</f>
        <v>101053.36500000001</v>
      </c>
    </row>
    <row r="1748" spans="1:5" x14ac:dyDescent="0.3">
      <c r="A1748" s="10">
        <v>43751</v>
      </c>
      <c r="B1748" s="2">
        <f>IF(energy_demand!L1748="Y",energy_demand!B1748)</f>
        <v>94744.7</v>
      </c>
      <c r="C1748" s="2" t="b">
        <f>IF(energy_demand!L1748="N",energy_demand!B1748)</f>
        <v>0</v>
      </c>
      <c r="D1748" s="2" t="str">
        <f>IF(energy_demand!M1748="Y",energy_demand!B1748,"NA")</f>
        <v>NA</v>
      </c>
      <c r="E1748" s="2">
        <f>IF(energy_demand!M1748="N",energy_demand!B1748,"NA")</f>
        <v>94744.7</v>
      </c>
    </row>
    <row r="1749" spans="1:5" x14ac:dyDescent="0.3">
      <c r="A1749" s="10">
        <v>43752</v>
      </c>
      <c r="B1749" s="2">
        <f>IF(energy_demand!L1749="Y",energy_demand!B1749)</f>
        <v>110290.12</v>
      </c>
      <c r="C1749" s="2" t="b">
        <f>IF(energy_demand!L1749="N",energy_demand!B1749)</f>
        <v>0</v>
      </c>
      <c r="D1749" s="2" t="str">
        <f>IF(energy_demand!M1749="Y",energy_demand!B1749,"NA")</f>
        <v>NA</v>
      </c>
      <c r="E1749" s="2">
        <f>IF(energy_demand!M1749="N",energy_demand!B1749,"NA")</f>
        <v>110290.12</v>
      </c>
    </row>
    <row r="1750" spans="1:5" x14ac:dyDescent="0.3">
      <c r="A1750" s="10">
        <v>43753</v>
      </c>
      <c r="B1750" s="2">
        <f>IF(energy_demand!L1750="Y",energy_demand!B1750)</f>
        <v>112052.12</v>
      </c>
      <c r="C1750" s="2" t="b">
        <f>IF(energy_demand!L1750="N",energy_demand!B1750)</f>
        <v>0</v>
      </c>
      <c r="D1750" s="2" t="str">
        <f>IF(energy_demand!M1750="Y",energy_demand!B1750,"NA")</f>
        <v>NA</v>
      </c>
      <c r="E1750" s="2">
        <f>IF(energy_demand!M1750="N",energy_demand!B1750,"NA")</f>
        <v>112052.12</v>
      </c>
    </row>
    <row r="1751" spans="1:5" x14ac:dyDescent="0.3">
      <c r="A1751" s="10">
        <v>43754</v>
      </c>
      <c r="B1751" s="2">
        <f>IF(energy_demand!L1751="Y",energy_demand!B1751)</f>
        <v>117533.72</v>
      </c>
      <c r="C1751" s="2" t="b">
        <f>IF(energy_demand!L1751="N",energy_demand!B1751)</f>
        <v>0</v>
      </c>
      <c r="D1751" s="2" t="str">
        <f>IF(energy_demand!M1751="Y",energy_demand!B1751,"NA")</f>
        <v>NA</v>
      </c>
      <c r="E1751" s="2">
        <f>IF(energy_demand!M1751="N",energy_demand!B1751,"NA")</f>
        <v>117533.72</v>
      </c>
    </row>
    <row r="1752" spans="1:5" x14ac:dyDescent="0.3">
      <c r="A1752" s="10">
        <v>43755</v>
      </c>
      <c r="B1752" s="2">
        <f>IF(energy_demand!L1752="Y",energy_demand!B1752)</f>
        <v>116690.04</v>
      </c>
      <c r="C1752" s="2" t="b">
        <f>IF(energy_demand!L1752="N",energy_demand!B1752)</f>
        <v>0</v>
      </c>
      <c r="D1752" s="2" t="str">
        <f>IF(energy_demand!M1752="Y",energy_demand!B1752,"NA")</f>
        <v>NA</v>
      </c>
      <c r="E1752" s="2">
        <f>IF(energy_demand!M1752="N",energy_demand!B1752,"NA")</f>
        <v>116690.04</v>
      </c>
    </row>
    <row r="1753" spans="1:5" x14ac:dyDescent="0.3">
      <c r="A1753" s="10">
        <v>43756</v>
      </c>
      <c r="B1753" s="2">
        <f>IF(energy_demand!L1753="Y",energy_demand!B1753)</f>
        <v>109857.485</v>
      </c>
      <c r="C1753" s="2" t="b">
        <f>IF(energy_demand!L1753="N",energy_demand!B1753)</f>
        <v>0</v>
      </c>
      <c r="D1753" s="2" t="str">
        <f>IF(energy_demand!M1753="Y",energy_demand!B1753,"NA")</f>
        <v>NA</v>
      </c>
      <c r="E1753" s="2">
        <f>IF(energy_demand!M1753="N",energy_demand!B1753,"NA")</f>
        <v>109857.485</v>
      </c>
    </row>
    <row r="1754" spans="1:5" x14ac:dyDescent="0.3">
      <c r="A1754" s="10">
        <v>43757</v>
      </c>
      <c r="B1754" s="2">
        <f>IF(energy_demand!L1754="Y",energy_demand!B1754)</f>
        <v>102032.495</v>
      </c>
      <c r="C1754" s="2" t="b">
        <f>IF(energy_demand!L1754="N",energy_demand!B1754)</f>
        <v>0</v>
      </c>
      <c r="D1754" s="2" t="str">
        <f>IF(energy_demand!M1754="Y",energy_demand!B1754,"NA")</f>
        <v>NA</v>
      </c>
      <c r="E1754" s="2">
        <f>IF(energy_demand!M1754="N",energy_demand!B1754,"NA")</f>
        <v>102032.495</v>
      </c>
    </row>
    <row r="1755" spans="1:5" x14ac:dyDescent="0.3">
      <c r="A1755" s="10">
        <v>43758</v>
      </c>
      <c r="B1755" s="2">
        <f>IF(energy_demand!L1755="Y",energy_demand!B1755)</f>
        <v>102684.515</v>
      </c>
      <c r="C1755" s="2" t="b">
        <f>IF(energy_demand!L1755="N",energy_demand!B1755)</f>
        <v>0</v>
      </c>
      <c r="D1755" s="2" t="str">
        <f>IF(energy_demand!M1755="Y",energy_demand!B1755,"NA")</f>
        <v>NA</v>
      </c>
      <c r="E1755" s="2">
        <f>IF(energy_demand!M1755="N",energy_demand!B1755,"NA")</f>
        <v>102684.515</v>
      </c>
    </row>
    <row r="1756" spans="1:5" x14ac:dyDescent="0.3">
      <c r="A1756" s="10">
        <v>43759</v>
      </c>
      <c r="B1756" s="2">
        <f>IF(energy_demand!L1756="Y",energy_demand!B1756)</f>
        <v>114502.07</v>
      </c>
      <c r="C1756" s="2" t="b">
        <f>IF(energy_demand!L1756="N",energy_demand!B1756)</f>
        <v>0</v>
      </c>
      <c r="D1756" s="2" t="str">
        <f>IF(energy_demand!M1756="Y",energy_demand!B1756,"NA")</f>
        <v>NA</v>
      </c>
      <c r="E1756" s="2">
        <f>IF(energy_demand!M1756="N",energy_demand!B1756,"NA")</f>
        <v>114502.07</v>
      </c>
    </row>
    <row r="1757" spans="1:5" x14ac:dyDescent="0.3">
      <c r="A1757" s="10">
        <v>43760</v>
      </c>
      <c r="B1757" s="2">
        <f>IF(energy_demand!L1757="Y",energy_demand!B1757)</f>
        <v>114108.545</v>
      </c>
      <c r="C1757" s="2" t="b">
        <f>IF(energy_demand!L1757="N",energy_demand!B1757)</f>
        <v>0</v>
      </c>
      <c r="D1757" s="2" t="str">
        <f>IF(energy_demand!M1757="Y",energy_demand!B1757,"NA")</f>
        <v>NA</v>
      </c>
      <c r="E1757" s="2">
        <f>IF(energy_demand!M1757="N",energy_demand!B1757,"NA")</f>
        <v>114108.545</v>
      </c>
    </row>
    <row r="1758" spans="1:5" x14ac:dyDescent="0.3">
      <c r="A1758" s="10">
        <v>43761</v>
      </c>
      <c r="B1758" s="2">
        <f>IF(energy_demand!L1758="Y",energy_demand!B1758)</f>
        <v>114281.61500000001</v>
      </c>
      <c r="C1758" s="2" t="b">
        <f>IF(energy_demand!L1758="N",energy_demand!B1758)</f>
        <v>0</v>
      </c>
      <c r="D1758" s="2" t="str">
        <f>IF(energy_demand!M1758="Y",energy_demand!B1758,"NA")</f>
        <v>NA</v>
      </c>
      <c r="E1758" s="2">
        <f>IF(energy_demand!M1758="N",energy_demand!B1758,"NA")</f>
        <v>114281.61500000001</v>
      </c>
    </row>
    <row r="1759" spans="1:5" x14ac:dyDescent="0.3">
      <c r="A1759" s="10">
        <v>43762</v>
      </c>
      <c r="B1759" s="2">
        <f>IF(energy_demand!L1759="Y",energy_demand!B1759)</f>
        <v>115442.655</v>
      </c>
      <c r="C1759" s="2" t="b">
        <f>IF(energy_demand!L1759="N",energy_demand!B1759)</f>
        <v>0</v>
      </c>
      <c r="D1759" s="2" t="str">
        <f>IF(energy_demand!M1759="Y",energy_demand!B1759,"NA")</f>
        <v>NA</v>
      </c>
      <c r="E1759" s="2">
        <f>IF(energy_demand!M1759="N",energy_demand!B1759,"NA")</f>
        <v>115442.655</v>
      </c>
    </row>
    <row r="1760" spans="1:5" x14ac:dyDescent="0.3">
      <c r="A1760" s="10">
        <v>43763</v>
      </c>
      <c r="B1760" s="2">
        <f>IF(energy_demand!L1760="Y",energy_demand!B1760)</f>
        <v>109130.77</v>
      </c>
      <c r="C1760" s="2" t="b">
        <f>IF(energy_demand!L1760="N",energy_demand!B1760)</f>
        <v>0</v>
      </c>
      <c r="D1760" s="2" t="str">
        <f>IF(energy_demand!M1760="Y",energy_demand!B1760,"NA")</f>
        <v>NA</v>
      </c>
      <c r="E1760" s="2">
        <f>IF(energy_demand!M1760="N",energy_demand!B1760,"NA")</f>
        <v>109130.77</v>
      </c>
    </row>
    <row r="1761" spans="1:5" x14ac:dyDescent="0.3">
      <c r="A1761" s="10">
        <v>43764</v>
      </c>
      <c r="B1761" s="2">
        <f>IF(energy_demand!L1761="Y",energy_demand!B1761)</f>
        <v>96698.285000000003</v>
      </c>
      <c r="C1761" s="2" t="b">
        <f>IF(energy_demand!L1761="N",energy_demand!B1761)</f>
        <v>0</v>
      </c>
      <c r="D1761" s="2" t="str">
        <f>IF(energy_demand!M1761="Y",energy_demand!B1761,"NA")</f>
        <v>NA</v>
      </c>
      <c r="E1761" s="2">
        <f>IF(energy_demand!M1761="N",energy_demand!B1761,"NA")</f>
        <v>96698.285000000003</v>
      </c>
    </row>
    <row r="1762" spans="1:5" x14ac:dyDescent="0.3">
      <c r="A1762" s="10">
        <v>43765</v>
      </c>
      <c r="B1762" s="2">
        <f>IF(energy_demand!L1762="Y",energy_demand!B1762)</f>
        <v>102830.55499999999</v>
      </c>
      <c r="C1762" s="2" t="b">
        <f>IF(energy_demand!L1762="N",energy_demand!B1762)</f>
        <v>0</v>
      </c>
      <c r="D1762" s="2" t="str">
        <f>IF(energy_demand!M1762="Y",energy_demand!B1762,"NA")</f>
        <v>NA</v>
      </c>
      <c r="E1762" s="2">
        <f>IF(energy_demand!M1762="N",energy_demand!B1762,"NA")</f>
        <v>102830.55499999999</v>
      </c>
    </row>
    <row r="1763" spans="1:5" x14ac:dyDescent="0.3">
      <c r="A1763" s="10">
        <v>43766</v>
      </c>
      <c r="B1763" s="2">
        <f>IF(energy_demand!L1763="Y",energy_demand!B1763)</f>
        <v>112634.63499999999</v>
      </c>
      <c r="C1763" s="2" t="b">
        <f>IF(energy_demand!L1763="N",energy_demand!B1763)</f>
        <v>0</v>
      </c>
      <c r="D1763" s="2" t="str">
        <f>IF(energy_demand!M1763="Y",energy_demand!B1763,"NA")</f>
        <v>NA</v>
      </c>
      <c r="E1763" s="2">
        <f>IF(energy_demand!M1763="N",energy_demand!B1763,"NA")</f>
        <v>112634.63499999999</v>
      </c>
    </row>
    <row r="1764" spans="1:5" x14ac:dyDescent="0.3">
      <c r="A1764" s="10">
        <v>43767</v>
      </c>
      <c r="B1764" s="2">
        <f>IF(energy_demand!L1764="Y",energy_demand!B1764)</f>
        <v>111887.405</v>
      </c>
      <c r="C1764" s="2" t="b">
        <f>IF(energy_demand!L1764="N",energy_demand!B1764)</f>
        <v>0</v>
      </c>
      <c r="D1764" s="2" t="str">
        <f>IF(energy_demand!M1764="Y",energy_demand!B1764,"NA")</f>
        <v>NA</v>
      </c>
      <c r="E1764" s="2">
        <f>IF(energy_demand!M1764="N",energy_demand!B1764,"NA")</f>
        <v>111887.405</v>
      </c>
    </row>
    <row r="1765" spans="1:5" x14ac:dyDescent="0.3">
      <c r="A1765" s="10">
        <v>43768</v>
      </c>
      <c r="B1765" s="2">
        <f>IF(energy_demand!L1765="Y",energy_demand!B1765)</f>
        <v>117375.73</v>
      </c>
      <c r="C1765" s="2" t="b">
        <f>IF(energy_demand!L1765="N",energy_demand!B1765)</f>
        <v>0</v>
      </c>
      <c r="D1765" s="2" t="str">
        <f>IF(energy_demand!M1765="Y",energy_demand!B1765,"NA")</f>
        <v>NA</v>
      </c>
      <c r="E1765" s="2">
        <f>IF(energy_demand!M1765="N",energy_demand!B1765,"NA")</f>
        <v>117375.73</v>
      </c>
    </row>
    <row r="1766" spans="1:5" x14ac:dyDescent="0.3">
      <c r="A1766" s="10">
        <v>43769</v>
      </c>
      <c r="B1766" s="2">
        <f>IF(energy_demand!L1766="Y",energy_demand!B1766)</f>
        <v>121752.875</v>
      </c>
      <c r="C1766" s="2" t="b">
        <f>IF(energy_demand!L1766="N",energy_demand!B1766)</f>
        <v>0</v>
      </c>
      <c r="D1766" s="2" t="str">
        <f>IF(energy_demand!M1766="Y",energy_demand!B1766,"NA")</f>
        <v>NA</v>
      </c>
      <c r="E1766" s="2">
        <f>IF(energy_demand!M1766="N",energy_demand!B1766,"NA")</f>
        <v>121752.875</v>
      </c>
    </row>
    <row r="1767" spans="1:5" x14ac:dyDescent="0.3">
      <c r="A1767" s="10">
        <v>43770</v>
      </c>
      <c r="B1767" s="2">
        <f>IF(energy_demand!L1767="Y",energy_demand!B1767)</f>
        <v>130510.905</v>
      </c>
      <c r="C1767" s="2" t="b">
        <f>IF(energy_demand!L1767="N",energy_demand!B1767)</f>
        <v>0</v>
      </c>
      <c r="D1767" s="2" t="str">
        <f>IF(energy_demand!M1767="Y",energy_demand!B1767,"NA")</f>
        <v>NA</v>
      </c>
      <c r="E1767" s="2">
        <f>IF(energy_demand!M1767="N",energy_demand!B1767,"NA")</f>
        <v>130510.905</v>
      </c>
    </row>
    <row r="1768" spans="1:5" x14ac:dyDescent="0.3">
      <c r="A1768" s="10">
        <v>43771</v>
      </c>
      <c r="B1768" s="2">
        <f>IF(energy_demand!L1768="Y",energy_demand!B1768)</f>
        <v>105806.825</v>
      </c>
      <c r="C1768" s="2" t="b">
        <f>IF(energy_demand!L1768="N",energy_demand!B1768)</f>
        <v>0</v>
      </c>
      <c r="D1768" s="2" t="str">
        <f>IF(energy_demand!M1768="Y",energy_demand!B1768,"NA")</f>
        <v>NA</v>
      </c>
      <c r="E1768" s="2">
        <f>IF(energy_demand!M1768="N",energy_demand!B1768,"NA")</f>
        <v>105806.825</v>
      </c>
    </row>
    <row r="1769" spans="1:5" x14ac:dyDescent="0.3">
      <c r="A1769" s="10">
        <v>43772</v>
      </c>
      <c r="B1769" s="2">
        <f>IF(energy_demand!L1769="Y",energy_demand!B1769)</f>
        <v>96867.014999999999</v>
      </c>
      <c r="C1769" s="2" t="b">
        <f>IF(energy_demand!L1769="N",energy_demand!B1769)</f>
        <v>0</v>
      </c>
      <c r="D1769" s="2" t="str">
        <f>IF(energy_demand!M1769="Y",energy_demand!B1769,"NA")</f>
        <v>NA</v>
      </c>
      <c r="E1769" s="2">
        <f>IF(energy_demand!M1769="N",energy_demand!B1769,"NA")</f>
        <v>96867.014999999999</v>
      </c>
    </row>
    <row r="1770" spans="1:5" x14ac:dyDescent="0.3">
      <c r="A1770" s="10">
        <v>43773</v>
      </c>
      <c r="B1770" s="2">
        <f>IF(energy_demand!L1770="Y",energy_demand!B1770)</f>
        <v>107279.84</v>
      </c>
      <c r="C1770" s="2" t="b">
        <f>IF(energy_demand!L1770="N",energy_demand!B1770)</f>
        <v>0</v>
      </c>
      <c r="D1770" s="2" t="str">
        <f>IF(energy_demand!M1770="Y",energy_demand!B1770,"NA")</f>
        <v>NA</v>
      </c>
      <c r="E1770" s="2">
        <f>IF(energy_demand!M1770="N",energy_demand!B1770,"NA")</f>
        <v>107279.84</v>
      </c>
    </row>
    <row r="1771" spans="1:5" x14ac:dyDescent="0.3">
      <c r="A1771" s="10">
        <v>43774</v>
      </c>
      <c r="B1771" s="2">
        <f>IF(energy_demand!L1771="Y",energy_demand!B1771)</f>
        <v>96817</v>
      </c>
      <c r="C1771" s="2" t="b">
        <f>IF(energy_demand!L1771="N",energy_demand!B1771)</f>
        <v>0</v>
      </c>
      <c r="D1771" s="2">
        <f>IF(energy_demand!M1771="Y",energy_demand!B1771,"NA")</f>
        <v>96817</v>
      </c>
      <c r="E1771" s="2" t="str">
        <f>IF(energy_demand!M1771="N",energy_demand!B1771,"NA")</f>
        <v>NA</v>
      </c>
    </row>
    <row r="1772" spans="1:5" x14ac:dyDescent="0.3">
      <c r="A1772" s="10">
        <v>43775</v>
      </c>
      <c r="B1772" s="2">
        <f>IF(energy_demand!L1772="Y",energy_demand!B1772)</f>
        <v>104381.38</v>
      </c>
      <c r="C1772" s="2" t="b">
        <f>IF(energy_demand!L1772="N",energy_demand!B1772)</f>
        <v>0</v>
      </c>
      <c r="D1772" s="2" t="str">
        <f>IF(energy_demand!M1772="Y",energy_demand!B1772,"NA")</f>
        <v>NA</v>
      </c>
      <c r="E1772" s="2">
        <f>IF(energy_demand!M1772="N",energy_demand!B1772,"NA")</f>
        <v>104381.38</v>
      </c>
    </row>
    <row r="1773" spans="1:5" x14ac:dyDescent="0.3">
      <c r="A1773" s="10">
        <v>43776</v>
      </c>
      <c r="B1773" s="2">
        <f>IF(energy_demand!L1773="Y",energy_demand!B1773)</f>
        <v>115132.64</v>
      </c>
      <c r="C1773" s="2" t="b">
        <f>IF(energy_demand!L1773="N",energy_demand!B1773)</f>
        <v>0</v>
      </c>
      <c r="D1773" s="2" t="str">
        <f>IF(energy_demand!M1773="Y",energy_demand!B1773,"NA")</f>
        <v>NA</v>
      </c>
      <c r="E1773" s="2">
        <f>IF(energy_demand!M1773="N",energy_demand!B1773,"NA")</f>
        <v>115132.64</v>
      </c>
    </row>
    <row r="1774" spans="1:5" x14ac:dyDescent="0.3">
      <c r="A1774" s="10">
        <v>43777</v>
      </c>
      <c r="B1774" s="2">
        <f>IF(energy_demand!L1774="Y",energy_demand!B1774)</f>
        <v>113954.78</v>
      </c>
      <c r="C1774" s="2" t="b">
        <f>IF(energy_demand!L1774="N",energy_demand!B1774)</f>
        <v>0</v>
      </c>
      <c r="D1774" s="2" t="str">
        <f>IF(energy_demand!M1774="Y",energy_demand!B1774,"NA")</f>
        <v>NA</v>
      </c>
      <c r="E1774" s="2">
        <f>IF(energy_demand!M1774="N",energy_demand!B1774,"NA")</f>
        <v>113954.78</v>
      </c>
    </row>
    <row r="1775" spans="1:5" x14ac:dyDescent="0.3">
      <c r="A1775" s="10">
        <v>43778</v>
      </c>
      <c r="B1775" s="2">
        <f>IF(energy_demand!L1775="Y",energy_demand!B1775)</f>
        <v>108924.79</v>
      </c>
      <c r="C1775" s="2" t="b">
        <f>IF(energy_demand!L1775="N",energy_demand!B1775)</f>
        <v>0</v>
      </c>
      <c r="D1775" s="2" t="str">
        <f>IF(energy_demand!M1775="Y",energy_demand!B1775,"NA")</f>
        <v>NA</v>
      </c>
      <c r="E1775" s="2">
        <f>IF(energy_demand!M1775="N",energy_demand!B1775,"NA")</f>
        <v>108924.79</v>
      </c>
    </row>
    <row r="1776" spans="1:5" x14ac:dyDescent="0.3">
      <c r="A1776" s="10">
        <v>43779</v>
      </c>
      <c r="B1776" s="2">
        <f>IF(energy_demand!L1776="Y",energy_demand!B1776)</f>
        <v>101550.045</v>
      </c>
      <c r="C1776" s="2" t="b">
        <f>IF(energy_demand!L1776="N",energy_demand!B1776)</f>
        <v>0</v>
      </c>
      <c r="D1776" s="2" t="str">
        <f>IF(energy_demand!M1776="Y",energy_demand!B1776,"NA")</f>
        <v>NA</v>
      </c>
      <c r="E1776" s="2">
        <f>IF(energy_demand!M1776="N",energy_demand!B1776,"NA")</f>
        <v>101550.045</v>
      </c>
    </row>
    <row r="1777" spans="1:5" x14ac:dyDescent="0.3">
      <c r="A1777" s="10">
        <v>43780</v>
      </c>
      <c r="B1777" s="2">
        <f>IF(energy_demand!L1777="Y",energy_demand!B1777)</f>
        <v>106758.95</v>
      </c>
      <c r="C1777" s="2" t="b">
        <f>IF(energy_demand!L1777="N",energy_demand!B1777)</f>
        <v>0</v>
      </c>
      <c r="D1777" s="2" t="str">
        <f>IF(energy_demand!M1777="Y",energy_demand!B1777,"NA")</f>
        <v>NA</v>
      </c>
      <c r="E1777" s="2">
        <f>IF(energy_demand!M1777="N",energy_demand!B1777,"NA")</f>
        <v>106758.95</v>
      </c>
    </row>
    <row r="1778" spans="1:5" x14ac:dyDescent="0.3">
      <c r="A1778" s="10">
        <v>43781</v>
      </c>
      <c r="B1778" s="2">
        <f>IF(energy_demand!L1778="Y",energy_demand!B1778)</f>
        <v>104303.46</v>
      </c>
      <c r="C1778" s="2" t="b">
        <f>IF(energy_demand!L1778="N",energy_demand!B1778)</f>
        <v>0</v>
      </c>
      <c r="D1778" s="2" t="str">
        <f>IF(energy_demand!M1778="Y",energy_demand!B1778,"NA")</f>
        <v>NA</v>
      </c>
      <c r="E1778" s="2">
        <f>IF(energy_demand!M1778="N",energy_demand!B1778,"NA")</f>
        <v>104303.46</v>
      </c>
    </row>
    <row r="1779" spans="1:5" x14ac:dyDescent="0.3">
      <c r="A1779" s="10">
        <v>43782</v>
      </c>
      <c r="B1779" s="2">
        <f>IF(energy_demand!L1779="Y",energy_demand!B1779)</f>
        <v>112573.54</v>
      </c>
      <c r="C1779" s="2" t="b">
        <f>IF(energy_demand!L1779="N",energy_demand!B1779)</f>
        <v>0</v>
      </c>
      <c r="D1779" s="2" t="str">
        <f>IF(energy_demand!M1779="Y",energy_demand!B1779,"NA")</f>
        <v>NA</v>
      </c>
      <c r="E1779" s="2">
        <f>IF(energy_demand!M1779="N",energy_demand!B1779,"NA")</f>
        <v>112573.54</v>
      </c>
    </row>
    <row r="1780" spans="1:5" x14ac:dyDescent="0.3">
      <c r="A1780" s="10">
        <v>43783</v>
      </c>
      <c r="B1780" s="2">
        <f>IF(energy_demand!L1780="Y",energy_demand!B1780)</f>
        <v>109828.93</v>
      </c>
      <c r="C1780" s="2" t="b">
        <f>IF(energy_demand!L1780="N",energy_demand!B1780)</f>
        <v>0</v>
      </c>
      <c r="D1780" s="2" t="str">
        <f>IF(energy_demand!M1780="Y",energy_demand!B1780,"NA")</f>
        <v>NA</v>
      </c>
      <c r="E1780" s="2">
        <f>IF(energy_demand!M1780="N",energy_demand!B1780,"NA")</f>
        <v>109828.93</v>
      </c>
    </row>
    <row r="1781" spans="1:5" x14ac:dyDescent="0.3">
      <c r="A1781" s="10">
        <v>43784</v>
      </c>
      <c r="B1781" s="2">
        <f>IF(energy_demand!L1781="Y",energy_demand!B1781)</f>
        <v>110954.755</v>
      </c>
      <c r="C1781" s="2" t="b">
        <f>IF(energy_demand!L1781="N",energy_demand!B1781)</f>
        <v>0</v>
      </c>
      <c r="D1781" s="2" t="str">
        <f>IF(energy_demand!M1781="Y",energy_demand!B1781,"NA")</f>
        <v>NA</v>
      </c>
      <c r="E1781" s="2">
        <f>IF(energy_demand!M1781="N",energy_demand!B1781,"NA")</f>
        <v>110954.755</v>
      </c>
    </row>
    <row r="1782" spans="1:5" x14ac:dyDescent="0.3">
      <c r="A1782" s="10">
        <v>43785</v>
      </c>
      <c r="B1782" s="2">
        <f>IF(energy_demand!L1782="Y",energy_demand!B1782)</f>
        <v>97646.12</v>
      </c>
      <c r="C1782" s="2" t="b">
        <f>IF(energy_demand!L1782="N",energy_demand!B1782)</f>
        <v>0</v>
      </c>
      <c r="D1782" s="2" t="str">
        <f>IF(energy_demand!M1782="Y",energy_demand!B1782,"NA")</f>
        <v>NA</v>
      </c>
      <c r="E1782" s="2">
        <f>IF(energy_demand!M1782="N",energy_demand!B1782,"NA")</f>
        <v>97646.12</v>
      </c>
    </row>
    <row r="1783" spans="1:5" x14ac:dyDescent="0.3">
      <c r="A1783" s="10">
        <v>43786</v>
      </c>
      <c r="B1783" s="2">
        <f>IF(energy_demand!L1783="Y",energy_demand!B1783)</f>
        <v>96742.49</v>
      </c>
      <c r="C1783" s="2" t="b">
        <f>IF(energy_demand!L1783="N",energy_demand!B1783)</f>
        <v>0</v>
      </c>
      <c r="D1783" s="2" t="str">
        <f>IF(energy_demand!M1783="Y",energy_demand!B1783,"NA")</f>
        <v>NA</v>
      </c>
      <c r="E1783" s="2">
        <f>IF(energy_demand!M1783="N",energy_demand!B1783,"NA")</f>
        <v>96742.49</v>
      </c>
    </row>
    <row r="1784" spans="1:5" x14ac:dyDescent="0.3">
      <c r="A1784" s="10">
        <v>43787</v>
      </c>
      <c r="B1784" s="2">
        <f>IF(energy_demand!L1784="Y",energy_demand!B1784)</f>
        <v>109148.25</v>
      </c>
      <c r="C1784" s="2" t="b">
        <f>IF(energy_demand!L1784="N",energy_demand!B1784)</f>
        <v>0</v>
      </c>
      <c r="D1784" s="2" t="str">
        <f>IF(energy_demand!M1784="Y",energy_demand!B1784,"NA")</f>
        <v>NA</v>
      </c>
      <c r="E1784" s="2">
        <f>IF(energy_demand!M1784="N",energy_demand!B1784,"NA")</f>
        <v>109148.25</v>
      </c>
    </row>
    <row r="1785" spans="1:5" x14ac:dyDescent="0.3">
      <c r="A1785" s="10">
        <v>43788</v>
      </c>
      <c r="B1785" s="2">
        <f>IF(energy_demand!L1785="Y",energy_demand!B1785)</f>
        <v>112033.87</v>
      </c>
      <c r="C1785" s="2" t="b">
        <f>IF(energy_demand!L1785="N",energy_demand!B1785)</f>
        <v>0</v>
      </c>
      <c r="D1785" s="2" t="str">
        <f>IF(energy_demand!M1785="Y",energy_demand!B1785,"NA")</f>
        <v>NA</v>
      </c>
      <c r="E1785" s="2">
        <f>IF(energy_demand!M1785="N",energy_demand!B1785,"NA")</f>
        <v>112033.87</v>
      </c>
    </row>
    <row r="1786" spans="1:5" x14ac:dyDescent="0.3">
      <c r="A1786" s="10">
        <v>43789</v>
      </c>
      <c r="B1786" s="2">
        <f>IF(energy_demand!L1786="Y",energy_demand!B1786)</f>
        <v>119736.125</v>
      </c>
      <c r="C1786" s="2" t="b">
        <f>IF(energy_demand!L1786="N",energy_demand!B1786)</f>
        <v>0</v>
      </c>
      <c r="D1786" s="2" t="str">
        <f>IF(energy_demand!M1786="Y",energy_demand!B1786,"NA")</f>
        <v>NA</v>
      </c>
      <c r="E1786" s="2">
        <f>IF(energy_demand!M1786="N",energy_demand!B1786,"NA")</f>
        <v>119736.125</v>
      </c>
    </row>
    <row r="1787" spans="1:5" x14ac:dyDescent="0.3">
      <c r="A1787" s="10">
        <v>43790</v>
      </c>
      <c r="B1787" s="2">
        <f>IF(energy_demand!L1787="Y",energy_demand!B1787)</f>
        <v>131312</v>
      </c>
      <c r="C1787" s="2" t="b">
        <f>IF(energy_demand!L1787="N",energy_demand!B1787)</f>
        <v>0</v>
      </c>
      <c r="D1787" s="2" t="str">
        <f>IF(energy_demand!M1787="Y",energy_demand!B1787,"NA")</f>
        <v>NA</v>
      </c>
      <c r="E1787" s="2">
        <f>IF(energy_demand!M1787="N",energy_demand!B1787,"NA")</f>
        <v>131312</v>
      </c>
    </row>
    <row r="1788" spans="1:5" x14ac:dyDescent="0.3">
      <c r="A1788" s="10">
        <v>43791</v>
      </c>
      <c r="B1788" s="2">
        <f>IF(energy_demand!L1788="Y",energy_demand!B1788)</f>
        <v>109049.36500000001</v>
      </c>
      <c r="C1788" s="2" t="b">
        <f>IF(energy_demand!L1788="N",energy_demand!B1788)</f>
        <v>0</v>
      </c>
      <c r="D1788" s="2" t="str">
        <f>IF(energy_demand!M1788="Y",energy_demand!B1788,"NA")</f>
        <v>NA</v>
      </c>
      <c r="E1788" s="2">
        <f>IF(energy_demand!M1788="N",energy_demand!B1788,"NA")</f>
        <v>109049.36500000001</v>
      </c>
    </row>
    <row r="1789" spans="1:5" x14ac:dyDescent="0.3">
      <c r="A1789" s="10">
        <v>43792</v>
      </c>
      <c r="B1789" s="2">
        <f>IF(energy_demand!L1789="Y",energy_demand!B1789)</f>
        <v>97245.764999999999</v>
      </c>
      <c r="C1789" s="2" t="b">
        <f>IF(energy_demand!L1789="N",energy_demand!B1789)</f>
        <v>0</v>
      </c>
      <c r="D1789" s="2" t="str">
        <f>IF(energy_demand!M1789="Y",energy_demand!B1789,"NA")</f>
        <v>NA</v>
      </c>
      <c r="E1789" s="2">
        <f>IF(energy_demand!M1789="N",energy_demand!B1789,"NA")</f>
        <v>97245.764999999999</v>
      </c>
    </row>
    <row r="1790" spans="1:5" x14ac:dyDescent="0.3">
      <c r="A1790" s="10">
        <v>43793</v>
      </c>
      <c r="B1790" s="2">
        <f>IF(energy_demand!L1790="Y",energy_demand!B1790)</f>
        <v>96778.25</v>
      </c>
      <c r="C1790" s="2" t="b">
        <f>IF(energy_demand!L1790="N",energy_demand!B1790)</f>
        <v>0</v>
      </c>
      <c r="D1790" s="2" t="str">
        <f>IF(energy_demand!M1790="Y",energy_demand!B1790,"NA")</f>
        <v>NA</v>
      </c>
      <c r="E1790" s="2">
        <f>IF(energy_demand!M1790="N",energy_demand!B1790,"NA")</f>
        <v>96778.25</v>
      </c>
    </row>
    <row r="1791" spans="1:5" x14ac:dyDescent="0.3">
      <c r="A1791" s="10">
        <v>43794</v>
      </c>
      <c r="B1791" s="2">
        <f>IF(energy_demand!L1791="Y",energy_demand!B1791)</f>
        <v>113899.3</v>
      </c>
      <c r="C1791" s="2" t="b">
        <f>IF(energy_demand!L1791="N",energy_demand!B1791)</f>
        <v>0</v>
      </c>
      <c r="D1791" s="2" t="str">
        <f>IF(energy_demand!M1791="Y",energy_demand!B1791,"NA")</f>
        <v>NA</v>
      </c>
      <c r="E1791" s="2">
        <f>IF(energy_demand!M1791="N",energy_demand!B1791,"NA")</f>
        <v>113899.3</v>
      </c>
    </row>
    <row r="1792" spans="1:5" x14ac:dyDescent="0.3">
      <c r="A1792" s="10">
        <v>43795</v>
      </c>
      <c r="B1792" s="2">
        <f>IF(energy_demand!L1792="Y",energy_demand!B1792)</f>
        <v>107629.16</v>
      </c>
      <c r="C1792" s="2" t="b">
        <f>IF(energy_demand!L1792="N",energy_demand!B1792)</f>
        <v>0</v>
      </c>
      <c r="D1792" s="2" t="str">
        <f>IF(energy_demand!M1792="Y",energy_demand!B1792,"NA")</f>
        <v>NA</v>
      </c>
      <c r="E1792" s="2">
        <f>IF(energy_demand!M1792="N",energy_demand!B1792,"NA")</f>
        <v>107629.16</v>
      </c>
    </row>
    <row r="1793" spans="1:5" x14ac:dyDescent="0.3">
      <c r="A1793" s="10">
        <v>43796</v>
      </c>
      <c r="B1793" s="2">
        <f>IF(energy_demand!L1793="Y",energy_demand!B1793)</f>
        <v>108417.69500000001</v>
      </c>
      <c r="C1793" s="2" t="b">
        <f>IF(energy_demand!L1793="N",energy_demand!B1793)</f>
        <v>0</v>
      </c>
      <c r="D1793" s="2" t="str">
        <f>IF(energy_demand!M1793="Y",energy_demand!B1793,"NA")</f>
        <v>NA</v>
      </c>
      <c r="E1793" s="2">
        <f>IF(energy_demand!M1793="N",energy_demand!B1793,"NA")</f>
        <v>108417.69500000001</v>
      </c>
    </row>
    <row r="1794" spans="1:5" x14ac:dyDescent="0.3">
      <c r="A1794" s="10">
        <v>43797</v>
      </c>
      <c r="B1794" s="2">
        <f>IF(energy_demand!L1794="Y",energy_demand!B1794)</f>
        <v>112735.875</v>
      </c>
      <c r="C1794" s="2" t="b">
        <f>IF(energy_demand!L1794="N",energy_demand!B1794)</f>
        <v>0</v>
      </c>
      <c r="D1794" s="2" t="str">
        <f>IF(energy_demand!M1794="Y",energy_demand!B1794,"NA")</f>
        <v>NA</v>
      </c>
      <c r="E1794" s="2">
        <f>IF(energy_demand!M1794="N",energy_demand!B1794,"NA")</f>
        <v>112735.875</v>
      </c>
    </row>
    <row r="1795" spans="1:5" x14ac:dyDescent="0.3">
      <c r="A1795" s="10">
        <v>43798</v>
      </c>
      <c r="B1795" s="2">
        <f>IF(energy_demand!L1795="Y",energy_demand!B1795)</f>
        <v>114799.91</v>
      </c>
      <c r="C1795" s="2" t="b">
        <f>IF(energy_demand!L1795="N",energy_demand!B1795)</f>
        <v>0</v>
      </c>
      <c r="D1795" s="2" t="str">
        <f>IF(energy_demand!M1795="Y",energy_demand!B1795,"NA")</f>
        <v>NA</v>
      </c>
      <c r="E1795" s="2">
        <f>IF(energy_demand!M1795="N",energy_demand!B1795,"NA")</f>
        <v>114799.91</v>
      </c>
    </row>
    <row r="1796" spans="1:5" x14ac:dyDescent="0.3">
      <c r="A1796" s="10">
        <v>43799</v>
      </c>
      <c r="B1796" s="2">
        <f>IF(energy_demand!L1796="Y",energy_demand!B1796)</f>
        <v>98959.56</v>
      </c>
      <c r="C1796" s="2" t="b">
        <f>IF(energy_demand!L1796="N",energy_demand!B1796)</f>
        <v>0</v>
      </c>
      <c r="D1796" s="2" t="str">
        <f>IF(energy_demand!M1796="Y",energy_demand!B1796,"NA")</f>
        <v>NA</v>
      </c>
      <c r="E1796" s="2">
        <f>IF(energy_demand!M1796="N",energy_demand!B1796,"NA")</f>
        <v>98959.56</v>
      </c>
    </row>
    <row r="1797" spans="1:5" x14ac:dyDescent="0.3">
      <c r="A1797" s="10">
        <v>43800</v>
      </c>
      <c r="B1797" s="2">
        <f>IF(energy_demand!L1797="Y",energy_demand!B1797)</f>
        <v>100233.98</v>
      </c>
      <c r="C1797" s="2" t="b">
        <f>IF(energy_demand!L1797="N",energy_demand!B1797)</f>
        <v>0</v>
      </c>
      <c r="D1797" s="2" t="str">
        <f>IF(energy_demand!M1797="Y",energy_demand!B1797,"NA")</f>
        <v>NA</v>
      </c>
      <c r="E1797" s="2">
        <f>IF(energy_demand!M1797="N",energy_demand!B1797,"NA")</f>
        <v>100233.98</v>
      </c>
    </row>
    <row r="1798" spans="1:5" x14ac:dyDescent="0.3">
      <c r="A1798" s="10">
        <v>43801</v>
      </c>
      <c r="B1798" s="2">
        <f>IF(energy_demand!L1798="Y",energy_demand!B1798)</f>
        <v>110609.4</v>
      </c>
      <c r="C1798" s="2" t="b">
        <f>IF(energy_demand!L1798="N",energy_demand!B1798)</f>
        <v>0</v>
      </c>
      <c r="D1798" s="2" t="str">
        <f>IF(energy_demand!M1798="Y",energy_demand!B1798,"NA")</f>
        <v>NA</v>
      </c>
      <c r="E1798" s="2">
        <f>IF(energy_demand!M1798="N",energy_demand!B1798,"NA")</f>
        <v>110609.4</v>
      </c>
    </row>
    <row r="1799" spans="1:5" x14ac:dyDescent="0.3">
      <c r="A1799" s="10">
        <v>43802</v>
      </c>
      <c r="B1799" s="2">
        <f>IF(energy_demand!L1799="Y",energy_demand!B1799)</f>
        <v>109094.04</v>
      </c>
      <c r="C1799" s="2" t="b">
        <f>IF(energy_demand!L1799="N",energy_demand!B1799)</f>
        <v>0</v>
      </c>
      <c r="D1799" s="2" t="str">
        <f>IF(energy_demand!M1799="Y",energy_demand!B1799,"NA")</f>
        <v>NA</v>
      </c>
      <c r="E1799" s="2">
        <f>IF(energy_demand!M1799="N",energy_demand!B1799,"NA")</f>
        <v>109094.04</v>
      </c>
    </row>
    <row r="1800" spans="1:5" x14ac:dyDescent="0.3">
      <c r="A1800" s="10">
        <v>43803</v>
      </c>
      <c r="B1800" s="2">
        <f>IF(energy_demand!L1800="Y",energy_demand!B1800)</f>
        <v>107400.705</v>
      </c>
      <c r="C1800" s="2" t="b">
        <f>IF(energy_demand!L1800="N",energy_demand!B1800)</f>
        <v>0</v>
      </c>
      <c r="D1800" s="2" t="str">
        <f>IF(energy_demand!M1800="Y",energy_demand!B1800,"NA")</f>
        <v>NA</v>
      </c>
      <c r="E1800" s="2">
        <f>IF(energy_demand!M1800="N",energy_demand!B1800,"NA")</f>
        <v>107400.705</v>
      </c>
    </row>
    <row r="1801" spans="1:5" x14ac:dyDescent="0.3">
      <c r="A1801" s="10">
        <v>43804</v>
      </c>
      <c r="B1801" s="2">
        <f>IF(energy_demand!L1801="Y",energy_demand!B1801)</f>
        <v>107891.69</v>
      </c>
      <c r="C1801" s="2" t="b">
        <f>IF(energy_demand!L1801="N",energy_demand!B1801)</f>
        <v>0</v>
      </c>
      <c r="D1801" s="2" t="str">
        <f>IF(energy_demand!M1801="Y",energy_demand!B1801,"NA")</f>
        <v>NA</v>
      </c>
      <c r="E1801" s="2">
        <f>IF(energy_demand!M1801="N",energy_demand!B1801,"NA")</f>
        <v>107891.69</v>
      </c>
    </row>
    <row r="1802" spans="1:5" x14ac:dyDescent="0.3">
      <c r="A1802" s="10">
        <v>43805</v>
      </c>
      <c r="B1802" s="2">
        <f>IF(energy_demand!L1802="Y",energy_demand!B1802)</f>
        <v>105028.985</v>
      </c>
      <c r="C1802" s="2" t="b">
        <f>IF(energy_demand!L1802="N",energy_demand!B1802)</f>
        <v>0</v>
      </c>
      <c r="D1802" s="2" t="str">
        <f>IF(energy_demand!M1802="Y",energy_demand!B1802,"NA")</f>
        <v>NA</v>
      </c>
      <c r="E1802" s="2">
        <f>IF(energy_demand!M1802="N",energy_demand!B1802,"NA")</f>
        <v>105028.985</v>
      </c>
    </row>
    <row r="1803" spans="1:5" x14ac:dyDescent="0.3">
      <c r="A1803" s="10">
        <v>43806</v>
      </c>
      <c r="B1803" s="2">
        <f>IF(energy_demand!L1803="Y",energy_demand!B1803)</f>
        <v>95436.3</v>
      </c>
      <c r="C1803" s="2" t="b">
        <f>IF(energy_demand!L1803="N",energy_demand!B1803)</f>
        <v>0</v>
      </c>
      <c r="D1803" s="2" t="str">
        <f>IF(energy_demand!M1803="Y",energy_demand!B1803,"NA")</f>
        <v>NA</v>
      </c>
      <c r="E1803" s="2">
        <f>IF(energy_demand!M1803="N",energy_demand!B1803,"NA")</f>
        <v>95436.3</v>
      </c>
    </row>
    <row r="1804" spans="1:5" x14ac:dyDescent="0.3">
      <c r="A1804" s="10">
        <v>43807</v>
      </c>
      <c r="B1804" s="2">
        <f>IF(energy_demand!L1804="Y",energy_demand!B1804)</f>
        <v>97577.414999999994</v>
      </c>
      <c r="C1804" s="2" t="b">
        <f>IF(energy_demand!L1804="N",energy_demand!B1804)</f>
        <v>0</v>
      </c>
      <c r="D1804" s="2" t="str">
        <f>IF(energy_demand!M1804="Y",energy_demand!B1804,"NA")</f>
        <v>NA</v>
      </c>
      <c r="E1804" s="2">
        <f>IF(energy_demand!M1804="N",energy_demand!B1804,"NA")</f>
        <v>97577.414999999994</v>
      </c>
    </row>
    <row r="1805" spans="1:5" x14ac:dyDescent="0.3">
      <c r="A1805" s="10">
        <v>43808</v>
      </c>
      <c r="B1805" s="2">
        <f>IF(energy_demand!L1805="Y",energy_demand!B1805)</f>
        <v>127910.83500000001</v>
      </c>
      <c r="C1805" s="2" t="b">
        <f>IF(energy_demand!L1805="N",energy_demand!B1805)</f>
        <v>0</v>
      </c>
      <c r="D1805" s="2" t="str">
        <f>IF(energy_demand!M1805="Y",energy_demand!B1805,"NA")</f>
        <v>NA</v>
      </c>
      <c r="E1805" s="2">
        <f>IF(energy_demand!M1805="N",energy_demand!B1805,"NA")</f>
        <v>127910.83500000001</v>
      </c>
    </row>
    <row r="1806" spans="1:5" x14ac:dyDescent="0.3">
      <c r="A1806" s="10">
        <v>43809</v>
      </c>
      <c r="B1806" s="2">
        <f>IF(energy_demand!L1806="Y",energy_demand!B1806)</f>
        <v>109548.62</v>
      </c>
      <c r="C1806" s="2" t="b">
        <f>IF(energy_demand!L1806="N",energy_demand!B1806)</f>
        <v>0</v>
      </c>
      <c r="D1806" s="2" t="str">
        <f>IF(energy_demand!M1806="Y",energy_demand!B1806,"NA")</f>
        <v>NA</v>
      </c>
      <c r="E1806" s="2">
        <f>IF(energy_demand!M1806="N",energy_demand!B1806,"NA")</f>
        <v>109548.62</v>
      </c>
    </row>
    <row r="1807" spans="1:5" x14ac:dyDescent="0.3">
      <c r="A1807" s="10">
        <v>43810</v>
      </c>
      <c r="B1807" s="2">
        <f>IF(energy_demand!L1807="Y",energy_demand!B1807)</f>
        <v>109060.375</v>
      </c>
      <c r="C1807" s="2" t="b">
        <f>IF(energy_demand!L1807="N",energy_demand!B1807)</f>
        <v>0</v>
      </c>
      <c r="D1807" s="2" t="str">
        <f>IF(energy_demand!M1807="Y",energy_demand!B1807,"NA")</f>
        <v>NA</v>
      </c>
      <c r="E1807" s="2">
        <f>IF(energy_demand!M1807="N",energy_demand!B1807,"NA")</f>
        <v>109060.375</v>
      </c>
    </row>
    <row r="1808" spans="1:5" x14ac:dyDescent="0.3">
      <c r="A1808" s="10">
        <v>43811</v>
      </c>
      <c r="B1808" s="2">
        <f>IF(energy_demand!L1808="Y",energy_demand!B1808)</f>
        <v>108599.065</v>
      </c>
      <c r="C1808" s="2" t="b">
        <f>IF(energy_demand!L1808="N",energy_demand!B1808)</f>
        <v>0</v>
      </c>
      <c r="D1808" s="2" t="str">
        <f>IF(energy_demand!M1808="Y",energy_demand!B1808,"NA")</f>
        <v>NA</v>
      </c>
      <c r="E1808" s="2">
        <f>IF(energy_demand!M1808="N",energy_demand!B1808,"NA")</f>
        <v>108599.065</v>
      </c>
    </row>
    <row r="1809" spans="1:5" x14ac:dyDescent="0.3">
      <c r="A1809" s="10">
        <v>43812</v>
      </c>
      <c r="B1809" s="2">
        <f>IF(energy_demand!L1809="Y",energy_demand!B1809)</f>
        <v>107070.61</v>
      </c>
      <c r="C1809" s="2" t="b">
        <f>IF(energy_demand!L1809="N",energy_demand!B1809)</f>
        <v>0</v>
      </c>
      <c r="D1809" s="2" t="str">
        <f>IF(energy_demand!M1809="Y",energy_demand!B1809,"NA")</f>
        <v>NA</v>
      </c>
      <c r="E1809" s="2">
        <f>IF(energy_demand!M1809="N",energy_demand!B1809,"NA")</f>
        <v>107070.61</v>
      </c>
    </row>
    <row r="1810" spans="1:5" x14ac:dyDescent="0.3">
      <c r="A1810" s="10">
        <v>43813</v>
      </c>
      <c r="B1810" s="2">
        <f>IF(energy_demand!L1810="Y",energy_demand!B1810)</f>
        <v>101239.235</v>
      </c>
      <c r="C1810" s="2" t="b">
        <f>IF(energy_demand!L1810="N",energy_demand!B1810)</f>
        <v>0</v>
      </c>
      <c r="D1810" s="2" t="str">
        <f>IF(energy_demand!M1810="Y",energy_demand!B1810,"NA")</f>
        <v>NA</v>
      </c>
      <c r="E1810" s="2">
        <f>IF(energy_demand!M1810="N",energy_demand!B1810,"NA")</f>
        <v>101239.235</v>
      </c>
    </row>
    <row r="1811" spans="1:5" x14ac:dyDescent="0.3">
      <c r="A1811" s="10">
        <v>43814</v>
      </c>
      <c r="B1811" s="2">
        <f>IF(energy_demand!L1811="Y",energy_demand!B1811)</f>
        <v>98723.45</v>
      </c>
      <c r="C1811" s="2" t="b">
        <f>IF(energy_demand!L1811="N",energy_demand!B1811)</f>
        <v>0</v>
      </c>
      <c r="D1811" s="2" t="str">
        <f>IF(energy_demand!M1811="Y",energy_demand!B1811,"NA")</f>
        <v>NA</v>
      </c>
      <c r="E1811" s="2">
        <f>IF(energy_demand!M1811="N",energy_demand!B1811,"NA")</f>
        <v>98723.45</v>
      </c>
    </row>
    <row r="1812" spans="1:5" x14ac:dyDescent="0.3">
      <c r="A1812" s="10">
        <v>43815</v>
      </c>
      <c r="B1812" s="2">
        <f>IF(energy_demand!L1812="Y",energy_demand!B1812)</f>
        <v>114400.065</v>
      </c>
      <c r="C1812" s="2" t="b">
        <f>IF(energy_demand!L1812="N",energy_demand!B1812)</f>
        <v>0</v>
      </c>
      <c r="D1812" s="2" t="str">
        <f>IF(energy_demand!M1812="Y",energy_demand!B1812,"NA")</f>
        <v>NA</v>
      </c>
      <c r="E1812" s="2">
        <f>IF(energy_demand!M1812="N",energy_demand!B1812,"NA")</f>
        <v>114400.065</v>
      </c>
    </row>
    <row r="1813" spans="1:5" x14ac:dyDescent="0.3">
      <c r="A1813" s="10">
        <v>43816</v>
      </c>
      <c r="B1813" s="2">
        <f>IF(energy_demand!L1813="Y",energy_demand!B1813)</f>
        <v>123999.07</v>
      </c>
      <c r="C1813" s="2" t="b">
        <f>IF(energy_demand!L1813="N",energy_demand!B1813)</f>
        <v>0</v>
      </c>
      <c r="D1813" s="2" t="str">
        <f>IF(energy_demand!M1813="Y",energy_demand!B1813,"NA")</f>
        <v>NA</v>
      </c>
      <c r="E1813" s="2">
        <f>IF(energy_demand!M1813="N",energy_demand!B1813,"NA")</f>
        <v>123999.07</v>
      </c>
    </row>
    <row r="1814" spans="1:5" x14ac:dyDescent="0.3">
      <c r="A1814" s="10">
        <v>43817</v>
      </c>
      <c r="B1814" s="2">
        <f>IF(energy_demand!L1814="Y",energy_demand!B1814)</f>
        <v>146990.89000000001</v>
      </c>
      <c r="C1814" s="2" t="b">
        <f>IF(energy_demand!L1814="N",energy_demand!B1814)</f>
        <v>0</v>
      </c>
      <c r="D1814" s="2" t="str">
        <f>IF(energy_demand!M1814="Y",energy_demand!B1814,"NA")</f>
        <v>NA</v>
      </c>
      <c r="E1814" s="2">
        <f>IF(energy_demand!M1814="N",energy_demand!B1814,"NA")</f>
        <v>146990.89000000001</v>
      </c>
    </row>
    <row r="1815" spans="1:5" x14ac:dyDescent="0.3">
      <c r="A1815" s="10">
        <v>43818</v>
      </c>
      <c r="B1815" s="2">
        <f>IF(energy_demand!L1815="Y",energy_demand!B1815)</f>
        <v>125050.61</v>
      </c>
      <c r="C1815" s="2" t="b">
        <f>IF(energy_demand!L1815="N",energy_demand!B1815)</f>
        <v>0</v>
      </c>
      <c r="D1815" s="2" t="str">
        <f>IF(energy_demand!M1815="Y",energy_demand!B1815,"NA")</f>
        <v>NA</v>
      </c>
      <c r="E1815" s="2">
        <f>IF(energy_demand!M1815="N",energy_demand!B1815,"NA")</f>
        <v>125050.61</v>
      </c>
    </row>
    <row r="1816" spans="1:5" x14ac:dyDescent="0.3">
      <c r="A1816" s="10">
        <v>43819</v>
      </c>
      <c r="B1816" s="2" t="b">
        <f>IF(energy_demand!L1816="Y",energy_demand!B1816)</f>
        <v>0</v>
      </c>
      <c r="C1816" s="2">
        <f>IF(energy_demand!L1816="N",energy_demand!B1816)</f>
        <v>150553.4</v>
      </c>
      <c r="D1816" s="2" t="str">
        <f>IF(energy_demand!M1816="Y",energy_demand!B1816,"NA")</f>
        <v>NA</v>
      </c>
      <c r="E1816" s="2">
        <f>IF(energy_demand!M1816="N",energy_demand!B1816,"NA")</f>
        <v>150553.4</v>
      </c>
    </row>
    <row r="1817" spans="1:5" x14ac:dyDescent="0.3">
      <c r="A1817" s="10">
        <v>43820</v>
      </c>
      <c r="B1817" s="2" t="b">
        <f>IF(energy_demand!L1817="Y",energy_demand!B1817)</f>
        <v>0</v>
      </c>
      <c r="C1817" s="2">
        <f>IF(energy_demand!L1817="N",energy_demand!B1817)</f>
        <v>100632.47500000001</v>
      </c>
      <c r="D1817" s="2" t="str">
        <f>IF(energy_demand!M1817="Y",energy_demand!B1817,"NA")</f>
        <v>NA</v>
      </c>
      <c r="E1817" s="2">
        <f>IF(energy_demand!M1817="N",energy_demand!B1817,"NA")</f>
        <v>100632.47500000001</v>
      </c>
    </row>
    <row r="1818" spans="1:5" x14ac:dyDescent="0.3">
      <c r="A1818" s="10">
        <v>43821</v>
      </c>
      <c r="B1818" s="2" t="b">
        <f>IF(energy_demand!L1818="Y",energy_demand!B1818)</f>
        <v>0</v>
      </c>
      <c r="C1818" s="2">
        <f>IF(energy_demand!L1818="N",energy_demand!B1818)</f>
        <v>90145.615000000005</v>
      </c>
      <c r="D1818" s="2" t="str">
        <f>IF(energy_demand!M1818="Y",energy_demand!B1818,"NA")</f>
        <v>NA</v>
      </c>
      <c r="E1818" s="2">
        <f>IF(energy_demand!M1818="N",energy_demand!B1818,"NA")</f>
        <v>90145.615000000005</v>
      </c>
    </row>
    <row r="1819" spans="1:5" x14ac:dyDescent="0.3">
      <c r="A1819" s="10">
        <v>43822</v>
      </c>
      <c r="B1819" s="2" t="b">
        <f>IF(energy_demand!L1819="Y",energy_demand!B1819)</f>
        <v>0</v>
      </c>
      <c r="C1819" s="2">
        <f>IF(energy_demand!L1819="N",energy_demand!B1819)</f>
        <v>101818.02499999999</v>
      </c>
      <c r="D1819" s="2" t="str">
        <f>IF(energy_demand!M1819="Y",energy_demand!B1819,"NA")</f>
        <v>NA</v>
      </c>
      <c r="E1819" s="2">
        <f>IF(energy_demand!M1819="N",energy_demand!B1819,"NA")</f>
        <v>101818.02499999999</v>
      </c>
    </row>
    <row r="1820" spans="1:5" x14ac:dyDescent="0.3">
      <c r="A1820" s="10">
        <v>43823</v>
      </c>
      <c r="B1820" s="2" t="b">
        <f>IF(energy_demand!L1820="Y",energy_demand!B1820)</f>
        <v>0</v>
      </c>
      <c r="C1820" s="2">
        <f>IF(energy_demand!L1820="N",energy_demand!B1820)</f>
        <v>102168.93</v>
      </c>
      <c r="D1820" s="2" t="str">
        <f>IF(energy_demand!M1820="Y",energy_demand!B1820,"NA")</f>
        <v>NA</v>
      </c>
      <c r="E1820" s="2">
        <f>IF(energy_demand!M1820="N",energy_demand!B1820,"NA")</f>
        <v>102168.93</v>
      </c>
    </row>
    <row r="1821" spans="1:5" x14ac:dyDescent="0.3">
      <c r="A1821" s="10">
        <v>43824</v>
      </c>
      <c r="B1821" s="2" t="b">
        <f>IF(energy_demand!L1821="Y",energy_demand!B1821)</f>
        <v>0</v>
      </c>
      <c r="C1821" s="2">
        <f>IF(energy_demand!L1821="N",energy_demand!B1821)</f>
        <v>98312.744999999995</v>
      </c>
      <c r="D1821" s="2">
        <f>IF(energy_demand!M1821="Y",energy_demand!B1821,"NA")</f>
        <v>98312.744999999995</v>
      </c>
      <c r="E1821" s="2" t="str">
        <f>IF(energy_demand!M1821="N",energy_demand!B1821,"NA")</f>
        <v>NA</v>
      </c>
    </row>
    <row r="1822" spans="1:5" x14ac:dyDescent="0.3">
      <c r="A1822" s="10">
        <v>43825</v>
      </c>
      <c r="B1822" s="2" t="b">
        <f>IF(energy_demand!L1822="Y",energy_demand!B1822)</f>
        <v>0</v>
      </c>
      <c r="C1822" s="2">
        <f>IF(energy_demand!L1822="N",energy_demand!B1822)</f>
        <v>96120.524999999994</v>
      </c>
      <c r="D1822" s="2">
        <f>IF(energy_demand!M1822="Y",energy_demand!B1822,"NA")</f>
        <v>96120.524999999994</v>
      </c>
      <c r="E1822" s="2" t="str">
        <f>IF(energy_demand!M1822="N",energy_demand!B1822,"NA")</f>
        <v>NA</v>
      </c>
    </row>
    <row r="1823" spans="1:5" x14ac:dyDescent="0.3">
      <c r="A1823" s="10">
        <v>43826</v>
      </c>
      <c r="B1823" s="2" t="b">
        <f>IF(energy_demand!L1823="Y",energy_demand!B1823)</f>
        <v>0</v>
      </c>
      <c r="C1823" s="2">
        <f>IF(energy_demand!L1823="N",energy_demand!B1823)</f>
        <v>107256.065</v>
      </c>
      <c r="D1823" s="2" t="str">
        <f>IF(energy_demand!M1823="Y",energy_demand!B1823,"NA")</f>
        <v>NA</v>
      </c>
      <c r="E1823" s="2">
        <f>IF(energy_demand!M1823="N",energy_demand!B1823,"NA")</f>
        <v>107256.065</v>
      </c>
    </row>
    <row r="1824" spans="1:5" x14ac:dyDescent="0.3">
      <c r="A1824" s="10">
        <v>43827</v>
      </c>
      <c r="B1824" s="2" t="b">
        <f>IF(energy_demand!L1824="Y",energy_demand!B1824)</f>
        <v>0</v>
      </c>
      <c r="C1824" s="2">
        <f>IF(energy_demand!L1824="N",energy_demand!B1824)</f>
        <v>113521.685</v>
      </c>
      <c r="D1824" s="2" t="str">
        <f>IF(energy_demand!M1824="Y",energy_demand!B1824,"NA")</f>
        <v>NA</v>
      </c>
      <c r="E1824" s="2">
        <f>IF(energy_demand!M1824="N",energy_demand!B1824,"NA")</f>
        <v>113521.685</v>
      </c>
    </row>
    <row r="1825" spans="1:5" x14ac:dyDescent="0.3">
      <c r="A1825" s="10">
        <v>43828</v>
      </c>
      <c r="B1825" s="2" t="b">
        <f>IF(energy_demand!L1825="Y",energy_demand!B1825)</f>
        <v>0</v>
      </c>
      <c r="C1825" s="2">
        <f>IF(energy_demand!L1825="N",energy_demand!B1825)</f>
        <v>118293.52499999999</v>
      </c>
      <c r="D1825" s="2" t="str">
        <f>IF(energy_demand!M1825="Y",energy_demand!B1825,"NA")</f>
        <v>NA</v>
      </c>
      <c r="E1825" s="2">
        <f>IF(energy_demand!M1825="N",energy_demand!B1825,"NA")</f>
        <v>118293.52499999999</v>
      </c>
    </row>
    <row r="1826" spans="1:5" x14ac:dyDescent="0.3">
      <c r="A1826" s="10">
        <v>43829</v>
      </c>
      <c r="B1826" s="2" t="b">
        <f>IF(energy_demand!L1826="Y",energy_demand!B1826)</f>
        <v>0</v>
      </c>
      <c r="C1826" s="2">
        <f>IF(energy_demand!L1826="N",energy_demand!B1826)</f>
        <v>140410.125</v>
      </c>
      <c r="D1826" s="2" t="str">
        <f>IF(energy_demand!M1826="Y",energy_demand!B1826,"NA")</f>
        <v>NA</v>
      </c>
      <c r="E1826" s="2">
        <f>IF(energy_demand!M1826="N",energy_demand!B1826,"NA")</f>
        <v>140410.125</v>
      </c>
    </row>
    <row r="1827" spans="1:5" x14ac:dyDescent="0.3">
      <c r="A1827" s="10">
        <v>43830</v>
      </c>
      <c r="B1827" s="2" t="b">
        <f>IF(energy_demand!L1827="Y",energy_demand!B1827)</f>
        <v>0</v>
      </c>
      <c r="C1827" s="2">
        <f>IF(energy_demand!L1827="N",energy_demand!B1827)</f>
        <v>95410.39</v>
      </c>
      <c r="D1827" s="2" t="str">
        <f>IF(energy_demand!M1827="Y",energy_demand!B1827,"NA")</f>
        <v>NA</v>
      </c>
      <c r="E1827" s="2">
        <f>IF(energy_demand!M1827="N",energy_demand!B1827,"NA")</f>
        <v>95410.39</v>
      </c>
    </row>
    <row r="1828" spans="1:5" x14ac:dyDescent="0.3">
      <c r="A1828" s="10">
        <v>43831</v>
      </c>
      <c r="B1828" s="2" t="b">
        <f>IF(energy_demand!L1828="Y",energy_demand!B1828)</f>
        <v>0</v>
      </c>
      <c r="C1828" s="2">
        <f>IF(energy_demand!L1828="N",energy_demand!B1828)</f>
        <v>89077.854999999996</v>
      </c>
      <c r="D1828" s="2">
        <f>IF(energy_demand!M1828="Y",energy_demand!B1828,"NA")</f>
        <v>89077.854999999996</v>
      </c>
      <c r="E1828" s="2" t="str">
        <f>IF(energy_demand!M1828="N",energy_demand!B1828,"NA")</f>
        <v>NA</v>
      </c>
    </row>
    <row r="1829" spans="1:5" x14ac:dyDescent="0.3">
      <c r="A1829" s="10">
        <v>43832</v>
      </c>
      <c r="B1829" s="2" t="b">
        <f>IF(energy_demand!L1829="Y",energy_demand!B1829)</f>
        <v>0</v>
      </c>
      <c r="C1829" s="2">
        <f>IF(energy_demand!L1829="N",energy_demand!B1829)</f>
        <v>102988.185</v>
      </c>
      <c r="D1829" s="2" t="str">
        <f>IF(energy_demand!M1829="Y",energy_demand!B1829,"NA")</f>
        <v>NA</v>
      </c>
      <c r="E1829" s="2">
        <f>IF(energy_demand!M1829="N",energy_demand!B1829,"NA")</f>
        <v>102988.185</v>
      </c>
    </row>
    <row r="1830" spans="1:5" x14ac:dyDescent="0.3">
      <c r="A1830" s="10">
        <v>43833</v>
      </c>
      <c r="B1830" s="2" t="b">
        <f>IF(energy_demand!L1830="Y",energy_demand!B1830)</f>
        <v>0</v>
      </c>
      <c r="C1830" s="2">
        <f>IF(energy_demand!L1830="N",energy_demand!B1830)</f>
        <v>118922.215</v>
      </c>
      <c r="D1830" s="2" t="str">
        <f>IF(energy_demand!M1830="Y",energy_demand!B1830,"NA")</f>
        <v>NA</v>
      </c>
      <c r="E1830" s="2">
        <f>IF(energy_demand!M1830="N",energy_demand!B1830,"NA")</f>
        <v>118922.215</v>
      </c>
    </row>
    <row r="1831" spans="1:5" x14ac:dyDescent="0.3">
      <c r="A1831" s="10">
        <v>43834</v>
      </c>
      <c r="B1831" s="2" t="b">
        <f>IF(energy_demand!L1831="Y",energy_demand!B1831)</f>
        <v>0</v>
      </c>
      <c r="C1831" s="2">
        <f>IF(energy_demand!L1831="N",energy_demand!B1831)</f>
        <v>102245.61</v>
      </c>
      <c r="D1831" s="2" t="str">
        <f>IF(energy_demand!M1831="Y",energy_demand!B1831,"NA")</f>
        <v>NA</v>
      </c>
      <c r="E1831" s="2">
        <f>IF(energy_demand!M1831="N",energy_demand!B1831,"NA")</f>
        <v>102245.61</v>
      </c>
    </row>
    <row r="1832" spans="1:5" x14ac:dyDescent="0.3">
      <c r="A1832" s="10">
        <v>43835</v>
      </c>
      <c r="B1832" s="2" t="b">
        <f>IF(energy_demand!L1832="Y",energy_demand!B1832)</f>
        <v>0</v>
      </c>
      <c r="C1832" s="2">
        <f>IF(energy_demand!L1832="N",energy_demand!B1832)</f>
        <v>95671.2</v>
      </c>
      <c r="D1832" s="2" t="str">
        <f>IF(energy_demand!M1832="Y",energy_demand!B1832,"NA")</f>
        <v>NA</v>
      </c>
      <c r="E1832" s="2">
        <f>IF(energy_demand!M1832="N",energy_demand!B1832,"NA")</f>
        <v>95671.2</v>
      </c>
    </row>
    <row r="1833" spans="1:5" x14ac:dyDescent="0.3">
      <c r="A1833" s="10">
        <v>43836</v>
      </c>
      <c r="B1833" s="2" t="b">
        <f>IF(energy_demand!L1833="Y",energy_demand!B1833)</f>
        <v>0</v>
      </c>
      <c r="C1833" s="2">
        <f>IF(energy_demand!L1833="N",energy_demand!B1833)</f>
        <v>110253.59</v>
      </c>
      <c r="D1833" s="2" t="str">
        <f>IF(energy_demand!M1833="Y",energy_demand!B1833,"NA")</f>
        <v>NA</v>
      </c>
      <c r="E1833" s="2">
        <f>IF(energy_demand!M1833="N",energy_demand!B1833,"NA")</f>
        <v>110253.59</v>
      </c>
    </row>
    <row r="1834" spans="1:5" x14ac:dyDescent="0.3">
      <c r="A1834" s="10">
        <v>43837</v>
      </c>
      <c r="B1834" s="2" t="b">
        <f>IF(energy_demand!L1834="Y",energy_demand!B1834)</f>
        <v>0</v>
      </c>
      <c r="C1834" s="2">
        <f>IF(energy_demand!L1834="N",energy_demand!B1834)</f>
        <v>109336.56</v>
      </c>
      <c r="D1834" s="2" t="str">
        <f>IF(energy_demand!M1834="Y",energy_demand!B1834,"NA")</f>
        <v>NA</v>
      </c>
      <c r="E1834" s="2">
        <f>IF(energy_demand!M1834="N",energy_demand!B1834,"NA")</f>
        <v>109336.56</v>
      </c>
    </row>
    <row r="1835" spans="1:5" x14ac:dyDescent="0.3">
      <c r="A1835" s="10">
        <v>43838</v>
      </c>
      <c r="B1835" s="2" t="b">
        <f>IF(energy_demand!L1835="Y",energy_demand!B1835)</f>
        <v>0</v>
      </c>
      <c r="C1835" s="2">
        <f>IF(energy_demand!L1835="N",energy_demand!B1835)</f>
        <v>110038.625</v>
      </c>
      <c r="D1835" s="2" t="str">
        <f>IF(energy_demand!M1835="Y",energy_demand!B1835,"NA")</f>
        <v>NA</v>
      </c>
      <c r="E1835" s="2">
        <f>IF(energy_demand!M1835="N",energy_demand!B1835,"NA")</f>
        <v>110038.625</v>
      </c>
    </row>
    <row r="1836" spans="1:5" x14ac:dyDescent="0.3">
      <c r="A1836" s="10">
        <v>43839</v>
      </c>
      <c r="B1836" s="2" t="b">
        <f>IF(energy_demand!L1836="Y",energy_demand!B1836)</f>
        <v>0</v>
      </c>
      <c r="C1836" s="2">
        <f>IF(energy_demand!L1836="N",energy_demand!B1836)</f>
        <v>127365.59</v>
      </c>
      <c r="D1836" s="2" t="str">
        <f>IF(energy_demand!M1836="Y",energy_demand!B1836,"NA")</f>
        <v>NA</v>
      </c>
      <c r="E1836" s="2">
        <f>IF(energy_demand!M1836="N",energy_demand!B1836,"NA")</f>
        <v>127365.59</v>
      </c>
    </row>
    <row r="1837" spans="1:5" x14ac:dyDescent="0.3">
      <c r="A1837" s="10">
        <v>43840</v>
      </c>
      <c r="B1837" s="2" t="b">
        <f>IF(energy_demand!L1837="Y",energy_demand!B1837)</f>
        <v>0</v>
      </c>
      <c r="C1837" s="2">
        <f>IF(energy_demand!L1837="N",energy_demand!B1837)</f>
        <v>122533.88</v>
      </c>
      <c r="D1837" s="2" t="str">
        <f>IF(energy_demand!M1837="Y",energy_demand!B1837,"NA")</f>
        <v>NA</v>
      </c>
      <c r="E1837" s="2">
        <f>IF(energy_demand!M1837="N",energy_demand!B1837,"NA")</f>
        <v>122533.88</v>
      </c>
    </row>
    <row r="1838" spans="1:5" x14ac:dyDescent="0.3">
      <c r="A1838" s="10">
        <v>43841</v>
      </c>
      <c r="B1838" s="2" t="b">
        <f>IF(energy_demand!L1838="Y",energy_demand!B1838)</f>
        <v>0</v>
      </c>
      <c r="C1838" s="2">
        <f>IF(energy_demand!L1838="N",energy_demand!B1838)</f>
        <v>91886.604999999996</v>
      </c>
      <c r="D1838" s="2" t="str">
        <f>IF(energy_demand!M1838="Y",energy_demand!B1838,"NA")</f>
        <v>NA</v>
      </c>
      <c r="E1838" s="2">
        <f>IF(energy_demand!M1838="N",energy_demand!B1838,"NA")</f>
        <v>91886.604999999996</v>
      </c>
    </row>
    <row r="1839" spans="1:5" x14ac:dyDescent="0.3">
      <c r="A1839" s="10">
        <v>43842</v>
      </c>
      <c r="B1839" s="2" t="b">
        <f>IF(energy_demand!L1839="Y",energy_demand!B1839)</f>
        <v>0</v>
      </c>
      <c r="C1839" s="2">
        <f>IF(energy_demand!L1839="N",energy_demand!B1839)</f>
        <v>91797.595000000001</v>
      </c>
      <c r="D1839" s="2" t="str">
        <f>IF(energy_demand!M1839="Y",energy_demand!B1839,"NA")</f>
        <v>NA</v>
      </c>
      <c r="E1839" s="2">
        <f>IF(energy_demand!M1839="N",energy_demand!B1839,"NA")</f>
        <v>91797.595000000001</v>
      </c>
    </row>
    <row r="1840" spans="1:5" x14ac:dyDescent="0.3">
      <c r="A1840" s="10">
        <v>43843</v>
      </c>
      <c r="B1840" s="2" t="b">
        <f>IF(energy_demand!L1840="Y",energy_demand!B1840)</f>
        <v>0</v>
      </c>
      <c r="C1840" s="2">
        <f>IF(energy_demand!L1840="N",energy_demand!B1840)</f>
        <v>119653.94500000001</v>
      </c>
      <c r="D1840" s="2" t="str">
        <f>IF(energy_demand!M1840="Y",energy_demand!B1840,"NA")</f>
        <v>NA</v>
      </c>
      <c r="E1840" s="2">
        <f>IF(energy_demand!M1840="N",energy_demand!B1840,"NA")</f>
        <v>119653.94500000001</v>
      </c>
    </row>
    <row r="1841" spans="1:5" x14ac:dyDescent="0.3">
      <c r="A1841" s="10">
        <v>43844</v>
      </c>
      <c r="B1841" s="2" t="b">
        <f>IF(energy_demand!L1841="Y",energy_demand!B1841)</f>
        <v>0</v>
      </c>
      <c r="C1841" s="2">
        <f>IF(energy_demand!L1841="N",energy_demand!B1841)</f>
        <v>137302.60500000001</v>
      </c>
      <c r="D1841" s="2" t="str">
        <f>IF(energy_demand!M1841="Y",energy_demand!B1841,"NA")</f>
        <v>NA</v>
      </c>
      <c r="E1841" s="2">
        <f>IF(energy_demand!M1841="N",energy_demand!B1841,"NA")</f>
        <v>137302.60500000001</v>
      </c>
    </row>
    <row r="1842" spans="1:5" x14ac:dyDescent="0.3">
      <c r="A1842" s="10">
        <v>43845</v>
      </c>
      <c r="B1842" s="2" t="b">
        <f>IF(energy_demand!L1842="Y",energy_demand!B1842)</f>
        <v>0</v>
      </c>
      <c r="C1842" s="2">
        <f>IF(energy_demand!L1842="N",energy_demand!B1842)</f>
        <v>137408.22500000001</v>
      </c>
      <c r="D1842" s="2" t="str">
        <f>IF(energy_demand!M1842="Y",energy_demand!B1842,"NA")</f>
        <v>NA</v>
      </c>
      <c r="E1842" s="2">
        <f>IF(energy_demand!M1842="N",energy_demand!B1842,"NA")</f>
        <v>137408.22500000001</v>
      </c>
    </row>
    <row r="1843" spans="1:5" x14ac:dyDescent="0.3">
      <c r="A1843" s="10">
        <v>43846</v>
      </c>
      <c r="B1843" s="2" t="b">
        <f>IF(energy_demand!L1843="Y",energy_demand!B1843)</f>
        <v>0</v>
      </c>
      <c r="C1843" s="2">
        <f>IF(energy_demand!L1843="N",energy_demand!B1843)</f>
        <v>109669.645</v>
      </c>
      <c r="D1843" s="2" t="str">
        <f>IF(energy_demand!M1843="Y",energy_demand!B1843,"NA")</f>
        <v>NA</v>
      </c>
      <c r="E1843" s="2">
        <f>IF(energy_demand!M1843="N",energy_demand!B1843,"NA")</f>
        <v>109669.645</v>
      </c>
    </row>
    <row r="1844" spans="1:5" x14ac:dyDescent="0.3">
      <c r="A1844" s="10">
        <v>43847</v>
      </c>
      <c r="B1844" s="2" t="b">
        <f>IF(energy_demand!L1844="Y",energy_demand!B1844)</f>
        <v>0</v>
      </c>
      <c r="C1844" s="2">
        <f>IF(energy_demand!L1844="N",energy_demand!B1844)</f>
        <v>108108.175</v>
      </c>
      <c r="D1844" s="2" t="str">
        <f>IF(energy_demand!M1844="Y",energy_demand!B1844,"NA")</f>
        <v>NA</v>
      </c>
      <c r="E1844" s="2">
        <f>IF(energy_demand!M1844="N",energy_demand!B1844,"NA")</f>
        <v>108108.175</v>
      </c>
    </row>
    <row r="1845" spans="1:5" x14ac:dyDescent="0.3">
      <c r="A1845" s="10">
        <v>43848</v>
      </c>
      <c r="B1845" s="2" t="b">
        <f>IF(energy_demand!L1845="Y",energy_demand!B1845)</f>
        <v>0</v>
      </c>
      <c r="C1845" s="2">
        <f>IF(energy_demand!L1845="N",energy_demand!B1845)</f>
        <v>105946.34</v>
      </c>
      <c r="D1845" s="2" t="str">
        <f>IF(energy_demand!M1845="Y",energy_demand!B1845,"NA")</f>
        <v>NA</v>
      </c>
      <c r="E1845" s="2">
        <f>IF(energy_demand!M1845="N",energy_demand!B1845,"NA")</f>
        <v>105946.34</v>
      </c>
    </row>
    <row r="1846" spans="1:5" x14ac:dyDescent="0.3">
      <c r="A1846" s="10">
        <v>43849</v>
      </c>
      <c r="B1846" s="2" t="b">
        <f>IF(energy_demand!L1846="Y",energy_demand!B1846)</f>
        <v>0</v>
      </c>
      <c r="C1846" s="2">
        <f>IF(energy_demand!L1846="N",energy_demand!B1846)</f>
        <v>106921.55499999999</v>
      </c>
      <c r="D1846" s="2" t="str">
        <f>IF(energy_demand!M1846="Y",energy_demand!B1846,"NA")</f>
        <v>NA</v>
      </c>
      <c r="E1846" s="2">
        <f>IF(energy_demand!M1846="N",energy_demand!B1846,"NA")</f>
        <v>106921.55499999999</v>
      </c>
    </row>
    <row r="1847" spans="1:5" x14ac:dyDescent="0.3">
      <c r="A1847" s="10">
        <v>43850</v>
      </c>
      <c r="B1847" s="2" t="b">
        <f>IF(energy_demand!L1847="Y",energy_demand!B1847)</f>
        <v>0</v>
      </c>
      <c r="C1847" s="2">
        <f>IF(energy_demand!L1847="N",energy_demand!B1847)</f>
        <v>116291.535</v>
      </c>
      <c r="D1847" s="2" t="str">
        <f>IF(energy_demand!M1847="Y",energy_demand!B1847,"NA")</f>
        <v>NA</v>
      </c>
      <c r="E1847" s="2">
        <f>IF(energy_demand!M1847="N",energy_demand!B1847,"NA")</f>
        <v>116291.535</v>
      </c>
    </row>
    <row r="1848" spans="1:5" x14ac:dyDescent="0.3">
      <c r="A1848" s="10">
        <v>43851</v>
      </c>
      <c r="B1848" s="2" t="b">
        <f>IF(energy_demand!L1848="Y",energy_demand!B1848)</f>
        <v>0</v>
      </c>
      <c r="C1848" s="2">
        <f>IF(energy_demand!L1848="N",energy_demand!B1848)</f>
        <v>112128.19500000001</v>
      </c>
      <c r="D1848" s="2" t="str">
        <f>IF(energy_demand!M1848="Y",energy_demand!B1848,"NA")</f>
        <v>NA</v>
      </c>
      <c r="E1848" s="2">
        <f>IF(energy_demand!M1848="N",energy_demand!B1848,"NA")</f>
        <v>112128.19500000001</v>
      </c>
    </row>
    <row r="1849" spans="1:5" x14ac:dyDescent="0.3">
      <c r="A1849" s="10">
        <v>43852</v>
      </c>
      <c r="B1849" s="2" t="b">
        <f>IF(energy_demand!L1849="Y",energy_demand!B1849)</f>
        <v>0</v>
      </c>
      <c r="C1849" s="2">
        <f>IF(energy_demand!L1849="N",energy_demand!B1849)</f>
        <v>119287.15</v>
      </c>
      <c r="D1849" s="2" t="str">
        <f>IF(energy_demand!M1849="Y",energy_demand!B1849,"NA")</f>
        <v>NA</v>
      </c>
      <c r="E1849" s="2">
        <f>IF(energy_demand!M1849="N",energy_demand!B1849,"NA")</f>
        <v>119287.15</v>
      </c>
    </row>
    <row r="1850" spans="1:5" x14ac:dyDescent="0.3">
      <c r="A1850" s="10">
        <v>43853</v>
      </c>
      <c r="B1850" s="2" t="b">
        <f>IF(energy_demand!L1850="Y",energy_demand!B1850)</f>
        <v>0</v>
      </c>
      <c r="C1850" s="2">
        <f>IF(energy_demand!L1850="N",energy_demand!B1850)</f>
        <v>112254.83</v>
      </c>
      <c r="D1850" s="2" t="str">
        <f>IF(energy_demand!M1850="Y",energy_demand!B1850,"NA")</f>
        <v>NA</v>
      </c>
      <c r="E1850" s="2">
        <f>IF(energy_demand!M1850="N",energy_demand!B1850,"NA")</f>
        <v>112254.83</v>
      </c>
    </row>
    <row r="1851" spans="1:5" x14ac:dyDescent="0.3">
      <c r="A1851" s="10">
        <v>43854</v>
      </c>
      <c r="B1851" s="2" t="b">
        <f>IF(energy_demand!L1851="Y",energy_demand!B1851)</f>
        <v>0</v>
      </c>
      <c r="C1851" s="2">
        <f>IF(energy_demand!L1851="N",energy_demand!B1851)</f>
        <v>109316.375</v>
      </c>
      <c r="D1851" s="2" t="str">
        <f>IF(energy_demand!M1851="Y",energy_demand!B1851,"NA")</f>
        <v>NA</v>
      </c>
      <c r="E1851" s="2">
        <f>IF(energy_demand!M1851="N",energy_demand!B1851,"NA")</f>
        <v>109316.375</v>
      </c>
    </row>
    <row r="1852" spans="1:5" x14ac:dyDescent="0.3">
      <c r="A1852" s="10">
        <v>43855</v>
      </c>
      <c r="B1852" s="2" t="b">
        <f>IF(energy_demand!L1852="Y",energy_demand!B1852)</f>
        <v>0</v>
      </c>
      <c r="C1852" s="2">
        <f>IF(energy_demand!L1852="N",energy_demand!B1852)</f>
        <v>102445.88</v>
      </c>
      <c r="D1852" s="2" t="str">
        <f>IF(energy_demand!M1852="Y",energy_demand!B1852,"NA")</f>
        <v>NA</v>
      </c>
      <c r="E1852" s="2">
        <f>IF(energy_demand!M1852="N",energy_demand!B1852,"NA")</f>
        <v>102445.88</v>
      </c>
    </row>
    <row r="1853" spans="1:5" x14ac:dyDescent="0.3">
      <c r="A1853" s="10">
        <v>43856</v>
      </c>
      <c r="B1853" s="2" t="b">
        <f>IF(energy_demand!L1853="Y",energy_demand!B1853)</f>
        <v>0</v>
      </c>
      <c r="C1853" s="2">
        <f>IF(energy_demand!L1853="N",energy_demand!B1853)</f>
        <v>101233.205</v>
      </c>
      <c r="D1853" s="2">
        <f>IF(energy_demand!M1853="Y",energy_demand!B1853,"NA")</f>
        <v>101233.205</v>
      </c>
      <c r="E1853" s="2" t="str">
        <f>IF(energy_demand!M1853="N",energy_demand!B1853,"NA")</f>
        <v>NA</v>
      </c>
    </row>
    <row r="1854" spans="1:5" x14ac:dyDescent="0.3">
      <c r="A1854" s="10">
        <v>43857</v>
      </c>
      <c r="B1854" s="2" t="b">
        <f>IF(energy_demand!L1854="Y",energy_demand!B1854)</f>
        <v>0</v>
      </c>
      <c r="C1854" s="2">
        <f>IF(energy_demand!L1854="N",energy_demand!B1854)</f>
        <v>103134.46</v>
      </c>
      <c r="D1854" s="2">
        <f>IF(energy_demand!M1854="Y",energy_demand!B1854,"NA")</f>
        <v>103134.46</v>
      </c>
      <c r="E1854" s="2" t="str">
        <f>IF(energy_demand!M1854="N",energy_demand!B1854,"NA")</f>
        <v>NA</v>
      </c>
    </row>
    <row r="1855" spans="1:5" x14ac:dyDescent="0.3">
      <c r="A1855" s="10">
        <v>43858</v>
      </c>
      <c r="B1855" s="2" t="b">
        <f>IF(energy_demand!L1855="Y",energy_demand!B1855)</f>
        <v>0</v>
      </c>
      <c r="C1855" s="2">
        <f>IF(energy_demand!L1855="N",energy_demand!B1855)</f>
        <v>116190.55499999999</v>
      </c>
      <c r="D1855" s="2" t="str">
        <f>IF(energy_demand!M1855="Y",energy_demand!B1855,"NA")</f>
        <v>NA</v>
      </c>
      <c r="E1855" s="2">
        <f>IF(energy_demand!M1855="N",energy_demand!B1855,"NA")</f>
        <v>116190.55499999999</v>
      </c>
    </row>
    <row r="1856" spans="1:5" x14ac:dyDescent="0.3">
      <c r="A1856" s="10">
        <v>43859</v>
      </c>
      <c r="B1856" s="2" t="b">
        <f>IF(energy_demand!L1856="Y",energy_demand!B1856)</f>
        <v>0</v>
      </c>
      <c r="C1856" s="2">
        <f>IF(energy_demand!L1856="N",energy_demand!B1856)</f>
        <v>129812.91499999999</v>
      </c>
      <c r="D1856" s="2" t="str">
        <f>IF(energy_demand!M1856="Y",energy_demand!B1856,"NA")</f>
        <v>NA</v>
      </c>
      <c r="E1856" s="2">
        <f>IF(energy_demand!M1856="N",energy_demand!B1856,"NA")</f>
        <v>129812.91499999999</v>
      </c>
    </row>
    <row r="1857" spans="1:5" x14ac:dyDescent="0.3">
      <c r="A1857" s="10">
        <v>43860</v>
      </c>
      <c r="B1857" s="2">
        <f>IF(energy_demand!L1857="Y",energy_demand!B1857)</f>
        <v>154816.49</v>
      </c>
      <c r="C1857" s="2" t="b">
        <f>IF(energy_demand!L1857="N",energy_demand!B1857)</f>
        <v>0</v>
      </c>
      <c r="D1857" s="2" t="str">
        <f>IF(energy_demand!M1857="Y",energy_demand!B1857,"NA")</f>
        <v>NA</v>
      </c>
      <c r="E1857" s="2">
        <f>IF(energy_demand!M1857="N",energy_demand!B1857,"NA")</f>
        <v>154816.49</v>
      </c>
    </row>
    <row r="1858" spans="1:5" x14ac:dyDescent="0.3">
      <c r="A1858" s="10">
        <v>43861</v>
      </c>
      <c r="B1858" s="2">
        <f>IF(energy_demand!L1858="Y",energy_demand!B1858)</f>
        <v>170653.84</v>
      </c>
      <c r="C1858" s="2" t="b">
        <f>IF(energy_demand!L1858="N",energy_demand!B1858)</f>
        <v>0</v>
      </c>
      <c r="D1858" s="2" t="str">
        <f>IF(energy_demand!M1858="Y",energy_demand!B1858,"NA")</f>
        <v>NA</v>
      </c>
      <c r="E1858" s="2">
        <f>IF(energy_demand!M1858="N",energy_demand!B1858,"NA")</f>
        <v>170653.84</v>
      </c>
    </row>
    <row r="1859" spans="1:5" x14ac:dyDescent="0.3">
      <c r="A1859" s="10">
        <v>43862</v>
      </c>
      <c r="B1859" s="2">
        <f>IF(energy_demand!L1859="Y",energy_demand!B1859)</f>
        <v>131856.315</v>
      </c>
      <c r="C1859" s="2" t="b">
        <f>IF(energy_demand!L1859="N",energy_demand!B1859)</f>
        <v>0</v>
      </c>
      <c r="D1859" s="2" t="str">
        <f>IF(energy_demand!M1859="Y",energy_demand!B1859,"NA")</f>
        <v>NA</v>
      </c>
      <c r="E1859" s="2">
        <f>IF(energy_demand!M1859="N",energy_demand!B1859,"NA")</f>
        <v>131856.315</v>
      </c>
    </row>
    <row r="1860" spans="1:5" x14ac:dyDescent="0.3">
      <c r="A1860" s="10">
        <v>43863</v>
      </c>
      <c r="B1860" s="2">
        <f>IF(energy_demand!L1860="Y",energy_demand!B1860)</f>
        <v>97609.06</v>
      </c>
      <c r="C1860" s="2" t="b">
        <f>IF(energy_demand!L1860="N",energy_demand!B1860)</f>
        <v>0</v>
      </c>
      <c r="D1860" s="2" t="str">
        <f>IF(energy_demand!M1860="Y",energy_demand!B1860,"NA")</f>
        <v>NA</v>
      </c>
      <c r="E1860" s="2">
        <f>IF(energy_demand!M1860="N",energy_demand!B1860,"NA")</f>
        <v>97609.06</v>
      </c>
    </row>
    <row r="1861" spans="1:5" x14ac:dyDescent="0.3">
      <c r="A1861" s="10">
        <v>43864</v>
      </c>
      <c r="B1861" s="2">
        <f>IF(energy_demand!L1861="Y",energy_demand!B1861)</f>
        <v>105004.91</v>
      </c>
      <c r="C1861" s="2" t="b">
        <f>IF(energy_demand!L1861="N",energy_demand!B1861)</f>
        <v>0</v>
      </c>
      <c r="D1861" s="2" t="str">
        <f>IF(energy_demand!M1861="Y",energy_demand!B1861,"NA")</f>
        <v>NA</v>
      </c>
      <c r="E1861" s="2">
        <f>IF(energy_demand!M1861="N",energy_demand!B1861,"NA")</f>
        <v>105004.91</v>
      </c>
    </row>
    <row r="1862" spans="1:5" x14ac:dyDescent="0.3">
      <c r="A1862" s="10">
        <v>43865</v>
      </c>
      <c r="B1862" s="2">
        <f>IF(energy_demand!L1862="Y",energy_demand!B1862)</f>
        <v>107034.065</v>
      </c>
      <c r="C1862" s="2" t="b">
        <f>IF(energy_demand!L1862="N",energy_demand!B1862)</f>
        <v>0</v>
      </c>
      <c r="D1862" s="2" t="str">
        <f>IF(energy_demand!M1862="Y",energy_demand!B1862,"NA")</f>
        <v>NA</v>
      </c>
      <c r="E1862" s="2">
        <f>IF(energy_demand!M1862="N",energy_demand!B1862,"NA")</f>
        <v>107034.065</v>
      </c>
    </row>
    <row r="1863" spans="1:5" x14ac:dyDescent="0.3">
      <c r="A1863" s="10">
        <v>43866</v>
      </c>
      <c r="B1863" s="2">
        <f>IF(energy_demand!L1863="Y",energy_demand!B1863)</f>
        <v>108988.44</v>
      </c>
      <c r="C1863" s="2" t="b">
        <f>IF(energy_demand!L1863="N",energy_demand!B1863)</f>
        <v>0</v>
      </c>
      <c r="D1863" s="2" t="str">
        <f>IF(energy_demand!M1863="Y",energy_demand!B1863,"NA")</f>
        <v>NA</v>
      </c>
      <c r="E1863" s="2">
        <f>IF(energy_demand!M1863="N",energy_demand!B1863,"NA")</f>
        <v>108988.44</v>
      </c>
    </row>
    <row r="1864" spans="1:5" x14ac:dyDescent="0.3">
      <c r="A1864" s="10">
        <v>43867</v>
      </c>
      <c r="B1864" s="2">
        <f>IF(energy_demand!L1864="Y",energy_demand!B1864)</f>
        <v>120569.46</v>
      </c>
      <c r="C1864" s="2" t="b">
        <f>IF(energy_demand!L1864="N",energy_demand!B1864)</f>
        <v>0</v>
      </c>
      <c r="D1864" s="2" t="str">
        <f>IF(energy_demand!M1864="Y",energy_demand!B1864,"NA")</f>
        <v>NA</v>
      </c>
      <c r="E1864" s="2">
        <f>IF(energy_demand!M1864="N",energy_demand!B1864,"NA")</f>
        <v>120569.46</v>
      </c>
    </row>
    <row r="1865" spans="1:5" x14ac:dyDescent="0.3">
      <c r="A1865" s="10">
        <v>43868</v>
      </c>
      <c r="B1865" s="2">
        <f>IF(energy_demand!L1865="Y",energy_demand!B1865)</f>
        <v>120734.85</v>
      </c>
      <c r="C1865" s="2" t="b">
        <f>IF(energy_demand!L1865="N",energy_demand!B1865)</f>
        <v>0</v>
      </c>
      <c r="D1865" s="2" t="str">
        <f>IF(energy_demand!M1865="Y",energy_demand!B1865,"NA")</f>
        <v>NA</v>
      </c>
      <c r="E1865" s="2">
        <f>IF(energy_demand!M1865="N",energy_demand!B1865,"NA")</f>
        <v>120734.85</v>
      </c>
    </row>
    <row r="1866" spans="1:5" x14ac:dyDescent="0.3">
      <c r="A1866" s="10">
        <v>43869</v>
      </c>
      <c r="B1866" s="2">
        <f>IF(energy_demand!L1866="Y",energy_demand!B1866)</f>
        <v>107864.44500000001</v>
      </c>
      <c r="C1866" s="2" t="b">
        <f>IF(energy_demand!L1866="N",energy_demand!B1866)</f>
        <v>0</v>
      </c>
      <c r="D1866" s="2" t="str">
        <f>IF(energy_demand!M1866="Y",energy_demand!B1866,"NA")</f>
        <v>NA</v>
      </c>
      <c r="E1866" s="2">
        <f>IF(energy_demand!M1866="N",energy_demand!B1866,"NA")</f>
        <v>107864.44500000001</v>
      </c>
    </row>
    <row r="1867" spans="1:5" x14ac:dyDescent="0.3">
      <c r="A1867" s="10">
        <v>43870</v>
      </c>
      <c r="B1867" s="2">
        <f>IF(energy_demand!L1867="Y",energy_demand!B1867)</f>
        <v>103857.11</v>
      </c>
      <c r="C1867" s="2" t="b">
        <f>IF(energy_demand!L1867="N",energy_demand!B1867)</f>
        <v>0</v>
      </c>
      <c r="D1867" s="2" t="str">
        <f>IF(energy_demand!M1867="Y",energy_demand!B1867,"NA")</f>
        <v>NA</v>
      </c>
      <c r="E1867" s="2">
        <f>IF(energy_demand!M1867="N",energy_demand!B1867,"NA")</f>
        <v>103857.11</v>
      </c>
    </row>
    <row r="1868" spans="1:5" x14ac:dyDescent="0.3">
      <c r="A1868" s="10">
        <v>43871</v>
      </c>
      <c r="B1868" s="2">
        <f>IF(energy_demand!L1868="Y",energy_demand!B1868)</f>
        <v>122975.46</v>
      </c>
      <c r="C1868" s="2" t="b">
        <f>IF(energy_demand!L1868="N",energy_demand!B1868)</f>
        <v>0</v>
      </c>
      <c r="D1868" s="2" t="str">
        <f>IF(energy_demand!M1868="Y",energy_demand!B1868,"NA")</f>
        <v>NA</v>
      </c>
      <c r="E1868" s="2">
        <f>IF(energy_demand!M1868="N",energy_demand!B1868,"NA")</f>
        <v>122975.46</v>
      </c>
    </row>
    <row r="1869" spans="1:5" x14ac:dyDescent="0.3">
      <c r="A1869" s="10">
        <v>43872</v>
      </c>
      <c r="B1869" s="2">
        <f>IF(energy_demand!L1869="Y",energy_demand!B1869)</f>
        <v>127110.58</v>
      </c>
      <c r="C1869" s="2" t="b">
        <f>IF(energy_demand!L1869="N",energy_demand!B1869)</f>
        <v>0</v>
      </c>
      <c r="D1869" s="2" t="str">
        <f>IF(energy_demand!M1869="Y",energy_demand!B1869,"NA")</f>
        <v>NA</v>
      </c>
      <c r="E1869" s="2">
        <f>IF(energy_demand!M1869="N",energy_demand!B1869,"NA")</f>
        <v>127110.58</v>
      </c>
    </row>
    <row r="1870" spans="1:5" x14ac:dyDescent="0.3">
      <c r="A1870" s="10">
        <v>43873</v>
      </c>
      <c r="B1870" s="2">
        <f>IF(energy_demand!L1870="Y",energy_demand!B1870)</f>
        <v>124618.565</v>
      </c>
      <c r="C1870" s="2" t="b">
        <f>IF(energy_demand!L1870="N",energy_demand!B1870)</f>
        <v>0</v>
      </c>
      <c r="D1870" s="2" t="str">
        <f>IF(energy_demand!M1870="Y",energy_demand!B1870,"NA")</f>
        <v>NA</v>
      </c>
      <c r="E1870" s="2">
        <f>IF(energy_demand!M1870="N",energy_demand!B1870,"NA")</f>
        <v>124618.565</v>
      </c>
    </row>
    <row r="1871" spans="1:5" x14ac:dyDescent="0.3">
      <c r="A1871" s="10">
        <v>43874</v>
      </c>
      <c r="B1871" s="2">
        <f>IF(energy_demand!L1871="Y",energy_demand!B1871)</f>
        <v>139137.185</v>
      </c>
      <c r="C1871" s="2" t="b">
        <f>IF(energy_demand!L1871="N",energy_demand!B1871)</f>
        <v>0</v>
      </c>
      <c r="D1871" s="2" t="str">
        <f>IF(energy_demand!M1871="Y",energy_demand!B1871,"NA")</f>
        <v>NA</v>
      </c>
      <c r="E1871" s="2">
        <f>IF(energy_demand!M1871="N",energy_demand!B1871,"NA")</f>
        <v>139137.185</v>
      </c>
    </row>
    <row r="1872" spans="1:5" x14ac:dyDescent="0.3">
      <c r="A1872" s="10">
        <v>43875</v>
      </c>
      <c r="B1872" s="2">
        <f>IF(energy_demand!L1872="Y",energy_demand!B1872)</f>
        <v>139855.63</v>
      </c>
      <c r="C1872" s="2" t="b">
        <f>IF(energy_demand!L1872="N",energy_demand!B1872)</f>
        <v>0</v>
      </c>
      <c r="D1872" s="2" t="str">
        <f>IF(energy_demand!M1872="Y",energy_demand!B1872,"NA")</f>
        <v>NA</v>
      </c>
      <c r="E1872" s="2">
        <f>IF(energy_demand!M1872="N",energy_demand!B1872,"NA")</f>
        <v>139855.63</v>
      </c>
    </row>
    <row r="1873" spans="1:5" x14ac:dyDescent="0.3">
      <c r="A1873" s="10">
        <v>43876</v>
      </c>
      <c r="B1873" s="2">
        <f>IF(energy_demand!L1873="Y",energy_demand!B1873)</f>
        <v>108300.63499999999</v>
      </c>
      <c r="C1873" s="2" t="b">
        <f>IF(energy_demand!L1873="N",energy_demand!B1873)</f>
        <v>0</v>
      </c>
      <c r="D1873" s="2" t="str">
        <f>IF(energy_demand!M1873="Y",energy_demand!B1873,"NA")</f>
        <v>NA</v>
      </c>
      <c r="E1873" s="2">
        <f>IF(energy_demand!M1873="N",energy_demand!B1873,"NA")</f>
        <v>108300.63499999999</v>
      </c>
    </row>
    <row r="1874" spans="1:5" x14ac:dyDescent="0.3">
      <c r="A1874" s="10">
        <v>43877</v>
      </c>
      <c r="B1874" s="2">
        <f>IF(energy_demand!L1874="Y",energy_demand!B1874)</f>
        <v>100904.27</v>
      </c>
      <c r="C1874" s="2" t="b">
        <f>IF(energy_demand!L1874="N",energy_demand!B1874)</f>
        <v>0</v>
      </c>
      <c r="D1874" s="2" t="str">
        <f>IF(energy_demand!M1874="Y",energy_demand!B1874,"NA")</f>
        <v>NA</v>
      </c>
      <c r="E1874" s="2">
        <f>IF(energy_demand!M1874="N",energy_demand!B1874,"NA")</f>
        <v>100904.27</v>
      </c>
    </row>
    <row r="1875" spans="1:5" x14ac:dyDescent="0.3">
      <c r="A1875" s="10">
        <v>43878</v>
      </c>
      <c r="B1875" s="2">
        <f>IF(energy_demand!L1875="Y",energy_demand!B1875)</f>
        <v>123351.845</v>
      </c>
      <c r="C1875" s="2" t="b">
        <f>IF(energy_demand!L1875="N",energy_demand!B1875)</f>
        <v>0</v>
      </c>
      <c r="D1875" s="2" t="str">
        <f>IF(energy_demand!M1875="Y",energy_demand!B1875,"NA")</f>
        <v>NA</v>
      </c>
      <c r="E1875" s="2">
        <f>IF(energy_demand!M1875="N",energy_demand!B1875,"NA")</f>
        <v>123351.845</v>
      </c>
    </row>
    <row r="1876" spans="1:5" x14ac:dyDescent="0.3">
      <c r="A1876" s="10">
        <v>43879</v>
      </c>
      <c r="B1876" s="2">
        <f>IF(energy_demand!L1876="Y",energy_demand!B1876)</f>
        <v>119178.12</v>
      </c>
      <c r="C1876" s="2" t="b">
        <f>IF(energy_demand!L1876="N",energy_demand!B1876)</f>
        <v>0</v>
      </c>
      <c r="D1876" s="2" t="str">
        <f>IF(energy_demand!M1876="Y",energy_demand!B1876,"NA")</f>
        <v>NA</v>
      </c>
      <c r="E1876" s="2">
        <f>IF(energy_demand!M1876="N",energy_demand!B1876,"NA")</f>
        <v>119178.12</v>
      </c>
    </row>
    <row r="1877" spans="1:5" x14ac:dyDescent="0.3">
      <c r="A1877" s="10">
        <v>43880</v>
      </c>
      <c r="B1877" s="2">
        <f>IF(energy_demand!L1877="Y",energy_demand!B1877)</f>
        <v>109375.215</v>
      </c>
      <c r="C1877" s="2" t="b">
        <f>IF(energy_demand!L1877="N",energy_demand!B1877)</f>
        <v>0</v>
      </c>
      <c r="D1877" s="2" t="str">
        <f>IF(energy_demand!M1877="Y",energy_demand!B1877,"NA")</f>
        <v>NA</v>
      </c>
      <c r="E1877" s="2">
        <f>IF(energy_demand!M1877="N",energy_demand!B1877,"NA")</f>
        <v>109375.215</v>
      </c>
    </row>
    <row r="1878" spans="1:5" x14ac:dyDescent="0.3">
      <c r="A1878" s="10">
        <v>43881</v>
      </c>
      <c r="B1878" s="2">
        <f>IF(energy_demand!L1878="Y",energy_demand!B1878)</f>
        <v>112202.145</v>
      </c>
      <c r="C1878" s="2" t="b">
        <f>IF(energy_demand!L1878="N",energy_demand!B1878)</f>
        <v>0</v>
      </c>
      <c r="D1878" s="2" t="str">
        <f>IF(energy_demand!M1878="Y",energy_demand!B1878,"NA")</f>
        <v>NA</v>
      </c>
      <c r="E1878" s="2">
        <f>IF(energy_demand!M1878="N",energy_demand!B1878,"NA")</f>
        <v>112202.145</v>
      </c>
    </row>
    <row r="1879" spans="1:5" x14ac:dyDescent="0.3">
      <c r="A1879" s="10">
        <v>43882</v>
      </c>
      <c r="B1879" s="2">
        <f>IF(energy_demand!L1879="Y",energy_demand!B1879)</f>
        <v>108949.05499999999</v>
      </c>
      <c r="C1879" s="2" t="b">
        <f>IF(energy_demand!L1879="N",energy_demand!B1879)</f>
        <v>0</v>
      </c>
      <c r="D1879" s="2" t="str">
        <f>IF(energy_demand!M1879="Y",energy_demand!B1879,"NA")</f>
        <v>NA</v>
      </c>
      <c r="E1879" s="2">
        <f>IF(energy_demand!M1879="N",energy_demand!B1879,"NA")</f>
        <v>108949.05499999999</v>
      </c>
    </row>
    <row r="1880" spans="1:5" x14ac:dyDescent="0.3">
      <c r="A1880" s="10">
        <v>43883</v>
      </c>
      <c r="B1880" s="2">
        <f>IF(energy_demand!L1880="Y",energy_demand!B1880)</f>
        <v>96922.02</v>
      </c>
      <c r="C1880" s="2" t="b">
        <f>IF(energy_demand!L1880="N",energy_demand!B1880)</f>
        <v>0</v>
      </c>
      <c r="D1880" s="2" t="str">
        <f>IF(energy_demand!M1880="Y",energy_demand!B1880,"NA")</f>
        <v>NA</v>
      </c>
      <c r="E1880" s="2">
        <f>IF(energy_demand!M1880="N",energy_demand!B1880,"NA")</f>
        <v>96922.02</v>
      </c>
    </row>
    <row r="1881" spans="1:5" x14ac:dyDescent="0.3">
      <c r="A1881" s="10">
        <v>43884</v>
      </c>
      <c r="B1881" s="2">
        <f>IF(energy_demand!L1881="Y",energy_demand!B1881)</f>
        <v>106129.66499999999</v>
      </c>
      <c r="C1881" s="2" t="b">
        <f>IF(energy_demand!L1881="N",energy_demand!B1881)</f>
        <v>0</v>
      </c>
      <c r="D1881" s="2" t="str">
        <f>IF(energy_demand!M1881="Y",energy_demand!B1881,"NA")</f>
        <v>NA</v>
      </c>
      <c r="E1881" s="2">
        <f>IF(energy_demand!M1881="N",energy_demand!B1881,"NA")</f>
        <v>106129.66499999999</v>
      </c>
    </row>
    <row r="1882" spans="1:5" x14ac:dyDescent="0.3">
      <c r="A1882" s="10">
        <v>43885</v>
      </c>
      <c r="B1882" s="2">
        <f>IF(energy_demand!L1882="Y",energy_demand!B1882)</f>
        <v>122619.05499999999</v>
      </c>
      <c r="C1882" s="2" t="b">
        <f>IF(energy_demand!L1882="N",energy_demand!B1882)</f>
        <v>0</v>
      </c>
      <c r="D1882" s="2" t="str">
        <f>IF(energy_demand!M1882="Y",energy_demand!B1882,"NA")</f>
        <v>NA</v>
      </c>
      <c r="E1882" s="2">
        <f>IF(energy_demand!M1882="N",energy_demand!B1882,"NA")</f>
        <v>122619.05499999999</v>
      </c>
    </row>
    <row r="1883" spans="1:5" x14ac:dyDescent="0.3">
      <c r="A1883" s="10">
        <v>43886</v>
      </c>
      <c r="B1883" s="2">
        <f>IF(energy_demand!L1883="Y",energy_demand!B1883)</f>
        <v>123558.425</v>
      </c>
      <c r="C1883" s="2" t="b">
        <f>IF(energy_demand!L1883="N",energy_demand!B1883)</f>
        <v>0</v>
      </c>
      <c r="D1883" s="2" t="str">
        <f>IF(energy_demand!M1883="Y",energy_demand!B1883,"NA")</f>
        <v>NA</v>
      </c>
      <c r="E1883" s="2">
        <f>IF(energy_demand!M1883="N",energy_demand!B1883,"NA")</f>
        <v>123558.425</v>
      </c>
    </row>
    <row r="1884" spans="1:5" x14ac:dyDescent="0.3">
      <c r="A1884" s="10">
        <v>43887</v>
      </c>
      <c r="B1884" s="2">
        <f>IF(energy_demand!L1884="Y",energy_demand!B1884)</f>
        <v>108371.125</v>
      </c>
      <c r="C1884" s="2" t="b">
        <f>IF(energy_demand!L1884="N",energy_demand!B1884)</f>
        <v>0</v>
      </c>
      <c r="D1884" s="2" t="str">
        <f>IF(energy_demand!M1884="Y",energy_demand!B1884,"NA")</f>
        <v>NA</v>
      </c>
      <c r="E1884" s="2">
        <f>IF(energy_demand!M1884="N",energy_demand!B1884,"NA")</f>
        <v>108371.125</v>
      </c>
    </row>
    <row r="1885" spans="1:5" x14ac:dyDescent="0.3">
      <c r="A1885" s="10">
        <v>43888</v>
      </c>
      <c r="B1885" s="2">
        <f>IF(energy_demand!L1885="Y",energy_demand!B1885)</f>
        <v>108675.4</v>
      </c>
      <c r="C1885" s="2" t="b">
        <f>IF(energy_demand!L1885="N",energy_demand!B1885)</f>
        <v>0</v>
      </c>
      <c r="D1885" s="2" t="str">
        <f>IF(energy_demand!M1885="Y",energy_demand!B1885,"NA")</f>
        <v>NA</v>
      </c>
      <c r="E1885" s="2">
        <f>IF(energy_demand!M1885="N",energy_demand!B1885,"NA")</f>
        <v>108675.4</v>
      </c>
    </row>
    <row r="1886" spans="1:5" x14ac:dyDescent="0.3">
      <c r="A1886" s="10">
        <v>43889</v>
      </c>
      <c r="B1886" s="2">
        <f>IF(energy_demand!L1886="Y",energy_demand!B1886)</f>
        <v>110006.97</v>
      </c>
      <c r="C1886" s="2" t="b">
        <f>IF(energy_demand!L1886="N",energy_demand!B1886)</f>
        <v>0</v>
      </c>
      <c r="D1886" s="2" t="str">
        <f>IF(energy_demand!M1886="Y",energy_demand!B1886,"NA")</f>
        <v>NA</v>
      </c>
      <c r="E1886" s="2">
        <f>IF(energy_demand!M1886="N",energy_demand!B1886,"NA")</f>
        <v>110006.97</v>
      </c>
    </row>
    <row r="1887" spans="1:5" x14ac:dyDescent="0.3">
      <c r="A1887" s="10">
        <v>43890</v>
      </c>
      <c r="B1887" s="2">
        <f>IF(energy_demand!L1887="Y",energy_demand!B1887)</f>
        <v>100380.94</v>
      </c>
      <c r="C1887" s="2" t="b">
        <f>IF(energy_demand!L1887="N",energy_demand!B1887)</f>
        <v>0</v>
      </c>
      <c r="D1887" s="2" t="str">
        <f>IF(energy_demand!M1887="Y",energy_demand!B1887,"NA")</f>
        <v>NA</v>
      </c>
      <c r="E1887" s="2">
        <f>IF(energy_demand!M1887="N",energy_demand!B1887,"NA")</f>
        <v>100380.94</v>
      </c>
    </row>
    <row r="1888" spans="1:5" x14ac:dyDescent="0.3">
      <c r="A1888" s="10">
        <v>43891</v>
      </c>
      <c r="B1888" s="2">
        <f>IF(energy_demand!L1888="Y",energy_demand!B1888)</f>
        <v>101413.145</v>
      </c>
      <c r="C1888" s="2" t="b">
        <f>IF(energy_demand!L1888="N",energy_demand!B1888)</f>
        <v>0</v>
      </c>
      <c r="D1888" s="2" t="str">
        <f>IF(energy_demand!M1888="Y",energy_demand!B1888,"NA")</f>
        <v>NA</v>
      </c>
      <c r="E1888" s="2">
        <f>IF(energy_demand!M1888="N",energy_demand!B1888,"NA")</f>
        <v>101413.145</v>
      </c>
    </row>
    <row r="1889" spans="1:5" x14ac:dyDescent="0.3">
      <c r="A1889" s="10">
        <v>43892</v>
      </c>
      <c r="B1889" s="2">
        <f>IF(energy_demand!L1889="Y",energy_demand!B1889)</f>
        <v>106359.955</v>
      </c>
      <c r="C1889" s="2" t="b">
        <f>IF(energy_demand!L1889="N",energy_demand!B1889)</f>
        <v>0</v>
      </c>
      <c r="D1889" s="2" t="str">
        <f>IF(energy_demand!M1889="Y",energy_demand!B1889,"NA")</f>
        <v>NA</v>
      </c>
      <c r="E1889" s="2">
        <f>IF(energy_demand!M1889="N",energy_demand!B1889,"NA")</f>
        <v>106359.955</v>
      </c>
    </row>
    <row r="1890" spans="1:5" x14ac:dyDescent="0.3">
      <c r="A1890" s="10">
        <v>43893</v>
      </c>
      <c r="B1890" s="2">
        <f>IF(energy_demand!L1890="Y",energy_demand!B1890)</f>
        <v>108746.37</v>
      </c>
      <c r="C1890" s="2" t="b">
        <f>IF(energy_demand!L1890="N",energy_demand!B1890)</f>
        <v>0</v>
      </c>
      <c r="D1890" s="2" t="str">
        <f>IF(energy_demand!M1890="Y",energy_demand!B1890,"NA")</f>
        <v>NA</v>
      </c>
      <c r="E1890" s="2">
        <f>IF(energy_demand!M1890="N",energy_demand!B1890,"NA")</f>
        <v>108746.37</v>
      </c>
    </row>
    <row r="1891" spans="1:5" x14ac:dyDescent="0.3">
      <c r="A1891" s="10">
        <v>43894</v>
      </c>
      <c r="B1891" s="2">
        <f>IF(energy_demand!L1891="Y",energy_demand!B1891)</f>
        <v>117505.625</v>
      </c>
      <c r="C1891" s="2" t="b">
        <f>IF(energy_demand!L1891="N",energy_demand!B1891)</f>
        <v>0</v>
      </c>
      <c r="D1891" s="2" t="str">
        <f>IF(energy_demand!M1891="Y",energy_demand!B1891,"NA")</f>
        <v>NA</v>
      </c>
      <c r="E1891" s="2">
        <f>IF(energy_demand!M1891="N",energy_demand!B1891,"NA")</f>
        <v>117505.625</v>
      </c>
    </row>
    <row r="1892" spans="1:5" x14ac:dyDescent="0.3">
      <c r="A1892" s="10">
        <v>43895</v>
      </c>
      <c r="B1892" s="2">
        <f>IF(energy_demand!L1892="Y",energy_demand!B1892)</f>
        <v>119734.63499999999</v>
      </c>
      <c r="C1892" s="2" t="b">
        <f>IF(energy_demand!L1892="N",energy_demand!B1892)</f>
        <v>0</v>
      </c>
      <c r="D1892" s="2" t="str">
        <f>IF(energy_demand!M1892="Y",energy_demand!B1892,"NA")</f>
        <v>NA</v>
      </c>
      <c r="E1892" s="2">
        <f>IF(energy_demand!M1892="N",energy_demand!B1892,"NA")</f>
        <v>119734.63499999999</v>
      </c>
    </row>
    <row r="1893" spans="1:5" x14ac:dyDescent="0.3">
      <c r="A1893" s="10">
        <v>43896</v>
      </c>
      <c r="B1893" s="2">
        <f>IF(energy_demand!L1893="Y",energy_demand!B1893)</f>
        <v>111322.325</v>
      </c>
      <c r="C1893" s="2" t="b">
        <f>IF(energy_demand!L1893="N",energy_demand!B1893)</f>
        <v>0</v>
      </c>
      <c r="D1893" s="2" t="str">
        <f>IF(energy_demand!M1893="Y",energy_demand!B1893,"NA")</f>
        <v>NA</v>
      </c>
      <c r="E1893" s="2">
        <f>IF(energy_demand!M1893="N",energy_demand!B1893,"NA")</f>
        <v>111322.325</v>
      </c>
    </row>
    <row r="1894" spans="1:5" x14ac:dyDescent="0.3">
      <c r="A1894" s="10">
        <v>43897</v>
      </c>
      <c r="B1894" s="2">
        <f>IF(energy_demand!L1894="Y",energy_demand!B1894)</f>
        <v>96850.78</v>
      </c>
      <c r="C1894" s="2" t="b">
        <f>IF(energy_demand!L1894="N",energy_demand!B1894)</f>
        <v>0</v>
      </c>
      <c r="D1894" s="2" t="str">
        <f>IF(energy_demand!M1894="Y",energy_demand!B1894,"NA")</f>
        <v>NA</v>
      </c>
      <c r="E1894" s="2">
        <f>IF(energy_demand!M1894="N",energy_demand!B1894,"NA")</f>
        <v>96850.78</v>
      </c>
    </row>
    <row r="1895" spans="1:5" x14ac:dyDescent="0.3">
      <c r="A1895" s="10">
        <v>43898</v>
      </c>
      <c r="B1895" s="2">
        <f>IF(energy_demand!L1895="Y",energy_demand!B1895)</f>
        <v>92553.29</v>
      </c>
      <c r="C1895" s="2" t="b">
        <f>IF(energy_demand!L1895="N",energy_demand!B1895)</f>
        <v>0</v>
      </c>
      <c r="D1895" s="2" t="str">
        <f>IF(energy_demand!M1895="Y",energy_demand!B1895,"NA")</f>
        <v>NA</v>
      </c>
      <c r="E1895" s="2">
        <f>IF(energy_demand!M1895="N",energy_demand!B1895,"NA")</f>
        <v>92553.29</v>
      </c>
    </row>
    <row r="1896" spans="1:5" x14ac:dyDescent="0.3">
      <c r="A1896" s="10">
        <v>43899</v>
      </c>
      <c r="B1896" s="2">
        <f>IF(energy_demand!L1896="Y",energy_demand!B1896)</f>
        <v>94641.7</v>
      </c>
      <c r="C1896" s="2" t="b">
        <f>IF(energy_demand!L1896="N",energy_demand!B1896)</f>
        <v>0</v>
      </c>
      <c r="D1896" s="2">
        <f>IF(energy_demand!M1896="Y",energy_demand!B1896,"NA")</f>
        <v>94641.7</v>
      </c>
      <c r="E1896" s="2" t="str">
        <f>IF(energy_demand!M1896="N",energy_demand!B1896,"NA")</f>
        <v>NA</v>
      </c>
    </row>
    <row r="1897" spans="1:5" x14ac:dyDescent="0.3">
      <c r="A1897" s="10">
        <v>43900</v>
      </c>
      <c r="B1897" s="2">
        <f>IF(energy_demand!L1897="Y",energy_demand!B1897)</f>
        <v>112142.54</v>
      </c>
      <c r="C1897" s="2" t="b">
        <f>IF(energy_demand!L1897="N",energy_demand!B1897)</f>
        <v>0</v>
      </c>
      <c r="D1897" s="2" t="str">
        <f>IF(energy_demand!M1897="Y",energy_demand!B1897,"NA")</f>
        <v>NA</v>
      </c>
      <c r="E1897" s="2">
        <f>IF(energy_demand!M1897="N",energy_demand!B1897,"NA")</f>
        <v>112142.54</v>
      </c>
    </row>
    <row r="1898" spans="1:5" x14ac:dyDescent="0.3">
      <c r="A1898" s="10">
        <v>43901</v>
      </c>
      <c r="B1898" s="2">
        <f>IF(energy_demand!L1898="Y",energy_demand!B1898)</f>
        <v>118830.14</v>
      </c>
      <c r="C1898" s="2" t="b">
        <f>IF(energy_demand!L1898="N",energy_demand!B1898)</f>
        <v>0</v>
      </c>
      <c r="D1898" s="2" t="str">
        <f>IF(energy_demand!M1898="Y",energy_demand!B1898,"NA")</f>
        <v>NA</v>
      </c>
      <c r="E1898" s="2">
        <f>IF(energy_demand!M1898="N",energy_demand!B1898,"NA")</f>
        <v>118830.14</v>
      </c>
    </row>
    <row r="1899" spans="1:5" x14ac:dyDescent="0.3">
      <c r="A1899" s="10">
        <v>43902</v>
      </c>
      <c r="B1899" s="2">
        <f>IF(energy_demand!L1899="Y",energy_demand!B1899)</f>
        <v>120272.77499999999</v>
      </c>
      <c r="C1899" s="2" t="b">
        <f>IF(energy_demand!L1899="N",energy_demand!B1899)</f>
        <v>0</v>
      </c>
      <c r="D1899" s="2" t="str">
        <f>IF(energy_demand!M1899="Y",energy_demand!B1899,"NA")</f>
        <v>NA</v>
      </c>
      <c r="E1899" s="2">
        <f>IF(energy_demand!M1899="N",energy_demand!B1899,"NA")</f>
        <v>120272.77499999999</v>
      </c>
    </row>
    <row r="1900" spans="1:5" x14ac:dyDescent="0.3">
      <c r="A1900" s="10">
        <v>43903</v>
      </c>
      <c r="B1900" s="2">
        <f>IF(energy_demand!L1900="Y",energy_demand!B1900)</f>
        <v>115075.81</v>
      </c>
      <c r="C1900" s="2" t="b">
        <f>IF(energy_demand!L1900="N",energy_demand!B1900)</f>
        <v>0</v>
      </c>
      <c r="D1900" s="2" t="str">
        <f>IF(energy_demand!M1900="Y",energy_demand!B1900,"NA")</f>
        <v>NA</v>
      </c>
      <c r="E1900" s="2">
        <f>IF(energy_demand!M1900="N",energy_demand!B1900,"NA")</f>
        <v>115075.81</v>
      </c>
    </row>
    <row r="1901" spans="1:5" x14ac:dyDescent="0.3">
      <c r="A1901" s="10">
        <v>43904</v>
      </c>
      <c r="B1901" s="2">
        <f>IF(energy_demand!L1901="Y",energy_demand!B1901)</f>
        <v>96016.19</v>
      </c>
      <c r="C1901" s="2" t="b">
        <f>IF(energy_demand!L1901="N",energy_demand!B1901)</f>
        <v>0</v>
      </c>
      <c r="D1901" s="2" t="str">
        <f>IF(energy_demand!M1901="Y",energy_demand!B1901,"NA")</f>
        <v>NA</v>
      </c>
      <c r="E1901" s="2">
        <f>IF(energy_demand!M1901="N",energy_demand!B1901,"NA")</f>
        <v>96016.19</v>
      </c>
    </row>
    <row r="1902" spans="1:5" x14ac:dyDescent="0.3">
      <c r="A1902" s="10">
        <v>43905</v>
      </c>
      <c r="B1902" s="2">
        <f>IF(energy_demand!L1902="Y",energy_demand!B1902)</f>
        <v>97664.934999999998</v>
      </c>
      <c r="C1902" s="2" t="b">
        <f>IF(energy_demand!L1902="N",energy_demand!B1902)</f>
        <v>0</v>
      </c>
      <c r="D1902" s="2" t="str">
        <f>IF(energy_demand!M1902="Y",energy_demand!B1902,"NA")</f>
        <v>NA</v>
      </c>
      <c r="E1902" s="2">
        <f>IF(energy_demand!M1902="N",energy_demand!B1902,"NA")</f>
        <v>97664.934999999998</v>
      </c>
    </row>
    <row r="1903" spans="1:5" x14ac:dyDescent="0.3">
      <c r="A1903" s="10">
        <v>43906</v>
      </c>
      <c r="B1903" s="2">
        <f>IF(energy_demand!L1903="Y",energy_demand!B1903)</f>
        <v>110586.815</v>
      </c>
      <c r="C1903" s="2" t="b">
        <f>IF(energy_demand!L1903="N",energy_demand!B1903)</f>
        <v>0</v>
      </c>
      <c r="D1903" s="2" t="str">
        <f>IF(energy_demand!M1903="Y",energy_demand!B1903,"NA")</f>
        <v>NA</v>
      </c>
      <c r="E1903" s="2">
        <f>IF(energy_demand!M1903="N",energy_demand!B1903,"NA")</f>
        <v>110586.815</v>
      </c>
    </row>
    <row r="1904" spans="1:5" x14ac:dyDescent="0.3">
      <c r="A1904" s="10">
        <v>43907</v>
      </c>
      <c r="B1904" s="2">
        <f>IF(energy_demand!L1904="Y",energy_demand!B1904)</f>
        <v>115254.185</v>
      </c>
      <c r="C1904" s="2" t="b">
        <f>IF(energy_demand!L1904="N",energy_demand!B1904)</f>
        <v>0</v>
      </c>
      <c r="D1904" s="2" t="str">
        <f>IF(energy_demand!M1904="Y",energy_demand!B1904,"NA")</f>
        <v>NA</v>
      </c>
      <c r="E1904" s="2">
        <f>IF(energy_demand!M1904="N",energy_demand!B1904,"NA")</f>
        <v>115254.185</v>
      </c>
    </row>
    <row r="1905" spans="1:5" x14ac:dyDescent="0.3">
      <c r="A1905" s="10">
        <v>43908</v>
      </c>
      <c r="B1905" s="2">
        <f>IF(energy_demand!L1905="Y",energy_demand!B1905)</f>
        <v>121127.145</v>
      </c>
      <c r="C1905" s="2" t="b">
        <f>IF(energy_demand!L1905="N",energy_demand!B1905)</f>
        <v>0</v>
      </c>
      <c r="D1905" s="2" t="str">
        <f>IF(energy_demand!M1905="Y",energy_demand!B1905,"NA")</f>
        <v>NA</v>
      </c>
      <c r="E1905" s="2">
        <f>IF(energy_demand!M1905="N",energy_demand!B1905,"NA")</f>
        <v>121127.145</v>
      </c>
    </row>
    <row r="1906" spans="1:5" x14ac:dyDescent="0.3">
      <c r="A1906" s="10">
        <v>43909</v>
      </c>
      <c r="B1906" s="2">
        <f>IF(energy_demand!L1906="Y",energy_demand!B1906)</f>
        <v>127266.86</v>
      </c>
      <c r="C1906" s="2" t="b">
        <f>IF(energy_demand!L1906="N",energy_demand!B1906)</f>
        <v>0</v>
      </c>
      <c r="D1906" s="2" t="str">
        <f>IF(energy_demand!M1906="Y",energy_demand!B1906,"NA")</f>
        <v>NA</v>
      </c>
      <c r="E1906" s="2">
        <f>IF(energy_demand!M1906="N",energy_demand!B1906,"NA")</f>
        <v>127266.86</v>
      </c>
    </row>
    <row r="1907" spans="1:5" x14ac:dyDescent="0.3">
      <c r="A1907" s="10">
        <v>43910</v>
      </c>
      <c r="B1907" s="2">
        <f>IF(energy_demand!L1907="Y",energy_demand!B1907)</f>
        <v>111547.605</v>
      </c>
      <c r="C1907" s="2" t="b">
        <f>IF(energy_demand!L1907="N",energy_demand!B1907)</f>
        <v>0</v>
      </c>
      <c r="D1907" s="2" t="str">
        <f>IF(energy_demand!M1907="Y",energy_demand!B1907,"NA")</f>
        <v>NA</v>
      </c>
      <c r="E1907" s="2">
        <f>IF(energy_demand!M1907="N",energy_demand!B1907,"NA")</f>
        <v>111547.605</v>
      </c>
    </row>
    <row r="1908" spans="1:5" x14ac:dyDescent="0.3">
      <c r="A1908" s="10">
        <v>43911</v>
      </c>
      <c r="B1908" s="2">
        <f>IF(energy_demand!L1908="Y",energy_demand!B1908)</f>
        <v>103999.33500000001</v>
      </c>
      <c r="C1908" s="2" t="b">
        <f>IF(energy_demand!L1908="N",energy_demand!B1908)</f>
        <v>0</v>
      </c>
      <c r="D1908" s="2" t="str">
        <f>IF(energy_demand!M1908="Y",energy_demand!B1908,"NA")</f>
        <v>NA</v>
      </c>
      <c r="E1908" s="2">
        <f>IF(energy_demand!M1908="N",energy_demand!B1908,"NA")</f>
        <v>103999.33500000001</v>
      </c>
    </row>
    <row r="1909" spans="1:5" x14ac:dyDescent="0.3">
      <c r="A1909" s="10">
        <v>43912</v>
      </c>
      <c r="B1909" s="2">
        <f>IF(energy_demand!L1909="Y",energy_demand!B1909)</f>
        <v>97449.684999999998</v>
      </c>
      <c r="C1909" s="2" t="b">
        <f>IF(energy_demand!L1909="N",energy_demand!B1909)</f>
        <v>0</v>
      </c>
      <c r="D1909" s="2" t="str">
        <f>IF(energy_demand!M1909="Y",energy_demand!B1909,"NA")</f>
        <v>NA</v>
      </c>
      <c r="E1909" s="2">
        <f>IF(energy_demand!M1909="N",energy_demand!B1909,"NA")</f>
        <v>97449.684999999998</v>
      </c>
    </row>
    <row r="1910" spans="1:5" x14ac:dyDescent="0.3">
      <c r="A1910" s="10">
        <v>43913</v>
      </c>
      <c r="B1910" s="2">
        <f>IF(energy_demand!L1910="Y",energy_demand!B1910)</f>
        <v>112906.94500000001</v>
      </c>
      <c r="C1910" s="2" t="b">
        <f>IF(energy_demand!L1910="N",energy_demand!B1910)</f>
        <v>0</v>
      </c>
      <c r="D1910" s="2" t="str">
        <f>IF(energy_demand!M1910="Y",energy_demand!B1910,"NA")</f>
        <v>NA</v>
      </c>
      <c r="E1910" s="2">
        <f>IF(energy_demand!M1910="N",energy_demand!B1910,"NA")</f>
        <v>112906.94500000001</v>
      </c>
    </row>
    <row r="1911" spans="1:5" x14ac:dyDescent="0.3">
      <c r="A1911" s="10">
        <v>43914</v>
      </c>
      <c r="B1911" s="2" t="b">
        <f>IF(energy_demand!L1911="Y",energy_demand!B1911)</f>
        <v>0</v>
      </c>
      <c r="C1911" s="2">
        <f>IF(energy_demand!L1911="N",energy_demand!B1911)</f>
        <v>114935.545</v>
      </c>
      <c r="D1911" s="2" t="str">
        <f>IF(energy_demand!M1911="Y",energy_demand!B1911,"NA")</f>
        <v>NA</v>
      </c>
      <c r="E1911" s="2">
        <f>IF(energy_demand!M1911="N",energy_demand!B1911,"NA")</f>
        <v>114935.545</v>
      </c>
    </row>
    <row r="1912" spans="1:5" x14ac:dyDescent="0.3">
      <c r="A1912" s="10">
        <v>43915</v>
      </c>
      <c r="B1912" s="2" t="b">
        <f>IF(energy_demand!L1912="Y",energy_demand!B1912)</f>
        <v>0</v>
      </c>
      <c r="C1912" s="2">
        <f>IF(energy_demand!L1912="N",energy_demand!B1912)</f>
        <v>113147.815</v>
      </c>
      <c r="D1912" s="2" t="str">
        <f>IF(energy_demand!M1912="Y",energy_demand!B1912,"NA")</f>
        <v>NA</v>
      </c>
      <c r="E1912" s="2">
        <f>IF(energy_demand!M1912="N",energy_demand!B1912,"NA")</f>
        <v>113147.815</v>
      </c>
    </row>
    <row r="1913" spans="1:5" x14ac:dyDescent="0.3">
      <c r="A1913" s="10">
        <v>43916</v>
      </c>
      <c r="B1913" s="2" t="b">
        <f>IF(energy_demand!L1913="Y",energy_demand!B1913)</f>
        <v>0</v>
      </c>
      <c r="C1913" s="2">
        <f>IF(energy_demand!L1913="N",energy_demand!B1913)</f>
        <v>110088.01</v>
      </c>
      <c r="D1913" s="2" t="str">
        <f>IF(energy_demand!M1913="Y",energy_demand!B1913,"NA")</f>
        <v>NA</v>
      </c>
      <c r="E1913" s="2">
        <f>IF(energy_demand!M1913="N",energy_demand!B1913,"NA")</f>
        <v>110088.01</v>
      </c>
    </row>
    <row r="1914" spans="1:5" x14ac:dyDescent="0.3">
      <c r="A1914" s="10">
        <v>43917</v>
      </c>
      <c r="B1914" s="2" t="b">
        <f>IF(energy_demand!L1914="Y",energy_demand!B1914)</f>
        <v>0</v>
      </c>
      <c r="C1914" s="2">
        <f>IF(energy_demand!L1914="N",energy_demand!B1914)</f>
        <v>111958.245</v>
      </c>
      <c r="D1914" s="2" t="str">
        <f>IF(energy_demand!M1914="Y",energy_demand!B1914,"NA")</f>
        <v>NA</v>
      </c>
      <c r="E1914" s="2">
        <f>IF(energy_demand!M1914="N",energy_demand!B1914,"NA")</f>
        <v>111958.245</v>
      </c>
    </row>
    <row r="1915" spans="1:5" x14ac:dyDescent="0.3">
      <c r="A1915" s="10">
        <v>43918</v>
      </c>
      <c r="B1915" s="2" t="b">
        <f>IF(energy_demand!L1915="Y",energy_demand!B1915)</f>
        <v>0</v>
      </c>
      <c r="C1915" s="2">
        <f>IF(energy_demand!L1915="N",energy_demand!B1915)</f>
        <v>97923.714999999997</v>
      </c>
      <c r="D1915" s="2" t="str">
        <f>IF(energy_demand!M1915="Y",energy_demand!B1915,"NA")</f>
        <v>NA</v>
      </c>
      <c r="E1915" s="2">
        <f>IF(energy_demand!M1915="N",energy_demand!B1915,"NA")</f>
        <v>97923.714999999997</v>
      </c>
    </row>
    <row r="1916" spans="1:5" x14ac:dyDescent="0.3">
      <c r="A1916" s="10">
        <v>43919</v>
      </c>
      <c r="B1916" s="2" t="b">
        <f>IF(energy_demand!L1916="Y",energy_demand!B1916)</f>
        <v>0</v>
      </c>
      <c r="C1916" s="2">
        <f>IF(energy_demand!L1916="N",energy_demand!B1916)</f>
        <v>95953.205000000002</v>
      </c>
      <c r="D1916" s="2" t="str">
        <f>IF(energy_demand!M1916="Y",energy_demand!B1916,"NA")</f>
        <v>NA</v>
      </c>
      <c r="E1916" s="2">
        <f>IF(energy_demand!M1916="N",energy_demand!B1916,"NA")</f>
        <v>95953.205000000002</v>
      </c>
    </row>
    <row r="1917" spans="1:5" x14ac:dyDescent="0.3">
      <c r="A1917" s="10">
        <v>43920</v>
      </c>
      <c r="B1917" s="2" t="b">
        <f>IF(energy_demand!L1917="Y",energy_demand!B1917)</f>
        <v>0</v>
      </c>
      <c r="C1917" s="2">
        <f>IF(energy_demand!L1917="N",energy_demand!B1917)</f>
        <v>107687.51</v>
      </c>
      <c r="D1917" s="2" t="str">
        <f>IF(energy_demand!M1917="Y",energy_demand!B1917,"NA")</f>
        <v>NA</v>
      </c>
      <c r="E1917" s="2">
        <f>IF(energy_demand!M1917="N",energy_demand!B1917,"NA")</f>
        <v>107687.51</v>
      </c>
    </row>
    <row r="1918" spans="1:5" x14ac:dyDescent="0.3">
      <c r="A1918" s="10">
        <v>43921</v>
      </c>
      <c r="B1918" s="2" t="b">
        <f>IF(energy_demand!L1918="Y",energy_demand!B1918)</f>
        <v>0</v>
      </c>
      <c r="C1918" s="2">
        <f>IF(energy_demand!L1918="N",energy_demand!B1918)</f>
        <v>109043.86500000001</v>
      </c>
      <c r="D1918" s="2" t="str">
        <f>IF(energy_demand!M1918="Y",energy_demand!B1918,"NA")</f>
        <v>NA</v>
      </c>
      <c r="E1918" s="2">
        <f>IF(energy_demand!M1918="N",energy_demand!B1918,"NA")</f>
        <v>109043.86500000001</v>
      </c>
    </row>
    <row r="1919" spans="1:5" x14ac:dyDescent="0.3">
      <c r="A1919" s="10">
        <v>43922</v>
      </c>
      <c r="B1919" s="2" t="b">
        <f>IF(energy_demand!L1919="Y",energy_demand!B1919)</f>
        <v>0</v>
      </c>
      <c r="C1919" s="2">
        <f>IF(energy_demand!L1919="N",energy_demand!B1919)</f>
        <v>110991.625</v>
      </c>
      <c r="D1919" s="2" t="str">
        <f>IF(energy_demand!M1919="Y",energy_demand!B1919,"NA")</f>
        <v>NA</v>
      </c>
      <c r="E1919" s="2">
        <f>IF(energy_demand!M1919="N",energy_demand!B1919,"NA")</f>
        <v>110991.625</v>
      </c>
    </row>
    <row r="1920" spans="1:5" x14ac:dyDescent="0.3">
      <c r="A1920" s="10">
        <v>43923</v>
      </c>
      <c r="B1920" s="2" t="b">
        <f>IF(energy_demand!L1920="Y",energy_demand!B1920)</f>
        <v>0</v>
      </c>
      <c r="C1920" s="2">
        <f>IF(energy_demand!L1920="N",energy_demand!B1920)</f>
        <v>116302.66499999999</v>
      </c>
      <c r="D1920" s="2" t="str">
        <f>IF(energy_demand!M1920="Y",energy_demand!B1920,"NA")</f>
        <v>NA</v>
      </c>
      <c r="E1920" s="2">
        <f>IF(energy_demand!M1920="N",energy_demand!B1920,"NA")</f>
        <v>116302.66499999999</v>
      </c>
    </row>
    <row r="1921" spans="1:5" x14ac:dyDescent="0.3">
      <c r="A1921" s="10">
        <v>43924</v>
      </c>
      <c r="B1921" s="2" t="b">
        <f>IF(energy_demand!L1921="Y",energy_demand!B1921)</f>
        <v>0</v>
      </c>
      <c r="C1921" s="2">
        <f>IF(energy_demand!L1921="N",energy_demand!B1921)</f>
        <v>104294.57</v>
      </c>
      <c r="D1921" s="2" t="str">
        <f>IF(energy_demand!M1921="Y",energy_demand!B1921,"NA")</f>
        <v>NA</v>
      </c>
      <c r="E1921" s="2">
        <f>IF(energy_demand!M1921="N",energy_demand!B1921,"NA")</f>
        <v>104294.57</v>
      </c>
    </row>
    <row r="1922" spans="1:5" x14ac:dyDescent="0.3">
      <c r="A1922" s="10">
        <v>43925</v>
      </c>
      <c r="B1922" s="2" t="b">
        <f>IF(energy_demand!L1922="Y",energy_demand!B1922)</f>
        <v>0</v>
      </c>
      <c r="C1922" s="2">
        <f>IF(energy_demand!L1922="N",energy_demand!B1922)</f>
        <v>101854.155</v>
      </c>
      <c r="D1922" s="2" t="str">
        <f>IF(energy_demand!M1922="Y",energy_demand!B1922,"NA")</f>
        <v>NA</v>
      </c>
      <c r="E1922" s="2">
        <f>IF(energy_demand!M1922="N",energy_demand!B1922,"NA")</f>
        <v>101854.155</v>
      </c>
    </row>
    <row r="1923" spans="1:5" x14ac:dyDescent="0.3">
      <c r="A1923" s="10">
        <v>43926</v>
      </c>
      <c r="B1923" s="2" t="b">
        <f>IF(energy_demand!L1923="Y",energy_demand!B1923)</f>
        <v>0</v>
      </c>
      <c r="C1923" s="2">
        <f>IF(energy_demand!L1923="N",energy_demand!B1923)</f>
        <v>105098.02499999999</v>
      </c>
      <c r="D1923" s="2" t="str">
        <f>IF(energy_demand!M1923="Y",energy_demand!B1923,"NA")</f>
        <v>NA</v>
      </c>
      <c r="E1923" s="2">
        <f>IF(energy_demand!M1923="N",energy_demand!B1923,"NA")</f>
        <v>105098.02499999999</v>
      </c>
    </row>
    <row r="1924" spans="1:5" x14ac:dyDescent="0.3">
      <c r="A1924" s="10">
        <v>43927</v>
      </c>
      <c r="B1924" s="2" t="b">
        <f>IF(energy_demand!L1924="Y",energy_demand!B1924)</f>
        <v>0</v>
      </c>
      <c r="C1924" s="2">
        <f>IF(energy_demand!L1924="N",energy_demand!B1924)</f>
        <v>118074.565</v>
      </c>
      <c r="D1924" s="2" t="str">
        <f>IF(energy_demand!M1924="Y",energy_demand!B1924,"NA")</f>
        <v>NA</v>
      </c>
      <c r="E1924" s="2">
        <f>IF(energy_demand!M1924="N",energy_demand!B1924,"NA")</f>
        <v>118074.565</v>
      </c>
    </row>
    <row r="1925" spans="1:5" x14ac:dyDescent="0.3">
      <c r="A1925" s="10">
        <v>43928</v>
      </c>
      <c r="B1925" s="2" t="b">
        <f>IF(energy_demand!L1925="Y",energy_demand!B1925)</f>
        <v>0</v>
      </c>
      <c r="C1925" s="2">
        <f>IF(energy_demand!L1925="N",energy_demand!B1925)</f>
        <v>118404.455</v>
      </c>
      <c r="D1925" s="2" t="str">
        <f>IF(energy_demand!M1925="Y",energy_demand!B1925,"NA")</f>
        <v>NA</v>
      </c>
      <c r="E1925" s="2">
        <f>IF(energy_demand!M1925="N",energy_demand!B1925,"NA")</f>
        <v>118404.455</v>
      </c>
    </row>
    <row r="1926" spans="1:5" x14ac:dyDescent="0.3">
      <c r="A1926" s="10">
        <v>43929</v>
      </c>
      <c r="B1926" s="2" t="b">
        <f>IF(energy_demand!L1926="Y",energy_demand!B1926)</f>
        <v>0</v>
      </c>
      <c r="C1926" s="2">
        <f>IF(energy_demand!L1926="N",energy_demand!B1926)</f>
        <v>108404.01</v>
      </c>
      <c r="D1926" s="2" t="str">
        <f>IF(energy_demand!M1926="Y",energy_demand!B1926,"NA")</f>
        <v>NA</v>
      </c>
      <c r="E1926" s="2">
        <f>IF(energy_demand!M1926="N",energy_demand!B1926,"NA")</f>
        <v>108404.01</v>
      </c>
    </row>
    <row r="1927" spans="1:5" x14ac:dyDescent="0.3">
      <c r="A1927" s="10">
        <v>43930</v>
      </c>
      <c r="B1927" s="2" t="b">
        <f>IF(energy_demand!L1927="Y",energy_demand!B1927)</f>
        <v>0</v>
      </c>
      <c r="C1927" s="2">
        <f>IF(energy_demand!L1927="N",energy_demand!B1927)</f>
        <v>108587.52</v>
      </c>
      <c r="D1927" s="2" t="str">
        <f>IF(energy_demand!M1927="Y",energy_demand!B1927,"NA")</f>
        <v>NA</v>
      </c>
      <c r="E1927" s="2">
        <f>IF(energy_demand!M1927="N",energy_demand!B1927,"NA")</f>
        <v>108587.52</v>
      </c>
    </row>
    <row r="1928" spans="1:5" x14ac:dyDescent="0.3">
      <c r="A1928" s="10">
        <v>43931</v>
      </c>
      <c r="B1928" s="2" t="b">
        <f>IF(energy_demand!L1928="Y",energy_demand!B1928)</f>
        <v>0</v>
      </c>
      <c r="C1928" s="2">
        <f>IF(energy_demand!L1928="N",energy_demand!B1928)</f>
        <v>94831.23</v>
      </c>
      <c r="D1928" s="2">
        <f>IF(energy_demand!M1928="Y",energy_demand!B1928,"NA")</f>
        <v>94831.23</v>
      </c>
      <c r="E1928" s="2" t="str">
        <f>IF(energy_demand!M1928="N",energy_demand!B1928,"NA")</f>
        <v>NA</v>
      </c>
    </row>
    <row r="1929" spans="1:5" x14ac:dyDescent="0.3">
      <c r="A1929" s="10">
        <v>43932</v>
      </c>
      <c r="B1929" s="2" t="b">
        <f>IF(energy_demand!L1929="Y",energy_demand!B1929)</f>
        <v>0</v>
      </c>
      <c r="C1929" s="2">
        <f>IF(energy_demand!L1929="N",energy_demand!B1929)</f>
        <v>92097.07</v>
      </c>
      <c r="D1929" s="2">
        <f>IF(energy_demand!M1929="Y",energy_demand!B1929,"NA")</f>
        <v>92097.07</v>
      </c>
      <c r="E1929" s="2" t="str">
        <f>IF(energy_demand!M1929="N",energy_demand!B1929,"NA")</f>
        <v>NA</v>
      </c>
    </row>
    <row r="1930" spans="1:5" x14ac:dyDescent="0.3">
      <c r="A1930" s="10">
        <v>43933</v>
      </c>
      <c r="B1930" s="2" t="b">
        <f>IF(energy_demand!L1930="Y",energy_demand!B1930)</f>
        <v>0</v>
      </c>
      <c r="C1930" s="2">
        <f>IF(energy_demand!L1930="N",energy_demand!B1930)</f>
        <v>101760.09</v>
      </c>
      <c r="D1930" s="2">
        <f>IF(energy_demand!M1930="Y",energy_demand!B1930,"NA")</f>
        <v>101760.09</v>
      </c>
      <c r="E1930" s="2" t="str">
        <f>IF(energy_demand!M1930="N",energy_demand!B1930,"NA")</f>
        <v>NA</v>
      </c>
    </row>
    <row r="1931" spans="1:5" x14ac:dyDescent="0.3">
      <c r="A1931" s="10">
        <v>43934</v>
      </c>
      <c r="B1931" s="2" t="b">
        <f>IF(energy_demand!L1931="Y",energy_demand!B1931)</f>
        <v>0</v>
      </c>
      <c r="C1931" s="2">
        <f>IF(energy_demand!L1931="N",energy_demand!B1931)</f>
        <v>100025.9</v>
      </c>
      <c r="D1931" s="2">
        <f>IF(energy_demand!M1931="Y",energy_demand!B1931,"NA")</f>
        <v>100025.9</v>
      </c>
      <c r="E1931" s="2" t="str">
        <f>IF(energy_demand!M1931="N",energy_demand!B1931,"NA")</f>
        <v>NA</v>
      </c>
    </row>
    <row r="1932" spans="1:5" x14ac:dyDescent="0.3">
      <c r="A1932" s="10">
        <v>43935</v>
      </c>
      <c r="B1932" s="2" t="b">
        <f>IF(energy_demand!L1932="Y",energy_demand!B1932)</f>
        <v>0</v>
      </c>
      <c r="C1932" s="2">
        <f>IF(energy_demand!L1932="N",energy_demand!B1932)</f>
        <v>107849.83</v>
      </c>
      <c r="D1932" s="2" t="str">
        <f>IF(energy_demand!M1932="Y",energy_demand!B1932,"NA")</f>
        <v>NA</v>
      </c>
      <c r="E1932" s="2">
        <f>IF(energy_demand!M1932="N",energy_demand!B1932,"NA")</f>
        <v>107849.83</v>
      </c>
    </row>
    <row r="1933" spans="1:5" x14ac:dyDescent="0.3">
      <c r="A1933" s="10">
        <v>43936</v>
      </c>
      <c r="B1933" s="2" t="b">
        <f>IF(energy_demand!L1933="Y",energy_demand!B1933)</f>
        <v>0</v>
      </c>
      <c r="C1933" s="2">
        <f>IF(energy_demand!L1933="N",energy_demand!B1933)</f>
        <v>104547.34</v>
      </c>
      <c r="D1933" s="2" t="str">
        <f>IF(energy_demand!M1933="Y",energy_demand!B1933,"NA")</f>
        <v>NA</v>
      </c>
      <c r="E1933" s="2">
        <f>IF(energy_demand!M1933="N",energy_demand!B1933,"NA")</f>
        <v>104547.34</v>
      </c>
    </row>
    <row r="1934" spans="1:5" x14ac:dyDescent="0.3">
      <c r="A1934" s="10">
        <v>43937</v>
      </c>
      <c r="B1934" s="2" t="b">
        <f>IF(energy_demand!L1934="Y",energy_demand!B1934)</f>
        <v>0</v>
      </c>
      <c r="C1934" s="2">
        <f>IF(energy_demand!L1934="N",energy_demand!B1934)</f>
        <v>106527.94500000001</v>
      </c>
      <c r="D1934" s="2" t="str">
        <f>IF(energy_demand!M1934="Y",energy_demand!B1934,"NA")</f>
        <v>NA</v>
      </c>
      <c r="E1934" s="2">
        <f>IF(energy_demand!M1934="N",energy_demand!B1934,"NA")</f>
        <v>106527.94500000001</v>
      </c>
    </row>
    <row r="1935" spans="1:5" x14ac:dyDescent="0.3">
      <c r="A1935" s="10">
        <v>43938</v>
      </c>
      <c r="B1935" s="2" t="b">
        <f>IF(energy_demand!L1935="Y",energy_demand!B1935)</f>
        <v>0</v>
      </c>
      <c r="C1935" s="2">
        <f>IF(energy_demand!L1935="N",energy_demand!B1935)</f>
        <v>106943.49</v>
      </c>
      <c r="D1935" s="2" t="str">
        <f>IF(energy_demand!M1935="Y",energy_demand!B1935,"NA")</f>
        <v>NA</v>
      </c>
      <c r="E1935" s="2">
        <f>IF(energy_demand!M1935="N",energy_demand!B1935,"NA")</f>
        <v>106943.49</v>
      </c>
    </row>
    <row r="1936" spans="1:5" x14ac:dyDescent="0.3">
      <c r="A1936" s="10">
        <v>43939</v>
      </c>
      <c r="B1936" s="2" t="b">
        <f>IF(energy_demand!L1936="Y",energy_demand!B1936)</f>
        <v>0</v>
      </c>
      <c r="C1936" s="2">
        <f>IF(energy_demand!L1936="N",energy_demand!B1936)</f>
        <v>106888.545</v>
      </c>
      <c r="D1936" s="2" t="str">
        <f>IF(energy_demand!M1936="Y",energy_demand!B1936,"NA")</f>
        <v>NA</v>
      </c>
      <c r="E1936" s="2">
        <f>IF(energy_demand!M1936="N",energy_demand!B1936,"NA")</f>
        <v>106888.545</v>
      </c>
    </row>
    <row r="1937" spans="1:5" x14ac:dyDescent="0.3">
      <c r="A1937" s="10">
        <v>43940</v>
      </c>
      <c r="B1937" s="2" t="b">
        <f>IF(energy_demand!L1937="Y",energy_demand!B1937)</f>
        <v>0</v>
      </c>
      <c r="C1937" s="2">
        <f>IF(energy_demand!L1937="N",energy_demand!B1937)</f>
        <v>100737.83500000001</v>
      </c>
      <c r="D1937" s="2" t="str">
        <f>IF(energy_demand!M1937="Y",energy_demand!B1937,"NA")</f>
        <v>NA</v>
      </c>
      <c r="E1937" s="2">
        <f>IF(energy_demand!M1937="N",energy_demand!B1937,"NA")</f>
        <v>100737.83500000001</v>
      </c>
    </row>
    <row r="1938" spans="1:5" x14ac:dyDescent="0.3">
      <c r="A1938" s="10">
        <v>43941</v>
      </c>
      <c r="B1938" s="2" t="b">
        <f>IF(energy_demand!L1938="Y",energy_demand!B1938)</f>
        <v>0</v>
      </c>
      <c r="C1938" s="2">
        <f>IF(energy_demand!L1938="N",energy_demand!B1938)</f>
        <v>109168.595</v>
      </c>
      <c r="D1938" s="2" t="str">
        <f>IF(energy_demand!M1938="Y",energy_demand!B1938,"NA")</f>
        <v>NA</v>
      </c>
      <c r="E1938" s="2">
        <f>IF(energy_demand!M1938="N",energy_demand!B1938,"NA")</f>
        <v>109168.595</v>
      </c>
    </row>
    <row r="1939" spans="1:5" x14ac:dyDescent="0.3">
      <c r="A1939" s="10">
        <v>43942</v>
      </c>
      <c r="B1939" s="2" t="b">
        <f>IF(energy_demand!L1939="Y",energy_demand!B1939)</f>
        <v>0</v>
      </c>
      <c r="C1939" s="2">
        <f>IF(energy_demand!L1939="N",energy_demand!B1939)</f>
        <v>111417.63</v>
      </c>
      <c r="D1939" s="2" t="str">
        <f>IF(energy_demand!M1939="Y",energy_demand!B1939,"NA")</f>
        <v>NA</v>
      </c>
      <c r="E1939" s="2">
        <f>IF(energy_demand!M1939="N",energy_demand!B1939,"NA")</f>
        <v>111417.63</v>
      </c>
    </row>
    <row r="1940" spans="1:5" x14ac:dyDescent="0.3">
      <c r="A1940" s="10">
        <v>43943</v>
      </c>
      <c r="B1940" s="2" t="b">
        <f>IF(energy_demand!L1940="Y",energy_demand!B1940)</f>
        <v>0</v>
      </c>
      <c r="C1940" s="2">
        <f>IF(energy_demand!L1940="N",energy_demand!B1940)</f>
        <v>113506.01</v>
      </c>
      <c r="D1940" s="2" t="str">
        <f>IF(energy_demand!M1940="Y",energy_demand!B1940,"NA")</f>
        <v>NA</v>
      </c>
      <c r="E1940" s="2">
        <f>IF(energy_demand!M1940="N",energy_demand!B1940,"NA")</f>
        <v>113506.01</v>
      </c>
    </row>
    <row r="1941" spans="1:5" x14ac:dyDescent="0.3">
      <c r="A1941" s="10">
        <v>43944</v>
      </c>
      <c r="B1941" s="2" t="b">
        <f>IF(energy_demand!L1941="Y",energy_demand!B1941)</f>
        <v>0</v>
      </c>
      <c r="C1941" s="2">
        <f>IF(energy_demand!L1941="N",energy_demand!B1941)</f>
        <v>112872.88</v>
      </c>
      <c r="D1941" s="2" t="str">
        <f>IF(energy_demand!M1941="Y",energy_demand!B1941,"NA")</f>
        <v>NA</v>
      </c>
      <c r="E1941" s="2">
        <f>IF(energy_demand!M1941="N",energy_demand!B1941,"NA")</f>
        <v>112872.88</v>
      </c>
    </row>
    <row r="1942" spans="1:5" x14ac:dyDescent="0.3">
      <c r="A1942" s="10">
        <v>43945</v>
      </c>
      <c r="B1942" s="2" t="b">
        <f>IF(energy_demand!L1942="Y",energy_demand!B1942)</f>
        <v>0</v>
      </c>
      <c r="C1942" s="2">
        <f>IF(energy_demand!L1942="N",energy_demand!B1942)</f>
        <v>106565.295</v>
      </c>
      <c r="D1942" s="2" t="str">
        <f>IF(energy_demand!M1942="Y",energy_demand!B1942,"NA")</f>
        <v>NA</v>
      </c>
      <c r="E1942" s="2">
        <f>IF(energy_demand!M1942="N",energy_demand!B1942,"NA")</f>
        <v>106565.295</v>
      </c>
    </row>
    <row r="1943" spans="1:5" x14ac:dyDescent="0.3">
      <c r="A1943" s="10">
        <v>43946</v>
      </c>
      <c r="B1943" s="2" t="b">
        <f>IF(energy_demand!L1943="Y",energy_demand!B1943)</f>
        <v>0</v>
      </c>
      <c r="C1943" s="2">
        <f>IF(energy_demand!L1943="N",energy_demand!B1943)</f>
        <v>96845.119999999995</v>
      </c>
      <c r="D1943" s="2">
        <f>IF(energy_demand!M1943="Y",energy_demand!B1943,"NA")</f>
        <v>96845.119999999995</v>
      </c>
      <c r="E1943" s="2" t="str">
        <f>IF(energy_demand!M1943="N",energy_demand!B1943,"NA")</f>
        <v>NA</v>
      </c>
    </row>
    <row r="1944" spans="1:5" x14ac:dyDescent="0.3">
      <c r="A1944" s="10">
        <v>43947</v>
      </c>
      <c r="B1944" s="2" t="b">
        <f>IF(energy_demand!L1944="Y",energy_demand!B1944)</f>
        <v>0</v>
      </c>
      <c r="C1944" s="2">
        <f>IF(energy_demand!L1944="N",energy_demand!B1944)</f>
        <v>96572.934999999998</v>
      </c>
      <c r="D1944" s="2" t="str">
        <f>IF(energy_demand!M1944="Y",energy_demand!B1944,"NA")</f>
        <v>NA</v>
      </c>
      <c r="E1944" s="2">
        <f>IF(energy_demand!M1944="N",energy_demand!B1944,"NA")</f>
        <v>96572.934999999998</v>
      </c>
    </row>
    <row r="1945" spans="1:5" x14ac:dyDescent="0.3">
      <c r="A1945" s="10">
        <v>43948</v>
      </c>
      <c r="B1945" s="2" t="b">
        <f>IF(energy_demand!L1945="Y",energy_demand!B1945)</f>
        <v>0</v>
      </c>
      <c r="C1945" s="2">
        <f>IF(energy_demand!L1945="N",energy_demand!B1945)</f>
        <v>113471.83</v>
      </c>
      <c r="D1945" s="2" t="str">
        <f>IF(energy_demand!M1945="Y",energy_demand!B1945,"NA")</f>
        <v>NA</v>
      </c>
      <c r="E1945" s="2">
        <f>IF(energy_demand!M1945="N",energy_demand!B1945,"NA")</f>
        <v>113471.83</v>
      </c>
    </row>
    <row r="1946" spans="1:5" x14ac:dyDescent="0.3">
      <c r="A1946" s="10">
        <v>43949</v>
      </c>
      <c r="B1946" s="2" t="b">
        <f>IF(energy_demand!L1946="Y",energy_demand!B1946)</f>
        <v>0</v>
      </c>
      <c r="C1946" s="2">
        <f>IF(energy_demand!L1946="N",energy_demand!B1946)</f>
        <v>112124.06</v>
      </c>
      <c r="D1946" s="2" t="str">
        <f>IF(energy_demand!M1946="Y",energy_demand!B1946,"NA")</f>
        <v>NA</v>
      </c>
      <c r="E1946" s="2">
        <f>IF(energy_demand!M1946="N",energy_demand!B1946,"NA")</f>
        <v>112124.06</v>
      </c>
    </row>
    <row r="1947" spans="1:5" x14ac:dyDescent="0.3">
      <c r="A1947" s="10">
        <v>43950</v>
      </c>
      <c r="B1947" s="2" t="b">
        <f>IF(energy_demand!L1947="Y",energy_demand!B1947)</f>
        <v>0</v>
      </c>
      <c r="C1947" s="2">
        <f>IF(energy_demand!L1947="N",energy_demand!B1947)</f>
        <v>121307.84</v>
      </c>
      <c r="D1947" s="2" t="str">
        <f>IF(energy_demand!M1947="Y",energy_demand!B1947,"NA")</f>
        <v>NA</v>
      </c>
      <c r="E1947" s="2">
        <f>IF(energy_demand!M1947="N",energy_demand!B1947,"NA")</f>
        <v>121307.84</v>
      </c>
    </row>
    <row r="1948" spans="1:5" x14ac:dyDescent="0.3">
      <c r="A1948" s="10">
        <v>43951</v>
      </c>
      <c r="B1948" s="2" t="b">
        <f>IF(energy_demand!L1948="Y",energy_demand!B1948)</f>
        <v>0</v>
      </c>
      <c r="C1948" s="2">
        <f>IF(energy_demand!L1948="N",energy_demand!B1948)</f>
        <v>121353.33</v>
      </c>
      <c r="D1948" s="2" t="str">
        <f>IF(energy_demand!M1948="Y",energy_demand!B1948,"NA")</f>
        <v>NA</v>
      </c>
      <c r="E1948" s="2">
        <f>IF(energy_demand!M1948="N",energy_demand!B1948,"NA")</f>
        <v>121353.33</v>
      </c>
    </row>
    <row r="1949" spans="1:5" x14ac:dyDescent="0.3">
      <c r="A1949" s="10">
        <v>43952</v>
      </c>
      <c r="B1949" s="2" t="b">
        <f>IF(energy_demand!L1949="Y",energy_demand!B1949)</f>
        <v>0</v>
      </c>
      <c r="C1949" s="2">
        <f>IF(energy_demand!L1949="N",energy_demand!B1949)</f>
        <v>127238.875</v>
      </c>
      <c r="D1949" s="2" t="str">
        <f>IF(energy_demand!M1949="Y",energy_demand!B1949,"NA")</f>
        <v>NA</v>
      </c>
      <c r="E1949" s="2">
        <f>IF(energy_demand!M1949="N",energy_demand!B1949,"NA")</f>
        <v>127238.875</v>
      </c>
    </row>
    <row r="1950" spans="1:5" x14ac:dyDescent="0.3">
      <c r="A1950" s="10">
        <v>43953</v>
      </c>
      <c r="B1950" s="2" t="b">
        <f>IF(energy_demand!L1950="Y",energy_demand!B1950)</f>
        <v>0</v>
      </c>
      <c r="C1950" s="2">
        <f>IF(energy_demand!L1950="N",energy_demand!B1950)</f>
        <v>111665.72500000001</v>
      </c>
      <c r="D1950" s="2" t="str">
        <f>IF(energy_demand!M1950="Y",energy_demand!B1950,"NA")</f>
        <v>NA</v>
      </c>
      <c r="E1950" s="2">
        <f>IF(energy_demand!M1950="N",energy_demand!B1950,"NA")</f>
        <v>111665.72500000001</v>
      </c>
    </row>
    <row r="1951" spans="1:5" x14ac:dyDescent="0.3">
      <c r="A1951" s="10">
        <v>43954</v>
      </c>
      <c r="B1951" s="2" t="b">
        <f>IF(energy_demand!L1951="Y",energy_demand!B1951)</f>
        <v>0</v>
      </c>
      <c r="C1951" s="2">
        <f>IF(energy_demand!L1951="N",energy_demand!B1951)</f>
        <v>109669.355</v>
      </c>
      <c r="D1951" s="2" t="str">
        <f>IF(energy_demand!M1951="Y",energy_demand!B1951,"NA")</f>
        <v>NA</v>
      </c>
      <c r="E1951" s="2">
        <f>IF(energy_demand!M1951="N",energy_demand!B1951,"NA")</f>
        <v>109669.355</v>
      </c>
    </row>
    <row r="1952" spans="1:5" x14ac:dyDescent="0.3">
      <c r="A1952" s="10">
        <v>43955</v>
      </c>
      <c r="B1952" s="2" t="b">
        <f>IF(energy_demand!L1952="Y",energy_demand!B1952)</f>
        <v>0</v>
      </c>
      <c r="C1952" s="2">
        <f>IF(energy_demand!L1952="N",energy_demand!B1952)</f>
        <v>126892.26</v>
      </c>
      <c r="D1952" s="2" t="str">
        <f>IF(energy_demand!M1952="Y",energy_demand!B1952,"NA")</f>
        <v>NA</v>
      </c>
      <c r="E1952" s="2">
        <f>IF(energy_demand!M1952="N",energy_demand!B1952,"NA")</f>
        <v>126892.26</v>
      </c>
    </row>
    <row r="1953" spans="1:5" x14ac:dyDescent="0.3">
      <c r="A1953" s="10">
        <v>43956</v>
      </c>
      <c r="B1953" s="2" t="b">
        <f>IF(energy_demand!L1953="Y",energy_demand!B1953)</f>
        <v>0</v>
      </c>
      <c r="C1953" s="2">
        <f>IF(energy_demand!L1953="N",energy_demand!B1953)</f>
        <v>118839.095</v>
      </c>
      <c r="D1953" s="2" t="str">
        <f>IF(energy_demand!M1953="Y",energy_demand!B1953,"NA")</f>
        <v>NA</v>
      </c>
      <c r="E1953" s="2">
        <f>IF(energy_demand!M1953="N",energy_demand!B1953,"NA")</f>
        <v>118839.095</v>
      </c>
    </row>
    <row r="1954" spans="1:5" x14ac:dyDescent="0.3">
      <c r="A1954" s="10">
        <v>43957</v>
      </c>
      <c r="B1954" s="2" t="b">
        <f>IF(energy_demand!L1954="Y",energy_demand!B1954)</f>
        <v>0</v>
      </c>
      <c r="C1954" s="2">
        <f>IF(energy_demand!L1954="N",energy_demand!B1954)</f>
        <v>113214.27</v>
      </c>
      <c r="D1954" s="2" t="str">
        <f>IF(energy_demand!M1954="Y",energy_demand!B1954,"NA")</f>
        <v>NA</v>
      </c>
      <c r="E1954" s="2">
        <f>IF(energy_demand!M1954="N",energy_demand!B1954,"NA")</f>
        <v>113214.27</v>
      </c>
    </row>
    <row r="1955" spans="1:5" x14ac:dyDescent="0.3">
      <c r="A1955" s="10">
        <v>43958</v>
      </c>
      <c r="B1955" s="2" t="b">
        <f>IF(energy_demand!L1955="Y",energy_demand!B1955)</f>
        <v>0</v>
      </c>
      <c r="C1955" s="2">
        <f>IF(energy_demand!L1955="N",energy_demand!B1955)</f>
        <v>109642.755</v>
      </c>
      <c r="D1955" s="2" t="str">
        <f>IF(energy_demand!M1955="Y",energy_demand!B1955,"NA")</f>
        <v>NA</v>
      </c>
      <c r="E1955" s="2">
        <f>IF(energy_demand!M1955="N",energy_demand!B1955,"NA")</f>
        <v>109642.755</v>
      </c>
    </row>
    <row r="1956" spans="1:5" x14ac:dyDescent="0.3">
      <c r="A1956" s="10">
        <v>43959</v>
      </c>
      <c r="B1956" s="2" t="b">
        <f>IF(energy_demand!L1956="Y",energy_demand!B1956)</f>
        <v>0</v>
      </c>
      <c r="C1956" s="2">
        <f>IF(energy_demand!L1956="N",energy_demand!B1956)</f>
        <v>107914.05499999999</v>
      </c>
      <c r="D1956" s="2" t="str">
        <f>IF(energy_demand!M1956="Y",energy_demand!B1956,"NA")</f>
        <v>NA</v>
      </c>
      <c r="E1956" s="2">
        <f>IF(energy_demand!M1956="N",energy_demand!B1956,"NA")</f>
        <v>107914.05499999999</v>
      </c>
    </row>
    <row r="1957" spans="1:5" x14ac:dyDescent="0.3">
      <c r="A1957" s="10">
        <v>43960</v>
      </c>
      <c r="B1957" s="2" t="b">
        <f>IF(energy_demand!L1957="Y",energy_demand!B1957)</f>
        <v>0</v>
      </c>
      <c r="C1957" s="2">
        <f>IF(energy_demand!L1957="N",energy_demand!B1957)</f>
        <v>107786.255</v>
      </c>
      <c r="D1957" s="2" t="str">
        <f>IF(energy_demand!M1957="Y",energy_demand!B1957,"NA")</f>
        <v>NA</v>
      </c>
      <c r="E1957" s="2">
        <f>IF(energy_demand!M1957="N",energy_demand!B1957,"NA")</f>
        <v>107786.255</v>
      </c>
    </row>
    <row r="1958" spans="1:5" x14ac:dyDescent="0.3">
      <c r="A1958" s="10">
        <v>43961</v>
      </c>
      <c r="B1958" s="2" t="b">
        <f>IF(energy_demand!L1958="Y",energy_demand!B1958)</f>
        <v>0</v>
      </c>
      <c r="C1958" s="2">
        <f>IF(energy_demand!L1958="N",energy_demand!B1958)</f>
        <v>107555.19</v>
      </c>
      <c r="D1958" s="2" t="str">
        <f>IF(energy_demand!M1958="Y",energy_demand!B1958,"NA")</f>
        <v>NA</v>
      </c>
      <c r="E1958" s="2">
        <f>IF(energy_demand!M1958="N",energy_demand!B1958,"NA")</f>
        <v>107555.19</v>
      </c>
    </row>
    <row r="1959" spans="1:5" x14ac:dyDescent="0.3">
      <c r="A1959" s="10">
        <v>43962</v>
      </c>
      <c r="B1959" s="2" t="b">
        <f>IF(energy_demand!L1959="Y",energy_demand!B1959)</f>
        <v>0</v>
      </c>
      <c r="C1959" s="2">
        <f>IF(energy_demand!L1959="N",energy_demand!B1959)</f>
        <v>122550.94500000001</v>
      </c>
      <c r="D1959" s="2" t="str">
        <f>IF(energy_demand!M1959="Y",energy_demand!B1959,"NA")</f>
        <v>NA</v>
      </c>
      <c r="E1959" s="2">
        <f>IF(energy_demand!M1959="N",energy_demand!B1959,"NA")</f>
        <v>122550.94500000001</v>
      </c>
    </row>
    <row r="1960" spans="1:5" x14ac:dyDescent="0.3">
      <c r="A1960" s="10">
        <v>43963</v>
      </c>
      <c r="B1960" s="2" t="b">
        <f>IF(energy_demand!L1960="Y",energy_demand!B1960)</f>
        <v>0</v>
      </c>
      <c r="C1960" s="2">
        <f>IF(energy_demand!L1960="N",energy_demand!B1960)</f>
        <v>120767.795</v>
      </c>
      <c r="D1960" s="2" t="str">
        <f>IF(energy_demand!M1960="Y",energy_demand!B1960,"NA")</f>
        <v>NA</v>
      </c>
      <c r="E1960" s="2">
        <f>IF(energy_demand!M1960="N",energy_demand!B1960,"NA")</f>
        <v>120767.795</v>
      </c>
    </row>
    <row r="1961" spans="1:5" x14ac:dyDescent="0.3">
      <c r="A1961" s="10">
        <v>43964</v>
      </c>
      <c r="B1961" s="2" t="b">
        <f>IF(energy_demand!L1961="Y",energy_demand!B1961)</f>
        <v>0</v>
      </c>
      <c r="C1961" s="2">
        <f>IF(energy_demand!L1961="N",energy_demand!B1961)</f>
        <v>127145.14</v>
      </c>
      <c r="D1961" s="2" t="str">
        <f>IF(energy_demand!M1961="Y",energy_demand!B1961,"NA")</f>
        <v>NA</v>
      </c>
      <c r="E1961" s="2">
        <f>IF(energy_demand!M1961="N",energy_demand!B1961,"NA")</f>
        <v>127145.14</v>
      </c>
    </row>
    <row r="1962" spans="1:5" x14ac:dyDescent="0.3">
      <c r="A1962" s="10">
        <v>43965</v>
      </c>
      <c r="B1962" s="2" t="b">
        <f>IF(energy_demand!L1962="Y",energy_demand!B1962)</f>
        <v>0</v>
      </c>
      <c r="C1962" s="2">
        <f>IF(energy_demand!L1962="N",energy_demand!B1962)</f>
        <v>129285.09</v>
      </c>
      <c r="D1962" s="2" t="str">
        <f>IF(energy_demand!M1962="Y",energy_demand!B1962,"NA")</f>
        <v>NA</v>
      </c>
      <c r="E1962" s="2">
        <f>IF(energy_demand!M1962="N",energy_demand!B1962,"NA")</f>
        <v>129285.09</v>
      </c>
    </row>
    <row r="1963" spans="1:5" x14ac:dyDescent="0.3">
      <c r="A1963" s="10">
        <v>43966</v>
      </c>
      <c r="B1963" s="2" t="b">
        <f>IF(energy_demand!L1963="Y",energy_demand!B1963)</f>
        <v>0</v>
      </c>
      <c r="C1963" s="2">
        <f>IF(energy_demand!L1963="N",energy_demand!B1963)</f>
        <v>129112.45</v>
      </c>
      <c r="D1963" s="2" t="str">
        <f>IF(energy_demand!M1963="Y",energy_demand!B1963,"NA")</f>
        <v>NA</v>
      </c>
      <c r="E1963" s="2">
        <f>IF(energy_demand!M1963="N",energy_demand!B1963,"NA")</f>
        <v>129112.45</v>
      </c>
    </row>
    <row r="1964" spans="1:5" x14ac:dyDescent="0.3">
      <c r="A1964" s="10">
        <v>43967</v>
      </c>
      <c r="B1964" s="2" t="b">
        <f>IF(energy_demand!L1964="Y",energy_demand!B1964)</f>
        <v>0</v>
      </c>
      <c r="C1964" s="2">
        <f>IF(energy_demand!L1964="N",energy_demand!B1964)</f>
        <v>110420.89</v>
      </c>
      <c r="D1964" s="2" t="str">
        <f>IF(energy_demand!M1964="Y",energy_demand!B1964,"NA")</f>
        <v>NA</v>
      </c>
      <c r="E1964" s="2">
        <f>IF(energy_demand!M1964="N",energy_demand!B1964,"NA")</f>
        <v>110420.89</v>
      </c>
    </row>
    <row r="1965" spans="1:5" x14ac:dyDescent="0.3">
      <c r="A1965" s="10">
        <v>43968</v>
      </c>
      <c r="B1965" s="2" t="b">
        <f>IF(energy_demand!L1965="Y",energy_demand!B1965)</f>
        <v>0</v>
      </c>
      <c r="C1965" s="2">
        <f>IF(energy_demand!L1965="N",energy_demand!B1965)</f>
        <v>109774.425</v>
      </c>
      <c r="D1965" s="2" t="str">
        <f>IF(energy_demand!M1965="Y",energy_demand!B1965,"NA")</f>
        <v>NA</v>
      </c>
      <c r="E1965" s="2">
        <f>IF(energy_demand!M1965="N",energy_demand!B1965,"NA")</f>
        <v>109774.425</v>
      </c>
    </row>
    <row r="1966" spans="1:5" x14ac:dyDescent="0.3">
      <c r="A1966" s="10">
        <v>43969</v>
      </c>
      <c r="B1966" s="2" t="b">
        <f>IF(energy_demand!L1966="Y",energy_demand!B1966)</f>
        <v>0</v>
      </c>
      <c r="C1966" s="2">
        <f>IF(energy_demand!L1966="N",energy_demand!B1966)</f>
        <v>120076.645</v>
      </c>
      <c r="D1966" s="2" t="str">
        <f>IF(energy_demand!M1966="Y",energy_demand!B1966,"NA")</f>
        <v>NA</v>
      </c>
      <c r="E1966" s="2">
        <f>IF(energy_demand!M1966="N",energy_demand!B1966,"NA")</f>
        <v>120076.645</v>
      </c>
    </row>
    <row r="1967" spans="1:5" x14ac:dyDescent="0.3">
      <c r="A1967" s="10">
        <v>43970</v>
      </c>
      <c r="B1967" s="2" t="b">
        <f>IF(energy_demand!L1967="Y",energy_demand!B1967)</f>
        <v>0</v>
      </c>
      <c r="C1967" s="2">
        <f>IF(energy_demand!L1967="N",energy_demand!B1967)</f>
        <v>119789.97</v>
      </c>
      <c r="D1967" s="2" t="str">
        <f>IF(energy_demand!M1967="Y",energy_demand!B1967,"NA")</f>
        <v>NA</v>
      </c>
      <c r="E1967" s="2">
        <f>IF(energy_demand!M1967="N",energy_demand!B1967,"NA")</f>
        <v>119789.97</v>
      </c>
    </row>
    <row r="1968" spans="1:5" x14ac:dyDescent="0.3">
      <c r="A1968" s="10">
        <v>43971</v>
      </c>
      <c r="B1968" s="2" t="b">
        <f>IF(energy_demand!L1968="Y",energy_demand!B1968)</f>
        <v>0</v>
      </c>
      <c r="C1968" s="2">
        <f>IF(energy_demand!L1968="N",energy_demand!B1968)</f>
        <v>119803.985</v>
      </c>
      <c r="D1968" s="2" t="str">
        <f>IF(energy_demand!M1968="Y",energy_demand!B1968,"NA")</f>
        <v>NA</v>
      </c>
      <c r="E1968" s="2">
        <f>IF(energy_demand!M1968="N",energy_demand!B1968,"NA")</f>
        <v>119803.985</v>
      </c>
    </row>
    <row r="1969" spans="1:5" x14ac:dyDescent="0.3">
      <c r="A1969" s="10">
        <v>43972</v>
      </c>
      <c r="B1969" s="2" t="b">
        <f>IF(energy_demand!L1969="Y",energy_demand!B1969)</f>
        <v>0</v>
      </c>
      <c r="C1969" s="2">
        <f>IF(energy_demand!L1969="N",energy_demand!B1969)</f>
        <v>127563.61</v>
      </c>
      <c r="D1969" s="2" t="str">
        <f>IF(energy_demand!M1969="Y",energy_demand!B1969,"NA")</f>
        <v>NA</v>
      </c>
      <c r="E1969" s="2">
        <f>IF(energy_demand!M1969="N",energy_demand!B1969,"NA")</f>
        <v>127563.61</v>
      </c>
    </row>
    <row r="1970" spans="1:5" x14ac:dyDescent="0.3">
      <c r="A1970" s="10">
        <v>43973</v>
      </c>
      <c r="B1970" s="2" t="b">
        <f>IF(energy_demand!L1970="Y",energy_demand!B1970)</f>
        <v>0</v>
      </c>
      <c r="C1970" s="2">
        <f>IF(energy_demand!L1970="N",energy_demand!B1970)</f>
        <v>130472.2</v>
      </c>
      <c r="D1970" s="2" t="str">
        <f>IF(energy_demand!M1970="Y",energy_demand!B1970,"NA")</f>
        <v>NA</v>
      </c>
      <c r="E1970" s="2">
        <f>IF(energy_demand!M1970="N",energy_demand!B1970,"NA")</f>
        <v>130472.2</v>
      </c>
    </row>
    <row r="1971" spans="1:5" x14ac:dyDescent="0.3">
      <c r="A1971" s="10">
        <v>43974</v>
      </c>
      <c r="B1971" s="2" t="b">
        <f>IF(energy_demand!L1971="Y",energy_demand!B1971)</f>
        <v>0</v>
      </c>
      <c r="C1971" s="2">
        <f>IF(energy_demand!L1971="N",energy_demand!B1971)</f>
        <v>115234.32</v>
      </c>
      <c r="D1971" s="2" t="str">
        <f>IF(energy_demand!M1971="Y",energy_demand!B1971,"NA")</f>
        <v>NA</v>
      </c>
      <c r="E1971" s="2">
        <f>IF(energy_demand!M1971="N",energy_demand!B1971,"NA")</f>
        <v>115234.32</v>
      </c>
    </row>
    <row r="1972" spans="1:5" x14ac:dyDescent="0.3">
      <c r="A1972" s="10">
        <v>43975</v>
      </c>
      <c r="B1972" s="2" t="b">
        <f>IF(energy_demand!L1972="Y",energy_demand!B1972)</f>
        <v>0</v>
      </c>
      <c r="C1972" s="2">
        <f>IF(energy_demand!L1972="N",energy_demand!B1972)</f>
        <v>109579.82</v>
      </c>
      <c r="D1972" s="2" t="str">
        <f>IF(energy_demand!M1972="Y",energy_demand!B1972,"NA")</f>
        <v>NA</v>
      </c>
      <c r="E1972" s="2">
        <f>IF(energy_demand!M1972="N",energy_demand!B1972,"NA")</f>
        <v>109579.82</v>
      </c>
    </row>
    <row r="1973" spans="1:5" x14ac:dyDescent="0.3">
      <c r="A1973" s="10">
        <v>43976</v>
      </c>
      <c r="B1973" s="2" t="b">
        <f>IF(energy_demand!L1973="Y",energy_demand!B1973)</f>
        <v>0</v>
      </c>
      <c r="C1973" s="2">
        <f>IF(energy_demand!L1973="N",energy_demand!B1973)</f>
        <v>125532.575</v>
      </c>
      <c r="D1973" s="2" t="str">
        <f>IF(energy_demand!M1973="Y",energy_demand!B1973,"NA")</f>
        <v>NA</v>
      </c>
      <c r="E1973" s="2">
        <f>IF(energy_demand!M1973="N",energy_demand!B1973,"NA")</f>
        <v>125532.575</v>
      </c>
    </row>
    <row r="1974" spans="1:5" x14ac:dyDescent="0.3">
      <c r="A1974" s="10">
        <v>43977</v>
      </c>
      <c r="B1974" s="2" t="b">
        <f>IF(energy_demand!L1974="Y",energy_demand!B1974)</f>
        <v>0</v>
      </c>
      <c r="C1974" s="2">
        <f>IF(energy_demand!L1974="N",energy_demand!B1974)</f>
        <v>126788.83500000001</v>
      </c>
      <c r="D1974" s="2" t="str">
        <f>IF(energy_demand!M1974="Y",energy_demand!B1974,"NA")</f>
        <v>NA</v>
      </c>
      <c r="E1974" s="2">
        <f>IF(energy_demand!M1974="N",energy_demand!B1974,"NA")</f>
        <v>126788.83500000001</v>
      </c>
    </row>
    <row r="1975" spans="1:5" x14ac:dyDescent="0.3">
      <c r="A1975" s="10">
        <v>43978</v>
      </c>
      <c r="B1975" s="2">
        <f>IF(energy_demand!L1975="Y",energy_demand!B1975)</f>
        <v>124189.8</v>
      </c>
      <c r="C1975" s="2" t="b">
        <f>IF(energy_demand!L1975="N",energy_demand!B1975)</f>
        <v>0</v>
      </c>
      <c r="D1975" s="2" t="str">
        <f>IF(energy_demand!M1975="Y",energy_demand!B1975,"NA")</f>
        <v>NA</v>
      </c>
      <c r="E1975" s="2">
        <f>IF(energy_demand!M1975="N",energy_demand!B1975,"NA")</f>
        <v>124189.8</v>
      </c>
    </row>
    <row r="1976" spans="1:5" x14ac:dyDescent="0.3">
      <c r="A1976" s="10">
        <v>43979</v>
      </c>
      <c r="B1976" s="2">
        <f>IF(energy_demand!L1976="Y",energy_demand!B1976)</f>
        <v>124062.485</v>
      </c>
      <c r="C1976" s="2" t="b">
        <f>IF(energy_demand!L1976="N",energy_demand!B1976)</f>
        <v>0</v>
      </c>
      <c r="D1976" s="2" t="str">
        <f>IF(energy_demand!M1976="Y",energy_demand!B1976,"NA")</f>
        <v>NA</v>
      </c>
      <c r="E1976" s="2">
        <f>IF(energy_demand!M1976="N",energy_demand!B1976,"NA")</f>
        <v>124062.485</v>
      </c>
    </row>
    <row r="1977" spans="1:5" x14ac:dyDescent="0.3">
      <c r="A1977" s="10">
        <v>43980</v>
      </c>
      <c r="B1977" s="2">
        <f>IF(energy_demand!L1977="Y",energy_demand!B1977)</f>
        <v>120072.09</v>
      </c>
      <c r="C1977" s="2" t="b">
        <f>IF(energy_demand!L1977="N",energy_demand!B1977)</f>
        <v>0</v>
      </c>
      <c r="D1977" s="2" t="str">
        <f>IF(energy_demand!M1977="Y",energy_demand!B1977,"NA")</f>
        <v>NA</v>
      </c>
      <c r="E1977" s="2">
        <f>IF(energy_demand!M1977="N",energy_demand!B1977,"NA")</f>
        <v>120072.09</v>
      </c>
    </row>
    <row r="1978" spans="1:5" x14ac:dyDescent="0.3">
      <c r="A1978" s="10">
        <v>43981</v>
      </c>
      <c r="B1978" s="2">
        <f>IF(energy_demand!L1978="Y",energy_demand!B1978)</f>
        <v>102231.77</v>
      </c>
      <c r="C1978" s="2" t="b">
        <f>IF(energy_demand!L1978="N",energy_demand!B1978)</f>
        <v>0</v>
      </c>
      <c r="D1978" s="2" t="str">
        <f>IF(energy_demand!M1978="Y",energy_demand!B1978,"NA")</f>
        <v>NA</v>
      </c>
      <c r="E1978" s="2">
        <f>IF(energy_demand!M1978="N",energy_demand!B1978,"NA")</f>
        <v>102231.77</v>
      </c>
    </row>
    <row r="1979" spans="1:5" x14ac:dyDescent="0.3">
      <c r="A1979" s="10">
        <v>43982</v>
      </c>
      <c r="B1979" s="2">
        <f>IF(energy_demand!L1979="Y",energy_demand!B1979)</f>
        <v>102684.59</v>
      </c>
      <c r="C1979" s="2" t="b">
        <f>IF(energy_demand!L1979="N",energy_demand!B1979)</f>
        <v>0</v>
      </c>
      <c r="D1979" s="2" t="str">
        <f>IF(energy_demand!M1979="Y",energy_demand!B1979,"NA")</f>
        <v>NA</v>
      </c>
      <c r="E1979" s="2">
        <f>IF(energy_demand!M1979="N",energy_demand!B1979,"NA")</f>
        <v>102684.59</v>
      </c>
    </row>
    <row r="1980" spans="1:5" x14ac:dyDescent="0.3">
      <c r="A1980" s="10">
        <v>43983</v>
      </c>
      <c r="B1980" s="2">
        <f>IF(energy_demand!L1980="Y",energy_demand!B1980)</f>
        <v>132039.70499999999</v>
      </c>
      <c r="C1980" s="2" t="b">
        <f>IF(energy_demand!L1980="N",energy_demand!B1980)</f>
        <v>0</v>
      </c>
      <c r="D1980" s="2" t="str">
        <f>IF(energy_demand!M1980="Y",energy_demand!B1980,"NA")</f>
        <v>NA</v>
      </c>
      <c r="E1980" s="2">
        <f>IF(energy_demand!M1980="N",energy_demand!B1980,"NA")</f>
        <v>132039.70499999999</v>
      </c>
    </row>
    <row r="1981" spans="1:5" x14ac:dyDescent="0.3">
      <c r="A1981" s="10">
        <v>43984</v>
      </c>
      <c r="B1981" s="2">
        <f>IF(energy_demand!L1981="Y",energy_demand!B1981)</f>
        <v>132710.35999999999</v>
      </c>
      <c r="C1981" s="2" t="b">
        <f>IF(energy_demand!L1981="N",energy_demand!B1981)</f>
        <v>0</v>
      </c>
      <c r="D1981" s="2" t="str">
        <f>IF(energy_demand!M1981="Y",energy_demand!B1981,"NA")</f>
        <v>NA</v>
      </c>
      <c r="E1981" s="2">
        <f>IF(energy_demand!M1981="N",energy_demand!B1981,"NA")</f>
        <v>132710.35999999999</v>
      </c>
    </row>
    <row r="1982" spans="1:5" x14ac:dyDescent="0.3">
      <c r="A1982" s="10">
        <v>43985</v>
      </c>
      <c r="B1982" s="2">
        <f>IF(energy_demand!L1982="Y",energy_demand!B1982)</f>
        <v>130801.825</v>
      </c>
      <c r="C1982" s="2" t="b">
        <f>IF(energy_demand!L1982="N",energy_demand!B1982)</f>
        <v>0</v>
      </c>
      <c r="D1982" s="2" t="str">
        <f>IF(energy_demand!M1982="Y",energy_demand!B1982,"NA")</f>
        <v>NA</v>
      </c>
      <c r="E1982" s="2">
        <f>IF(energy_demand!M1982="N",energy_demand!B1982,"NA")</f>
        <v>130801.825</v>
      </c>
    </row>
    <row r="1983" spans="1:5" x14ac:dyDescent="0.3">
      <c r="A1983" s="10">
        <v>43986</v>
      </c>
      <c r="B1983" s="2">
        <f>IF(energy_demand!L1983="Y",energy_demand!B1983)</f>
        <v>133322.02499999999</v>
      </c>
      <c r="C1983" s="2" t="b">
        <f>IF(energy_demand!L1983="N",energy_demand!B1983)</f>
        <v>0</v>
      </c>
      <c r="D1983" s="2" t="str">
        <f>IF(energy_demand!M1983="Y",energy_demand!B1983,"NA")</f>
        <v>NA</v>
      </c>
      <c r="E1983" s="2">
        <f>IF(energy_demand!M1983="N",energy_demand!B1983,"NA")</f>
        <v>133322.02499999999</v>
      </c>
    </row>
    <row r="1984" spans="1:5" x14ac:dyDescent="0.3">
      <c r="A1984" s="10">
        <v>43987</v>
      </c>
      <c r="B1984" s="2">
        <f>IF(energy_demand!L1984="Y",energy_demand!B1984)</f>
        <v>137368.465</v>
      </c>
      <c r="C1984" s="2" t="b">
        <f>IF(energy_demand!L1984="N",energy_demand!B1984)</f>
        <v>0</v>
      </c>
      <c r="D1984" s="2" t="str">
        <f>IF(energy_demand!M1984="Y",energy_demand!B1984,"NA")</f>
        <v>NA</v>
      </c>
      <c r="E1984" s="2">
        <f>IF(energy_demand!M1984="N",energy_demand!B1984,"NA")</f>
        <v>137368.465</v>
      </c>
    </row>
    <row r="1985" spans="1:5" x14ac:dyDescent="0.3">
      <c r="A1985" s="10">
        <v>43988</v>
      </c>
      <c r="B1985" s="2">
        <f>IF(energy_demand!L1985="Y",energy_demand!B1985)</f>
        <v>126427.92</v>
      </c>
      <c r="C1985" s="2" t="b">
        <f>IF(energy_demand!L1985="N",energy_demand!B1985)</f>
        <v>0</v>
      </c>
      <c r="D1985" s="2" t="str">
        <f>IF(energy_demand!M1985="Y",energy_demand!B1985,"NA")</f>
        <v>NA</v>
      </c>
      <c r="E1985" s="2">
        <f>IF(energy_demand!M1985="N",energy_demand!B1985,"NA")</f>
        <v>126427.92</v>
      </c>
    </row>
    <row r="1986" spans="1:5" x14ac:dyDescent="0.3">
      <c r="A1986" s="10">
        <v>43989</v>
      </c>
      <c r="B1986" s="2">
        <f>IF(energy_demand!L1986="Y",energy_demand!B1986)</f>
        <v>119524.41</v>
      </c>
      <c r="C1986" s="2" t="b">
        <f>IF(energy_demand!L1986="N",energy_demand!B1986)</f>
        <v>0</v>
      </c>
      <c r="D1986" s="2" t="str">
        <f>IF(energy_demand!M1986="Y",energy_demand!B1986,"NA")</f>
        <v>NA</v>
      </c>
      <c r="E1986" s="2">
        <f>IF(energy_demand!M1986="N",energy_demand!B1986,"NA")</f>
        <v>119524.41</v>
      </c>
    </row>
    <row r="1987" spans="1:5" x14ac:dyDescent="0.3">
      <c r="A1987" s="10">
        <v>43990</v>
      </c>
      <c r="B1987" s="2">
        <f>IF(energy_demand!L1987="Y",energy_demand!B1987)</f>
        <v>124792.97500000001</v>
      </c>
      <c r="C1987" s="2" t="b">
        <f>IF(energy_demand!L1987="N",energy_demand!B1987)</f>
        <v>0</v>
      </c>
      <c r="D1987" s="2">
        <f>IF(energy_demand!M1987="Y",energy_demand!B1987,"NA")</f>
        <v>124792.97500000001</v>
      </c>
      <c r="E1987" s="2" t="str">
        <f>IF(energy_demand!M1987="N",energy_demand!B1987,"NA")</f>
        <v>NA</v>
      </c>
    </row>
    <row r="1988" spans="1:5" x14ac:dyDescent="0.3">
      <c r="A1988" s="10">
        <v>43991</v>
      </c>
      <c r="B1988" s="2">
        <f>IF(energy_demand!L1988="Y",energy_demand!B1988)</f>
        <v>141571.29500000001</v>
      </c>
      <c r="C1988" s="2" t="b">
        <f>IF(energy_demand!L1988="N",energy_demand!B1988)</f>
        <v>0</v>
      </c>
      <c r="D1988" s="2" t="str">
        <f>IF(energy_demand!M1988="Y",energy_demand!B1988,"NA")</f>
        <v>NA</v>
      </c>
      <c r="E1988" s="2">
        <f>IF(energy_demand!M1988="N",energy_demand!B1988,"NA")</f>
        <v>141571.29500000001</v>
      </c>
    </row>
    <row r="1989" spans="1:5" x14ac:dyDescent="0.3">
      <c r="A1989" s="10">
        <v>43992</v>
      </c>
      <c r="B1989" s="2">
        <f>IF(energy_demand!L1989="Y",energy_demand!B1989)</f>
        <v>137795.79500000001</v>
      </c>
      <c r="C1989" s="2" t="b">
        <f>IF(energy_demand!L1989="N",energy_demand!B1989)</f>
        <v>0</v>
      </c>
      <c r="D1989" s="2" t="str">
        <f>IF(energy_demand!M1989="Y",energy_demand!B1989,"NA")</f>
        <v>NA</v>
      </c>
      <c r="E1989" s="2">
        <f>IF(energy_demand!M1989="N",energy_demand!B1989,"NA")</f>
        <v>137795.79500000001</v>
      </c>
    </row>
    <row r="1990" spans="1:5" x14ac:dyDescent="0.3">
      <c r="A1990" s="10">
        <v>43993</v>
      </c>
      <c r="B1990" s="2">
        <f>IF(energy_demand!L1990="Y",energy_demand!B1990)</f>
        <v>141444.44500000001</v>
      </c>
      <c r="C1990" s="2" t="b">
        <f>IF(energy_demand!L1990="N",energy_demand!B1990)</f>
        <v>0</v>
      </c>
      <c r="D1990" s="2" t="str">
        <f>IF(energy_demand!M1990="Y",energy_demand!B1990,"NA")</f>
        <v>NA</v>
      </c>
      <c r="E1990" s="2">
        <f>IF(energy_demand!M1990="N",energy_demand!B1990,"NA")</f>
        <v>141444.44500000001</v>
      </c>
    </row>
    <row r="1991" spans="1:5" x14ac:dyDescent="0.3">
      <c r="A1991" s="10">
        <v>43994</v>
      </c>
      <c r="B1991" s="2">
        <f>IF(energy_demand!L1991="Y",energy_demand!B1991)</f>
        <v>134684.58499999999</v>
      </c>
      <c r="C1991" s="2" t="b">
        <f>IF(energy_demand!L1991="N",energy_demand!B1991)</f>
        <v>0</v>
      </c>
      <c r="D1991" s="2" t="str">
        <f>IF(energy_demand!M1991="Y",energy_demand!B1991,"NA")</f>
        <v>NA</v>
      </c>
      <c r="E1991" s="2">
        <f>IF(energy_demand!M1991="N",energy_demand!B1991,"NA")</f>
        <v>134684.58499999999</v>
      </c>
    </row>
    <row r="1992" spans="1:5" x14ac:dyDescent="0.3">
      <c r="A1992" s="10">
        <v>43995</v>
      </c>
      <c r="B1992" s="2">
        <f>IF(energy_demand!L1992="Y",energy_demand!B1992)</f>
        <v>117394.455</v>
      </c>
      <c r="C1992" s="2" t="b">
        <f>IF(energy_demand!L1992="N",energy_demand!B1992)</f>
        <v>0</v>
      </c>
      <c r="D1992" s="2" t="str">
        <f>IF(energy_demand!M1992="Y",energy_demand!B1992,"NA")</f>
        <v>NA</v>
      </c>
      <c r="E1992" s="2">
        <f>IF(energy_demand!M1992="N",energy_demand!B1992,"NA")</f>
        <v>117394.455</v>
      </c>
    </row>
    <row r="1993" spans="1:5" x14ac:dyDescent="0.3">
      <c r="A1993" s="10">
        <v>43996</v>
      </c>
      <c r="B1993" s="2">
        <f>IF(energy_demand!L1993="Y",energy_demand!B1993)</f>
        <v>107553.005</v>
      </c>
      <c r="C1993" s="2" t="b">
        <f>IF(energy_demand!L1993="N",energy_demand!B1993)</f>
        <v>0</v>
      </c>
      <c r="D1993" s="2" t="str">
        <f>IF(energy_demand!M1993="Y",energy_demand!B1993,"NA")</f>
        <v>NA</v>
      </c>
      <c r="E1993" s="2">
        <f>IF(energy_demand!M1993="N",energy_demand!B1993,"NA")</f>
        <v>107553.005</v>
      </c>
    </row>
    <row r="1994" spans="1:5" x14ac:dyDescent="0.3">
      <c r="A1994" s="10">
        <v>43997</v>
      </c>
      <c r="B1994" s="2">
        <f>IF(energy_demand!L1994="Y",energy_demand!B1994)</f>
        <v>121221.455</v>
      </c>
      <c r="C1994" s="2" t="b">
        <f>IF(energy_demand!L1994="N",energy_demand!B1994)</f>
        <v>0</v>
      </c>
      <c r="D1994" s="2" t="str">
        <f>IF(energy_demand!M1994="Y",energy_demand!B1994,"NA")</f>
        <v>NA</v>
      </c>
      <c r="E1994" s="2">
        <f>IF(energy_demand!M1994="N",energy_demand!B1994,"NA")</f>
        <v>121221.455</v>
      </c>
    </row>
    <row r="1995" spans="1:5" x14ac:dyDescent="0.3">
      <c r="A1995" s="10">
        <v>43998</v>
      </c>
      <c r="B1995" s="2">
        <f>IF(energy_demand!L1995="Y",energy_demand!B1995)</f>
        <v>124473.67</v>
      </c>
      <c r="C1995" s="2" t="b">
        <f>IF(energy_demand!L1995="N",energy_demand!B1995)</f>
        <v>0</v>
      </c>
      <c r="D1995" s="2" t="str">
        <f>IF(energy_demand!M1995="Y",energy_demand!B1995,"NA")</f>
        <v>NA</v>
      </c>
      <c r="E1995" s="2">
        <f>IF(energy_demand!M1995="N",energy_demand!B1995,"NA")</f>
        <v>124473.67</v>
      </c>
    </row>
    <row r="1996" spans="1:5" x14ac:dyDescent="0.3">
      <c r="A1996" s="10">
        <v>43999</v>
      </c>
      <c r="B1996" s="2">
        <f>IF(energy_demand!L1996="Y",energy_demand!B1996)</f>
        <v>133969.69</v>
      </c>
      <c r="C1996" s="2" t="b">
        <f>IF(energy_demand!L1996="N",energy_demand!B1996)</f>
        <v>0</v>
      </c>
      <c r="D1996" s="2" t="str">
        <f>IF(energy_demand!M1996="Y",energy_demand!B1996,"NA")</f>
        <v>NA</v>
      </c>
      <c r="E1996" s="2">
        <f>IF(energy_demand!M1996="N",energy_demand!B1996,"NA")</f>
        <v>133969.69</v>
      </c>
    </row>
    <row r="1997" spans="1:5" x14ac:dyDescent="0.3">
      <c r="A1997" s="10">
        <v>44000</v>
      </c>
      <c r="B1997" s="2">
        <f>IF(energy_demand!L1997="Y",energy_demand!B1997)</f>
        <v>130437.325</v>
      </c>
      <c r="C1997" s="2" t="b">
        <f>IF(energy_demand!L1997="N",energy_demand!B1997)</f>
        <v>0</v>
      </c>
      <c r="D1997" s="2" t="str">
        <f>IF(energy_demand!M1997="Y",energy_demand!B1997,"NA")</f>
        <v>NA</v>
      </c>
      <c r="E1997" s="2">
        <f>IF(energy_demand!M1997="N",energy_demand!B1997,"NA")</f>
        <v>130437.325</v>
      </c>
    </row>
    <row r="1998" spans="1:5" x14ac:dyDescent="0.3">
      <c r="A1998" s="10">
        <v>44001</v>
      </c>
      <c r="B1998" s="2">
        <f>IF(energy_demand!L1998="Y",energy_demand!B1998)</f>
        <v>120149.435</v>
      </c>
      <c r="C1998" s="2" t="b">
        <f>IF(energy_demand!L1998="N",energy_demand!B1998)</f>
        <v>0</v>
      </c>
      <c r="D1998" s="2" t="str">
        <f>IF(energy_demand!M1998="Y",energy_demand!B1998,"NA")</f>
        <v>NA</v>
      </c>
      <c r="E1998" s="2">
        <f>IF(energy_demand!M1998="N",energy_demand!B1998,"NA")</f>
        <v>120149.435</v>
      </c>
    </row>
    <row r="1999" spans="1:5" x14ac:dyDescent="0.3">
      <c r="A1999" s="10">
        <v>44002</v>
      </c>
      <c r="B1999" s="2">
        <f>IF(energy_demand!L1999="Y",energy_demand!B1999)</f>
        <v>109644.69500000001</v>
      </c>
      <c r="C1999" s="2" t="b">
        <f>IF(energy_demand!L1999="N",energy_demand!B1999)</f>
        <v>0</v>
      </c>
      <c r="D1999" s="2" t="str">
        <f>IF(energy_demand!M1999="Y",energy_demand!B1999,"NA")</f>
        <v>NA</v>
      </c>
      <c r="E1999" s="2">
        <f>IF(energy_demand!M1999="N",energy_demand!B1999,"NA")</f>
        <v>109644.69500000001</v>
      </c>
    </row>
    <row r="2000" spans="1:5" x14ac:dyDescent="0.3">
      <c r="A2000" s="10">
        <v>44003</v>
      </c>
      <c r="B2000" s="2">
        <f>IF(energy_demand!L2000="Y",energy_demand!B2000)</f>
        <v>121528.375</v>
      </c>
      <c r="C2000" s="2" t="b">
        <f>IF(energy_demand!L2000="N",energy_demand!B2000)</f>
        <v>0</v>
      </c>
      <c r="D2000" s="2" t="str">
        <f>IF(energy_demand!M2000="Y",energy_demand!B2000,"NA")</f>
        <v>NA</v>
      </c>
      <c r="E2000" s="2">
        <f>IF(energy_demand!M2000="N",energy_demand!B2000,"NA")</f>
        <v>121528.375</v>
      </c>
    </row>
    <row r="2001" spans="1:5" x14ac:dyDescent="0.3">
      <c r="A2001" s="10">
        <v>44004</v>
      </c>
      <c r="B2001" s="2">
        <f>IF(energy_demand!L2001="Y",energy_demand!B2001)</f>
        <v>136373.435</v>
      </c>
      <c r="C2001" s="2" t="b">
        <f>IF(energy_demand!L2001="N",energy_demand!B2001)</f>
        <v>0</v>
      </c>
      <c r="D2001" s="2" t="str">
        <f>IF(energy_demand!M2001="Y",energy_demand!B2001,"NA")</f>
        <v>NA</v>
      </c>
      <c r="E2001" s="2">
        <f>IF(energy_demand!M2001="N",energy_demand!B2001,"NA")</f>
        <v>136373.435</v>
      </c>
    </row>
    <row r="2002" spans="1:5" x14ac:dyDescent="0.3">
      <c r="A2002" s="10">
        <v>44005</v>
      </c>
      <c r="B2002" s="2">
        <f>IF(energy_demand!L2002="Y",energy_demand!B2002)</f>
        <v>131904.745</v>
      </c>
      <c r="C2002" s="2" t="b">
        <f>IF(energy_demand!L2002="N",energy_demand!B2002)</f>
        <v>0</v>
      </c>
      <c r="D2002" s="2" t="str">
        <f>IF(energy_demand!M2002="Y",energy_demand!B2002,"NA")</f>
        <v>NA</v>
      </c>
      <c r="E2002" s="2">
        <f>IF(energy_demand!M2002="N",energy_demand!B2002,"NA")</f>
        <v>131904.745</v>
      </c>
    </row>
    <row r="2003" spans="1:5" x14ac:dyDescent="0.3">
      <c r="A2003" s="10">
        <v>44006</v>
      </c>
      <c r="B2003" s="2">
        <f>IF(energy_demand!L2003="Y",energy_demand!B2003)</f>
        <v>133100.905</v>
      </c>
      <c r="C2003" s="2" t="b">
        <f>IF(energy_demand!L2003="N",energy_demand!B2003)</f>
        <v>0</v>
      </c>
      <c r="D2003" s="2" t="str">
        <f>IF(energy_demand!M2003="Y",energy_demand!B2003,"NA")</f>
        <v>NA</v>
      </c>
      <c r="E2003" s="2">
        <f>IF(energy_demand!M2003="N",energy_demand!B2003,"NA")</f>
        <v>133100.905</v>
      </c>
    </row>
    <row r="2004" spans="1:5" x14ac:dyDescent="0.3">
      <c r="A2004" s="10">
        <v>44007</v>
      </c>
      <c r="B2004" s="2">
        <f>IF(energy_demand!L2004="Y",energy_demand!B2004)</f>
        <v>131466.23999999999</v>
      </c>
      <c r="C2004" s="2" t="b">
        <f>IF(energy_demand!L2004="N",energy_demand!B2004)</f>
        <v>0</v>
      </c>
      <c r="D2004" s="2" t="str">
        <f>IF(energy_demand!M2004="Y",energy_demand!B2004,"NA")</f>
        <v>NA</v>
      </c>
      <c r="E2004" s="2">
        <f>IF(energy_demand!M2004="N",energy_demand!B2004,"NA")</f>
        <v>131466.23999999999</v>
      </c>
    </row>
    <row r="2005" spans="1:5" x14ac:dyDescent="0.3">
      <c r="A2005" s="10">
        <v>44008</v>
      </c>
      <c r="B2005" s="2" t="b">
        <f>IF(energy_demand!L2005="Y",energy_demand!B2005)</f>
        <v>0</v>
      </c>
      <c r="C2005" s="2">
        <f>IF(energy_demand!L2005="N",energy_demand!B2005)</f>
        <v>136872.56</v>
      </c>
      <c r="D2005" s="2" t="str">
        <f>IF(energy_demand!M2005="Y",energy_demand!B2005,"NA")</f>
        <v>NA</v>
      </c>
      <c r="E2005" s="2">
        <f>IF(energy_demand!M2005="N",energy_demand!B2005,"NA")</f>
        <v>136872.56</v>
      </c>
    </row>
    <row r="2006" spans="1:5" x14ac:dyDescent="0.3">
      <c r="A2006" s="10">
        <v>44009</v>
      </c>
      <c r="B2006" s="2" t="b">
        <f>IF(energy_demand!L2006="Y",energy_demand!B2006)</f>
        <v>0</v>
      </c>
      <c r="C2006" s="2">
        <f>IF(energy_demand!L2006="N",energy_demand!B2006)</f>
        <v>126938.54</v>
      </c>
      <c r="D2006" s="2" t="str">
        <f>IF(energy_demand!M2006="Y",energy_demand!B2006,"NA")</f>
        <v>NA</v>
      </c>
      <c r="E2006" s="2">
        <f>IF(energy_demand!M2006="N",energy_demand!B2006,"NA")</f>
        <v>126938.54</v>
      </c>
    </row>
    <row r="2007" spans="1:5" x14ac:dyDescent="0.3">
      <c r="A2007" s="10">
        <v>44010</v>
      </c>
      <c r="B2007" s="2" t="b">
        <f>IF(energy_demand!L2007="Y",energy_demand!B2007)</f>
        <v>0</v>
      </c>
      <c r="C2007" s="2">
        <f>IF(energy_demand!L2007="N",energy_demand!B2007)</f>
        <v>125830.75</v>
      </c>
      <c r="D2007" s="2" t="str">
        <f>IF(energy_demand!M2007="Y",energy_demand!B2007,"NA")</f>
        <v>NA</v>
      </c>
      <c r="E2007" s="2">
        <f>IF(energy_demand!M2007="N",energy_demand!B2007,"NA")</f>
        <v>125830.75</v>
      </c>
    </row>
    <row r="2008" spans="1:5" x14ac:dyDescent="0.3">
      <c r="A2008" s="10">
        <v>44011</v>
      </c>
      <c r="B2008" s="2" t="b">
        <f>IF(energy_demand!L2008="Y",energy_demand!B2008)</f>
        <v>0</v>
      </c>
      <c r="C2008" s="2">
        <f>IF(energy_demand!L2008="N",energy_demand!B2008)</f>
        <v>141431.99</v>
      </c>
      <c r="D2008" s="2" t="str">
        <f>IF(energy_demand!M2008="Y",energy_demand!B2008,"NA")</f>
        <v>NA</v>
      </c>
      <c r="E2008" s="2">
        <f>IF(energy_demand!M2008="N",energy_demand!B2008,"NA")</f>
        <v>141431.99</v>
      </c>
    </row>
    <row r="2009" spans="1:5" x14ac:dyDescent="0.3">
      <c r="A2009" s="10">
        <v>44012</v>
      </c>
      <c r="B2009" s="2" t="b">
        <f>IF(energy_demand!L2009="Y",energy_demand!B2009)</f>
        <v>0</v>
      </c>
      <c r="C2009" s="2">
        <f>IF(energy_demand!L2009="N",energy_demand!B2009)</f>
        <v>137644.86499999999</v>
      </c>
      <c r="D2009" s="2" t="str">
        <f>IF(energy_demand!M2009="Y",energy_demand!B2009,"NA")</f>
        <v>NA</v>
      </c>
      <c r="E2009" s="2">
        <f>IF(energy_demand!M2009="N",energy_demand!B2009,"NA")</f>
        <v>137644.86499999999</v>
      </c>
    </row>
    <row r="2010" spans="1:5" x14ac:dyDescent="0.3">
      <c r="A2010" s="10">
        <v>44013</v>
      </c>
      <c r="B2010" s="2" t="b">
        <f>IF(energy_demand!L2010="Y",energy_demand!B2010)</f>
        <v>0</v>
      </c>
      <c r="C2010" s="2">
        <f>IF(energy_demand!L2010="N",energy_demand!B2010)</f>
        <v>126614.72</v>
      </c>
      <c r="D2010" s="2" t="str">
        <f>IF(energy_demand!M2010="Y",energy_demand!B2010,"NA")</f>
        <v>NA</v>
      </c>
      <c r="E2010" s="2">
        <f>IF(energy_demand!M2010="N",energy_demand!B2010,"NA")</f>
        <v>126614.72</v>
      </c>
    </row>
    <row r="2011" spans="1:5" x14ac:dyDescent="0.3">
      <c r="A2011" s="10">
        <v>44014</v>
      </c>
      <c r="B2011" s="2" t="b">
        <f>IF(energy_demand!L2011="Y",energy_demand!B2011)</f>
        <v>0</v>
      </c>
      <c r="C2011" s="2">
        <f>IF(energy_demand!L2011="N",energy_demand!B2011)</f>
        <v>131372.71</v>
      </c>
      <c r="D2011" s="2" t="str">
        <f>IF(energy_demand!M2011="Y",energy_demand!B2011,"NA")</f>
        <v>NA</v>
      </c>
      <c r="E2011" s="2">
        <f>IF(energy_demand!M2011="N",energy_demand!B2011,"NA")</f>
        <v>131372.71</v>
      </c>
    </row>
    <row r="2012" spans="1:5" x14ac:dyDescent="0.3">
      <c r="A2012" s="10">
        <v>44015</v>
      </c>
      <c r="B2012" s="2" t="b">
        <f>IF(energy_demand!L2012="Y",energy_demand!B2012)</f>
        <v>0</v>
      </c>
      <c r="C2012" s="2">
        <f>IF(energy_demand!L2012="N",energy_demand!B2012)</f>
        <v>143010.26999999999</v>
      </c>
      <c r="D2012" s="2" t="str">
        <f>IF(energy_demand!M2012="Y",energy_demand!B2012,"NA")</f>
        <v>NA</v>
      </c>
      <c r="E2012" s="2">
        <f>IF(energy_demand!M2012="N",energy_demand!B2012,"NA")</f>
        <v>143010.26999999999</v>
      </c>
    </row>
    <row r="2013" spans="1:5" x14ac:dyDescent="0.3">
      <c r="A2013" s="10">
        <v>44016</v>
      </c>
      <c r="B2013" s="2" t="b">
        <f>IF(energy_demand!L2013="Y",energy_demand!B2013)</f>
        <v>0</v>
      </c>
      <c r="C2013" s="2">
        <f>IF(energy_demand!L2013="N",energy_demand!B2013)</f>
        <v>125400.27</v>
      </c>
      <c r="D2013" s="2" t="str">
        <f>IF(energy_demand!M2013="Y",energy_demand!B2013,"NA")</f>
        <v>NA</v>
      </c>
      <c r="E2013" s="2">
        <f>IF(energy_demand!M2013="N",energy_demand!B2013,"NA")</f>
        <v>125400.27</v>
      </c>
    </row>
    <row r="2014" spans="1:5" x14ac:dyDescent="0.3">
      <c r="A2014" s="10">
        <v>44017</v>
      </c>
      <c r="B2014" s="2" t="b">
        <f>IF(energy_demand!L2014="Y",energy_demand!B2014)</f>
        <v>0</v>
      </c>
      <c r="C2014" s="2">
        <f>IF(energy_demand!L2014="N",energy_demand!B2014)</f>
        <v>118507.76</v>
      </c>
      <c r="D2014" s="2" t="str">
        <f>IF(energy_demand!M2014="Y",energy_demand!B2014,"NA")</f>
        <v>NA</v>
      </c>
      <c r="E2014" s="2">
        <f>IF(energy_demand!M2014="N",energy_demand!B2014,"NA")</f>
        <v>118507.76</v>
      </c>
    </row>
    <row r="2015" spans="1:5" x14ac:dyDescent="0.3">
      <c r="A2015" s="10">
        <v>44018</v>
      </c>
      <c r="B2015" s="2" t="b">
        <f>IF(energy_demand!L2015="Y",energy_demand!B2015)</f>
        <v>0</v>
      </c>
      <c r="C2015" s="2">
        <f>IF(energy_demand!L2015="N",energy_demand!B2015)</f>
        <v>136255.33499999999</v>
      </c>
      <c r="D2015" s="2" t="str">
        <f>IF(energy_demand!M2015="Y",energy_demand!B2015,"NA")</f>
        <v>NA</v>
      </c>
      <c r="E2015" s="2">
        <f>IF(energy_demand!M2015="N",energy_demand!B2015,"NA")</f>
        <v>136255.33499999999</v>
      </c>
    </row>
    <row r="2016" spans="1:5" x14ac:dyDescent="0.3">
      <c r="A2016" s="10">
        <v>44019</v>
      </c>
      <c r="B2016" s="2" t="b">
        <f>IF(energy_demand!L2016="Y",energy_demand!B2016)</f>
        <v>0</v>
      </c>
      <c r="C2016" s="2">
        <f>IF(energy_demand!L2016="N",energy_demand!B2016)</f>
        <v>140264.51999999999</v>
      </c>
      <c r="D2016" s="2" t="str">
        <f>IF(energy_demand!M2016="Y",energy_demand!B2016,"NA")</f>
        <v>NA</v>
      </c>
      <c r="E2016" s="2">
        <f>IF(energy_demand!M2016="N",energy_demand!B2016,"NA")</f>
        <v>140264.51999999999</v>
      </c>
    </row>
    <row r="2017" spans="1:5" x14ac:dyDescent="0.3">
      <c r="A2017" s="10">
        <v>44020</v>
      </c>
      <c r="B2017" s="2" t="b">
        <f>IF(energy_demand!L2017="Y",energy_demand!B2017)</f>
        <v>0</v>
      </c>
      <c r="C2017" s="2">
        <f>IF(energy_demand!L2017="N",energy_demand!B2017)</f>
        <v>138627.10999999999</v>
      </c>
      <c r="D2017" s="2" t="str">
        <f>IF(energy_demand!M2017="Y",energy_demand!B2017,"NA")</f>
        <v>NA</v>
      </c>
      <c r="E2017" s="2">
        <f>IF(energy_demand!M2017="N",energy_demand!B2017,"NA")</f>
        <v>138627.10999999999</v>
      </c>
    </row>
    <row r="2018" spans="1:5" x14ac:dyDescent="0.3">
      <c r="A2018" s="10">
        <v>44021</v>
      </c>
      <c r="B2018" s="2" t="b">
        <f>IF(energy_demand!L2018="Y",energy_demand!B2018)</f>
        <v>0</v>
      </c>
      <c r="C2018" s="2">
        <f>IF(energy_demand!L2018="N",energy_demand!B2018)</f>
        <v>135266.16500000001</v>
      </c>
      <c r="D2018" s="2" t="str">
        <f>IF(energy_demand!M2018="Y",energy_demand!B2018,"NA")</f>
        <v>NA</v>
      </c>
      <c r="E2018" s="2">
        <f>IF(energy_demand!M2018="N",energy_demand!B2018,"NA")</f>
        <v>135266.16500000001</v>
      </c>
    </row>
    <row r="2019" spans="1:5" x14ac:dyDescent="0.3">
      <c r="A2019" s="10">
        <v>44022</v>
      </c>
      <c r="B2019" s="2" t="b">
        <f>IF(energy_demand!L2019="Y",energy_demand!B2019)</f>
        <v>0</v>
      </c>
      <c r="C2019" s="2">
        <f>IF(energy_demand!L2019="N",energy_demand!B2019)</f>
        <v>134041.23000000001</v>
      </c>
      <c r="D2019" s="2" t="str">
        <f>IF(energy_demand!M2019="Y",energy_demand!B2019,"NA")</f>
        <v>NA</v>
      </c>
      <c r="E2019" s="2">
        <f>IF(energy_demand!M2019="N",energy_demand!B2019,"NA")</f>
        <v>134041.23000000001</v>
      </c>
    </row>
    <row r="2020" spans="1:5" x14ac:dyDescent="0.3">
      <c r="A2020" s="10">
        <v>44023</v>
      </c>
      <c r="B2020" s="2" t="b">
        <f>IF(energy_demand!L2020="Y",energy_demand!B2020)</f>
        <v>0</v>
      </c>
      <c r="C2020" s="2">
        <f>IF(energy_demand!L2020="N",energy_demand!B2020)</f>
        <v>130088.95</v>
      </c>
      <c r="D2020" s="2" t="str">
        <f>IF(energy_demand!M2020="Y",energy_demand!B2020,"NA")</f>
        <v>NA</v>
      </c>
      <c r="E2020" s="2">
        <f>IF(energy_demand!M2020="N",energy_demand!B2020,"NA")</f>
        <v>130088.95</v>
      </c>
    </row>
    <row r="2021" spans="1:5" x14ac:dyDescent="0.3">
      <c r="A2021" s="10">
        <v>44024</v>
      </c>
      <c r="B2021" s="2" t="b">
        <f>IF(energy_demand!L2021="Y",energy_demand!B2021)</f>
        <v>0</v>
      </c>
      <c r="C2021" s="2">
        <f>IF(energy_demand!L2021="N",energy_demand!B2021)</f>
        <v>118837.05</v>
      </c>
      <c r="D2021" s="2" t="str">
        <f>IF(energy_demand!M2021="Y",energy_demand!B2021,"NA")</f>
        <v>NA</v>
      </c>
      <c r="E2021" s="2">
        <f>IF(energy_demand!M2021="N",energy_demand!B2021,"NA")</f>
        <v>118837.05</v>
      </c>
    </row>
    <row r="2022" spans="1:5" x14ac:dyDescent="0.3">
      <c r="A2022" s="10">
        <v>44025</v>
      </c>
      <c r="B2022" s="2" t="b">
        <f>IF(energy_demand!L2022="Y",energy_demand!B2022)</f>
        <v>0</v>
      </c>
      <c r="C2022" s="2">
        <f>IF(energy_demand!L2022="N",energy_demand!B2022)</f>
        <v>130119.41</v>
      </c>
      <c r="D2022" s="2" t="str">
        <f>IF(energy_demand!M2022="Y",energy_demand!B2022,"NA")</f>
        <v>NA</v>
      </c>
      <c r="E2022" s="2">
        <f>IF(energy_demand!M2022="N",energy_demand!B2022,"NA")</f>
        <v>130119.41</v>
      </c>
    </row>
    <row r="2023" spans="1:5" x14ac:dyDescent="0.3">
      <c r="A2023" s="10">
        <v>44026</v>
      </c>
      <c r="B2023" s="2">
        <f>IF(energy_demand!L2023="Y",energy_demand!B2023)</f>
        <v>133668.935</v>
      </c>
      <c r="C2023" s="2" t="b">
        <f>IF(energy_demand!L2023="N",energy_demand!B2023)</f>
        <v>0</v>
      </c>
      <c r="D2023" s="2" t="str">
        <f>IF(energy_demand!M2023="Y",energy_demand!B2023,"NA")</f>
        <v>NA</v>
      </c>
      <c r="E2023" s="2">
        <f>IF(energy_demand!M2023="N",energy_demand!B2023,"NA")</f>
        <v>133668.935</v>
      </c>
    </row>
    <row r="2024" spans="1:5" x14ac:dyDescent="0.3">
      <c r="A2024" s="10">
        <v>44027</v>
      </c>
      <c r="B2024" s="2">
        <f>IF(energy_demand!L2024="Y",energy_demand!B2024)</f>
        <v>135296.79999999999</v>
      </c>
      <c r="C2024" s="2" t="b">
        <f>IF(energy_demand!L2024="N",energy_demand!B2024)</f>
        <v>0</v>
      </c>
      <c r="D2024" s="2" t="str">
        <f>IF(energy_demand!M2024="Y",energy_demand!B2024,"NA")</f>
        <v>NA</v>
      </c>
      <c r="E2024" s="2">
        <f>IF(energy_demand!M2024="N",energy_demand!B2024,"NA")</f>
        <v>135296.79999999999</v>
      </c>
    </row>
    <row r="2025" spans="1:5" x14ac:dyDescent="0.3">
      <c r="A2025" s="10">
        <v>44028</v>
      </c>
      <c r="B2025" s="2">
        <f>IF(energy_demand!L2025="Y",energy_demand!B2025)</f>
        <v>143158.89000000001</v>
      </c>
      <c r="C2025" s="2" t="b">
        <f>IF(energy_demand!L2025="N",energy_demand!B2025)</f>
        <v>0</v>
      </c>
      <c r="D2025" s="2" t="str">
        <f>IF(energy_demand!M2025="Y",energy_demand!B2025,"NA")</f>
        <v>NA</v>
      </c>
      <c r="E2025" s="2">
        <f>IF(energy_demand!M2025="N",energy_demand!B2025,"NA")</f>
        <v>143158.89000000001</v>
      </c>
    </row>
    <row r="2026" spans="1:5" x14ac:dyDescent="0.3">
      <c r="A2026" s="10">
        <v>44029</v>
      </c>
      <c r="B2026" s="2">
        <f>IF(energy_demand!L2026="Y",energy_demand!B2026)</f>
        <v>143109.35500000001</v>
      </c>
      <c r="C2026" s="2" t="b">
        <f>IF(energy_demand!L2026="N",energy_demand!B2026)</f>
        <v>0</v>
      </c>
      <c r="D2026" s="2" t="str">
        <f>IF(energy_demand!M2026="Y",energy_demand!B2026,"NA")</f>
        <v>NA</v>
      </c>
      <c r="E2026" s="2">
        <f>IF(energy_demand!M2026="N",energy_demand!B2026,"NA")</f>
        <v>143109.35500000001</v>
      </c>
    </row>
    <row r="2027" spans="1:5" x14ac:dyDescent="0.3">
      <c r="A2027" s="10">
        <v>44030</v>
      </c>
      <c r="B2027" s="2">
        <f>IF(energy_demand!L2027="Y",energy_demand!B2027)</f>
        <v>125303.88499999999</v>
      </c>
      <c r="C2027" s="2" t="b">
        <f>IF(energy_demand!L2027="N",energy_demand!B2027)</f>
        <v>0</v>
      </c>
      <c r="D2027" s="2" t="str">
        <f>IF(energy_demand!M2027="Y",energy_demand!B2027,"NA")</f>
        <v>NA</v>
      </c>
      <c r="E2027" s="2">
        <f>IF(energy_demand!M2027="N",energy_demand!B2027,"NA")</f>
        <v>125303.88499999999</v>
      </c>
    </row>
    <row r="2028" spans="1:5" x14ac:dyDescent="0.3">
      <c r="A2028" s="10">
        <v>44031</v>
      </c>
      <c r="B2028" s="2">
        <f>IF(energy_demand!L2028="Y",energy_demand!B2028)</f>
        <v>114065.32</v>
      </c>
      <c r="C2028" s="2" t="b">
        <f>IF(energy_demand!L2028="N",energy_demand!B2028)</f>
        <v>0</v>
      </c>
      <c r="D2028" s="2" t="str">
        <f>IF(energy_demand!M2028="Y",energy_demand!B2028,"NA")</f>
        <v>NA</v>
      </c>
      <c r="E2028" s="2">
        <f>IF(energy_demand!M2028="N",energy_demand!B2028,"NA")</f>
        <v>114065.32</v>
      </c>
    </row>
    <row r="2029" spans="1:5" x14ac:dyDescent="0.3">
      <c r="A2029" s="10">
        <v>44032</v>
      </c>
      <c r="B2029" s="2">
        <f>IF(energy_demand!L2029="Y",energy_demand!B2029)</f>
        <v>132894.41</v>
      </c>
      <c r="C2029" s="2" t="b">
        <f>IF(energy_demand!L2029="N",energy_demand!B2029)</f>
        <v>0</v>
      </c>
      <c r="D2029" s="2" t="str">
        <f>IF(energy_demand!M2029="Y",energy_demand!B2029,"NA")</f>
        <v>NA</v>
      </c>
      <c r="E2029" s="2">
        <f>IF(energy_demand!M2029="N",energy_demand!B2029,"NA")</f>
        <v>132894.41</v>
      </c>
    </row>
    <row r="2030" spans="1:5" x14ac:dyDescent="0.3">
      <c r="A2030" s="10">
        <v>44033</v>
      </c>
      <c r="B2030" s="2">
        <f>IF(energy_demand!L2030="Y",energy_demand!B2030)</f>
        <v>140086.10500000001</v>
      </c>
      <c r="C2030" s="2" t="b">
        <f>IF(energy_demand!L2030="N",energy_demand!B2030)</f>
        <v>0</v>
      </c>
      <c r="D2030" s="2" t="str">
        <f>IF(energy_demand!M2030="Y",energy_demand!B2030,"NA")</f>
        <v>NA</v>
      </c>
      <c r="E2030" s="2">
        <f>IF(energy_demand!M2030="N",energy_demand!B2030,"NA")</f>
        <v>140086.10500000001</v>
      </c>
    </row>
    <row r="2031" spans="1:5" x14ac:dyDescent="0.3">
      <c r="A2031" s="10">
        <v>44034</v>
      </c>
      <c r="B2031" s="2">
        <f>IF(energy_demand!L2031="Y",energy_demand!B2031)</f>
        <v>138666.10500000001</v>
      </c>
      <c r="C2031" s="2" t="b">
        <f>IF(energy_demand!L2031="N",energy_demand!B2031)</f>
        <v>0</v>
      </c>
      <c r="D2031" s="2" t="str">
        <f>IF(energy_demand!M2031="Y",energy_demand!B2031,"NA")</f>
        <v>NA</v>
      </c>
      <c r="E2031" s="2">
        <f>IF(energy_demand!M2031="N",energy_demand!B2031,"NA")</f>
        <v>138666.10500000001</v>
      </c>
    </row>
    <row r="2032" spans="1:5" x14ac:dyDescent="0.3">
      <c r="A2032" s="10">
        <v>44035</v>
      </c>
      <c r="B2032" s="2">
        <f>IF(energy_demand!L2032="Y",energy_demand!B2032)</f>
        <v>142476.36499999999</v>
      </c>
      <c r="C2032" s="2" t="b">
        <f>IF(energy_demand!L2032="N",energy_demand!B2032)</f>
        <v>0</v>
      </c>
      <c r="D2032" s="2" t="str">
        <f>IF(energy_demand!M2032="Y",energy_demand!B2032,"NA")</f>
        <v>NA</v>
      </c>
      <c r="E2032" s="2">
        <f>IF(energy_demand!M2032="N",energy_demand!B2032,"NA")</f>
        <v>142476.36499999999</v>
      </c>
    </row>
    <row r="2033" spans="1:5" x14ac:dyDescent="0.3">
      <c r="A2033" s="10">
        <v>44036</v>
      </c>
      <c r="B2033" s="2">
        <f>IF(energy_demand!L2033="Y",energy_demand!B2033)</f>
        <v>133822.70000000001</v>
      </c>
      <c r="C2033" s="2" t="b">
        <f>IF(energy_demand!L2033="N",energy_demand!B2033)</f>
        <v>0</v>
      </c>
      <c r="D2033" s="2" t="str">
        <f>IF(energy_demand!M2033="Y",energy_demand!B2033,"NA")</f>
        <v>NA</v>
      </c>
      <c r="E2033" s="2">
        <f>IF(energy_demand!M2033="N",energy_demand!B2033,"NA")</f>
        <v>133822.70000000001</v>
      </c>
    </row>
    <row r="2034" spans="1:5" x14ac:dyDescent="0.3">
      <c r="A2034" s="10">
        <v>44037</v>
      </c>
      <c r="B2034" s="2">
        <f>IF(energy_demand!L2034="Y",energy_demand!B2034)</f>
        <v>128417.22</v>
      </c>
      <c r="C2034" s="2" t="b">
        <f>IF(energy_demand!L2034="N",energy_demand!B2034)</f>
        <v>0</v>
      </c>
      <c r="D2034" s="2" t="str">
        <f>IF(energy_demand!M2034="Y",energy_demand!B2034,"NA")</f>
        <v>NA</v>
      </c>
      <c r="E2034" s="2">
        <f>IF(energy_demand!M2034="N",energy_demand!B2034,"NA")</f>
        <v>128417.22</v>
      </c>
    </row>
    <row r="2035" spans="1:5" x14ac:dyDescent="0.3">
      <c r="A2035" s="10">
        <v>44038</v>
      </c>
      <c r="B2035" s="2">
        <f>IF(energy_demand!L2035="Y",energy_demand!B2035)</f>
        <v>123014.55499999999</v>
      </c>
      <c r="C2035" s="2" t="b">
        <f>IF(energy_demand!L2035="N",energy_demand!B2035)</f>
        <v>0</v>
      </c>
      <c r="D2035" s="2" t="str">
        <f>IF(energy_demand!M2035="Y",energy_demand!B2035,"NA")</f>
        <v>NA</v>
      </c>
      <c r="E2035" s="2">
        <f>IF(energy_demand!M2035="N",energy_demand!B2035,"NA")</f>
        <v>123014.55499999999</v>
      </c>
    </row>
    <row r="2036" spans="1:5" x14ac:dyDescent="0.3">
      <c r="A2036" s="10">
        <v>44039</v>
      </c>
      <c r="B2036" s="2">
        <f>IF(energy_demand!L2036="Y",energy_demand!B2036)</f>
        <v>132571.32999999999</v>
      </c>
      <c r="C2036" s="2" t="b">
        <f>IF(energy_demand!L2036="N",energy_demand!B2036)</f>
        <v>0</v>
      </c>
      <c r="D2036" s="2" t="str">
        <f>IF(energy_demand!M2036="Y",energy_demand!B2036,"NA")</f>
        <v>NA</v>
      </c>
      <c r="E2036" s="2">
        <f>IF(energy_demand!M2036="N",energy_demand!B2036,"NA")</f>
        <v>132571.32999999999</v>
      </c>
    </row>
    <row r="2037" spans="1:5" x14ac:dyDescent="0.3">
      <c r="A2037" s="10">
        <v>44040</v>
      </c>
      <c r="B2037" s="2">
        <f>IF(energy_demand!L2037="Y",energy_demand!B2037)</f>
        <v>132720.39499999999</v>
      </c>
      <c r="C2037" s="2" t="b">
        <f>IF(energy_demand!L2037="N",energy_demand!B2037)</f>
        <v>0</v>
      </c>
      <c r="D2037" s="2" t="str">
        <f>IF(energy_demand!M2037="Y",energy_demand!B2037,"NA")</f>
        <v>NA</v>
      </c>
      <c r="E2037" s="2">
        <f>IF(energy_demand!M2037="N",energy_demand!B2037,"NA")</f>
        <v>132720.39499999999</v>
      </c>
    </row>
    <row r="2038" spans="1:5" x14ac:dyDescent="0.3">
      <c r="A2038" s="10">
        <v>44041</v>
      </c>
      <c r="B2038" s="2">
        <f>IF(energy_demand!L2038="Y",energy_demand!B2038)</f>
        <v>130547.735</v>
      </c>
      <c r="C2038" s="2" t="b">
        <f>IF(energy_demand!L2038="N",energy_demand!B2038)</f>
        <v>0</v>
      </c>
      <c r="D2038" s="2" t="str">
        <f>IF(energy_demand!M2038="Y",energy_demand!B2038,"NA")</f>
        <v>NA</v>
      </c>
      <c r="E2038" s="2">
        <f>IF(energy_demand!M2038="N",energy_demand!B2038,"NA")</f>
        <v>130547.735</v>
      </c>
    </row>
    <row r="2039" spans="1:5" x14ac:dyDescent="0.3">
      <c r="A2039" s="10">
        <v>44042</v>
      </c>
      <c r="B2039" s="2">
        <f>IF(energy_demand!L2039="Y",energy_demand!B2039)</f>
        <v>132583.64000000001</v>
      </c>
      <c r="C2039" s="2" t="b">
        <f>IF(energy_demand!L2039="N",energy_demand!B2039)</f>
        <v>0</v>
      </c>
      <c r="D2039" s="2" t="str">
        <f>IF(energy_demand!M2039="Y",energy_demand!B2039,"NA")</f>
        <v>NA</v>
      </c>
      <c r="E2039" s="2">
        <f>IF(energy_demand!M2039="N",energy_demand!B2039,"NA")</f>
        <v>132583.64000000001</v>
      </c>
    </row>
    <row r="2040" spans="1:5" x14ac:dyDescent="0.3">
      <c r="A2040" s="10">
        <v>44043</v>
      </c>
      <c r="B2040" s="2">
        <f>IF(energy_demand!L2040="Y",energy_demand!B2040)</f>
        <v>132105.75</v>
      </c>
      <c r="C2040" s="2" t="b">
        <f>IF(energy_demand!L2040="N",energy_demand!B2040)</f>
        <v>0</v>
      </c>
      <c r="D2040" s="2" t="str">
        <f>IF(energy_demand!M2040="Y",energy_demand!B2040,"NA")</f>
        <v>NA</v>
      </c>
      <c r="E2040" s="2">
        <f>IF(energy_demand!M2040="N",energy_demand!B2040,"NA")</f>
        <v>132105.75</v>
      </c>
    </row>
    <row r="2041" spans="1:5" x14ac:dyDescent="0.3">
      <c r="A2041" s="10">
        <v>44044</v>
      </c>
      <c r="B2041" s="2">
        <f>IF(energy_demand!L2041="Y",energy_demand!B2041)</f>
        <v>111590.65</v>
      </c>
      <c r="C2041" s="2" t="b">
        <f>IF(energy_demand!L2041="N",energy_demand!B2041)</f>
        <v>0</v>
      </c>
      <c r="D2041" s="2" t="str">
        <f>IF(energy_demand!M2041="Y",energy_demand!B2041,"NA")</f>
        <v>NA</v>
      </c>
      <c r="E2041" s="2">
        <f>IF(energy_demand!M2041="N",energy_demand!B2041,"NA")</f>
        <v>111590.65</v>
      </c>
    </row>
    <row r="2042" spans="1:5" x14ac:dyDescent="0.3">
      <c r="A2042" s="10">
        <v>44045</v>
      </c>
      <c r="B2042" s="2">
        <f>IF(energy_demand!L2042="Y",energy_demand!B2042)</f>
        <v>109935.33500000001</v>
      </c>
      <c r="C2042" s="2" t="b">
        <f>IF(energy_demand!L2042="N",energy_demand!B2042)</f>
        <v>0</v>
      </c>
      <c r="D2042" s="2" t="str">
        <f>IF(energy_demand!M2042="Y",energy_demand!B2042,"NA")</f>
        <v>NA</v>
      </c>
      <c r="E2042" s="2">
        <f>IF(energy_demand!M2042="N",energy_demand!B2042,"NA")</f>
        <v>109935.33500000001</v>
      </c>
    </row>
    <row r="2043" spans="1:5" x14ac:dyDescent="0.3">
      <c r="A2043" s="10">
        <v>44046</v>
      </c>
      <c r="B2043" s="2">
        <f>IF(energy_demand!L2043="Y",energy_demand!B2043)</f>
        <v>127930.355</v>
      </c>
      <c r="C2043" s="2" t="b">
        <f>IF(energy_demand!L2043="N",energy_demand!B2043)</f>
        <v>0</v>
      </c>
      <c r="D2043" s="2" t="str">
        <f>IF(energy_demand!M2043="Y",energy_demand!B2043,"NA")</f>
        <v>NA</v>
      </c>
      <c r="E2043" s="2">
        <f>IF(energy_demand!M2043="N",energy_demand!B2043,"NA")</f>
        <v>127930.355</v>
      </c>
    </row>
    <row r="2044" spans="1:5" x14ac:dyDescent="0.3">
      <c r="A2044" s="10">
        <v>44047</v>
      </c>
      <c r="B2044" s="2" t="b">
        <f>IF(energy_demand!L2044="Y",energy_demand!B2044)</f>
        <v>0</v>
      </c>
      <c r="C2044" s="2">
        <f>IF(energy_demand!L2044="N",energy_demand!B2044)</f>
        <v>140042.14499999999</v>
      </c>
      <c r="D2044" s="2" t="str">
        <f>IF(energy_demand!M2044="Y",energy_demand!B2044,"NA")</f>
        <v>NA</v>
      </c>
      <c r="E2044" s="2">
        <f>IF(energy_demand!M2044="N",energy_demand!B2044,"NA")</f>
        <v>140042.14499999999</v>
      </c>
    </row>
    <row r="2045" spans="1:5" x14ac:dyDescent="0.3">
      <c r="A2045" s="10">
        <v>44048</v>
      </c>
      <c r="B2045" s="2" t="b">
        <f>IF(energy_demand!L2045="Y",energy_demand!B2045)</f>
        <v>0</v>
      </c>
      <c r="C2045" s="2">
        <f>IF(energy_demand!L2045="N",energy_demand!B2045)</f>
        <v>140205.29500000001</v>
      </c>
      <c r="D2045" s="2" t="str">
        <f>IF(energy_demand!M2045="Y",energy_demand!B2045,"NA")</f>
        <v>NA</v>
      </c>
      <c r="E2045" s="2">
        <f>IF(energy_demand!M2045="N",energy_demand!B2045,"NA")</f>
        <v>140205.29500000001</v>
      </c>
    </row>
    <row r="2046" spans="1:5" x14ac:dyDescent="0.3">
      <c r="A2046" s="10">
        <v>44049</v>
      </c>
      <c r="B2046" s="2" t="b">
        <f>IF(energy_demand!L2046="Y",energy_demand!B2046)</f>
        <v>0</v>
      </c>
      <c r="C2046" s="2">
        <f>IF(energy_demand!L2046="N",energy_demand!B2046)</f>
        <v>140835.17499999999</v>
      </c>
      <c r="D2046" s="2" t="str">
        <f>IF(energy_demand!M2046="Y",energy_demand!B2046,"NA")</f>
        <v>NA</v>
      </c>
      <c r="E2046" s="2">
        <f>IF(energy_demand!M2046="N",energy_demand!B2046,"NA")</f>
        <v>140835.17499999999</v>
      </c>
    </row>
    <row r="2047" spans="1:5" x14ac:dyDescent="0.3">
      <c r="A2047" s="10">
        <v>44050</v>
      </c>
      <c r="B2047" s="2" t="b">
        <f>IF(energy_demand!L2047="Y",energy_demand!B2047)</f>
        <v>0</v>
      </c>
      <c r="C2047" s="2">
        <f>IF(energy_demand!L2047="N",energy_demand!B2047)</f>
        <v>144062.60999999999</v>
      </c>
      <c r="D2047" s="2" t="str">
        <f>IF(energy_demand!M2047="Y",energy_demand!B2047,"NA")</f>
        <v>NA</v>
      </c>
      <c r="E2047" s="2">
        <f>IF(energy_demand!M2047="N",energy_demand!B2047,"NA")</f>
        <v>144062.60999999999</v>
      </c>
    </row>
    <row r="2048" spans="1:5" x14ac:dyDescent="0.3">
      <c r="A2048" s="10">
        <v>44051</v>
      </c>
      <c r="B2048" s="2" t="b">
        <f>IF(energy_demand!L2048="Y",energy_demand!B2048)</f>
        <v>0</v>
      </c>
      <c r="C2048" s="2">
        <f>IF(energy_demand!L2048="N",energy_demand!B2048)</f>
        <v>121119.265</v>
      </c>
      <c r="D2048" s="2" t="str">
        <f>IF(energy_demand!M2048="Y",energy_demand!B2048,"NA")</f>
        <v>NA</v>
      </c>
      <c r="E2048" s="2">
        <f>IF(energy_demand!M2048="N",energy_demand!B2048,"NA")</f>
        <v>121119.265</v>
      </c>
    </row>
    <row r="2049" spans="1:5" x14ac:dyDescent="0.3">
      <c r="A2049" s="10">
        <v>44052</v>
      </c>
      <c r="B2049" s="2" t="b">
        <f>IF(energy_demand!L2049="Y",energy_demand!B2049)</f>
        <v>0</v>
      </c>
      <c r="C2049" s="2">
        <f>IF(energy_demand!L2049="N",energy_demand!B2049)</f>
        <v>111165.955</v>
      </c>
      <c r="D2049" s="2" t="str">
        <f>IF(energy_demand!M2049="Y",energy_demand!B2049,"NA")</f>
        <v>NA</v>
      </c>
      <c r="E2049" s="2">
        <f>IF(energy_demand!M2049="N",energy_demand!B2049,"NA")</f>
        <v>111165.955</v>
      </c>
    </row>
    <row r="2050" spans="1:5" x14ac:dyDescent="0.3">
      <c r="A2050" s="10">
        <v>44053</v>
      </c>
      <c r="B2050" s="2" t="b">
        <f>IF(energy_demand!L2050="Y",energy_demand!B2050)</f>
        <v>0</v>
      </c>
      <c r="C2050" s="2">
        <f>IF(energy_demand!L2050="N",energy_demand!B2050)</f>
        <v>125959.75</v>
      </c>
      <c r="D2050" s="2" t="str">
        <f>IF(energy_demand!M2050="Y",energy_demand!B2050,"NA")</f>
        <v>NA</v>
      </c>
      <c r="E2050" s="2">
        <f>IF(energy_demand!M2050="N",energy_demand!B2050,"NA")</f>
        <v>125959.75</v>
      </c>
    </row>
    <row r="2051" spans="1:5" x14ac:dyDescent="0.3">
      <c r="A2051" s="10">
        <v>44054</v>
      </c>
      <c r="B2051" s="2" t="b">
        <f>IF(energy_demand!L2051="Y",energy_demand!B2051)</f>
        <v>0</v>
      </c>
      <c r="C2051" s="2">
        <f>IF(energy_demand!L2051="N",energy_demand!B2051)</f>
        <v>130141.22500000001</v>
      </c>
      <c r="D2051" s="2" t="str">
        <f>IF(energy_demand!M2051="Y",energy_demand!B2051,"NA")</f>
        <v>NA</v>
      </c>
      <c r="E2051" s="2">
        <f>IF(energy_demand!M2051="N",energy_demand!B2051,"NA")</f>
        <v>130141.22500000001</v>
      </c>
    </row>
    <row r="2052" spans="1:5" x14ac:dyDescent="0.3">
      <c r="A2052" s="10">
        <v>44055</v>
      </c>
      <c r="B2052" s="2" t="b">
        <f>IF(energy_demand!L2052="Y",energy_demand!B2052)</f>
        <v>0</v>
      </c>
      <c r="C2052" s="2">
        <f>IF(energy_demand!L2052="N",energy_demand!B2052)</f>
        <v>127945.31</v>
      </c>
      <c r="D2052" s="2" t="str">
        <f>IF(energy_demand!M2052="Y",energy_demand!B2052,"NA")</f>
        <v>NA</v>
      </c>
      <c r="E2052" s="2">
        <f>IF(energy_demand!M2052="N",energy_demand!B2052,"NA")</f>
        <v>127945.31</v>
      </c>
    </row>
    <row r="2053" spans="1:5" x14ac:dyDescent="0.3">
      <c r="A2053" s="10">
        <v>44056</v>
      </c>
      <c r="B2053" s="2" t="b">
        <f>IF(energy_demand!L2053="Y",energy_demand!B2053)</f>
        <v>0</v>
      </c>
      <c r="C2053" s="2">
        <f>IF(energy_demand!L2053="N",energy_demand!B2053)</f>
        <v>121914.44</v>
      </c>
      <c r="D2053" s="2" t="str">
        <f>IF(energy_demand!M2053="Y",energy_demand!B2053,"NA")</f>
        <v>NA</v>
      </c>
      <c r="E2053" s="2">
        <f>IF(energy_demand!M2053="N",energy_demand!B2053,"NA")</f>
        <v>121914.44</v>
      </c>
    </row>
    <row r="2054" spans="1:5" x14ac:dyDescent="0.3">
      <c r="A2054" s="10">
        <v>44057</v>
      </c>
      <c r="B2054" s="2" t="b">
        <f>IF(energy_demand!L2054="Y",energy_demand!B2054)</f>
        <v>0</v>
      </c>
      <c r="C2054" s="2">
        <f>IF(energy_demand!L2054="N",energy_demand!B2054)</f>
        <v>124640.09</v>
      </c>
      <c r="D2054" s="2" t="str">
        <f>IF(energy_demand!M2054="Y",energy_demand!B2054,"NA")</f>
        <v>NA</v>
      </c>
      <c r="E2054" s="2">
        <f>IF(energy_demand!M2054="N",energy_demand!B2054,"NA")</f>
        <v>124640.09</v>
      </c>
    </row>
    <row r="2055" spans="1:5" x14ac:dyDescent="0.3">
      <c r="A2055" s="10">
        <v>44058</v>
      </c>
      <c r="B2055" s="2" t="b">
        <f>IF(energy_demand!L2055="Y",energy_demand!B2055)</f>
        <v>0</v>
      </c>
      <c r="C2055" s="2">
        <f>IF(energy_demand!L2055="N",energy_demand!B2055)</f>
        <v>113755.18</v>
      </c>
      <c r="D2055" s="2" t="str">
        <f>IF(energy_demand!M2055="Y",energy_demand!B2055,"NA")</f>
        <v>NA</v>
      </c>
      <c r="E2055" s="2">
        <f>IF(energy_demand!M2055="N",energy_demand!B2055,"NA")</f>
        <v>113755.18</v>
      </c>
    </row>
    <row r="2056" spans="1:5" x14ac:dyDescent="0.3">
      <c r="A2056" s="10">
        <v>44059</v>
      </c>
      <c r="B2056" s="2" t="b">
        <f>IF(energy_demand!L2056="Y",energy_demand!B2056)</f>
        <v>0</v>
      </c>
      <c r="C2056" s="2">
        <f>IF(energy_demand!L2056="N",energy_demand!B2056)</f>
        <v>111034.745</v>
      </c>
      <c r="D2056" s="2" t="str">
        <f>IF(energy_demand!M2056="Y",energy_demand!B2056,"NA")</f>
        <v>NA</v>
      </c>
      <c r="E2056" s="2">
        <f>IF(energy_demand!M2056="N",energy_demand!B2056,"NA")</f>
        <v>111034.745</v>
      </c>
    </row>
    <row r="2057" spans="1:5" x14ac:dyDescent="0.3">
      <c r="A2057" s="10">
        <v>44060</v>
      </c>
      <c r="B2057" s="2" t="b">
        <f>IF(energy_demand!L2057="Y",energy_demand!B2057)</f>
        <v>0</v>
      </c>
      <c r="C2057" s="2">
        <f>IF(energy_demand!L2057="N",energy_demand!B2057)</f>
        <v>121520.57</v>
      </c>
      <c r="D2057" s="2" t="str">
        <f>IF(energy_demand!M2057="Y",energy_demand!B2057,"NA")</f>
        <v>NA</v>
      </c>
      <c r="E2057" s="2">
        <f>IF(energy_demand!M2057="N",energy_demand!B2057,"NA")</f>
        <v>121520.57</v>
      </c>
    </row>
    <row r="2058" spans="1:5" x14ac:dyDescent="0.3">
      <c r="A2058" s="10">
        <v>44061</v>
      </c>
      <c r="B2058" s="2" t="b">
        <f>IF(energy_demand!L2058="Y",energy_demand!B2058)</f>
        <v>0</v>
      </c>
      <c r="C2058" s="2">
        <f>IF(energy_demand!L2058="N",energy_demand!B2058)</f>
        <v>119321.855</v>
      </c>
      <c r="D2058" s="2" t="str">
        <f>IF(energy_demand!M2058="Y",energy_demand!B2058,"NA")</f>
        <v>NA</v>
      </c>
      <c r="E2058" s="2">
        <f>IF(energy_demand!M2058="N",energy_demand!B2058,"NA")</f>
        <v>119321.855</v>
      </c>
    </row>
    <row r="2059" spans="1:5" x14ac:dyDescent="0.3">
      <c r="A2059" s="10">
        <v>44062</v>
      </c>
      <c r="B2059" s="2" t="b">
        <f>IF(energy_demand!L2059="Y",energy_demand!B2059)</f>
        <v>0</v>
      </c>
      <c r="C2059" s="2">
        <f>IF(energy_demand!L2059="N",energy_demand!B2059)</f>
        <v>129884.75</v>
      </c>
      <c r="D2059" s="2" t="str">
        <f>IF(energy_demand!M2059="Y",energy_demand!B2059,"NA")</f>
        <v>NA</v>
      </c>
      <c r="E2059" s="2">
        <f>IF(energy_demand!M2059="N",energy_demand!B2059,"NA")</f>
        <v>129884.75</v>
      </c>
    </row>
    <row r="2060" spans="1:5" x14ac:dyDescent="0.3">
      <c r="A2060" s="10">
        <v>44063</v>
      </c>
      <c r="B2060" s="2" t="b">
        <f>IF(energy_demand!L2060="Y",energy_demand!B2060)</f>
        <v>0</v>
      </c>
      <c r="C2060" s="2">
        <f>IF(energy_demand!L2060="N",energy_demand!B2060)</f>
        <v>123490.855</v>
      </c>
      <c r="D2060" s="2" t="str">
        <f>IF(energy_demand!M2060="Y",energy_demand!B2060,"NA")</f>
        <v>NA</v>
      </c>
      <c r="E2060" s="2">
        <f>IF(energy_demand!M2060="N",energy_demand!B2060,"NA")</f>
        <v>123490.855</v>
      </c>
    </row>
    <row r="2061" spans="1:5" x14ac:dyDescent="0.3">
      <c r="A2061" s="10">
        <v>44064</v>
      </c>
      <c r="B2061" s="2" t="b">
        <f>IF(energy_demand!L2061="Y",energy_demand!B2061)</f>
        <v>0</v>
      </c>
      <c r="C2061" s="2">
        <f>IF(energy_demand!L2061="N",energy_demand!B2061)</f>
        <v>125707.04</v>
      </c>
      <c r="D2061" s="2" t="str">
        <f>IF(energy_demand!M2061="Y",energy_demand!B2061,"NA")</f>
        <v>NA</v>
      </c>
      <c r="E2061" s="2">
        <f>IF(energy_demand!M2061="N",energy_demand!B2061,"NA")</f>
        <v>125707.04</v>
      </c>
    </row>
    <row r="2062" spans="1:5" x14ac:dyDescent="0.3">
      <c r="A2062" s="10">
        <v>44065</v>
      </c>
      <c r="B2062" s="2" t="b">
        <f>IF(energy_demand!L2062="Y",energy_demand!B2062)</f>
        <v>0</v>
      </c>
      <c r="C2062" s="2">
        <f>IF(energy_demand!L2062="N",energy_demand!B2062)</f>
        <v>127131.37</v>
      </c>
      <c r="D2062" s="2" t="str">
        <f>IF(energy_demand!M2062="Y",energy_demand!B2062,"NA")</f>
        <v>NA</v>
      </c>
      <c r="E2062" s="2">
        <f>IF(energy_demand!M2062="N",energy_demand!B2062,"NA")</f>
        <v>127131.37</v>
      </c>
    </row>
    <row r="2063" spans="1:5" x14ac:dyDescent="0.3">
      <c r="A2063" s="10">
        <v>44066</v>
      </c>
      <c r="B2063" s="2" t="b">
        <f>IF(energy_demand!L2063="Y",energy_demand!B2063)</f>
        <v>0</v>
      </c>
      <c r="C2063" s="2">
        <f>IF(energy_demand!L2063="N",energy_demand!B2063)</f>
        <v>117125.065</v>
      </c>
      <c r="D2063" s="2" t="str">
        <f>IF(energy_demand!M2063="Y",energy_demand!B2063,"NA")</f>
        <v>NA</v>
      </c>
      <c r="E2063" s="2">
        <f>IF(energy_demand!M2063="N",energy_demand!B2063,"NA")</f>
        <v>117125.065</v>
      </c>
    </row>
    <row r="2064" spans="1:5" x14ac:dyDescent="0.3">
      <c r="A2064" s="10">
        <v>44067</v>
      </c>
      <c r="B2064" s="2" t="b">
        <f>IF(energy_demand!L2064="Y",energy_demand!B2064)</f>
        <v>0</v>
      </c>
      <c r="C2064" s="2">
        <f>IF(energy_demand!L2064="N",energy_demand!B2064)</f>
        <v>134984.79</v>
      </c>
      <c r="D2064" s="2" t="str">
        <f>IF(energy_demand!M2064="Y",energy_demand!B2064,"NA")</f>
        <v>NA</v>
      </c>
      <c r="E2064" s="2">
        <f>IF(energy_demand!M2064="N",energy_demand!B2064,"NA")</f>
        <v>134984.79</v>
      </c>
    </row>
    <row r="2065" spans="1:5" x14ac:dyDescent="0.3">
      <c r="A2065" s="10">
        <v>44068</v>
      </c>
      <c r="B2065" s="2" t="b">
        <f>IF(energy_demand!L2065="Y",energy_demand!B2065)</f>
        <v>0</v>
      </c>
      <c r="C2065" s="2">
        <f>IF(energy_demand!L2065="N",energy_demand!B2065)</f>
        <v>138437.85500000001</v>
      </c>
      <c r="D2065" s="2" t="str">
        <f>IF(energy_demand!M2065="Y",energy_demand!B2065,"NA")</f>
        <v>NA</v>
      </c>
      <c r="E2065" s="2">
        <f>IF(energy_demand!M2065="N",energy_demand!B2065,"NA")</f>
        <v>138437.85500000001</v>
      </c>
    </row>
    <row r="2066" spans="1:5" x14ac:dyDescent="0.3">
      <c r="A2066" s="10">
        <v>44069</v>
      </c>
      <c r="B2066" s="2" t="b">
        <f>IF(energy_demand!L2066="Y",energy_demand!B2066)</f>
        <v>0</v>
      </c>
      <c r="C2066" s="2">
        <f>IF(energy_demand!L2066="N",energy_demand!B2066)</f>
        <v>129322.31</v>
      </c>
      <c r="D2066" s="2" t="str">
        <f>IF(energy_demand!M2066="Y",energy_demand!B2066,"NA")</f>
        <v>NA</v>
      </c>
      <c r="E2066" s="2">
        <f>IF(energy_demand!M2066="N",energy_demand!B2066,"NA")</f>
        <v>129322.31</v>
      </c>
    </row>
    <row r="2067" spans="1:5" x14ac:dyDescent="0.3">
      <c r="A2067" s="10">
        <v>44070</v>
      </c>
      <c r="B2067" s="2" t="b">
        <f>IF(energy_demand!L2067="Y",energy_demand!B2067)</f>
        <v>0</v>
      </c>
      <c r="C2067" s="2">
        <f>IF(energy_demand!L2067="N",energy_demand!B2067)</f>
        <v>119044.425</v>
      </c>
      <c r="D2067" s="2" t="str">
        <f>IF(energy_demand!M2067="Y",energy_demand!B2067,"NA")</f>
        <v>NA</v>
      </c>
      <c r="E2067" s="2">
        <f>IF(energy_demand!M2067="N",energy_demand!B2067,"NA")</f>
        <v>119044.425</v>
      </c>
    </row>
    <row r="2068" spans="1:5" x14ac:dyDescent="0.3">
      <c r="A2068" s="10">
        <v>44071</v>
      </c>
      <c r="B2068" s="2" t="b">
        <f>IF(energy_demand!L2068="Y",energy_demand!B2068)</f>
        <v>0</v>
      </c>
      <c r="C2068" s="2">
        <f>IF(energy_demand!L2068="N",energy_demand!B2068)</f>
        <v>118809.08</v>
      </c>
      <c r="D2068" s="2" t="str">
        <f>IF(energy_demand!M2068="Y",energy_demand!B2068,"NA")</f>
        <v>NA</v>
      </c>
      <c r="E2068" s="2">
        <f>IF(energy_demand!M2068="N",energy_demand!B2068,"NA")</f>
        <v>118809.08</v>
      </c>
    </row>
    <row r="2069" spans="1:5" x14ac:dyDescent="0.3">
      <c r="A2069" s="10">
        <v>44072</v>
      </c>
      <c r="B2069" s="2" t="b">
        <f>IF(energy_demand!L2069="Y",energy_demand!B2069)</f>
        <v>0</v>
      </c>
      <c r="C2069" s="2">
        <f>IF(energy_demand!L2069="N",energy_demand!B2069)</f>
        <v>100166.88499999999</v>
      </c>
      <c r="D2069" s="2" t="str">
        <f>IF(energy_demand!M2069="Y",energy_demand!B2069,"NA")</f>
        <v>NA</v>
      </c>
      <c r="E2069" s="2">
        <f>IF(energy_demand!M2069="N",energy_demand!B2069,"NA")</f>
        <v>100166.88499999999</v>
      </c>
    </row>
    <row r="2070" spans="1:5" x14ac:dyDescent="0.3">
      <c r="A2070" s="10">
        <v>44073</v>
      </c>
      <c r="B2070" s="2" t="b">
        <f>IF(energy_demand!L2070="Y",energy_demand!B2070)</f>
        <v>0</v>
      </c>
      <c r="C2070" s="2">
        <f>IF(energy_demand!L2070="N",energy_demand!B2070)</f>
        <v>98917.175000000003</v>
      </c>
      <c r="D2070" s="2" t="str">
        <f>IF(energy_demand!M2070="Y",energy_demand!B2070,"NA")</f>
        <v>NA</v>
      </c>
      <c r="E2070" s="2">
        <f>IF(energy_demand!M2070="N",energy_demand!B2070,"NA")</f>
        <v>98917.175000000003</v>
      </c>
    </row>
    <row r="2071" spans="1:5" x14ac:dyDescent="0.3">
      <c r="A2071" s="10">
        <v>44074</v>
      </c>
      <c r="B2071" s="2" t="b">
        <f>IF(energy_demand!L2071="Y",energy_demand!B2071)</f>
        <v>0</v>
      </c>
      <c r="C2071" s="2">
        <f>IF(energy_demand!L2071="N",energy_demand!B2071)</f>
        <v>121605.395</v>
      </c>
      <c r="D2071" s="2" t="str">
        <f>IF(energy_demand!M2071="Y",energy_demand!B2071,"NA")</f>
        <v>NA</v>
      </c>
      <c r="E2071" s="2">
        <f>IF(energy_demand!M2071="N",energy_demand!B2071,"NA")</f>
        <v>121605.395</v>
      </c>
    </row>
    <row r="2072" spans="1:5" x14ac:dyDescent="0.3">
      <c r="A2072" s="10">
        <v>44075</v>
      </c>
      <c r="B2072" s="2" t="b">
        <f>IF(energy_demand!L2072="Y",energy_demand!B2072)</f>
        <v>0</v>
      </c>
      <c r="C2072" s="2">
        <f>IF(energy_demand!L2072="N",energy_demand!B2072)</f>
        <v>119645.18</v>
      </c>
      <c r="D2072" s="2" t="str">
        <f>IF(energy_demand!M2072="Y",energy_demand!B2072,"NA")</f>
        <v>NA</v>
      </c>
      <c r="E2072" s="2">
        <f>IF(energy_demand!M2072="N",energy_demand!B2072,"NA")</f>
        <v>119645.18</v>
      </c>
    </row>
    <row r="2073" spans="1:5" x14ac:dyDescent="0.3">
      <c r="A2073" s="10">
        <v>44076</v>
      </c>
      <c r="B2073" s="2" t="b">
        <f>IF(energy_demand!L2073="Y",energy_demand!B2073)</f>
        <v>0</v>
      </c>
      <c r="C2073" s="2">
        <f>IF(energy_demand!L2073="N",energy_demand!B2073)</f>
        <v>113547.67</v>
      </c>
      <c r="D2073" s="2" t="str">
        <f>IF(energy_demand!M2073="Y",energy_demand!B2073,"NA")</f>
        <v>NA</v>
      </c>
      <c r="E2073" s="2">
        <f>IF(energy_demand!M2073="N",energy_demand!B2073,"NA")</f>
        <v>113547.67</v>
      </c>
    </row>
    <row r="2074" spans="1:5" x14ac:dyDescent="0.3">
      <c r="A2074" s="10">
        <v>44077</v>
      </c>
      <c r="B2074" s="2" t="b">
        <f>IF(energy_demand!L2074="Y",energy_demand!B2074)</f>
        <v>0</v>
      </c>
      <c r="C2074" s="2">
        <f>IF(energy_demand!L2074="N",energy_demand!B2074)</f>
        <v>109327.46</v>
      </c>
      <c r="D2074" s="2" t="str">
        <f>IF(energy_demand!M2074="Y",energy_demand!B2074,"NA")</f>
        <v>NA</v>
      </c>
      <c r="E2074" s="2">
        <f>IF(energy_demand!M2074="N",energy_demand!B2074,"NA")</f>
        <v>109327.46</v>
      </c>
    </row>
    <row r="2075" spans="1:5" x14ac:dyDescent="0.3">
      <c r="A2075" s="10">
        <v>44078</v>
      </c>
      <c r="B2075" s="2" t="b">
        <f>IF(energy_demand!L2075="Y",energy_demand!B2075)</f>
        <v>0</v>
      </c>
      <c r="C2075" s="2">
        <f>IF(energy_demand!L2075="N",energy_demand!B2075)</f>
        <v>114865.645</v>
      </c>
      <c r="D2075" s="2" t="str">
        <f>IF(energy_demand!M2075="Y",energy_demand!B2075,"NA")</f>
        <v>NA</v>
      </c>
      <c r="E2075" s="2">
        <f>IF(energy_demand!M2075="N",energy_demand!B2075,"NA")</f>
        <v>114865.645</v>
      </c>
    </row>
    <row r="2076" spans="1:5" x14ac:dyDescent="0.3">
      <c r="A2076" s="10">
        <v>44079</v>
      </c>
      <c r="B2076" s="2" t="b">
        <f>IF(energy_demand!L2076="Y",energy_demand!B2076)</f>
        <v>0</v>
      </c>
      <c r="C2076" s="2">
        <f>IF(energy_demand!L2076="N",energy_demand!B2076)</f>
        <v>105534.01</v>
      </c>
      <c r="D2076" s="2" t="str">
        <f>IF(energy_demand!M2076="Y",energy_demand!B2076,"NA")</f>
        <v>NA</v>
      </c>
      <c r="E2076" s="2">
        <f>IF(energy_demand!M2076="N",energy_demand!B2076,"NA")</f>
        <v>105534.01</v>
      </c>
    </row>
    <row r="2077" spans="1:5" x14ac:dyDescent="0.3">
      <c r="A2077" s="10">
        <v>44080</v>
      </c>
      <c r="B2077" s="2" t="b">
        <f>IF(energy_demand!L2077="Y",energy_demand!B2077)</f>
        <v>0</v>
      </c>
      <c r="C2077" s="2">
        <f>IF(energy_demand!L2077="N",energy_demand!B2077)</f>
        <v>95865.14</v>
      </c>
      <c r="D2077" s="2" t="str">
        <f>IF(energy_demand!M2077="Y",energy_demand!B2077,"NA")</f>
        <v>NA</v>
      </c>
      <c r="E2077" s="2">
        <f>IF(energy_demand!M2077="N",energy_demand!B2077,"NA")</f>
        <v>95865.14</v>
      </c>
    </row>
    <row r="2078" spans="1:5" x14ac:dyDescent="0.3">
      <c r="A2078" s="10">
        <v>44081</v>
      </c>
      <c r="B2078" s="2" t="b">
        <f>IF(energy_demand!L2078="Y",energy_demand!B2078)</f>
        <v>0</v>
      </c>
      <c r="C2078" s="2">
        <f>IF(energy_demand!L2078="N",energy_demand!B2078)</f>
        <v>99778.2</v>
      </c>
      <c r="D2078" s="2" t="str">
        <f>IF(energy_demand!M2078="Y",energy_demand!B2078,"NA")</f>
        <v>NA</v>
      </c>
      <c r="E2078" s="2">
        <f>IF(energy_demand!M2078="N",energy_demand!B2078,"NA")</f>
        <v>99778.2</v>
      </c>
    </row>
    <row r="2079" spans="1:5" x14ac:dyDescent="0.3">
      <c r="A2079" s="10">
        <v>44082</v>
      </c>
      <c r="B2079" s="2" t="b">
        <f>IF(energy_demand!L2079="Y",energy_demand!B2079)</f>
        <v>0</v>
      </c>
      <c r="C2079" s="2">
        <f>IF(energy_demand!L2079="N",energy_demand!B2079)</f>
        <v>112421.09</v>
      </c>
      <c r="D2079" s="2" t="str">
        <f>IF(energy_demand!M2079="Y",energy_demand!B2079,"NA")</f>
        <v>NA</v>
      </c>
      <c r="E2079" s="2">
        <f>IF(energy_demand!M2079="N",energy_demand!B2079,"NA")</f>
        <v>112421.09</v>
      </c>
    </row>
    <row r="2080" spans="1:5" x14ac:dyDescent="0.3">
      <c r="A2080" s="10">
        <v>44083</v>
      </c>
      <c r="B2080" s="2" t="b">
        <f>IF(energy_demand!L2080="Y",energy_demand!B2080)</f>
        <v>0</v>
      </c>
      <c r="C2080" s="2">
        <f>IF(energy_demand!L2080="N",energy_demand!B2080)</f>
        <v>112140.47</v>
      </c>
      <c r="D2080" s="2" t="str">
        <f>IF(energy_demand!M2080="Y",energy_demand!B2080,"NA")</f>
        <v>NA</v>
      </c>
      <c r="E2080" s="2">
        <f>IF(energy_demand!M2080="N",energy_demand!B2080,"NA")</f>
        <v>112140.47</v>
      </c>
    </row>
    <row r="2081" spans="1:5" x14ac:dyDescent="0.3">
      <c r="A2081" s="10">
        <v>44084</v>
      </c>
      <c r="B2081" s="2" t="b">
        <f>IF(energy_demand!L2081="Y",energy_demand!B2081)</f>
        <v>0</v>
      </c>
      <c r="C2081" s="2">
        <f>IF(energy_demand!L2081="N",energy_demand!B2081)</f>
        <v>109328.33500000001</v>
      </c>
      <c r="D2081" s="2" t="str">
        <f>IF(energy_demand!M2081="Y",energy_demand!B2081,"NA")</f>
        <v>NA</v>
      </c>
      <c r="E2081" s="2">
        <f>IF(energy_demand!M2081="N",energy_demand!B2081,"NA")</f>
        <v>109328.33500000001</v>
      </c>
    </row>
    <row r="2082" spans="1:5" x14ac:dyDescent="0.3">
      <c r="A2082" s="10">
        <v>44085</v>
      </c>
      <c r="B2082" s="2" t="b">
        <f>IF(energy_demand!L2082="Y",energy_demand!B2082)</f>
        <v>0</v>
      </c>
      <c r="C2082" s="2">
        <f>IF(energy_demand!L2082="N",energy_demand!B2082)</f>
        <v>106643.05</v>
      </c>
      <c r="D2082" s="2" t="str">
        <f>IF(energy_demand!M2082="Y",energy_demand!B2082,"NA")</f>
        <v>NA</v>
      </c>
      <c r="E2082" s="2">
        <f>IF(energy_demand!M2082="N",energy_demand!B2082,"NA")</f>
        <v>106643.05</v>
      </c>
    </row>
    <row r="2083" spans="1:5" x14ac:dyDescent="0.3">
      <c r="A2083" s="10">
        <v>44086</v>
      </c>
      <c r="B2083" s="2" t="b">
        <f>IF(energy_demand!L2083="Y",energy_demand!B2083)</f>
        <v>0</v>
      </c>
      <c r="C2083" s="2">
        <f>IF(energy_demand!L2083="N",energy_demand!B2083)</f>
        <v>111644.6</v>
      </c>
      <c r="D2083" s="2" t="str">
        <f>IF(energy_demand!M2083="Y",energy_demand!B2083,"NA")</f>
        <v>NA</v>
      </c>
      <c r="E2083" s="2">
        <f>IF(energy_demand!M2083="N",energy_demand!B2083,"NA")</f>
        <v>111644.6</v>
      </c>
    </row>
    <row r="2084" spans="1:5" x14ac:dyDescent="0.3">
      <c r="A2084" s="10">
        <v>44087</v>
      </c>
      <c r="B2084" s="2" t="b">
        <f>IF(energy_demand!L2084="Y",energy_demand!B2084)</f>
        <v>0</v>
      </c>
      <c r="C2084" s="2">
        <f>IF(energy_demand!L2084="N",energy_demand!B2084)</f>
        <v>96225.91</v>
      </c>
      <c r="D2084" s="2" t="str">
        <f>IF(energy_demand!M2084="Y",energy_demand!B2084,"NA")</f>
        <v>NA</v>
      </c>
      <c r="E2084" s="2">
        <f>IF(energy_demand!M2084="N",energy_demand!B2084,"NA")</f>
        <v>96225.91</v>
      </c>
    </row>
    <row r="2085" spans="1:5" x14ac:dyDescent="0.3">
      <c r="A2085" s="10">
        <v>44088</v>
      </c>
      <c r="B2085" s="2" t="b">
        <f>IF(energy_demand!L2085="Y",energy_demand!B2085)</f>
        <v>0</v>
      </c>
      <c r="C2085" s="2">
        <f>IF(energy_demand!L2085="N",energy_demand!B2085)</f>
        <v>107196.61</v>
      </c>
      <c r="D2085" s="2" t="str">
        <f>IF(energy_demand!M2085="Y",energy_demand!B2085,"NA")</f>
        <v>NA</v>
      </c>
      <c r="E2085" s="2">
        <f>IF(energy_demand!M2085="N",energy_demand!B2085,"NA")</f>
        <v>107196.61</v>
      </c>
    </row>
    <row r="2086" spans="1:5" x14ac:dyDescent="0.3">
      <c r="A2086" s="10">
        <v>44089</v>
      </c>
      <c r="B2086" s="2" t="b">
        <f>IF(energy_demand!L2086="Y",energy_demand!B2086)</f>
        <v>0</v>
      </c>
      <c r="C2086" s="2">
        <f>IF(energy_demand!L2086="N",energy_demand!B2086)</f>
        <v>113008.77</v>
      </c>
      <c r="D2086" s="2" t="str">
        <f>IF(energy_demand!M2086="Y",energy_demand!B2086,"NA")</f>
        <v>NA</v>
      </c>
      <c r="E2086" s="2">
        <f>IF(energy_demand!M2086="N",energy_demand!B2086,"NA")</f>
        <v>113008.77</v>
      </c>
    </row>
    <row r="2087" spans="1:5" x14ac:dyDescent="0.3">
      <c r="A2087" s="10">
        <v>44090</v>
      </c>
      <c r="B2087" s="2" t="b">
        <f>IF(energy_demand!L2087="Y",energy_demand!B2087)</f>
        <v>0</v>
      </c>
      <c r="C2087" s="2">
        <f>IF(energy_demand!L2087="N",energy_demand!B2087)</f>
        <v>110807.72</v>
      </c>
      <c r="D2087" s="2" t="str">
        <f>IF(energy_demand!M2087="Y",energy_demand!B2087,"NA")</f>
        <v>NA</v>
      </c>
      <c r="E2087" s="2">
        <f>IF(energy_demand!M2087="N",energy_demand!B2087,"NA")</f>
        <v>110807.72</v>
      </c>
    </row>
    <row r="2088" spans="1:5" x14ac:dyDescent="0.3">
      <c r="A2088" s="10">
        <v>44091</v>
      </c>
      <c r="B2088" s="2" t="b">
        <f>IF(energy_demand!L2088="Y",energy_demand!B2088)</f>
        <v>0</v>
      </c>
      <c r="C2088" s="2">
        <f>IF(energy_demand!L2088="N",energy_demand!B2088)</f>
        <v>115643.44</v>
      </c>
      <c r="D2088" s="2" t="str">
        <f>IF(energy_demand!M2088="Y",energy_demand!B2088,"NA")</f>
        <v>NA</v>
      </c>
      <c r="E2088" s="2">
        <f>IF(energy_demand!M2088="N",energy_demand!B2088,"NA")</f>
        <v>115643.44</v>
      </c>
    </row>
    <row r="2089" spans="1:5" x14ac:dyDescent="0.3">
      <c r="A2089" s="10">
        <v>44092</v>
      </c>
      <c r="B2089" s="2" t="b">
        <f>IF(energy_demand!L2089="Y",energy_demand!B2089)</f>
        <v>0</v>
      </c>
      <c r="C2089" s="2">
        <f>IF(energy_demand!L2089="N",energy_demand!B2089)</f>
        <v>112335.7</v>
      </c>
      <c r="D2089" s="2" t="str">
        <f>IF(energy_demand!M2089="Y",energy_demand!B2089,"NA")</f>
        <v>NA</v>
      </c>
      <c r="E2089" s="2">
        <f>IF(energy_demand!M2089="N",energy_demand!B2089,"NA")</f>
        <v>112335.7</v>
      </c>
    </row>
    <row r="2090" spans="1:5" x14ac:dyDescent="0.3">
      <c r="A2090" s="10">
        <v>44093</v>
      </c>
      <c r="B2090" s="2" t="b">
        <f>IF(energy_demand!L2090="Y",energy_demand!B2090)</f>
        <v>0</v>
      </c>
      <c r="C2090" s="2">
        <f>IF(energy_demand!L2090="N",energy_demand!B2090)</f>
        <v>93384</v>
      </c>
      <c r="D2090" s="2" t="str">
        <f>IF(energy_demand!M2090="Y",energy_demand!B2090,"NA")</f>
        <v>NA</v>
      </c>
      <c r="E2090" s="2">
        <f>IF(energy_demand!M2090="N",energy_demand!B2090,"NA")</f>
        <v>93384</v>
      </c>
    </row>
    <row r="2091" spans="1:5" x14ac:dyDescent="0.3">
      <c r="A2091" s="10">
        <v>44094</v>
      </c>
      <c r="B2091" s="2" t="b">
        <f>IF(energy_demand!L2091="Y",energy_demand!B2091)</f>
        <v>0</v>
      </c>
      <c r="C2091" s="2">
        <f>IF(energy_demand!L2091="N",energy_demand!B2091)</f>
        <v>86891.23</v>
      </c>
      <c r="D2091" s="2" t="str">
        <f>IF(energy_demand!M2091="Y",energy_demand!B2091,"NA")</f>
        <v>NA</v>
      </c>
      <c r="E2091" s="2">
        <f>IF(energy_demand!M2091="N",energy_demand!B2091,"NA")</f>
        <v>86891.23</v>
      </c>
    </row>
    <row r="2092" spans="1:5" x14ac:dyDescent="0.3">
      <c r="A2092" s="10">
        <v>44095</v>
      </c>
      <c r="B2092" s="2" t="b">
        <f>IF(energy_demand!L2092="Y",energy_demand!B2092)</f>
        <v>0</v>
      </c>
      <c r="C2092" s="2">
        <f>IF(energy_demand!L2092="N",energy_demand!B2092)</f>
        <v>100977.95</v>
      </c>
      <c r="D2092" s="2" t="str">
        <f>IF(energy_demand!M2092="Y",energy_demand!B2092,"NA")</f>
        <v>NA</v>
      </c>
      <c r="E2092" s="2">
        <f>IF(energy_demand!M2092="N",energy_demand!B2092,"NA")</f>
        <v>100977.95</v>
      </c>
    </row>
    <row r="2093" spans="1:5" x14ac:dyDescent="0.3">
      <c r="A2093" s="10">
        <v>44096</v>
      </c>
      <c r="B2093" s="2" t="b">
        <f>IF(energy_demand!L2093="Y",energy_demand!B2093)</f>
        <v>0</v>
      </c>
      <c r="C2093" s="2">
        <f>IF(energy_demand!L2093="N",energy_demand!B2093)</f>
        <v>103200.64</v>
      </c>
      <c r="D2093" s="2" t="str">
        <f>IF(energy_demand!M2093="Y",energy_demand!B2093,"NA")</f>
        <v>NA</v>
      </c>
      <c r="E2093" s="2">
        <f>IF(energy_demand!M2093="N",energy_demand!B2093,"NA")</f>
        <v>103200.64</v>
      </c>
    </row>
    <row r="2094" spans="1:5" x14ac:dyDescent="0.3">
      <c r="A2094" s="10">
        <v>44097</v>
      </c>
      <c r="B2094" s="2" t="b">
        <f>IF(energy_demand!L2094="Y",energy_demand!B2094)</f>
        <v>0</v>
      </c>
      <c r="C2094" s="2">
        <f>IF(energy_demand!L2094="N",energy_demand!B2094)</f>
        <v>112412.44500000001</v>
      </c>
      <c r="D2094" s="2" t="str">
        <f>IF(energy_demand!M2094="Y",energy_demand!B2094,"NA")</f>
        <v>NA</v>
      </c>
      <c r="E2094" s="2">
        <f>IF(energy_demand!M2094="N",energy_demand!B2094,"NA")</f>
        <v>112412.44500000001</v>
      </c>
    </row>
    <row r="2095" spans="1:5" x14ac:dyDescent="0.3">
      <c r="A2095" s="10">
        <v>44098</v>
      </c>
      <c r="B2095" s="2" t="b">
        <f>IF(energy_demand!L2095="Y",energy_demand!B2095)</f>
        <v>0</v>
      </c>
      <c r="C2095" s="2">
        <f>IF(energy_demand!L2095="N",energy_demand!B2095)</f>
        <v>117535.715</v>
      </c>
      <c r="D2095" s="2" t="str">
        <f>IF(energy_demand!M2095="Y",energy_demand!B2095,"NA")</f>
        <v>NA</v>
      </c>
      <c r="E2095" s="2">
        <f>IF(energy_demand!M2095="N",energy_demand!B2095,"NA")</f>
        <v>117535.715</v>
      </c>
    </row>
    <row r="2096" spans="1:5" x14ac:dyDescent="0.3">
      <c r="A2096" s="10">
        <v>44099</v>
      </c>
      <c r="B2096" s="2" t="b">
        <f>IF(energy_demand!L2096="Y",energy_demand!B2096)</f>
        <v>0</v>
      </c>
      <c r="C2096" s="2">
        <f>IF(energy_demand!L2096="N",energy_demand!B2096)</f>
        <v>126354.68</v>
      </c>
      <c r="D2096" s="2" t="str">
        <f>IF(energy_demand!M2096="Y",energy_demand!B2096,"NA")</f>
        <v>NA</v>
      </c>
      <c r="E2096" s="2">
        <f>IF(energy_demand!M2096="N",energy_demand!B2096,"NA")</f>
        <v>126354.68</v>
      </c>
    </row>
    <row r="2097" spans="1:5" x14ac:dyDescent="0.3">
      <c r="A2097" s="10">
        <v>44100</v>
      </c>
      <c r="B2097" s="2" t="b">
        <f>IF(energy_demand!L2097="Y",energy_demand!B2097)</f>
        <v>0</v>
      </c>
      <c r="C2097" s="2">
        <f>IF(energy_demand!L2097="N",energy_demand!B2097)</f>
        <v>106694.965</v>
      </c>
      <c r="D2097" s="2" t="str">
        <f>IF(energy_demand!M2097="Y",energy_demand!B2097,"NA")</f>
        <v>NA</v>
      </c>
      <c r="E2097" s="2">
        <f>IF(energy_demand!M2097="N",energy_demand!B2097,"NA")</f>
        <v>106694.965</v>
      </c>
    </row>
    <row r="2098" spans="1:5" x14ac:dyDescent="0.3">
      <c r="A2098" s="10">
        <v>44101</v>
      </c>
      <c r="B2098" s="2" t="b">
        <f>IF(energy_demand!L2098="Y",energy_demand!B2098)</f>
        <v>0</v>
      </c>
      <c r="C2098" s="2">
        <f>IF(energy_demand!L2098="N",energy_demand!B2098)</f>
        <v>101703.49</v>
      </c>
      <c r="D2098" s="2" t="str">
        <f>IF(energy_demand!M2098="Y",energy_demand!B2098,"NA")</f>
        <v>NA</v>
      </c>
      <c r="E2098" s="2">
        <f>IF(energy_demand!M2098="N",energy_demand!B2098,"NA")</f>
        <v>101703.49</v>
      </c>
    </row>
    <row r="2099" spans="1:5" x14ac:dyDescent="0.3">
      <c r="A2099" s="10">
        <v>44102</v>
      </c>
      <c r="B2099" s="2" t="b">
        <f>IF(energy_demand!L2099="Y",energy_demand!B2099)</f>
        <v>0</v>
      </c>
      <c r="C2099" s="2">
        <f>IF(energy_demand!L2099="N",energy_demand!B2099)</f>
        <v>114651.14</v>
      </c>
      <c r="D2099" s="2" t="str">
        <f>IF(energy_demand!M2099="Y",energy_demand!B2099,"NA")</f>
        <v>NA</v>
      </c>
      <c r="E2099" s="2">
        <f>IF(energy_demand!M2099="N",energy_demand!B2099,"NA")</f>
        <v>114651.14</v>
      </c>
    </row>
    <row r="2100" spans="1:5" x14ac:dyDescent="0.3">
      <c r="A2100" s="10">
        <v>44103</v>
      </c>
      <c r="B2100" s="2" t="b">
        <f>IF(energy_demand!L2100="Y",energy_demand!B2100)</f>
        <v>0</v>
      </c>
      <c r="C2100" s="2">
        <f>IF(energy_demand!L2100="N",energy_demand!B2100)</f>
        <v>112076.46</v>
      </c>
      <c r="D2100" s="2" t="str">
        <f>IF(energy_demand!M2100="Y",energy_demand!B2100,"NA")</f>
        <v>NA</v>
      </c>
      <c r="E2100" s="2">
        <f>IF(energy_demand!M2100="N",energy_demand!B2100,"NA")</f>
        <v>112076.46</v>
      </c>
    </row>
    <row r="2101" spans="1:5" x14ac:dyDescent="0.3">
      <c r="A2101" s="10">
        <v>44104</v>
      </c>
      <c r="B2101" s="2" t="b">
        <f>IF(energy_demand!L2101="Y",energy_demand!B2101)</f>
        <v>0</v>
      </c>
      <c r="C2101" s="2">
        <f>IF(energy_demand!L2101="N",energy_demand!B2101)</f>
        <v>113620.21</v>
      </c>
      <c r="D2101" s="2" t="str">
        <f>IF(energy_demand!M2101="Y",energy_demand!B2101,"NA")</f>
        <v>NA</v>
      </c>
      <c r="E2101" s="2">
        <f>IF(energy_demand!M2101="N",energy_demand!B2101,"NA")</f>
        <v>113620.21</v>
      </c>
    </row>
    <row r="2102" spans="1:5" x14ac:dyDescent="0.3">
      <c r="A2102" s="10">
        <v>44105</v>
      </c>
      <c r="B2102" s="2" t="b">
        <f>IF(energy_demand!L2102="Y",energy_demand!B2102)</f>
        <v>0</v>
      </c>
      <c r="C2102" s="2">
        <f>IF(energy_demand!L2102="N",energy_demand!B2102)</f>
        <v>106641.79</v>
      </c>
      <c r="D2102" s="2" t="str">
        <f>IF(energy_demand!M2102="Y",energy_demand!B2102,"NA")</f>
        <v>NA</v>
      </c>
      <c r="E2102" s="2">
        <f>IF(energy_demand!M2102="N",energy_demand!B2102,"NA")</f>
        <v>106641.79</v>
      </c>
    </row>
    <row r="2103" spans="1:5" x14ac:dyDescent="0.3">
      <c r="A2103" s="10">
        <v>44106</v>
      </c>
      <c r="B2103" s="2" t="b">
        <f>IF(energy_demand!L2103="Y",energy_demand!B2103)</f>
        <v>0</v>
      </c>
      <c r="C2103" s="2">
        <f>IF(energy_demand!L2103="N",energy_demand!B2103)</f>
        <v>99585.835000000006</v>
      </c>
      <c r="D2103" s="2" t="str">
        <f>IF(energy_demand!M2103="Y",energy_demand!B2103,"NA")</f>
        <v>NA</v>
      </c>
      <c r="E2103" s="2">
        <f>IF(energy_demand!M2103="N",energy_demand!B2103,"NA")</f>
        <v>99585.835000000006</v>
      </c>
    </row>
    <row r="2104" spans="1:5" x14ac:dyDescent="0.3">
      <c r="A2104" s="10">
        <v>44107</v>
      </c>
      <c r="B2104" s="2" t="b">
        <f>IF(energy_demand!L2104="Y",energy_demand!B2104)</f>
        <v>0</v>
      </c>
      <c r="C2104" s="2">
        <f>IF(energy_demand!L2104="N",energy_demand!B2104)</f>
        <v>92277.024999999994</v>
      </c>
      <c r="D2104" s="2" t="str">
        <f>IF(energy_demand!M2104="Y",energy_demand!B2104,"NA")</f>
        <v>NA</v>
      </c>
      <c r="E2104" s="2">
        <f>IF(energy_demand!M2104="N",energy_demand!B2104,"NA")</f>
        <v>92277.024999999994</v>
      </c>
    </row>
    <row r="2105" spans="1:5" x14ac:dyDescent="0.3">
      <c r="A2105" s="10">
        <v>44108</v>
      </c>
      <c r="B2105" s="2" t="b">
        <f>IF(energy_demand!L2105="Y",energy_demand!B2105)</f>
        <v>0</v>
      </c>
      <c r="C2105" s="2">
        <f>IF(energy_demand!L2105="N",energy_demand!B2105)</f>
        <v>94081.565000000002</v>
      </c>
      <c r="D2105" s="2" t="str">
        <f>IF(energy_demand!M2105="Y",energy_demand!B2105,"NA")</f>
        <v>NA</v>
      </c>
      <c r="E2105" s="2">
        <f>IF(energy_demand!M2105="N",energy_demand!B2105,"NA")</f>
        <v>94081.565000000002</v>
      </c>
    </row>
    <row r="2106" spans="1:5" x14ac:dyDescent="0.3">
      <c r="A2106" s="10">
        <v>44109</v>
      </c>
      <c r="B2106" s="2" t="b">
        <f>IF(energy_demand!L2106="Y",energy_demand!B2106)</f>
        <v>0</v>
      </c>
      <c r="C2106" s="2">
        <f>IF(energy_demand!L2106="N",energy_demand!B2106)</f>
        <v>113610.03</v>
      </c>
      <c r="D2106" s="2" t="str">
        <f>IF(energy_demand!M2106="Y",energy_demand!B2106,"NA")</f>
        <v>NA</v>
      </c>
      <c r="E2106" s="2">
        <f>IF(energy_demand!M2106="N",energy_demand!B2106,"NA")</f>
        <v>113610.03</v>
      </c>
    </row>
    <row r="2107" spans="1:5" x14ac:dyDescent="0.3">
      <c r="A2107" s="10">
        <v>44110</v>
      </c>
      <c r="B2107" s="2" t="b">
        <f>IF(energy_demand!L2107="Y",energy_demand!B2107)</f>
        <v>0</v>
      </c>
      <c r="C2107" s="2">
        <f>IF(energy_demand!L2107="N",energy_demand!B2107)</f>
        <v>122607.56</v>
      </c>
      <c r="D2107" s="2" t="str">
        <f>IF(energy_demand!M2107="Y",energy_demand!B2107,"NA")</f>
        <v>NA</v>
      </c>
      <c r="E2107" s="2">
        <f>IF(energy_demand!M2107="N",energy_demand!B2107,"NA")</f>
        <v>122607.56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BA673-5609-4C9E-BCD8-E86D641FA4A3}">
  <dimension ref="A1:U2107"/>
  <sheetViews>
    <sheetView workbookViewId="0">
      <selection activeCell="B2" sqref="B2"/>
    </sheetView>
  </sheetViews>
  <sheetFormatPr defaultRowHeight="14.4" x14ac:dyDescent="0.3"/>
  <cols>
    <col min="1" max="1" width="16.77734375" style="2" bestFit="1" customWidth="1"/>
    <col min="2" max="5" width="8.88671875" style="2"/>
    <col min="21" max="21" width="20.21875" customWidth="1"/>
  </cols>
  <sheetData>
    <row r="1" spans="1:21" x14ac:dyDescent="0.3">
      <c r="A1" s="4" t="s">
        <v>0</v>
      </c>
      <c r="B1" s="5" t="s">
        <v>32</v>
      </c>
      <c r="C1" s="5" t="s">
        <v>33</v>
      </c>
      <c r="D1" s="5" t="s">
        <v>16</v>
      </c>
      <c r="E1" s="5" t="s">
        <v>34</v>
      </c>
    </row>
    <row r="2" spans="1:21" x14ac:dyDescent="0.3">
      <c r="A2" s="10">
        <v>42005</v>
      </c>
      <c r="B2" s="2" t="b">
        <f>IF(energy_demand!L2="Y",energy_demand!B2)</f>
        <v>0</v>
      </c>
      <c r="C2" s="2">
        <f>IF(energy_demand!L2="N",energy_demand!B2)</f>
        <v>99635.03</v>
      </c>
      <c r="D2" s="2">
        <f>IF(energy_demand!M2="Y",energy_demand!B2,"NA")</f>
        <v>99635.03</v>
      </c>
      <c r="E2" s="2" t="e">
        <f>IF(energy_demand!M2="N",energy_demand!B2,NA())</f>
        <v>#N/A</v>
      </c>
    </row>
    <row r="3" spans="1:21" x14ac:dyDescent="0.3">
      <c r="A3" s="10">
        <v>42006</v>
      </c>
      <c r="B3" s="2" t="b">
        <f>IF(energy_demand!L3="Y",energy_demand!B3)</f>
        <v>0</v>
      </c>
      <c r="C3" s="2">
        <f>IF(energy_demand!L3="N",energy_demand!B3)</f>
        <v>129606.01</v>
      </c>
      <c r="D3" s="2" t="e">
        <f>IF(energy_demand!M3="Y",energy_demand!B3,NA())</f>
        <v>#N/A</v>
      </c>
      <c r="E3" s="2">
        <f>IF(energy_demand!M3="N",energy_demand!B3,NA())</f>
        <v>129606.01</v>
      </c>
    </row>
    <row r="4" spans="1:21" x14ac:dyDescent="0.3">
      <c r="A4" s="10">
        <v>42007</v>
      </c>
      <c r="B4" s="2" t="b">
        <f>IF(energy_demand!L4="Y",energy_demand!B4)</f>
        <v>0</v>
      </c>
      <c r="C4" s="2">
        <f>IF(energy_demand!L4="N",energy_demand!B4)</f>
        <v>142300.54</v>
      </c>
      <c r="D4" s="2" t="e">
        <f>IF(energy_demand!M4="Y",energy_demand!B4,NA())</f>
        <v>#N/A</v>
      </c>
      <c r="E4" s="2">
        <f>IF(energy_demand!M4="N",energy_demand!B4,NA())</f>
        <v>142300.54</v>
      </c>
    </row>
    <row r="5" spans="1:21" ht="57.6" x14ac:dyDescent="0.3">
      <c r="A5" s="10">
        <v>42008</v>
      </c>
      <c r="B5" s="2" t="b">
        <f>IF(energy_demand!L5="Y",energy_demand!B5)</f>
        <v>0</v>
      </c>
      <c r="C5" s="2">
        <f>IF(energy_demand!L5="N",energy_demand!B5)</f>
        <v>104330.715</v>
      </c>
      <c r="D5" s="2" t="e">
        <f>IF(energy_demand!M5="Y",energy_demand!B5,NA())</f>
        <v>#N/A</v>
      </c>
      <c r="E5" s="2">
        <f>IF(energy_demand!M5="N",energy_demand!B5,NA())</f>
        <v>104330.715</v>
      </c>
      <c r="U5" s="17" t="s">
        <v>63</v>
      </c>
    </row>
    <row r="6" spans="1:21" x14ac:dyDescent="0.3">
      <c r="A6" s="10">
        <v>42009</v>
      </c>
      <c r="B6" s="2" t="b">
        <f>IF(energy_demand!L6="Y",energy_demand!B6)</f>
        <v>0</v>
      </c>
      <c r="C6" s="2">
        <f>IF(energy_demand!L6="N",energy_demand!B6)</f>
        <v>118132.2</v>
      </c>
      <c r="D6" s="2" t="e">
        <f>IF(energy_demand!M6="Y",energy_demand!B6,NA())</f>
        <v>#N/A</v>
      </c>
      <c r="E6" s="2">
        <f>IF(energy_demand!M6="N",energy_demand!B6,NA())</f>
        <v>118132.2</v>
      </c>
    </row>
    <row r="7" spans="1:21" x14ac:dyDescent="0.3">
      <c r="A7" s="10">
        <v>42010</v>
      </c>
      <c r="B7" s="2" t="b">
        <f>IF(energy_demand!L7="Y",energy_demand!B7)</f>
        <v>0</v>
      </c>
      <c r="C7" s="2">
        <f>IF(energy_demand!L7="N",energy_demand!B7)</f>
        <v>130672.485</v>
      </c>
      <c r="D7" s="2" t="e">
        <f>IF(energy_demand!M7="Y",energy_demand!B7,NA())</f>
        <v>#N/A</v>
      </c>
      <c r="E7" s="2">
        <f>IF(energy_demand!M7="N",energy_demand!B7,NA())</f>
        <v>130672.485</v>
      </c>
    </row>
    <row r="8" spans="1:21" x14ac:dyDescent="0.3">
      <c r="A8" s="10">
        <v>42011</v>
      </c>
      <c r="B8" s="2" t="b">
        <f>IF(energy_demand!L8="Y",energy_demand!B8)</f>
        <v>0</v>
      </c>
      <c r="C8" s="2">
        <f>IF(energy_demand!L8="N",energy_demand!B8)</f>
        <v>153514.82</v>
      </c>
      <c r="D8" s="2" t="e">
        <f>IF(energy_demand!M8="Y",energy_demand!B8,NA())</f>
        <v>#N/A</v>
      </c>
      <c r="E8" s="2">
        <f>IF(energy_demand!M8="N",energy_demand!B8,NA())</f>
        <v>153514.82</v>
      </c>
    </row>
    <row r="9" spans="1:21" x14ac:dyDescent="0.3">
      <c r="A9" s="10">
        <v>42012</v>
      </c>
      <c r="B9" s="2" t="b">
        <f>IF(energy_demand!L9="Y",energy_demand!B9)</f>
        <v>0</v>
      </c>
      <c r="C9" s="2">
        <f>IF(energy_demand!L9="N",energy_demand!B9)</f>
        <v>142015.655</v>
      </c>
      <c r="D9" s="2" t="e">
        <f>IF(energy_demand!M9="Y",energy_demand!B9,NA())</f>
        <v>#N/A</v>
      </c>
      <c r="E9" s="2">
        <f>IF(energy_demand!M9="N",energy_demand!B9,NA())</f>
        <v>142015.655</v>
      </c>
    </row>
    <row r="10" spans="1:21" x14ac:dyDescent="0.3">
      <c r="A10" s="10">
        <v>42013</v>
      </c>
      <c r="B10" s="2" t="b">
        <f>IF(energy_demand!L10="Y",energy_demand!B10)</f>
        <v>0</v>
      </c>
      <c r="C10" s="2">
        <f>IF(energy_demand!L10="N",energy_demand!B10)</f>
        <v>121801.155</v>
      </c>
      <c r="D10" s="2" t="e">
        <f>IF(energy_demand!M10="Y",energy_demand!B10,NA())</f>
        <v>#N/A</v>
      </c>
      <c r="E10" s="2">
        <f>IF(energy_demand!M10="N",energy_demand!B10,NA())</f>
        <v>121801.155</v>
      </c>
    </row>
    <row r="11" spans="1:21" x14ac:dyDescent="0.3">
      <c r="A11" s="10">
        <v>42014</v>
      </c>
      <c r="B11" s="2" t="b">
        <f>IF(energy_demand!L11="Y",energy_demand!B11)</f>
        <v>0</v>
      </c>
      <c r="C11" s="2">
        <f>IF(energy_demand!L11="N",energy_demand!B11)</f>
        <v>103043.66</v>
      </c>
      <c r="D11" s="2" t="e">
        <f>IF(energy_demand!M11="Y",energy_demand!B11,NA())</f>
        <v>#N/A</v>
      </c>
      <c r="E11" s="2">
        <f>IF(energy_demand!M11="N",energy_demand!B11,NA())</f>
        <v>103043.66</v>
      </c>
    </row>
    <row r="12" spans="1:21" x14ac:dyDescent="0.3">
      <c r="A12" s="10">
        <v>42015</v>
      </c>
      <c r="B12" s="2" t="b">
        <f>IF(energy_demand!L12="Y",energy_demand!B12)</f>
        <v>0</v>
      </c>
      <c r="C12" s="2">
        <f>IF(energy_demand!L12="N",energy_demand!B12)</f>
        <v>99865.755000000005</v>
      </c>
      <c r="D12" s="2" t="e">
        <f>IF(energy_demand!M12="Y",energy_demand!B12,NA())</f>
        <v>#N/A</v>
      </c>
      <c r="E12" s="2">
        <f>IF(energy_demand!M12="N",energy_demand!B12,NA())</f>
        <v>99865.755000000005</v>
      </c>
    </row>
    <row r="13" spans="1:21" x14ac:dyDescent="0.3">
      <c r="A13" s="10">
        <v>42016</v>
      </c>
      <c r="B13" s="2" t="b">
        <f>IF(energy_demand!L13="Y",energy_demand!B13)</f>
        <v>0</v>
      </c>
      <c r="C13" s="2">
        <f>IF(energy_demand!L13="N",energy_demand!B13)</f>
        <v>131261.125</v>
      </c>
      <c r="D13" s="2" t="e">
        <f>IF(energy_demand!M13="Y",energy_demand!B13,NA())</f>
        <v>#N/A</v>
      </c>
      <c r="E13" s="2">
        <f>IF(energy_demand!M13="N",energy_demand!B13,NA())</f>
        <v>131261.125</v>
      </c>
    </row>
    <row r="14" spans="1:21" x14ac:dyDescent="0.3">
      <c r="A14" s="10">
        <v>42017</v>
      </c>
      <c r="B14" s="2" t="b">
        <f>IF(energy_demand!L14="Y",energy_demand!B14)</f>
        <v>0</v>
      </c>
      <c r="C14" s="2">
        <f>IF(energy_demand!L14="N",energy_demand!B14)</f>
        <v>126527.36</v>
      </c>
      <c r="D14" s="2" t="e">
        <f>IF(energy_demand!M14="Y",energy_demand!B14,NA())</f>
        <v>#N/A</v>
      </c>
      <c r="E14" s="2">
        <f>IF(energy_demand!M14="N",energy_demand!B14,NA())</f>
        <v>126527.36</v>
      </c>
    </row>
    <row r="15" spans="1:21" x14ac:dyDescent="0.3">
      <c r="A15" s="10">
        <v>42018</v>
      </c>
      <c r="B15" s="2" t="b">
        <f>IF(energy_demand!L15="Y",energy_demand!B15)</f>
        <v>0</v>
      </c>
      <c r="C15" s="2">
        <f>IF(energy_demand!L15="N",energy_demand!B15)</f>
        <v>119741.62</v>
      </c>
      <c r="D15" s="2" t="e">
        <f>IF(energy_demand!M15="Y",energy_demand!B15,NA())</f>
        <v>#N/A</v>
      </c>
      <c r="E15" s="2">
        <f>IF(energy_demand!M15="N",energy_demand!B15,NA())</f>
        <v>119741.62</v>
      </c>
    </row>
    <row r="16" spans="1:21" x14ac:dyDescent="0.3">
      <c r="A16" s="10">
        <v>42019</v>
      </c>
      <c r="B16" s="2" t="b">
        <f>IF(energy_demand!L16="Y",energy_demand!B16)</f>
        <v>0</v>
      </c>
      <c r="C16" s="2">
        <f>IF(energy_demand!L16="N",energy_demand!B16)</f>
        <v>118411.22</v>
      </c>
      <c r="D16" s="2" t="e">
        <f>IF(energy_demand!M16="Y",energy_demand!B16,NA())</f>
        <v>#N/A</v>
      </c>
      <c r="E16" s="2">
        <f>IF(energy_demand!M16="N",energy_demand!B16,NA())</f>
        <v>118411.22</v>
      </c>
    </row>
    <row r="17" spans="1:21" x14ac:dyDescent="0.3">
      <c r="A17" s="10">
        <v>42020</v>
      </c>
      <c r="B17" s="2" t="b">
        <f>IF(energy_demand!L17="Y",energy_demand!B17)</f>
        <v>0</v>
      </c>
      <c r="C17" s="2">
        <f>IF(energy_demand!L17="N",energy_demand!B17)</f>
        <v>116690.765</v>
      </c>
      <c r="D17" s="2" t="e">
        <f>IF(energy_demand!M17="Y",energy_demand!B17,NA())</f>
        <v>#N/A</v>
      </c>
      <c r="E17" s="2">
        <f>IF(energy_demand!M17="N",energy_demand!B17,NA())</f>
        <v>116690.765</v>
      </c>
    </row>
    <row r="18" spans="1:21" x14ac:dyDescent="0.3">
      <c r="A18" s="10">
        <v>42021</v>
      </c>
      <c r="B18" s="2" t="b">
        <f>IF(energy_demand!L18="Y",energy_demand!B18)</f>
        <v>0</v>
      </c>
      <c r="C18" s="2">
        <f>IF(energy_demand!L18="N",energy_demand!B18)</f>
        <v>99371.31</v>
      </c>
      <c r="D18" s="2" t="e">
        <f>IF(energy_demand!M18="Y",energy_demand!B18,NA())</f>
        <v>#N/A</v>
      </c>
      <c r="E18" s="2">
        <f>IF(energy_demand!M18="N",energy_demand!B18,NA())</f>
        <v>99371.31</v>
      </c>
    </row>
    <row r="19" spans="1:21" x14ac:dyDescent="0.3">
      <c r="A19" s="10">
        <v>42022</v>
      </c>
      <c r="B19" s="2" t="b">
        <f>IF(energy_demand!L19="Y",energy_demand!B19)</f>
        <v>0</v>
      </c>
      <c r="C19" s="2">
        <f>IF(energy_demand!L19="N",energy_demand!B19)</f>
        <v>97728.75</v>
      </c>
      <c r="D19" s="2" t="e">
        <f>IF(energy_demand!M19="Y",energy_demand!B19,NA())</f>
        <v>#N/A</v>
      </c>
      <c r="E19" s="2">
        <f>IF(energy_demand!M19="N",energy_demand!B19,NA())</f>
        <v>97728.75</v>
      </c>
    </row>
    <row r="20" spans="1:21" x14ac:dyDescent="0.3">
      <c r="A20" s="10">
        <v>42023</v>
      </c>
      <c r="B20" s="2" t="b">
        <f>IF(energy_demand!L20="Y",energy_demand!B20)</f>
        <v>0</v>
      </c>
      <c r="C20" s="2">
        <f>IF(energy_demand!L20="N",energy_demand!B20)</f>
        <v>116883.15</v>
      </c>
      <c r="D20" s="2" t="e">
        <f>IF(energy_demand!M20="Y",energy_demand!B20,NA())</f>
        <v>#N/A</v>
      </c>
      <c r="E20" s="2">
        <f>IF(energy_demand!M20="N",energy_demand!B20,NA())</f>
        <v>116883.15</v>
      </c>
    </row>
    <row r="21" spans="1:21" x14ac:dyDescent="0.3">
      <c r="A21" s="10">
        <v>42024</v>
      </c>
      <c r="B21" s="2" t="b">
        <f>IF(energy_demand!L21="Y",energy_demand!B21)</f>
        <v>0</v>
      </c>
      <c r="C21" s="2">
        <f>IF(energy_demand!L21="N",energy_demand!B21)</f>
        <v>128968.125</v>
      </c>
      <c r="D21" s="2" t="e">
        <f>IF(energy_demand!M21="Y",energy_demand!B21,NA())</f>
        <v>#N/A</v>
      </c>
      <c r="E21" s="2">
        <f>IF(energy_demand!M21="N",energy_demand!B21,NA())</f>
        <v>128968.125</v>
      </c>
    </row>
    <row r="22" spans="1:21" x14ac:dyDescent="0.3">
      <c r="A22" s="10">
        <v>42025</v>
      </c>
      <c r="B22" s="2" t="b">
        <f>IF(energy_demand!L22="Y",energy_demand!B22)</f>
        <v>0</v>
      </c>
      <c r="C22" s="2">
        <f>IF(energy_demand!L22="N",energy_demand!B22)</f>
        <v>148702.505</v>
      </c>
      <c r="D22" s="2" t="e">
        <f>IF(energy_demand!M22="Y",energy_demand!B22,NA())</f>
        <v>#N/A</v>
      </c>
      <c r="E22" s="2">
        <f>IF(energy_demand!M22="N",energy_demand!B22,NA())</f>
        <v>148702.505</v>
      </c>
    </row>
    <row r="23" spans="1:21" x14ac:dyDescent="0.3">
      <c r="A23" s="10">
        <v>42026</v>
      </c>
      <c r="B23" s="2" t="b">
        <f>IF(energy_demand!L23="Y",energy_demand!B23)</f>
        <v>0</v>
      </c>
      <c r="C23" s="2">
        <f>IF(energy_demand!L23="N",energy_demand!B23)</f>
        <v>153232.1</v>
      </c>
      <c r="D23" s="2" t="e">
        <f>IF(energy_demand!M23="Y",energy_demand!B23,NA())</f>
        <v>#N/A</v>
      </c>
      <c r="E23" s="2">
        <f>IF(energy_demand!M23="N",energy_demand!B23,NA())</f>
        <v>153232.1</v>
      </c>
    </row>
    <row r="24" spans="1:21" x14ac:dyDescent="0.3">
      <c r="A24" s="10">
        <v>42027</v>
      </c>
      <c r="B24" s="2" t="b">
        <f>IF(energy_demand!L24="Y",energy_demand!B24)</f>
        <v>0</v>
      </c>
      <c r="C24" s="2">
        <f>IF(energy_demand!L24="N",energy_demand!B24)</f>
        <v>138095.20000000001</v>
      </c>
      <c r="D24" s="2" t="e">
        <f>IF(energy_demand!M24="Y",energy_demand!B24,NA())</f>
        <v>#N/A</v>
      </c>
      <c r="E24" s="2">
        <f>IF(energy_demand!M24="N",energy_demand!B24,NA())</f>
        <v>138095.20000000001</v>
      </c>
    </row>
    <row r="25" spans="1:21" x14ac:dyDescent="0.3">
      <c r="A25" s="10">
        <v>42028</v>
      </c>
      <c r="B25" s="2" t="b">
        <f>IF(energy_demand!L25="Y",energy_demand!B25)</f>
        <v>0</v>
      </c>
      <c r="C25" s="2">
        <f>IF(energy_demand!L25="N",energy_demand!B25)</f>
        <v>116310.59</v>
      </c>
      <c r="D25" s="2" t="e">
        <f>IF(energy_demand!M25="Y",energy_demand!B25,NA())</f>
        <v>#N/A</v>
      </c>
      <c r="E25" s="2">
        <f>IF(energy_demand!M25="N",energy_demand!B25,NA())</f>
        <v>116310.59</v>
      </c>
    </row>
    <row r="26" spans="1:21" x14ac:dyDescent="0.3">
      <c r="A26" s="10">
        <v>42029</v>
      </c>
      <c r="B26" s="2" t="b">
        <f>IF(energy_demand!L26="Y",energy_demand!B26)</f>
        <v>0</v>
      </c>
      <c r="C26" s="2">
        <f>IF(energy_demand!L26="N",energy_demand!B26)</f>
        <v>97959.46</v>
      </c>
      <c r="D26" s="2" t="e">
        <f>IF(energy_demand!M26="Y",energy_demand!B26,NA())</f>
        <v>#N/A</v>
      </c>
      <c r="E26" s="2">
        <f>IF(energy_demand!M26="N",energy_demand!B26,NA())</f>
        <v>97959.46</v>
      </c>
      <c r="K26" s="16"/>
    </row>
    <row r="27" spans="1:21" x14ac:dyDescent="0.3">
      <c r="A27" s="10">
        <v>42030</v>
      </c>
      <c r="B27" s="2" t="b">
        <f>IF(energy_demand!L27="Y",energy_demand!B27)</f>
        <v>0</v>
      </c>
      <c r="C27" s="2">
        <f>IF(energy_demand!L27="N",energy_demand!B27)</f>
        <v>103769.48</v>
      </c>
      <c r="D27" s="2">
        <f>IF(energy_demand!M27="Y",energy_demand!B27,NA())</f>
        <v>103769.48</v>
      </c>
      <c r="E27" s="2" t="e">
        <f>IF(energy_demand!M27="N",energy_demand!B27,NA())</f>
        <v>#N/A</v>
      </c>
    </row>
    <row r="28" spans="1:21" x14ac:dyDescent="0.3">
      <c r="A28" s="10">
        <v>42031</v>
      </c>
      <c r="B28" s="2" t="b">
        <f>IF(energy_demand!L28="Y",energy_demand!B28)</f>
        <v>0</v>
      </c>
      <c r="C28" s="2">
        <f>IF(energy_demand!L28="N",energy_demand!B28)</f>
        <v>118393.31</v>
      </c>
      <c r="D28" s="2" t="e">
        <f>IF(energy_demand!M28="Y",energy_demand!B28,NA())</f>
        <v>#N/A</v>
      </c>
      <c r="E28" s="2">
        <f>IF(energy_demand!M28="N",energy_demand!B28,NA())</f>
        <v>118393.31</v>
      </c>
    </row>
    <row r="29" spans="1:21" x14ac:dyDescent="0.3">
      <c r="A29" s="10">
        <v>42032</v>
      </c>
      <c r="B29" s="2" t="b">
        <f>IF(energy_demand!L29="Y",energy_demand!B29)</f>
        <v>0</v>
      </c>
      <c r="C29" s="2">
        <f>IF(energy_demand!L29="N",energy_demand!B29)</f>
        <v>116763.72500000001</v>
      </c>
      <c r="D29" s="2" t="e">
        <f>IF(energy_demand!M29="Y",energy_demand!B29,NA())</f>
        <v>#N/A</v>
      </c>
      <c r="E29" s="2">
        <f>IF(energy_demand!M29="N",energy_demand!B29,NA())</f>
        <v>116763.72500000001</v>
      </c>
    </row>
    <row r="30" spans="1:21" ht="57.6" x14ac:dyDescent="0.3">
      <c r="A30" s="10">
        <v>42033</v>
      </c>
      <c r="B30" s="2">
        <f>IF(energy_demand!L30="Y",energy_demand!B30)</f>
        <v>119313.73</v>
      </c>
      <c r="C30" s="2" t="b">
        <f>IF(energy_demand!L30="N",energy_demand!B30)</f>
        <v>0</v>
      </c>
      <c r="D30" s="2" t="e">
        <f>IF(energy_demand!M30="Y",energy_demand!B30,NA())</f>
        <v>#N/A</v>
      </c>
      <c r="E30" s="2">
        <f>IF(energy_demand!M30="N",energy_demand!B30,NA())</f>
        <v>119313.73</v>
      </c>
      <c r="U30" s="17" t="s">
        <v>64</v>
      </c>
    </row>
    <row r="31" spans="1:21" x14ac:dyDescent="0.3">
      <c r="A31" s="10">
        <v>42034</v>
      </c>
      <c r="B31" s="2">
        <f>IF(energy_demand!L31="Y",energy_demand!B31)</f>
        <v>121018.15</v>
      </c>
      <c r="C31" s="2" t="b">
        <f>IF(energy_demand!L31="N",energy_demand!B31)</f>
        <v>0</v>
      </c>
      <c r="D31" s="2" t="e">
        <f>IF(energy_demand!M31="Y",energy_demand!B31,NA())</f>
        <v>#N/A</v>
      </c>
      <c r="E31" s="2">
        <f>IF(energy_demand!M31="N",energy_demand!B31,NA())</f>
        <v>121018.15</v>
      </c>
    </row>
    <row r="32" spans="1:21" x14ac:dyDescent="0.3">
      <c r="A32" s="10">
        <v>42035</v>
      </c>
      <c r="B32" s="2">
        <f>IF(energy_demand!L32="Y",energy_demand!B32)</f>
        <v>103822.97</v>
      </c>
      <c r="C32" s="2" t="b">
        <f>IF(energy_demand!L32="N",energy_demand!B32)</f>
        <v>0</v>
      </c>
      <c r="D32" s="2" t="e">
        <f>IF(energy_demand!M32="Y",energy_demand!B32,NA())</f>
        <v>#N/A</v>
      </c>
      <c r="E32" s="2">
        <f>IF(energy_demand!M32="N",energy_demand!B32,NA())</f>
        <v>103822.97</v>
      </c>
    </row>
    <row r="33" spans="1:5" x14ac:dyDescent="0.3">
      <c r="A33" s="10">
        <v>42036</v>
      </c>
      <c r="B33" s="2">
        <f>IF(energy_demand!L33="Y",energy_demand!B33)</f>
        <v>100178.84</v>
      </c>
      <c r="C33" s="2" t="b">
        <f>IF(energy_demand!L33="N",energy_demand!B33)</f>
        <v>0</v>
      </c>
      <c r="D33" s="2" t="e">
        <f>IF(energy_demand!M33="Y",energy_demand!B33,NA())</f>
        <v>#N/A</v>
      </c>
      <c r="E33" s="2">
        <f>IF(energy_demand!M33="N",energy_demand!B33,NA())</f>
        <v>100178.84</v>
      </c>
    </row>
    <row r="34" spans="1:5" x14ac:dyDescent="0.3">
      <c r="A34" s="10">
        <v>42037</v>
      </c>
      <c r="B34" s="2">
        <f>IF(energy_demand!L34="Y",energy_demand!B34)</f>
        <v>118694.16</v>
      </c>
      <c r="C34" s="2" t="b">
        <f>IF(energy_demand!L34="N",energy_demand!B34)</f>
        <v>0</v>
      </c>
      <c r="D34" s="2" t="e">
        <f>IF(energy_demand!M34="Y",energy_demand!B34,NA())</f>
        <v>#N/A</v>
      </c>
      <c r="E34" s="2">
        <f>IF(energy_demand!M34="N",energy_demand!B34,NA())</f>
        <v>118694.16</v>
      </c>
    </row>
    <row r="35" spans="1:5" x14ac:dyDescent="0.3">
      <c r="A35" s="10">
        <v>42038</v>
      </c>
      <c r="B35" s="2">
        <f>IF(energy_demand!L35="Y",energy_demand!B35)</f>
        <v>122880.13</v>
      </c>
      <c r="C35" s="2" t="b">
        <f>IF(energy_demand!L35="N",energy_demand!B35)</f>
        <v>0</v>
      </c>
      <c r="D35" s="2" t="e">
        <f>IF(energy_demand!M35="Y",energy_demand!B35,NA())</f>
        <v>#N/A</v>
      </c>
      <c r="E35" s="2">
        <f>IF(energy_demand!M35="N",energy_demand!B35,NA())</f>
        <v>122880.13</v>
      </c>
    </row>
    <row r="36" spans="1:5" x14ac:dyDescent="0.3">
      <c r="A36" s="10">
        <v>42039</v>
      </c>
      <c r="B36" s="2">
        <f>IF(energy_demand!L36="Y",energy_demand!B36)</f>
        <v>117398.03</v>
      </c>
      <c r="C36" s="2" t="b">
        <f>IF(energy_demand!L36="N",energy_demand!B36)</f>
        <v>0</v>
      </c>
      <c r="D36" s="2" t="e">
        <f>IF(energy_demand!M36="Y",energy_demand!B36,NA())</f>
        <v>#N/A</v>
      </c>
      <c r="E36" s="2">
        <f>IF(energy_demand!M36="N",energy_demand!B36,NA())</f>
        <v>117398.03</v>
      </c>
    </row>
    <row r="37" spans="1:5" x14ac:dyDescent="0.3">
      <c r="A37" s="10">
        <v>42040</v>
      </c>
      <c r="B37" s="2">
        <f>IF(energy_demand!L37="Y",energy_demand!B37)</f>
        <v>122279.425</v>
      </c>
      <c r="C37" s="2" t="b">
        <f>IF(energy_demand!L37="N",energy_demand!B37)</f>
        <v>0</v>
      </c>
      <c r="D37" s="2" t="e">
        <f>IF(energy_demand!M37="Y",energy_demand!B37,NA())</f>
        <v>#N/A</v>
      </c>
      <c r="E37" s="2">
        <f>IF(energy_demand!M37="N",energy_demand!B37,NA())</f>
        <v>122279.425</v>
      </c>
    </row>
    <row r="38" spans="1:5" x14ac:dyDescent="0.3">
      <c r="A38" s="10">
        <v>42041</v>
      </c>
      <c r="B38" s="2">
        <f>IF(energy_demand!L38="Y",energy_demand!B38)</f>
        <v>141837.005</v>
      </c>
      <c r="C38" s="2" t="b">
        <f>IF(energy_demand!L38="N",energy_demand!B38)</f>
        <v>0</v>
      </c>
      <c r="D38" s="2" t="e">
        <f>IF(energy_demand!M38="Y",energy_demand!B38,NA())</f>
        <v>#N/A</v>
      </c>
      <c r="E38" s="2">
        <f>IF(energy_demand!M38="N",energy_demand!B38,NA())</f>
        <v>141837.005</v>
      </c>
    </row>
    <row r="39" spans="1:5" x14ac:dyDescent="0.3">
      <c r="A39" s="10">
        <v>42042</v>
      </c>
      <c r="B39" s="2">
        <f>IF(energy_demand!L39="Y",energy_demand!B39)</f>
        <v>132138.36499999999</v>
      </c>
      <c r="C39" s="2" t="b">
        <f>IF(energy_demand!L39="N",energy_demand!B39)</f>
        <v>0</v>
      </c>
      <c r="D39" s="2" t="e">
        <f>IF(energy_demand!M39="Y",energy_demand!B39,NA())</f>
        <v>#N/A</v>
      </c>
      <c r="E39" s="2">
        <f>IF(energy_demand!M39="N",energy_demand!B39,NA())</f>
        <v>132138.36499999999</v>
      </c>
    </row>
    <row r="40" spans="1:5" x14ac:dyDescent="0.3">
      <c r="A40" s="10">
        <v>42043</v>
      </c>
      <c r="B40" s="2">
        <f>IF(energy_demand!L40="Y",energy_demand!B40)</f>
        <v>112108.215</v>
      </c>
      <c r="C40" s="2" t="b">
        <f>IF(energy_demand!L40="N",energy_demand!B40)</f>
        <v>0</v>
      </c>
      <c r="D40" s="2" t="e">
        <f>IF(energy_demand!M40="Y",energy_demand!B40,NA())</f>
        <v>#N/A</v>
      </c>
      <c r="E40" s="2">
        <f>IF(energy_demand!M40="N",energy_demand!B40,NA())</f>
        <v>112108.215</v>
      </c>
    </row>
    <row r="41" spans="1:5" x14ac:dyDescent="0.3">
      <c r="A41" s="10">
        <v>42044</v>
      </c>
      <c r="B41" s="2">
        <f>IF(energy_demand!L41="Y",energy_demand!B41)</f>
        <v>126813.075</v>
      </c>
      <c r="C41" s="2" t="b">
        <f>IF(energy_demand!L41="N",energy_demand!B41)</f>
        <v>0</v>
      </c>
      <c r="D41" s="2" t="e">
        <f>IF(energy_demand!M41="Y",energy_demand!B41,NA())</f>
        <v>#N/A</v>
      </c>
      <c r="E41" s="2">
        <f>IF(energy_demand!M41="N",energy_demand!B41,NA())</f>
        <v>126813.075</v>
      </c>
    </row>
    <row r="42" spans="1:5" x14ac:dyDescent="0.3">
      <c r="A42" s="10">
        <v>42045</v>
      </c>
      <c r="B42" s="2">
        <f>IF(energy_demand!L42="Y",energy_demand!B42)</f>
        <v>145948.565</v>
      </c>
      <c r="C42" s="2" t="b">
        <f>IF(energy_demand!L42="N",energy_demand!B42)</f>
        <v>0</v>
      </c>
      <c r="D42" s="2" t="e">
        <f>IF(energy_demand!M42="Y",energy_demand!B42,NA())</f>
        <v>#N/A</v>
      </c>
      <c r="E42" s="2">
        <f>IF(energy_demand!M42="N",energy_demand!B42,NA())</f>
        <v>145948.565</v>
      </c>
    </row>
    <row r="43" spans="1:5" x14ac:dyDescent="0.3">
      <c r="A43" s="10">
        <v>42046</v>
      </c>
      <c r="B43" s="2">
        <f>IF(energy_demand!L43="Y",energy_demand!B43)</f>
        <v>149322.85</v>
      </c>
      <c r="C43" s="2" t="b">
        <f>IF(energy_demand!L43="N",energy_demand!B43)</f>
        <v>0</v>
      </c>
      <c r="D43" s="2" t="e">
        <f>IF(energy_demand!M43="Y",energy_demand!B43,NA())</f>
        <v>#N/A</v>
      </c>
      <c r="E43" s="2">
        <f>IF(energy_demand!M43="N",energy_demand!B43,NA())</f>
        <v>149322.85</v>
      </c>
    </row>
    <row r="44" spans="1:5" x14ac:dyDescent="0.3">
      <c r="A44" s="10">
        <v>42047</v>
      </c>
      <c r="B44" s="2">
        <f>IF(energy_demand!L44="Y",energy_demand!B44)</f>
        <v>131376.78</v>
      </c>
      <c r="C44" s="2" t="b">
        <f>IF(energy_demand!L44="N",energy_demand!B44)</f>
        <v>0</v>
      </c>
      <c r="D44" s="2" t="e">
        <f>IF(energy_demand!M44="Y",energy_demand!B44,NA())</f>
        <v>#N/A</v>
      </c>
      <c r="E44" s="2">
        <f>IF(energy_demand!M44="N",energy_demand!B44,NA())</f>
        <v>131376.78</v>
      </c>
    </row>
    <row r="45" spans="1:5" x14ac:dyDescent="0.3">
      <c r="A45" s="10">
        <v>42048</v>
      </c>
      <c r="B45" s="2">
        <f>IF(energy_demand!L45="Y",energy_demand!B45)</f>
        <v>136070.62</v>
      </c>
      <c r="C45" s="2" t="b">
        <f>IF(energy_demand!L45="N",energy_demand!B45)</f>
        <v>0</v>
      </c>
      <c r="D45" s="2" t="e">
        <f>IF(energy_demand!M45="Y",energy_demand!B45,NA())</f>
        <v>#N/A</v>
      </c>
      <c r="E45" s="2">
        <f>IF(energy_demand!M45="N",energy_demand!B45,NA())</f>
        <v>136070.62</v>
      </c>
    </row>
    <row r="46" spans="1:5" x14ac:dyDescent="0.3">
      <c r="A46" s="10">
        <v>42049</v>
      </c>
      <c r="B46" s="2">
        <f>IF(energy_demand!L46="Y",energy_demand!B46)</f>
        <v>119692.02499999999</v>
      </c>
      <c r="C46" s="2" t="b">
        <f>IF(energy_demand!L46="N",energy_demand!B46)</f>
        <v>0</v>
      </c>
      <c r="D46" s="2" t="e">
        <f>IF(energy_demand!M46="Y",energy_demand!B46,NA())</f>
        <v>#N/A</v>
      </c>
      <c r="E46" s="2">
        <f>IF(energy_demand!M46="N",energy_demand!B46,NA())</f>
        <v>119692.02499999999</v>
      </c>
    </row>
    <row r="47" spans="1:5" x14ac:dyDescent="0.3">
      <c r="A47" s="10">
        <v>42050</v>
      </c>
      <c r="B47" s="2">
        <f>IF(energy_demand!L47="Y",energy_demand!B47)</f>
        <v>125287.71</v>
      </c>
      <c r="C47" s="2" t="b">
        <f>IF(energy_demand!L47="N",energy_demand!B47)</f>
        <v>0</v>
      </c>
      <c r="D47" s="2" t="e">
        <f>IF(energy_demand!M47="Y",energy_demand!B47,NA())</f>
        <v>#N/A</v>
      </c>
      <c r="E47" s="2">
        <f>IF(energy_demand!M47="N",energy_demand!B47,NA())</f>
        <v>125287.71</v>
      </c>
    </row>
    <row r="48" spans="1:5" x14ac:dyDescent="0.3">
      <c r="A48" s="10">
        <v>42051</v>
      </c>
      <c r="B48" s="2">
        <f>IF(energy_demand!L48="Y",energy_demand!B48)</f>
        <v>131832.63</v>
      </c>
      <c r="C48" s="2" t="b">
        <f>IF(energy_demand!L48="N",energy_demand!B48)</f>
        <v>0</v>
      </c>
      <c r="D48" s="2" t="e">
        <f>IF(energy_demand!M48="Y",energy_demand!B48,NA())</f>
        <v>#N/A</v>
      </c>
      <c r="E48" s="2">
        <f>IF(energy_demand!M48="N",energy_demand!B48,NA())</f>
        <v>131832.63</v>
      </c>
    </row>
    <row r="49" spans="1:5" x14ac:dyDescent="0.3">
      <c r="A49" s="10">
        <v>42052</v>
      </c>
      <c r="B49" s="2">
        <f>IF(energy_demand!L49="Y",energy_demand!B49)</f>
        <v>127666.01</v>
      </c>
      <c r="C49" s="2" t="b">
        <f>IF(energy_demand!L49="N",energy_demand!B49)</f>
        <v>0</v>
      </c>
      <c r="D49" s="2" t="e">
        <f>IF(energy_demand!M49="Y",energy_demand!B49,NA())</f>
        <v>#N/A</v>
      </c>
      <c r="E49" s="2">
        <f>IF(energy_demand!M49="N",energy_demand!B49,NA())</f>
        <v>127666.01</v>
      </c>
    </row>
    <row r="50" spans="1:5" x14ac:dyDescent="0.3">
      <c r="A50" s="10">
        <v>42053</v>
      </c>
      <c r="B50" s="2">
        <f>IF(energy_demand!L50="Y",energy_demand!B50)</f>
        <v>125972.765</v>
      </c>
      <c r="C50" s="2" t="b">
        <f>IF(energy_demand!L50="N",energy_demand!B50)</f>
        <v>0</v>
      </c>
      <c r="D50" s="2" t="e">
        <f>IF(energy_demand!M50="Y",energy_demand!B50,NA())</f>
        <v>#N/A</v>
      </c>
      <c r="E50" s="2">
        <f>IF(energy_demand!M50="N",energy_demand!B50,NA())</f>
        <v>125972.765</v>
      </c>
    </row>
    <row r="51" spans="1:5" x14ac:dyDescent="0.3">
      <c r="A51" s="10">
        <v>42054</v>
      </c>
      <c r="B51" s="2">
        <f>IF(energy_demand!L51="Y",energy_demand!B51)</f>
        <v>139399.69</v>
      </c>
      <c r="C51" s="2" t="b">
        <f>IF(energy_demand!L51="N",energy_demand!B51)</f>
        <v>0</v>
      </c>
      <c r="D51" s="2" t="e">
        <f>IF(energy_demand!M51="Y",energy_demand!B51,NA())</f>
        <v>#N/A</v>
      </c>
      <c r="E51" s="2">
        <f>IF(energy_demand!M51="N",energy_demand!B51,NA())</f>
        <v>139399.69</v>
      </c>
    </row>
    <row r="52" spans="1:5" x14ac:dyDescent="0.3">
      <c r="A52" s="10">
        <v>42055</v>
      </c>
      <c r="B52" s="2">
        <f>IF(energy_demand!L52="Y",energy_demand!B52)</f>
        <v>139465.67499999999</v>
      </c>
      <c r="C52" s="2" t="b">
        <f>IF(energy_demand!L52="N",energy_demand!B52)</f>
        <v>0</v>
      </c>
      <c r="D52" s="2" t="e">
        <f>IF(energy_demand!M52="Y",energy_demand!B52,NA())</f>
        <v>#N/A</v>
      </c>
      <c r="E52" s="2">
        <f>IF(energy_demand!M52="N",energy_demand!B52,NA())</f>
        <v>139465.67499999999</v>
      </c>
    </row>
    <row r="53" spans="1:5" x14ac:dyDescent="0.3">
      <c r="A53" s="10">
        <v>42056</v>
      </c>
      <c r="B53" s="2">
        <f>IF(energy_demand!L53="Y",energy_demand!B53)</f>
        <v>136283.03</v>
      </c>
      <c r="C53" s="2" t="b">
        <f>IF(energy_demand!L53="N",energy_demand!B53)</f>
        <v>0</v>
      </c>
      <c r="D53" s="2" t="e">
        <f>IF(energy_demand!M53="Y",energy_demand!B53,NA())</f>
        <v>#N/A</v>
      </c>
      <c r="E53" s="2">
        <f>IF(energy_demand!M53="N",energy_demand!B53,NA())</f>
        <v>136283.03</v>
      </c>
    </row>
    <row r="54" spans="1:5" x14ac:dyDescent="0.3">
      <c r="A54" s="10">
        <v>42057</v>
      </c>
      <c r="B54" s="2">
        <f>IF(energy_demand!L54="Y",energy_demand!B54)</f>
        <v>138016.35</v>
      </c>
      <c r="C54" s="2" t="b">
        <f>IF(energy_demand!L54="N",energy_demand!B54)</f>
        <v>0</v>
      </c>
      <c r="D54" s="2" t="e">
        <f>IF(energy_demand!M54="Y",energy_demand!B54,NA())</f>
        <v>#N/A</v>
      </c>
      <c r="E54" s="2">
        <f>IF(energy_demand!M54="N",energy_demand!B54,NA())</f>
        <v>138016.35</v>
      </c>
    </row>
    <row r="55" spans="1:5" x14ac:dyDescent="0.3">
      <c r="A55" s="10">
        <v>42058</v>
      </c>
      <c r="B55" s="2">
        <f>IF(energy_demand!L55="Y",energy_demand!B55)</f>
        <v>135255.815</v>
      </c>
      <c r="C55" s="2" t="b">
        <f>IF(energy_demand!L55="N",energy_demand!B55)</f>
        <v>0</v>
      </c>
      <c r="D55" s="2" t="e">
        <f>IF(energy_demand!M55="Y",energy_demand!B55,NA())</f>
        <v>#N/A</v>
      </c>
      <c r="E55" s="2">
        <f>IF(energy_demand!M55="N",energy_demand!B55,NA())</f>
        <v>135255.815</v>
      </c>
    </row>
    <row r="56" spans="1:5" x14ac:dyDescent="0.3">
      <c r="A56" s="10">
        <v>42059</v>
      </c>
      <c r="B56" s="2">
        <f>IF(energy_demand!L56="Y",energy_demand!B56)</f>
        <v>120263.515</v>
      </c>
      <c r="C56" s="2" t="b">
        <f>IF(energy_demand!L56="N",energy_demand!B56)</f>
        <v>0</v>
      </c>
      <c r="D56" s="2" t="e">
        <f>IF(energy_demand!M56="Y",energy_demand!B56,NA())</f>
        <v>#N/A</v>
      </c>
      <c r="E56" s="2">
        <f>IF(energy_demand!M56="N",energy_demand!B56,NA())</f>
        <v>120263.515</v>
      </c>
    </row>
    <row r="57" spans="1:5" x14ac:dyDescent="0.3">
      <c r="A57" s="10">
        <v>42060</v>
      </c>
      <c r="B57" s="2">
        <f>IF(energy_demand!L57="Y",energy_demand!B57)</f>
        <v>130062.755</v>
      </c>
      <c r="C57" s="2" t="b">
        <f>IF(energy_demand!L57="N",energy_demand!B57)</f>
        <v>0</v>
      </c>
      <c r="D57" s="2" t="e">
        <f>IF(energy_demand!M57="Y",energy_demand!B57,NA())</f>
        <v>#N/A</v>
      </c>
      <c r="E57" s="2">
        <f>IF(energy_demand!M57="N",energy_demand!B57,NA())</f>
        <v>130062.755</v>
      </c>
    </row>
    <row r="58" spans="1:5" x14ac:dyDescent="0.3">
      <c r="A58" s="10">
        <v>42061</v>
      </c>
      <c r="B58" s="2">
        <f>IF(energy_demand!L58="Y",energy_demand!B58)</f>
        <v>131525.85500000001</v>
      </c>
      <c r="C58" s="2" t="b">
        <f>IF(energy_demand!L58="N",energy_demand!B58)</f>
        <v>0</v>
      </c>
      <c r="D58" s="2" t="e">
        <f>IF(energy_demand!M58="Y",energy_demand!B58,NA())</f>
        <v>#N/A</v>
      </c>
      <c r="E58" s="2">
        <f>IF(energy_demand!M58="N",energy_demand!B58,NA())</f>
        <v>131525.85500000001</v>
      </c>
    </row>
    <row r="59" spans="1:5" x14ac:dyDescent="0.3">
      <c r="A59" s="10">
        <v>42062</v>
      </c>
      <c r="B59" s="2">
        <f>IF(energy_demand!L59="Y",energy_demand!B59)</f>
        <v>131069.4</v>
      </c>
      <c r="C59" s="2" t="b">
        <f>IF(energy_demand!L59="N",energy_demand!B59)</f>
        <v>0</v>
      </c>
      <c r="D59" s="2" t="e">
        <f>IF(energy_demand!M59="Y",energy_demand!B59,NA())</f>
        <v>#N/A</v>
      </c>
      <c r="E59" s="2">
        <f>IF(energy_demand!M59="N",energy_demand!B59,NA())</f>
        <v>131069.4</v>
      </c>
    </row>
    <row r="60" spans="1:5" x14ac:dyDescent="0.3">
      <c r="A60" s="10">
        <v>42063</v>
      </c>
      <c r="B60" s="2">
        <f>IF(energy_demand!L60="Y",energy_demand!B60)</f>
        <v>116275.73</v>
      </c>
      <c r="C60" s="2" t="b">
        <f>IF(energy_demand!L60="N",energy_demand!B60)</f>
        <v>0</v>
      </c>
      <c r="D60" s="2" t="e">
        <f>IF(energy_demand!M60="Y",energy_demand!B60,NA())</f>
        <v>#N/A</v>
      </c>
      <c r="E60" s="2">
        <f>IF(energy_demand!M60="N",energy_demand!B60,NA())</f>
        <v>116275.73</v>
      </c>
    </row>
    <row r="61" spans="1:5" x14ac:dyDescent="0.3">
      <c r="A61" s="10">
        <v>42064</v>
      </c>
      <c r="B61" s="2">
        <f>IF(energy_demand!L61="Y",energy_demand!B61)</f>
        <v>103462.78</v>
      </c>
      <c r="C61" s="2" t="b">
        <f>IF(energy_demand!L61="N",energy_demand!B61)</f>
        <v>0</v>
      </c>
      <c r="D61" s="2" t="e">
        <f>IF(energy_demand!M61="Y",energy_demand!B61,NA())</f>
        <v>#N/A</v>
      </c>
      <c r="E61" s="2">
        <f>IF(energy_demand!M61="N",energy_demand!B61,NA())</f>
        <v>103462.78</v>
      </c>
    </row>
    <row r="62" spans="1:5" x14ac:dyDescent="0.3">
      <c r="A62" s="10">
        <v>42065</v>
      </c>
      <c r="B62" s="2">
        <f>IF(energy_demand!L62="Y",energy_demand!B62)</f>
        <v>123301.83500000001</v>
      </c>
      <c r="C62" s="2" t="b">
        <f>IF(energy_demand!L62="N",energy_demand!B62)</f>
        <v>0</v>
      </c>
      <c r="D62" s="2" t="e">
        <f>IF(energy_demand!M62="Y",energy_demand!B62,NA())</f>
        <v>#N/A</v>
      </c>
      <c r="E62" s="2">
        <f>IF(energy_demand!M62="N",energy_demand!B62,NA())</f>
        <v>123301.83500000001</v>
      </c>
    </row>
    <row r="63" spans="1:5" x14ac:dyDescent="0.3">
      <c r="A63" s="10">
        <v>42066</v>
      </c>
      <c r="B63" s="2">
        <f>IF(energy_demand!L63="Y",energy_demand!B63)</f>
        <v>126750.29</v>
      </c>
      <c r="C63" s="2" t="b">
        <f>IF(energy_demand!L63="N",energy_demand!B63)</f>
        <v>0</v>
      </c>
      <c r="D63" s="2" t="e">
        <f>IF(energy_demand!M63="Y",energy_demand!B63,NA())</f>
        <v>#N/A</v>
      </c>
      <c r="E63" s="2">
        <f>IF(energy_demand!M63="N",energy_demand!B63,NA())</f>
        <v>126750.29</v>
      </c>
    </row>
    <row r="64" spans="1:5" x14ac:dyDescent="0.3">
      <c r="A64" s="10">
        <v>42067</v>
      </c>
      <c r="B64" s="2">
        <f>IF(energy_demand!L64="Y",energy_demand!B64)</f>
        <v>120764.185</v>
      </c>
      <c r="C64" s="2" t="b">
        <f>IF(energy_demand!L64="N",energy_demand!B64)</f>
        <v>0</v>
      </c>
      <c r="D64" s="2" t="e">
        <f>IF(energy_demand!M64="Y",energy_demand!B64,NA())</f>
        <v>#N/A</v>
      </c>
      <c r="E64" s="2">
        <f>IF(energy_demand!M64="N",energy_demand!B64,NA())</f>
        <v>120764.185</v>
      </c>
    </row>
    <row r="65" spans="1:5" x14ac:dyDescent="0.3">
      <c r="A65" s="10">
        <v>42068</v>
      </c>
      <c r="B65" s="2">
        <f>IF(energy_demand!L65="Y",energy_demand!B65)</f>
        <v>114967.345</v>
      </c>
      <c r="C65" s="2" t="b">
        <f>IF(energy_demand!L65="N",energy_demand!B65)</f>
        <v>0</v>
      </c>
      <c r="D65" s="2" t="e">
        <f>IF(energy_demand!M65="Y",energy_demand!B65,NA())</f>
        <v>#N/A</v>
      </c>
      <c r="E65" s="2">
        <f>IF(energy_demand!M65="N",energy_demand!B65,NA())</f>
        <v>114967.345</v>
      </c>
    </row>
    <row r="66" spans="1:5" x14ac:dyDescent="0.3">
      <c r="A66" s="10">
        <v>42069</v>
      </c>
      <c r="B66" s="2">
        <f>IF(energy_demand!L66="Y",energy_demand!B66)</f>
        <v>117053.75</v>
      </c>
      <c r="C66" s="2" t="b">
        <f>IF(energy_demand!L66="N",energy_demand!B66)</f>
        <v>0</v>
      </c>
      <c r="D66" s="2" t="e">
        <f>IF(energy_demand!M66="Y",energy_demand!B66,NA())</f>
        <v>#N/A</v>
      </c>
      <c r="E66" s="2">
        <f>IF(energy_demand!M66="N",energy_demand!B66,NA())</f>
        <v>117053.75</v>
      </c>
    </row>
    <row r="67" spans="1:5" x14ac:dyDescent="0.3">
      <c r="A67" s="10">
        <v>42070</v>
      </c>
      <c r="B67" s="2">
        <f>IF(energy_demand!L67="Y",energy_demand!B67)</f>
        <v>108344.575</v>
      </c>
      <c r="C67" s="2" t="b">
        <f>IF(energy_demand!L67="N",energy_demand!B67)</f>
        <v>0</v>
      </c>
      <c r="D67" s="2" t="e">
        <f>IF(energy_demand!M67="Y",energy_demand!B67,NA())</f>
        <v>#N/A</v>
      </c>
      <c r="E67" s="2">
        <f>IF(energy_demand!M67="N",energy_demand!B67,NA())</f>
        <v>108344.575</v>
      </c>
    </row>
    <row r="68" spans="1:5" x14ac:dyDescent="0.3">
      <c r="A68" s="10">
        <v>42071</v>
      </c>
      <c r="B68" s="2">
        <f>IF(energy_demand!L68="Y",energy_demand!B68)</f>
        <v>106348.78</v>
      </c>
      <c r="C68" s="2" t="b">
        <f>IF(energy_demand!L68="N",energy_demand!B68)</f>
        <v>0</v>
      </c>
      <c r="D68" s="2" t="e">
        <f>IF(energy_demand!M68="Y",energy_demand!B68,NA())</f>
        <v>#N/A</v>
      </c>
      <c r="E68" s="2">
        <f>IF(energy_demand!M68="N",energy_demand!B68,NA())</f>
        <v>106348.78</v>
      </c>
    </row>
    <row r="69" spans="1:5" x14ac:dyDescent="0.3">
      <c r="A69" s="10">
        <v>42072</v>
      </c>
      <c r="B69" s="2">
        <f>IF(energy_demand!L69="Y",energy_demand!B69)</f>
        <v>108282.48</v>
      </c>
      <c r="C69" s="2" t="b">
        <f>IF(energy_demand!L69="N",energy_demand!B69)</f>
        <v>0</v>
      </c>
      <c r="D69" s="2">
        <f>IF(energy_demand!M69="Y",energy_demand!B69,NA())</f>
        <v>108282.48</v>
      </c>
      <c r="E69" s="2" t="e">
        <f>IF(energy_demand!M69="N",energy_demand!B69,NA())</f>
        <v>#N/A</v>
      </c>
    </row>
    <row r="70" spans="1:5" x14ac:dyDescent="0.3">
      <c r="A70" s="10">
        <v>42073</v>
      </c>
      <c r="B70" s="2">
        <f>IF(energy_demand!L70="Y",energy_demand!B70)</f>
        <v>125828.53</v>
      </c>
      <c r="C70" s="2" t="b">
        <f>IF(energy_demand!L70="N",energy_demand!B70)</f>
        <v>0</v>
      </c>
      <c r="D70" s="2" t="e">
        <f>IF(energy_demand!M70="Y",energy_demand!B70,NA())</f>
        <v>#N/A</v>
      </c>
      <c r="E70" s="2">
        <f>IF(energy_demand!M70="N",energy_demand!B70,NA())</f>
        <v>125828.53</v>
      </c>
    </row>
    <row r="71" spans="1:5" x14ac:dyDescent="0.3">
      <c r="A71" s="10">
        <v>42074</v>
      </c>
      <c r="B71" s="2">
        <f>IF(energy_demand!L71="Y",energy_demand!B71)</f>
        <v>124418.41499999999</v>
      </c>
      <c r="C71" s="2" t="b">
        <f>IF(energy_demand!L71="N",energy_demand!B71)</f>
        <v>0</v>
      </c>
      <c r="D71" s="2" t="e">
        <f>IF(energy_demand!M71="Y",energy_demand!B71,NA())</f>
        <v>#N/A</v>
      </c>
      <c r="E71" s="2">
        <f>IF(energy_demand!M71="N",energy_demand!B71,NA())</f>
        <v>124418.41499999999</v>
      </c>
    </row>
    <row r="72" spans="1:5" x14ac:dyDescent="0.3">
      <c r="A72" s="10">
        <v>42075</v>
      </c>
      <c r="B72" s="2">
        <f>IF(energy_demand!L72="Y",energy_demand!B72)</f>
        <v>121683.65</v>
      </c>
      <c r="C72" s="2" t="b">
        <f>IF(energy_demand!L72="N",energy_demand!B72)</f>
        <v>0</v>
      </c>
      <c r="D72" s="2" t="e">
        <f>IF(energy_demand!M72="Y",energy_demand!B72,NA())</f>
        <v>#N/A</v>
      </c>
      <c r="E72" s="2">
        <f>IF(energy_demand!M72="N",energy_demand!B72,NA())</f>
        <v>121683.65</v>
      </c>
    </row>
    <row r="73" spans="1:5" x14ac:dyDescent="0.3">
      <c r="A73" s="10">
        <v>42076</v>
      </c>
      <c r="B73" s="2">
        <f>IF(energy_demand!L73="Y",energy_demand!B73)</f>
        <v>120929.815</v>
      </c>
      <c r="C73" s="2" t="b">
        <f>IF(energy_demand!L73="N",energy_demand!B73)</f>
        <v>0</v>
      </c>
      <c r="D73" s="2" t="e">
        <f>IF(energy_demand!M73="Y",energy_demand!B73,NA())</f>
        <v>#N/A</v>
      </c>
      <c r="E73" s="2">
        <f>IF(energy_demand!M73="N",energy_demand!B73,NA())</f>
        <v>120929.815</v>
      </c>
    </row>
    <row r="74" spans="1:5" x14ac:dyDescent="0.3">
      <c r="A74" s="10">
        <v>42077</v>
      </c>
      <c r="B74" s="2">
        <f>IF(energy_demand!L74="Y",energy_demand!B74)</f>
        <v>108738.82</v>
      </c>
      <c r="C74" s="2" t="b">
        <f>IF(energy_demand!L74="N",energy_demand!B74)</f>
        <v>0</v>
      </c>
      <c r="D74" s="2" t="e">
        <f>IF(energy_demand!M74="Y",energy_demand!B74,NA())</f>
        <v>#N/A</v>
      </c>
      <c r="E74" s="2">
        <f>IF(energy_demand!M74="N",energy_demand!B74,NA())</f>
        <v>108738.82</v>
      </c>
    </row>
    <row r="75" spans="1:5" x14ac:dyDescent="0.3">
      <c r="A75" s="10">
        <v>42078</v>
      </c>
      <c r="B75" s="2">
        <f>IF(energy_demand!L75="Y",energy_demand!B75)</f>
        <v>100170.295</v>
      </c>
      <c r="C75" s="2" t="b">
        <f>IF(energy_demand!L75="N",energy_demand!B75)</f>
        <v>0</v>
      </c>
      <c r="D75" s="2" t="e">
        <f>IF(energy_demand!M75="Y",energy_demand!B75,NA())</f>
        <v>#N/A</v>
      </c>
      <c r="E75" s="2">
        <f>IF(energy_demand!M75="N",energy_demand!B75,NA())</f>
        <v>100170.295</v>
      </c>
    </row>
    <row r="76" spans="1:5" x14ac:dyDescent="0.3">
      <c r="A76" s="10">
        <v>42079</v>
      </c>
      <c r="B76" s="2">
        <f>IF(energy_demand!L76="Y",energy_demand!B76)</f>
        <v>123787.075</v>
      </c>
      <c r="C76" s="2" t="b">
        <f>IF(energy_demand!L76="N",energy_demand!B76)</f>
        <v>0</v>
      </c>
      <c r="D76" s="2" t="e">
        <f>IF(energy_demand!M76="Y",energy_demand!B76,NA())</f>
        <v>#N/A</v>
      </c>
      <c r="E76" s="2">
        <f>IF(energy_demand!M76="N",energy_demand!B76,NA())</f>
        <v>123787.075</v>
      </c>
    </row>
    <row r="77" spans="1:5" x14ac:dyDescent="0.3">
      <c r="A77" s="10">
        <v>42080</v>
      </c>
      <c r="B77" s="2">
        <f>IF(energy_demand!L77="Y",energy_demand!B77)</f>
        <v>125600.86</v>
      </c>
      <c r="C77" s="2" t="b">
        <f>IF(energy_demand!L77="N",energy_demand!B77)</f>
        <v>0</v>
      </c>
      <c r="D77" s="2" t="e">
        <f>IF(energy_demand!M77="Y",energy_demand!B77,NA())</f>
        <v>#N/A</v>
      </c>
      <c r="E77" s="2">
        <f>IF(energy_demand!M77="N",energy_demand!B77,NA())</f>
        <v>125600.86</v>
      </c>
    </row>
    <row r="78" spans="1:5" x14ac:dyDescent="0.3">
      <c r="A78" s="10">
        <v>42081</v>
      </c>
      <c r="B78" s="2">
        <f>IF(energy_demand!L78="Y",energy_demand!B78)</f>
        <v>127975.815</v>
      </c>
      <c r="C78" s="2" t="b">
        <f>IF(energy_demand!L78="N",energy_demand!B78)</f>
        <v>0</v>
      </c>
      <c r="D78" s="2" t="e">
        <f>IF(energy_demand!M78="Y",energy_demand!B78,NA())</f>
        <v>#N/A</v>
      </c>
      <c r="E78" s="2">
        <f>IF(energy_demand!M78="N",energy_demand!B78,NA())</f>
        <v>127975.815</v>
      </c>
    </row>
    <row r="79" spans="1:5" x14ac:dyDescent="0.3">
      <c r="A79" s="10">
        <v>42082</v>
      </c>
      <c r="B79" s="2">
        <f>IF(energy_demand!L79="Y",energy_demand!B79)</f>
        <v>128319.45</v>
      </c>
      <c r="C79" s="2" t="b">
        <f>IF(energy_demand!L79="N",energy_demand!B79)</f>
        <v>0</v>
      </c>
      <c r="D79" s="2" t="e">
        <f>IF(energy_demand!M79="Y",energy_demand!B79,NA())</f>
        <v>#N/A</v>
      </c>
      <c r="E79" s="2">
        <f>IF(energy_demand!M79="N",energy_demand!B79,NA())</f>
        <v>128319.45</v>
      </c>
    </row>
    <row r="80" spans="1:5" x14ac:dyDescent="0.3">
      <c r="A80" s="10">
        <v>42083</v>
      </c>
      <c r="B80" s="2">
        <f>IF(energy_demand!L80="Y",energy_demand!B80)</f>
        <v>119491.32</v>
      </c>
      <c r="C80" s="2" t="b">
        <f>IF(energy_demand!L80="N",energy_demand!B80)</f>
        <v>0</v>
      </c>
      <c r="D80" s="2" t="e">
        <f>IF(energy_demand!M80="Y",energy_demand!B80,NA())</f>
        <v>#N/A</v>
      </c>
      <c r="E80" s="2">
        <f>IF(energy_demand!M80="N",energy_demand!B80,NA())</f>
        <v>119491.32</v>
      </c>
    </row>
    <row r="81" spans="1:5" x14ac:dyDescent="0.3">
      <c r="A81" s="10">
        <v>42084</v>
      </c>
      <c r="B81" s="2">
        <f>IF(energy_demand!L81="Y",energy_demand!B81)</f>
        <v>106754.8</v>
      </c>
      <c r="C81" s="2" t="b">
        <f>IF(energy_demand!L81="N",energy_demand!B81)</f>
        <v>0</v>
      </c>
      <c r="D81" s="2" t="e">
        <f>IF(energy_demand!M81="Y",energy_demand!B81,NA())</f>
        <v>#N/A</v>
      </c>
      <c r="E81" s="2">
        <f>IF(energy_demand!M81="N",energy_demand!B81,NA())</f>
        <v>106754.8</v>
      </c>
    </row>
    <row r="82" spans="1:5" x14ac:dyDescent="0.3">
      <c r="A82" s="10">
        <v>42085</v>
      </c>
      <c r="B82" s="2">
        <f>IF(energy_demand!L82="Y",energy_demand!B82)</f>
        <v>106555.03</v>
      </c>
      <c r="C82" s="2" t="b">
        <f>IF(energy_demand!L82="N",energy_demand!B82)</f>
        <v>0</v>
      </c>
      <c r="D82" s="2" t="e">
        <f>IF(energy_demand!M82="Y",energy_demand!B82,NA())</f>
        <v>#N/A</v>
      </c>
      <c r="E82" s="2">
        <f>IF(energy_demand!M82="N",energy_demand!B82,NA())</f>
        <v>106555.03</v>
      </c>
    </row>
    <row r="83" spans="1:5" x14ac:dyDescent="0.3">
      <c r="A83" s="10">
        <v>42086</v>
      </c>
      <c r="B83" s="2">
        <f>IF(energy_demand!L83="Y",energy_demand!B83)</f>
        <v>122810.05</v>
      </c>
      <c r="C83" s="2" t="b">
        <f>IF(energy_demand!L83="N",energy_demand!B83)</f>
        <v>0</v>
      </c>
      <c r="D83" s="2" t="e">
        <f>IF(energy_demand!M83="Y",energy_demand!B83,NA())</f>
        <v>#N/A</v>
      </c>
      <c r="E83" s="2">
        <f>IF(energy_demand!M83="N",energy_demand!B83,NA())</f>
        <v>122810.05</v>
      </c>
    </row>
    <row r="84" spans="1:5" x14ac:dyDescent="0.3">
      <c r="A84" s="10">
        <v>42087</v>
      </c>
      <c r="B84" s="2">
        <f>IF(energy_demand!L84="Y",energy_demand!B84)</f>
        <v>123234.935</v>
      </c>
      <c r="C84" s="2" t="b">
        <f>IF(energy_demand!L84="N",energy_demand!B84)</f>
        <v>0</v>
      </c>
      <c r="D84" s="2" t="e">
        <f>IF(energy_demand!M84="Y",energy_demand!B84,NA())</f>
        <v>#N/A</v>
      </c>
      <c r="E84" s="2">
        <f>IF(energy_demand!M84="N",energy_demand!B84,NA())</f>
        <v>123234.935</v>
      </c>
    </row>
    <row r="85" spans="1:5" x14ac:dyDescent="0.3">
      <c r="A85" s="10">
        <v>42088</v>
      </c>
      <c r="B85" s="2">
        <f>IF(energy_demand!L85="Y",energy_demand!B85)</f>
        <v>122268.86</v>
      </c>
      <c r="C85" s="2" t="b">
        <f>IF(energy_demand!L85="N",energy_demand!B85)</f>
        <v>0</v>
      </c>
      <c r="D85" s="2" t="e">
        <f>IF(energy_demand!M85="Y",energy_demand!B85,NA())</f>
        <v>#N/A</v>
      </c>
      <c r="E85" s="2">
        <f>IF(energy_demand!M85="N",energy_demand!B85,NA())</f>
        <v>122268.86</v>
      </c>
    </row>
    <row r="86" spans="1:5" x14ac:dyDescent="0.3">
      <c r="A86" s="10">
        <v>42089</v>
      </c>
      <c r="B86" s="2">
        <f>IF(energy_demand!L86="Y",energy_demand!B86)</f>
        <v>121998.2</v>
      </c>
      <c r="C86" s="2" t="b">
        <f>IF(energy_demand!L86="N",energy_demand!B86)</f>
        <v>0</v>
      </c>
      <c r="D86" s="2" t="e">
        <f>IF(energy_demand!M86="Y",energy_demand!B86,NA())</f>
        <v>#N/A</v>
      </c>
      <c r="E86" s="2">
        <f>IF(energy_demand!M86="N",energy_demand!B86,NA())</f>
        <v>121998.2</v>
      </c>
    </row>
    <row r="87" spans="1:5" x14ac:dyDescent="0.3">
      <c r="A87" s="10">
        <v>42090</v>
      </c>
      <c r="B87" s="2" t="b">
        <f>IF(energy_demand!L87="Y",energy_demand!B87)</f>
        <v>0</v>
      </c>
      <c r="C87" s="2">
        <f>IF(energy_demand!L87="N",energy_demand!B87)</f>
        <v>122346.33500000001</v>
      </c>
      <c r="D87" s="2" t="e">
        <f>IF(energy_demand!M87="Y",energy_demand!B87,NA())</f>
        <v>#N/A</v>
      </c>
      <c r="E87" s="2">
        <f>IF(energy_demand!M87="N",energy_demand!B87,NA())</f>
        <v>122346.33500000001</v>
      </c>
    </row>
    <row r="88" spans="1:5" x14ac:dyDescent="0.3">
      <c r="A88" s="10">
        <v>42091</v>
      </c>
      <c r="B88" s="2" t="b">
        <f>IF(energy_demand!L88="Y",energy_demand!B88)</f>
        <v>0</v>
      </c>
      <c r="C88" s="2">
        <f>IF(energy_demand!L88="N",energy_demand!B88)</f>
        <v>112187.715</v>
      </c>
      <c r="D88" s="2" t="e">
        <f>IF(energy_demand!M88="Y",energy_demand!B88,NA())</f>
        <v>#N/A</v>
      </c>
      <c r="E88" s="2">
        <f>IF(energy_demand!M88="N",energy_demand!B88,NA())</f>
        <v>112187.715</v>
      </c>
    </row>
    <row r="89" spans="1:5" x14ac:dyDescent="0.3">
      <c r="A89" s="10">
        <v>42092</v>
      </c>
      <c r="B89" s="2" t="b">
        <f>IF(energy_demand!L89="Y",energy_demand!B89)</f>
        <v>0</v>
      </c>
      <c r="C89" s="2">
        <f>IF(energy_demand!L89="N",energy_demand!B89)</f>
        <v>106418.66499999999</v>
      </c>
      <c r="D89" s="2" t="e">
        <f>IF(energy_demand!M89="Y",energy_demand!B89,NA())</f>
        <v>#N/A</v>
      </c>
      <c r="E89" s="2">
        <f>IF(energy_demand!M89="N",energy_demand!B89,NA())</f>
        <v>106418.66499999999</v>
      </c>
    </row>
    <row r="90" spans="1:5" x14ac:dyDescent="0.3">
      <c r="A90" s="10">
        <v>42093</v>
      </c>
      <c r="B90" s="2" t="b">
        <f>IF(energy_demand!L90="Y",energy_demand!B90)</f>
        <v>0</v>
      </c>
      <c r="C90" s="2">
        <f>IF(energy_demand!L90="N",energy_demand!B90)</f>
        <v>123061.87</v>
      </c>
      <c r="D90" s="2" t="e">
        <f>IF(energy_demand!M90="Y",energy_demand!B90,NA())</f>
        <v>#N/A</v>
      </c>
      <c r="E90" s="2">
        <f>IF(energy_demand!M90="N",energy_demand!B90,NA())</f>
        <v>123061.87</v>
      </c>
    </row>
    <row r="91" spans="1:5" x14ac:dyDescent="0.3">
      <c r="A91" s="10">
        <v>42094</v>
      </c>
      <c r="B91" s="2" t="b">
        <f>IF(energy_demand!L91="Y",energy_demand!B91)</f>
        <v>0</v>
      </c>
      <c r="C91" s="2">
        <f>IF(energy_demand!L91="N",energy_demand!B91)</f>
        <v>125795.325</v>
      </c>
      <c r="D91" s="2" t="e">
        <f>IF(energy_demand!M91="Y",energy_demand!B91,NA())</f>
        <v>#N/A</v>
      </c>
      <c r="E91" s="2">
        <f>IF(energy_demand!M91="N",energy_demand!B91,NA())</f>
        <v>125795.325</v>
      </c>
    </row>
    <row r="92" spans="1:5" x14ac:dyDescent="0.3">
      <c r="A92" s="10">
        <v>42095</v>
      </c>
      <c r="B92" s="2" t="b">
        <f>IF(energy_demand!L92="Y",energy_demand!B92)</f>
        <v>0</v>
      </c>
      <c r="C92" s="2">
        <f>IF(energy_demand!L92="N",energy_demand!B92)</f>
        <v>122042.265</v>
      </c>
      <c r="D92" s="2" t="e">
        <f>IF(energy_demand!M92="Y",energy_demand!B92,NA())</f>
        <v>#N/A</v>
      </c>
      <c r="E92" s="2">
        <f>IF(energy_demand!M92="N",energy_demand!B92,NA())</f>
        <v>122042.265</v>
      </c>
    </row>
    <row r="93" spans="1:5" x14ac:dyDescent="0.3">
      <c r="A93" s="10">
        <v>42096</v>
      </c>
      <c r="B93" s="2" t="b">
        <f>IF(energy_demand!L93="Y",energy_demand!B93)</f>
        <v>0</v>
      </c>
      <c r="C93" s="2">
        <f>IF(energy_demand!L93="N",energy_demand!B93)</f>
        <v>113838.41</v>
      </c>
      <c r="D93" s="2" t="e">
        <f>IF(energy_demand!M93="Y",energy_demand!B93,NA())</f>
        <v>#N/A</v>
      </c>
      <c r="E93" s="2">
        <f>IF(energy_demand!M93="N",energy_demand!B93,NA())</f>
        <v>113838.41</v>
      </c>
    </row>
    <row r="94" spans="1:5" x14ac:dyDescent="0.3">
      <c r="A94" s="10">
        <v>42097</v>
      </c>
      <c r="B94" s="2" t="b">
        <f>IF(energy_demand!L94="Y",energy_demand!B94)</f>
        <v>0</v>
      </c>
      <c r="C94" s="2">
        <f>IF(energy_demand!L94="N",energy_demand!B94)</f>
        <v>98891.06</v>
      </c>
      <c r="D94" s="2">
        <f>IF(energy_demand!M94="Y",energy_demand!B94,NA())</f>
        <v>98891.06</v>
      </c>
      <c r="E94" s="2" t="e">
        <f>IF(energy_demand!M94="N",energy_demand!B94,NA())</f>
        <v>#N/A</v>
      </c>
    </row>
    <row r="95" spans="1:5" x14ac:dyDescent="0.3">
      <c r="A95" s="10">
        <v>42098</v>
      </c>
      <c r="B95" s="2" t="b">
        <f>IF(energy_demand!L95="Y",energy_demand!B95)</f>
        <v>0</v>
      </c>
      <c r="C95" s="2">
        <f>IF(energy_demand!L95="N",energy_demand!B95)</f>
        <v>103999.17</v>
      </c>
      <c r="D95" s="2">
        <f>IF(energy_demand!M95="Y",energy_demand!B95,NA())</f>
        <v>103999.17</v>
      </c>
      <c r="E95" s="2" t="e">
        <f>IF(energy_demand!M95="N",energy_demand!B95,NA())</f>
        <v>#N/A</v>
      </c>
    </row>
    <row r="96" spans="1:5" x14ac:dyDescent="0.3">
      <c r="A96" s="10">
        <v>42099</v>
      </c>
      <c r="B96" s="2" t="b">
        <f>IF(energy_demand!L96="Y",energy_demand!B96)</f>
        <v>0</v>
      </c>
      <c r="C96" s="2">
        <f>IF(energy_demand!L96="N",energy_demand!B96)</f>
        <v>103685.45</v>
      </c>
      <c r="D96" s="2" t="e">
        <f>IF(energy_demand!M96="Y",energy_demand!B96,NA())</f>
        <v>#N/A</v>
      </c>
      <c r="E96" s="2">
        <f>IF(energy_demand!M96="N",energy_demand!B96,NA())</f>
        <v>103685.45</v>
      </c>
    </row>
    <row r="97" spans="1:5" x14ac:dyDescent="0.3">
      <c r="A97" s="10">
        <v>42100</v>
      </c>
      <c r="B97" s="2" t="b">
        <f>IF(energy_demand!L97="Y",energy_demand!B97)</f>
        <v>0</v>
      </c>
      <c r="C97" s="2">
        <f>IF(energy_demand!L97="N",energy_demand!B97)</f>
        <v>107383.37</v>
      </c>
      <c r="D97" s="2">
        <f>IF(energy_demand!M97="Y",energy_demand!B97,NA())</f>
        <v>107383.37</v>
      </c>
      <c r="E97" s="2" t="e">
        <f>IF(energy_demand!M97="N",energy_demand!B97,NA())</f>
        <v>#N/A</v>
      </c>
    </row>
    <row r="98" spans="1:5" x14ac:dyDescent="0.3">
      <c r="A98" s="10">
        <v>42101</v>
      </c>
      <c r="B98" s="2" t="b">
        <f>IF(energy_demand!L98="Y",energy_demand!B98)</f>
        <v>0</v>
      </c>
      <c r="C98" s="2">
        <f>IF(energy_demand!L98="N",energy_demand!B98)</f>
        <v>120235.505</v>
      </c>
      <c r="D98" s="2" t="e">
        <f>IF(energy_demand!M98="Y",energy_demand!B98,NA())</f>
        <v>#N/A</v>
      </c>
      <c r="E98" s="2">
        <f>IF(energy_demand!M98="N",energy_demand!B98,NA())</f>
        <v>120235.505</v>
      </c>
    </row>
    <row r="99" spans="1:5" x14ac:dyDescent="0.3">
      <c r="A99" s="10">
        <v>42102</v>
      </c>
      <c r="B99" s="2" t="b">
        <f>IF(energy_demand!L99="Y",energy_demand!B99)</f>
        <v>0</v>
      </c>
      <c r="C99" s="2">
        <f>IF(energy_demand!L99="N",energy_demand!B99)</f>
        <v>122129.77499999999</v>
      </c>
      <c r="D99" s="2" t="e">
        <f>IF(energy_demand!M99="Y",energy_demand!B99,NA())</f>
        <v>#N/A</v>
      </c>
      <c r="E99" s="2">
        <f>IF(energy_demand!M99="N",energy_demand!B99,NA())</f>
        <v>122129.77499999999</v>
      </c>
    </row>
    <row r="100" spans="1:5" x14ac:dyDescent="0.3">
      <c r="A100" s="10">
        <v>42103</v>
      </c>
      <c r="B100" s="2" t="b">
        <f>IF(energy_demand!L100="Y",energy_demand!B100)</f>
        <v>0</v>
      </c>
      <c r="C100" s="2">
        <f>IF(energy_demand!L100="N",energy_demand!B100)</f>
        <v>123990.76</v>
      </c>
      <c r="D100" s="2" t="e">
        <f>IF(energy_demand!M100="Y",energy_demand!B100,NA())</f>
        <v>#N/A</v>
      </c>
      <c r="E100" s="2">
        <f>IF(energy_demand!M100="N",energy_demand!B100,NA())</f>
        <v>123990.76</v>
      </c>
    </row>
    <row r="101" spans="1:5" x14ac:dyDescent="0.3">
      <c r="A101" s="10">
        <v>42104</v>
      </c>
      <c r="B101" s="2" t="b">
        <f>IF(energy_demand!L101="Y",energy_demand!B101)</f>
        <v>0</v>
      </c>
      <c r="C101" s="2">
        <f>IF(energy_demand!L101="N",energy_demand!B101)</f>
        <v>121753.11500000001</v>
      </c>
      <c r="D101" s="2" t="e">
        <f>IF(energy_demand!M101="Y",energy_demand!B101,NA())</f>
        <v>#N/A</v>
      </c>
      <c r="E101" s="2">
        <f>IF(energy_demand!M101="N",energy_demand!B101,NA())</f>
        <v>121753.11500000001</v>
      </c>
    </row>
    <row r="102" spans="1:5" x14ac:dyDescent="0.3">
      <c r="A102" s="10">
        <v>42105</v>
      </c>
      <c r="B102" s="2" t="b">
        <f>IF(energy_demand!L102="Y",energy_demand!B102)</f>
        <v>0</v>
      </c>
      <c r="C102" s="2">
        <f>IF(energy_demand!L102="N",energy_demand!B102)</f>
        <v>110034.16499999999</v>
      </c>
      <c r="D102" s="2" t="e">
        <f>IF(energy_demand!M102="Y",energy_demand!B102,NA())</f>
        <v>#N/A</v>
      </c>
      <c r="E102" s="2">
        <f>IF(energy_demand!M102="N",energy_demand!B102,NA())</f>
        <v>110034.16499999999</v>
      </c>
    </row>
    <row r="103" spans="1:5" x14ac:dyDescent="0.3">
      <c r="A103" s="10">
        <v>42106</v>
      </c>
      <c r="B103" s="2" t="b">
        <f>IF(energy_demand!L103="Y",energy_demand!B103)</f>
        <v>0</v>
      </c>
      <c r="C103" s="2">
        <f>IF(energy_demand!L103="N",energy_demand!B103)</f>
        <v>103760.22500000001</v>
      </c>
      <c r="D103" s="2" t="e">
        <f>IF(energy_demand!M103="Y",energy_demand!B103,NA())</f>
        <v>#N/A</v>
      </c>
      <c r="E103" s="2">
        <f>IF(energy_demand!M103="N",energy_demand!B103,NA())</f>
        <v>103760.22500000001</v>
      </c>
    </row>
    <row r="104" spans="1:5" x14ac:dyDescent="0.3">
      <c r="A104" s="10">
        <v>42107</v>
      </c>
      <c r="B104" s="2" t="b">
        <f>IF(energy_demand!L104="Y",energy_demand!B104)</f>
        <v>0</v>
      </c>
      <c r="C104" s="2">
        <f>IF(energy_demand!L104="N",energy_demand!B104)</f>
        <v>125107.78</v>
      </c>
      <c r="D104" s="2" t="e">
        <f>IF(energy_demand!M104="Y",energy_demand!B104,NA())</f>
        <v>#N/A</v>
      </c>
      <c r="E104" s="2">
        <f>IF(energy_demand!M104="N",energy_demand!B104,NA())</f>
        <v>125107.78</v>
      </c>
    </row>
    <row r="105" spans="1:5" x14ac:dyDescent="0.3">
      <c r="A105" s="10">
        <v>42108</v>
      </c>
      <c r="B105" s="2">
        <f>IF(energy_demand!L105="Y",energy_demand!B105)</f>
        <v>127793.38</v>
      </c>
      <c r="C105" s="2" t="b">
        <f>IF(energy_demand!L105="N",energy_demand!B105)</f>
        <v>0</v>
      </c>
      <c r="D105" s="2" t="e">
        <f>IF(energy_demand!M105="Y",energy_demand!B105,NA())</f>
        <v>#N/A</v>
      </c>
      <c r="E105" s="2">
        <f>IF(energy_demand!M105="N",energy_demand!B105,NA())</f>
        <v>127793.38</v>
      </c>
    </row>
    <row r="106" spans="1:5" x14ac:dyDescent="0.3">
      <c r="A106" s="10">
        <v>42109</v>
      </c>
      <c r="B106" s="2">
        <f>IF(energy_demand!L106="Y",energy_demand!B106)</f>
        <v>126673.935</v>
      </c>
      <c r="C106" s="2" t="b">
        <f>IF(energy_demand!L106="N",energy_demand!B106)</f>
        <v>0</v>
      </c>
      <c r="D106" s="2" t="e">
        <f>IF(energy_demand!M106="Y",energy_demand!B106,NA())</f>
        <v>#N/A</v>
      </c>
      <c r="E106" s="2">
        <f>IF(energy_demand!M106="N",energy_demand!B106,NA())</f>
        <v>126673.935</v>
      </c>
    </row>
    <row r="107" spans="1:5" x14ac:dyDescent="0.3">
      <c r="A107" s="10">
        <v>42110</v>
      </c>
      <c r="B107" s="2">
        <f>IF(energy_demand!L107="Y",energy_demand!B107)</f>
        <v>126937.94</v>
      </c>
      <c r="C107" s="2" t="b">
        <f>IF(energy_demand!L107="N",energy_demand!B107)</f>
        <v>0</v>
      </c>
      <c r="D107" s="2" t="e">
        <f>IF(energy_demand!M107="Y",energy_demand!B107,NA())</f>
        <v>#N/A</v>
      </c>
      <c r="E107" s="2">
        <f>IF(energy_demand!M107="N",energy_demand!B107,NA())</f>
        <v>126937.94</v>
      </c>
    </row>
    <row r="108" spans="1:5" x14ac:dyDescent="0.3">
      <c r="A108" s="10">
        <v>42111</v>
      </c>
      <c r="B108" s="2">
        <f>IF(energy_demand!L108="Y",energy_demand!B108)</f>
        <v>131031.41499999999</v>
      </c>
      <c r="C108" s="2" t="b">
        <f>IF(energy_demand!L108="N",energy_demand!B108)</f>
        <v>0</v>
      </c>
      <c r="D108" s="2" t="e">
        <f>IF(energy_demand!M108="Y",energy_demand!B108,NA())</f>
        <v>#N/A</v>
      </c>
      <c r="E108" s="2">
        <f>IF(energy_demand!M108="N",energy_demand!B108,NA())</f>
        <v>131031.41499999999</v>
      </c>
    </row>
    <row r="109" spans="1:5" x14ac:dyDescent="0.3">
      <c r="A109" s="10">
        <v>42112</v>
      </c>
      <c r="B109" s="2">
        <f>IF(energy_demand!L109="Y",energy_demand!B109)</f>
        <v>109763.985</v>
      </c>
      <c r="C109" s="2" t="b">
        <f>IF(energy_demand!L109="N",energy_demand!B109)</f>
        <v>0</v>
      </c>
      <c r="D109" s="2" t="e">
        <f>IF(energy_demand!M109="Y",energy_demand!B109,NA())</f>
        <v>#N/A</v>
      </c>
      <c r="E109" s="2">
        <f>IF(energy_demand!M109="N",energy_demand!B109,NA())</f>
        <v>109763.985</v>
      </c>
    </row>
    <row r="110" spans="1:5" x14ac:dyDescent="0.3">
      <c r="A110" s="10">
        <v>42113</v>
      </c>
      <c r="B110" s="2">
        <f>IF(energy_demand!L110="Y",energy_demand!B110)</f>
        <v>107160.54</v>
      </c>
      <c r="C110" s="2" t="b">
        <f>IF(energy_demand!L110="N",energy_demand!B110)</f>
        <v>0</v>
      </c>
      <c r="D110" s="2" t="e">
        <f>IF(energy_demand!M110="Y",energy_demand!B110,NA())</f>
        <v>#N/A</v>
      </c>
      <c r="E110" s="2">
        <f>IF(energy_demand!M110="N",energy_demand!B110,NA())</f>
        <v>107160.54</v>
      </c>
    </row>
    <row r="111" spans="1:5" x14ac:dyDescent="0.3">
      <c r="A111" s="10">
        <v>42114</v>
      </c>
      <c r="B111" s="2">
        <f>IF(energy_demand!L111="Y",energy_demand!B111)</f>
        <v>126696.19</v>
      </c>
      <c r="C111" s="2" t="b">
        <f>IF(energy_demand!L111="N",energy_demand!B111)</f>
        <v>0</v>
      </c>
      <c r="D111" s="2" t="e">
        <f>IF(energy_demand!M111="Y",energy_demand!B111,NA())</f>
        <v>#N/A</v>
      </c>
      <c r="E111" s="2">
        <f>IF(energy_demand!M111="N",energy_demand!B111,NA())</f>
        <v>126696.19</v>
      </c>
    </row>
    <row r="112" spans="1:5" x14ac:dyDescent="0.3">
      <c r="A112" s="10">
        <v>42115</v>
      </c>
      <c r="B112" s="2">
        <f>IF(energy_demand!L112="Y",energy_demand!B112)</f>
        <v>127973.58500000001</v>
      </c>
      <c r="C112" s="2" t="b">
        <f>IF(energy_demand!L112="N",energy_demand!B112)</f>
        <v>0</v>
      </c>
      <c r="D112" s="2" t="e">
        <f>IF(energy_demand!M112="Y",energy_demand!B112,NA())</f>
        <v>#N/A</v>
      </c>
      <c r="E112" s="2">
        <f>IF(energy_demand!M112="N",energy_demand!B112,NA())</f>
        <v>127973.58500000001</v>
      </c>
    </row>
    <row r="113" spans="1:5" x14ac:dyDescent="0.3">
      <c r="A113" s="10">
        <v>42116</v>
      </c>
      <c r="B113" s="2">
        <f>IF(energy_demand!L113="Y",energy_demand!B113)</f>
        <v>128598.495</v>
      </c>
      <c r="C113" s="2" t="b">
        <f>IF(energy_demand!L113="N",energy_demand!B113)</f>
        <v>0</v>
      </c>
      <c r="D113" s="2" t="e">
        <f>IF(energy_demand!M113="Y",energy_demand!B113,NA())</f>
        <v>#N/A</v>
      </c>
      <c r="E113" s="2">
        <f>IF(energy_demand!M113="N",energy_demand!B113,NA())</f>
        <v>128598.495</v>
      </c>
    </row>
    <row r="114" spans="1:5" x14ac:dyDescent="0.3">
      <c r="A114" s="10">
        <v>42117</v>
      </c>
      <c r="B114" s="2">
        <f>IF(energy_demand!L114="Y",energy_demand!B114)</f>
        <v>126483.80499999999</v>
      </c>
      <c r="C114" s="2" t="b">
        <f>IF(energy_demand!L114="N",energy_demand!B114)</f>
        <v>0</v>
      </c>
      <c r="D114" s="2" t="e">
        <f>IF(energy_demand!M114="Y",energy_demand!B114,NA())</f>
        <v>#N/A</v>
      </c>
      <c r="E114" s="2">
        <f>IF(energy_demand!M114="N",energy_demand!B114,NA())</f>
        <v>126483.80499999999</v>
      </c>
    </row>
    <row r="115" spans="1:5" x14ac:dyDescent="0.3">
      <c r="A115" s="10">
        <v>42118</v>
      </c>
      <c r="B115" s="2">
        <f>IF(energy_demand!L115="Y",energy_demand!B115)</f>
        <v>126230.785</v>
      </c>
      <c r="C115" s="2" t="b">
        <f>IF(energy_demand!L115="N",energy_demand!B115)</f>
        <v>0</v>
      </c>
      <c r="D115" s="2" t="e">
        <f>IF(energy_demand!M115="Y",energy_demand!B115,NA())</f>
        <v>#N/A</v>
      </c>
      <c r="E115" s="2">
        <f>IF(energy_demand!M115="N",energy_demand!B115,NA())</f>
        <v>126230.785</v>
      </c>
    </row>
    <row r="116" spans="1:5" x14ac:dyDescent="0.3">
      <c r="A116" s="10">
        <v>42119</v>
      </c>
      <c r="B116" s="2">
        <f>IF(energy_demand!L116="Y",energy_demand!B116)</f>
        <v>111803.625</v>
      </c>
      <c r="C116" s="2" t="b">
        <f>IF(energy_demand!L116="N",energy_demand!B116)</f>
        <v>0</v>
      </c>
      <c r="D116" s="2">
        <f>IF(energy_demand!M116="Y",energy_demand!B116,NA())</f>
        <v>111803.625</v>
      </c>
      <c r="E116" s="2" t="e">
        <f>IF(energy_demand!M116="N",energy_demand!B116,NA())</f>
        <v>#N/A</v>
      </c>
    </row>
    <row r="117" spans="1:5" x14ac:dyDescent="0.3">
      <c r="A117" s="10">
        <v>42120</v>
      </c>
      <c r="B117" s="2">
        <f>IF(energy_demand!L117="Y",energy_demand!B117)</f>
        <v>108217.82</v>
      </c>
      <c r="C117" s="2" t="b">
        <f>IF(energy_demand!L117="N",energy_demand!B117)</f>
        <v>0</v>
      </c>
      <c r="D117" s="2" t="e">
        <f>IF(energy_demand!M117="Y",energy_demand!B117,NA())</f>
        <v>#N/A</v>
      </c>
      <c r="E117" s="2">
        <f>IF(energy_demand!M117="N",energy_demand!B117,NA())</f>
        <v>108217.82</v>
      </c>
    </row>
    <row r="118" spans="1:5" x14ac:dyDescent="0.3">
      <c r="A118" s="10">
        <v>42121</v>
      </c>
      <c r="B118" s="2">
        <f>IF(energy_demand!L118="Y",energy_demand!B118)</f>
        <v>127855.22</v>
      </c>
      <c r="C118" s="2" t="b">
        <f>IF(energy_demand!L118="N",energy_demand!B118)</f>
        <v>0</v>
      </c>
      <c r="D118" s="2" t="e">
        <f>IF(energy_demand!M118="Y",energy_demand!B118,NA())</f>
        <v>#N/A</v>
      </c>
      <c r="E118" s="2">
        <f>IF(energy_demand!M118="N",energy_demand!B118,NA())</f>
        <v>127855.22</v>
      </c>
    </row>
    <row r="119" spans="1:5" x14ac:dyDescent="0.3">
      <c r="A119" s="10">
        <v>42122</v>
      </c>
      <c r="B119" s="2">
        <f>IF(energy_demand!L119="Y",energy_demand!B119)</f>
        <v>132642.14000000001</v>
      </c>
      <c r="C119" s="2" t="b">
        <f>IF(energy_demand!L119="N",energy_demand!B119)</f>
        <v>0</v>
      </c>
      <c r="D119" s="2" t="e">
        <f>IF(energy_demand!M119="Y",energy_demand!B119,NA())</f>
        <v>#N/A</v>
      </c>
      <c r="E119" s="2">
        <f>IF(energy_demand!M119="N",energy_demand!B119,NA())</f>
        <v>132642.14000000001</v>
      </c>
    </row>
    <row r="120" spans="1:5" x14ac:dyDescent="0.3">
      <c r="A120" s="10">
        <v>42123</v>
      </c>
      <c r="B120" s="2">
        <f>IF(energy_demand!L120="Y",energy_demand!B120)</f>
        <v>132814.61499999999</v>
      </c>
      <c r="C120" s="2" t="b">
        <f>IF(energy_demand!L120="N",energy_demand!B120)</f>
        <v>0</v>
      </c>
      <c r="D120" s="2" t="e">
        <f>IF(energy_demand!M120="Y",energy_demand!B120,NA())</f>
        <v>#N/A</v>
      </c>
      <c r="E120" s="2">
        <f>IF(energy_demand!M120="N",energy_demand!B120,NA())</f>
        <v>132814.61499999999</v>
      </c>
    </row>
    <row r="121" spans="1:5" x14ac:dyDescent="0.3">
      <c r="A121" s="10">
        <v>42124</v>
      </c>
      <c r="B121" s="2">
        <f>IF(energy_demand!L121="Y",energy_demand!B121)</f>
        <v>132669.57999999999</v>
      </c>
      <c r="C121" s="2" t="b">
        <f>IF(energy_demand!L121="N",energy_demand!B121)</f>
        <v>0</v>
      </c>
      <c r="D121" s="2" t="e">
        <f>IF(energy_demand!M121="Y",energy_demand!B121,NA())</f>
        <v>#N/A</v>
      </c>
      <c r="E121" s="2">
        <f>IF(energy_demand!M121="N",energy_demand!B121,NA())</f>
        <v>132669.57999999999</v>
      </c>
    </row>
    <row r="122" spans="1:5" x14ac:dyDescent="0.3">
      <c r="A122" s="10">
        <v>42125</v>
      </c>
      <c r="B122" s="2">
        <f>IF(energy_demand!L122="Y",energy_demand!B122)</f>
        <v>126304.44500000001</v>
      </c>
      <c r="C122" s="2" t="b">
        <f>IF(energy_demand!L122="N",energy_demand!B122)</f>
        <v>0</v>
      </c>
      <c r="D122" s="2" t="e">
        <f>IF(energy_demand!M122="Y",energy_demand!B122,NA())</f>
        <v>#N/A</v>
      </c>
      <c r="E122" s="2">
        <f>IF(energy_demand!M122="N",energy_demand!B122,NA())</f>
        <v>126304.44500000001</v>
      </c>
    </row>
    <row r="123" spans="1:5" x14ac:dyDescent="0.3">
      <c r="A123" s="10">
        <v>42126</v>
      </c>
      <c r="B123" s="2">
        <f>IF(energy_demand!L123="Y",energy_demand!B123)</f>
        <v>108487.97500000001</v>
      </c>
      <c r="C123" s="2" t="b">
        <f>IF(energy_demand!L123="N",energy_demand!B123)</f>
        <v>0</v>
      </c>
      <c r="D123" s="2" t="e">
        <f>IF(energy_demand!M123="Y",energy_demand!B123,NA())</f>
        <v>#N/A</v>
      </c>
      <c r="E123" s="2">
        <f>IF(energy_demand!M123="N",energy_demand!B123,NA())</f>
        <v>108487.97500000001</v>
      </c>
    </row>
    <row r="124" spans="1:5" x14ac:dyDescent="0.3">
      <c r="A124" s="10">
        <v>42127</v>
      </c>
      <c r="B124" s="2">
        <f>IF(energy_demand!L124="Y",energy_demand!B124)</f>
        <v>109233.34</v>
      </c>
      <c r="C124" s="2" t="b">
        <f>IF(energy_demand!L124="N",energy_demand!B124)</f>
        <v>0</v>
      </c>
      <c r="D124" s="2" t="e">
        <f>IF(energy_demand!M124="Y",energy_demand!B124,NA())</f>
        <v>#N/A</v>
      </c>
      <c r="E124" s="2">
        <f>IF(energy_demand!M124="N",energy_demand!B124,NA())</f>
        <v>109233.34</v>
      </c>
    </row>
    <row r="125" spans="1:5" x14ac:dyDescent="0.3">
      <c r="A125" s="10">
        <v>42128</v>
      </c>
      <c r="B125" s="2">
        <f>IF(energy_demand!L125="Y",energy_demand!B125)</f>
        <v>122375.47</v>
      </c>
      <c r="C125" s="2" t="b">
        <f>IF(energy_demand!L125="N",energy_demand!B125)</f>
        <v>0</v>
      </c>
      <c r="D125" s="2" t="e">
        <f>IF(energy_demand!M125="Y",energy_demand!B125,NA())</f>
        <v>#N/A</v>
      </c>
      <c r="E125" s="2">
        <f>IF(energy_demand!M125="N",energy_demand!B125,NA())</f>
        <v>122375.47</v>
      </c>
    </row>
    <row r="126" spans="1:5" x14ac:dyDescent="0.3">
      <c r="A126" s="10">
        <v>42129</v>
      </c>
      <c r="B126" s="2">
        <f>IF(energy_demand!L126="Y",energy_demand!B126)</f>
        <v>123734.86500000001</v>
      </c>
      <c r="C126" s="2" t="b">
        <f>IF(energy_demand!L126="N",energy_demand!B126)</f>
        <v>0</v>
      </c>
      <c r="D126" s="2" t="e">
        <f>IF(energy_demand!M126="Y",energy_demand!B126,NA())</f>
        <v>#N/A</v>
      </c>
      <c r="E126" s="2">
        <f>IF(energy_demand!M126="N",energy_demand!B126,NA())</f>
        <v>123734.86500000001</v>
      </c>
    </row>
    <row r="127" spans="1:5" x14ac:dyDescent="0.3">
      <c r="A127" s="10">
        <v>42130</v>
      </c>
      <c r="B127" s="2">
        <f>IF(energy_demand!L127="Y",energy_demand!B127)</f>
        <v>129121.86</v>
      </c>
      <c r="C127" s="2" t="b">
        <f>IF(energy_demand!L127="N",energy_demand!B127)</f>
        <v>0</v>
      </c>
      <c r="D127" s="2" t="e">
        <f>IF(energy_demand!M127="Y",energy_demand!B127,NA())</f>
        <v>#N/A</v>
      </c>
      <c r="E127" s="2">
        <f>IF(energy_demand!M127="N",energy_demand!B127,NA())</f>
        <v>129121.86</v>
      </c>
    </row>
    <row r="128" spans="1:5" x14ac:dyDescent="0.3">
      <c r="A128" s="10">
        <v>42131</v>
      </c>
      <c r="B128" s="2">
        <f>IF(energy_demand!L128="Y",energy_demand!B128)</f>
        <v>131237.185</v>
      </c>
      <c r="C128" s="2" t="b">
        <f>IF(energy_demand!L128="N",energy_demand!B128)</f>
        <v>0</v>
      </c>
      <c r="D128" s="2" t="e">
        <f>IF(energy_demand!M128="Y",energy_demand!B128,NA())</f>
        <v>#N/A</v>
      </c>
      <c r="E128" s="2">
        <f>IF(energy_demand!M128="N",energy_demand!B128,NA())</f>
        <v>131237.185</v>
      </c>
    </row>
    <row r="129" spans="1:5" x14ac:dyDescent="0.3">
      <c r="A129" s="10">
        <v>42132</v>
      </c>
      <c r="B129" s="2">
        <f>IF(energy_demand!L129="Y",energy_demand!B129)</f>
        <v>131138.73000000001</v>
      </c>
      <c r="C129" s="2" t="b">
        <f>IF(energy_demand!L129="N",energy_demand!B129)</f>
        <v>0</v>
      </c>
      <c r="D129" s="2" t="e">
        <f>IF(energy_demand!M129="Y",energy_demand!B129,NA())</f>
        <v>#N/A</v>
      </c>
      <c r="E129" s="2">
        <f>IF(energy_demand!M129="N",energy_demand!B129,NA())</f>
        <v>131138.73000000001</v>
      </c>
    </row>
    <row r="130" spans="1:5" x14ac:dyDescent="0.3">
      <c r="A130" s="10">
        <v>42133</v>
      </c>
      <c r="B130" s="2">
        <f>IF(energy_demand!L130="Y",energy_demand!B130)</f>
        <v>108377.05</v>
      </c>
      <c r="C130" s="2" t="b">
        <f>IF(energy_demand!L130="N",energy_demand!B130)</f>
        <v>0</v>
      </c>
      <c r="D130" s="2" t="e">
        <f>IF(energy_demand!M130="Y",energy_demand!B130,NA())</f>
        <v>#N/A</v>
      </c>
      <c r="E130" s="2">
        <f>IF(energy_demand!M130="N",energy_demand!B130,NA())</f>
        <v>108377.05</v>
      </c>
    </row>
    <row r="131" spans="1:5" x14ac:dyDescent="0.3">
      <c r="A131" s="10">
        <v>42134</v>
      </c>
      <c r="B131" s="2">
        <f>IF(energy_demand!L131="Y",energy_demand!B131)</f>
        <v>103811.28</v>
      </c>
      <c r="C131" s="2" t="b">
        <f>IF(energy_demand!L131="N",energy_demand!B131)</f>
        <v>0</v>
      </c>
      <c r="D131" s="2" t="e">
        <f>IF(energy_demand!M131="Y",energy_demand!B131,NA())</f>
        <v>#N/A</v>
      </c>
      <c r="E131" s="2">
        <f>IF(energy_demand!M131="N",energy_demand!B131,NA())</f>
        <v>103811.28</v>
      </c>
    </row>
    <row r="132" spans="1:5" x14ac:dyDescent="0.3">
      <c r="A132" s="10">
        <v>42135</v>
      </c>
      <c r="B132" s="2">
        <f>IF(energy_demand!L132="Y",energy_demand!B132)</f>
        <v>123740.245</v>
      </c>
      <c r="C132" s="2" t="b">
        <f>IF(energy_demand!L132="N",energy_demand!B132)</f>
        <v>0</v>
      </c>
      <c r="D132" s="2" t="e">
        <f>IF(energy_demand!M132="Y",energy_demand!B132,NA())</f>
        <v>#N/A</v>
      </c>
      <c r="E132" s="2">
        <f>IF(energy_demand!M132="N",energy_demand!B132,NA())</f>
        <v>123740.245</v>
      </c>
    </row>
    <row r="133" spans="1:5" x14ac:dyDescent="0.3">
      <c r="A133" s="10">
        <v>42136</v>
      </c>
      <c r="B133" s="2">
        <f>IF(energy_demand!L133="Y",energy_demand!B133)</f>
        <v>129312.58</v>
      </c>
      <c r="C133" s="2" t="b">
        <f>IF(energy_demand!L133="N",energy_demand!B133)</f>
        <v>0</v>
      </c>
      <c r="D133" s="2" t="e">
        <f>IF(energy_demand!M133="Y",energy_demand!B133,NA())</f>
        <v>#N/A</v>
      </c>
      <c r="E133" s="2">
        <f>IF(energy_demand!M133="N",energy_demand!B133,NA())</f>
        <v>129312.58</v>
      </c>
    </row>
    <row r="134" spans="1:5" x14ac:dyDescent="0.3">
      <c r="A134" s="10">
        <v>42137</v>
      </c>
      <c r="B134" s="2">
        <f>IF(energy_demand!L134="Y",energy_demand!B134)</f>
        <v>136903.26999999999</v>
      </c>
      <c r="C134" s="2" t="b">
        <f>IF(energy_demand!L134="N",energy_demand!B134)</f>
        <v>0</v>
      </c>
      <c r="D134" s="2" t="e">
        <f>IF(energy_demand!M134="Y",energy_demand!B134,NA())</f>
        <v>#N/A</v>
      </c>
      <c r="E134" s="2">
        <f>IF(energy_demand!M134="N",energy_demand!B134,NA())</f>
        <v>136903.26999999999</v>
      </c>
    </row>
    <row r="135" spans="1:5" x14ac:dyDescent="0.3">
      <c r="A135" s="10">
        <v>42138</v>
      </c>
      <c r="B135" s="2">
        <f>IF(energy_demand!L135="Y",energy_demand!B135)</f>
        <v>135217.65</v>
      </c>
      <c r="C135" s="2" t="b">
        <f>IF(energy_demand!L135="N",energy_demand!B135)</f>
        <v>0</v>
      </c>
      <c r="D135" s="2" t="e">
        <f>IF(energy_demand!M135="Y",energy_demand!B135,NA())</f>
        <v>#N/A</v>
      </c>
      <c r="E135" s="2">
        <f>IF(energy_demand!M135="N",energy_demand!B135,NA())</f>
        <v>135217.65</v>
      </c>
    </row>
    <row r="136" spans="1:5" x14ac:dyDescent="0.3">
      <c r="A136" s="10">
        <v>42139</v>
      </c>
      <c r="B136" s="2">
        <f>IF(energy_demand!L136="Y",energy_demand!B136)</f>
        <v>135172.41</v>
      </c>
      <c r="C136" s="2" t="b">
        <f>IF(energy_demand!L136="N",energy_demand!B136)</f>
        <v>0</v>
      </c>
      <c r="D136" s="2" t="e">
        <f>IF(energy_demand!M136="Y",energy_demand!B136,NA())</f>
        <v>#N/A</v>
      </c>
      <c r="E136" s="2">
        <f>IF(energy_demand!M136="N",energy_demand!B136,NA())</f>
        <v>135172.41</v>
      </c>
    </row>
    <row r="137" spans="1:5" x14ac:dyDescent="0.3">
      <c r="A137" s="10">
        <v>42140</v>
      </c>
      <c r="B137" s="2">
        <f>IF(energy_demand!L137="Y",energy_demand!B137)</f>
        <v>117136.63</v>
      </c>
      <c r="C137" s="2" t="b">
        <f>IF(energy_demand!L137="N",energy_demand!B137)</f>
        <v>0</v>
      </c>
      <c r="D137" s="2" t="e">
        <f>IF(energy_demand!M137="Y",energy_demand!B137,NA())</f>
        <v>#N/A</v>
      </c>
      <c r="E137" s="2">
        <f>IF(energy_demand!M137="N",energy_demand!B137,NA())</f>
        <v>117136.63</v>
      </c>
    </row>
    <row r="138" spans="1:5" x14ac:dyDescent="0.3">
      <c r="A138" s="10">
        <v>42141</v>
      </c>
      <c r="B138" s="2">
        <f>IF(energy_demand!L138="Y",energy_demand!B138)</f>
        <v>111897.08500000001</v>
      </c>
      <c r="C138" s="2" t="b">
        <f>IF(energy_demand!L138="N",energy_demand!B138)</f>
        <v>0</v>
      </c>
      <c r="D138" s="2" t="e">
        <f>IF(energy_demand!M138="Y",energy_demand!B138,NA())</f>
        <v>#N/A</v>
      </c>
      <c r="E138" s="2">
        <f>IF(energy_demand!M138="N",energy_demand!B138,NA())</f>
        <v>111897.08500000001</v>
      </c>
    </row>
    <row r="139" spans="1:5" x14ac:dyDescent="0.3">
      <c r="A139" s="10">
        <v>42142</v>
      </c>
      <c r="B139" s="2">
        <f>IF(energy_demand!L139="Y",energy_demand!B139)</f>
        <v>127524.8</v>
      </c>
      <c r="C139" s="2" t="b">
        <f>IF(energy_demand!L139="N",energy_demand!B139)</f>
        <v>0</v>
      </c>
      <c r="D139" s="2" t="e">
        <f>IF(energy_demand!M139="Y",energy_demand!B139,NA())</f>
        <v>#N/A</v>
      </c>
      <c r="E139" s="2">
        <f>IF(energy_demand!M139="N",energy_demand!B139,NA())</f>
        <v>127524.8</v>
      </c>
    </row>
    <row r="140" spans="1:5" x14ac:dyDescent="0.3">
      <c r="A140" s="10">
        <v>42143</v>
      </c>
      <c r="B140" s="2">
        <f>IF(energy_demand!L140="Y",energy_demand!B140)</f>
        <v>133235.48000000001</v>
      </c>
      <c r="C140" s="2" t="b">
        <f>IF(energy_demand!L140="N",energy_demand!B140)</f>
        <v>0</v>
      </c>
      <c r="D140" s="2" t="e">
        <f>IF(energy_demand!M140="Y",energy_demand!B140,NA())</f>
        <v>#N/A</v>
      </c>
      <c r="E140" s="2">
        <f>IF(energy_demand!M140="N",energy_demand!B140,NA())</f>
        <v>133235.48000000001</v>
      </c>
    </row>
    <row r="141" spans="1:5" x14ac:dyDescent="0.3">
      <c r="A141" s="10">
        <v>42144</v>
      </c>
      <c r="B141" s="2">
        <f>IF(energy_demand!L141="Y",energy_demand!B141)</f>
        <v>127522.71</v>
      </c>
      <c r="C141" s="2" t="b">
        <f>IF(energy_demand!L141="N",energy_demand!B141)</f>
        <v>0</v>
      </c>
      <c r="D141" s="2" t="e">
        <f>IF(energy_demand!M141="Y",energy_demand!B141,NA())</f>
        <v>#N/A</v>
      </c>
      <c r="E141" s="2">
        <f>IF(energy_demand!M141="N",energy_demand!B141,NA())</f>
        <v>127522.71</v>
      </c>
    </row>
    <row r="142" spans="1:5" x14ac:dyDescent="0.3">
      <c r="A142" s="10">
        <v>42145</v>
      </c>
      <c r="B142" s="2">
        <f>IF(energy_demand!L142="Y",energy_demand!B142)</f>
        <v>135361.19500000001</v>
      </c>
      <c r="C142" s="2" t="b">
        <f>IF(energy_demand!L142="N",energy_demand!B142)</f>
        <v>0</v>
      </c>
      <c r="D142" s="2" t="e">
        <f>IF(energy_demand!M142="Y",energy_demand!B142,NA())</f>
        <v>#N/A</v>
      </c>
      <c r="E142" s="2">
        <f>IF(energy_demand!M142="N",energy_demand!B142,NA())</f>
        <v>135361.19500000001</v>
      </c>
    </row>
    <row r="143" spans="1:5" x14ac:dyDescent="0.3">
      <c r="A143" s="10">
        <v>42146</v>
      </c>
      <c r="B143" s="2">
        <f>IF(energy_demand!L143="Y",energy_demand!B143)</f>
        <v>133422.46</v>
      </c>
      <c r="C143" s="2" t="b">
        <f>IF(energy_demand!L143="N",energy_demand!B143)</f>
        <v>0</v>
      </c>
      <c r="D143" s="2" t="e">
        <f>IF(energy_demand!M143="Y",energy_demand!B143,NA())</f>
        <v>#N/A</v>
      </c>
      <c r="E143" s="2">
        <f>IF(energy_demand!M143="N",energy_demand!B143,NA())</f>
        <v>133422.46</v>
      </c>
    </row>
    <row r="144" spans="1:5" x14ac:dyDescent="0.3">
      <c r="A144" s="10">
        <v>42147</v>
      </c>
      <c r="B144" s="2">
        <f>IF(energy_demand!L144="Y",energy_demand!B144)</f>
        <v>119331.85</v>
      </c>
      <c r="C144" s="2" t="b">
        <f>IF(energy_demand!L144="N",energy_demand!B144)</f>
        <v>0</v>
      </c>
      <c r="D144" s="2" t="e">
        <f>IF(energy_demand!M144="Y",energy_demand!B144,NA())</f>
        <v>#N/A</v>
      </c>
      <c r="E144" s="2">
        <f>IF(energy_demand!M144="N",energy_demand!B144,NA())</f>
        <v>119331.85</v>
      </c>
    </row>
    <row r="145" spans="1:5" x14ac:dyDescent="0.3">
      <c r="A145" s="10">
        <v>42148</v>
      </c>
      <c r="B145" s="2">
        <f>IF(energy_demand!L145="Y",energy_demand!B145)</f>
        <v>118783.08500000001</v>
      </c>
      <c r="C145" s="2" t="b">
        <f>IF(energy_demand!L145="N",energy_demand!B145)</f>
        <v>0</v>
      </c>
      <c r="D145" s="2" t="e">
        <f>IF(energy_demand!M145="Y",energy_demand!B145,NA())</f>
        <v>#N/A</v>
      </c>
      <c r="E145" s="2">
        <f>IF(energy_demand!M145="N",energy_demand!B145,NA())</f>
        <v>118783.08500000001</v>
      </c>
    </row>
    <row r="146" spans="1:5" x14ac:dyDescent="0.3">
      <c r="A146" s="10">
        <v>42149</v>
      </c>
      <c r="B146" s="2">
        <f>IF(energy_demand!L146="Y",energy_demand!B146)</f>
        <v>136690.92000000001</v>
      </c>
      <c r="C146" s="2" t="b">
        <f>IF(energy_demand!L146="N",energy_demand!B146)</f>
        <v>0</v>
      </c>
      <c r="D146" s="2" t="e">
        <f>IF(energy_demand!M146="Y",energy_demand!B146,NA())</f>
        <v>#N/A</v>
      </c>
      <c r="E146" s="2">
        <f>IF(energy_demand!M146="N",energy_demand!B146,NA())</f>
        <v>136690.92000000001</v>
      </c>
    </row>
    <row r="147" spans="1:5" x14ac:dyDescent="0.3">
      <c r="A147" s="10">
        <v>42150</v>
      </c>
      <c r="B147" s="2">
        <f>IF(energy_demand!L147="Y",energy_demand!B147)</f>
        <v>140886.995</v>
      </c>
      <c r="C147" s="2" t="b">
        <f>IF(energy_demand!L147="N",energy_demand!B147)</f>
        <v>0</v>
      </c>
      <c r="D147" s="2" t="e">
        <f>IF(energy_demand!M147="Y",energy_demand!B147,NA())</f>
        <v>#N/A</v>
      </c>
      <c r="E147" s="2">
        <f>IF(energy_demand!M147="N",energy_demand!B147,NA())</f>
        <v>140886.995</v>
      </c>
    </row>
    <row r="148" spans="1:5" x14ac:dyDescent="0.3">
      <c r="A148" s="10">
        <v>42151</v>
      </c>
      <c r="B148" s="2">
        <f>IF(energy_demand!L148="Y",energy_demand!B148)</f>
        <v>133103.37</v>
      </c>
      <c r="C148" s="2" t="b">
        <f>IF(energy_demand!L148="N",energy_demand!B148)</f>
        <v>0</v>
      </c>
      <c r="D148" s="2" t="e">
        <f>IF(energy_demand!M148="Y",energy_demand!B148,NA())</f>
        <v>#N/A</v>
      </c>
      <c r="E148" s="2">
        <f>IF(energy_demand!M148="N",energy_demand!B148,NA())</f>
        <v>133103.37</v>
      </c>
    </row>
    <row r="149" spans="1:5" x14ac:dyDescent="0.3">
      <c r="A149" s="10">
        <v>42152</v>
      </c>
      <c r="B149" s="2">
        <f>IF(energy_demand!L149="Y",energy_demand!B149)</f>
        <v>127900.235</v>
      </c>
      <c r="C149" s="2" t="b">
        <f>IF(energy_demand!L149="N",energy_demand!B149)</f>
        <v>0</v>
      </c>
      <c r="D149" s="2" t="e">
        <f>IF(energy_demand!M149="Y",energy_demand!B149,NA())</f>
        <v>#N/A</v>
      </c>
      <c r="E149" s="2">
        <f>IF(energy_demand!M149="N",energy_demand!B149,NA())</f>
        <v>127900.235</v>
      </c>
    </row>
    <row r="150" spans="1:5" x14ac:dyDescent="0.3">
      <c r="A150" s="10">
        <v>42153</v>
      </c>
      <c r="B150" s="2">
        <f>IF(energy_demand!L150="Y",energy_demand!B150)</f>
        <v>132338.94</v>
      </c>
      <c r="C150" s="2" t="b">
        <f>IF(energy_demand!L150="N",energy_demand!B150)</f>
        <v>0</v>
      </c>
      <c r="D150" s="2" t="e">
        <f>IF(energy_demand!M150="Y",energy_demand!B150,NA())</f>
        <v>#N/A</v>
      </c>
      <c r="E150" s="2">
        <f>IF(energy_demand!M150="N",energy_demand!B150,NA())</f>
        <v>132338.94</v>
      </c>
    </row>
    <row r="151" spans="1:5" x14ac:dyDescent="0.3">
      <c r="A151" s="10">
        <v>42154</v>
      </c>
      <c r="B151" s="2">
        <f>IF(energy_demand!L151="Y",energy_demand!B151)</f>
        <v>114669.79</v>
      </c>
      <c r="C151" s="2" t="b">
        <f>IF(energy_demand!L151="N",energy_demand!B151)</f>
        <v>0</v>
      </c>
      <c r="D151" s="2" t="e">
        <f>IF(energy_demand!M151="Y",energy_demand!B151,NA())</f>
        <v>#N/A</v>
      </c>
      <c r="E151" s="2">
        <f>IF(energy_demand!M151="N",energy_demand!B151,NA())</f>
        <v>114669.79</v>
      </c>
    </row>
    <row r="152" spans="1:5" x14ac:dyDescent="0.3">
      <c r="A152" s="10">
        <v>42155</v>
      </c>
      <c r="B152" s="2">
        <f>IF(energy_demand!L152="Y",energy_demand!B152)</f>
        <v>113261.26</v>
      </c>
      <c r="C152" s="2" t="b">
        <f>IF(energy_demand!L152="N",energy_demand!B152)</f>
        <v>0</v>
      </c>
      <c r="D152" s="2" t="e">
        <f>IF(energy_demand!M152="Y",energy_demand!B152,NA())</f>
        <v>#N/A</v>
      </c>
      <c r="E152" s="2">
        <f>IF(energy_demand!M152="N",energy_demand!B152,NA())</f>
        <v>113261.26</v>
      </c>
    </row>
    <row r="153" spans="1:5" x14ac:dyDescent="0.3">
      <c r="A153" s="10">
        <v>42156</v>
      </c>
      <c r="B153" s="2">
        <f>IF(energy_demand!L153="Y",energy_demand!B153)</f>
        <v>140919.995</v>
      </c>
      <c r="C153" s="2" t="b">
        <f>IF(energy_demand!L153="N",energy_demand!B153)</f>
        <v>0</v>
      </c>
      <c r="D153" s="2" t="e">
        <f>IF(energy_demand!M153="Y",energy_demand!B153,NA())</f>
        <v>#N/A</v>
      </c>
      <c r="E153" s="2">
        <f>IF(energy_demand!M153="N",energy_demand!B153,NA())</f>
        <v>140919.995</v>
      </c>
    </row>
    <row r="154" spans="1:5" x14ac:dyDescent="0.3">
      <c r="A154" s="10">
        <v>42157</v>
      </c>
      <c r="B154" s="2">
        <f>IF(energy_demand!L154="Y",energy_demand!B154)</f>
        <v>148534.505</v>
      </c>
      <c r="C154" s="2" t="b">
        <f>IF(energy_demand!L154="N",energy_demand!B154)</f>
        <v>0</v>
      </c>
      <c r="D154" s="2" t="e">
        <f>IF(energy_demand!M154="Y",energy_demand!B154,NA())</f>
        <v>#N/A</v>
      </c>
      <c r="E154" s="2">
        <f>IF(energy_demand!M154="N",energy_demand!B154,NA())</f>
        <v>148534.505</v>
      </c>
    </row>
    <row r="155" spans="1:5" x14ac:dyDescent="0.3">
      <c r="A155" s="10">
        <v>42158</v>
      </c>
      <c r="B155" s="2">
        <f>IF(energy_demand!L155="Y",energy_demand!B155)</f>
        <v>146902.95000000001</v>
      </c>
      <c r="C155" s="2" t="b">
        <f>IF(energy_demand!L155="N",energy_demand!B155)</f>
        <v>0</v>
      </c>
      <c r="D155" s="2" t="e">
        <f>IF(energy_demand!M155="Y",energy_demand!B155,NA())</f>
        <v>#N/A</v>
      </c>
      <c r="E155" s="2">
        <f>IF(energy_demand!M155="N",energy_demand!B155,NA())</f>
        <v>146902.95000000001</v>
      </c>
    </row>
    <row r="156" spans="1:5" x14ac:dyDescent="0.3">
      <c r="A156" s="10">
        <v>42159</v>
      </c>
      <c r="B156" s="2">
        <f>IF(energy_demand!L156="Y",energy_demand!B156)</f>
        <v>147155.26500000001</v>
      </c>
      <c r="C156" s="2" t="b">
        <f>IF(energy_demand!L156="N",energy_demand!B156)</f>
        <v>0</v>
      </c>
      <c r="D156" s="2" t="e">
        <f>IF(energy_demand!M156="Y",energy_demand!B156,NA())</f>
        <v>#N/A</v>
      </c>
      <c r="E156" s="2">
        <f>IF(energy_demand!M156="N",energy_demand!B156,NA())</f>
        <v>147155.26500000001</v>
      </c>
    </row>
    <row r="157" spans="1:5" x14ac:dyDescent="0.3">
      <c r="A157" s="10">
        <v>42160</v>
      </c>
      <c r="B157" s="2">
        <f>IF(energy_demand!L157="Y",energy_demand!B157)</f>
        <v>142625.035</v>
      </c>
      <c r="C157" s="2" t="b">
        <f>IF(energy_demand!L157="N",energy_demand!B157)</f>
        <v>0</v>
      </c>
      <c r="D157" s="2" t="e">
        <f>IF(energy_demand!M157="Y",energy_demand!B157,NA())</f>
        <v>#N/A</v>
      </c>
      <c r="E157" s="2">
        <f>IF(energy_demand!M157="N",energy_demand!B157,NA())</f>
        <v>142625.035</v>
      </c>
    </row>
    <row r="158" spans="1:5" x14ac:dyDescent="0.3">
      <c r="A158" s="10">
        <v>42161</v>
      </c>
      <c r="B158" s="2">
        <f>IF(energy_demand!L158="Y",energy_demand!B158)</f>
        <v>120128.295</v>
      </c>
      <c r="C158" s="2" t="b">
        <f>IF(energy_demand!L158="N",energy_demand!B158)</f>
        <v>0</v>
      </c>
      <c r="D158" s="2" t="e">
        <f>IF(energy_demand!M158="Y",energy_demand!B158,NA())</f>
        <v>#N/A</v>
      </c>
      <c r="E158" s="2">
        <f>IF(energy_demand!M158="N",energy_demand!B158,NA())</f>
        <v>120128.295</v>
      </c>
    </row>
    <row r="159" spans="1:5" x14ac:dyDescent="0.3">
      <c r="A159" s="10">
        <v>42162</v>
      </c>
      <c r="B159" s="2">
        <f>IF(energy_demand!L159="Y",energy_demand!B159)</f>
        <v>109609.685</v>
      </c>
      <c r="C159" s="2" t="b">
        <f>IF(energy_demand!L159="N",energy_demand!B159)</f>
        <v>0</v>
      </c>
      <c r="D159" s="2" t="e">
        <f>IF(energy_demand!M159="Y",energy_demand!B159,NA())</f>
        <v>#N/A</v>
      </c>
      <c r="E159" s="2">
        <f>IF(energy_demand!M159="N",energy_demand!B159,NA())</f>
        <v>109609.685</v>
      </c>
    </row>
    <row r="160" spans="1:5" x14ac:dyDescent="0.3">
      <c r="A160" s="10">
        <v>42163</v>
      </c>
      <c r="B160" s="2">
        <f>IF(energy_demand!L160="Y",energy_demand!B160)</f>
        <v>110715.815</v>
      </c>
      <c r="C160" s="2" t="b">
        <f>IF(energy_demand!L160="N",energy_demand!B160)</f>
        <v>0</v>
      </c>
      <c r="D160" s="2">
        <f>IF(energy_demand!M160="Y",energy_demand!B160,NA())</f>
        <v>110715.815</v>
      </c>
      <c r="E160" s="2" t="e">
        <f>IF(energy_demand!M160="N",energy_demand!B160,NA())</f>
        <v>#N/A</v>
      </c>
    </row>
    <row r="161" spans="1:5" x14ac:dyDescent="0.3">
      <c r="A161" s="10">
        <v>42164</v>
      </c>
      <c r="B161" s="2">
        <f>IF(energy_demand!L161="Y",energy_demand!B161)</f>
        <v>132854.13500000001</v>
      </c>
      <c r="C161" s="2" t="b">
        <f>IF(energy_demand!L161="N",energy_demand!B161)</f>
        <v>0</v>
      </c>
      <c r="D161" s="2" t="e">
        <f>IF(energy_demand!M161="Y",energy_demand!B161,NA())</f>
        <v>#N/A</v>
      </c>
      <c r="E161" s="2">
        <f>IF(energy_demand!M161="N",energy_demand!B161,NA())</f>
        <v>132854.13500000001</v>
      </c>
    </row>
    <row r="162" spans="1:5" x14ac:dyDescent="0.3">
      <c r="A162" s="10">
        <v>42165</v>
      </c>
      <c r="B162" s="2">
        <f>IF(energy_demand!L162="Y",energy_demand!B162)</f>
        <v>144125.52499999999</v>
      </c>
      <c r="C162" s="2" t="b">
        <f>IF(energy_demand!L162="N",energy_demand!B162)</f>
        <v>0</v>
      </c>
      <c r="D162" s="2" t="e">
        <f>IF(energy_demand!M162="Y",energy_demand!B162,NA())</f>
        <v>#N/A</v>
      </c>
      <c r="E162" s="2">
        <f>IF(energy_demand!M162="N",energy_demand!B162,NA())</f>
        <v>144125.52499999999</v>
      </c>
    </row>
    <row r="163" spans="1:5" x14ac:dyDescent="0.3">
      <c r="A163" s="10">
        <v>42166</v>
      </c>
      <c r="B163" s="2">
        <f>IF(energy_demand!L163="Y",energy_demand!B163)</f>
        <v>143465.44500000001</v>
      </c>
      <c r="C163" s="2" t="b">
        <f>IF(energy_demand!L163="N",energy_demand!B163)</f>
        <v>0</v>
      </c>
      <c r="D163" s="2" t="e">
        <f>IF(energy_demand!M163="Y",energy_demand!B163,NA())</f>
        <v>#N/A</v>
      </c>
      <c r="E163" s="2">
        <f>IF(energy_demand!M163="N",energy_demand!B163,NA())</f>
        <v>143465.44500000001</v>
      </c>
    </row>
    <row r="164" spans="1:5" x14ac:dyDescent="0.3">
      <c r="A164" s="10">
        <v>42167</v>
      </c>
      <c r="B164" s="2">
        <f>IF(energy_demand!L164="Y",energy_demand!B164)</f>
        <v>145005.62</v>
      </c>
      <c r="C164" s="2" t="b">
        <f>IF(energy_demand!L164="N",energy_demand!B164)</f>
        <v>0</v>
      </c>
      <c r="D164" s="2" t="e">
        <f>IF(energy_demand!M164="Y",energy_demand!B164,NA())</f>
        <v>#N/A</v>
      </c>
      <c r="E164" s="2">
        <f>IF(energy_demand!M164="N",energy_demand!B164,NA())</f>
        <v>145005.62</v>
      </c>
    </row>
    <row r="165" spans="1:5" x14ac:dyDescent="0.3">
      <c r="A165" s="10">
        <v>42168</v>
      </c>
      <c r="B165" s="2">
        <f>IF(energy_demand!L165="Y",energy_demand!B165)</f>
        <v>123754.55</v>
      </c>
      <c r="C165" s="2" t="b">
        <f>IF(energy_demand!L165="N",energy_demand!B165)</f>
        <v>0</v>
      </c>
      <c r="D165" s="2" t="e">
        <f>IF(energy_demand!M165="Y",energy_demand!B165,NA())</f>
        <v>#N/A</v>
      </c>
      <c r="E165" s="2">
        <f>IF(energy_demand!M165="N",energy_demand!B165,NA())</f>
        <v>123754.55</v>
      </c>
    </row>
    <row r="166" spans="1:5" x14ac:dyDescent="0.3">
      <c r="A166" s="10">
        <v>42169</v>
      </c>
      <c r="B166" s="2">
        <f>IF(energy_demand!L166="Y",energy_demand!B166)</f>
        <v>119125.62</v>
      </c>
      <c r="C166" s="2" t="b">
        <f>IF(energy_demand!L166="N",energy_demand!B166)</f>
        <v>0</v>
      </c>
      <c r="D166" s="2" t="e">
        <f>IF(energy_demand!M166="Y",energy_demand!B166,NA())</f>
        <v>#N/A</v>
      </c>
      <c r="E166" s="2">
        <f>IF(energy_demand!M166="N",energy_demand!B166,NA())</f>
        <v>119125.62</v>
      </c>
    </row>
    <row r="167" spans="1:5" x14ac:dyDescent="0.3">
      <c r="A167" s="10">
        <v>42170</v>
      </c>
      <c r="B167" s="2">
        <f>IF(energy_demand!L167="Y",energy_demand!B167)</f>
        <v>136054.14499999999</v>
      </c>
      <c r="C167" s="2" t="b">
        <f>IF(energy_demand!L167="N",energy_demand!B167)</f>
        <v>0</v>
      </c>
      <c r="D167" s="2" t="e">
        <f>IF(energy_demand!M167="Y",energy_demand!B167,NA())</f>
        <v>#N/A</v>
      </c>
      <c r="E167" s="2">
        <f>IF(energy_demand!M167="N",energy_demand!B167,NA())</f>
        <v>136054.14499999999</v>
      </c>
    </row>
    <row r="168" spans="1:5" x14ac:dyDescent="0.3">
      <c r="A168" s="10">
        <v>42171</v>
      </c>
      <c r="B168" s="2">
        <f>IF(energy_demand!L168="Y",energy_demand!B168)</f>
        <v>139073.785</v>
      </c>
      <c r="C168" s="2" t="b">
        <f>IF(energy_demand!L168="N",energy_demand!B168)</f>
        <v>0</v>
      </c>
      <c r="D168" s="2" t="e">
        <f>IF(energy_demand!M168="Y",energy_demand!B168,NA())</f>
        <v>#N/A</v>
      </c>
      <c r="E168" s="2">
        <f>IF(energy_demand!M168="N",energy_demand!B168,NA())</f>
        <v>139073.785</v>
      </c>
    </row>
    <row r="169" spans="1:5" x14ac:dyDescent="0.3">
      <c r="A169" s="10">
        <v>42172</v>
      </c>
      <c r="B169" s="2">
        <f>IF(energy_demand!L169="Y",energy_demand!B169)</f>
        <v>134290.46</v>
      </c>
      <c r="C169" s="2" t="b">
        <f>IF(energy_demand!L169="N",energy_demand!B169)</f>
        <v>0</v>
      </c>
      <c r="D169" s="2" t="e">
        <f>IF(energy_demand!M169="Y",energy_demand!B169,NA())</f>
        <v>#N/A</v>
      </c>
      <c r="E169" s="2">
        <f>IF(energy_demand!M169="N",energy_demand!B169,NA())</f>
        <v>134290.46</v>
      </c>
    </row>
    <row r="170" spans="1:5" x14ac:dyDescent="0.3">
      <c r="A170" s="10">
        <v>42173</v>
      </c>
      <c r="B170" s="2">
        <f>IF(energy_demand!L170="Y",energy_demand!B170)</f>
        <v>137073.77499999999</v>
      </c>
      <c r="C170" s="2" t="b">
        <f>IF(energy_demand!L170="N",energy_demand!B170)</f>
        <v>0</v>
      </c>
      <c r="D170" s="2" t="e">
        <f>IF(energy_demand!M170="Y",energy_demand!B170,NA())</f>
        <v>#N/A</v>
      </c>
      <c r="E170" s="2">
        <f>IF(energy_demand!M170="N",energy_demand!B170,NA())</f>
        <v>137073.77499999999</v>
      </c>
    </row>
    <row r="171" spans="1:5" x14ac:dyDescent="0.3">
      <c r="A171" s="10">
        <v>42174</v>
      </c>
      <c r="B171" s="2">
        <f>IF(energy_demand!L171="Y",energy_demand!B171)</f>
        <v>139781.245</v>
      </c>
      <c r="C171" s="2" t="b">
        <f>IF(energy_demand!L171="N",energy_demand!B171)</f>
        <v>0</v>
      </c>
      <c r="D171" s="2" t="e">
        <f>IF(energy_demand!M171="Y",energy_demand!B171,NA())</f>
        <v>#N/A</v>
      </c>
      <c r="E171" s="2">
        <f>IF(energy_demand!M171="N",energy_demand!B171,NA())</f>
        <v>139781.245</v>
      </c>
    </row>
    <row r="172" spans="1:5" x14ac:dyDescent="0.3">
      <c r="A172" s="10">
        <v>42175</v>
      </c>
      <c r="B172" s="2">
        <f>IF(energy_demand!L172="Y",energy_demand!B172)</f>
        <v>129576.36</v>
      </c>
      <c r="C172" s="2" t="b">
        <f>IF(energy_demand!L172="N",energy_demand!B172)</f>
        <v>0</v>
      </c>
      <c r="D172" s="2" t="e">
        <f>IF(energy_demand!M172="Y",energy_demand!B172,NA())</f>
        <v>#N/A</v>
      </c>
      <c r="E172" s="2">
        <f>IF(energy_demand!M172="N",energy_demand!B172,NA())</f>
        <v>129576.36</v>
      </c>
    </row>
    <row r="173" spans="1:5" x14ac:dyDescent="0.3">
      <c r="A173" s="10">
        <v>42176</v>
      </c>
      <c r="B173" s="2">
        <f>IF(energy_demand!L173="Y",energy_demand!B173)</f>
        <v>124910.57</v>
      </c>
      <c r="C173" s="2" t="b">
        <f>IF(energy_demand!L173="N",energy_demand!B173)</f>
        <v>0</v>
      </c>
      <c r="D173" s="2" t="e">
        <f>IF(energy_demand!M173="Y",energy_demand!B173,NA())</f>
        <v>#N/A</v>
      </c>
      <c r="E173" s="2">
        <f>IF(energy_demand!M173="N",energy_demand!B173,NA())</f>
        <v>124910.57</v>
      </c>
    </row>
    <row r="174" spans="1:5" x14ac:dyDescent="0.3">
      <c r="A174" s="10">
        <v>42177</v>
      </c>
      <c r="B174" s="2">
        <f>IF(energy_demand!L174="Y",energy_demand!B174)</f>
        <v>140431.35999999999</v>
      </c>
      <c r="C174" s="2" t="b">
        <f>IF(energy_demand!L174="N",energy_demand!B174)</f>
        <v>0</v>
      </c>
      <c r="D174" s="2" t="e">
        <f>IF(energy_demand!M174="Y",energy_demand!B174,NA())</f>
        <v>#N/A</v>
      </c>
      <c r="E174" s="2">
        <f>IF(energy_demand!M174="N",energy_demand!B174,NA())</f>
        <v>140431.35999999999</v>
      </c>
    </row>
    <row r="175" spans="1:5" x14ac:dyDescent="0.3">
      <c r="A175" s="10">
        <v>42178</v>
      </c>
      <c r="B175" s="2">
        <f>IF(energy_demand!L175="Y",energy_demand!B175)</f>
        <v>133171.4</v>
      </c>
      <c r="C175" s="2" t="b">
        <f>IF(energy_demand!L175="N",energy_demand!B175)</f>
        <v>0</v>
      </c>
      <c r="D175" s="2" t="e">
        <f>IF(energy_demand!M175="Y",energy_demand!B175,NA())</f>
        <v>#N/A</v>
      </c>
      <c r="E175" s="2">
        <f>IF(energy_demand!M175="N",energy_demand!B175,NA())</f>
        <v>133171.4</v>
      </c>
    </row>
    <row r="176" spans="1:5" x14ac:dyDescent="0.3">
      <c r="A176" s="10">
        <v>42179</v>
      </c>
      <c r="B176" s="2">
        <f>IF(energy_demand!L176="Y",energy_demand!B176)</f>
        <v>135407.57</v>
      </c>
      <c r="C176" s="2" t="b">
        <f>IF(energy_demand!L176="N",energy_demand!B176)</f>
        <v>0</v>
      </c>
      <c r="D176" s="2" t="e">
        <f>IF(energy_demand!M176="Y",energy_demand!B176,NA())</f>
        <v>#N/A</v>
      </c>
      <c r="E176" s="2">
        <f>IF(energy_demand!M176="N",energy_demand!B176,NA())</f>
        <v>135407.57</v>
      </c>
    </row>
    <row r="177" spans="1:5" x14ac:dyDescent="0.3">
      <c r="A177" s="10">
        <v>42180</v>
      </c>
      <c r="B177" s="2">
        <f>IF(energy_demand!L177="Y",energy_demand!B177)</f>
        <v>137379.23000000001</v>
      </c>
      <c r="C177" s="2" t="b">
        <f>IF(energy_demand!L177="N",energy_demand!B177)</f>
        <v>0</v>
      </c>
      <c r="D177" s="2" t="e">
        <f>IF(energy_demand!M177="Y",energy_demand!B177,NA())</f>
        <v>#N/A</v>
      </c>
      <c r="E177" s="2">
        <f>IF(energy_demand!M177="N",energy_demand!B177,NA())</f>
        <v>137379.23000000001</v>
      </c>
    </row>
    <row r="178" spans="1:5" x14ac:dyDescent="0.3">
      <c r="A178" s="10">
        <v>42181</v>
      </c>
      <c r="B178" s="2" t="b">
        <f>IF(energy_demand!L178="Y",energy_demand!B178)</f>
        <v>0</v>
      </c>
      <c r="C178" s="2">
        <f>IF(energy_demand!L178="N",energy_demand!B178)</f>
        <v>135562.07500000001</v>
      </c>
      <c r="D178" s="2" t="e">
        <f>IF(energy_demand!M178="Y",energy_demand!B178,NA())</f>
        <v>#N/A</v>
      </c>
      <c r="E178" s="2">
        <f>IF(energy_demand!M178="N",energy_demand!B178,NA())</f>
        <v>135562.07500000001</v>
      </c>
    </row>
    <row r="179" spans="1:5" x14ac:dyDescent="0.3">
      <c r="A179" s="10">
        <v>42182</v>
      </c>
      <c r="B179" s="2" t="b">
        <f>IF(energy_demand!L179="Y",energy_demand!B179)</f>
        <v>0</v>
      </c>
      <c r="C179" s="2">
        <f>IF(energy_demand!L179="N",energy_demand!B179)</f>
        <v>124587.43</v>
      </c>
      <c r="D179" s="2" t="e">
        <f>IF(energy_demand!M179="Y",energy_demand!B179,NA())</f>
        <v>#N/A</v>
      </c>
      <c r="E179" s="2">
        <f>IF(energy_demand!M179="N",energy_demand!B179,NA())</f>
        <v>124587.43</v>
      </c>
    </row>
    <row r="180" spans="1:5" x14ac:dyDescent="0.3">
      <c r="A180" s="10">
        <v>42183</v>
      </c>
      <c r="B180" s="2" t="b">
        <f>IF(energy_demand!L180="Y",energy_demand!B180)</f>
        <v>0</v>
      </c>
      <c r="C180" s="2">
        <f>IF(energy_demand!L180="N",energy_demand!B180)</f>
        <v>119277.48</v>
      </c>
      <c r="D180" s="2" t="e">
        <f>IF(energy_demand!M180="Y",energy_demand!B180,NA())</f>
        <v>#N/A</v>
      </c>
      <c r="E180" s="2">
        <f>IF(energy_demand!M180="N",energy_demand!B180,NA())</f>
        <v>119277.48</v>
      </c>
    </row>
    <row r="181" spans="1:5" x14ac:dyDescent="0.3">
      <c r="A181" s="10">
        <v>42184</v>
      </c>
      <c r="B181" s="2" t="b">
        <f>IF(energy_demand!L181="Y",energy_demand!B181)</f>
        <v>0</v>
      </c>
      <c r="C181" s="2">
        <f>IF(energy_demand!L181="N",energy_demand!B181)</f>
        <v>139468.155</v>
      </c>
      <c r="D181" s="2" t="e">
        <f>IF(energy_demand!M181="Y",energy_demand!B181,NA())</f>
        <v>#N/A</v>
      </c>
      <c r="E181" s="2">
        <f>IF(energy_demand!M181="N",energy_demand!B181,NA())</f>
        <v>139468.155</v>
      </c>
    </row>
    <row r="182" spans="1:5" x14ac:dyDescent="0.3">
      <c r="A182" s="10">
        <v>42185</v>
      </c>
      <c r="B182" s="2" t="b">
        <f>IF(energy_demand!L182="Y",energy_demand!B182)</f>
        <v>0</v>
      </c>
      <c r="C182" s="2">
        <f>IF(energy_demand!L182="N",energy_demand!B182)</f>
        <v>143170.05499999999</v>
      </c>
      <c r="D182" s="2" t="e">
        <f>IF(energy_demand!M182="Y",energy_demand!B182,NA())</f>
        <v>#N/A</v>
      </c>
      <c r="E182" s="2">
        <f>IF(energy_demand!M182="N",energy_demand!B182,NA())</f>
        <v>143170.05499999999</v>
      </c>
    </row>
    <row r="183" spans="1:5" x14ac:dyDescent="0.3">
      <c r="A183" s="10">
        <v>42186</v>
      </c>
      <c r="B183" s="2" t="b">
        <f>IF(energy_demand!L183="Y",energy_demand!B183)</f>
        <v>0</v>
      </c>
      <c r="C183" s="2">
        <f>IF(energy_demand!L183="N",energy_demand!B183)</f>
        <v>138931</v>
      </c>
      <c r="D183" s="2" t="e">
        <f>IF(energy_demand!M183="Y",energy_demand!B183,NA())</f>
        <v>#N/A</v>
      </c>
      <c r="E183" s="2">
        <f>IF(energy_demand!M183="N",energy_demand!B183,NA())</f>
        <v>138931</v>
      </c>
    </row>
    <row r="184" spans="1:5" x14ac:dyDescent="0.3">
      <c r="A184" s="10">
        <v>42187</v>
      </c>
      <c r="B184" s="2" t="b">
        <f>IF(energy_demand!L184="Y",energy_demand!B184)</f>
        <v>0</v>
      </c>
      <c r="C184" s="2">
        <f>IF(energy_demand!L184="N",energy_demand!B184)</f>
        <v>138972.42499999999</v>
      </c>
      <c r="D184" s="2" t="e">
        <f>IF(energy_demand!M184="Y",energy_demand!B184,NA())</f>
        <v>#N/A</v>
      </c>
      <c r="E184" s="2">
        <f>IF(energy_demand!M184="N",energy_demand!B184,NA())</f>
        <v>138972.42499999999</v>
      </c>
    </row>
    <row r="185" spans="1:5" x14ac:dyDescent="0.3">
      <c r="A185" s="10">
        <v>42188</v>
      </c>
      <c r="B185" s="2" t="b">
        <f>IF(energy_demand!L185="Y",energy_demand!B185)</f>
        <v>0</v>
      </c>
      <c r="C185" s="2">
        <f>IF(energy_demand!L185="N",energy_demand!B185)</f>
        <v>145713.81</v>
      </c>
      <c r="D185" s="2" t="e">
        <f>IF(energy_demand!M185="Y",energy_demand!B185,NA())</f>
        <v>#N/A</v>
      </c>
      <c r="E185" s="2">
        <f>IF(energy_demand!M185="N",energy_demand!B185,NA())</f>
        <v>145713.81</v>
      </c>
    </row>
    <row r="186" spans="1:5" x14ac:dyDescent="0.3">
      <c r="A186" s="10">
        <v>42189</v>
      </c>
      <c r="B186" s="2" t="b">
        <f>IF(energy_demand!L186="Y",energy_demand!B186)</f>
        <v>0</v>
      </c>
      <c r="C186" s="2">
        <f>IF(energy_demand!L186="N",energy_demand!B186)</f>
        <v>130073.27</v>
      </c>
      <c r="D186" s="2" t="e">
        <f>IF(energy_demand!M186="Y",energy_demand!B186,NA())</f>
        <v>#N/A</v>
      </c>
      <c r="E186" s="2">
        <f>IF(energy_demand!M186="N",energy_demand!B186,NA())</f>
        <v>130073.27</v>
      </c>
    </row>
    <row r="187" spans="1:5" x14ac:dyDescent="0.3">
      <c r="A187" s="10">
        <v>42190</v>
      </c>
      <c r="B187" s="2" t="b">
        <f>IF(energy_demand!L187="Y",energy_demand!B187)</f>
        <v>0</v>
      </c>
      <c r="C187" s="2">
        <f>IF(energy_demand!L187="N",energy_demand!B187)</f>
        <v>117312.925</v>
      </c>
      <c r="D187" s="2" t="e">
        <f>IF(energy_demand!M187="Y",energy_demand!B187,NA())</f>
        <v>#N/A</v>
      </c>
      <c r="E187" s="2">
        <f>IF(energy_demand!M187="N",energy_demand!B187,NA())</f>
        <v>117312.925</v>
      </c>
    </row>
    <row r="188" spans="1:5" x14ac:dyDescent="0.3">
      <c r="A188" s="10">
        <v>42191</v>
      </c>
      <c r="B188" s="2" t="b">
        <f>IF(energy_demand!L188="Y",energy_demand!B188)</f>
        <v>0</v>
      </c>
      <c r="C188" s="2">
        <f>IF(energy_demand!L188="N",energy_demand!B188)</f>
        <v>143176.33499999999</v>
      </c>
      <c r="D188" s="2" t="e">
        <f>IF(energy_demand!M188="Y",energy_demand!B188,NA())</f>
        <v>#N/A</v>
      </c>
      <c r="E188" s="2">
        <f>IF(energy_demand!M188="N",energy_demand!B188,NA())</f>
        <v>143176.33499999999</v>
      </c>
    </row>
    <row r="189" spans="1:5" x14ac:dyDescent="0.3">
      <c r="A189" s="10">
        <v>42192</v>
      </c>
      <c r="B189" s="2" t="b">
        <f>IF(energy_demand!L189="Y",energy_demand!B189)</f>
        <v>0</v>
      </c>
      <c r="C189" s="2">
        <f>IF(energy_demand!L189="N",energy_demand!B189)</f>
        <v>143984.39000000001</v>
      </c>
      <c r="D189" s="2" t="e">
        <f>IF(energy_demand!M189="Y",energy_demand!B189,NA())</f>
        <v>#N/A</v>
      </c>
      <c r="E189" s="2">
        <f>IF(energy_demand!M189="N",energy_demand!B189,NA())</f>
        <v>143984.39000000001</v>
      </c>
    </row>
    <row r="190" spans="1:5" x14ac:dyDescent="0.3">
      <c r="A190" s="10">
        <v>42193</v>
      </c>
      <c r="B190" s="2" t="b">
        <f>IF(energy_demand!L190="Y",energy_demand!B190)</f>
        <v>0</v>
      </c>
      <c r="C190" s="2">
        <f>IF(energy_demand!L190="N",energy_demand!B190)</f>
        <v>141696.29500000001</v>
      </c>
      <c r="D190" s="2" t="e">
        <f>IF(energy_demand!M190="Y",energy_demand!B190,NA())</f>
        <v>#N/A</v>
      </c>
      <c r="E190" s="2">
        <f>IF(energy_demand!M190="N",energy_demand!B190,NA())</f>
        <v>141696.29500000001</v>
      </c>
    </row>
    <row r="191" spans="1:5" x14ac:dyDescent="0.3">
      <c r="A191" s="10">
        <v>42194</v>
      </c>
      <c r="B191" s="2" t="b">
        <f>IF(energy_demand!L191="Y",energy_demand!B191)</f>
        <v>0</v>
      </c>
      <c r="C191" s="2">
        <f>IF(energy_demand!L191="N",energy_demand!B191)</f>
        <v>141994.375</v>
      </c>
      <c r="D191" s="2" t="e">
        <f>IF(energy_demand!M191="Y",energy_demand!B191,NA())</f>
        <v>#N/A</v>
      </c>
      <c r="E191" s="2">
        <f>IF(energy_demand!M191="N",energy_demand!B191,NA())</f>
        <v>141994.375</v>
      </c>
    </row>
    <row r="192" spans="1:5" x14ac:dyDescent="0.3">
      <c r="A192" s="10">
        <v>42195</v>
      </c>
      <c r="B192" s="2" t="b">
        <f>IF(energy_demand!L192="Y",energy_demand!B192)</f>
        <v>0</v>
      </c>
      <c r="C192" s="2">
        <f>IF(energy_demand!L192="N",energy_demand!B192)</f>
        <v>136884.095</v>
      </c>
      <c r="D192" s="2" t="e">
        <f>IF(energy_demand!M192="Y",energy_demand!B192,NA())</f>
        <v>#N/A</v>
      </c>
      <c r="E192" s="2">
        <f>IF(energy_demand!M192="N",energy_demand!B192,NA())</f>
        <v>136884.095</v>
      </c>
    </row>
    <row r="193" spans="1:5" x14ac:dyDescent="0.3">
      <c r="A193" s="10">
        <v>42196</v>
      </c>
      <c r="B193" s="2" t="b">
        <f>IF(energy_demand!L193="Y",energy_demand!B193)</f>
        <v>0</v>
      </c>
      <c r="C193" s="2">
        <f>IF(energy_demand!L193="N",energy_demand!B193)</f>
        <v>123971.705</v>
      </c>
      <c r="D193" s="2" t="e">
        <f>IF(energy_demand!M193="Y",energy_demand!B193,NA())</f>
        <v>#N/A</v>
      </c>
      <c r="E193" s="2">
        <f>IF(energy_demand!M193="N",energy_demand!B193,NA())</f>
        <v>123971.705</v>
      </c>
    </row>
    <row r="194" spans="1:5" x14ac:dyDescent="0.3">
      <c r="A194" s="10">
        <v>42197</v>
      </c>
      <c r="B194" s="2" t="b">
        <f>IF(energy_demand!L194="Y",energy_demand!B194)</f>
        <v>0</v>
      </c>
      <c r="C194" s="2">
        <f>IF(energy_demand!L194="N",energy_demand!B194)</f>
        <v>124790.69500000001</v>
      </c>
      <c r="D194" s="2" t="e">
        <f>IF(energy_demand!M194="Y",energy_demand!B194,NA())</f>
        <v>#N/A</v>
      </c>
      <c r="E194" s="2">
        <f>IF(energy_demand!M194="N",energy_demand!B194,NA())</f>
        <v>124790.69500000001</v>
      </c>
    </row>
    <row r="195" spans="1:5" x14ac:dyDescent="0.3">
      <c r="A195" s="10">
        <v>42198</v>
      </c>
      <c r="B195" s="2" t="b">
        <f>IF(energy_demand!L195="Y",energy_demand!B195)</f>
        <v>0</v>
      </c>
      <c r="C195" s="2">
        <f>IF(energy_demand!L195="N",energy_demand!B195)</f>
        <v>138680.33499999999</v>
      </c>
      <c r="D195" s="2" t="e">
        <f>IF(energy_demand!M195="Y",energy_demand!B195,NA())</f>
        <v>#N/A</v>
      </c>
      <c r="E195" s="2">
        <f>IF(energy_demand!M195="N",energy_demand!B195,NA())</f>
        <v>138680.33499999999</v>
      </c>
    </row>
    <row r="196" spans="1:5" x14ac:dyDescent="0.3">
      <c r="A196" s="10">
        <v>42199</v>
      </c>
      <c r="B196" s="2">
        <f>IF(energy_demand!L196="Y",energy_demand!B196)</f>
        <v>150671.10500000001</v>
      </c>
      <c r="C196" s="2" t="b">
        <f>IF(energy_demand!L196="N",energy_demand!B196)</f>
        <v>0</v>
      </c>
      <c r="D196" s="2" t="e">
        <f>IF(energy_demand!M196="Y",energy_demand!B196,NA())</f>
        <v>#N/A</v>
      </c>
      <c r="E196" s="2">
        <f>IF(energy_demand!M196="N",energy_demand!B196,NA())</f>
        <v>150671.10500000001</v>
      </c>
    </row>
    <row r="197" spans="1:5" x14ac:dyDescent="0.3">
      <c r="A197" s="10">
        <v>42200</v>
      </c>
      <c r="B197" s="2">
        <f>IF(energy_demand!L197="Y",energy_demand!B197)</f>
        <v>151270.54</v>
      </c>
      <c r="C197" s="2" t="b">
        <f>IF(energy_demand!L197="N",energy_demand!B197)</f>
        <v>0</v>
      </c>
      <c r="D197" s="2" t="e">
        <f>IF(energy_demand!M197="Y",energy_demand!B197,NA())</f>
        <v>#N/A</v>
      </c>
      <c r="E197" s="2">
        <f>IF(energy_demand!M197="N",energy_demand!B197,NA())</f>
        <v>151270.54</v>
      </c>
    </row>
    <row r="198" spans="1:5" x14ac:dyDescent="0.3">
      <c r="A198" s="10">
        <v>42201</v>
      </c>
      <c r="B198" s="2">
        <f>IF(energy_demand!L198="Y",energy_demand!B198)</f>
        <v>144797.98000000001</v>
      </c>
      <c r="C198" s="2" t="b">
        <f>IF(energy_demand!L198="N",energy_demand!B198)</f>
        <v>0</v>
      </c>
      <c r="D198" s="2" t="e">
        <f>IF(energy_demand!M198="Y",energy_demand!B198,NA())</f>
        <v>#N/A</v>
      </c>
      <c r="E198" s="2">
        <f>IF(energy_demand!M198="N",energy_demand!B198,NA())</f>
        <v>144797.98000000001</v>
      </c>
    </row>
    <row r="199" spans="1:5" x14ac:dyDescent="0.3">
      <c r="A199" s="10">
        <v>42202</v>
      </c>
      <c r="B199" s="2">
        <f>IF(energy_demand!L199="Y",energy_demand!B199)</f>
        <v>142965.48000000001</v>
      </c>
      <c r="C199" s="2" t="b">
        <f>IF(energy_demand!L199="N",energy_demand!B199)</f>
        <v>0</v>
      </c>
      <c r="D199" s="2" t="e">
        <f>IF(energy_demand!M199="Y",energy_demand!B199,NA())</f>
        <v>#N/A</v>
      </c>
      <c r="E199" s="2">
        <f>IF(energy_demand!M199="N",energy_demand!B199,NA())</f>
        <v>142965.48000000001</v>
      </c>
    </row>
    <row r="200" spans="1:5" x14ac:dyDescent="0.3">
      <c r="A200" s="10">
        <v>42203</v>
      </c>
      <c r="B200" s="2">
        <f>IF(energy_demand!L200="Y",energy_demand!B200)</f>
        <v>130187.44500000001</v>
      </c>
      <c r="C200" s="2" t="b">
        <f>IF(energy_demand!L200="N",energy_demand!B200)</f>
        <v>0</v>
      </c>
      <c r="D200" s="2" t="e">
        <f>IF(energy_demand!M200="Y",energy_demand!B200,NA())</f>
        <v>#N/A</v>
      </c>
      <c r="E200" s="2">
        <f>IF(energy_demand!M200="N",energy_demand!B200,NA())</f>
        <v>130187.44500000001</v>
      </c>
    </row>
    <row r="201" spans="1:5" x14ac:dyDescent="0.3">
      <c r="A201" s="10">
        <v>42204</v>
      </c>
      <c r="B201" s="2">
        <f>IF(energy_demand!L201="Y",energy_demand!B201)</f>
        <v>131141.35500000001</v>
      </c>
      <c r="C201" s="2" t="b">
        <f>IF(energy_demand!L201="N",energy_demand!B201)</f>
        <v>0</v>
      </c>
      <c r="D201" s="2" t="e">
        <f>IF(energy_demand!M201="Y",energy_demand!B201,NA())</f>
        <v>#N/A</v>
      </c>
      <c r="E201" s="2">
        <f>IF(energy_demand!M201="N",energy_demand!B201,NA())</f>
        <v>131141.35500000001</v>
      </c>
    </row>
    <row r="202" spans="1:5" x14ac:dyDescent="0.3">
      <c r="A202" s="10">
        <v>42205</v>
      </c>
      <c r="B202" s="2">
        <f>IF(energy_demand!L202="Y",energy_demand!B202)</f>
        <v>146154.37</v>
      </c>
      <c r="C202" s="2" t="b">
        <f>IF(energy_demand!L202="N",energy_demand!B202)</f>
        <v>0</v>
      </c>
      <c r="D202" s="2" t="e">
        <f>IF(energy_demand!M202="Y",energy_demand!B202,NA())</f>
        <v>#N/A</v>
      </c>
      <c r="E202" s="2">
        <f>IF(energy_demand!M202="N",energy_demand!B202,NA())</f>
        <v>146154.37</v>
      </c>
    </row>
    <row r="203" spans="1:5" x14ac:dyDescent="0.3">
      <c r="A203" s="10">
        <v>42206</v>
      </c>
      <c r="B203" s="2">
        <f>IF(energy_demand!L203="Y",energy_demand!B203)</f>
        <v>138931.81</v>
      </c>
      <c r="C203" s="2" t="b">
        <f>IF(energy_demand!L203="N",energy_demand!B203)</f>
        <v>0</v>
      </c>
      <c r="D203" s="2" t="e">
        <f>IF(energy_demand!M203="Y",energy_demand!B203,NA())</f>
        <v>#N/A</v>
      </c>
      <c r="E203" s="2">
        <f>IF(energy_demand!M203="N",energy_demand!B203,NA())</f>
        <v>138931.81</v>
      </c>
    </row>
    <row r="204" spans="1:5" x14ac:dyDescent="0.3">
      <c r="A204" s="10">
        <v>42207</v>
      </c>
      <c r="B204" s="2">
        <f>IF(energy_demand!L204="Y",energy_demand!B204)</f>
        <v>138418.83499999999</v>
      </c>
      <c r="C204" s="2" t="b">
        <f>IF(energy_demand!L204="N",energy_demand!B204)</f>
        <v>0</v>
      </c>
      <c r="D204" s="2" t="e">
        <f>IF(energy_demand!M204="Y",energy_demand!B204,NA())</f>
        <v>#N/A</v>
      </c>
      <c r="E204" s="2">
        <f>IF(energy_demand!M204="N",energy_demand!B204,NA())</f>
        <v>138418.83499999999</v>
      </c>
    </row>
    <row r="205" spans="1:5" x14ac:dyDescent="0.3">
      <c r="A205" s="10">
        <v>42208</v>
      </c>
      <c r="B205" s="2">
        <f>IF(energy_demand!L205="Y",energy_demand!B205)</f>
        <v>142316.29500000001</v>
      </c>
      <c r="C205" s="2" t="b">
        <f>IF(energy_demand!L205="N",energy_demand!B205)</f>
        <v>0</v>
      </c>
      <c r="D205" s="2" t="e">
        <f>IF(energy_demand!M205="Y",energy_demand!B205,NA())</f>
        <v>#N/A</v>
      </c>
      <c r="E205" s="2">
        <f>IF(energy_demand!M205="N",energy_demand!B205,NA())</f>
        <v>142316.29500000001</v>
      </c>
    </row>
    <row r="206" spans="1:5" x14ac:dyDescent="0.3">
      <c r="A206" s="10">
        <v>42209</v>
      </c>
      <c r="B206" s="2">
        <f>IF(energy_demand!L206="Y",energy_demand!B206)</f>
        <v>136837.155</v>
      </c>
      <c r="C206" s="2" t="b">
        <f>IF(energy_demand!L206="N",energy_demand!B206)</f>
        <v>0</v>
      </c>
      <c r="D206" s="2" t="e">
        <f>IF(energy_demand!M206="Y",energy_demand!B206,NA())</f>
        <v>#N/A</v>
      </c>
      <c r="E206" s="2">
        <f>IF(energy_demand!M206="N",energy_demand!B206,NA())</f>
        <v>136837.155</v>
      </c>
    </row>
    <row r="207" spans="1:5" x14ac:dyDescent="0.3">
      <c r="A207" s="10">
        <v>42210</v>
      </c>
      <c r="B207" s="2">
        <f>IF(energy_demand!L207="Y",energy_demand!B207)</f>
        <v>121021.425</v>
      </c>
      <c r="C207" s="2" t="b">
        <f>IF(energy_demand!L207="N",energy_demand!B207)</f>
        <v>0</v>
      </c>
      <c r="D207" s="2" t="e">
        <f>IF(energy_demand!M207="Y",energy_demand!B207,NA())</f>
        <v>#N/A</v>
      </c>
      <c r="E207" s="2">
        <f>IF(energy_demand!M207="N",energy_demand!B207,NA())</f>
        <v>121021.425</v>
      </c>
    </row>
    <row r="208" spans="1:5" x14ac:dyDescent="0.3">
      <c r="A208" s="10">
        <v>42211</v>
      </c>
      <c r="B208" s="2">
        <f>IF(energy_demand!L208="Y",energy_demand!B208)</f>
        <v>120396.735</v>
      </c>
      <c r="C208" s="2" t="b">
        <f>IF(energy_demand!L208="N",energy_demand!B208)</f>
        <v>0</v>
      </c>
      <c r="D208" s="2" t="e">
        <f>IF(energy_demand!M208="Y",energy_demand!B208,NA())</f>
        <v>#N/A</v>
      </c>
      <c r="E208" s="2">
        <f>IF(energy_demand!M208="N",energy_demand!B208,NA())</f>
        <v>120396.735</v>
      </c>
    </row>
    <row r="209" spans="1:5" x14ac:dyDescent="0.3">
      <c r="A209" s="10">
        <v>42212</v>
      </c>
      <c r="B209" s="2">
        <f>IF(energy_demand!L209="Y",energy_demand!B209)</f>
        <v>142470.43</v>
      </c>
      <c r="C209" s="2" t="b">
        <f>IF(energy_demand!L209="N",energy_demand!B209)</f>
        <v>0</v>
      </c>
      <c r="D209" s="2" t="e">
        <f>IF(energy_demand!M209="Y",energy_demand!B209,NA())</f>
        <v>#N/A</v>
      </c>
      <c r="E209" s="2">
        <f>IF(energy_demand!M209="N",energy_demand!B209,NA())</f>
        <v>142470.43</v>
      </c>
    </row>
    <row r="210" spans="1:5" x14ac:dyDescent="0.3">
      <c r="A210" s="10">
        <v>42213</v>
      </c>
      <c r="B210" s="2">
        <f>IF(energy_demand!L210="Y",energy_demand!B210)</f>
        <v>144008.37</v>
      </c>
      <c r="C210" s="2" t="b">
        <f>IF(energy_demand!L210="N",energy_demand!B210)</f>
        <v>0</v>
      </c>
      <c r="D210" s="2" t="e">
        <f>IF(energy_demand!M210="Y",energy_demand!B210,NA())</f>
        <v>#N/A</v>
      </c>
      <c r="E210" s="2">
        <f>IF(energy_demand!M210="N",energy_demand!B210,NA())</f>
        <v>144008.37</v>
      </c>
    </row>
    <row r="211" spans="1:5" x14ac:dyDescent="0.3">
      <c r="A211" s="10">
        <v>42214</v>
      </c>
      <c r="B211" s="2">
        <f>IF(energy_demand!L211="Y",energy_demand!B211)</f>
        <v>142637.76000000001</v>
      </c>
      <c r="C211" s="2" t="b">
        <f>IF(energy_demand!L211="N",energy_demand!B211)</f>
        <v>0</v>
      </c>
      <c r="D211" s="2" t="e">
        <f>IF(energy_demand!M211="Y",energy_demand!B211,NA())</f>
        <v>#N/A</v>
      </c>
      <c r="E211" s="2">
        <f>IF(energy_demand!M211="N",energy_demand!B211,NA())</f>
        <v>142637.76000000001</v>
      </c>
    </row>
    <row r="212" spans="1:5" x14ac:dyDescent="0.3">
      <c r="A212" s="10">
        <v>42215</v>
      </c>
      <c r="B212" s="2">
        <f>IF(energy_demand!L212="Y",energy_demand!B212)</f>
        <v>143544.10999999999</v>
      </c>
      <c r="C212" s="2" t="b">
        <f>IF(energy_demand!L212="N",energy_demand!B212)</f>
        <v>0</v>
      </c>
      <c r="D212" s="2" t="e">
        <f>IF(energy_demand!M212="Y",energy_demand!B212,NA())</f>
        <v>#N/A</v>
      </c>
      <c r="E212" s="2">
        <f>IF(energy_demand!M212="N",energy_demand!B212,NA())</f>
        <v>143544.10999999999</v>
      </c>
    </row>
    <row r="213" spans="1:5" x14ac:dyDescent="0.3">
      <c r="A213" s="10">
        <v>42216</v>
      </c>
      <c r="B213" s="2">
        <f>IF(energy_demand!L213="Y",energy_demand!B213)</f>
        <v>139584.95499999999</v>
      </c>
      <c r="C213" s="2" t="b">
        <f>IF(energy_demand!L213="N",energy_demand!B213)</f>
        <v>0</v>
      </c>
      <c r="D213" s="2" t="e">
        <f>IF(energy_demand!M213="Y",energy_demand!B213,NA())</f>
        <v>#N/A</v>
      </c>
      <c r="E213" s="2">
        <f>IF(energy_demand!M213="N",energy_demand!B213,NA())</f>
        <v>139584.95499999999</v>
      </c>
    </row>
    <row r="214" spans="1:5" x14ac:dyDescent="0.3">
      <c r="A214" s="10">
        <v>42217</v>
      </c>
      <c r="B214" s="2">
        <f>IF(energy_demand!L214="Y",energy_demand!B214)</f>
        <v>125032.57</v>
      </c>
      <c r="C214" s="2" t="b">
        <f>IF(energy_demand!L214="N",energy_demand!B214)</f>
        <v>0</v>
      </c>
      <c r="D214" s="2" t="e">
        <f>IF(energy_demand!M214="Y",energy_demand!B214,NA())</f>
        <v>#N/A</v>
      </c>
      <c r="E214" s="2">
        <f>IF(energy_demand!M214="N",energy_demand!B214,NA())</f>
        <v>125032.57</v>
      </c>
    </row>
    <row r="215" spans="1:5" x14ac:dyDescent="0.3">
      <c r="A215" s="10">
        <v>42218</v>
      </c>
      <c r="B215" s="2">
        <f>IF(energy_demand!L215="Y",energy_demand!B215)</f>
        <v>117638.065</v>
      </c>
      <c r="C215" s="2" t="b">
        <f>IF(energy_demand!L215="N",energy_demand!B215)</f>
        <v>0</v>
      </c>
      <c r="D215" s="2" t="e">
        <f>IF(energy_demand!M215="Y",energy_demand!B215,NA())</f>
        <v>#N/A</v>
      </c>
      <c r="E215" s="2">
        <f>IF(energy_demand!M215="N",energy_demand!B215,NA())</f>
        <v>117638.065</v>
      </c>
    </row>
    <row r="216" spans="1:5" x14ac:dyDescent="0.3">
      <c r="A216" s="10">
        <v>42219</v>
      </c>
      <c r="B216" s="2">
        <f>IF(energy_demand!L216="Y",energy_demand!B216)</f>
        <v>141451.72500000001</v>
      </c>
      <c r="C216" s="2" t="b">
        <f>IF(energy_demand!L216="N",energy_demand!B216)</f>
        <v>0</v>
      </c>
      <c r="D216" s="2" t="e">
        <f>IF(energy_demand!M216="Y",energy_demand!B216,NA())</f>
        <v>#N/A</v>
      </c>
      <c r="E216" s="2">
        <f>IF(energy_demand!M216="N",energy_demand!B216,NA())</f>
        <v>141451.72500000001</v>
      </c>
    </row>
    <row r="217" spans="1:5" x14ac:dyDescent="0.3">
      <c r="A217" s="10">
        <v>42220</v>
      </c>
      <c r="B217" s="2">
        <f>IF(energy_demand!L217="Y",energy_demand!B217)</f>
        <v>147550.185</v>
      </c>
      <c r="C217" s="2" t="b">
        <f>IF(energy_demand!L217="N",energy_demand!B217)</f>
        <v>0</v>
      </c>
      <c r="D217" s="2" t="e">
        <f>IF(energy_demand!M217="Y",energy_demand!B217,NA())</f>
        <v>#N/A</v>
      </c>
      <c r="E217" s="2">
        <f>IF(energy_demand!M217="N",energy_demand!B217,NA())</f>
        <v>147550.185</v>
      </c>
    </row>
    <row r="218" spans="1:5" x14ac:dyDescent="0.3">
      <c r="A218" s="10">
        <v>42221</v>
      </c>
      <c r="B218" s="2">
        <f>IF(energy_demand!L218="Y",energy_demand!B218)</f>
        <v>142325.99</v>
      </c>
      <c r="C218" s="2" t="b">
        <f>IF(energy_demand!L218="N",energy_demand!B218)</f>
        <v>0</v>
      </c>
      <c r="D218" s="2" t="e">
        <f>IF(energy_demand!M218="Y",energy_demand!B218,NA())</f>
        <v>#N/A</v>
      </c>
      <c r="E218" s="2">
        <f>IF(energy_demand!M218="N",energy_demand!B218,NA())</f>
        <v>142325.99</v>
      </c>
    </row>
    <row r="219" spans="1:5" x14ac:dyDescent="0.3">
      <c r="A219" s="10">
        <v>42222</v>
      </c>
      <c r="B219" s="2">
        <f>IF(energy_demand!L219="Y",energy_demand!B219)</f>
        <v>143642.35500000001</v>
      </c>
      <c r="C219" s="2" t="b">
        <f>IF(energy_demand!L219="N",energy_demand!B219)</f>
        <v>0</v>
      </c>
      <c r="D219" s="2" t="e">
        <f>IF(energy_demand!M219="Y",energy_demand!B219,NA())</f>
        <v>#N/A</v>
      </c>
      <c r="E219" s="2">
        <f>IF(energy_demand!M219="N",energy_demand!B219,NA())</f>
        <v>143642.35500000001</v>
      </c>
    </row>
    <row r="220" spans="1:5" x14ac:dyDescent="0.3">
      <c r="A220" s="10">
        <v>42223</v>
      </c>
      <c r="B220" s="2">
        <f>IF(energy_demand!L220="Y",energy_demand!B220)</f>
        <v>143060.32999999999</v>
      </c>
      <c r="C220" s="2" t="b">
        <f>IF(energy_demand!L220="N",energy_demand!B220)</f>
        <v>0</v>
      </c>
      <c r="D220" s="2" t="e">
        <f>IF(energy_demand!M220="Y",energy_demand!B220,NA())</f>
        <v>#N/A</v>
      </c>
      <c r="E220" s="2">
        <f>IF(energy_demand!M220="N",energy_demand!B220,NA())</f>
        <v>143060.32999999999</v>
      </c>
    </row>
    <row r="221" spans="1:5" x14ac:dyDescent="0.3">
      <c r="A221" s="10">
        <v>42224</v>
      </c>
      <c r="B221" s="2">
        <f>IF(energy_demand!L221="Y",energy_demand!B221)</f>
        <v>125830.535</v>
      </c>
      <c r="C221" s="2" t="b">
        <f>IF(energy_demand!L221="N",energy_demand!B221)</f>
        <v>0</v>
      </c>
      <c r="D221" s="2" t="e">
        <f>IF(energy_demand!M221="Y",energy_demand!B221,NA())</f>
        <v>#N/A</v>
      </c>
      <c r="E221" s="2">
        <f>IF(energy_demand!M221="N",energy_demand!B221,NA())</f>
        <v>125830.535</v>
      </c>
    </row>
    <row r="222" spans="1:5" x14ac:dyDescent="0.3">
      <c r="A222" s="10">
        <v>42225</v>
      </c>
      <c r="B222" s="2">
        <f>IF(energy_demand!L222="Y",energy_demand!B222)</f>
        <v>120008.455</v>
      </c>
      <c r="C222" s="2" t="b">
        <f>IF(energy_demand!L222="N",energy_demand!B222)</f>
        <v>0</v>
      </c>
      <c r="D222" s="2" t="e">
        <f>IF(energy_demand!M222="Y",energy_demand!B222,NA())</f>
        <v>#N/A</v>
      </c>
      <c r="E222" s="2">
        <f>IF(energy_demand!M222="N",energy_demand!B222,NA())</f>
        <v>120008.455</v>
      </c>
    </row>
    <row r="223" spans="1:5" x14ac:dyDescent="0.3">
      <c r="A223" s="10">
        <v>42226</v>
      </c>
      <c r="B223" s="2">
        <f>IF(energy_demand!L223="Y",energy_demand!B223)</f>
        <v>130978.095</v>
      </c>
      <c r="C223" s="2" t="b">
        <f>IF(energy_demand!L223="N",energy_demand!B223)</f>
        <v>0</v>
      </c>
      <c r="D223" s="2" t="e">
        <f>IF(energy_demand!M223="Y",energy_demand!B223,NA())</f>
        <v>#N/A</v>
      </c>
      <c r="E223" s="2">
        <f>IF(energy_demand!M223="N",energy_demand!B223,NA())</f>
        <v>130978.095</v>
      </c>
    </row>
    <row r="224" spans="1:5" x14ac:dyDescent="0.3">
      <c r="A224" s="10">
        <v>42227</v>
      </c>
      <c r="B224" s="2">
        <f>IF(energy_demand!L224="Y",energy_demand!B224)</f>
        <v>135616.125</v>
      </c>
      <c r="C224" s="2" t="b">
        <f>IF(energy_demand!L224="N",energy_demand!B224)</f>
        <v>0</v>
      </c>
      <c r="D224" s="2" t="e">
        <f>IF(energy_demand!M224="Y",energy_demand!B224,NA())</f>
        <v>#N/A</v>
      </c>
      <c r="E224" s="2">
        <f>IF(energy_demand!M224="N",energy_demand!B224,NA())</f>
        <v>135616.125</v>
      </c>
    </row>
    <row r="225" spans="1:5" x14ac:dyDescent="0.3">
      <c r="A225" s="10">
        <v>42228</v>
      </c>
      <c r="B225" s="2">
        <f>IF(energy_demand!L225="Y",energy_demand!B225)</f>
        <v>138900.5</v>
      </c>
      <c r="C225" s="2" t="b">
        <f>IF(energy_demand!L225="N",energy_demand!B225)</f>
        <v>0</v>
      </c>
      <c r="D225" s="2" t="e">
        <f>IF(energy_demand!M225="Y",energy_demand!B225,NA())</f>
        <v>#N/A</v>
      </c>
      <c r="E225" s="2">
        <f>IF(energy_demand!M225="N",energy_demand!B225,NA())</f>
        <v>138900.5</v>
      </c>
    </row>
    <row r="226" spans="1:5" x14ac:dyDescent="0.3">
      <c r="A226" s="10">
        <v>42229</v>
      </c>
      <c r="B226" s="2">
        <f>IF(energy_demand!L226="Y",energy_demand!B226)</f>
        <v>140905.85</v>
      </c>
      <c r="C226" s="2" t="b">
        <f>IF(energy_demand!L226="N",energy_demand!B226)</f>
        <v>0</v>
      </c>
      <c r="D226" s="2" t="e">
        <f>IF(energy_demand!M226="Y",energy_demand!B226,NA())</f>
        <v>#N/A</v>
      </c>
      <c r="E226" s="2">
        <f>IF(energy_demand!M226="N",energy_demand!B226,NA())</f>
        <v>140905.85</v>
      </c>
    </row>
    <row r="227" spans="1:5" x14ac:dyDescent="0.3">
      <c r="A227" s="10">
        <v>42230</v>
      </c>
      <c r="B227" s="2">
        <f>IF(energy_demand!L227="Y",energy_demand!B227)</f>
        <v>137838.92499999999</v>
      </c>
      <c r="C227" s="2" t="b">
        <f>IF(energy_demand!L227="N",energy_demand!B227)</f>
        <v>0</v>
      </c>
      <c r="D227" s="2" t="e">
        <f>IF(energy_demand!M227="Y",energy_demand!B227,NA())</f>
        <v>#N/A</v>
      </c>
      <c r="E227" s="2">
        <f>IF(energy_demand!M227="N",energy_demand!B227,NA())</f>
        <v>137838.92499999999</v>
      </c>
    </row>
    <row r="228" spans="1:5" x14ac:dyDescent="0.3">
      <c r="A228" s="10">
        <v>42231</v>
      </c>
      <c r="B228" s="2">
        <f>IF(energy_demand!L228="Y",energy_demand!B228)</f>
        <v>122088.76</v>
      </c>
      <c r="C228" s="2" t="b">
        <f>IF(energy_demand!L228="N",energy_demand!B228)</f>
        <v>0</v>
      </c>
      <c r="D228" s="2" t="e">
        <f>IF(energy_demand!M228="Y",energy_demand!B228,NA())</f>
        <v>#N/A</v>
      </c>
      <c r="E228" s="2">
        <f>IF(energy_demand!M228="N",energy_demand!B228,NA())</f>
        <v>122088.76</v>
      </c>
    </row>
    <row r="229" spans="1:5" x14ac:dyDescent="0.3">
      <c r="A229" s="10">
        <v>42232</v>
      </c>
      <c r="B229" s="2">
        <f>IF(energy_demand!L229="Y",energy_demand!B229)</f>
        <v>116648.77</v>
      </c>
      <c r="C229" s="2" t="b">
        <f>IF(energy_demand!L229="N",energy_demand!B229)</f>
        <v>0</v>
      </c>
      <c r="D229" s="2" t="e">
        <f>IF(energy_demand!M229="Y",energy_demand!B229,NA())</f>
        <v>#N/A</v>
      </c>
      <c r="E229" s="2">
        <f>IF(energy_demand!M229="N",energy_demand!B229,NA())</f>
        <v>116648.77</v>
      </c>
    </row>
    <row r="230" spans="1:5" x14ac:dyDescent="0.3">
      <c r="A230" s="10">
        <v>42233</v>
      </c>
      <c r="B230" s="2">
        <f>IF(energy_demand!L230="Y",energy_demand!B230)</f>
        <v>137008.71</v>
      </c>
      <c r="C230" s="2" t="b">
        <f>IF(energy_demand!L230="N",energy_demand!B230)</f>
        <v>0</v>
      </c>
      <c r="D230" s="2" t="e">
        <f>IF(energy_demand!M230="Y",energy_demand!B230,NA())</f>
        <v>#N/A</v>
      </c>
      <c r="E230" s="2">
        <f>IF(energy_demand!M230="N",energy_demand!B230,NA())</f>
        <v>137008.71</v>
      </c>
    </row>
    <row r="231" spans="1:5" x14ac:dyDescent="0.3">
      <c r="A231" s="10">
        <v>42234</v>
      </c>
      <c r="B231" s="2">
        <f>IF(energy_demand!L231="Y",energy_demand!B231)</f>
        <v>148093.96</v>
      </c>
      <c r="C231" s="2" t="b">
        <f>IF(energy_demand!L231="N",energy_demand!B231)</f>
        <v>0</v>
      </c>
      <c r="D231" s="2" t="e">
        <f>IF(energy_demand!M231="Y",energy_demand!B231,NA())</f>
        <v>#N/A</v>
      </c>
      <c r="E231" s="2">
        <f>IF(energy_demand!M231="N",energy_demand!B231,NA())</f>
        <v>148093.96</v>
      </c>
    </row>
    <row r="232" spans="1:5" x14ac:dyDescent="0.3">
      <c r="A232" s="10">
        <v>42235</v>
      </c>
      <c r="B232" s="2">
        <f>IF(energy_demand!L232="Y",energy_demand!B232)</f>
        <v>144024.66</v>
      </c>
      <c r="C232" s="2" t="b">
        <f>IF(energy_demand!L232="N",energy_demand!B232)</f>
        <v>0</v>
      </c>
      <c r="D232" s="2" t="e">
        <f>IF(energy_demand!M232="Y",energy_demand!B232,NA())</f>
        <v>#N/A</v>
      </c>
      <c r="E232" s="2">
        <f>IF(energy_demand!M232="N",energy_demand!B232,NA())</f>
        <v>144024.66</v>
      </c>
    </row>
    <row r="233" spans="1:5" x14ac:dyDescent="0.3">
      <c r="A233" s="10">
        <v>42236</v>
      </c>
      <c r="B233" s="2">
        <f>IF(energy_demand!L233="Y",energy_demand!B233)</f>
        <v>131575.79</v>
      </c>
      <c r="C233" s="2" t="b">
        <f>IF(energy_demand!L233="N",energy_demand!B233)</f>
        <v>0</v>
      </c>
      <c r="D233" s="2" t="e">
        <f>IF(energy_demand!M233="Y",energy_demand!B233,NA())</f>
        <v>#N/A</v>
      </c>
      <c r="E233" s="2">
        <f>IF(energy_demand!M233="N",energy_demand!B233,NA())</f>
        <v>131575.79</v>
      </c>
    </row>
    <row r="234" spans="1:5" x14ac:dyDescent="0.3">
      <c r="A234" s="10">
        <v>42237</v>
      </c>
      <c r="B234" s="2">
        <f>IF(energy_demand!L234="Y",energy_demand!B234)</f>
        <v>126570.47</v>
      </c>
      <c r="C234" s="2" t="b">
        <f>IF(energy_demand!L234="N",energy_demand!B234)</f>
        <v>0</v>
      </c>
      <c r="D234" s="2" t="e">
        <f>IF(energy_demand!M234="Y",energy_demand!B234,NA())</f>
        <v>#N/A</v>
      </c>
      <c r="E234" s="2">
        <f>IF(energy_demand!M234="N",energy_demand!B234,NA())</f>
        <v>126570.47</v>
      </c>
    </row>
    <row r="235" spans="1:5" x14ac:dyDescent="0.3">
      <c r="A235" s="10">
        <v>42238</v>
      </c>
      <c r="B235" s="2">
        <f>IF(energy_demand!L235="Y",energy_demand!B235)</f>
        <v>112275.15</v>
      </c>
      <c r="C235" s="2" t="b">
        <f>IF(energy_demand!L235="N",energy_demand!B235)</f>
        <v>0</v>
      </c>
      <c r="D235" s="2" t="e">
        <f>IF(energy_demand!M235="Y",energy_demand!B235,NA())</f>
        <v>#N/A</v>
      </c>
      <c r="E235" s="2">
        <f>IF(energy_demand!M235="N",energy_demand!B235,NA())</f>
        <v>112275.15</v>
      </c>
    </row>
    <row r="236" spans="1:5" x14ac:dyDescent="0.3">
      <c r="A236" s="10">
        <v>42239</v>
      </c>
      <c r="B236" s="2">
        <f>IF(energy_demand!L236="Y",energy_demand!B236)</f>
        <v>111793.015</v>
      </c>
      <c r="C236" s="2" t="b">
        <f>IF(energy_demand!L236="N",energy_demand!B236)</f>
        <v>0</v>
      </c>
      <c r="D236" s="2" t="e">
        <f>IF(energy_demand!M236="Y",energy_demand!B236,NA())</f>
        <v>#N/A</v>
      </c>
      <c r="E236" s="2">
        <f>IF(energy_demand!M236="N",energy_demand!B236,NA())</f>
        <v>111793.015</v>
      </c>
    </row>
    <row r="237" spans="1:5" x14ac:dyDescent="0.3">
      <c r="A237" s="10">
        <v>42240</v>
      </c>
      <c r="B237" s="2">
        <f>IF(energy_demand!L237="Y",energy_demand!B237)</f>
        <v>128868.255</v>
      </c>
      <c r="C237" s="2" t="b">
        <f>IF(energy_demand!L237="N",energy_demand!B237)</f>
        <v>0</v>
      </c>
      <c r="D237" s="2" t="e">
        <f>IF(energy_demand!M237="Y",energy_demand!B237,NA())</f>
        <v>#N/A</v>
      </c>
      <c r="E237" s="2">
        <f>IF(energy_demand!M237="N",energy_demand!B237,NA())</f>
        <v>128868.255</v>
      </c>
    </row>
    <row r="238" spans="1:5" x14ac:dyDescent="0.3">
      <c r="A238" s="10">
        <v>42241</v>
      </c>
      <c r="B238" s="2">
        <f>IF(energy_demand!L238="Y",energy_demand!B238)</f>
        <v>135051.54500000001</v>
      </c>
      <c r="C238" s="2" t="b">
        <f>IF(energy_demand!L238="N",energy_demand!B238)</f>
        <v>0</v>
      </c>
      <c r="D238" s="2" t="e">
        <f>IF(energy_demand!M238="Y",energy_demand!B238,NA())</f>
        <v>#N/A</v>
      </c>
      <c r="E238" s="2">
        <f>IF(energy_demand!M238="N",energy_demand!B238,NA())</f>
        <v>135051.54500000001</v>
      </c>
    </row>
    <row r="239" spans="1:5" x14ac:dyDescent="0.3">
      <c r="A239" s="10">
        <v>42242</v>
      </c>
      <c r="B239" s="2">
        <f>IF(energy_demand!L239="Y",energy_demand!B239)</f>
        <v>135914.68</v>
      </c>
      <c r="C239" s="2" t="b">
        <f>IF(energy_demand!L239="N",energy_demand!B239)</f>
        <v>0</v>
      </c>
      <c r="D239" s="2" t="e">
        <f>IF(energy_demand!M239="Y",energy_demand!B239,NA())</f>
        <v>#N/A</v>
      </c>
      <c r="E239" s="2">
        <f>IF(energy_demand!M239="N",energy_demand!B239,NA())</f>
        <v>135914.68</v>
      </c>
    </row>
    <row r="240" spans="1:5" x14ac:dyDescent="0.3">
      <c r="A240" s="10">
        <v>42243</v>
      </c>
      <c r="B240" s="2">
        <f>IF(energy_demand!L240="Y",energy_demand!B240)</f>
        <v>141159.76999999999</v>
      </c>
      <c r="C240" s="2" t="b">
        <f>IF(energy_demand!L240="N",energy_demand!B240)</f>
        <v>0</v>
      </c>
      <c r="D240" s="2" t="e">
        <f>IF(energy_demand!M240="Y",energy_demand!B240,NA())</f>
        <v>#N/A</v>
      </c>
      <c r="E240" s="2">
        <f>IF(energy_demand!M240="N",energy_demand!B240,NA())</f>
        <v>141159.76999999999</v>
      </c>
    </row>
    <row r="241" spans="1:5" x14ac:dyDescent="0.3">
      <c r="A241" s="10">
        <v>42244</v>
      </c>
      <c r="B241" s="2">
        <f>IF(energy_demand!L241="Y",energy_demand!B241)</f>
        <v>134755.505</v>
      </c>
      <c r="C241" s="2" t="b">
        <f>IF(energy_demand!L241="N",energy_demand!B241)</f>
        <v>0</v>
      </c>
      <c r="D241" s="2" t="e">
        <f>IF(energy_demand!M241="Y",energy_demand!B241,NA())</f>
        <v>#N/A</v>
      </c>
      <c r="E241" s="2">
        <f>IF(energy_demand!M241="N",energy_demand!B241,NA())</f>
        <v>134755.505</v>
      </c>
    </row>
    <row r="242" spans="1:5" x14ac:dyDescent="0.3">
      <c r="A242" s="10">
        <v>42245</v>
      </c>
      <c r="B242" s="2">
        <f>IF(energy_demand!L242="Y",energy_demand!B242)</f>
        <v>124448.5</v>
      </c>
      <c r="C242" s="2" t="b">
        <f>IF(energy_demand!L242="N",energy_demand!B242)</f>
        <v>0</v>
      </c>
      <c r="D242" s="2" t="e">
        <f>IF(energy_demand!M242="Y",energy_demand!B242,NA())</f>
        <v>#N/A</v>
      </c>
      <c r="E242" s="2">
        <f>IF(energy_demand!M242="N",energy_demand!B242,NA())</f>
        <v>124448.5</v>
      </c>
    </row>
    <row r="243" spans="1:5" x14ac:dyDescent="0.3">
      <c r="A243" s="10">
        <v>42246</v>
      </c>
      <c r="B243" s="2">
        <f>IF(energy_demand!L243="Y",energy_demand!B243)</f>
        <v>116744.215</v>
      </c>
      <c r="C243" s="2" t="b">
        <f>IF(energy_demand!L243="N",energy_demand!B243)</f>
        <v>0</v>
      </c>
      <c r="D243" s="2" t="e">
        <f>IF(energy_demand!M243="Y",energy_demand!B243,NA())</f>
        <v>#N/A</v>
      </c>
      <c r="E243" s="2">
        <f>IF(energy_demand!M243="N",energy_demand!B243,NA())</f>
        <v>116744.215</v>
      </c>
    </row>
    <row r="244" spans="1:5" x14ac:dyDescent="0.3">
      <c r="A244" s="10">
        <v>42247</v>
      </c>
      <c r="B244" s="2">
        <f>IF(energy_demand!L244="Y",energy_demand!B244)</f>
        <v>137724.89499999999</v>
      </c>
      <c r="C244" s="2" t="b">
        <f>IF(energy_demand!L244="N",energy_demand!B244)</f>
        <v>0</v>
      </c>
      <c r="D244" s="2" t="e">
        <f>IF(energy_demand!M244="Y",energy_demand!B244,NA())</f>
        <v>#N/A</v>
      </c>
      <c r="E244" s="2">
        <f>IF(energy_demand!M244="N",energy_demand!B244,NA())</f>
        <v>137724.89499999999</v>
      </c>
    </row>
    <row r="245" spans="1:5" x14ac:dyDescent="0.3">
      <c r="A245" s="10">
        <v>42248</v>
      </c>
      <c r="B245" s="2">
        <f>IF(energy_demand!L245="Y",energy_demand!B245)</f>
        <v>134116.76999999999</v>
      </c>
      <c r="C245" s="2" t="b">
        <f>IF(energy_demand!L245="N",energy_demand!B245)</f>
        <v>0</v>
      </c>
      <c r="D245" s="2" t="e">
        <f>IF(energy_demand!M245="Y",energy_demand!B245,NA())</f>
        <v>#N/A</v>
      </c>
      <c r="E245" s="2">
        <f>IF(energy_demand!M245="N",energy_demand!B245,NA())</f>
        <v>134116.76999999999</v>
      </c>
    </row>
    <row r="246" spans="1:5" x14ac:dyDescent="0.3">
      <c r="A246" s="10">
        <v>42249</v>
      </c>
      <c r="B246" s="2">
        <f>IF(energy_demand!L246="Y",energy_demand!B246)</f>
        <v>132794.715</v>
      </c>
      <c r="C246" s="2" t="b">
        <f>IF(energy_demand!L246="N",energy_demand!B246)</f>
        <v>0</v>
      </c>
      <c r="D246" s="2" t="e">
        <f>IF(energy_demand!M246="Y",energy_demand!B246,NA())</f>
        <v>#N/A</v>
      </c>
      <c r="E246" s="2">
        <f>IF(energy_demand!M246="N",energy_demand!B246,NA())</f>
        <v>132794.715</v>
      </c>
    </row>
    <row r="247" spans="1:5" x14ac:dyDescent="0.3">
      <c r="A247" s="10">
        <v>42250</v>
      </c>
      <c r="B247" s="2">
        <f>IF(energy_demand!L247="Y",energy_demand!B247)</f>
        <v>132096.33499999999</v>
      </c>
      <c r="C247" s="2" t="b">
        <f>IF(energy_demand!L247="N",energy_demand!B247)</f>
        <v>0</v>
      </c>
      <c r="D247" s="2" t="e">
        <f>IF(energy_demand!M247="Y",energy_demand!B247,NA())</f>
        <v>#N/A</v>
      </c>
      <c r="E247" s="2">
        <f>IF(energy_demand!M247="N",energy_demand!B247,NA())</f>
        <v>132096.33499999999</v>
      </c>
    </row>
    <row r="248" spans="1:5" x14ac:dyDescent="0.3">
      <c r="A248" s="10">
        <v>42251</v>
      </c>
      <c r="B248" s="2">
        <f>IF(energy_demand!L248="Y",energy_demand!B248)</f>
        <v>131384.88</v>
      </c>
      <c r="C248" s="2" t="b">
        <f>IF(energy_demand!L248="N",energy_demand!B248)</f>
        <v>0</v>
      </c>
      <c r="D248" s="2" t="e">
        <f>IF(energy_demand!M248="Y",energy_demand!B248,NA())</f>
        <v>#N/A</v>
      </c>
      <c r="E248" s="2">
        <f>IF(energy_demand!M248="N",energy_demand!B248,NA())</f>
        <v>131384.88</v>
      </c>
    </row>
    <row r="249" spans="1:5" x14ac:dyDescent="0.3">
      <c r="A249" s="10">
        <v>42252</v>
      </c>
      <c r="B249" s="2">
        <f>IF(energy_demand!L249="Y",energy_demand!B249)</f>
        <v>115799.32</v>
      </c>
      <c r="C249" s="2" t="b">
        <f>IF(energy_demand!L249="N",energy_demand!B249)</f>
        <v>0</v>
      </c>
      <c r="D249" s="2" t="e">
        <f>IF(energy_demand!M249="Y",energy_demand!B249,NA())</f>
        <v>#N/A</v>
      </c>
      <c r="E249" s="2">
        <f>IF(energy_demand!M249="N",energy_demand!B249,NA())</f>
        <v>115799.32</v>
      </c>
    </row>
    <row r="250" spans="1:5" x14ac:dyDescent="0.3">
      <c r="A250" s="10">
        <v>42253</v>
      </c>
      <c r="B250" s="2">
        <f>IF(energy_demand!L250="Y",energy_demand!B250)</f>
        <v>109641.375</v>
      </c>
      <c r="C250" s="2" t="b">
        <f>IF(energy_demand!L250="N",energy_demand!B250)</f>
        <v>0</v>
      </c>
      <c r="D250" s="2" t="e">
        <f>IF(energy_demand!M250="Y",energy_demand!B250,NA())</f>
        <v>#N/A</v>
      </c>
      <c r="E250" s="2">
        <f>IF(energy_demand!M250="N",energy_demand!B250,NA())</f>
        <v>109641.375</v>
      </c>
    </row>
    <row r="251" spans="1:5" x14ac:dyDescent="0.3">
      <c r="A251" s="10">
        <v>42254</v>
      </c>
      <c r="B251" s="2">
        <f>IF(energy_demand!L251="Y",energy_demand!B251)</f>
        <v>131619.36499999999</v>
      </c>
      <c r="C251" s="2" t="b">
        <f>IF(energy_demand!L251="N",energy_demand!B251)</f>
        <v>0</v>
      </c>
      <c r="D251" s="2" t="e">
        <f>IF(energy_demand!M251="Y",energy_demand!B251,NA())</f>
        <v>#N/A</v>
      </c>
      <c r="E251" s="2">
        <f>IF(energy_demand!M251="N",energy_demand!B251,NA())</f>
        <v>131619.36499999999</v>
      </c>
    </row>
    <row r="252" spans="1:5" x14ac:dyDescent="0.3">
      <c r="A252" s="10">
        <v>42255</v>
      </c>
      <c r="B252" s="2">
        <f>IF(energy_demand!L252="Y",energy_demand!B252)</f>
        <v>136340.70000000001</v>
      </c>
      <c r="C252" s="2" t="b">
        <f>IF(energy_demand!L252="N",energy_demand!B252)</f>
        <v>0</v>
      </c>
      <c r="D252" s="2" t="e">
        <f>IF(energy_demand!M252="Y",energy_demand!B252,NA())</f>
        <v>#N/A</v>
      </c>
      <c r="E252" s="2">
        <f>IF(energy_demand!M252="N",energy_demand!B252,NA())</f>
        <v>136340.70000000001</v>
      </c>
    </row>
    <row r="253" spans="1:5" x14ac:dyDescent="0.3">
      <c r="A253" s="10">
        <v>42256</v>
      </c>
      <c r="B253" s="2">
        <f>IF(energy_demand!L253="Y",energy_demand!B253)</f>
        <v>132977.45000000001</v>
      </c>
      <c r="C253" s="2" t="b">
        <f>IF(energy_demand!L253="N",energy_demand!B253)</f>
        <v>0</v>
      </c>
      <c r="D253" s="2" t="e">
        <f>IF(energy_demand!M253="Y",energy_demand!B253,NA())</f>
        <v>#N/A</v>
      </c>
      <c r="E253" s="2">
        <f>IF(energy_demand!M253="N",energy_demand!B253,NA())</f>
        <v>132977.45000000001</v>
      </c>
    </row>
    <row r="254" spans="1:5" x14ac:dyDescent="0.3">
      <c r="A254" s="10">
        <v>42257</v>
      </c>
      <c r="B254" s="2">
        <f>IF(energy_demand!L254="Y",energy_demand!B254)</f>
        <v>133541.98000000001</v>
      </c>
      <c r="C254" s="2" t="b">
        <f>IF(energy_demand!L254="N",energy_demand!B254)</f>
        <v>0</v>
      </c>
      <c r="D254" s="2" t="e">
        <f>IF(energy_demand!M254="Y",energy_demand!B254,NA())</f>
        <v>#N/A</v>
      </c>
      <c r="E254" s="2">
        <f>IF(energy_demand!M254="N",energy_demand!B254,NA())</f>
        <v>133541.98000000001</v>
      </c>
    </row>
    <row r="255" spans="1:5" x14ac:dyDescent="0.3">
      <c r="A255" s="10">
        <v>42258</v>
      </c>
      <c r="B255" s="2">
        <f>IF(energy_demand!L255="Y",energy_demand!B255)</f>
        <v>123968.9</v>
      </c>
      <c r="C255" s="2" t="b">
        <f>IF(energy_demand!L255="N",energy_demand!B255)</f>
        <v>0</v>
      </c>
      <c r="D255" s="2" t="e">
        <f>IF(energy_demand!M255="Y",energy_demand!B255,NA())</f>
        <v>#N/A</v>
      </c>
      <c r="E255" s="2">
        <f>IF(energy_demand!M255="N",energy_demand!B255,NA())</f>
        <v>123968.9</v>
      </c>
    </row>
    <row r="256" spans="1:5" x14ac:dyDescent="0.3">
      <c r="A256" s="10">
        <v>42259</v>
      </c>
      <c r="B256" s="2">
        <f>IF(energy_demand!L256="Y",energy_demand!B256)</f>
        <v>108790.005</v>
      </c>
      <c r="C256" s="2" t="b">
        <f>IF(energy_demand!L256="N",energy_demand!B256)</f>
        <v>0</v>
      </c>
      <c r="D256" s="2" t="e">
        <f>IF(energy_demand!M256="Y",energy_demand!B256,NA())</f>
        <v>#N/A</v>
      </c>
      <c r="E256" s="2">
        <f>IF(energy_demand!M256="N",energy_demand!B256,NA())</f>
        <v>108790.005</v>
      </c>
    </row>
    <row r="257" spans="1:5" x14ac:dyDescent="0.3">
      <c r="A257" s="10">
        <v>42260</v>
      </c>
      <c r="B257" s="2">
        <f>IF(energy_demand!L257="Y",energy_demand!B257)</f>
        <v>99161.764999999999</v>
      </c>
      <c r="C257" s="2" t="b">
        <f>IF(energy_demand!L257="N",energy_demand!B257)</f>
        <v>0</v>
      </c>
      <c r="D257" s="2" t="e">
        <f>IF(energy_demand!M257="Y",energy_demand!B257,NA())</f>
        <v>#N/A</v>
      </c>
      <c r="E257" s="2">
        <f>IF(energy_demand!M257="N",energy_demand!B257,NA())</f>
        <v>99161.764999999999</v>
      </c>
    </row>
    <row r="258" spans="1:5" x14ac:dyDescent="0.3">
      <c r="A258" s="10">
        <v>42261</v>
      </c>
      <c r="B258" s="2">
        <f>IF(energy_demand!L258="Y",energy_demand!B258)</f>
        <v>116574.17</v>
      </c>
      <c r="C258" s="2" t="b">
        <f>IF(energy_demand!L258="N",energy_demand!B258)</f>
        <v>0</v>
      </c>
      <c r="D258" s="2" t="e">
        <f>IF(energy_demand!M258="Y",energy_demand!B258,NA())</f>
        <v>#N/A</v>
      </c>
      <c r="E258" s="2">
        <f>IF(energy_demand!M258="N",energy_demand!B258,NA())</f>
        <v>116574.17</v>
      </c>
    </row>
    <row r="259" spans="1:5" x14ac:dyDescent="0.3">
      <c r="A259" s="10">
        <v>42262</v>
      </c>
      <c r="B259" s="2">
        <f>IF(energy_demand!L259="Y",energy_demand!B259)</f>
        <v>123750.5</v>
      </c>
      <c r="C259" s="2" t="b">
        <f>IF(energy_demand!L259="N",energy_demand!B259)</f>
        <v>0</v>
      </c>
      <c r="D259" s="2" t="e">
        <f>IF(energy_demand!M259="Y",energy_demand!B259,NA())</f>
        <v>#N/A</v>
      </c>
      <c r="E259" s="2">
        <f>IF(energy_demand!M259="N",energy_demand!B259,NA())</f>
        <v>123750.5</v>
      </c>
    </row>
    <row r="260" spans="1:5" x14ac:dyDescent="0.3">
      <c r="A260" s="10">
        <v>42263</v>
      </c>
      <c r="B260" s="2">
        <f>IF(energy_demand!L260="Y",energy_demand!B260)</f>
        <v>131795.48499999999</v>
      </c>
      <c r="C260" s="2" t="b">
        <f>IF(energy_demand!L260="N",energy_demand!B260)</f>
        <v>0</v>
      </c>
      <c r="D260" s="2" t="e">
        <f>IF(energy_demand!M260="Y",energy_demand!B260,NA())</f>
        <v>#N/A</v>
      </c>
      <c r="E260" s="2">
        <f>IF(energy_demand!M260="N",energy_demand!B260,NA())</f>
        <v>131795.48499999999</v>
      </c>
    </row>
    <row r="261" spans="1:5" x14ac:dyDescent="0.3">
      <c r="A261" s="10">
        <v>42264</v>
      </c>
      <c r="B261" s="2">
        <f>IF(energy_demand!L261="Y",energy_demand!B261)</f>
        <v>131050.675</v>
      </c>
      <c r="C261" s="2" t="b">
        <f>IF(energy_demand!L261="N",energy_demand!B261)</f>
        <v>0</v>
      </c>
      <c r="D261" s="2" t="e">
        <f>IF(energy_demand!M261="Y",energy_demand!B261,NA())</f>
        <v>#N/A</v>
      </c>
      <c r="E261" s="2">
        <f>IF(energy_demand!M261="N",energy_demand!B261,NA())</f>
        <v>131050.675</v>
      </c>
    </row>
    <row r="262" spans="1:5" x14ac:dyDescent="0.3">
      <c r="A262" s="10">
        <v>42265</v>
      </c>
      <c r="B262" s="2" t="b">
        <f>IF(energy_demand!L262="Y",energy_demand!B262)</f>
        <v>0</v>
      </c>
      <c r="C262" s="2">
        <f>IF(energy_demand!L262="N",energy_demand!B262)</f>
        <v>130764.58500000001</v>
      </c>
      <c r="D262" s="2" t="e">
        <f>IF(energy_demand!M262="Y",energy_demand!B262,NA())</f>
        <v>#N/A</v>
      </c>
      <c r="E262" s="2">
        <f>IF(energy_demand!M262="N",energy_demand!B262,NA())</f>
        <v>130764.58500000001</v>
      </c>
    </row>
    <row r="263" spans="1:5" x14ac:dyDescent="0.3">
      <c r="A263" s="10">
        <v>42266</v>
      </c>
      <c r="B263" s="2" t="b">
        <f>IF(energy_demand!L263="Y",energy_demand!B263)</f>
        <v>0</v>
      </c>
      <c r="C263" s="2">
        <f>IF(energy_demand!L263="N",energy_demand!B263)</f>
        <v>112377.185</v>
      </c>
      <c r="D263" s="2" t="e">
        <f>IF(energy_demand!M263="Y",energy_demand!B263,NA())</f>
        <v>#N/A</v>
      </c>
      <c r="E263" s="2">
        <f>IF(energy_demand!M263="N",energy_demand!B263,NA())</f>
        <v>112377.185</v>
      </c>
    </row>
    <row r="264" spans="1:5" x14ac:dyDescent="0.3">
      <c r="A264" s="10">
        <v>42267</v>
      </c>
      <c r="B264" s="2" t="b">
        <f>IF(energy_demand!L264="Y",energy_demand!B264)</f>
        <v>0</v>
      </c>
      <c r="C264" s="2">
        <f>IF(energy_demand!L264="N",energy_demand!B264)</f>
        <v>103708.925</v>
      </c>
      <c r="D264" s="2" t="e">
        <f>IF(energy_demand!M264="Y",energy_demand!B264,NA())</f>
        <v>#N/A</v>
      </c>
      <c r="E264" s="2">
        <f>IF(energy_demand!M264="N",energy_demand!B264,NA())</f>
        <v>103708.925</v>
      </c>
    </row>
    <row r="265" spans="1:5" x14ac:dyDescent="0.3">
      <c r="A265" s="10">
        <v>42268</v>
      </c>
      <c r="B265" s="2" t="b">
        <f>IF(energy_demand!L265="Y",energy_demand!B265)</f>
        <v>0</v>
      </c>
      <c r="C265" s="2">
        <f>IF(energy_demand!L265="N",energy_demand!B265)</f>
        <v>120096.71</v>
      </c>
      <c r="D265" s="2" t="e">
        <f>IF(energy_demand!M265="Y",energy_demand!B265,NA())</f>
        <v>#N/A</v>
      </c>
      <c r="E265" s="2">
        <f>IF(energy_demand!M265="N",energy_demand!B265,NA())</f>
        <v>120096.71</v>
      </c>
    </row>
    <row r="266" spans="1:5" x14ac:dyDescent="0.3">
      <c r="A266" s="10">
        <v>42269</v>
      </c>
      <c r="B266" s="2" t="b">
        <f>IF(energy_demand!L266="Y",energy_demand!B266)</f>
        <v>0</v>
      </c>
      <c r="C266" s="2">
        <f>IF(energy_demand!L266="N",energy_demand!B266)</f>
        <v>127755.095</v>
      </c>
      <c r="D266" s="2" t="e">
        <f>IF(energy_demand!M266="Y",energy_demand!B266,NA())</f>
        <v>#N/A</v>
      </c>
      <c r="E266" s="2">
        <f>IF(energy_demand!M266="N",energy_demand!B266,NA())</f>
        <v>127755.095</v>
      </c>
    </row>
    <row r="267" spans="1:5" x14ac:dyDescent="0.3">
      <c r="A267" s="10">
        <v>42270</v>
      </c>
      <c r="B267" s="2" t="b">
        <f>IF(energy_demand!L267="Y",energy_demand!B267)</f>
        <v>0</v>
      </c>
      <c r="C267" s="2">
        <f>IF(energy_demand!L267="N",energy_demand!B267)</f>
        <v>131866.73000000001</v>
      </c>
      <c r="D267" s="2" t="e">
        <f>IF(energy_demand!M267="Y",energy_demand!B267,NA())</f>
        <v>#N/A</v>
      </c>
      <c r="E267" s="2">
        <f>IF(energy_demand!M267="N",energy_demand!B267,NA())</f>
        <v>131866.73000000001</v>
      </c>
    </row>
    <row r="268" spans="1:5" x14ac:dyDescent="0.3">
      <c r="A268" s="10">
        <v>42271</v>
      </c>
      <c r="B268" s="2" t="b">
        <f>IF(energy_demand!L268="Y",energy_demand!B268)</f>
        <v>0</v>
      </c>
      <c r="C268" s="2">
        <f>IF(energy_demand!L268="N",energy_demand!B268)</f>
        <v>130937.625</v>
      </c>
      <c r="D268" s="2" t="e">
        <f>IF(energy_demand!M268="Y",energy_demand!B268,NA())</f>
        <v>#N/A</v>
      </c>
      <c r="E268" s="2">
        <f>IF(energy_demand!M268="N",energy_demand!B268,NA())</f>
        <v>130937.625</v>
      </c>
    </row>
    <row r="269" spans="1:5" x14ac:dyDescent="0.3">
      <c r="A269" s="10">
        <v>42272</v>
      </c>
      <c r="B269" s="2" t="b">
        <f>IF(energy_demand!L269="Y",energy_demand!B269)</f>
        <v>0</v>
      </c>
      <c r="C269" s="2">
        <f>IF(energy_demand!L269="N",energy_demand!B269)</f>
        <v>124278.93</v>
      </c>
      <c r="D269" s="2" t="e">
        <f>IF(energy_demand!M269="Y",energy_demand!B269,NA())</f>
        <v>#N/A</v>
      </c>
      <c r="E269" s="2">
        <f>IF(energy_demand!M269="N",energy_demand!B269,NA())</f>
        <v>124278.93</v>
      </c>
    </row>
    <row r="270" spans="1:5" x14ac:dyDescent="0.3">
      <c r="A270" s="10">
        <v>42273</v>
      </c>
      <c r="B270" s="2" t="b">
        <f>IF(energy_demand!L270="Y",energy_demand!B270)</f>
        <v>0</v>
      </c>
      <c r="C270" s="2">
        <f>IF(energy_demand!L270="N",energy_demand!B270)</f>
        <v>111064.49</v>
      </c>
      <c r="D270" s="2" t="e">
        <f>IF(energy_demand!M270="Y",energy_demand!B270,NA())</f>
        <v>#N/A</v>
      </c>
      <c r="E270" s="2">
        <f>IF(energy_demand!M270="N",energy_demand!B270,NA())</f>
        <v>111064.49</v>
      </c>
    </row>
    <row r="271" spans="1:5" x14ac:dyDescent="0.3">
      <c r="A271" s="10">
        <v>42274</v>
      </c>
      <c r="B271" s="2" t="b">
        <f>IF(energy_demand!L271="Y",energy_demand!B271)</f>
        <v>0</v>
      </c>
      <c r="C271" s="2">
        <f>IF(energy_demand!L271="N",energy_demand!B271)</f>
        <v>106431.815</v>
      </c>
      <c r="D271" s="2" t="e">
        <f>IF(energy_demand!M271="Y",energy_demand!B271,NA())</f>
        <v>#N/A</v>
      </c>
      <c r="E271" s="2">
        <f>IF(energy_demand!M271="N",energy_demand!B271,NA())</f>
        <v>106431.815</v>
      </c>
    </row>
    <row r="272" spans="1:5" x14ac:dyDescent="0.3">
      <c r="A272" s="10">
        <v>42275</v>
      </c>
      <c r="B272" s="2" t="b">
        <f>IF(energy_demand!L272="Y",energy_demand!B272)</f>
        <v>0</v>
      </c>
      <c r="C272" s="2">
        <f>IF(energy_demand!L272="N",energy_demand!B272)</f>
        <v>121796.715</v>
      </c>
      <c r="D272" s="2" t="e">
        <f>IF(energy_demand!M272="Y",energy_demand!B272,NA())</f>
        <v>#N/A</v>
      </c>
      <c r="E272" s="2">
        <f>IF(energy_demand!M272="N",energy_demand!B272,NA())</f>
        <v>121796.715</v>
      </c>
    </row>
    <row r="273" spans="1:5" x14ac:dyDescent="0.3">
      <c r="A273" s="10">
        <v>42276</v>
      </c>
      <c r="B273" s="2" t="b">
        <f>IF(energy_demand!L273="Y",energy_demand!B273)</f>
        <v>0</v>
      </c>
      <c r="C273" s="2">
        <f>IF(energy_demand!L273="N",energy_demand!B273)</f>
        <v>126691.8</v>
      </c>
      <c r="D273" s="2" t="e">
        <f>IF(energy_demand!M273="Y",energy_demand!B273,NA())</f>
        <v>#N/A</v>
      </c>
      <c r="E273" s="2">
        <f>IF(energy_demand!M273="N",energy_demand!B273,NA())</f>
        <v>126691.8</v>
      </c>
    </row>
    <row r="274" spans="1:5" x14ac:dyDescent="0.3">
      <c r="A274" s="10">
        <v>42277</v>
      </c>
      <c r="B274" s="2" t="b">
        <f>IF(energy_demand!L274="Y",energy_demand!B274)</f>
        <v>0</v>
      </c>
      <c r="C274" s="2">
        <f>IF(energy_demand!L274="N",energy_demand!B274)</f>
        <v>129641.245</v>
      </c>
      <c r="D274" s="2" t="e">
        <f>IF(energy_demand!M274="Y",energy_demand!B274,NA())</f>
        <v>#N/A</v>
      </c>
      <c r="E274" s="2">
        <f>IF(energy_demand!M274="N",energy_demand!B274,NA())</f>
        <v>129641.245</v>
      </c>
    </row>
    <row r="275" spans="1:5" x14ac:dyDescent="0.3">
      <c r="A275" s="10">
        <v>42278</v>
      </c>
      <c r="B275" s="2" t="b">
        <f>IF(energy_demand!L275="Y",energy_demand!B275)</f>
        <v>0</v>
      </c>
      <c r="C275" s="2">
        <f>IF(energy_demand!L275="N",energy_demand!B275)</f>
        <v>124356.41499999999</v>
      </c>
      <c r="D275" s="2" t="e">
        <f>IF(energy_demand!M275="Y",energy_demand!B275,NA())</f>
        <v>#N/A</v>
      </c>
      <c r="E275" s="2">
        <f>IF(energy_demand!M275="N",energy_demand!B275,NA())</f>
        <v>124356.41499999999</v>
      </c>
    </row>
    <row r="276" spans="1:5" x14ac:dyDescent="0.3">
      <c r="A276" s="10">
        <v>42279</v>
      </c>
      <c r="B276" s="2" t="b">
        <f>IF(energy_demand!L276="Y",energy_demand!B276)</f>
        <v>0</v>
      </c>
      <c r="C276" s="2">
        <f>IF(energy_demand!L276="N",energy_demand!B276)</f>
        <v>107544.145</v>
      </c>
      <c r="D276" s="2">
        <f>IF(energy_demand!M276="Y",energy_demand!B276,NA())</f>
        <v>107544.145</v>
      </c>
      <c r="E276" s="2" t="e">
        <f>IF(energy_demand!M276="N",energy_demand!B276,NA())</f>
        <v>#N/A</v>
      </c>
    </row>
    <row r="277" spans="1:5" x14ac:dyDescent="0.3">
      <c r="A277" s="10">
        <v>42280</v>
      </c>
      <c r="B277" s="2" t="b">
        <f>IF(energy_demand!L277="Y",energy_demand!B277)</f>
        <v>0</v>
      </c>
      <c r="C277" s="2">
        <f>IF(energy_demand!L277="N",energy_demand!B277)</f>
        <v>100598.55</v>
      </c>
      <c r="D277" s="2" t="e">
        <f>IF(energy_demand!M277="Y",energy_demand!B277,NA())</f>
        <v>#N/A</v>
      </c>
      <c r="E277" s="2">
        <f>IF(energy_demand!M277="N",energy_demand!B277,NA())</f>
        <v>100598.55</v>
      </c>
    </row>
    <row r="278" spans="1:5" x14ac:dyDescent="0.3">
      <c r="A278" s="10">
        <v>42281</v>
      </c>
      <c r="B278" s="2" t="b">
        <f>IF(energy_demand!L278="Y",energy_demand!B278)</f>
        <v>0</v>
      </c>
      <c r="C278" s="2">
        <f>IF(energy_demand!L278="N",energy_demand!B278)</f>
        <v>103828.88</v>
      </c>
      <c r="D278" s="2" t="e">
        <f>IF(energy_demand!M278="Y",energy_demand!B278,NA())</f>
        <v>#N/A</v>
      </c>
      <c r="E278" s="2">
        <f>IF(energy_demand!M278="N",energy_demand!B278,NA())</f>
        <v>103828.88</v>
      </c>
    </row>
    <row r="279" spans="1:5" x14ac:dyDescent="0.3">
      <c r="A279" s="10">
        <v>42282</v>
      </c>
      <c r="B279" s="2" t="b">
        <f>IF(energy_demand!L279="Y",energy_demand!B279)</f>
        <v>0</v>
      </c>
      <c r="C279" s="2">
        <f>IF(energy_demand!L279="N",energy_demand!B279)</f>
        <v>125194.87</v>
      </c>
      <c r="D279" s="2" t="e">
        <f>IF(energy_demand!M279="Y",energy_demand!B279,NA())</f>
        <v>#N/A</v>
      </c>
      <c r="E279" s="2">
        <f>IF(energy_demand!M279="N",energy_demand!B279,NA())</f>
        <v>125194.87</v>
      </c>
    </row>
    <row r="280" spans="1:5" x14ac:dyDescent="0.3">
      <c r="A280" s="10">
        <v>42283</v>
      </c>
      <c r="B280" s="2">
        <f>IF(energy_demand!L280="Y",energy_demand!B280)</f>
        <v>127225.245</v>
      </c>
      <c r="C280" s="2" t="b">
        <f>IF(energy_demand!L280="N",energy_demand!B280)</f>
        <v>0</v>
      </c>
      <c r="D280" s="2" t="e">
        <f>IF(energy_demand!M280="Y",energy_demand!B280,NA())</f>
        <v>#N/A</v>
      </c>
      <c r="E280" s="2">
        <f>IF(energy_demand!M280="N",energy_demand!B280,NA())</f>
        <v>127225.245</v>
      </c>
    </row>
    <row r="281" spans="1:5" x14ac:dyDescent="0.3">
      <c r="A281" s="10">
        <v>42284</v>
      </c>
      <c r="B281" s="2">
        <f>IF(energy_demand!L281="Y",energy_demand!B281)</f>
        <v>117282.765</v>
      </c>
      <c r="C281" s="2" t="b">
        <f>IF(energy_demand!L281="N",energy_demand!B281)</f>
        <v>0</v>
      </c>
      <c r="D281" s="2" t="e">
        <f>IF(energy_demand!M281="Y",energy_demand!B281,NA())</f>
        <v>#N/A</v>
      </c>
      <c r="E281" s="2">
        <f>IF(energy_demand!M281="N",energy_demand!B281,NA())</f>
        <v>117282.765</v>
      </c>
    </row>
    <row r="282" spans="1:5" x14ac:dyDescent="0.3">
      <c r="A282" s="10">
        <v>42285</v>
      </c>
      <c r="B282" s="2">
        <f>IF(energy_demand!L282="Y",energy_demand!B282)</f>
        <v>122121.325</v>
      </c>
      <c r="C282" s="2" t="b">
        <f>IF(energy_demand!L282="N",energy_demand!B282)</f>
        <v>0</v>
      </c>
      <c r="D282" s="2" t="e">
        <f>IF(energy_demand!M282="Y",energy_demand!B282,NA())</f>
        <v>#N/A</v>
      </c>
      <c r="E282" s="2">
        <f>IF(energy_demand!M282="N",energy_demand!B282,NA())</f>
        <v>122121.325</v>
      </c>
    </row>
    <row r="283" spans="1:5" x14ac:dyDescent="0.3">
      <c r="A283" s="10">
        <v>42286</v>
      </c>
      <c r="B283" s="2">
        <f>IF(energy_demand!L283="Y",energy_demand!B283)</f>
        <v>126989.905</v>
      </c>
      <c r="C283" s="2" t="b">
        <f>IF(energy_demand!L283="N",energy_demand!B283)</f>
        <v>0</v>
      </c>
      <c r="D283" s="2" t="e">
        <f>IF(energy_demand!M283="Y",energy_demand!B283,NA())</f>
        <v>#N/A</v>
      </c>
      <c r="E283" s="2">
        <f>IF(energy_demand!M283="N",energy_demand!B283,NA())</f>
        <v>126989.905</v>
      </c>
    </row>
    <row r="284" spans="1:5" x14ac:dyDescent="0.3">
      <c r="A284" s="10">
        <v>42287</v>
      </c>
      <c r="B284" s="2">
        <f>IF(energy_demand!L284="Y",energy_demand!B284)</f>
        <v>112604.825</v>
      </c>
      <c r="C284" s="2" t="b">
        <f>IF(energy_demand!L284="N",energy_demand!B284)</f>
        <v>0</v>
      </c>
      <c r="D284" s="2" t="e">
        <f>IF(energy_demand!M284="Y",energy_demand!B284,NA())</f>
        <v>#N/A</v>
      </c>
      <c r="E284" s="2">
        <f>IF(energy_demand!M284="N",energy_demand!B284,NA())</f>
        <v>112604.825</v>
      </c>
    </row>
    <row r="285" spans="1:5" x14ac:dyDescent="0.3">
      <c r="A285" s="10">
        <v>42288</v>
      </c>
      <c r="B285" s="2">
        <f>IF(energy_demand!L285="Y",energy_demand!B285)</f>
        <v>105376.33500000001</v>
      </c>
      <c r="C285" s="2" t="b">
        <f>IF(energy_demand!L285="N",energy_demand!B285)</f>
        <v>0</v>
      </c>
      <c r="D285" s="2" t="e">
        <f>IF(energy_demand!M285="Y",energy_demand!B285,NA())</f>
        <v>#N/A</v>
      </c>
      <c r="E285" s="2">
        <f>IF(energy_demand!M285="N",energy_demand!B285,NA())</f>
        <v>105376.33500000001</v>
      </c>
    </row>
    <row r="286" spans="1:5" x14ac:dyDescent="0.3">
      <c r="A286" s="10">
        <v>42289</v>
      </c>
      <c r="B286" s="2">
        <f>IF(energy_demand!L286="Y",energy_demand!B286)</f>
        <v>120916.215</v>
      </c>
      <c r="C286" s="2" t="b">
        <f>IF(energy_demand!L286="N",energy_demand!B286)</f>
        <v>0</v>
      </c>
      <c r="D286" s="2" t="e">
        <f>IF(energy_demand!M286="Y",energy_demand!B286,NA())</f>
        <v>#N/A</v>
      </c>
      <c r="E286" s="2">
        <f>IF(energy_demand!M286="N",energy_demand!B286,NA())</f>
        <v>120916.215</v>
      </c>
    </row>
    <row r="287" spans="1:5" x14ac:dyDescent="0.3">
      <c r="A287" s="10">
        <v>42290</v>
      </c>
      <c r="B287" s="2">
        <f>IF(energy_demand!L287="Y",energy_demand!B287)</f>
        <v>122830.38</v>
      </c>
      <c r="C287" s="2" t="b">
        <f>IF(energy_demand!L287="N",energy_demand!B287)</f>
        <v>0</v>
      </c>
      <c r="D287" s="2" t="e">
        <f>IF(energy_demand!M287="Y",energy_demand!B287,NA())</f>
        <v>#N/A</v>
      </c>
      <c r="E287" s="2">
        <f>IF(energy_demand!M287="N",energy_demand!B287,NA())</f>
        <v>122830.38</v>
      </c>
    </row>
    <row r="288" spans="1:5" x14ac:dyDescent="0.3">
      <c r="A288" s="10">
        <v>42291</v>
      </c>
      <c r="B288" s="2">
        <f>IF(energy_demand!L288="Y",energy_demand!B288)</f>
        <v>126919.19500000001</v>
      </c>
      <c r="C288" s="2" t="b">
        <f>IF(energy_demand!L288="N",energy_demand!B288)</f>
        <v>0</v>
      </c>
      <c r="D288" s="2" t="e">
        <f>IF(energy_demand!M288="Y",energy_demand!B288,NA())</f>
        <v>#N/A</v>
      </c>
      <c r="E288" s="2">
        <f>IF(energy_demand!M288="N",energy_demand!B288,NA())</f>
        <v>126919.19500000001</v>
      </c>
    </row>
    <row r="289" spans="1:5" x14ac:dyDescent="0.3">
      <c r="A289" s="10">
        <v>42292</v>
      </c>
      <c r="B289" s="2">
        <f>IF(energy_demand!L289="Y",energy_demand!B289)</f>
        <v>130260.37</v>
      </c>
      <c r="C289" s="2" t="b">
        <f>IF(energy_demand!L289="N",energy_demand!B289)</f>
        <v>0</v>
      </c>
      <c r="D289" s="2" t="e">
        <f>IF(energy_demand!M289="Y",energy_demand!B289,NA())</f>
        <v>#N/A</v>
      </c>
      <c r="E289" s="2">
        <f>IF(energy_demand!M289="N",energy_demand!B289,NA())</f>
        <v>130260.37</v>
      </c>
    </row>
    <row r="290" spans="1:5" x14ac:dyDescent="0.3">
      <c r="A290" s="10">
        <v>42293</v>
      </c>
      <c r="B290" s="2">
        <f>IF(energy_demand!L290="Y",energy_demand!B290)</f>
        <v>123985.97</v>
      </c>
      <c r="C290" s="2" t="b">
        <f>IF(energy_demand!L290="N",energy_demand!B290)</f>
        <v>0</v>
      </c>
      <c r="D290" s="2" t="e">
        <f>IF(energy_demand!M290="Y",energy_demand!B290,NA())</f>
        <v>#N/A</v>
      </c>
      <c r="E290" s="2">
        <f>IF(energy_demand!M290="N",energy_demand!B290,NA())</f>
        <v>123985.97</v>
      </c>
    </row>
    <row r="291" spans="1:5" x14ac:dyDescent="0.3">
      <c r="A291" s="10">
        <v>42294</v>
      </c>
      <c r="B291" s="2">
        <f>IF(energy_demand!L291="Y",energy_demand!B291)</f>
        <v>104916.345</v>
      </c>
      <c r="C291" s="2" t="b">
        <f>IF(energy_demand!L291="N",energy_demand!B291)</f>
        <v>0</v>
      </c>
      <c r="D291" s="2" t="e">
        <f>IF(energy_demand!M291="Y",energy_demand!B291,NA())</f>
        <v>#N/A</v>
      </c>
      <c r="E291" s="2">
        <f>IF(energy_demand!M291="N",energy_demand!B291,NA())</f>
        <v>104916.345</v>
      </c>
    </row>
    <row r="292" spans="1:5" x14ac:dyDescent="0.3">
      <c r="A292" s="10">
        <v>42295</v>
      </c>
      <c r="B292" s="2">
        <f>IF(energy_demand!L292="Y",energy_demand!B292)</f>
        <v>100812.04</v>
      </c>
      <c r="C292" s="2" t="b">
        <f>IF(energy_demand!L292="N",energy_demand!B292)</f>
        <v>0</v>
      </c>
      <c r="D292" s="2" t="e">
        <f>IF(energy_demand!M292="Y",energy_demand!B292,NA())</f>
        <v>#N/A</v>
      </c>
      <c r="E292" s="2">
        <f>IF(energy_demand!M292="N",energy_demand!B292,NA())</f>
        <v>100812.04</v>
      </c>
    </row>
    <row r="293" spans="1:5" x14ac:dyDescent="0.3">
      <c r="A293" s="10">
        <v>42296</v>
      </c>
      <c r="B293" s="2">
        <f>IF(energy_demand!L293="Y",energy_demand!B293)</f>
        <v>120795</v>
      </c>
      <c r="C293" s="2" t="b">
        <f>IF(energy_demand!L293="N",energy_demand!B293)</f>
        <v>0</v>
      </c>
      <c r="D293" s="2" t="e">
        <f>IF(energy_demand!M293="Y",energy_demand!B293,NA())</f>
        <v>#N/A</v>
      </c>
      <c r="E293" s="2">
        <f>IF(energy_demand!M293="N",energy_demand!B293,NA())</f>
        <v>120795</v>
      </c>
    </row>
    <row r="294" spans="1:5" x14ac:dyDescent="0.3">
      <c r="A294" s="10">
        <v>42297</v>
      </c>
      <c r="B294" s="2">
        <f>IF(energy_demand!L294="Y",energy_demand!B294)</f>
        <v>126655.49</v>
      </c>
      <c r="C294" s="2" t="b">
        <f>IF(energy_demand!L294="N",energy_demand!B294)</f>
        <v>0</v>
      </c>
      <c r="D294" s="2" t="e">
        <f>IF(energy_demand!M294="Y",energy_demand!B294,NA())</f>
        <v>#N/A</v>
      </c>
      <c r="E294" s="2">
        <f>IF(energy_demand!M294="N",energy_demand!B294,NA())</f>
        <v>126655.49</v>
      </c>
    </row>
    <row r="295" spans="1:5" x14ac:dyDescent="0.3">
      <c r="A295" s="10">
        <v>42298</v>
      </c>
      <c r="B295" s="2">
        <f>IF(energy_demand!L295="Y",energy_demand!B295)</f>
        <v>122368.88499999999</v>
      </c>
      <c r="C295" s="2" t="b">
        <f>IF(energy_demand!L295="N",energy_demand!B295)</f>
        <v>0</v>
      </c>
      <c r="D295" s="2" t="e">
        <f>IF(energy_demand!M295="Y",energy_demand!B295,NA())</f>
        <v>#N/A</v>
      </c>
      <c r="E295" s="2">
        <f>IF(energy_demand!M295="N",energy_demand!B295,NA())</f>
        <v>122368.88499999999</v>
      </c>
    </row>
    <row r="296" spans="1:5" x14ac:dyDescent="0.3">
      <c r="A296" s="10">
        <v>42299</v>
      </c>
      <c r="B296" s="2">
        <f>IF(energy_demand!L296="Y",energy_demand!B296)</f>
        <v>121471.64</v>
      </c>
      <c r="C296" s="2" t="b">
        <f>IF(energy_demand!L296="N",energy_demand!B296)</f>
        <v>0</v>
      </c>
      <c r="D296" s="2" t="e">
        <f>IF(energy_demand!M296="Y",energy_demand!B296,NA())</f>
        <v>#N/A</v>
      </c>
      <c r="E296" s="2">
        <f>IF(energy_demand!M296="N",energy_demand!B296,NA())</f>
        <v>121471.64</v>
      </c>
    </row>
    <row r="297" spans="1:5" x14ac:dyDescent="0.3">
      <c r="A297" s="10">
        <v>42300</v>
      </c>
      <c r="B297" s="2">
        <f>IF(energy_demand!L297="Y",energy_demand!B297)</f>
        <v>120420.7</v>
      </c>
      <c r="C297" s="2" t="b">
        <f>IF(energy_demand!L297="N",energy_demand!B297)</f>
        <v>0</v>
      </c>
      <c r="D297" s="2" t="e">
        <f>IF(energy_demand!M297="Y",energy_demand!B297,NA())</f>
        <v>#N/A</v>
      </c>
      <c r="E297" s="2">
        <f>IF(energy_demand!M297="N",energy_demand!B297,NA())</f>
        <v>120420.7</v>
      </c>
    </row>
    <row r="298" spans="1:5" x14ac:dyDescent="0.3">
      <c r="A298" s="10">
        <v>42301</v>
      </c>
      <c r="B298" s="2">
        <f>IF(energy_demand!L298="Y",energy_demand!B298)</f>
        <v>106813.03</v>
      </c>
      <c r="C298" s="2" t="b">
        <f>IF(energy_demand!L298="N",energy_demand!B298)</f>
        <v>0</v>
      </c>
      <c r="D298" s="2" t="e">
        <f>IF(energy_demand!M298="Y",energy_demand!B298,NA())</f>
        <v>#N/A</v>
      </c>
      <c r="E298" s="2">
        <f>IF(energy_demand!M298="N",energy_demand!B298,NA())</f>
        <v>106813.03</v>
      </c>
    </row>
    <row r="299" spans="1:5" x14ac:dyDescent="0.3">
      <c r="A299" s="10">
        <v>42302</v>
      </c>
      <c r="B299" s="2">
        <f>IF(energy_demand!L299="Y",energy_demand!B299)</f>
        <v>102279.745</v>
      </c>
      <c r="C299" s="2" t="b">
        <f>IF(energy_demand!L299="N",energy_demand!B299)</f>
        <v>0</v>
      </c>
      <c r="D299" s="2" t="e">
        <f>IF(energy_demand!M299="Y",energy_demand!B299,NA())</f>
        <v>#N/A</v>
      </c>
      <c r="E299" s="2">
        <f>IF(energy_demand!M299="N",energy_demand!B299,NA())</f>
        <v>102279.745</v>
      </c>
    </row>
    <row r="300" spans="1:5" x14ac:dyDescent="0.3">
      <c r="A300" s="10">
        <v>42303</v>
      </c>
      <c r="B300" s="2">
        <f>IF(energy_demand!L300="Y",energy_demand!B300)</f>
        <v>115297.34</v>
      </c>
      <c r="C300" s="2" t="b">
        <f>IF(energy_demand!L300="N",energy_demand!B300)</f>
        <v>0</v>
      </c>
      <c r="D300" s="2" t="e">
        <f>IF(energy_demand!M300="Y",energy_demand!B300,NA())</f>
        <v>#N/A</v>
      </c>
      <c r="E300" s="2">
        <f>IF(energy_demand!M300="N",energy_demand!B300,NA())</f>
        <v>115297.34</v>
      </c>
    </row>
    <row r="301" spans="1:5" x14ac:dyDescent="0.3">
      <c r="A301" s="10">
        <v>42304</v>
      </c>
      <c r="B301" s="2">
        <f>IF(energy_demand!L301="Y",energy_demand!B301)</f>
        <v>116619.57</v>
      </c>
      <c r="C301" s="2" t="b">
        <f>IF(energy_demand!L301="N",energy_demand!B301)</f>
        <v>0</v>
      </c>
      <c r="D301" s="2" t="e">
        <f>IF(energy_demand!M301="Y",energy_demand!B301,NA())</f>
        <v>#N/A</v>
      </c>
      <c r="E301" s="2">
        <f>IF(energy_demand!M301="N",energy_demand!B301,NA())</f>
        <v>116619.57</v>
      </c>
    </row>
    <row r="302" spans="1:5" x14ac:dyDescent="0.3">
      <c r="A302" s="10">
        <v>42305</v>
      </c>
      <c r="B302" s="2">
        <f>IF(energy_demand!L302="Y",energy_demand!B302)</f>
        <v>122887.41</v>
      </c>
      <c r="C302" s="2" t="b">
        <f>IF(energy_demand!L302="N",energy_demand!B302)</f>
        <v>0</v>
      </c>
      <c r="D302" s="2" t="e">
        <f>IF(energy_demand!M302="Y",energy_demand!B302,NA())</f>
        <v>#N/A</v>
      </c>
      <c r="E302" s="2">
        <f>IF(energy_demand!M302="N",energy_demand!B302,NA())</f>
        <v>122887.41</v>
      </c>
    </row>
    <row r="303" spans="1:5" x14ac:dyDescent="0.3">
      <c r="A303" s="10">
        <v>42306</v>
      </c>
      <c r="B303" s="2">
        <f>IF(energy_demand!L303="Y",energy_demand!B303)</f>
        <v>124222.935</v>
      </c>
      <c r="C303" s="2" t="b">
        <f>IF(energy_demand!L303="N",energy_demand!B303)</f>
        <v>0</v>
      </c>
      <c r="D303" s="2" t="e">
        <f>IF(energy_demand!M303="Y",energy_demand!B303,NA())</f>
        <v>#N/A</v>
      </c>
      <c r="E303" s="2">
        <f>IF(energy_demand!M303="N",energy_demand!B303,NA())</f>
        <v>124222.935</v>
      </c>
    </row>
    <row r="304" spans="1:5" x14ac:dyDescent="0.3">
      <c r="A304" s="10">
        <v>42307</v>
      </c>
      <c r="B304" s="2">
        <f>IF(energy_demand!L304="Y",energy_demand!B304)</f>
        <v>121256.97</v>
      </c>
      <c r="C304" s="2" t="b">
        <f>IF(energy_demand!L304="N",energy_demand!B304)</f>
        <v>0</v>
      </c>
      <c r="D304" s="2" t="e">
        <f>IF(energy_demand!M304="Y",energy_demand!B304,NA())</f>
        <v>#N/A</v>
      </c>
      <c r="E304" s="2">
        <f>IF(energy_demand!M304="N",energy_demand!B304,NA())</f>
        <v>121256.97</v>
      </c>
    </row>
    <row r="305" spans="1:5" x14ac:dyDescent="0.3">
      <c r="A305" s="10">
        <v>42308</v>
      </c>
      <c r="B305" s="2">
        <f>IF(energy_demand!L305="Y",energy_demand!B305)</f>
        <v>106353.44</v>
      </c>
      <c r="C305" s="2" t="b">
        <f>IF(energy_demand!L305="N",energy_demand!B305)</f>
        <v>0</v>
      </c>
      <c r="D305" s="2" t="e">
        <f>IF(energy_demand!M305="Y",energy_demand!B305,NA())</f>
        <v>#N/A</v>
      </c>
      <c r="E305" s="2">
        <f>IF(energy_demand!M305="N",energy_demand!B305,NA())</f>
        <v>106353.44</v>
      </c>
    </row>
    <row r="306" spans="1:5" x14ac:dyDescent="0.3">
      <c r="A306" s="10">
        <v>42309</v>
      </c>
      <c r="B306" s="2">
        <f>IF(energy_demand!L306="Y",energy_demand!B306)</f>
        <v>103629.645</v>
      </c>
      <c r="C306" s="2" t="b">
        <f>IF(energy_demand!L306="N",energy_demand!B306)</f>
        <v>0</v>
      </c>
      <c r="D306" s="2" t="e">
        <f>IF(energy_demand!M306="Y",energy_demand!B306,NA())</f>
        <v>#N/A</v>
      </c>
      <c r="E306" s="2">
        <f>IF(energy_demand!M306="N",energy_demand!B306,NA())</f>
        <v>103629.645</v>
      </c>
    </row>
    <row r="307" spans="1:5" x14ac:dyDescent="0.3">
      <c r="A307" s="10">
        <v>42310</v>
      </c>
      <c r="B307" s="2">
        <f>IF(energy_demand!L307="Y",energy_demand!B307)</f>
        <v>113791.75</v>
      </c>
      <c r="C307" s="2" t="b">
        <f>IF(energy_demand!L307="N",energy_demand!B307)</f>
        <v>0</v>
      </c>
      <c r="D307" s="2" t="e">
        <f>IF(energy_demand!M307="Y",energy_demand!B307,NA())</f>
        <v>#N/A</v>
      </c>
      <c r="E307" s="2">
        <f>IF(energy_demand!M307="N",energy_demand!B307,NA())</f>
        <v>113791.75</v>
      </c>
    </row>
    <row r="308" spans="1:5" x14ac:dyDescent="0.3">
      <c r="A308" s="10">
        <v>42311</v>
      </c>
      <c r="B308" s="2">
        <f>IF(energy_demand!L308="Y",energy_demand!B308)</f>
        <v>101793.035</v>
      </c>
      <c r="C308" s="2" t="b">
        <f>IF(energy_demand!L308="N",energy_demand!B308)</f>
        <v>0</v>
      </c>
      <c r="D308" s="2">
        <f>IF(energy_demand!M308="Y",energy_demand!B308,NA())</f>
        <v>101793.035</v>
      </c>
      <c r="E308" s="2" t="e">
        <f>IF(energy_demand!M308="N",energy_demand!B308,NA())</f>
        <v>#N/A</v>
      </c>
    </row>
    <row r="309" spans="1:5" x14ac:dyDescent="0.3">
      <c r="A309" s="10">
        <v>42312</v>
      </c>
      <c r="B309" s="2">
        <f>IF(energy_demand!L309="Y",energy_demand!B309)</f>
        <v>120177.94500000001</v>
      </c>
      <c r="C309" s="2" t="b">
        <f>IF(energy_demand!L309="N",energy_demand!B309)</f>
        <v>0</v>
      </c>
      <c r="D309" s="2" t="e">
        <f>IF(energy_demand!M309="Y",energy_demand!B309,NA())</f>
        <v>#N/A</v>
      </c>
      <c r="E309" s="2">
        <f>IF(energy_demand!M309="N",energy_demand!B309,NA())</f>
        <v>120177.94500000001</v>
      </c>
    </row>
    <row r="310" spans="1:5" x14ac:dyDescent="0.3">
      <c r="A310" s="10">
        <v>42313</v>
      </c>
      <c r="B310" s="2">
        <f>IF(energy_demand!L310="Y",energy_demand!B310)</f>
        <v>125985.465</v>
      </c>
      <c r="C310" s="2" t="b">
        <f>IF(energy_demand!L310="N",energy_demand!B310)</f>
        <v>0</v>
      </c>
      <c r="D310" s="2" t="e">
        <f>IF(energy_demand!M310="Y",energy_demand!B310,NA())</f>
        <v>#N/A</v>
      </c>
      <c r="E310" s="2">
        <f>IF(energy_demand!M310="N",energy_demand!B310,NA())</f>
        <v>125985.465</v>
      </c>
    </row>
    <row r="311" spans="1:5" x14ac:dyDescent="0.3">
      <c r="A311" s="10">
        <v>42314</v>
      </c>
      <c r="B311" s="2">
        <f>IF(energy_demand!L311="Y",energy_demand!B311)</f>
        <v>120505.58500000001</v>
      </c>
      <c r="C311" s="2" t="b">
        <f>IF(energy_demand!L311="N",energy_demand!B311)</f>
        <v>0</v>
      </c>
      <c r="D311" s="2" t="e">
        <f>IF(energy_demand!M311="Y",energy_demand!B311,NA())</f>
        <v>#N/A</v>
      </c>
      <c r="E311" s="2">
        <f>IF(energy_demand!M311="N",energy_demand!B311,NA())</f>
        <v>120505.58500000001</v>
      </c>
    </row>
    <row r="312" spans="1:5" x14ac:dyDescent="0.3">
      <c r="A312" s="10">
        <v>42315</v>
      </c>
      <c r="B312" s="2">
        <f>IF(energy_demand!L312="Y",energy_demand!B312)</f>
        <v>104269.79</v>
      </c>
      <c r="C312" s="2" t="b">
        <f>IF(energy_demand!L312="N",energy_demand!B312)</f>
        <v>0</v>
      </c>
      <c r="D312" s="2" t="e">
        <f>IF(energy_demand!M312="Y",energy_demand!B312,NA())</f>
        <v>#N/A</v>
      </c>
      <c r="E312" s="2">
        <f>IF(energy_demand!M312="N",energy_demand!B312,NA())</f>
        <v>104269.79</v>
      </c>
    </row>
    <row r="313" spans="1:5" x14ac:dyDescent="0.3">
      <c r="A313" s="10">
        <v>42316</v>
      </c>
      <c r="B313" s="2">
        <f>IF(energy_demand!L313="Y",energy_demand!B313)</f>
        <v>103793.08500000001</v>
      </c>
      <c r="C313" s="2" t="b">
        <f>IF(energy_demand!L313="N",energy_demand!B313)</f>
        <v>0</v>
      </c>
      <c r="D313" s="2" t="e">
        <f>IF(energy_demand!M313="Y",energy_demand!B313,NA())</f>
        <v>#N/A</v>
      </c>
      <c r="E313" s="2">
        <f>IF(energy_demand!M313="N",energy_demand!B313,NA())</f>
        <v>103793.08500000001</v>
      </c>
    </row>
    <row r="314" spans="1:5" x14ac:dyDescent="0.3">
      <c r="A314" s="10">
        <v>42317</v>
      </c>
      <c r="B314" s="2">
        <f>IF(energy_demand!L314="Y",energy_demand!B314)</f>
        <v>127234.72</v>
      </c>
      <c r="C314" s="2" t="b">
        <f>IF(energy_demand!L314="N",energy_demand!B314)</f>
        <v>0</v>
      </c>
      <c r="D314" s="2" t="e">
        <f>IF(energy_demand!M314="Y",energy_demand!B314,NA())</f>
        <v>#N/A</v>
      </c>
      <c r="E314" s="2">
        <f>IF(energy_demand!M314="N",energy_demand!B314,NA())</f>
        <v>127234.72</v>
      </c>
    </row>
    <row r="315" spans="1:5" x14ac:dyDescent="0.3">
      <c r="A315" s="10">
        <v>42318</v>
      </c>
      <c r="B315" s="2">
        <f>IF(energy_demand!L315="Y",energy_demand!B315)</f>
        <v>121617.28</v>
      </c>
      <c r="C315" s="2" t="b">
        <f>IF(energy_demand!L315="N",energy_demand!B315)</f>
        <v>0</v>
      </c>
      <c r="D315" s="2" t="e">
        <f>IF(energy_demand!M315="Y",energy_demand!B315,NA())</f>
        <v>#N/A</v>
      </c>
      <c r="E315" s="2">
        <f>IF(energy_demand!M315="N",energy_demand!B315,NA())</f>
        <v>121617.28</v>
      </c>
    </row>
    <row r="316" spans="1:5" x14ac:dyDescent="0.3">
      <c r="A316" s="10">
        <v>42319</v>
      </c>
      <c r="B316" s="2">
        <f>IF(energy_demand!L316="Y",energy_demand!B316)</f>
        <v>121566.645</v>
      </c>
      <c r="C316" s="2" t="b">
        <f>IF(energy_demand!L316="N",energy_demand!B316)</f>
        <v>0</v>
      </c>
      <c r="D316" s="2" t="e">
        <f>IF(energy_demand!M316="Y",energy_demand!B316,NA())</f>
        <v>#N/A</v>
      </c>
      <c r="E316" s="2">
        <f>IF(energy_demand!M316="N",energy_demand!B316,NA())</f>
        <v>121566.645</v>
      </c>
    </row>
    <row r="317" spans="1:5" x14ac:dyDescent="0.3">
      <c r="A317" s="10">
        <v>42320</v>
      </c>
      <c r="B317" s="2">
        <f>IF(energy_demand!L317="Y",energy_demand!B317)</f>
        <v>123775.16</v>
      </c>
      <c r="C317" s="2" t="b">
        <f>IF(energy_demand!L317="N",energy_demand!B317)</f>
        <v>0</v>
      </c>
      <c r="D317" s="2" t="e">
        <f>IF(energy_demand!M317="Y",energy_demand!B317,NA())</f>
        <v>#N/A</v>
      </c>
      <c r="E317" s="2">
        <f>IF(energy_demand!M317="N",energy_demand!B317,NA())</f>
        <v>123775.16</v>
      </c>
    </row>
    <row r="318" spans="1:5" x14ac:dyDescent="0.3">
      <c r="A318" s="10">
        <v>42321</v>
      </c>
      <c r="B318" s="2">
        <f>IF(energy_demand!L318="Y",energy_demand!B318)</f>
        <v>117078.58500000001</v>
      </c>
      <c r="C318" s="2" t="b">
        <f>IF(energy_demand!L318="N",energy_demand!B318)</f>
        <v>0</v>
      </c>
      <c r="D318" s="2" t="e">
        <f>IF(energy_demand!M318="Y",energy_demand!B318,NA())</f>
        <v>#N/A</v>
      </c>
      <c r="E318" s="2">
        <f>IF(energy_demand!M318="N",energy_demand!B318,NA())</f>
        <v>117078.58500000001</v>
      </c>
    </row>
    <row r="319" spans="1:5" x14ac:dyDescent="0.3">
      <c r="A319" s="10">
        <v>42322</v>
      </c>
      <c r="B319" s="2">
        <f>IF(energy_demand!L319="Y",energy_demand!B319)</f>
        <v>103646.63499999999</v>
      </c>
      <c r="C319" s="2" t="b">
        <f>IF(energy_demand!L319="N",energy_demand!B319)</f>
        <v>0</v>
      </c>
      <c r="D319" s="2" t="e">
        <f>IF(energy_demand!M319="Y",energy_demand!B319,NA())</f>
        <v>#N/A</v>
      </c>
      <c r="E319" s="2">
        <f>IF(energy_demand!M319="N",energy_demand!B319,NA())</f>
        <v>103646.63499999999</v>
      </c>
    </row>
    <row r="320" spans="1:5" x14ac:dyDescent="0.3">
      <c r="A320" s="10">
        <v>42323</v>
      </c>
      <c r="B320" s="2">
        <f>IF(energy_demand!L320="Y",energy_demand!B320)</f>
        <v>99761.81</v>
      </c>
      <c r="C320" s="2" t="b">
        <f>IF(energy_demand!L320="N",energy_demand!B320)</f>
        <v>0</v>
      </c>
      <c r="D320" s="2" t="e">
        <f>IF(energy_demand!M320="Y",energy_demand!B320,NA())</f>
        <v>#N/A</v>
      </c>
      <c r="E320" s="2">
        <f>IF(energy_demand!M320="N",energy_demand!B320,NA())</f>
        <v>99761.81</v>
      </c>
    </row>
    <row r="321" spans="1:5" x14ac:dyDescent="0.3">
      <c r="A321" s="10">
        <v>42324</v>
      </c>
      <c r="B321" s="2">
        <f>IF(energy_demand!L321="Y",energy_demand!B321)</f>
        <v>124557.22500000001</v>
      </c>
      <c r="C321" s="2" t="b">
        <f>IF(energy_demand!L321="N",energy_demand!B321)</f>
        <v>0</v>
      </c>
      <c r="D321" s="2" t="e">
        <f>IF(energy_demand!M321="Y",energy_demand!B321,NA())</f>
        <v>#N/A</v>
      </c>
      <c r="E321" s="2">
        <f>IF(energy_demand!M321="N",energy_demand!B321,NA())</f>
        <v>124557.22500000001</v>
      </c>
    </row>
    <row r="322" spans="1:5" x14ac:dyDescent="0.3">
      <c r="A322" s="10">
        <v>42325</v>
      </c>
      <c r="B322" s="2">
        <f>IF(energy_demand!L322="Y",energy_demand!B322)</f>
        <v>131442.20000000001</v>
      </c>
      <c r="C322" s="2" t="b">
        <f>IF(energy_demand!L322="N",energy_demand!B322)</f>
        <v>0</v>
      </c>
      <c r="D322" s="2" t="e">
        <f>IF(energy_demand!M322="Y",energy_demand!B322,NA())</f>
        <v>#N/A</v>
      </c>
      <c r="E322" s="2">
        <f>IF(energy_demand!M322="N",energy_demand!B322,NA())</f>
        <v>131442.20000000001</v>
      </c>
    </row>
    <row r="323" spans="1:5" x14ac:dyDescent="0.3">
      <c r="A323" s="10">
        <v>42326</v>
      </c>
      <c r="B323" s="2">
        <f>IF(energy_demand!L323="Y",energy_demand!B323)</f>
        <v>132353.755</v>
      </c>
      <c r="C323" s="2" t="b">
        <f>IF(energy_demand!L323="N",energy_demand!B323)</f>
        <v>0</v>
      </c>
      <c r="D323" s="2" t="e">
        <f>IF(energy_demand!M323="Y",energy_demand!B323,NA())</f>
        <v>#N/A</v>
      </c>
      <c r="E323" s="2">
        <f>IF(energy_demand!M323="N",energy_demand!B323,NA())</f>
        <v>132353.755</v>
      </c>
    </row>
    <row r="324" spans="1:5" x14ac:dyDescent="0.3">
      <c r="A324" s="10">
        <v>42327</v>
      </c>
      <c r="B324" s="2">
        <f>IF(energy_demand!L324="Y",energy_demand!B324)</f>
        <v>138118.70499999999</v>
      </c>
      <c r="C324" s="2" t="b">
        <f>IF(energy_demand!L324="N",energy_demand!B324)</f>
        <v>0</v>
      </c>
      <c r="D324" s="2" t="e">
        <f>IF(energy_demand!M324="Y",energy_demand!B324,NA())</f>
        <v>#N/A</v>
      </c>
      <c r="E324" s="2">
        <f>IF(energy_demand!M324="N",energy_demand!B324,NA())</f>
        <v>138118.70499999999</v>
      </c>
    </row>
    <row r="325" spans="1:5" x14ac:dyDescent="0.3">
      <c r="A325" s="10">
        <v>42328</v>
      </c>
      <c r="B325" s="2">
        <f>IF(energy_demand!L325="Y",energy_demand!B325)</f>
        <v>123412.685</v>
      </c>
      <c r="C325" s="2" t="b">
        <f>IF(energy_demand!L325="N",energy_demand!B325)</f>
        <v>0</v>
      </c>
      <c r="D325" s="2" t="e">
        <f>IF(energy_demand!M325="Y",energy_demand!B325,NA())</f>
        <v>#N/A</v>
      </c>
      <c r="E325" s="2">
        <f>IF(energy_demand!M325="N",energy_demand!B325,NA())</f>
        <v>123412.685</v>
      </c>
    </row>
    <row r="326" spans="1:5" x14ac:dyDescent="0.3">
      <c r="A326" s="10">
        <v>42329</v>
      </c>
      <c r="B326" s="2">
        <f>IF(energy_demand!L326="Y",energy_demand!B326)</f>
        <v>102647.905</v>
      </c>
      <c r="C326" s="2" t="b">
        <f>IF(energy_demand!L326="N",energy_demand!B326)</f>
        <v>0</v>
      </c>
      <c r="D326" s="2" t="e">
        <f>IF(energy_demand!M326="Y",energy_demand!B326,NA())</f>
        <v>#N/A</v>
      </c>
      <c r="E326" s="2">
        <f>IF(energy_demand!M326="N",energy_demand!B326,NA())</f>
        <v>102647.905</v>
      </c>
    </row>
    <row r="327" spans="1:5" x14ac:dyDescent="0.3">
      <c r="A327" s="10">
        <v>42330</v>
      </c>
      <c r="B327" s="2">
        <f>IF(energy_demand!L327="Y",energy_demand!B327)</f>
        <v>98621.62</v>
      </c>
      <c r="C327" s="2" t="b">
        <f>IF(energy_demand!L327="N",energy_demand!B327)</f>
        <v>0</v>
      </c>
      <c r="D327" s="2" t="e">
        <f>IF(energy_demand!M327="Y",energy_demand!B327,NA())</f>
        <v>#N/A</v>
      </c>
      <c r="E327" s="2">
        <f>IF(energy_demand!M327="N",energy_demand!B327,NA())</f>
        <v>98621.62</v>
      </c>
    </row>
    <row r="328" spans="1:5" x14ac:dyDescent="0.3">
      <c r="A328" s="10">
        <v>42331</v>
      </c>
      <c r="B328" s="2">
        <f>IF(energy_demand!L328="Y",energy_demand!B328)</f>
        <v>114406.825</v>
      </c>
      <c r="C328" s="2" t="b">
        <f>IF(energy_demand!L328="N",energy_demand!B328)</f>
        <v>0</v>
      </c>
      <c r="D328" s="2" t="e">
        <f>IF(energy_demand!M328="Y",energy_demand!B328,NA())</f>
        <v>#N/A</v>
      </c>
      <c r="E328" s="2">
        <f>IF(energy_demand!M328="N",energy_demand!B328,NA())</f>
        <v>114406.825</v>
      </c>
    </row>
    <row r="329" spans="1:5" x14ac:dyDescent="0.3">
      <c r="A329" s="10">
        <v>42332</v>
      </c>
      <c r="B329" s="2">
        <f>IF(energy_demand!L329="Y",energy_demand!B329)</f>
        <v>118894.30499999999</v>
      </c>
      <c r="C329" s="2" t="b">
        <f>IF(energy_demand!L329="N",energy_demand!B329)</f>
        <v>0</v>
      </c>
      <c r="D329" s="2" t="e">
        <f>IF(energy_demand!M329="Y",energy_demand!B329,NA())</f>
        <v>#N/A</v>
      </c>
      <c r="E329" s="2">
        <f>IF(energy_demand!M329="N",energy_demand!B329,NA())</f>
        <v>118894.30499999999</v>
      </c>
    </row>
    <row r="330" spans="1:5" x14ac:dyDescent="0.3">
      <c r="A330" s="10">
        <v>42333</v>
      </c>
      <c r="B330" s="2">
        <f>IF(energy_demand!L330="Y",energy_demand!B330)</f>
        <v>124728.875</v>
      </c>
      <c r="C330" s="2" t="b">
        <f>IF(energy_demand!L330="N",energy_demand!B330)</f>
        <v>0</v>
      </c>
      <c r="D330" s="2" t="e">
        <f>IF(energy_demand!M330="Y",energy_demand!B330,NA())</f>
        <v>#N/A</v>
      </c>
      <c r="E330" s="2">
        <f>IF(energy_demand!M330="N",energy_demand!B330,NA())</f>
        <v>124728.875</v>
      </c>
    </row>
    <row r="331" spans="1:5" x14ac:dyDescent="0.3">
      <c r="A331" s="10">
        <v>42334</v>
      </c>
      <c r="B331" s="2">
        <f>IF(energy_demand!L331="Y",energy_demand!B331)</f>
        <v>112907.145</v>
      </c>
      <c r="C331" s="2" t="b">
        <f>IF(energy_demand!L331="N",energy_demand!B331)</f>
        <v>0</v>
      </c>
      <c r="D331" s="2" t="e">
        <f>IF(energy_demand!M331="Y",energy_demand!B331,NA())</f>
        <v>#N/A</v>
      </c>
      <c r="E331" s="2">
        <f>IF(energy_demand!M331="N",energy_demand!B331,NA())</f>
        <v>112907.145</v>
      </c>
    </row>
    <row r="332" spans="1:5" x14ac:dyDescent="0.3">
      <c r="A332" s="10">
        <v>42335</v>
      </c>
      <c r="B332" s="2">
        <f>IF(energy_demand!L332="Y",energy_demand!B332)</f>
        <v>117492.82</v>
      </c>
      <c r="C332" s="2" t="b">
        <f>IF(energy_demand!L332="N",energy_demand!B332)</f>
        <v>0</v>
      </c>
      <c r="D332" s="2" t="e">
        <f>IF(energy_demand!M332="Y",energy_demand!B332,NA())</f>
        <v>#N/A</v>
      </c>
      <c r="E332" s="2">
        <f>IF(energy_demand!M332="N",energy_demand!B332,NA())</f>
        <v>117492.82</v>
      </c>
    </row>
    <row r="333" spans="1:5" x14ac:dyDescent="0.3">
      <c r="A333" s="10">
        <v>42336</v>
      </c>
      <c r="B333" s="2">
        <f>IF(energy_demand!L333="Y",energy_demand!B333)</f>
        <v>105011.19500000001</v>
      </c>
      <c r="C333" s="2" t="b">
        <f>IF(energy_demand!L333="N",energy_demand!B333)</f>
        <v>0</v>
      </c>
      <c r="D333" s="2" t="e">
        <f>IF(energy_demand!M333="Y",energy_demand!B333,NA())</f>
        <v>#N/A</v>
      </c>
      <c r="E333" s="2">
        <f>IF(energy_demand!M333="N",energy_demand!B333,NA())</f>
        <v>105011.19500000001</v>
      </c>
    </row>
    <row r="334" spans="1:5" x14ac:dyDescent="0.3">
      <c r="A334" s="10">
        <v>42337</v>
      </c>
      <c r="B334" s="2">
        <f>IF(energy_demand!L334="Y",energy_demand!B334)</f>
        <v>102162.53</v>
      </c>
      <c r="C334" s="2" t="b">
        <f>IF(energy_demand!L334="N",energy_demand!B334)</f>
        <v>0</v>
      </c>
      <c r="D334" s="2" t="e">
        <f>IF(energy_demand!M334="Y",energy_demand!B334,NA())</f>
        <v>#N/A</v>
      </c>
      <c r="E334" s="2">
        <f>IF(energy_demand!M334="N",energy_demand!B334,NA())</f>
        <v>102162.53</v>
      </c>
    </row>
    <row r="335" spans="1:5" x14ac:dyDescent="0.3">
      <c r="A335" s="10">
        <v>42338</v>
      </c>
      <c r="B335" s="2">
        <f>IF(energy_demand!L335="Y",energy_demand!B335)</f>
        <v>122452.41499999999</v>
      </c>
      <c r="C335" s="2" t="b">
        <f>IF(energy_demand!L335="N",energy_demand!B335)</f>
        <v>0</v>
      </c>
      <c r="D335" s="2" t="e">
        <f>IF(energy_demand!M335="Y",energy_demand!B335,NA())</f>
        <v>#N/A</v>
      </c>
      <c r="E335" s="2">
        <f>IF(energy_demand!M335="N",energy_demand!B335,NA())</f>
        <v>122452.41499999999</v>
      </c>
    </row>
    <row r="336" spans="1:5" x14ac:dyDescent="0.3">
      <c r="A336" s="10">
        <v>42339</v>
      </c>
      <c r="B336" s="2">
        <f>IF(energy_demand!L336="Y",energy_demand!B336)</f>
        <v>117115.62</v>
      </c>
      <c r="C336" s="2" t="b">
        <f>IF(energy_demand!L336="N",energy_demand!B336)</f>
        <v>0</v>
      </c>
      <c r="D336" s="2" t="e">
        <f>IF(energy_demand!M336="Y",energy_demand!B336,NA())</f>
        <v>#N/A</v>
      </c>
      <c r="E336" s="2">
        <f>IF(energy_demand!M336="N",energy_demand!B336,NA())</f>
        <v>117115.62</v>
      </c>
    </row>
    <row r="337" spans="1:5" x14ac:dyDescent="0.3">
      <c r="A337" s="10">
        <v>42340</v>
      </c>
      <c r="B337" s="2">
        <f>IF(energy_demand!L337="Y",energy_demand!B337)</f>
        <v>115230.125</v>
      </c>
      <c r="C337" s="2" t="b">
        <f>IF(energy_demand!L337="N",energy_demand!B337)</f>
        <v>0</v>
      </c>
      <c r="D337" s="2" t="e">
        <f>IF(energy_demand!M337="Y",energy_demand!B337,NA())</f>
        <v>#N/A</v>
      </c>
      <c r="E337" s="2">
        <f>IF(energy_demand!M337="N",energy_demand!B337,NA())</f>
        <v>115230.125</v>
      </c>
    </row>
    <row r="338" spans="1:5" x14ac:dyDescent="0.3">
      <c r="A338" s="10">
        <v>42341</v>
      </c>
      <c r="B338" s="2">
        <f>IF(energy_demand!L338="Y",energy_demand!B338)</f>
        <v>121699.425</v>
      </c>
      <c r="C338" s="2" t="b">
        <f>IF(energy_demand!L338="N",energy_demand!B338)</f>
        <v>0</v>
      </c>
      <c r="D338" s="2" t="e">
        <f>IF(energy_demand!M338="Y",energy_demand!B338,NA())</f>
        <v>#N/A</v>
      </c>
      <c r="E338" s="2">
        <f>IF(energy_demand!M338="N",energy_demand!B338,NA())</f>
        <v>121699.425</v>
      </c>
    </row>
    <row r="339" spans="1:5" x14ac:dyDescent="0.3">
      <c r="A339" s="10">
        <v>42342</v>
      </c>
      <c r="B339" s="2">
        <f>IF(energy_demand!L339="Y",energy_demand!B339)</f>
        <v>129148.52</v>
      </c>
      <c r="C339" s="2" t="b">
        <f>IF(energy_demand!L339="N",energy_demand!B339)</f>
        <v>0</v>
      </c>
      <c r="D339" s="2" t="e">
        <f>IF(energy_demand!M339="Y",energy_demand!B339,NA())</f>
        <v>#N/A</v>
      </c>
      <c r="E339" s="2">
        <f>IF(energy_demand!M339="N",energy_demand!B339,NA())</f>
        <v>129148.52</v>
      </c>
    </row>
    <row r="340" spans="1:5" x14ac:dyDescent="0.3">
      <c r="A340" s="10">
        <v>42343</v>
      </c>
      <c r="B340" s="2">
        <f>IF(energy_demand!L340="Y",energy_demand!B340)</f>
        <v>115606.005</v>
      </c>
      <c r="C340" s="2" t="b">
        <f>IF(energy_demand!L340="N",energy_demand!B340)</f>
        <v>0</v>
      </c>
      <c r="D340" s="2" t="e">
        <f>IF(energy_demand!M340="Y",energy_demand!B340,NA())</f>
        <v>#N/A</v>
      </c>
      <c r="E340" s="2">
        <f>IF(energy_demand!M340="N",energy_demand!B340,NA())</f>
        <v>115606.005</v>
      </c>
    </row>
    <row r="341" spans="1:5" x14ac:dyDescent="0.3">
      <c r="A341" s="10">
        <v>42344</v>
      </c>
      <c r="B341" s="2">
        <f>IF(energy_demand!L341="Y",energy_demand!B341)</f>
        <v>112025.29</v>
      </c>
      <c r="C341" s="2" t="b">
        <f>IF(energy_demand!L341="N",energy_demand!B341)</f>
        <v>0</v>
      </c>
      <c r="D341" s="2" t="e">
        <f>IF(energy_demand!M341="Y",energy_demand!B341,NA())</f>
        <v>#N/A</v>
      </c>
      <c r="E341" s="2">
        <f>IF(energy_demand!M341="N",energy_demand!B341,NA())</f>
        <v>112025.29</v>
      </c>
    </row>
    <row r="342" spans="1:5" x14ac:dyDescent="0.3">
      <c r="A342" s="10">
        <v>42345</v>
      </c>
      <c r="B342" s="2">
        <f>IF(energy_demand!L342="Y",energy_demand!B342)</f>
        <v>129059.645</v>
      </c>
      <c r="C342" s="2" t="b">
        <f>IF(energy_demand!L342="N",energy_demand!B342)</f>
        <v>0</v>
      </c>
      <c r="D342" s="2" t="e">
        <f>IF(energy_demand!M342="Y",energy_demand!B342,NA())</f>
        <v>#N/A</v>
      </c>
      <c r="E342" s="2">
        <f>IF(energy_demand!M342="N",energy_demand!B342,NA())</f>
        <v>129059.645</v>
      </c>
    </row>
    <row r="343" spans="1:5" x14ac:dyDescent="0.3">
      <c r="A343" s="10">
        <v>42346</v>
      </c>
      <c r="B343" s="2">
        <f>IF(energy_demand!L343="Y",energy_demand!B343)</f>
        <v>136800.91</v>
      </c>
      <c r="C343" s="2" t="b">
        <f>IF(energy_demand!L343="N",energy_demand!B343)</f>
        <v>0</v>
      </c>
      <c r="D343" s="2" t="e">
        <f>IF(energy_demand!M343="Y",energy_demand!B343,NA())</f>
        <v>#N/A</v>
      </c>
      <c r="E343" s="2">
        <f>IF(energy_demand!M343="N",energy_demand!B343,NA())</f>
        <v>136800.91</v>
      </c>
    </row>
    <row r="344" spans="1:5" x14ac:dyDescent="0.3">
      <c r="A344" s="10">
        <v>42347</v>
      </c>
      <c r="B344" s="2">
        <f>IF(energy_demand!L344="Y",energy_demand!B344)</f>
        <v>125965.02</v>
      </c>
      <c r="C344" s="2" t="b">
        <f>IF(energy_demand!L344="N",energy_demand!B344)</f>
        <v>0</v>
      </c>
      <c r="D344" s="2" t="e">
        <f>IF(energy_demand!M344="Y",energy_demand!B344,NA())</f>
        <v>#N/A</v>
      </c>
      <c r="E344" s="2">
        <f>IF(energy_demand!M344="N",energy_demand!B344,NA())</f>
        <v>125965.02</v>
      </c>
    </row>
    <row r="345" spans="1:5" x14ac:dyDescent="0.3">
      <c r="A345" s="10">
        <v>42348</v>
      </c>
      <c r="B345" s="2">
        <f>IF(energy_demand!L345="Y",energy_demand!B345)</f>
        <v>125807.495</v>
      </c>
      <c r="C345" s="2" t="b">
        <f>IF(energy_demand!L345="N",energy_demand!B345)</f>
        <v>0</v>
      </c>
      <c r="D345" s="2" t="e">
        <f>IF(energy_demand!M345="Y",energy_demand!B345,NA())</f>
        <v>#N/A</v>
      </c>
      <c r="E345" s="2">
        <f>IF(energy_demand!M345="N",energy_demand!B345,NA())</f>
        <v>125807.495</v>
      </c>
    </row>
    <row r="346" spans="1:5" x14ac:dyDescent="0.3">
      <c r="A346" s="10">
        <v>42349</v>
      </c>
      <c r="B346" s="2">
        <f>IF(energy_demand!L346="Y",energy_demand!B346)</f>
        <v>116597.81</v>
      </c>
      <c r="C346" s="2" t="b">
        <f>IF(energy_demand!L346="N",energy_demand!B346)</f>
        <v>0</v>
      </c>
      <c r="D346" s="2" t="e">
        <f>IF(energy_demand!M346="Y",energy_demand!B346,NA())</f>
        <v>#N/A</v>
      </c>
      <c r="E346" s="2">
        <f>IF(energy_demand!M346="N",energy_demand!B346,NA())</f>
        <v>116597.81</v>
      </c>
    </row>
    <row r="347" spans="1:5" x14ac:dyDescent="0.3">
      <c r="A347" s="10">
        <v>42350</v>
      </c>
      <c r="B347" s="2">
        <f>IF(energy_demand!L347="Y",energy_demand!B347)</f>
        <v>106139.41</v>
      </c>
      <c r="C347" s="2" t="b">
        <f>IF(energy_demand!L347="N",energy_demand!B347)</f>
        <v>0</v>
      </c>
      <c r="D347" s="2" t="e">
        <f>IF(energy_demand!M347="Y",energy_demand!B347,NA())</f>
        <v>#N/A</v>
      </c>
      <c r="E347" s="2">
        <f>IF(energy_demand!M347="N",energy_demand!B347,NA())</f>
        <v>106139.41</v>
      </c>
    </row>
    <row r="348" spans="1:5" x14ac:dyDescent="0.3">
      <c r="A348" s="10">
        <v>42351</v>
      </c>
      <c r="B348" s="2">
        <f>IF(energy_demand!L348="Y",energy_demand!B348)</f>
        <v>105218.515</v>
      </c>
      <c r="C348" s="2" t="b">
        <f>IF(energy_demand!L348="N",energy_demand!B348)</f>
        <v>0</v>
      </c>
      <c r="D348" s="2" t="e">
        <f>IF(energy_demand!M348="Y",energy_demand!B348,NA())</f>
        <v>#N/A</v>
      </c>
      <c r="E348" s="2">
        <f>IF(energy_demand!M348="N",energy_demand!B348,NA())</f>
        <v>105218.515</v>
      </c>
    </row>
    <row r="349" spans="1:5" x14ac:dyDescent="0.3">
      <c r="A349" s="10">
        <v>42352</v>
      </c>
      <c r="B349" s="2">
        <f>IF(energy_demand!L349="Y",energy_demand!B349)</f>
        <v>125784.96000000001</v>
      </c>
      <c r="C349" s="2" t="b">
        <f>IF(energy_demand!L349="N",energy_demand!B349)</f>
        <v>0</v>
      </c>
      <c r="D349" s="2" t="e">
        <f>IF(energy_demand!M349="Y",energy_demand!B349,NA())</f>
        <v>#N/A</v>
      </c>
      <c r="E349" s="2">
        <f>IF(energy_demand!M349="N",energy_demand!B349,NA())</f>
        <v>125784.96000000001</v>
      </c>
    </row>
    <row r="350" spans="1:5" x14ac:dyDescent="0.3">
      <c r="A350" s="10">
        <v>42353</v>
      </c>
      <c r="B350" s="2">
        <f>IF(energy_demand!L350="Y",energy_demand!B350)</f>
        <v>129077.41</v>
      </c>
      <c r="C350" s="2" t="b">
        <f>IF(energy_demand!L350="N",energy_demand!B350)</f>
        <v>0</v>
      </c>
      <c r="D350" s="2" t="e">
        <f>IF(energy_demand!M350="Y",energy_demand!B350,NA())</f>
        <v>#N/A</v>
      </c>
      <c r="E350" s="2">
        <f>IF(energy_demand!M350="N",energy_demand!B350,NA())</f>
        <v>129077.41</v>
      </c>
    </row>
    <row r="351" spans="1:5" x14ac:dyDescent="0.3">
      <c r="A351" s="10">
        <v>42354</v>
      </c>
      <c r="B351" s="2">
        <f>IF(energy_demand!L351="Y",energy_demand!B351)</f>
        <v>135930.07999999999</v>
      </c>
      <c r="C351" s="2" t="b">
        <f>IF(energy_demand!L351="N",energy_demand!B351)</f>
        <v>0</v>
      </c>
      <c r="D351" s="2" t="e">
        <f>IF(energy_demand!M351="Y",energy_demand!B351,NA())</f>
        <v>#N/A</v>
      </c>
      <c r="E351" s="2">
        <f>IF(energy_demand!M351="N",energy_demand!B351,NA())</f>
        <v>135930.07999999999</v>
      </c>
    </row>
    <row r="352" spans="1:5" x14ac:dyDescent="0.3">
      <c r="A352" s="10">
        <v>42355</v>
      </c>
      <c r="B352" s="2">
        <f>IF(energy_demand!L352="Y",energy_demand!B352)</f>
        <v>152366.29999999999</v>
      </c>
      <c r="C352" s="2" t="b">
        <f>IF(energy_demand!L352="N",energy_demand!B352)</f>
        <v>0</v>
      </c>
      <c r="D352" s="2" t="e">
        <f>IF(energy_demand!M352="Y",energy_demand!B352,NA())</f>
        <v>#N/A</v>
      </c>
      <c r="E352" s="2">
        <f>IF(energy_demand!M352="N",energy_demand!B352,NA())</f>
        <v>152366.29999999999</v>
      </c>
    </row>
    <row r="353" spans="1:5" x14ac:dyDescent="0.3">
      <c r="A353" s="10">
        <v>42356</v>
      </c>
      <c r="B353" s="2" t="b">
        <f>IF(energy_demand!L353="Y",energy_demand!B353)</f>
        <v>0</v>
      </c>
      <c r="C353" s="2">
        <f>IF(energy_demand!L353="N",energy_demand!B353)</f>
        <v>158052.89000000001</v>
      </c>
      <c r="D353" s="2" t="e">
        <f>IF(energy_demand!M353="Y",energy_demand!B353,NA())</f>
        <v>#N/A</v>
      </c>
      <c r="E353" s="2">
        <f>IF(energy_demand!M353="N",energy_demand!B353,NA())</f>
        <v>158052.89000000001</v>
      </c>
    </row>
    <row r="354" spans="1:5" x14ac:dyDescent="0.3">
      <c r="A354" s="10">
        <v>42357</v>
      </c>
      <c r="B354" s="2" t="b">
        <f>IF(energy_demand!L354="Y",energy_demand!B354)</f>
        <v>0</v>
      </c>
      <c r="C354" s="2">
        <f>IF(energy_demand!L354="N",energy_demand!B354)</f>
        <v>154924.89000000001</v>
      </c>
      <c r="D354" s="2" t="e">
        <f>IF(energy_demand!M354="Y",energy_demand!B354,NA())</f>
        <v>#N/A</v>
      </c>
      <c r="E354" s="2">
        <f>IF(energy_demand!M354="N",energy_demand!B354,NA())</f>
        <v>154924.89000000001</v>
      </c>
    </row>
    <row r="355" spans="1:5" x14ac:dyDescent="0.3">
      <c r="A355" s="10">
        <v>42358</v>
      </c>
      <c r="B355" s="2" t="b">
        <f>IF(energy_demand!L355="Y",energy_demand!B355)</f>
        <v>0</v>
      </c>
      <c r="C355" s="2">
        <f>IF(energy_demand!L355="N",energy_demand!B355)</f>
        <v>133421.03</v>
      </c>
      <c r="D355" s="2" t="e">
        <f>IF(energy_demand!M355="Y",energy_demand!B355,NA())</f>
        <v>#N/A</v>
      </c>
      <c r="E355" s="2">
        <f>IF(energy_demand!M355="N",energy_demand!B355,NA())</f>
        <v>133421.03</v>
      </c>
    </row>
    <row r="356" spans="1:5" x14ac:dyDescent="0.3">
      <c r="A356" s="10">
        <v>42359</v>
      </c>
      <c r="B356" s="2" t="b">
        <f>IF(energy_demand!L356="Y",energy_demand!B356)</f>
        <v>0</v>
      </c>
      <c r="C356" s="2">
        <f>IF(energy_demand!L356="N",energy_demand!B356)</f>
        <v>113802.21</v>
      </c>
      <c r="D356" s="2" t="e">
        <f>IF(energy_demand!M356="Y",energy_demand!B356,NA())</f>
        <v>#N/A</v>
      </c>
      <c r="E356" s="2">
        <f>IF(energy_demand!M356="N",energy_demand!B356,NA())</f>
        <v>113802.21</v>
      </c>
    </row>
    <row r="357" spans="1:5" x14ac:dyDescent="0.3">
      <c r="A357" s="10">
        <v>42360</v>
      </c>
      <c r="B357" s="2" t="b">
        <f>IF(energy_demand!L357="Y",energy_demand!B357)</f>
        <v>0</v>
      </c>
      <c r="C357" s="2">
        <f>IF(energy_demand!L357="N",energy_demand!B357)</f>
        <v>119477.515</v>
      </c>
      <c r="D357" s="2" t="e">
        <f>IF(energy_demand!M357="Y",energy_demand!B357,NA())</f>
        <v>#N/A</v>
      </c>
      <c r="E357" s="2">
        <f>IF(energy_demand!M357="N",energy_demand!B357,NA())</f>
        <v>119477.515</v>
      </c>
    </row>
    <row r="358" spans="1:5" x14ac:dyDescent="0.3">
      <c r="A358" s="10">
        <v>42361</v>
      </c>
      <c r="B358" s="2" t="b">
        <f>IF(energy_demand!L358="Y",energy_demand!B358)</f>
        <v>0</v>
      </c>
      <c r="C358" s="2">
        <f>IF(energy_demand!L358="N",energy_demand!B358)</f>
        <v>126553.11500000001</v>
      </c>
      <c r="D358" s="2" t="e">
        <f>IF(energy_demand!M358="Y",energy_demand!B358,NA())</f>
        <v>#N/A</v>
      </c>
      <c r="E358" s="2">
        <f>IF(energy_demand!M358="N",energy_demand!B358,NA())</f>
        <v>126553.11500000001</v>
      </c>
    </row>
    <row r="359" spans="1:5" x14ac:dyDescent="0.3">
      <c r="A359" s="10">
        <v>42362</v>
      </c>
      <c r="B359" s="2" t="b">
        <f>IF(energy_demand!L359="Y",energy_demand!B359)</f>
        <v>0</v>
      </c>
      <c r="C359" s="2">
        <f>IF(energy_demand!L359="N",energy_demand!B359)</f>
        <v>134583.25</v>
      </c>
      <c r="D359" s="2" t="e">
        <f>IF(energy_demand!M359="Y",energy_demand!B359,NA())</f>
        <v>#N/A</v>
      </c>
      <c r="E359" s="2">
        <f>IF(energy_demand!M359="N",energy_demand!B359,NA())</f>
        <v>134583.25</v>
      </c>
    </row>
    <row r="360" spans="1:5" x14ac:dyDescent="0.3">
      <c r="A360" s="10">
        <v>42363</v>
      </c>
      <c r="B360" s="2" t="b">
        <f>IF(energy_demand!L360="Y",energy_demand!B360)</f>
        <v>0</v>
      </c>
      <c r="C360" s="2">
        <f>IF(energy_demand!L360="N",energy_demand!B360)</f>
        <v>119950.37</v>
      </c>
      <c r="D360" s="2">
        <f>IF(energy_demand!M360="Y",energy_demand!B360,NA())</f>
        <v>119950.37</v>
      </c>
      <c r="E360" s="2" t="e">
        <f>IF(energy_demand!M360="N",energy_demand!B360,NA())</f>
        <v>#N/A</v>
      </c>
    </row>
    <row r="361" spans="1:5" x14ac:dyDescent="0.3">
      <c r="A361" s="10">
        <v>42364</v>
      </c>
      <c r="B361" s="2" t="b">
        <f>IF(energy_demand!L361="Y",energy_demand!B361)</f>
        <v>0</v>
      </c>
      <c r="C361" s="2">
        <f>IF(energy_demand!L361="N",energy_demand!B361)</f>
        <v>95093.294999999998</v>
      </c>
      <c r="D361" s="2">
        <f>IF(energy_demand!M361="Y",energy_demand!B361,NA())</f>
        <v>95093.294999999998</v>
      </c>
      <c r="E361" s="2" t="e">
        <f>IF(energy_demand!M361="N",energy_demand!B361,NA())</f>
        <v>#N/A</v>
      </c>
    </row>
    <row r="362" spans="1:5" x14ac:dyDescent="0.3">
      <c r="A362" s="10">
        <v>42365</v>
      </c>
      <c r="B362" s="2" t="b">
        <f>IF(energy_demand!L362="Y",energy_demand!B362)</f>
        <v>0</v>
      </c>
      <c r="C362" s="2">
        <f>IF(energy_demand!L362="N",energy_demand!B362)</f>
        <v>96394.94</v>
      </c>
      <c r="D362" s="2" t="e">
        <f>IF(energy_demand!M362="Y",energy_demand!B362,NA())</f>
        <v>#N/A</v>
      </c>
      <c r="E362" s="2">
        <f>IF(energy_demand!M362="N",energy_demand!B362,NA())</f>
        <v>96394.94</v>
      </c>
    </row>
    <row r="363" spans="1:5" x14ac:dyDescent="0.3">
      <c r="A363" s="10">
        <v>42366</v>
      </c>
      <c r="B363" s="2" t="b">
        <f>IF(energy_demand!L363="Y",energy_demand!B363)</f>
        <v>0</v>
      </c>
      <c r="C363" s="2">
        <f>IF(energy_demand!L363="N",energy_demand!B363)</f>
        <v>100048.44</v>
      </c>
      <c r="D363" s="2">
        <f>IF(energy_demand!M363="Y",energy_demand!B363,NA())</f>
        <v>100048.44</v>
      </c>
      <c r="E363" s="2" t="e">
        <f>IF(energy_demand!M363="N",energy_demand!B363,NA())</f>
        <v>#N/A</v>
      </c>
    </row>
    <row r="364" spans="1:5" x14ac:dyDescent="0.3">
      <c r="A364" s="10">
        <v>42367</v>
      </c>
      <c r="B364" s="2" t="b">
        <f>IF(energy_demand!L364="Y",energy_demand!B364)</f>
        <v>0</v>
      </c>
      <c r="C364" s="2">
        <f>IF(energy_demand!L364="N",energy_demand!B364)</f>
        <v>111647.54</v>
      </c>
      <c r="D364" s="2" t="e">
        <f>IF(energy_demand!M364="Y",energy_demand!B364,NA())</f>
        <v>#N/A</v>
      </c>
      <c r="E364" s="2">
        <f>IF(energy_demand!M364="N",energy_demand!B364,NA())</f>
        <v>111647.54</v>
      </c>
    </row>
    <row r="365" spans="1:5" x14ac:dyDescent="0.3">
      <c r="A365" s="10">
        <v>42368</v>
      </c>
      <c r="B365" s="2" t="b">
        <f>IF(energy_demand!L365="Y",energy_demand!B365)</f>
        <v>0</v>
      </c>
      <c r="C365" s="2">
        <f>IF(energy_demand!L365="N",energy_demand!B365)</f>
        <v>128552.13499999999</v>
      </c>
      <c r="D365" s="2" t="e">
        <f>IF(energy_demand!M365="Y",energy_demand!B365,NA())</f>
        <v>#N/A</v>
      </c>
      <c r="E365" s="2">
        <f>IF(energy_demand!M365="N",energy_demand!B365,NA())</f>
        <v>128552.13499999999</v>
      </c>
    </row>
    <row r="366" spans="1:5" x14ac:dyDescent="0.3">
      <c r="A366" s="10">
        <v>42369</v>
      </c>
      <c r="B366" s="2" t="b">
        <f>IF(energy_demand!L366="Y",energy_demand!B366)</f>
        <v>0</v>
      </c>
      <c r="C366" s="2">
        <f>IF(energy_demand!L366="N",energy_demand!B366)</f>
        <v>146473.83499999999</v>
      </c>
      <c r="D366" s="2" t="e">
        <f>IF(energy_demand!M366="Y",energy_demand!B366,NA())</f>
        <v>#N/A</v>
      </c>
      <c r="E366" s="2">
        <f>IF(energy_demand!M366="N",energy_demand!B366,NA())</f>
        <v>146473.83499999999</v>
      </c>
    </row>
    <row r="367" spans="1:5" x14ac:dyDescent="0.3">
      <c r="A367" s="10">
        <v>42370</v>
      </c>
      <c r="B367" s="2" t="b">
        <f>IF(energy_demand!L367="Y",energy_demand!B367)</f>
        <v>0</v>
      </c>
      <c r="C367" s="2">
        <f>IF(energy_demand!L367="N",energy_demand!B367)</f>
        <v>116040.925</v>
      </c>
      <c r="D367" s="2">
        <f>IF(energy_demand!M367="Y",energy_demand!B367,NA())</f>
        <v>116040.925</v>
      </c>
      <c r="E367" s="2" t="e">
        <f>IF(energy_demand!M367="N",energy_demand!B367,NA())</f>
        <v>#N/A</v>
      </c>
    </row>
    <row r="368" spans="1:5" x14ac:dyDescent="0.3">
      <c r="A368" s="10">
        <v>42371</v>
      </c>
      <c r="B368" s="2" t="b">
        <f>IF(energy_demand!L368="Y",energy_demand!B368)</f>
        <v>0</v>
      </c>
      <c r="C368" s="2">
        <f>IF(energy_demand!L368="N",energy_demand!B368)</f>
        <v>99622.64</v>
      </c>
      <c r="D368" s="2" t="e">
        <f>IF(energy_demand!M368="Y",energy_demand!B368,NA())</f>
        <v>#N/A</v>
      </c>
      <c r="E368" s="2">
        <f>IF(energy_demand!M368="N",energy_demand!B368,NA())</f>
        <v>99622.64</v>
      </c>
    </row>
    <row r="369" spans="1:5" x14ac:dyDescent="0.3">
      <c r="A369" s="10">
        <v>42372</v>
      </c>
      <c r="B369" s="2" t="b">
        <f>IF(energy_demand!L369="Y",energy_demand!B369)</f>
        <v>0</v>
      </c>
      <c r="C369" s="2">
        <f>IF(energy_demand!L369="N",energy_demand!B369)</f>
        <v>97656.445000000007</v>
      </c>
      <c r="D369" s="2" t="e">
        <f>IF(energy_demand!M369="Y",energy_demand!B369,NA())</f>
        <v>#N/A</v>
      </c>
      <c r="E369" s="2">
        <f>IF(energy_demand!M369="N",energy_demand!B369,NA())</f>
        <v>97656.445000000007</v>
      </c>
    </row>
    <row r="370" spans="1:5" x14ac:dyDescent="0.3">
      <c r="A370" s="10">
        <v>42373</v>
      </c>
      <c r="B370" s="2" t="b">
        <f>IF(energy_demand!L370="Y",energy_demand!B370)</f>
        <v>0</v>
      </c>
      <c r="C370" s="2">
        <f>IF(energy_demand!L370="N",energy_demand!B370)</f>
        <v>110932.505</v>
      </c>
      <c r="D370" s="2" t="e">
        <f>IF(energy_demand!M370="Y",energy_demand!B370,NA())</f>
        <v>#N/A</v>
      </c>
      <c r="E370" s="2">
        <f>IF(energy_demand!M370="N",energy_demand!B370,NA())</f>
        <v>110932.505</v>
      </c>
    </row>
    <row r="371" spans="1:5" x14ac:dyDescent="0.3">
      <c r="A371" s="10">
        <v>42374</v>
      </c>
      <c r="B371" s="2" t="b">
        <f>IF(energy_demand!L371="Y",energy_demand!B371)</f>
        <v>0</v>
      </c>
      <c r="C371" s="2">
        <f>IF(energy_demand!L371="N",energy_demand!B371)</f>
        <v>117873.58</v>
      </c>
      <c r="D371" s="2" t="e">
        <f>IF(energy_demand!M371="Y",energy_demand!B371,NA())</f>
        <v>#N/A</v>
      </c>
      <c r="E371" s="2">
        <f>IF(energy_demand!M371="N",energy_demand!B371,NA())</f>
        <v>117873.58</v>
      </c>
    </row>
    <row r="372" spans="1:5" x14ac:dyDescent="0.3">
      <c r="A372" s="10">
        <v>42375</v>
      </c>
      <c r="B372" s="2" t="b">
        <f>IF(energy_demand!L372="Y",energy_demand!B372)</f>
        <v>0</v>
      </c>
      <c r="C372" s="2">
        <f>IF(energy_demand!L372="N",energy_demand!B372)</f>
        <v>115064.265</v>
      </c>
      <c r="D372" s="2" t="e">
        <f>IF(energy_demand!M372="Y",energy_demand!B372,NA())</f>
        <v>#N/A</v>
      </c>
      <c r="E372" s="2">
        <f>IF(energy_demand!M372="N",energy_demand!B372,NA())</f>
        <v>115064.265</v>
      </c>
    </row>
    <row r="373" spans="1:5" x14ac:dyDescent="0.3">
      <c r="A373" s="10">
        <v>42376</v>
      </c>
      <c r="B373" s="2" t="b">
        <f>IF(energy_demand!L373="Y",energy_demand!B373)</f>
        <v>0</v>
      </c>
      <c r="C373" s="2">
        <f>IF(energy_demand!L373="N",energy_demand!B373)</f>
        <v>112392.69500000001</v>
      </c>
      <c r="D373" s="2" t="e">
        <f>IF(energy_demand!M373="Y",energy_demand!B373,NA())</f>
        <v>#N/A</v>
      </c>
      <c r="E373" s="2">
        <f>IF(energy_demand!M373="N",energy_demand!B373,NA())</f>
        <v>112392.69500000001</v>
      </c>
    </row>
    <row r="374" spans="1:5" x14ac:dyDescent="0.3">
      <c r="A374" s="10">
        <v>42377</v>
      </c>
      <c r="B374" s="2" t="b">
        <f>IF(energy_demand!L374="Y",energy_demand!B374)</f>
        <v>0</v>
      </c>
      <c r="C374" s="2">
        <f>IF(energy_demand!L374="N",energy_demand!B374)</f>
        <v>111879.54</v>
      </c>
      <c r="D374" s="2" t="e">
        <f>IF(energy_demand!M374="Y",energy_demand!B374,NA())</f>
        <v>#N/A</v>
      </c>
      <c r="E374" s="2">
        <f>IF(energy_demand!M374="N",energy_demand!B374,NA())</f>
        <v>111879.54</v>
      </c>
    </row>
    <row r="375" spans="1:5" x14ac:dyDescent="0.3">
      <c r="A375" s="10">
        <v>42378</v>
      </c>
      <c r="B375" s="2" t="b">
        <f>IF(energy_demand!L375="Y",energy_demand!B375)</f>
        <v>0</v>
      </c>
      <c r="C375" s="2">
        <f>IF(energy_demand!L375="N",energy_demand!B375)</f>
        <v>105482.69500000001</v>
      </c>
      <c r="D375" s="2" t="e">
        <f>IF(energy_demand!M375="Y",energy_demand!B375,NA())</f>
        <v>#N/A</v>
      </c>
      <c r="E375" s="2">
        <f>IF(energy_demand!M375="N",energy_demand!B375,NA())</f>
        <v>105482.69500000001</v>
      </c>
    </row>
    <row r="376" spans="1:5" x14ac:dyDescent="0.3">
      <c r="A376" s="10">
        <v>42379</v>
      </c>
      <c r="B376" s="2" t="b">
        <f>IF(energy_demand!L376="Y",energy_demand!B376)</f>
        <v>0</v>
      </c>
      <c r="C376" s="2">
        <f>IF(energy_demand!L376="N",energy_demand!B376)</f>
        <v>113049.145</v>
      </c>
      <c r="D376" s="2" t="e">
        <f>IF(energy_demand!M376="Y",energy_demand!B376,NA())</f>
        <v>#N/A</v>
      </c>
      <c r="E376" s="2">
        <f>IF(energy_demand!M376="N",energy_demand!B376,NA())</f>
        <v>113049.145</v>
      </c>
    </row>
    <row r="377" spans="1:5" x14ac:dyDescent="0.3">
      <c r="A377" s="10">
        <v>42380</v>
      </c>
      <c r="B377" s="2" t="b">
        <f>IF(energy_demand!L377="Y",energy_demand!B377)</f>
        <v>0</v>
      </c>
      <c r="C377" s="2">
        <f>IF(energy_demand!L377="N",energy_demand!B377)</f>
        <v>141133.08499999999</v>
      </c>
      <c r="D377" s="2" t="e">
        <f>IF(energy_demand!M377="Y",energy_demand!B377,NA())</f>
        <v>#N/A</v>
      </c>
      <c r="E377" s="2">
        <f>IF(energy_demand!M377="N",energy_demand!B377,NA())</f>
        <v>141133.08499999999</v>
      </c>
    </row>
    <row r="378" spans="1:5" x14ac:dyDescent="0.3">
      <c r="A378" s="10">
        <v>42381</v>
      </c>
      <c r="B378" s="2" t="b">
        <f>IF(energy_demand!L378="Y",energy_demand!B378)</f>
        <v>0</v>
      </c>
      <c r="C378" s="2">
        <f>IF(energy_demand!L378="N",energy_demand!B378)</f>
        <v>135006.10999999999</v>
      </c>
      <c r="D378" s="2" t="e">
        <f>IF(energy_demand!M378="Y",energy_demand!B378,NA())</f>
        <v>#N/A</v>
      </c>
      <c r="E378" s="2">
        <f>IF(energy_demand!M378="N",energy_demand!B378,NA())</f>
        <v>135006.10999999999</v>
      </c>
    </row>
    <row r="379" spans="1:5" x14ac:dyDescent="0.3">
      <c r="A379" s="10">
        <v>42382</v>
      </c>
      <c r="B379" s="2" t="b">
        <f>IF(energy_demand!L379="Y",energy_demand!B379)</f>
        <v>0</v>
      </c>
      <c r="C379" s="2">
        <f>IF(energy_demand!L379="N",energy_demand!B379)</f>
        <v>160011.07500000001</v>
      </c>
      <c r="D379" s="2" t="e">
        <f>IF(energy_demand!M379="Y",energy_demand!B379,NA())</f>
        <v>#N/A</v>
      </c>
      <c r="E379" s="2">
        <f>IF(energy_demand!M379="N",energy_demand!B379,NA())</f>
        <v>160011.07500000001</v>
      </c>
    </row>
    <row r="380" spans="1:5" x14ac:dyDescent="0.3">
      <c r="A380" s="10">
        <v>42383</v>
      </c>
      <c r="B380" s="2" t="b">
        <f>IF(energy_demand!L380="Y",energy_demand!B380)</f>
        <v>0</v>
      </c>
      <c r="C380" s="2">
        <f>IF(energy_demand!L380="N",energy_demand!B380)</f>
        <v>120396.33500000001</v>
      </c>
      <c r="D380" s="2" t="e">
        <f>IF(energy_demand!M380="Y",energy_demand!B380,NA())</f>
        <v>#N/A</v>
      </c>
      <c r="E380" s="2">
        <f>IF(energy_demand!M380="N",energy_demand!B380,NA())</f>
        <v>120396.33500000001</v>
      </c>
    </row>
    <row r="381" spans="1:5" x14ac:dyDescent="0.3">
      <c r="A381" s="10">
        <v>42384</v>
      </c>
      <c r="B381" s="2" t="b">
        <f>IF(energy_demand!L381="Y",energy_demand!B381)</f>
        <v>0</v>
      </c>
      <c r="C381" s="2">
        <f>IF(energy_demand!L381="N",energy_demand!B381)</f>
        <v>113244.79</v>
      </c>
      <c r="D381" s="2" t="e">
        <f>IF(energy_demand!M381="Y",energy_demand!B381,NA())</f>
        <v>#N/A</v>
      </c>
      <c r="E381" s="2">
        <f>IF(energy_demand!M381="N",energy_demand!B381,NA())</f>
        <v>113244.79</v>
      </c>
    </row>
    <row r="382" spans="1:5" x14ac:dyDescent="0.3">
      <c r="A382" s="10">
        <v>42385</v>
      </c>
      <c r="B382" s="2" t="b">
        <f>IF(energy_demand!L382="Y",energy_demand!B382)</f>
        <v>0</v>
      </c>
      <c r="C382" s="2">
        <f>IF(energy_demand!L382="N",energy_demand!B382)</f>
        <v>103046.17</v>
      </c>
      <c r="D382" s="2" t="e">
        <f>IF(energy_demand!M382="Y",energy_demand!B382,NA())</f>
        <v>#N/A</v>
      </c>
      <c r="E382" s="2">
        <f>IF(energy_demand!M382="N",energy_demand!B382,NA())</f>
        <v>103046.17</v>
      </c>
    </row>
    <row r="383" spans="1:5" x14ac:dyDescent="0.3">
      <c r="A383" s="10">
        <v>42386</v>
      </c>
      <c r="B383" s="2" t="b">
        <f>IF(energy_demand!L383="Y",energy_demand!B383)</f>
        <v>0</v>
      </c>
      <c r="C383" s="2">
        <f>IF(energy_demand!L383="N",energy_demand!B383)</f>
        <v>114097.07</v>
      </c>
      <c r="D383" s="2" t="e">
        <f>IF(energy_demand!M383="Y",energy_demand!B383,NA())</f>
        <v>#N/A</v>
      </c>
      <c r="E383" s="2">
        <f>IF(energy_demand!M383="N",energy_demand!B383,NA())</f>
        <v>114097.07</v>
      </c>
    </row>
    <row r="384" spans="1:5" x14ac:dyDescent="0.3">
      <c r="A384" s="10">
        <v>42387</v>
      </c>
      <c r="B384" s="2" t="b">
        <f>IF(energy_demand!L384="Y",energy_demand!B384)</f>
        <v>0</v>
      </c>
      <c r="C384" s="2">
        <f>IF(energy_demand!L384="N",energy_demand!B384)</f>
        <v>147817.58499999999</v>
      </c>
      <c r="D384" s="2" t="e">
        <f>IF(energy_demand!M384="Y",energy_demand!B384,NA())</f>
        <v>#N/A</v>
      </c>
      <c r="E384" s="2">
        <f>IF(energy_demand!M384="N",energy_demand!B384,NA())</f>
        <v>147817.58499999999</v>
      </c>
    </row>
    <row r="385" spans="1:5" x14ac:dyDescent="0.3">
      <c r="A385" s="10">
        <v>42388</v>
      </c>
      <c r="B385" s="2" t="b">
        <f>IF(energy_demand!L385="Y",energy_demand!B385)</f>
        <v>0</v>
      </c>
      <c r="C385" s="2">
        <f>IF(energy_demand!L385="N",energy_demand!B385)</f>
        <v>148612.37</v>
      </c>
      <c r="D385" s="2" t="e">
        <f>IF(energy_demand!M385="Y",energy_demand!B385,NA())</f>
        <v>#N/A</v>
      </c>
      <c r="E385" s="2">
        <f>IF(energy_demand!M385="N",energy_demand!B385,NA())</f>
        <v>148612.37</v>
      </c>
    </row>
    <row r="386" spans="1:5" x14ac:dyDescent="0.3">
      <c r="A386" s="10">
        <v>42389</v>
      </c>
      <c r="B386" s="2" t="b">
        <f>IF(energy_demand!L386="Y",energy_demand!B386)</f>
        <v>0</v>
      </c>
      <c r="C386" s="2">
        <f>IF(energy_demand!L386="N",energy_demand!B386)</f>
        <v>142471.51</v>
      </c>
      <c r="D386" s="2" t="e">
        <f>IF(energy_demand!M386="Y",energy_demand!B386,NA())</f>
        <v>#N/A</v>
      </c>
      <c r="E386" s="2">
        <f>IF(energy_demand!M386="N",energy_demand!B386,NA())</f>
        <v>142471.51</v>
      </c>
    </row>
    <row r="387" spans="1:5" x14ac:dyDescent="0.3">
      <c r="A387" s="10">
        <v>42390</v>
      </c>
      <c r="B387" s="2" t="b">
        <f>IF(energy_demand!L387="Y",energy_demand!B387)</f>
        <v>0</v>
      </c>
      <c r="C387" s="2">
        <f>IF(energy_demand!L387="N",energy_demand!B387)</f>
        <v>139450.61499999999</v>
      </c>
      <c r="D387" s="2" t="e">
        <f>IF(energy_demand!M387="Y",energy_demand!B387,NA())</f>
        <v>#N/A</v>
      </c>
      <c r="E387" s="2">
        <f>IF(energy_demand!M387="N",energy_demand!B387,NA())</f>
        <v>139450.61499999999</v>
      </c>
    </row>
    <row r="388" spans="1:5" x14ac:dyDescent="0.3">
      <c r="A388" s="10">
        <v>42391</v>
      </c>
      <c r="B388" s="2" t="b">
        <f>IF(energy_demand!L388="Y",energy_demand!B388)</f>
        <v>0</v>
      </c>
      <c r="C388" s="2">
        <f>IF(energy_demand!L388="N",energy_demand!B388)</f>
        <v>129135.185</v>
      </c>
      <c r="D388" s="2" t="e">
        <f>IF(energy_demand!M388="Y",energy_demand!B388,NA())</f>
        <v>#N/A</v>
      </c>
      <c r="E388" s="2">
        <f>IF(energy_demand!M388="N",energy_demand!B388,NA())</f>
        <v>129135.185</v>
      </c>
    </row>
    <row r="389" spans="1:5" x14ac:dyDescent="0.3">
      <c r="A389" s="10">
        <v>42392</v>
      </c>
      <c r="B389" s="2" t="b">
        <f>IF(energy_demand!L389="Y",energy_demand!B389)</f>
        <v>0</v>
      </c>
      <c r="C389" s="2">
        <f>IF(energy_demand!L389="N",energy_demand!B389)</f>
        <v>108097.845</v>
      </c>
      <c r="D389" s="2" t="e">
        <f>IF(energy_demand!M389="Y",energy_demand!B389,NA())</f>
        <v>#N/A</v>
      </c>
      <c r="E389" s="2">
        <f>IF(energy_demand!M389="N",energy_demand!B389,NA())</f>
        <v>108097.845</v>
      </c>
    </row>
    <row r="390" spans="1:5" x14ac:dyDescent="0.3">
      <c r="A390" s="10">
        <v>42393</v>
      </c>
      <c r="B390" s="2" t="b">
        <f>IF(energy_demand!L390="Y",energy_demand!B390)</f>
        <v>0</v>
      </c>
      <c r="C390" s="2">
        <f>IF(energy_demand!L390="N",energy_demand!B390)</f>
        <v>103396.3</v>
      </c>
      <c r="D390" s="2" t="e">
        <f>IF(energy_demand!M390="Y",energy_demand!B390,NA())</f>
        <v>#N/A</v>
      </c>
      <c r="E390" s="2">
        <f>IF(energy_demand!M390="N",energy_demand!B390,NA())</f>
        <v>103396.3</v>
      </c>
    </row>
    <row r="391" spans="1:5" x14ac:dyDescent="0.3">
      <c r="A391" s="10">
        <v>42394</v>
      </c>
      <c r="B391" s="2" t="b">
        <f>IF(energy_demand!L391="Y",energy_demand!B391)</f>
        <v>0</v>
      </c>
      <c r="C391" s="2">
        <f>IF(energy_demand!L391="N",energy_demand!B391)</f>
        <v>112649.60000000001</v>
      </c>
      <c r="D391" s="2" t="e">
        <f>IF(energy_demand!M391="Y",energy_demand!B391,NA())</f>
        <v>#N/A</v>
      </c>
      <c r="E391" s="2">
        <f>IF(energy_demand!M391="N",energy_demand!B391,NA())</f>
        <v>112649.60000000001</v>
      </c>
    </row>
    <row r="392" spans="1:5" x14ac:dyDescent="0.3">
      <c r="A392" s="10">
        <v>42395</v>
      </c>
      <c r="B392" s="2" t="b">
        <f>IF(energy_demand!L392="Y",energy_demand!B392)</f>
        <v>0</v>
      </c>
      <c r="C392" s="2">
        <f>IF(energy_demand!L392="N",energy_demand!B392)</f>
        <v>110152.815</v>
      </c>
      <c r="D392" s="2">
        <f>IF(energy_demand!M392="Y",energy_demand!B392,NA())</f>
        <v>110152.815</v>
      </c>
      <c r="E392" s="2" t="e">
        <f>IF(energy_demand!M392="N",energy_demand!B392,NA())</f>
        <v>#N/A</v>
      </c>
    </row>
    <row r="393" spans="1:5" x14ac:dyDescent="0.3">
      <c r="A393" s="10">
        <v>42396</v>
      </c>
      <c r="B393" s="2" t="b">
        <f>IF(energy_demand!L393="Y",energy_demand!B393)</f>
        <v>0</v>
      </c>
      <c r="C393" s="2">
        <f>IF(energy_demand!L393="N",energy_demand!B393)</f>
        <v>133718.035</v>
      </c>
      <c r="D393" s="2" t="e">
        <f>IF(energy_demand!M393="Y",energy_demand!B393,NA())</f>
        <v>#N/A</v>
      </c>
      <c r="E393" s="2">
        <f>IF(energy_demand!M393="N",energy_demand!B393,NA())</f>
        <v>133718.035</v>
      </c>
    </row>
    <row r="394" spans="1:5" x14ac:dyDescent="0.3">
      <c r="A394" s="10">
        <v>42397</v>
      </c>
      <c r="B394" s="2">
        <f>IF(energy_demand!L394="Y",energy_demand!B394)</f>
        <v>134169.82999999999</v>
      </c>
      <c r="C394" s="2" t="b">
        <f>IF(energy_demand!L394="N",energy_demand!B394)</f>
        <v>0</v>
      </c>
      <c r="D394" s="2" t="e">
        <f>IF(energy_demand!M394="Y",energy_demand!B394,NA())</f>
        <v>#N/A</v>
      </c>
      <c r="E394" s="2">
        <f>IF(energy_demand!M394="N",energy_demand!B394,NA())</f>
        <v>134169.82999999999</v>
      </c>
    </row>
    <row r="395" spans="1:5" x14ac:dyDescent="0.3">
      <c r="A395" s="10">
        <v>42398</v>
      </c>
      <c r="B395" s="2">
        <f>IF(energy_demand!L395="Y",energy_demand!B395)</f>
        <v>123615.21</v>
      </c>
      <c r="C395" s="2" t="b">
        <f>IF(energy_demand!L395="N",energy_demand!B395)</f>
        <v>0</v>
      </c>
      <c r="D395" s="2" t="e">
        <f>IF(energy_demand!M395="Y",energy_demand!B395,NA())</f>
        <v>#N/A</v>
      </c>
      <c r="E395" s="2">
        <f>IF(energy_demand!M395="N",energy_demand!B395,NA())</f>
        <v>123615.21</v>
      </c>
    </row>
    <row r="396" spans="1:5" x14ac:dyDescent="0.3">
      <c r="A396" s="10">
        <v>42399</v>
      </c>
      <c r="B396" s="2">
        <f>IF(energy_demand!L396="Y",energy_demand!B396)</f>
        <v>107579.345</v>
      </c>
      <c r="C396" s="2" t="b">
        <f>IF(energy_demand!L396="N",energy_demand!B396)</f>
        <v>0</v>
      </c>
      <c r="D396" s="2" t="e">
        <f>IF(energy_demand!M396="Y",energy_demand!B396,NA())</f>
        <v>#N/A</v>
      </c>
      <c r="E396" s="2">
        <f>IF(energy_demand!M396="N",energy_demand!B396,NA())</f>
        <v>107579.345</v>
      </c>
    </row>
    <row r="397" spans="1:5" x14ac:dyDescent="0.3">
      <c r="A397" s="10">
        <v>42400</v>
      </c>
      <c r="B397" s="2">
        <f>IF(energy_demand!L397="Y",energy_demand!B397)</f>
        <v>101279.65</v>
      </c>
      <c r="C397" s="2" t="b">
        <f>IF(energy_demand!L397="N",energy_demand!B397)</f>
        <v>0</v>
      </c>
      <c r="D397" s="2" t="e">
        <f>IF(energy_demand!M397="Y",energy_demand!B397,NA())</f>
        <v>#N/A</v>
      </c>
      <c r="E397" s="2">
        <f>IF(energy_demand!M397="N",energy_demand!B397,NA())</f>
        <v>101279.65</v>
      </c>
    </row>
    <row r="398" spans="1:5" x14ac:dyDescent="0.3">
      <c r="A398" s="10">
        <v>42401</v>
      </c>
      <c r="B398" s="2">
        <f>IF(energy_demand!L398="Y",energy_demand!B398)</f>
        <v>121942.895</v>
      </c>
      <c r="C398" s="2" t="b">
        <f>IF(energy_demand!L398="N",energy_demand!B398)</f>
        <v>0</v>
      </c>
      <c r="D398" s="2" t="e">
        <f>IF(energy_demand!M398="Y",energy_demand!B398,NA())</f>
        <v>#N/A</v>
      </c>
      <c r="E398" s="2">
        <f>IF(energy_demand!M398="N",energy_demand!B398,NA())</f>
        <v>121942.895</v>
      </c>
    </row>
    <row r="399" spans="1:5" x14ac:dyDescent="0.3">
      <c r="A399" s="10">
        <v>42402</v>
      </c>
      <c r="B399" s="2">
        <f>IF(energy_demand!L399="Y",energy_demand!B399)</f>
        <v>133989.155</v>
      </c>
      <c r="C399" s="2" t="b">
        <f>IF(energy_demand!L399="N",energy_demand!B399)</f>
        <v>0</v>
      </c>
      <c r="D399" s="2" t="e">
        <f>IF(energy_demand!M399="Y",energy_demand!B399,NA())</f>
        <v>#N/A</v>
      </c>
      <c r="E399" s="2">
        <f>IF(energy_demand!M399="N",energy_demand!B399,NA())</f>
        <v>133989.155</v>
      </c>
    </row>
    <row r="400" spans="1:5" x14ac:dyDescent="0.3">
      <c r="A400" s="10">
        <v>42403</v>
      </c>
      <c r="B400" s="2">
        <f>IF(energy_demand!L400="Y",energy_demand!B400)</f>
        <v>122594.47500000001</v>
      </c>
      <c r="C400" s="2" t="b">
        <f>IF(energy_demand!L400="N",energy_demand!B400)</f>
        <v>0</v>
      </c>
      <c r="D400" s="2" t="e">
        <f>IF(energy_demand!M400="Y",energy_demand!B400,NA())</f>
        <v>#N/A</v>
      </c>
      <c r="E400" s="2">
        <f>IF(energy_demand!M400="N",energy_demand!B400,NA())</f>
        <v>122594.47500000001</v>
      </c>
    </row>
    <row r="401" spans="1:5" x14ac:dyDescent="0.3">
      <c r="A401" s="10">
        <v>42404</v>
      </c>
      <c r="B401" s="2">
        <f>IF(energy_demand!L401="Y",energy_demand!B401)</f>
        <v>119919.605</v>
      </c>
      <c r="C401" s="2" t="b">
        <f>IF(energy_demand!L401="N",energy_demand!B401)</f>
        <v>0</v>
      </c>
      <c r="D401" s="2" t="e">
        <f>IF(energy_demand!M401="Y",energy_demand!B401,NA())</f>
        <v>#N/A</v>
      </c>
      <c r="E401" s="2">
        <f>IF(energy_demand!M401="N",energy_demand!B401,NA())</f>
        <v>119919.605</v>
      </c>
    </row>
    <row r="402" spans="1:5" x14ac:dyDescent="0.3">
      <c r="A402" s="10">
        <v>42405</v>
      </c>
      <c r="B402" s="2">
        <f>IF(energy_demand!L402="Y",energy_demand!B402)</f>
        <v>126330.55</v>
      </c>
      <c r="C402" s="2" t="b">
        <f>IF(energy_demand!L402="N",energy_demand!B402)</f>
        <v>0</v>
      </c>
      <c r="D402" s="2" t="e">
        <f>IF(energy_demand!M402="Y",energy_demand!B402,NA())</f>
        <v>#N/A</v>
      </c>
      <c r="E402" s="2">
        <f>IF(energy_demand!M402="N",energy_demand!B402,NA())</f>
        <v>126330.55</v>
      </c>
    </row>
    <row r="403" spans="1:5" x14ac:dyDescent="0.3">
      <c r="A403" s="10">
        <v>42406</v>
      </c>
      <c r="B403" s="2">
        <f>IF(energy_demand!L403="Y",energy_demand!B403)</f>
        <v>123737.01</v>
      </c>
      <c r="C403" s="2" t="b">
        <f>IF(energy_demand!L403="N",energy_demand!B403)</f>
        <v>0</v>
      </c>
      <c r="D403" s="2" t="e">
        <f>IF(energy_demand!M403="Y",energy_demand!B403,NA())</f>
        <v>#N/A</v>
      </c>
      <c r="E403" s="2">
        <f>IF(energy_demand!M403="N",energy_demand!B403,NA())</f>
        <v>123737.01</v>
      </c>
    </row>
    <row r="404" spans="1:5" x14ac:dyDescent="0.3">
      <c r="A404" s="10">
        <v>42407</v>
      </c>
      <c r="B404" s="2">
        <f>IF(energy_demand!L404="Y",energy_demand!B404)</f>
        <v>124436.81</v>
      </c>
      <c r="C404" s="2" t="b">
        <f>IF(energy_demand!L404="N",energy_demand!B404)</f>
        <v>0</v>
      </c>
      <c r="D404" s="2" t="e">
        <f>IF(energy_demand!M404="Y",energy_demand!B404,NA())</f>
        <v>#N/A</v>
      </c>
      <c r="E404" s="2">
        <f>IF(energy_demand!M404="N",energy_demand!B404,NA())</f>
        <v>124436.81</v>
      </c>
    </row>
    <row r="405" spans="1:5" x14ac:dyDescent="0.3">
      <c r="A405" s="10">
        <v>42408</v>
      </c>
      <c r="B405" s="2">
        <f>IF(energy_demand!L405="Y",energy_demand!B405)</f>
        <v>129327.22500000001</v>
      </c>
      <c r="C405" s="2" t="b">
        <f>IF(energy_demand!L405="N",energy_demand!B405)</f>
        <v>0</v>
      </c>
      <c r="D405" s="2" t="e">
        <f>IF(energy_demand!M405="Y",energy_demand!B405,NA())</f>
        <v>#N/A</v>
      </c>
      <c r="E405" s="2">
        <f>IF(energy_demand!M405="N",energy_demand!B405,NA())</f>
        <v>129327.22500000001</v>
      </c>
    </row>
    <row r="406" spans="1:5" x14ac:dyDescent="0.3">
      <c r="A406" s="10">
        <v>42409</v>
      </c>
      <c r="B406" s="2">
        <f>IF(energy_demand!L406="Y",energy_demand!B406)</f>
        <v>131271.26500000001</v>
      </c>
      <c r="C406" s="2" t="b">
        <f>IF(energy_demand!L406="N",energy_demand!B406)</f>
        <v>0</v>
      </c>
      <c r="D406" s="2" t="e">
        <f>IF(energy_demand!M406="Y",energy_demand!B406,NA())</f>
        <v>#N/A</v>
      </c>
      <c r="E406" s="2">
        <f>IF(energy_demand!M406="N",energy_demand!B406,NA())</f>
        <v>131271.26500000001</v>
      </c>
    </row>
    <row r="407" spans="1:5" x14ac:dyDescent="0.3">
      <c r="A407" s="10">
        <v>42410</v>
      </c>
      <c r="B407" s="2">
        <f>IF(energy_demand!L407="Y",energy_demand!B407)</f>
        <v>132265.005</v>
      </c>
      <c r="C407" s="2" t="b">
        <f>IF(energy_demand!L407="N",energy_demand!B407)</f>
        <v>0</v>
      </c>
      <c r="D407" s="2" t="e">
        <f>IF(energy_demand!M407="Y",energy_demand!B407,NA())</f>
        <v>#N/A</v>
      </c>
      <c r="E407" s="2">
        <f>IF(energy_demand!M407="N",energy_demand!B407,NA())</f>
        <v>132265.005</v>
      </c>
    </row>
    <row r="408" spans="1:5" x14ac:dyDescent="0.3">
      <c r="A408" s="10">
        <v>42411</v>
      </c>
      <c r="B408" s="2">
        <f>IF(energy_demand!L408="Y",energy_demand!B408)</f>
        <v>131003.79</v>
      </c>
      <c r="C408" s="2" t="b">
        <f>IF(energy_demand!L408="N",energy_demand!B408)</f>
        <v>0</v>
      </c>
      <c r="D408" s="2" t="e">
        <f>IF(energy_demand!M408="Y",energy_demand!B408,NA())</f>
        <v>#N/A</v>
      </c>
      <c r="E408" s="2">
        <f>IF(energy_demand!M408="N",energy_demand!B408,NA())</f>
        <v>131003.79</v>
      </c>
    </row>
    <row r="409" spans="1:5" x14ac:dyDescent="0.3">
      <c r="A409" s="10">
        <v>42412</v>
      </c>
      <c r="B409" s="2">
        <f>IF(energy_demand!L409="Y",energy_demand!B409)</f>
        <v>133845.51999999999</v>
      </c>
      <c r="C409" s="2" t="b">
        <f>IF(energy_demand!L409="N",energy_demand!B409)</f>
        <v>0</v>
      </c>
      <c r="D409" s="2" t="e">
        <f>IF(energy_demand!M409="Y",energy_demand!B409,NA())</f>
        <v>#N/A</v>
      </c>
      <c r="E409" s="2">
        <f>IF(energy_demand!M409="N",energy_demand!B409,NA())</f>
        <v>133845.51999999999</v>
      </c>
    </row>
    <row r="410" spans="1:5" x14ac:dyDescent="0.3">
      <c r="A410" s="10">
        <v>42413</v>
      </c>
      <c r="B410" s="2">
        <f>IF(energy_demand!L410="Y",energy_demand!B410)</f>
        <v>120839.995</v>
      </c>
      <c r="C410" s="2" t="b">
        <f>IF(energy_demand!L410="N",energy_demand!B410)</f>
        <v>0</v>
      </c>
      <c r="D410" s="2" t="e">
        <f>IF(energy_demand!M410="Y",energy_demand!B410,NA())</f>
        <v>#N/A</v>
      </c>
      <c r="E410" s="2">
        <f>IF(energy_demand!M410="N",energy_demand!B410,NA())</f>
        <v>120839.995</v>
      </c>
    </row>
    <row r="411" spans="1:5" x14ac:dyDescent="0.3">
      <c r="A411" s="10">
        <v>42414</v>
      </c>
      <c r="B411" s="2">
        <f>IF(energy_demand!L411="Y",energy_demand!B411)</f>
        <v>104364.735</v>
      </c>
      <c r="C411" s="2" t="b">
        <f>IF(energy_demand!L411="N",energy_demand!B411)</f>
        <v>0</v>
      </c>
      <c r="D411" s="2" t="e">
        <f>IF(energy_demand!M411="Y",energy_demand!B411,NA())</f>
        <v>#N/A</v>
      </c>
      <c r="E411" s="2">
        <f>IF(energy_demand!M411="N",energy_demand!B411,NA())</f>
        <v>104364.735</v>
      </c>
    </row>
    <row r="412" spans="1:5" x14ac:dyDescent="0.3">
      <c r="A412" s="10">
        <v>42415</v>
      </c>
      <c r="B412" s="2">
        <f>IF(energy_demand!L412="Y",energy_demand!B412)</f>
        <v>120863.325</v>
      </c>
      <c r="C412" s="2" t="b">
        <f>IF(energy_demand!L412="N",energy_demand!B412)</f>
        <v>0</v>
      </c>
      <c r="D412" s="2" t="e">
        <f>IF(energy_demand!M412="Y",energy_demand!B412,NA())</f>
        <v>#N/A</v>
      </c>
      <c r="E412" s="2">
        <f>IF(energy_demand!M412="N",energy_demand!B412,NA())</f>
        <v>120863.325</v>
      </c>
    </row>
    <row r="413" spans="1:5" x14ac:dyDescent="0.3">
      <c r="A413" s="10">
        <v>42416</v>
      </c>
      <c r="B413" s="2">
        <f>IF(energy_demand!L413="Y",energy_demand!B413)</f>
        <v>117062.035</v>
      </c>
      <c r="C413" s="2" t="b">
        <f>IF(energy_demand!L413="N",energy_demand!B413)</f>
        <v>0</v>
      </c>
      <c r="D413" s="2" t="e">
        <f>IF(energy_demand!M413="Y",energy_demand!B413,NA())</f>
        <v>#N/A</v>
      </c>
      <c r="E413" s="2">
        <f>IF(energy_demand!M413="N",energy_demand!B413,NA())</f>
        <v>117062.035</v>
      </c>
    </row>
    <row r="414" spans="1:5" x14ac:dyDescent="0.3">
      <c r="A414" s="10">
        <v>42417</v>
      </c>
      <c r="B414" s="2">
        <f>IF(energy_demand!L414="Y",energy_demand!B414)</f>
        <v>119481.79</v>
      </c>
      <c r="C414" s="2" t="b">
        <f>IF(energy_demand!L414="N",energy_demand!B414)</f>
        <v>0</v>
      </c>
      <c r="D414" s="2" t="e">
        <f>IF(energy_demand!M414="Y",energy_demand!B414,NA())</f>
        <v>#N/A</v>
      </c>
      <c r="E414" s="2">
        <f>IF(energy_demand!M414="N",energy_demand!B414,NA())</f>
        <v>119481.79</v>
      </c>
    </row>
    <row r="415" spans="1:5" x14ac:dyDescent="0.3">
      <c r="A415" s="10">
        <v>42418</v>
      </c>
      <c r="B415" s="2">
        <f>IF(energy_demand!L415="Y",energy_demand!B415)</f>
        <v>125964.185</v>
      </c>
      <c r="C415" s="2" t="b">
        <f>IF(energy_demand!L415="N",energy_demand!B415)</f>
        <v>0</v>
      </c>
      <c r="D415" s="2" t="e">
        <f>IF(energy_demand!M415="Y",energy_demand!B415,NA())</f>
        <v>#N/A</v>
      </c>
      <c r="E415" s="2">
        <f>IF(energy_demand!M415="N",energy_demand!B415,NA())</f>
        <v>125964.185</v>
      </c>
    </row>
    <row r="416" spans="1:5" x14ac:dyDescent="0.3">
      <c r="A416" s="10">
        <v>42419</v>
      </c>
      <c r="B416" s="2">
        <f>IF(energy_demand!L416="Y",energy_demand!B416)</f>
        <v>122991.66</v>
      </c>
      <c r="C416" s="2" t="b">
        <f>IF(energy_demand!L416="N",energy_demand!B416)</f>
        <v>0</v>
      </c>
      <c r="D416" s="2" t="e">
        <f>IF(energy_demand!M416="Y",energy_demand!B416,NA())</f>
        <v>#N/A</v>
      </c>
      <c r="E416" s="2">
        <f>IF(energy_demand!M416="N",energy_demand!B416,NA())</f>
        <v>122991.66</v>
      </c>
    </row>
    <row r="417" spans="1:5" x14ac:dyDescent="0.3">
      <c r="A417" s="10">
        <v>42420</v>
      </c>
      <c r="B417" s="2">
        <f>IF(energy_demand!L417="Y",energy_demand!B417)</f>
        <v>105911.71</v>
      </c>
      <c r="C417" s="2" t="b">
        <f>IF(energy_demand!L417="N",energy_demand!B417)</f>
        <v>0</v>
      </c>
      <c r="D417" s="2" t="e">
        <f>IF(energy_demand!M417="Y",energy_demand!B417,NA())</f>
        <v>#N/A</v>
      </c>
      <c r="E417" s="2">
        <f>IF(energy_demand!M417="N",energy_demand!B417,NA())</f>
        <v>105911.71</v>
      </c>
    </row>
    <row r="418" spans="1:5" x14ac:dyDescent="0.3">
      <c r="A418" s="10">
        <v>42421</v>
      </c>
      <c r="B418" s="2">
        <f>IF(energy_demand!L418="Y",energy_demand!B418)</f>
        <v>107884.355</v>
      </c>
      <c r="C418" s="2" t="b">
        <f>IF(energy_demand!L418="N",energy_demand!B418)</f>
        <v>0</v>
      </c>
      <c r="D418" s="2" t="e">
        <f>IF(energy_demand!M418="Y",energy_demand!B418,NA())</f>
        <v>#N/A</v>
      </c>
      <c r="E418" s="2">
        <f>IF(energy_demand!M418="N",energy_demand!B418,NA())</f>
        <v>107884.355</v>
      </c>
    </row>
    <row r="419" spans="1:5" x14ac:dyDescent="0.3">
      <c r="A419" s="10">
        <v>42422</v>
      </c>
      <c r="B419" s="2">
        <f>IF(energy_demand!L419="Y",energy_demand!B419)</f>
        <v>130527.325</v>
      </c>
      <c r="C419" s="2" t="b">
        <f>IF(energy_demand!L419="N",energy_demand!B419)</f>
        <v>0</v>
      </c>
      <c r="D419" s="2" t="e">
        <f>IF(energy_demand!M419="Y",energy_demand!B419,NA())</f>
        <v>#N/A</v>
      </c>
      <c r="E419" s="2">
        <f>IF(energy_demand!M419="N",energy_demand!B419,NA())</f>
        <v>130527.325</v>
      </c>
    </row>
    <row r="420" spans="1:5" x14ac:dyDescent="0.3">
      <c r="A420" s="10">
        <v>42423</v>
      </c>
      <c r="B420" s="2">
        <f>IF(energy_demand!L420="Y",energy_demand!B420)</f>
        <v>156924.82999999999</v>
      </c>
      <c r="C420" s="2" t="b">
        <f>IF(energy_demand!L420="N",energy_demand!B420)</f>
        <v>0</v>
      </c>
      <c r="D420" s="2" t="e">
        <f>IF(energy_demand!M420="Y",energy_demand!B420,NA())</f>
        <v>#N/A</v>
      </c>
      <c r="E420" s="2">
        <f>IF(energy_demand!M420="N",energy_demand!B420,NA())</f>
        <v>156924.82999999999</v>
      </c>
    </row>
    <row r="421" spans="1:5" x14ac:dyDescent="0.3">
      <c r="A421" s="10">
        <v>42424</v>
      </c>
      <c r="B421" s="2">
        <f>IF(energy_demand!L421="Y",energy_demand!B421)</f>
        <v>152419.41500000001</v>
      </c>
      <c r="C421" s="2" t="b">
        <f>IF(energy_demand!L421="N",energy_demand!B421)</f>
        <v>0</v>
      </c>
      <c r="D421" s="2" t="e">
        <f>IF(energy_demand!M421="Y",energy_demand!B421,NA())</f>
        <v>#N/A</v>
      </c>
      <c r="E421" s="2">
        <f>IF(energy_demand!M421="N",energy_demand!B421,NA())</f>
        <v>152419.41500000001</v>
      </c>
    </row>
    <row r="422" spans="1:5" x14ac:dyDescent="0.3">
      <c r="A422" s="10">
        <v>42425</v>
      </c>
      <c r="B422" s="2">
        <f>IF(energy_demand!L422="Y",energy_demand!B422)</f>
        <v>138064.85500000001</v>
      </c>
      <c r="C422" s="2" t="b">
        <f>IF(energy_demand!L422="N",energy_demand!B422)</f>
        <v>0</v>
      </c>
      <c r="D422" s="2" t="e">
        <f>IF(energy_demand!M422="Y",energy_demand!B422,NA())</f>
        <v>#N/A</v>
      </c>
      <c r="E422" s="2">
        <f>IF(energy_demand!M422="N",energy_demand!B422,NA())</f>
        <v>138064.85500000001</v>
      </c>
    </row>
    <row r="423" spans="1:5" x14ac:dyDescent="0.3">
      <c r="A423" s="10">
        <v>42426</v>
      </c>
      <c r="B423" s="2">
        <f>IF(energy_demand!L423="Y",energy_demand!B423)</f>
        <v>122575.935</v>
      </c>
      <c r="C423" s="2" t="b">
        <f>IF(energy_demand!L423="N",energy_demand!B423)</f>
        <v>0</v>
      </c>
      <c r="D423" s="2" t="e">
        <f>IF(energy_demand!M423="Y",energy_demand!B423,NA())</f>
        <v>#N/A</v>
      </c>
      <c r="E423" s="2">
        <f>IF(energy_demand!M423="N",energy_demand!B423,NA())</f>
        <v>122575.935</v>
      </c>
    </row>
    <row r="424" spans="1:5" x14ac:dyDescent="0.3">
      <c r="A424" s="10">
        <v>42427</v>
      </c>
      <c r="B424" s="2">
        <f>IF(energy_demand!L424="Y",energy_demand!B424)</f>
        <v>110545.84</v>
      </c>
      <c r="C424" s="2" t="b">
        <f>IF(energy_demand!L424="N",energy_demand!B424)</f>
        <v>0</v>
      </c>
      <c r="D424" s="2" t="e">
        <f>IF(energy_demand!M424="Y",energy_demand!B424,NA())</f>
        <v>#N/A</v>
      </c>
      <c r="E424" s="2">
        <f>IF(energy_demand!M424="N",energy_demand!B424,NA())</f>
        <v>110545.84</v>
      </c>
    </row>
    <row r="425" spans="1:5" x14ac:dyDescent="0.3">
      <c r="A425" s="10">
        <v>42428</v>
      </c>
      <c r="B425" s="2">
        <f>IF(energy_demand!L425="Y",energy_demand!B425)</f>
        <v>105781.985</v>
      </c>
      <c r="C425" s="2" t="b">
        <f>IF(energy_demand!L425="N",energy_demand!B425)</f>
        <v>0</v>
      </c>
      <c r="D425" s="2" t="e">
        <f>IF(energy_demand!M425="Y",energy_demand!B425,NA())</f>
        <v>#N/A</v>
      </c>
      <c r="E425" s="2">
        <f>IF(energy_demand!M425="N",energy_demand!B425,NA())</f>
        <v>105781.985</v>
      </c>
    </row>
    <row r="426" spans="1:5" x14ac:dyDescent="0.3">
      <c r="A426" s="10">
        <v>42429</v>
      </c>
      <c r="B426" s="2">
        <f>IF(energy_demand!L426="Y",energy_demand!B426)</f>
        <v>125400.08</v>
      </c>
      <c r="C426" s="2" t="b">
        <f>IF(energy_demand!L426="N",energy_demand!B426)</f>
        <v>0</v>
      </c>
      <c r="D426" s="2" t="e">
        <f>IF(energy_demand!M426="Y",energy_demand!B426,NA())</f>
        <v>#N/A</v>
      </c>
      <c r="E426" s="2">
        <f>IF(energy_demand!M426="N",energy_demand!B426,NA())</f>
        <v>125400.08</v>
      </c>
    </row>
    <row r="427" spans="1:5" x14ac:dyDescent="0.3">
      <c r="A427" s="10">
        <v>42430</v>
      </c>
      <c r="B427" s="2">
        <f>IF(energy_demand!L427="Y",energy_demand!B427)</f>
        <v>142242.595</v>
      </c>
      <c r="C427" s="2" t="b">
        <f>IF(energy_demand!L427="N",energy_demand!B427)</f>
        <v>0</v>
      </c>
      <c r="D427" s="2" t="e">
        <f>IF(energy_demand!M427="Y",energy_demand!B427,NA())</f>
        <v>#N/A</v>
      </c>
      <c r="E427" s="2">
        <f>IF(energy_demand!M427="N",energy_demand!B427,NA())</f>
        <v>142242.595</v>
      </c>
    </row>
    <row r="428" spans="1:5" x14ac:dyDescent="0.3">
      <c r="A428" s="10">
        <v>42431</v>
      </c>
      <c r="B428" s="2">
        <f>IF(energy_demand!L428="Y",energy_demand!B428)</f>
        <v>145182.98000000001</v>
      </c>
      <c r="C428" s="2" t="b">
        <f>IF(energy_demand!L428="N",energy_demand!B428)</f>
        <v>0</v>
      </c>
      <c r="D428" s="2" t="e">
        <f>IF(energy_demand!M428="Y",energy_demand!B428,NA())</f>
        <v>#N/A</v>
      </c>
      <c r="E428" s="2">
        <f>IF(energy_demand!M428="N",energy_demand!B428,NA())</f>
        <v>145182.98000000001</v>
      </c>
    </row>
    <row r="429" spans="1:5" x14ac:dyDescent="0.3">
      <c r="A429" s="10">
        <v>42432</v>
      </c>
      <c r="B429" s="2">
        <f>IF(energy_demand!L429="Y",energy_demand!B429)</f>
        <v>136226.12</v>
      </c>
      <c r="C429" s="2" t="b">
        <f>IF(energy_demand!L429="N",energy_demand!B429)</f>
        <v>0</v>
      </c>
      <c r="D429" s="2" t="e">
        <f>IF(energy_demand!M429="Y",energy_demand!B429,NA())</f>
        <v>#N/A</v>
      </c>
      <c r="E429" s="2">
        <f>IF(energy_demand!M429="N",energy_demand!B429,NA())</f>
        <v>136226.12</v>
      </c>
    </row>
    <row r="430" spans="1:5" x14ac:dyDescent="0.3">
      <c r="A430" s="10">
        <v>42433</v>
      </c>
      <c r="B430" s="2">
        <f>IF(energy_demand!L430="Y",energy_demand!B430)</f>
        <v>149376.57</v>
      </c>
      <c r="C430" s="2" t="b">
        <f>IF(energy_demand!L430="N",energy_demand!B430)</f>
        <v>0</v>
      </c>
      <c r="D430" s="2" t="e">
        <f>IF(energy_demand!M430="Y",energy_demand!B430,NA())</f>
        <v>#N/A</v>
      </c>
      <c r="E430" s="2">
        <f>IF(energy_demand!M430="N",energy_demand!B430,NA())</f>
        <v>149376.57</v>
      </c>
    </row>
    <row r="431" spans="1:5" x14ac:dyDescent="0.3">
      <c r="A431" s="10">
        <v>42434</v>
      </c>
      <c r="B431" s="2">
        <f>IF(energy_demand!L431="Y",energy_demand!B431)</f>
        <v>124692.315</v>
      </c>
      <c r="C431" s="2" t="b">
        <f>IF(energy_demand!L431="N",energy_demand!B431)</f>
        <v>0</v>
      </c>
      <c r="D431" s="2" t="e">
        <f>IF(energy_demand!M431="Y",energy_demand!B431,NA())</f>
        <v>#N/A</v>
      </c>
      <c r="E431" s="2">
        <f>IF(energy_demand!M431="N",energy_demand!B431,NA())</f>
        <v>124692.315</v>
      </c>
    </row>
    <row r="432" spans="1:5" x14ac:dyDescent="0.3">
      <c r="A432" s="10">
        <v>42435</v>
      </c>
      <c r="B432" s="2">
        <f>IF(energy_demand!L432="Y",energy_demand!B432)</f>
        <v>117707.95</v>
      </c>
      <c r="C432" s="2" t="b">
        <f>IF(energy_demand!L432="N",energy_demand!B432)</f>
        <v>0</v>
      </c>
      <c r="D432" s="2" t="e">
        <f>IF(energy_demand!M432="Y",energy_demand!B432,NA())</f>
        <v>#N/A</v>
      </c>
      <c r="E432" s="2">
        <f>IF(energy_demand!M432="N",energy_demand!B432,NA())</f>
        <v>117707.95</v>
      </c>
    </row>
    <row r="433" spans="1:5" x14ac:dyDescent="0.3">
      <c r="A433" s="10">
        <v>42436</v>
      </c>
      <c r="B433" s="2">
        <f>IF(energy_demand!L433="Y",energy_demand!B433)</f>
        <v>131465.82500000001</v>
      </c>
      <c r="C433" s="2" t="b">
        <f>IF(energy_demand!L433="N",energy_demand!B433)</f>
        <v>0</v>
      </c>
      <c r="D433" s="2" t="e">
        <f>IF(energy_demand!M433="Y",energy_demand!B433,NA())</f>
        <v>#N/A</v>
      </c>
      <c r="E433" s="2">
        <f>IF(energy_demand!M433="N",energy_demand!B433,NA())</f>
        <v>131465.82500000001</v>
      </c>
    </row>
    <row r="434" spans="1:5" x14ac:dyDescent="0.3">
      <c r="A434" s="10">
        <v>42437</v>
      </c>
      <c r="B434" s="2">
        <f>IF(energy_demand!L434="Y",energy_demand!B434)</f>
        <v>160285.01500000001</v>
      </c>
      <c r="C434" s="2" t="b">
        <f>IF(energy_demand!L434="N",energy_demand!B434)</f>
        <v>0</v>
      </c>
      <c r="D434" s="2" t="e">
        <f>IF(energy_demand!M434="Y",energy_demand!B434,NA())</f>
        <v>#N/A</v>
      </c>
      <c r="E434" s="2">
        <f>IF(energy_demand!M434="N",energy_demand!B434,NA())</f>
        <v>160285.01500000001</v>
      </c>
    </row>
    <row r="435" spans="1:5" x14ac:dyDescent="0.3">
      <c r="A435" s="10">
        <v>42438</v>
      </c>
      <c r="B435" s="2">
        <f>IF(energy_demand!L435="Y",energy_demand!B435)</f>
        <v>152599.125</v>
      </c>
      <c r="C435" s="2" t="b">
        <f>IF(energy_demand!L435="N",energy_demand!B435)</f>
        <v>0</v>
      </c>
      <c r="D435" s="2" t="e">
        <f>IF(energy_demand!M435="Y",energy_demand!B435,NA())</f>
        <v>#N/A</v>
      </c>
      <c r="E435" s="2">
        <f>IF(energy_demand!M435="N",energy_demand!B435,NA())</f>
        <v>152599.125</v>
      </c>
    </row>
    <row r="436" spans="1:5" x14ac:dyDescent="0.3">
      <c r="A436" s="10">
        <v>42439</v>
      </c>
      <c r="B436" s="2">
        <f>IF(energy_demand!L436="Y",energy_demand!B436)</f>
        <v>135635.70499999999</v>
      </c>
      <c r="C436" s="2" t="b">
        <f>IF(energy_demand!L436="N",energy_demand!B436)</f>
        <v>0</v>
      </c>
      <c r="D436" s="2" t="e">
        <f>IF(energy_demand!M436="Y",energy_demand!B436,NA())</f>
        <v>#N/A</v>
      </c>
      <c r="E436" s="2">
        <f>IF(energy_demand!M436="N",energy_demand!B436,NA())</f>
        <v>135635.70499999999</v>
      </c>
    </row>
    <row r="437" spans="1:5" x14ac:dyDescent="0.3">
      <c r="A437" s="10">
        <v>42440</v>
      </c>
      <c r="B437" s="2">
        <f>IF(energy_demand!L437="Y",energy_demand!B437)</f>
        <v>141414.35</v>
      </c>
      <c r="C437" s="2" t="b">
        <f>IF(energy_demand!L437="N",energy_demand!B437)</f>
        <v>0</v>
      </c>
      <c r="D437" s="2" t="e">
        <f>IF(energy_demand!M437="Y",energy_demand!B437,NA())</f>
        <v>#N/A</v>
      </c>
      <c r="E437" s="2">
        <f>IF(energy_demand!M437="N",energy_demand!B437,NA())</f>
        <v>141414.35</v>
      </c>
    </row>
    <row r="438" spans="1:5" x14ac:dyDescent="0.3">
      <c r="A438" s="10">
        <v>42441</v>
      </c>
      <c r="B438" s="2">
        <f>IF(energy_demand!L438="Y",energy_demand!B438)</f>
        <v>119690.755</v>
      </c>
      <c r="C438" s="2" t="b">
        <f>IF(energy_demand!L438="N",energy_demand!B438)</f>
        <v>0</v>
      </c>
      <c r="D438" s="2" t="e">
        <f>IF(energy_demand!M438="Y",energy_demand!B438,NA())</f>
        <v>#N/A</v>
      </c>
      <c r="E438" s="2">
        <f>IF(energy_demand!M438="N",energy_demand!B438,NA())</f>
        <v>119690.755</v>
      </c>
    </row>
    <row r="439" spans="1:5" x14ac:dyDescent="0.3">
      <c r="A439" s="10">
        <v>42442</v>
      </c>
      <c r="B439" s="2">
        <f>IF(energy_demand!L439="Y",energy_demand!B439)</f>
        <v>111329.62</v>
      </c>
      <c r="C439" s="2" t="b">
        <f>IF(energy_demand!L439="N",energy_demand!B439)</f>
        <v>0</v>
      </c>
      <c r="D439" s="2" t="e">
        <f>IF(energy_demand!M439="Y",energy_demand!B439,NA())</f>
        <v>#N/A</v>
      </c>
      <c r="E439" s="2">
        <f>IF(energy_demand!M439="N",energy_demand!B439,NA())</f>
        <v>111329.62</v>
      </c>
    </row>
    <row r="440" spans="1:5" x14ac:dyDescent="0.3">
      <c r="A440" s="10">
        <v>42443</v>
      </c>
      <c r="B440" s="2">
        <f>IF(energy_demand!L440="Y",energy_demand!B440)</f>
        <v>105388.57</v>
      </c>
      <c r="C440" s="2" t="b">
        <f>IF(energy_demand!L440="N",energy_demand!B440)</f>
        <v>0</v>
      </c>
      <c r="D440" s="2">
        <f>IF(energy_demand!M440="Y",energy_demand!B440,NA())</f>
        <v>105388.57</v>
      </c>
      <c r="E440" s="2" t="e">
        <f>IF(energy_demand!M440="N",energy_demand!B440,NA())</f>
        <v>#N/A</v>
      </c>
    </row>
    <row r="441" spans="1:5" x14ac:dyDescent="0.3">
      <c r="A441" s="10">
        <v>42444</v>
      </c>
      <c r="B441" s="2">
        <f>IF(energy_demand!L441="Y",energy_demand!B441)</f>
        <v>123073.98</v>
      </c>
      <c r="C441" s="2" t="b">
        <f>IF(energy_demand!L441="N",energy_demand!B441)</f>
        <v>0</v>
      </c>
      <c r="D441" s="2" t="e">
        <f>IF(energy_demand!M441="Y",energy_demand!B441,NA())</f>
        <v>#N/A</v>
      </c>
      <c r="E441" s="2">
        <f>IF(energy_demand!M441="N",energy_demand!B441,NA())</f>
        <v>123073.98</v>
      </c>
    </row>
    <row r="442" spans="1:5" x14ac:dyDescent="0.3">
      <c r="A442" s="10">
        <v>42445</v>
      </c>
      <c r="B442" s="2">
        <f>IF(energy_demand!L442="Y",energy_demand!B442)</f>
        <v>135047.625</v>
      </c>
      <c r="C442" s="2" t="b">
        <f>IF(energy_demand!L442="N",energy_demand!B442)</f>
        <v>0</v>
      </c>
      <c r="D442" s="2" t="e">
        <f>IF(energy_demand!M442="Y",energy_demand!B442,NA())</f>
        <v>#N/A</v>
      </c>
      <c r="E442" s="2">
        <f>IF(energy_demand!M442="N",energy_demand!B442,NA())</f>
        <v>135047.625</v>
      </c>
    </row>
    <row r="443" spans="1:5" x14ac:dyDescent="0.3">
      <c r="A443" s="10">
        <v>42446</v>
      </c>
      <c r="B443" s="2">
        <f>IF(energy_demand!L443="Y",energy_demand!B443)</f>
        <v>143184.80499999999</v>
      </c>
      <c r="C443" s="2" t="b">
        <f>IF(energy_demand!L443="N",energy_demand!B443)</f>
        <v>0</v>
      </c>
      <c r="D443" s="2" t="e">
        <f>IF(energy_demand!M443="Y",energy_demand!B443,NA())</f>
        <v>#N/A</v>
      </c>
      <c r="E443" s="2">
        <f>IF(energy_demand!M443="N",energy_demand!B443,NA())</f>
        <v>143184.80499999999</v>
      </c>
    </row>
    <row r="444" spans="1:5" x14ac:dyDescent="0.3">
      <c r="A444" s="10">
        <v>42447</v>
      </c>
      <c r="B444" s="2">
        <f>IF(energy_demand!L444="Y",energy_demand!B444)</f>
        <v>118189.72</v>
      </c>
      <c r="C444" s="2" t="b">
        <f>IF(energy_demand!L444="N",energy_demand!B444)</f>
        <v>0</v>
      </c>
      <c r="D444" s="2" t="e">
        <f>IF(energy_demand!M444="Y",energy_demand!B444,NA())</f>
        <v>#N/A</v>
      </c>
      <c r="E444" s="2">
        <f>IF(energy_demand!M444="N",energy_demand!B444,NA())</f>
        <v>118189.72</v>
      </c>
    </row>
    <row r="445" spans="1:5" x14ac:dyDescent="0.3">
      <c r="A445" s="10">
        <v>42448</v>
      </c>
      <c r="B445" s="2">
        <f>IF(energy_demand!L445="Y",energy_demand!B445)</f>
        <v>105484.1</v>
      </c>
      <c r="C445" s="2" t="b">
        <f>IF(energy_demand!L445="N",energy_demand!B445)</f>
        <v>0</v>
      </c>
      <c r="D445" s="2" t="e">
        <f>IF(energy_demand!M445="Y",energy_demand!B445,NA())</f>
        <v>#N/A</v>
      </c>
      <c r="E445" s="2">
        <f>IF(energy_demand!M445="N",energy_demand!B445,NA())</f>
        <v>105484.1</v>
      </c>
    </row>
    <row r="446" spans="1:5" x14ac:dyDescent="0.3">
      <c r="A446" s="10">
        <v>42449</v>
      </c>
      <c r="B446" s="2">
        <f>IF(energy_demand!L446="Y",energy_demand!B446)</f>
        <v>100394.06</v>
      </c>
      <c r="C446" s="2" t="b">
        <f>IF(energy_demand!L446="N",energy_demand!B446)</f>
        <v>0</v>
      </c>
      <c r="D446" s="2" t="e">
        <f>IF(energy_demand!M446="Y",energy_demand!B446,NA())</f>
        <v>#N/A</v>
      </c>
      <c r="E446" s="2">
        <f>IF(energy_demand!M446="N",energy_demand!B446,NA())</f>
        <v>100394.06</v>
      </c>
    </row>
    <row r="447" spans="1:5" x14ac:dyDescent="0.3">
      <c r="A447" s="10">
        <v>42450</v>
      </c>
      <c r="B447" s="2">
        <f>IF(energy_demand!L447="Y",energy_demand!B447)</f>
        <v>117796.715</v>
      </c>
      <c r="C447" s="2" t="b">
        <f>IF(energy_demand!L447="N",energy_demand!B447)</f>
        <v>0</v>
      </c>
      <c r="D447" s="2" t="e">
        <f>IF(energy_demand!M447="Y",energy_demand!B447,NA())</f>
        <v>#N/A</v>
      </c>
      <c r="E447" s="2">
        <f>IF(energy_demand!M447="N",energy_demand!B447,NA())</f>
        <v>117796.715</v>
      </c>
    </row>
    <row r="448" spans="1:5" x14ac:dyDescent="0.3">
      <c r="A448" s="10">
        <v>42451</v>
      </c>
      <c r="B448" s="2">
        <f>IF(energy_demand!L448="Y",energy_demand!B448)</f>
        <v>124081.46</v>
      </c>
      <c r="C448" s="2" t="b">
        <f>IF(energy_demand!L448="N",energy_demand!B448)</f>
        <v>0</v>
      </c>
      <c r="D448" s="2" t="e">
        <f>IF(energy_demand!M448="Y",energy_demand!B448,NA())</f>
        <v>#N/A</v>
      </c>
      <c r="E448" s="2">
        <f>IF(energy_demand!M448="N",energy_demand!B448,NA())</f>
        <v>124081.46</v>
      </c>
    </row>
    <row r="449" spans="1:5" x14ac:dyDescent="0.3">
      <c r="A449" s="10">
        <v>42452</v>
      </c>
      <c r="B449" s="2">
        <f>IF(energy_demand!L449="Y",energy_demand!B449)</f>
        <v>126074.895</v>
      </c>
      <c r="C449" s="2" t="b">
        <f>IF(energy_demand!L449="N",energy_demand!B449)</f>
        <v>0</v>
      </c>
      <c r="D449" s="2" t="e">
        <f>IF(energy_demand!M449="Y",energy_demand!B449,NA())</f>
        <v>#N/A</v>
      </c>
      <c r="E449" s="2">
        <f>IF(energy_demand!M449="N",energy_demand!B449,NA())</f>
        <v>126074.895</v>
      </c>
    </row>
    <row r="450" spans="1:5" x14ac:dyDescent="0.3">
      <c r="A450" s="10">
        <v>42453</v>
      </c>
      <c r="B450" s="2" t="b">
        <f>IF(energy_demand!L450="Y",energy_demand!B450)</f>
        <v>0</v>
      </c>
      <c r="C450" s="2">
        <f>IF(energy_demand!L450="N",energy_demand!B450)</f>
        <v>125072.73</v>
      </c>
      <c r="D450" s="2" t="e">
        <f>IF(energy_demand!M450="Y",energy_demand!B450,NA())</f>
        <v>#N/A</v>
      </c>
      <c r="E450" s="2">
        <f>IF(energy_demand!M450="N",energy_demand!B450,NA())</f>
        <v>125072.73</v>
      </c>
    </row>
    <row r="451" spans="1:5" x14ac:dyDescent="0.3">
      <c r="A451" s="10">
        <v>42454</v>
      </c>
      <c r="B451" s="2" t="b">
        <f>IF(energy_demand!L451="Y",energy_demand!B451)</f>
        <v>0</v>
      </c>
      <c r="C451" s="2">
        <f>IF(energy_demand!L451="N",energy_demand!B451)</f>
        <v>101740.89</v>
      </c>
      <c r="D451" s="2">
        <f>IF(energy_demand!M451="Y",energy_demand!B451,NA())</f>
        <v>101740.89</v>
      </c>
      <c r="E451" s="2" t="e">
        <f>IF(energy_demand!M451="N",energy_demand!B451,NA())</f>
        <v>#N/A</v>
      </c>
    </row>
    <row r="452" spans="1:5" x14ac:dyDescent="0.3">
      <c r="A452" s="10">
        <v>42455</v>
      </c>
      <c r="B452" s="2" t="b">
        <f>IF(energy_demand!L452="Y",energy_demand!B452)</f>
        <v>0</v>
      </c>
      <c r="C452" s="2">
        <f>IF(energy_demand!L452="N",energy_demand!B452)</f>
        <v>102726.745</v>
      </c>
      <c r="D452" s="2">
        <f>IF(energy_demand!M452="Y",energy_demand!B452,NA())</f>
        <v>102726.745</v>
      </c>
      <c r="E452" s="2" t="e">
        <f>IF(energy_demand!M452="N",energy_demand!B452,NA())</f>
        <v>#N/A</v>
      </c>
    </row>
    <row r="453" spans="1:5" x14ac:dyDescent="0.3">
      <c r="A453" s="10">
        <v>42456</v>
      </c>
      <c r="B453" s="2" t="b">
        <f>IF(energy_demand!L453="Y",energy_demand!B453)</f>
        <v>0</v>
      </c>
      <c r="C453" s="2">
        <f>IF(energy_demand!L453="N",energy_demand!B453)</f>
        <v>98324.645000000004</v>
      </c>
      <c r="D453" s="2">
        <f>IF(energy_demand!M453="Y",energy_demand!B453,NA())</f>
        <v>98324.645000000004</v>
      </c>
      <c r="E453" s="2" t="e">
        <f>IF(energy_demand!M453="N",energy_demand!B453,NA())</f>
        <v>#N/A</v>
      </c>
    </row>
    <row r="454" spans="1:5" x14ac:dyDescent="0.3">
      <c r="A454" s="10">
        <v>42457</v>
      </c>
      <c r="B454" s="2" t="b">
        <f>IF(energy_demand!L454="Y",energy_demand!B454)</f>
        <v>0</v>
      </c>
      <c r="C454" s="2">
        <f>IF(energy_demand!L454="N",energy_demand!B454)</f>
        <v>102746.6</v>
      </c>
      <c r="D454" s="2">
        <f>IF(energy_demand!M454="Y",energy_demand!B454,NA())</f>
        <v>102746.6</v>
      </c>
      <c r="E454" s="2" t="e">
        <f>IF(energy_demand!M454="N",energy_demand!B454,NA())</f>
        <v>#N/A</v>
      </c>
    </row>
    <row r="455" spans="1:5" x14ac:dyDescent="0.3">
      <c r="A455" s="10">
        <v>42458</v>
      </c>
      <c r="B455" s="2" t="b">
        <f>IF(energy_demand!L455="Y",energy_demand!B455)</f>
        <v>0</v>
      </c>
      <c r="C455" s="2">
        <f>IF(energy_demand!L455="N",energy_demand!B455)</f>
        <v>118281.13</v>
      </c>
      <c r="D455" s="2" t="e">
        <f>IF(energy_demand!M455="Y",energy_demand!B455,NA())</f>
        <v>#N/A</v>
      </c>
      <c r="E455" s="2">
        <f>IF(energy_demand!M455="N",energy_demand!B455,NA())</f>
        <v>118281.13</v>
      </c>
    </row>
    <row r="456" spans="1:5" x14ac:dyDescent="0.3">
      <c r="A456" s="10">
        <v>42459</v>
      </c>
      <c r="B456" s="2" t="b">
        <f>IF(energy_demand!L456="Y",energy_demand!B456)</f>
        <v>0</v>
      </c>
      <c r="C456" s="2">
        <f>IF(energy_demand!L456="N",energy_demand!B456)</f>
        <v>122625.21</v>
      </c>
      <c r="D456" s="2" t="e">
        <f>IF(energy_demand!M456="Y",energy_demand!B456,NA())</f>
        <v>#N/A</v>
      </c>
      <c r="E456" s="2">
        <f>IF(energy_demand!M456="N",energy_demand!B456,NA())</f>
        <v>122625.21</v>
      </c>
    </row>
    <row r="457" spans="1:5" x14ac:dyDescent="0.3">
      <c r="A457" s="10">
        <v>42460</v>
      </c>
      <c r="B457" s="2" t="b">
        <f>IF(energy_demand!L457="Y",energy_demand!B457)</f>
        <v>0</v>
      </c>
      <c r="C457" s="2">
        <f>IF(energy_demand!L457="N",energy_demand!B457)</f>
        <v>122964.715</v>
      </c>
      <c r="D457" s="2" t="e">
        <f>IF(energy_demand!M457="Y",energy_demand!B457,NA())</f>
        <v>#N/A</v>
      </c>
      <c r="E457" s="2">
        <f>IF(energy_demand!M457="N",energy_demand!B457,NA())</f>
        <v>122964.715</v>
      </c>
    </row>
    <row r="458" spans="1:5" x14ac:dyDescent="0.3">
      <c r="A458" s="10">
        <v>42461</v>
      </c>
      <c r="B458" s="2" t="b">
        <f>IF(energy_demand!L458="Y",energy_demand!B458)</f>
        <v>0</v>
      </c>
      <c r="C458" s="2">
        <f>IF(energy_demand!L458="N",energy_demand!B458)</f>
        <v>116321.60000000001</v>
      </c>
      <c r="D458" s="2" t="e">
        <f>IF(energy_demand!M458="Y",energy_demand!B458,NA())</f>
        <v>#N/A</v>
      </c>
      <c r="E458" s="2">
        <f>IF(energy_demand!M458="N",energy_demand!B458,NA())</f>
        <v>116321.60000000001</v>
      </c>
    </row>
    <row r="459" spans="1:5" x14ac:dyDescent="0.3">
      <c r="A459" s="10">
        <v>42462</v>
      </c>
      <c r="B459" s="2" t="b">
        <f>IF(energy_demand!L459="Y",energy_demand!B459)</f>
        <v>0</v>
      </c>
      <c r="C459" s="2">
        <f>IF(energy_demand!L459="N",energy_demand!B459)</f>
        <v>102832.72</v>
      </c>
      <c r="D459" s="2" t="e">
        <f>IF(energy_demand!M459="Y",energy_demand!B459,NA())</f>
        <v>#N/A</v>
      </c>
      <c r="E459" s="2">
        <f>IF(energy_demand!M459="N",energy_demand!B459,NA())</f>
        <v>102832.72</v>
      </c>
    </row>
    <row r="460" spans="1:5" x14ac:dyDescent="0.3">
      <c r="A460" s="10">
        <v>42463</v>
      </c>
      <c r="B460" s="2" t="b">
        <f>IF(energy_demand!L460="Y",energy_demand!B460)</f>
        <v>0</v>
      </c>
      <c r="C460" s="2">
        <f>IF(energy_demand!L460="N",energy_demand!B460)</f>
        <v>102084</v>
      </c>
      <c r="D460" s="2" t="e">
        <f>IF(energy_demand!M460="Y",energy_demand!B460,NA())</f>
        <v>#N/A</v>
      </c>
      <c r="E460" s="2">
        <f>IF(energy_demand!M460="N",energy_demand!B460,NA())</f>
        <v>102084</v>
      </c>
    </row>
    <row r="461" spans="1:5" x14ac:dyDescent="0.3">
      <c r="A461" s="10">
        <v>42464</v>
      </c>
      <c r="B461" s="2" t="b">
        <f>IF(energy_demand!L461="Y",energy_demand!B461)</f>
        <v>0</v>
      </c>
      <c r="C461" s="2">
        <f>IF(energy_demand!L461="N",energy_demand!B461)</f>
        <v>120445.735</v>
      </c>
      <c r="D461" s="2" t="e">
        <f>IF(energy_demand!M461="Y",energy_demand!B461,NA())</f>
        <v>#N/A</v>
      </c>
      <c r="E461" s="2">
        <f>IF(energy_demand!M461="N",energy_demand!B461,NA())</f>
        <v>120445.735</v>
      </c>
    </row>
    <row r="462" spans="1:5" x14ac:dyDescent="0.3">
      <c r="A462" s="10">
        <v>42465</v>
      </c>
      <c r="B462" s="2" t="b">
        <f>IF(energy_demand!L462="Y",energy_demand!B462)</f>
        <v>0</v>
      </c>
      <c r="C462" s="2">
        <f>IF(energy_demand!L462="N",energy_demand!B462)</f>
        <v>120371.235</v>
      </c>
      <c r="D462" s="2" t="e">
        <f>IF(energy_demand!M462="Y",energy_demand!B462,NA())</f>
        <v>#N/A</v>
      </c>
      <c r="E462" s="2">
        <f>IF(energy_demand!M462="N",energy_demand!B462,NA())</f>
        <v>120371.235</v>
      </c>
    </row>
    <row r="463" spans="1:5" x14ac:dyDescent="0.3">
      <c r="A463" s="10">
        <v>42466</v>
      </c>
      <c r="B463" s="2" t="b">
        <f>IF(energy_demand!L463="Y",energy_demand!B463)</f>
        <v>0</v>
      </c>
      <c r="C463" s="2">
        <f>IF(energy_demand!L463="N",energy_demand!B463)</f>
        <v>125657.125</v>
      </c>
      <c r="D463" s="2" t="e">
        <f>IF(energy_demand!M463="Y",energy_demand!B463,NA())</f>
        <v>#N/A</v>
      </c>
      <c r="E463" s="2">
        <f>IF(energy_demand!M463="N",energy_demand!B463,NA())</f>
        <v>125657.125</v>
      </c>
    </row>
    <row r="464" spans="1:5" x14ac:dyDescent="0.3">
      <c r="A464" s="10">
        <v>42467</v>
      </c>
      <c r="B464" s="2" t="b">
        <f>IF(energy_demand!L464="Y",energy_demand!B464)</f>
        <v>0</v>
      </c>
      <c r="C464" s="2">
        <f>IF(energy_demand!L464="N",energy_demand!B464)</f>
        <v>125663.33</v>
      </c>
      <c r="D464" s="2" t="e">
        <f>IF(energy_demand!M464="Y",energy_demand!B464,NA())</f>
        <v>#N/A</v>
      </c>
      <c r="E464" s="2">
        <f>IF(energy_demand!M464="N",energy_demand!B464,NA())</f>
        <v>125663.33</v>
      </c>
    </row>
    <row r="465" spans="1:5" x14ac:dyDescent="0.3">
      <c r="A465" s="10">
        <v>42468</v>
      </c>
      <c r="B465" s="2" t="b">
        <f>IF(energy_demand!L465="Y",energy_demand!B465)</f>
        <v>0</v>
      </c>
      <c r="C465" s="2">
        <f>IF(energy_demand!L465="N",energy_demand!B465)</f>
        <v>124266.88499999999</v>
      </c>
      <c r="D465" s="2" t="e">
        <f>IF(energy_demand!M465="Y",energy_demand!B465,NA())</f>
        <v>#N/A</v>
      </c>
      <c r="E465" s="2">
        <f>IF(energy_demand!M465="N",energy_demand!B465,NA())</f>
        <v>124266.88499999999</v>
      </c>
    </row>
    <row r="466" spans="1:5" x14ac:dyDescent="0.3">
      <c r="A466" s="10">
        <v>42469</v>
      </c>
      <c r="B466" s="2" t="b">
        <f>IF(energy_demand!L466="Y",energy_demand!B466)</f>
        <v>0</v>
      </c>
      <c r="C466" s="2">
        <f>IF(energy_demand!L466="N",energy_demand!B466)</f>
        <v>109044.9</v>
      </c>
      <c r="D466" s="2" t="e">
        <f>IF(energy_demand!M466="Y",energy_demand!B466,NA())</f>
        <v>#N/A</v>
      </c>
      <c r="E466" s="2">
        <f>IF(energy_demand!M466="N",energy_demand!B466,NA())</f>
        <v>109044.9</v>
      </c>
    </row>
    <row r="467" spans="1:5" x14ac:dyDescent="0.3">
      <c r="A467" s="10">
        <v>42470</v>
      </c>
      <c r="B467" s="2" t="b">
        <f>IF(energy_demand!L467="Y",energy_demand!B467)</f>
        <v>0</v>
      </c>
      <c r="C467" s="2">
        <f>IF(energy_demand!L467="N",energy_demand!B467)</f>
        <v>99845.345000000001</v>
      </c>
      <c r="D467" s="2" t="e">
        <f>IF(energy_demand!M467="Y",energy_demand!B467,NA())</f>
        <v>#N/A</v>
      </c>
      <c r="E467" s="2">
        <f>IF(energy_demand!M467="N",energy_demand!B467,NA())</f>
        <v>99845.345000000001</v>
      </c>
    </row>
    <row r="468" spans="1:5" x14ac:dyDescent="0.3">
      <c r="A468" s="10">
        <v>42471</v>
      </c>
      <c r="B468" s="2" t="b">
        <f>IF(energy_demand!L468="Y",energy_demand!B468)</f>
        <v>0</v>
      </c>
      <c r="C468" s="2">
        <f>IF(energy_demand!L468="N",energy_demand!B468)</f>
        <v>118614.005</v>
      </c>
      <c r="D468" s="2" t="e">
        <f>IF(energy_demand!M468="Y",energy_demand!B468,NA())</f>
        <v>#N/A</v>
      </c>
      <c r="E468" s="2">
        <f>IF(energy_demand!M468="N",energy_demand!B468,NA())</f>
        <v>118614.005</v>
      </c>
    </row>
    <row r="469" spans="1:5" x14ac:dyDescent="0.3">
      <c r="A469" s="10">
        <v>42472</v>
      </c>
      <c r="B469" s="2">
        <f>IF(energy_demand!L469="Y",energy_demand!B469)</f>
        <v>123808.76</v>
      </c>
      <c r="C469" s="2" t="b">
        <f>IF(energy_demand!L469="N",energy_demand!B469)</f>
        <v>0</v>
      </c>
      <c r="D469" s="2" t="e">
        <f>IF(energy_demand!M469="Y",energy_demand!B469,NA())</f>
        <v>#N/A</v>
      </c>
      <c r="E469" s="2">
        <f>IF(energy_demand!M469="N",energy_demand!B469,NA())</f>
        <v>123808.76</v>
      </c>
    </row>
    <row r="470" spans="1:5" x14ac:dyDescent="0.3">
      <c r="A470" s="10">
        <v>42473</v>
      </c>
      <c r="B470" s="2">
        <f>IF(energy_demand!L470="Y",energy_demand!B470)</f>
        <v>124686.63</v>
      </c>
      <c r="C470" s="2" t="b">
        <f>IF(energy_demand!L470="N",energy_demand!B470)</f>
        <v>0</v>
      </c>
      <c r="D470" s="2" t="e">
        <f>IF(energy_demand!M470="Y",energy_demand!B470,NA())</f>
        <v>#N/A</v>
      </c>
      <c r="E470" s="2">
        <f>IF(energy_demand!M470="N",energy_demand!B470,NA())</f>
        <v>124686.63</v>
      </c>
    </row>
    <row r="471" spans="1:5" x14ac:dyDescent="0.3">
      <c r="A471" s="10">
        <v>42474</v>
      </c>
      <c r="B471" s="2">
        <f>IF(energy_demand!L471="Y",energy_demand!B471)</f>
        <v>126519.065</v>
      </c>
      <c r="C471" s="2" t="b">
        <f>IF(energy_demand!L471="N",energy_demand!B471)</f>
        <v>0</v>
      </c>
      <c r="D471" s="2" t="e">
        <f>IF(energy_demand!M471="Y",energy_demand!B471,NA())</f>
        <v>#N/A</v>
      </c>
      <c r="E471" s="2">
        <f>IF(energy_demand!M471="N",energy_demand!B471,NA())</f>
        <v>126519.065</v>
      </c>
    </row>
    <row r="472" spans="1:5" x14ac:dyDescent="0.3">
      <c r="A472" s="10">
        <v>42475</v>
      </c>
      <c r="B472" s="2">
        <f>IF(energy_demand!L472="Y",energy_demand!B472)</f>
        <v>124721.485</v>
      </c>
      <c r="C472" s="2" t="b">
        <f>IF(energy_demand!L472="N",energy_demand!B472)</f>
        <v>0</v>
      </c>
      <c r="D472" s="2" t="e">
        <f>IF(energy_demand!M472="Y",energy_demand!B472,NA())</f>
        <v>#N/A</v>
      </c>
      <c r="E472" s="2">
        <f>IF(energy_demand!M472="N",energy_demand!B472,NA())</f>
        <v>124721.485</v>
      </c>
    </row>
    <row r="473" spans="1:5" x14ac:dyDescent="0.3">
      <c r="A473" s="10">
        <v>42476</v>
      </c>
      <c r="B473" s="2">
        <f>IF(energy_demand!L473="Y",energy_demand!B473)</f>
        <v>108525.965</v>
      </c>
      <c r="C473" s="2" t="b">
        <f>IF(energy_demand!L473="N",energy_demand!B473)</f>
        <v>0</v>
      </c>
      <c r="D473" s="2" t="e">
        <f>IF(energy_demand!M473="Y",energy_demand!B473,NA())</f>
        <v>#N/A</v>
      </c>
      <c r="E473" s="2">
        <f>IF(energy_demand!M473="N",energy_demand!B473,NA())</f>
        <v>108525.965</v>
      </c>
    </row>
    <row r="474" spans="1:5" x14ac:dyDescent="0.3">
      <c r="A474" s="10">
        <v>42477</v>
      </c>
      <c r="B474" s="2">
        <f>IF(energy_demand!L474="Y",energy_demand!B474)</f>
        <v>100526.30499999999</v>
      </c>
      <c r="C474" s="2" t="b">
        <f>IF(energy_demand!L474="N",energy_demand!B474)</f>
        <v>0</v>
      </c>
      <c r="D474" s="2" t="e">
        <f>IF(energy_demand!M474="Y",energy_demand!B474,NA())</f>
        <v>#N/A</v>
      </c>
      <c r="E474" s="2">
        <f>IF(energy_demand!M474="N",energy_demand!B474,NA())</f>
        <v>100526.30499999999</v>
      </c>
    </row>
    <row r="475" spans="1:5" x14ac:dyDescent="0.3">
      <c r="A475" s="10">
        <v>42478</v>
      </c>
      <c r="B475" s="2">
        <f>IF(energy_demand!L475="Y",energy_demand!B475)</f>
        <v>123441.82</v>
      </c>
      <c r="C475" s="2" t="b">
        <f>IF(energy_demand!L475="N",energy_demand!B475)</f>
        <v>0</v>
      </c>
      <c r="D475" s="2" t="e">
        <f>IF(energy_demand!M475="Y",energy_demand!B475,NA())</f>
        <v>#N/A</v>
      </c>
      <c r="E475" s="2">
        <f>IF(energy_demand!M475="N",energy_demand!B475,NA())</f>
        <v>123441.82</v>
      </c>
    </row>
    <row r="476" spans="1:5" x14ac:dyDescent="0.3">
      <c r="A476" s="10">
        <v>42479</v>
      </c>
      <c r="B476" s="2">
        <f>IF(energy_demand!L476="Y",energy_demand!B476)</f>
        <v>126846.44500000001</v>
      </c>
      <c r="C476" s="2" t="b">
        <f>IF(energy_demand!L476="N",energy_demand!B476)</f>
        <v>0</v>
      </c>
      <c r="D476" s="2" t="e">
        <f>IF(energy_demand!M476="Y",energy_demand!B476,NA())</f>
        <v>#N/A</v>
      </c>
      <c r="E476" s="2">
        <f>IF(energy_demand!M476="N",energy_demand!B476,NA())</f>
        <v>126846.44500000001</v>
      </c>
    </row>
    <row r="477" spans="1:5" x14ac:dyDescent="0.3">
      <c r="A477" s="10">
        <v>42480</v>
      </c>
      <c r="B477" s="2">
        <f>IF(energy_demand!L477="Y",energy_demand!B477)</f>
        <v>125204.785</v>
      </c>
      <c r="C477" s="2" t="b">
        <f>IF(energy_demand!L477="N",energy_demand!B477)</f>
        <v>0</v>
      </c>
      <c r="D477" s="2" t="e">
        <f>IF(energy_demand!M477="Y",energy_demand!B477,NA())</f>
        <v>#N/A</v>
      </c>
      <c r="E477" s="2">
        <f>IF(energy_demand!M477="N",energy_demand!B477,NA())</f>
        <v>125204.785</v>
      </c>
    </row>
    <row r="478" spans="1:5" x14ac:dyDescent="0.3">
      <c r="A478" s="10">
        <v>42481</v>
      </c>
      <c r="B478" s="2">
        <f>IF(energy_demand!L478="Y",energy_demand!B478)</f>
        <v>125514.14</v>
      </c>
      <c r="C478" s="2" t="b">
        <f>IF(energy_demand!L478="N",energy_demand!B478)</f>
        <v>0</v>
      </c>
      <c r="D478" s="2" t="e">
        <f>IF(energy_demand!M478="Y",energy_demand!B478,NA())</f>
        <v>#N/A</v>
      </c>
      <c r="E478" s="2">
        <f>IF(energy_demand!M478="N",energy_demand!B478,NA())</f>
        <v>125514.14</v>
      </c>
    </row>
    <row r="479" spans="1:5" x14ac:dyDescent="0.3">
      <c r="A479" s="10">
        <v>42482</v>
      </c>
      <c r="B479" s="2">
        <f>IF(energy_demand!L479="Y",energy_demand!B479)</f>
        <v>120124.30499999999</v>
      </c>
      <c r="C479" s="2" t="b">
        <f>IF(energy_demand!L479="N",energy_demand!B479)</f>
        <v>0</v>
      </c>
      <c r="D479" s="2" t="e">
        <f>IF(energy_demand!M479="Y",energy_demand!B479,NA())</f>
        <v>#N/A</v>
      </c>
      <c r="E479" s="2">
        <f>IF(energy_demand!M479="N",energy_demand!B479,NA())</f>
        <v>120124.30499999999</v>
      </c>
    </row>
    <row r="480" spans="1:5" x14ac:dyDescent="0.3">
      <c r="A480" s="10">
        <v>42483</v>
      </c>
      <c r="B480" s="2">
        <f>IF(energy_demand!L480="Y",energy_demand!B480)</f>
        <v>108773.745</v>
      </c>
      <c r="C480" s="2" t="b">
        <f>IF(energy_demand!L480="N",energy_demand!B480)</f>
        <v>0</v>
      </c>
      <c r="D480" s="2" t="e">
        <f>IF(energy_demand!M480="Y",energy_demand!B480,NA())</f>
        <v>#N/A</v>
      </c>
      <c r="E480" s="2">
        <f>IF(energy_demand!M480="N",energy_demand!B480,NA())</f>
        <v>108773.745</v>
      </c>
    </row>
    <row r="481" spans="1:5" x14ac:dyDescent="0.3">
      <c r="A481" s="10">
        <v>42484</v>
      </c>
      <c r="B481" s="2">
        <f>IF(energy_demand!L481="Y",energy_demand!B481)</f>
        <v>105642.28</v>
      </c>
      <c r="C481" s="2" t="b">
        <f>IF(energy_demand!L481="N",energy_demand!B481)</f>
        <v>0</v>
      </c>
      <c r="D481" s="2" t="e">
        <f>IF(energy_demand!M481="Y",energy_demand!B481,NA())</f>
        <v>#N/A</v>
      </c>
      <c r="E481" s="2">
        <f>IF(energy_demand!M481="N",energy_demand!B481,NA())</f>
        <v>105642.28</v>
      </c>
    </row>
    <row r="482" spans="1:5" x14ac:dyDescent="0.3">
      <c r="A482" s="10">
        <v>42485</v>
      </c>
      <c r="B482" s="2">
        <f>IF(energy_demand!L482="Y",energy_demand!B482)</f>
        <v>104072.435</v>
      </c>
      <c r="C482" s="2" t="b">
        <f>IF(energy_demand!L482="N",energy_demand!B482)</f>
        <v>0</v>
      </c>
      <c r="D482" s="2">
        <f>IF(energy_demand!M482="Y",energy_demand!B482,NA())</f>
        <v>104072.435</v>
      </c>
      <c r="E482" s="2" t="e">
        <f>IF(energy_demand!M482="N",energy_demand!B482,NA())</f>
        <v>#N/A</v>
      </c>
    </row>
    <row r="483" spans="1:5" x14ac:dyDescent="0.3">
      <c r="A483" s="10">
        <v>42486</v>
      </c>
      <c r="B483" s="2">
        <f>IF(energy_demand!L483="Y",energy_demand!B483)</f>
        <v>117437.66499999999</v>
      </c>
      <c r="C483" s="2" t="b">
        <f>IF(energy_demand!L483="N",energy_demand!B483)</f>
        <v>0</v>
      </c>
      <c r="D483" s="2" t="e">
        <f>IF(energy_demand!M483="Y",energy_demand!B483,NA())</f>
        <v>#N/A</v>
      </c>
      <c r="E483" s="2">
        <f>IF(energy_demand!M483="N",energy_demand!B483,NA())</f>
        <v>117437.66499999999</v>
      </c>
    </row>
    <row r="484" spans="1:5" x14ac:dyDescent="0.3">
      <c r="A484" s="10">
        <v>42487</v>
      </c>
      <c r="B484" s="2">
        <f>IF(energy_demand!L484="Y",energy_demand!B484)</f>
        <v>118531.5</v>
      </c>
      <c r="C484" s="2" t="b">
        <f>IF(energy_demand!L484="N",energy_demand!B484)</f>
        <v>0</v>
      </c>
      <c r="D484" s="2" t="e">
        <f>IF(energy_demand!M484="Y",energy_demand!B484,NA())</f>
        <v>#N/A</v>
      </c>
      <c r="E484" s="2">
        <f>IF(energy_demand!M484="N",energy_demand!B484,NA())</f>
        <v>118531.5</v>
      </c>
    </row>
    <row r="485" spans="1:5" x14ac:dyDescent="0.3">
      <c r="A485" s="10">
        <v>42488</v>
      </c>
      <c r="B485" s="2">
        <f>IF(energy_demand!L485="Y",energy_demand!B485)</f>
        <v>126847.02</v>
      </c>
      <c r="C485" s="2" t="b">
        <f>IF(energy_demand!L485="N",energy_demand!B485)</f>
        <v>0</v>
      </c>
      <c r="D485" s="2" t="e">
        <f>IF(energy_demand!M485="Y",energy_demand!B485,NA())</f>
        <v>#N/A</v>
      </c>
      <c r="E485" s="2">
        <f>IF(energy_demand!M485="N",energy_demand!B485,NA())</f>
        <v>126847.02</v>
      </c>
    </row>
    <row r="486" spans="1:5" x14ac:dyDescent="0.3">
      <c r="A486" s="10">
        <v>42489</v>
      </c>
      <c r="B486" s="2">
        <f>IF(energy_demand!L486="Y",energy_demand!B486)</f>
        <v>122054.13</v>
      </c>
      <c r="C486" s="2" t="b">
        <f>IF(energy_demand!L486="N",energy_demand!B486)</f>
        <v>0</v>
      </c>
      <c r="D486" s="2" t="e">
        <f>IF(energy_demand!M486="Y",energy_demand!B486,NA())</f>
        <v>#N/A</v>
      </c>
      <c r="E486" s="2">
        <f>IF(energy_demand!M486="N",energy_demand!B486,NA())</f>
        <v>122054.13</v>
      </c>
    </row>
    <row r="487" spans="1:5" x14ac:dyDescent="0.3">
      <c r="A487" s="10">
        <v>42490</v>
      </c>
      <c r="B487" s="2">
        <f>IF(energy_demand!L487="Y",energy_demand!B487)</f>
        <v>103505.19500000001</v>
      </c>
      <c r="C487" s="2" t="b">
        <f>IF(energy_demand!L487="N",energy_demand!B487)</f>
        <v>0</v>
      </c>
      <c r="D487" s="2" t="e">
        <f>IF(energy_demand!M487="Y",energy_demand!B487,NA())</f>
        <v>#N/A</v>
      </c>
      <c r="E487" s="2">
        <f>IF(energy_demand!M487="N",energy_demand!B487,NA())</f>
        <v>103505.19500000001</v>
      </c>
    </row>
    <row r="488" spans="1:5" x14ac:dyDescent="0.3">
      <c r="A488" s="10">
        <v>42491</v>
      </c>
      <c r="B488" s="2">
        <f>IF(energy_demand!L488="Y",energy_demand!B488)</f>
        <v>98873.535000000003</v>
      </c>
      <c r="C488" s="2" t="b">
        <f>IF(energy_demand!L488="N",energy_demand!B488)</f>
        <v>0</v>
      </c>
      <c r="D488" s="2" t="e">
        <f>IF(energy_demand!M488="Y",energy_demand!B488,NA())</f>
        <v>#N/A</v>
      </c>
      <c r="E488" s="2">
        <f>IF(energy_demand!M488="N",energy_demand!B488,NA())</f>
        <v>98873.535000000003</v>
      </c>
    </row>
    <row r="489" spans="1:5" x14ac:dyDescent="0.3">
      <c r="A489" s="10">
        <v>42492</v>
      </c>
      <c r="B489" s="2">
        <f>IF(energy_demand!L489="Y",energy_demand!B489)</f>
        <v>116969.63</v>
      </c>
      <c r="C489" s="2" t="b">
        <f>IF(energy_demand!L489="N",energy_demand!B489)</f>
        <v>0</v>
      </c>
      <c r="D489" s="2" t="e">
        <f>IF(energy_demand!M489="Y",energy_demand!B489,NA())</f>
        <v>#N/A</v>
      </c>
      <c r="E489" s="2">
        <f>IF(energy_demand!M489="N",energy_demand!B489,NA())</f>
        <v>116969.63</v>
      </c>
    </row>
    <row r="490" spans="1:5" x14ac:dyDescent="0.3">
      <c r="A490" s="10">
        <v>42493</v>
      </c>
      <c r="B490" s="2">
        <f>IF(energy_demand!L490="Y",energy_demand!B490)</f>
        <v>119014.44500000001</v>
      </c>
      <c r="C490" s="2" t="b">
        <f>IF(energy_demand!L490="N",energy_demand!B490)</f>
        <v>0</v>
      </c>
      <c r="D490" s="2" t="e">
        <f>IF(energy_demand!M490="Y",energy_demand!B490,NA())</f>
        <v>#N/A</v>
      </c>
      <c r="E490" s="2">
        <f>IF(energy_demand!M490="N",energy_demand!B490,NA())</f>
        <v>119014.44500000001</v>
      </c>
    </row>
    <row r="491" spans="1:5" x14ac:dyDescent="0.3">
      <c r="A491" s="10">
        <v>42494</v>
      </c>
      <c r="B491" s="2">
        <f>IF(energy_demand!L491="Y",energy_demand!B491)</f>
        <v>124525.185</v>
      </c>
      <c r="C491" s="2" t="b">
        <f>IF(energy_demand!L491="N",energy_demand!B491)</f>
        <v>0</v>
      </c>
      <c r="D491" s="2" t="e">
        <f>IF(energy_demand!M491="Y",energy_demand!B491,NA())</f>
        <v>#N/A</v>
      </c>
      <c r="E491" s="2">
        <f>IF(energy_demand!M491="N",energy_demand!B491,NA())</f>
        <v>124525.185</v>
      </c>
    </row>
    <row r="492" spans="1:5" x14ac:dyDescent="0.3">
      <c r="A492" s="10">
        <v>42495</v>
      </c>
      <c r="B492" s="2">
        <f>IF(energy_demand!L492="Y",energy_demand!B492)</f>
        <v>118192.05499999999</v>
      </c>
      <c r="C492" s="2" t="b">
        <f>IF(energy_demand!L492="N",energy_demand!B492)</f>
        <v>0</v>
      </c>
      <c r="D492" s="2" t="e">
        <f>IF(energy_demand!M492="Y",energy_demand!B492,NA())</f>
        <v>#N/A</v>
      </c>
      <c r="E492" s="2">
        <f>IF(energy_demand!M492="N",energy_demand!B492,NA())</f>
        <v>118192.05499999999</v>
      </c>
    </row>
    <row r="493" spans="1:5" x14ac:dyDescent="0.3">
      <c r="A493" s="10">
        <v>42496</v>
      </c>
      <c r="B493" s="2">
        <f>IF(energy_demand!L493="Y",energy_demand!B493)</f>
        <v>120421.32</v>
      </c>
      <c r="C493" s="2" t="b">
        <f>IF(energy_demand!L493="N",energy_demand!B493)</f>
        <v>0</v>
      </c>
      <c r="D493" s="2" t="e">
        <f>IF(energy_demand!M493="Y",energy_demand!B493,NA())</f>
        <v>#N/A</v>
      </c>
      <c r="E493" s="2">
        <f>IF(energy_demand!M493="N",energy_demand!B493,NA())</f>
        <v>120421.32</v>
      </c>
    </row>
    <row r="494" spans="1:5" x14ac:dyDescent="0.3">
      <c r="A494" s="10">
        <v>42497</v>
      </c>
      <c r="B494" s="2">
        <f>IF(energy_demand!L494="Y",energy_demand!B494)</f>
        <v>106052.64</v>
      </c>
      <c r="C494" s="2" t="b">
        <f>IF(energy_demand!L494="N",energy_demand!B494)</f>
        <v>0</v>
      </c>
      <c r="D494" s="2" t="e">
        <f>IF(energy_demand!M494="Y",energy_demand!B494,NA())</f>
        <v>#N/A</v>
      </c>
      <c r="E494" s="2">
        <f>IF(energy_demand!M494="N",energy_demand!B494,NA())</f>
        <v>106052.64</v>
      </c>
    </row>
    <row r="495" spans="1:5" x14ac:dyDescent="0.3">
      <c r="A495" s="10">
        <v>42498</v>
      </c>
      <c r="B495" s="2">
        <f>IF(energy_demand!L495="Y",energy_demand!B495)</f>
        <v>103487.28</v>
      </c>
      <c r="C495" s="2" t="b">
        <f>IF(energy_demand!L495="N",energy_demand!B495)</f>
        <v>0</v>
      </c>
      <c r="D495" s="2" t="e">
        <f>IF(energy_demand!M495="Y",energy_demand!B495,NA())</f>
        <v>#N/A</v>
      </c>
      <c r="E495" s="2">
        <f>IF(energy_demand!M495="N",energy_demand!B495,NA())</f>
        <v>103487.28</v>
      </c>
    </row>
    <row r="496" spans="1:5" x14ac:dyDescent="0.3">
      <c r="A496" s="10">
        <v>42499</v>
      </c>
      <c r="B496" s="2">
        <f>IF(energy_demand!L496="Y",energy_demand!B496)</f>
        <v>119781.13499999999</v>
      </c>
      <c r="C496" s="2" t="b">
        <f>IF(energy_demand!L496="N",energy_demand!B496)</f>
        <v>0</v>
      </c>
      <c r="D496" s="2" t="e">
        <f>IF(energy_demand!M496="Y",energy_demand!B496,NA())</f>
        <v>#N/A</v>
      </c>
      <c r="E496" s="2">
        <f>IF(energy_demand!M496="N",energy_demand!B496,NA())</f>
        <v>119781.13499999999</v>
      </c>
    </row>
    <row r="497" spans="1:5" x14ac:dyDescent="0.3">
      <c r="A497" s="10">
        <v>42500</v>
      </c>
      <c r="B497" s="2">
        <f>IF(energy_demand!L497="Y",energy_demand!B497)</f>
        <v>119611.88</v>
      </c>
      <c r="C497" s="2" t="b">
        <f>IF(energy_demand!L497="N",energy_demand!B497)</f>
        <v>0</v>
      </c>
      <c r="D497" s="2" t="e">
        <f>IF(energy_demand!M497="Y",energy_demand!B497,NA())</f>
        <v>#N/A</v>
      </c>
      <c r="E497" s="2">
        <f>IF(energy_demand!M497="N",energy_demand!B497,NA())</f>
        <v>119611.88</v>
      </c>
    </row>
    <row r="498" spans="1:5" x14ac:dyDescent="0.3">
      <c r="A498" s="10">
        <v>42501</v>
      </c>
      <c r="B498" s="2">
        <f>IF(energy_demand!L498="Y",energy_demand!B498)</f>
        <v>123616.28</v>
      </c>
      <c r="C498" s="2" t="b">
        <f>IF(energy_demand!L498="N",energy_demand!B498)</f>
        <v>0</v>
      </c>
      <c r="D498" s="2" t="e">
        <f>IF(energy_demand!M498="Y",energy_demand!B498,NA())</f>
        <v>#N/A</v>
      </c>
      <c r="E498" s="2">
        <f>IF(energy_demand!M498="N",energy_demand!B498,NA())</f>
        <v>123616.28</v>
      </c>
    </row>
    <row r="499" spans="1:5" x14ac:dyDescent="0.3">
      <c r="A499" s="10">
        <v>42502</v>
      </c>
      <c r="B499" s="2">
        <f>IF(energy_demand!L499="Y",energy_demand!B499)</f>
        <v>120693.53</v>
      </c>
      <c r="C499" s="2" t="b">
        <f>IF(energy_demand!L499="N",energy_demand!B499)</f>
        <v>0</v>
      </c>
      <c r="D499" s="2" t="e">
        <f>IF(energy_demand!M499="Y",energy_demand!B499,NA())</f>
        <v>#N/A</v>
      </c>
      <c r="E499" s="2">
        <f>IF(energy_demand!M499="N",energy_demand!B499,NA())</f>
        <v>120693.53</v>
      </c>
    </row>
    <row r="500" spans="1:5" x14ac:dyDescent="0.3">
      <c r="A500" s="10">
        <v>42503</v>
      </c>
      <c r="B500" s="2">
        <f>IF(energy_demand!L500="Y",energy_demand!B500)</f>
        <v>118800.07</v>
      </c>
      <c r="C500" s="2" t="b">
        <f>IF(energy_demand!L500="N",energy_demand!B500)</f>
        <v>0</v>
      </c>
      <c r="D500" s="2" t="e">
        <f>IF(energy_demand!M500="Y",energy_demand!B500,NA())</f>
        <v>#N/A</v>
      </c>
      <c r="E500" s="2">
        <f>IF(energy_demand!M500="N",energy_demand!B500,NA())</f>
        <v>118800.07</v>
      </c>
    </row>
    <row r="501" spans="1:5" x14ac:dyDescent="0.3">
      <c r="A501" s="10">
        <v>42504</v>
      </c>
      <c r="B501" s="2">
        <f>IF(energy_demand!L501="Y",energy_demand!B501)</f>
        <v>101945.995</v>
      </c>
      <c r="C501" s="2" t="b">
        <f>IF(energy_demand!L501="N",energy_demand!B501)</f>
        <v>0</v>
      </c>
      <c r="D501" s="2" t="e">
        <f>IF(energy_demand!M501="Y",energy_demand!B501,NA())</f>
        <v>#N/A</v>
      </c>
      <c r="E501" s="2">
        <f>IF(energy_demand!M501="N",energy_demand!B501,NA())</f>
        <v>101945.995</v>
      </c>
    </row>
    <row r="502" spans="1:5" x14ac:dyDescent="0.3">
      <c r="A502" s="10">
        <v>42505</v>
      </c>
      <c r="B502" s="2">
        <f>IF(energy_demand!L502="Y",energy_demand!B502)</f>
        <v>99697.62</v>
      </c>
      <c r="C502" s="2" t="b">
        <f>IF(energy_demand!L502="N",energy_demand!B502)</f>
        <v>0</v>
      </c>
      <c r="D502" s="2" t="e">
        <f>IF(energy_demand!M502="Y",energy_demand!B502,NA())</f>
        <v>#N/A</v>
      </c>
      <c r="E502" s="2">
        <f>IF(energy_demand!M502="N",energy_demand!B502,NA())</f>
        <v>99697.62</v>
      </c>
    </row>
    <row r="503" spans="1:5" x14ac:dyDescent="0.3">
      <c r="A503" s="10">
        <v>42506</v>
      </c>
      <c r="B503" s="2">
        <f>IF(energy_demand!L503="Y",energy_demand!B503)</f>
        <v>121182.69500000001</v>
      </c>
      <c r="C503" s="2" t="b">
        <f>IF(energy_demand!L503="N",energy_demand!B503)</f>
        <v>0</v>
      </c>
      <c r="D503" s="2" t="e">
        <f>IF(energy_demand!M503="Y",energy_demand!B503,NA())</f>
        <v>#N/A</v>
      </c>
      <c r="E503" s="2">
        <f>IF(energy_demand!M503="N",energy_demand!B503,NA())</f>
        <v>121182.69500000001</v>
      </c>
    </row>
    <row r="504" spans="1:5" x14ac:dyDescent="0.3">
      <c r="A504" s="10">
        <v>42507</v>
      </c>
      <c r="B504" s="2">
        <f>IF(energy_demand!L504="Y",energy_demand!B504)</f>
        <v>124209.405</v>
      </c>
      <c r="C504" s="2" t="b">
        <f>IF(energy_demand!L504="N",energy_demand!B504)</f>
        <v>0</v>
      </c>
      <c r="D504" s="2" t="e">
        <f>IF(energy_demand!M504="Y",energy_demand!B504,NA())</f>
        <v>#N/A</v>
      </c>
      <c r="E504" s="2">
        <f>IF(energy_demand!M504="N",energy_demand!B504,NA())</f>
        <v>124209.405</v>
      </c>
    </row>
    <row r="505" spans="1:5" x14ac:dyDescent="0.3">
      <c r="A505" s="10">
        <v>42508</v>
      </c>
      <c r="B505" s="2">
        <f>IF(energy_demand!L505="Y",energy_demand!B505)</f>
        <v>124352.215</v>
      </c>
      <c r="C505" s="2" t="b">
        <f>IF(energy_demand!L505="N",energy_demand!B505)</f>
        <v>0</v>
      </c>
      <c r="D505" s="2" t="e">
        <f>IF(energy_demand!M505="Y",energy_demand!B505,NA())</f>
        <v>#N/A</v>
      </c>
      <c r="E505" s="2">
        <f>IF(energy_demand!M505="N",energy_demand!B505,NA())</f>
        <v>124352.215</v>
      </c>
    </row>
    <row r="506" spans="1:5" x14ac:dyDescent="0.3">
      <c r="A506" s="10">
        <v>42509</v>
      </c>
      <c r="B506" s="2">
        <f>IF(energy_demand!L506="Y",energy_demand!B506)</f>
        <v>124392.29</v>
      </c>
      <c r="C506" s="2" t="b">
        <f>IF(energy_demand!L506="N",energy_demand!B506)</f>
        <v>0</v>
      </c>
      <c r="D506" s="2" t="e">
        <f>IF(energy_demand!M506="Y",energy_demand!B506,NA())</f>
        <v>#N/A</v>
      </c>
      <c r="E506" s="2">
        <f>IF(energy_demand!M506="N",energy_demand!B506,NA())</f>
        <v>124392.29</v>
      </c>
    </row>
    <row r="507" spans="1:5" x14ac:dyDescent="0.3">
      <c r="A507" s="10">
        <v>42510</v>
      </c>
      <c r="B507" s="2">
        <f>IF(energy_demand!L507="Y",energy_demand!B507)</f>
        <v>127705.84</v>
      </c>
      <c r="C507" s="2" t="b">
        <f>IF(energy_demand!L507="N",energy_demand!B507)</f>
        <v>0</v>
      </c>
      <c r="D507" s="2" t="e">
        <f>IF(energy_demand!M507="Y",energy_demand!B507,NA())</f>
        <v>#N/A</v>
      </c>
      <c r="E507" s="2">
        <f>IF(energy_demand!M507="N",energy_demand!B507,NA())</f>
        <v>127705.84</v>
      </c>
    </row>
    <row r="508" spans="1:5" x14ac:dyDescent="0.3">
      <c r="A508" s="10">
        <v>42511</v>
      </c>
      <c r="B508" s="2">
        <f>IF(energy_demand!L508="Y",energy_demand!B508)</f>
        <v>112336.78</v>
      </c>
      <c r="C508" s="2" t="b">
        <f>IF(energy_demand!L508="N",energy_demand!B508)</f>
        <v>0</v>
      </c>
      <c r="D508" s="2" t="e">
        <f>IF(energy_demand!M508="Y",energy_demand!B508,NA())</f>
        <v>#N/A</v>
      </c>
      <c r="E508" s="2">
        <f>IF(energy_demand!M508="N",energy_demand!B508,NA())</f>
        <v>112336.78</v>
      </c>
    </row>
    <row r="509" spans="1:5" x14ac:dyDescent="0.3">
      <c r="A509" s="10">
        <v>42512</v>
      </c>
      <c r="B509" s="2">
        <f>IF(energy_demand!L509="Y",energy_demand!B509)</f>
        <v>101618.98</v>
      </c>
      <c r="C509" s="2" t="b">
        <f>IF(energy_demand!L509="N",energy_demand!B509)</f>
        <v>0</v>
      </c>
      <c r="D509" s="2" t="e">
        <f>IF(energy_demand!M509="Y",energy_demand!B509,NA())</f>
        <v>#N/A</v>
      </c>
      <c r="E509" s="2">
        <f>IF(energy_demand!M509="N",energy_demand!B509,NA())</f>
        <v>101618.98</v>
      </c>
    </row>
    <row r="510" spans="1:5" x14ac:dyDescent="0.3">
      <c r="A510" s="10">
        <v>42513</v>
      </c>
      <c r="B510" s="2">
        <f>IF(energy_demand!L510="Y",energy_demand!B510)</f>
        <v>121424.42</v>
      </c>
      <c r="C510" s="2" t="b">
        <f>IF(energy_demand!L510="N",energy_demand!B510)</f>
        <v>0</v>
      </c>
      <c r="D510" s="2" t="e">
        <f>IF(energy_demand!M510="Y",energy_demand!B510,NA())</f>
        <v>#N/A</v>
      </c>
      <c r="E510" s="2">
        <f>IF(energy_demand!M510="N",energy_demand!B510,NA())</f>
        <v>121424.42</v>
      </c>
    </row>
    <row r="511" spans="1:5" x14ac:dyDescent="0.3">
      <c r="A511" s="10">
        <v>42514</v>
      </c>
      <c r="B511" s="2">
        <f>IF(energy_demand!L511="Y",energy_demand!B511)</f>
        <v>131916.405</v>
      </c>
      <c r="C511" s="2" t="b">
        <f>IF(energy_demand!L511="N",energy_demand!B511)</f>
        <v>0</v>
      </c>
      <c r="D511" s="2" t="e">
        <f>IF(energy_demand!M511="Y",energy_demand!B511,NA())</f>
        <v>#N/A</v>
      </c>
      <c r="E511" s="2">
        <f>IF(energy_demand!M511="N",energy_demand!B511,NA())</f>
        <v>131916.405</v>
      </c>
    </row>
    <row r="512" spans="1:5" x14ac:dyDescent="0.3">
      <c r="A512" s="10">
        <v>42515</v>
      </c>
      <c r="B512" s="2">
        <f>IF(energy_demand!L512="Y",energy_demand!B512)</f>
        <v>132170.04999999999</v>
      </c>
      <c r="C512" s="2" t="b">
        <f>IF(energy_demand!L512="N",energy_demand!B512)</f>
        <v>0</v>
      </c>
      <c r="D512" s="2" t="e">
        <f>IF(energy_demand!M512="Y",energy_demand!B512,NA())</f>
        <v>#N/A</v>
      </c>
      <c r="E512" s="2">
        <f>IF(energy_demand!M512="N",energy_demand!B512,NA())</f>
        <v>132170.04999999999</v>
      </c>
    </row>
    <row r="513" spans="1:5" x14ac:dyDescent="0.3">
      <c r="A513" s="10">
        <v>42516</v>
      </c>
      <c r="B513" s="2">
        <f>IF(energy_demand!L513="Y",energy_demand!B513)</f>
        <v>137080.875</v>
      </c>
      <c r="C513" s="2" t="b">
        <f>IF(energy_demand!L513="N",energy_demand!B513)</f>
        <v>0</v>
      </c>
      <c r="D513" s="2" t="e">
        <f>IF(energy_demand!M513="Y",energy_demand!B513,NA())</f>
        <v>#N/A</v>
      </c>
      <c r="E513" s="2">
        <f>IF(energy_demand!M513="N",energy_demand!B513,NA())</f>
        <v>137080.875</v>
      </c>
    </row>
    <row r="514" spans="1:5" x14ac:dyDescent="0.3">
      <c r="A514" s="10">
        <v>42517</v>
      </c>
      <c r="B514" s="2">
        <f>IF(energy_demand!L514="Y",energy_demand!B514)</f>
        <v>134317.62</v>
      </c>
      <c r="C514" s="2" t="b">
        <f>IF(energy_demand!L514="N",energy_demand!B514)</f>
        <v>0</v>
      </c>
      <c r="D514" s="2" t="e">
        <f>IF(energy_demand!M514="Y",energy_demand!B514,NA())</f>
        <v>#N/A</v>
      </c>
      <c r="E514" s="2">
        <f>IF(energy_demand!M514="N",energy_demand!B514,NA())</f>
        <v>134317.62</v>
      </c>
    </row>
    <row r="515" spans="1:5" x14ac:dyDescent="0.3">
      <c r="A515" s="10">
        <v>42518</v>
      </c>
      <c r="B515" s="2">
        <f>IF(energy_demand!L515="Y",energy_demand!B515)</f>
        <v>119938.795</v>
      </c>
      <c r="C515" s="2" t="b">
        <f>IF(energy_demand!L515="N",energy_demand!B515)</f>
        <v>0</v>
      </c>
      <c r="D515" s="2" t="e">
        <f>IF(energy_demand!M515="Y",energy_demand!B515,NA())</f>
        <v>#N/A</v>
      </c>
      <c r="E515" s="2">
        <f>IF(energy_demand!M515="N",energy_demand!B515,NA())</f>
        <v>119938.795</v>
      </c>
    </row>
    <row r="516" spans="1:5" x14ac:dyDescent="0.3">
      <c r="A516" s="10">
        <v>42519</v>
      </c>
      <c r="B516" s="2">
        <f>IF(energy_demand!L516="Y",energy_demand!B516)</f>
        <v>118751.965</v>
      </c>
      <c r="C516" s="2" t="b">
        <f>IF(energy_demand!L516="N",energy_demand!B516)</f>
        <v>0</v>
      </c>
      <c r="D516" s="2" t="e">
        <f>IF(energy_demand!M516="Y",energy_demand!B516,NA())</f>
        <v>#N/A</v>
      </c>
      <c r="E516" s="2">
        <f>IF(energy_demand!M516="N",energy_demand!B516,NA())</f>
        <v>118751.965</v>
      </c>
    </row>
    <row r="517" spans="1:5" x14ac:dyDescent="0.3">
      <c r="A517" s="10">
        <v>42520</v>
      </c>
      <c r="B517" s="2">
        <f>IF(energy_demand!L517="Y",energy_demand!B517)</f>
        <v>134983.95499999999</v>
      </c>
      <c r="C517" s="2" t="b">
        <f>IF(energy_demand!L517="N",energy_demand!B517)</f>
        <v>0</v>
      </c>
      <c r="D517" s="2" t="e">
        <f>IF(energy_demand!M517="Y",energy_demand!B517,NA())</f>
        <v>#N/A</v>
      </c>
      <c r="E517" s="2">
        <f>IF(energy_demand!M517="N",energy_demand!B517,NA())</f>
        <v>134983.95499999999</v>
      </c>
    </row>
    <row r="518" spans="1:5" x14ac:dyDescent="0.3">
      <c r="A518" s="10">
        <v>42521</v>
      </c>
      <c r="B518" s="2">
        <f>IF(energy_demand!L518="Y",energy_demand!B518)</f>
        <v>140402.15</v>
      </c>
      <c r="C518" s="2" t="b">
        <f>IF(energy_demand!L518="N",energy_demand!B518)</f>
        <v>0</v>
      </c>
      <c r="D518" s="2" t="e">
        <f>IF(energy_demand!M518="Y",energy_demand!B518,NA())</f>
        <v>#N/A</v>
      </c>
      <c r="E518" s="2">
        <f>IF(energy_demand!M518="N",energy_demand!B518,NA())</f>
        <v>140402.15</v>
      </c>
    </row>
    <row r="519" spans="1:5" x14ac:dyDescent="0.3">
      <c r="A519" s="10">
        <v>42522</v>
      </c>
      <c r="B519" s="2">
        <f>IF(energy_demand!L519="Y",energy_demand!B519)</f>
        <v>141195.03</v>
      </c>
      <c r="C519" s="2" t="b">
        <f>IF(energy_demand!L519="N",energy_demand!B519)</f>
        <v>0</v>
      </c>
      <c r="D519" s="2" t="e">
        <f>IF(energy_demand!M519="Y",energy_demand!B519,NA())</f>
        <v>#N/A</v>
      </c>
      <c r="E519" s="2">
        <f>IF(energy_demand!M519="N",energy_demand!B519,NA())</f>
        <v>141195.03</v>
      </c>
    </row>
    <row r="520" spans="1:5" x14ac:dyDescent="0.3">
      <c r="A520" s="10">
        <v>42523</v>
      </c>
      <c r="B520" s="2">
        <f>IF(energy_demand!L520="Y",energy_demand!B520)</f>
        <v>141292.56</v>
      </c>
      <c r="C520" s="2" t="b">
        <f>IF(energy_demand!L520="N",energy_demand!B520)</f>
        <v>0</v>
      </c>
      <c r="D520" s="2" t="e">
        <f>IF(energy_demand!M520="Y",energy_demand!B520,NA())</f>
        <v>#N/A</v>
      </c>
      <c r="E520" s="2">
        <f>IF(energy_demand!M520="N",energy_demand!B520,NA())</f>
        <v>141292.56</v>
      </c>
    </row>
    <row r="521" spans="1:5" x14ac:dyDescent="0.3">
      <c r="A521" s="10">
        <v>42524</v>
      </c>
      <c r="B521" s="2">
        <f>IF(energy_demand!L521="Y",energy_demand!B521)</f>
        <v>137717.255</v>
      </c>
      <c r="C521" s="2" t="b">
        <f>IF(energy_demand!L521="N",energy_demand!B521)</f>
        <v>0</v>
      </c>
      <c r="D521" s="2" t="e">
        <f>IF(energy_demand!M521="Y",energy_demand!B521,NA())</f>
        <v>#N/A</v>
      </c>
      <c r="E521" s="2">
        <f>IF(energy_demand!M521="N",energy_demand!B521,NA())</f>
        <v>137717.255</v>
      </c>
    </row>
    <row r="522" spans="1:5" x14ac:dyDescent="0.3">
      <c r="A522" s="10">
        <v>42525</v>
      </c>
      <c r="B522" s="2">
        <f>IF(energy_demand!L522="Y",energy_demand!B522)</f>
        <v>122764.33</v>
      </c>
      <c r="C522" s="2" t="b">
        <f>IF(energy_demand!L522="N",energy_demand!B522)</f>
        <v>0</v>
      </c>
      <c r="D522" s="2" t="e">
        <f>IF(energy_demand!M522="Y",energy_demand!B522,NA())</f>
        <v>#N/A</v>
      </c>
      <c r="E522" s="2">
        <f>IF(energy_demand!M522="N",energy_demand!B522,NA())</f>
        <v>122764.33</v>
      </c>
    </row>
    <row r="523" spans="1:5" x14ac:dyDescent="0.3">
      <c r="A523" s="10">
        <v>42526</v>
      </c>
      <c r="B523" s="2">
        <f>IF(energy_demand!L523="Y",energy_demand!B523)</f>
        <v>116052.80499999999</v>
      </c>
      <c r="C523" s="2" t="b">
        <f>IF(energy_demand!L523="N",energy_demand!B523)</f>
        <v>0</v>
      </c>
      <c r="D523" s="2" t="e">
        <f>IF(energy_demand!M523="Y",energy_demand!B523,NA())</f>
        <v>#N/A</v>
      </c>
      <c r="E523" s="2">
        <f>IF(energy_demand!M523="N",energy_demand!B523,NA())</f>
        <v>116052.80499999999</v>
      </c>
    </row>
    <row r="524" spans="1:5" x14ac:dyDescent="0.3">
      <c r="A524" s="10">
        <v>42527</v>
      </c>
      <c r="B524" s="2">
        <f>IF(energy_demand!L524="Y",energy_demand!B524)</f>
        <v>134829.755</v>
      </c>
      <c r="C524" s="2" t="b">
        <f>IF(energy_demand!L524="N",energy_demand!B524)</f>
        <v>0</v>
      </c>
      <c r="D524" s="2" t="e">
        <f>IF(energy_demand!M524="Y",energy_demand!B524,NA())</f>
        <v>#N/A</v>
      </c>
      <c r="E524" s="2">
        <f>IF(energy_demand!M524="N",energy_demand!B524,NA())</f>
        <v>134829.755</v>
      </c>
    </row>
    <row r="525" spans="1:5" x14ac:dyDescent="0.3">
      <c r="A525" s="10">
        <v>42528</v>
      </c>
      <c r="B525" s="2">
        <f>IF(energy_demand!L525="Y",energy_demand!B525)</f>
        <v>135306.005</v>
      </c>
      <c r="C525" s="2" t="b">
        <f>IF(energy_demand!L525="N",energy_demand!B525)</f>
        <v>0</v>
      </c>
      <c r="D525" s="2" t="e">
        <f>IF(energy_demand!M525="Y",energy_demand!B525,NA())</f>
        <v>#N/A</v>
      </c>
      <c r="E525" s="2">
        <f>IF(energy_demand!M525="N",energy_demand!B525,NA())</f>
        <v>135306.005</v>
      </c>
    </row>
    <row r="526" spans="1:5" x14ac:dyDescent="0.3">
      <c r="A526" s="10">
        <v>42529</v>
      </c>
      <c r="B526" s="2">
        <f>IF(energy_demand!L526="Y",energy_demand!B526)</f>
        <v>137305.35500000001</v>
      </c>
      <c r="C526" s="2" t="b">
        <f>IF(energy_demand!L526="N",energy_demand!B526)</f>
        <v>0</v>
      </c>
      <c r="D526" s="2" t="e">
        <f>IF(energy_demand!M526="Y",energy_demand!B526,NA())</f>
        <v>#N/A</v>
      </c>
      <c r="E526" s="2">
        <f>IF(energy_demand!M526="N",energy_demand!B526,NA())</f>
        <v>137305.35500000001</v>
      </c>
    </row>
    <row r="527" spans="1:5" x14ac:dyDescent="0.3">
      <c r="A527" s="10">
        <v>42530</v>
      </c>
      <c r="B527" s="2">
        <f>IF(energy_demand!L527="Y",energy_demand!B527)</f>
        <v>132859.30499999999</v>
      </c>
      <c r="C527" s="2" t="b">
        <f>IF(energy_demand!L527="N",energy_demand!B527)</f>
        <v>0</v>
      </c>
      <c r="D527" s="2" t="e">
        <f>IF(energy_demand!M527="Y",energy_demand!B527,NA())</f>
        <v>#N/A</v>
      </c>
      <c r="E527" s="2">
        <f>IF(energy_demand!M527="N",energy_demand!B527,NA())</f>
        <v>132859.30499999999</v>
      </c>
    </row>
    <row r="528" spans="1:5" x14ac:dyDescent="0.3">
      <c r="A528" s="10">
        <v>42531</v>
      </c>
      <c r="B528" s="2">
        <f>IF(energy_demand!L528="Y",energy_demand!B528)</f>
        <v>132209.51500000001</v>
      </c>
      <c r="C528" s="2" t="b">
        <f>IF(energy_demand!L528="N",energy_demand!B528)</f>
        <v>0</v>
      </c>
      <c r="D528" s="2" t="e">
        <f>IF(energy_demand!M528="Y",energy_demand!B528,NA())</f>
        <v>#N/A</v>
      </c>
      <c r="E528" s="2">
        <f>IF(energy_demand!M528="N",energy_demand!B528,NA())</f>
        <v>132209.51500000001</v>
      </c>
    </row>
    <row r="529" spans="1:5" x14ac:dyDescent="0.3">
      <c r="A529" s="10">
        <v>42532</v>
      </c>
      <c r="B529" s="2">
        <f>IF(energy_demand!L529="Y",energy_demand!B529)</f>
        <v>120753.43</v>
      </c>
      <c r="C529" s="2" t="b">
        <f>IF(energy_demand!L529="N",energy_demand!B529)</f>
        <v>0</v>
      </c>
      <c r="D529" s="2" t="e">
        <f>IF(energy_demand!M529="Y",energy_demand!B529,NA())</f>
        <v>#N/A</v>
      </c>
      <c r="E529" s="2">
        <f>IF(energy_demand!M529="N",energy_demand!B529,NA())</f>
        <v>120753.43</v>
      </c>
    </row>
    <row r="530" spans="1:5" x14ac:dyDescent="0.3">
      <c r="A530" s="10">
        <v>42533</v>
      </c>
      <c r="B530" s="2">
        <f>IF(energy_demand!L530="Y",energy_demand!B530)</f>
        <v>122771.53</v>
      </c>
      <c r="C530" s="2" t="b">
        <f>IF(energy_demand!L530="N",energy_demand!B530)</f>
        <v>0</v>
      </c>
      <c r="D530" s="2" t="e">
        <f>IF(energy_demand!M530="Y",energy_demand!B530,NA())</f>
        <v>#N/A</v>
      </c>
      <c r="E530" s="2">
        <f>IF(energy_demand!M530="N",energy_demand!B530,NA())</f>
        <v>122771.53</v>
      </c>
    </row>
    <row r="531" spans="1:5" x14ac:dyDescent="0.3">
      <c r="A531" s="10">
        <v>42534</v>
      </c>
      <c r="B531" s="2">
        <f>IF(energy_demand!L531="Y",energy_demand!B531)</f>
        <v>122106.95</v>
      </c>
      <c r="C531" s="2" t="b">
        <f>IF(energy_demand!L531="N",energy_demand!B531)</f>
        <v>0</v>
      </c>
      <c r="D531" s="2">
        <f>IF(energy_demand!M531="Y",energy_demand!B531,NA())</f>
        <v>122106.95</v>
      </c>
      <c r="E531" s="2" t="e">
        <f>IF(energy_demand!M531="N",energy_demand!B531,NA())</f>
        <v>#N/A</v>
      </c>
    </row>
    <row r="532" spans="1:5" x14ac:dyDescent="0.3">
      <c r="A532" s="10">
        <v>42535</v>
      </c>
      <c r="B532" s="2">
        <f>IF(energy_demand!L532="Y",energy_demand!B532)</f>
        <v>138466.56</v>
      </c>
      <c r="C532" s="2" t="b">
        <f>IF(energy_demand!L532="N",energy_demand!B532)</f>
        <v>0</v>
      </c>
      <c r="D532" s="2" t="e">
        <f>IF(energy_demand!M532="Y",energy_demand!B532,NA())</f>
        <v>#N/A</v>
      </c>
      <c r="E532" s="2">
        <f>IF(energy_demand!M532="N",energy_demand!B532,NA())</f>
        <v>138466.56</v>
      </c>
    </row>
    <row r="533" spans="1:5" x14ac:dyDescent="0.3">
      <c r="A533" s="10">
        <v>42536</v>
      </c>
      <c r="B533" s="2">
        <f>IF(energy_demand!L533="Y",energy_demand!B533)</f>
        <v>140904.59</v>
      </c>
      <c r="C533" s="2" t="b">
        <f>IF(energy_demand!L533="N",energy_demand!B533)</f>
        <v>0</v>
      </c>
      <c r="D533" s="2" t="e">
        <f>IF(energy_demand!M533="Y",energy_demand!B533,NA())</f>
        <v>#N/A</v>
      </c>
      <c r="E533" s="2">
        <f>IF(energy_demand!M533="N",energy_demand!B533,NA())</f>
        <v>140904.59</v>
      </c>
    </row>
    <row r="534" spans="1:5" x14ac:dyDescent="0.3">
      <c r="A534" s="10">
        <v>42537</v>
      </c>
      <c r="B534" s="2">
        <f>IF(energy_demand!L534="Y",energy_demand!B534)</f>
        <v>140741.16500000001</v>
      </c>
      <c r="C534" s="2" t="b">
        <f>IF(energy_demand!L534="N",energy_demand!B534)</f>
        <v>0</v>
      </c>
      <c r="D534" s="2" t="e">
        <f>IF(energy_demand!M534="Y",energy_demand!B534,NA())</f>
        <v>#N/A</v>
      </c>
      <c r="E534" s="2">
        <f>IF(energy_demand!M534="N",energy_demand!B534,NA())</f>
        <v>140741.16500000001</v>
      </c>
    </row>
    <row r="535" spans="1:5" x14ac:dyDescent="0.3">
      <c r="A535" s="10">
        <v>42538</v>
      </c>
      <c r="B535" s="2">
        <f>IF(energy_demand!L535="Y",energy_demand!B535)</f>
        <v>138023.10999999999</v>
      </c>
      <c r="C535" s="2" t="b">
        <f>IF(energy_demand!L535="N",energy_demand!B535)</f>
        <v>0</v>
      </c>
      <c r="D535" s="2" t="e">
        <f>IF(energy_demand!M535="Y",energy_demand!B535,NA())</f>
        <v>#N/A</v>
      </c>
      <c r="E535" s="2">
        <f>IF(energy_demand!M535="N",energy_demand!B535,NA())</f>
        <v>138023.10999999999</v>
      </c>
    </row>
    <row r="536" spans="1:5" x14ac:dyDescent="0.3">
      <c r="A536" s="10">
        <v>42539</v>
      </c>
      <c r="B536" s="2">
        <f>IF(energy_demand!L536="Y",energy_demand!B536)</f>
        <v>123162.185</v>
      </c>
      <c r="C536" s="2" t="b">
        <f>IF(energy_demand!L536="N",energy_demand!B536)</f>
        <v>0</v>
      </c>
      <c r="D536" s="2" t="e">
        <f>IF(energy_demand!M536="Y",energy_demand!B536,NA())</f>
        <v>#N/A</v>
      </c>
      <c r="E536" s="2">
        <f>IF(energy_demand!M536="N",energy_demand!B536,NA())</f>
        <v>123162.185</v>
      </c>
    </row>
    <row r="537" spans="1:5" x14ac:dyDescent="0.3">
      <c r="A537" s="10">
        <v>42540</v>
      </c>
      <c r="B537" s="2">
        <f>IF(energy_demand!L537="Y",energy_demand!B537)</f>
        <v>119662.16499999999</v>
      </c>
      <c r="C537" s="2" t="b">
        <f>IF(energy_demand!L537="N",energy_demand!B537)</f>
        <v>0</v>
      </c>
      <c r="D537" s="2" t="e">
        <f>IF(energy_demand!M537="Y",energy_demand!B537,NA())</f>
        <v>#N/A</v>
      </c>
      <c r="E537" s="2">
        <f>IF(energy_demand!M537="N",energy_demand!B537,NA())</f>
        <v>119662.16499999999</v>
      </c>
    </row>
    <row r="538" spans="1:5" x14ac:dyDescent="0.3">
      <c r="A538" s="10">
        <v>42541</v>
      </c>
      <c r="B538" s="2">
        <f>IF(energy_demand!L538="Y",energy_demand!B538)</f>
        <v>134435.11499999999</v>
      </c>
      <c r="C538" s="2" t="b">
        <f>IF(energy_demand!L538="N",energy_demand!B538)</f>
        <v>0</v>
      </c>
      <c r="D538" s="2" t="e">
        <f>IF(energy_demand!M538="Y",energy_demand!B538,NA())</f>
        <v>#N/A</v>
      </c>
      <c r="E538" s="2">
        <f>IF(energy_demand!M538="N",energy_demand!B538,NA())</f>
        <v>134435.11499999999</v>
      </c>
    </row>
    <row r="539" spans="1:5" x14ac:dyDescent="0.3">
      <c r="A539" s="10">
        <v>42542</v>
      </c>
      <c r="B539" s="2">
        <f>IF(energy_demand!L539="Y",energy_demand!B539)</f>
        <v>137511.315</v>
      </c>
      <c r="C539" s="2" t="b">
        <f>IF(energy_demand!L539="N",energy_demand!B539)</f>
        <v>0</v>
      </c>
      <c r="D539" s="2" t="e">
        <f>IF(energy_demand!M539="Y",energy_demand!B539,NA())</f>
        <v>#N/A</v>
      </c>
      <c r="E539" s="2">
        <f>IF(energy_demand!M539="N",energy_demand!B539,NA())</f>
        <v>137511.315</v>
      </c>
    </row>
    <row r="540" spans="1:5" x14ac:dyDescent="0.3">
      <c r="A540" s="10">
        <v>42543</v>
      </c>
      <c r="B540" s="2">
        <f>IF(energy_demand!L540="Y",energy_demand!B540)</f>
        <v>133813.285</v>
      </c>
      <c r="C540" s="2" t="b">
        <f>IF(energy_demand!L540="N",energy_demand!B540)</f>
        <v>0</v>
      </c>
      <c r="D540" s="2" t="e">
        <f>IF(energy_demand!M540="Y",energy_demand!B540,NA())</f>
        <v>#N/A</v>
      </c>
      <c r="E540" s="2">
        <f>IF(energy_demand!M540="N",energy_demand!B540,NA())</f>
        <v>133813.285</v>
      </c>
    </row>
    <row r="541" spans="1:5" x14ac:dyDescent="0.3">
      <c r="A541" s="10">
        <v>42544</v>
      </c>
      <c r="B541" s="2">
        <f>IF(energy_demand!L541="Y",energy_demand!B541)</f>
        <v>136740.005</v>
      </c>
      <c r="C541" s="2" t="b">
        <f>IF(energy_demand!L541="N",energy_demand!B541)</f>
        <v>0</v>
      </c>
      <c r="D541" s="2" t="e">
        <f>IF(energy_demand!M541="Y",energy_demand!B541,NA())</f>
        <v>#N/A</v>
      </c>
      <c r="E541" s="2">
        <f>IF(energy_demand!M541="N",energy_demand!B541,NA())</f>
        <v>136740.005</v>
      </c>
    </row>
    <row r="542" spans="1:5" x14ac:dyDescent="0.3">
      <c r="A542" s="10">
        <v>42545</v>
      </c>
      <c r="B542" s="2" t="b">
        <f>IF(energy_demand!L542="Y",energy_demand!B542)</f>
        <v>0</v>
      </c>
      <c r="C542" s="2">
        <f>IF(energy_demand!L542="N",energy_demand!B542)</f>
        <v>144658.38</v>
      </c>
      <c r="D542" s="2" t="e">
        <f>IF(energy_demand!M542="Y",energy_demand!B542,NA())</f>
        <v>#N/A</v>
      </c>
      <c r="E542" s="2">
        <f>IF(energy_demand!M542="N",energy_demand!B542,NA())</f>
        <v>144658.38</v>
      </c>
    </row>
    <row r="543" spans="1:5" x14ac:dyDescent="0.3">
      <c r="A543" s="10">
        <v>42546</v>
      </c>
      <c r="B543" s="2" t="b">
        <f>IF(energy_demand!L543="Y",energy_demand!B543)</f>
        <v>0</v>
      </c>
      <c r="C543" s="2">
        <f>IF(energy_demand!L543="N",energy_demand!B543)</f>
        <v>131730.83499999999</v>
      </c>
      <c r="D543" s="2" t="e">
        <f>IF(energy_demand!M543="Y",energy_demand!B543,NA())</f>
        <v>#N/A</v>
      </c>
      <c r="E543" s="2">
        <f>IF(energy_demand!M543="N",energy_demand!B543,NA())</f>
        <v>131730.83499999999</v>
      </c>
    </row>
    <row r="544" spans="1:5" x14ac:dyDescent="0.3">
      <c r="A544" s="10">
        <v>42547</v>
      </c>
      <c r="B544" s="2" t="b">
        <f>IF(energy_demand!L544="Y",energy_demand!B544)</f>
        <v>0</v>
      </c>
      <c r="C544" s="2">
        <f>IF(energy_demand!L544="N",energy_demand!B544)</f>
        <v>126455.935</v>
      </c>
      <c r="D544" s="2" t="e">
        <f>IF(energy_demand!M544="Y",energy_demand!B544,NA())</f>
        <v>#N/A</v>
      </c>
      <c r="E544" s="2">
        <f>IF(energy_demand!M544="N",energy_demand!B544,NA())</f>
        <v>126455.935</v>
      </c>
    </row>
    <row r="545" spans="1:5" x14ac:dyDescent="0.3">
      <c r="A545" s="10">
        <v>42548</v>
      </c>
      <c r="B545" s="2" t="b">
        <f>IF(energy_demand!L545="Y",energy_demand!B545)</f>
        <v>0</v>
      </c>
      <c r="C545" s="2">
        <f>IF(energy_demand!L545="N",energy_demand!B545)</f>
        <v>148639.995</v>
      </c>
      <c r="D545" s="2" t="e">
        <f>IF(energy_demand!M545="Y",energy_demand!B545,NA())</f>
        <v>#N/A</v>
      </c>
      <c r="E545" s="2">
        <f>IF(energy_demand!M545="N",energy_demand!B545,NA())</f>
        <v>148639.995</v>
      </c>
    </row>
    <row r="546" spans="1:5" x14ac:dyDescent="0.3">
      <c r="A546" s="10">
        <v>42549</v>
      </c>
      <c r="B546" s="2" t="b">
        <f>IF(energy_demand!L546="Y",energy_demand!B546)</f>
        <v>0</v>
      </c>
      <c r="C546" s="2">
        <f>IF(energy_demand!L546="N",energy_demand!B546)</f>
        <v>142146.31</v>
      </c>
      <c r="D546" s="2" t="e">
        <f>IF(energy_demand!M546="Y",energy_demand!B546,NA())</f>
        <v>#N/A</v>
      </c>
      <c r="E546" s="2">
        <f>IF(energy_demand!M546="N",energy_demand!B546,NA())</f>
        <v>142146.31</v>
      </c>
    </row>
    <row r="547" spans="1:5" x14ac:dyDescent="0.3">
      <c r="A547" s="10">
        <v>42550</v>
      </c>
      <c r="B547" s="2" t="b">
        <f>IF(energy_demand!L547="Y",energy_demand!B547)</f>
        <v>0</v>
      </c>
      <c r="C547" s="2">
        <f>IF(energy_demand!L547="N",energy_demand!B547)</f>
        <v>136071.965</v>
      </c>
      <c r="D547" s="2" t="e">
        <f>IF(energy_demand!M547="Y",energy_demand!B547,NA())</f>
        <v>#N/A</v>
      </c>
      <c r="E547" s="2">
        <f>IF(energy_demand!M547="N",energy_demand!B547,NA())</f>
        <v>136071.965</v>
      </c>
    </row>
    <row r="548" spans="1:5" x14ac:dyDescent="0.3">
      <c r="A548" s="10">
        <v>42551</v>
      </c>
      <c r="B548" s="2" t="b">
        <f>IF(energy_demand!L548="Y",energy_demand!B548)</f>
        <v>0</v>
      </c>
      <c r="C548" s="2">
        <f>IF(energy_demand!L548="N",energy_demand!B548)</f>
        <v>141078.46</v>
      </c>
      <c r="D548" s="2" t="e">
        <f>IF(energy_demand!M548="Y",energy_demand!B548,NA())</f>
        <v>#N/A</v>
      </c>
      <c r="E548" s="2">
        <f>IF(energy_demand!M548="N",energy_demand!B548,NA())</f>
        <v>141078.46</v>
      </c>
    </row>
    <row r="549" spans="1:5" x14ac:dyDescent="0.3">
      <c r="A549" s="10">
        <v>42552</v>
      </c>
      <c r="B549" s="2" t="b">
        <f>IF(energy_demand!L549="Y",energy_demand!B549)</f>
        <v>0</v>
      </c>
      <c r="C549" s="2">
        <f>IF(energy_demand!L549="N",energy_demand!B549)</f>
        <v>136676.715</v>
      </c>
      <c r="D549" s="2" t="e">
        <f>IF(energy_demand!M549="Y",energy_demand!B549,NA())</f>
        <v>#N/A</v>
      </c>
      <c r="E549" s="2">
        <f>IF(energy_demand!M549="N",energy_demand!B549,NA())</f>
        <v>136676.715</v>
      </c>
    </row>
    <row r="550" spans="1:5" x14ac:dyDescent="0.3">
      <c r="A550" s="10">
        <v>42553</v>
      </c>
      <c r="B550" s="2" t="b">
        <f>IF(energy_demand!L550="Y",energy_demand!B550)</f>
        <v>0</v>
      </c>
      <c r="C550" s="2">
        <f>IF(energy_demand!L550="N",energy_demand!B550)</f>
        <v>118683.565</v>
      </c>
      <c r="D550" s="2" t="e">
        <f>IF(energy_demand!M550="Y",energy_demand!B550,NA())</f>
        <v>#N/A</v>
      </c>
      <c r="E550" s="2">
        <f>IF(energy_demand!M550="N",energy_demand!B550,NA())</f>
        <v>118683.565</v>
      </c>
    </row>
    <row r="551" spans="1:5" x14ac:dyDescent="0.3">
      <c r="A551" s="10">
        <v>42554</v>
      </c>
      <c r="B551" s="2" t="b">
        <f>IF(energy_demand!L551="Y",energy_demand!B551)</f>
        <v>0</v>
      </c>
      <c r="C551" s="2">
        <f>IF(energy_demand!L551="N",energy_demand!B551)</f>
        <v>112556.405</v>
      </c>
      <c r="D551" s="2" t="e">
        <f>IF(energy_demand!M551="Y",energy_demand!B551,NA())</f>
        <v>#N/A</v>
      </c>
      <c r="E551" s="2">
        <f>IF(energy_demand!M551="N",energy_demand!B551,NA())</f>
        <v>112556.405</v>
      </c>
    </row>
    <row r="552" spans="1:5" x14ac:dyDescent="0.3">
      <c r="A552" s="10">
        <v>42555</v>
      </c>
      <c r="B552" s="2" t="b">
        <f>IF(energy_demand!L552="Y",energy_demand!B552)</f>
        <v>0</v>
      </c>
      <c r="C552" s="2">
        <f>IF(energy_demand!L552="N",energy_demand!B552)</f>
        <v>135712.245</v>
      </c>
      <c r="D552" s="2" t="e">
        <f>IF(energy_demand!M552="Y",energy_demand!B552,NA())</f>
        <v>#N/A</v>
      </c>
      <c r="E552" s="2">
        <f>IF(energy_demand!M552="N",energy_demand!B552,NA())</f>
        <v>135712.245</v>
      </c>
    </row>
    <row r="553" spans="1:5" x14ac:dyDescent="0.3">
      <c r="A553" s="10">
        <v>42556</v>
      </c>
      <c r="B553" s="2" t="b">
        <f>IF(energy_demand!L553="Y",energy_demand!B553)</f>
        <v>0</v>
      </c>
      <c r="C553" s="2">
        <f>IF(energy_demand!L553="N",energy_demand!B553)</f>
        <v>142401.79500000001</v>
      </c>
      <c r="D553" s="2" t="e">
        <f>IF(energy_demand!M553="Y",energy_demand!B553,NA())</f>
        <v>#N/A</v>
      </c>
      <c r="E553" s="2">
        <f>IF(energy_demand!M553="N",energy_demand!B553,NA())</f>
        <v>142401.79500000001</v>
      </c>
    </row>
    <row r="554" spans="1:5" x14ac:dyDescent="0.3">
      <c r="A554" s="10">
        <v>42557</v>
      </c>
      <c r="B554" s="2" t="b">
        <f>IF(energy_demand!L554="Y",energy_demand!B554)</f>
        <v>0</v>
      </c>
      <c r="C554" s="2">
        <f>IF(energy_demand!L554="N",energy_demand!B554)</f>
        <v>134056.095</v>
      </c>
      <c r="D554" s="2" t="e">
        <f>IF(energy_demand!M554="Y",energy_demand!B554,NA())</f>
        <v>#N/A</v>
      </c>
      <c r="E554" s="2">
        <f>IF(energy_demand!M554="N",energy_demand!B554,NA())</f>
        <v>134056.095</v>
      </c>
    </row>
    <row r="555" spans="1:5" x14ac:dyDescent="0.3">
      <c r="A555" s="10">
        <v>42558</v>
      </c>
      <c r="B555" s="2" t="b">
        <f>IF(energy_demand!L555="Y",energy_demand!B555)</f>
        <v>0</v>
      </c>
      <c r="C555" s="2">
        <f>IF(energy_demand!L555="N",energy_demand!B555)</f>
        <v>138768.04500000001</v>
      </c>
      <c r="D555" s="2" t="e">
        <f>IF(energy_demand!M555="Y",energy_demand!B555,NA())</f>
        <v>#N/A</v>
      </c>
      <c r="E555" s="2">
        <f>IF(energy_demand!M555="N",energy_demand!B555,NA())</f>
        <v>138768.04500000001</v>
      </c>
    </row>
    <row r="556" spans="1:5" x14ac:dyDescent="0.3">
      <c r="A556" s="10">
        <v>42559</v>
      </c>
      <c r="B556" s="2" t="b">
        <f>IF(energy_demand!L556="Y",energy_demand!B556)</f>
        <v>0</v>
      </c>
      <c r="C556" s="2">
        <f>IF(energy_demand!L556="N",energy_demand!B556)</f>
        <v>136690.04999999999</v>
      </c>
      <c r="D556" s="2" t="e">
        <f>IF(energy_demand!M556="Y",energy_demand!B556,NA())</f>
        <v>#N/A</v>
      </c>
      <c r="E556" s="2">
        <f>IF(energy_demand!M556="N",energy_demand!B556,NA())</f>
        <v>136690.04999999999</v>
      </c>
    </row>
    <row r="557" spans="1:5" x14ac:dyDescent="0.3">
      <c r="A557" s="10">
        <v>42560</v>
      </c>
      <c r="B557" s="2" t="b">
        <f>IF(energy_demand!L557="Y",energy_demand!B557)</f>
        <v>0</v>
      </c>
      <c r="C557" s="2">
        <f>IF(energy_demand!L557="N",energy_demand!B557)</f>
        <v>122369.535</v>
      </c>
      <c r="D557" s="2" t="e">
        <f>IF(energy_demand!M557="Y",energy_demand!B557,NA())</f>
        <v>#N/A</v>
      </c>
      <c r="E557" s="2">
        <f>IF(energy_demand!M557="N",energy_demand!B557,NA())</f>
        <v>122369.535</v>
      </c>
    </row>
    <row r="558" spans="1:5" x14ac:dyDescent="0.3">
      <c r="A558" s="10">
        <v>42561</v>
      </c>
      <c r="B558" s="2" t="b">
        <f>IF(energy_demand!L558="Y",energy_demand!B558)</f>
        <v>0</v>
      </c>
      <c r="C558" s="2">
        <f>IF(energy_demand!L558="N",energy_demand!B558)</f>
        <v>119218.23</v>
      </c>
      <c r="D558" s="2" t="e">
        <f>IF(energy_demand!M558="Y",energy_demand!B558,NA())</f>
        <v>#N/A</v>
      </c>
      <c r="E558" s="2">
        <f>IF(energy_demand!M558="N",energy_demand!B558,NA())</f>
        <v>119218.23</v>
      </c>
    </row>
    <row r="559" spans="1:5" x14ac:dyDescent="0.3">
      <c r="A559" s="10">
        <v>42562</v>
      </c>
      <c r="B559" s="2" t="b">
        <f>IF(energy_demand!L559="Y",energy_demand!B559)</f>
        <v>0</v>
      </c>
      <c r="C559" s="2">
        <f>IF(energy_demand!L559="N",energy_demand!B559)</f>
        <v>128207.125</v>
      </c>
      <c r="D559" s="2" t="e">
        <f>IF(energy_demand!M559="Y",energy_demand!B559,NA())</f>
        <v>#N/A</v>
      </c>
      <c r="E559" s="2">
        <f>IF(energy_demand!M559="N",energy_demand!B559,NA())</f>
        <v>128207.125</v>
      </c>
    </row>
    <row r="560" spans="1:5" x14ac:dyDescent="0.3">
      <c r="A560" s="10">
        <v>42563</v>
      </c>
      <c r="B560" s="2">
        <f>IF(energy_demand!L560="Y",energy_demand!B560)</f>
        <v>137582.19500000001</v>
      </c>
      <c r="C560" s="2" t="b">
        <f>IF(energy_demand!L560="N",energy_demand!B560)</f>
        <v>0</v>
      </c>
      <c r="D560" s="2" t="e">
        <f>IF(energy_demand!M560="Y",energy_demand!B560,NA())</f>
        <v>#N/A</v>
      </c>
      <c r="E560" s="2">
        <f>IF(energy_demand!M560="N",energy_demand!B560,NA())</f>
        <v>137582.19500000001</v>
      </c>
    </row>
    <row r="561" spans="1:5" x14ac:dyDescent="0.3">
      <c r="A561" s="10">
        <v>42564</v>
      </c>
      <c r="B561" s="2">
        <f>IF(energy_demand!L561="Y",energy_demand!B561)</f>
        <v>145728.26</v>
      </c>
      <c r="C561" s="2" t="b">
        <f>IF(energy_demand!L561="N",energy_demand!B561)</f>
        <v>0</v>
      </c>
      <c r="D561" s="2" t="e">
        <f>IF(energy_demand!M561="Y",energy_demand!B561,NA())</f>
        <v>#N/A</v>
      </c>
      <c r="E561" s="2">
        <f>IF(energy_demand!M561="N",energy_demand!B561,NA())</f>
        <v>145728.26</v>
      </c>
    </row>
    <row r="562" spans="1:5" x14ac:dyDescent="0.3">
      <c r="A562" s="10">
        <v>42565</v>
      </c>
      <c r="B562" s="2">
        <f>IF(energy_demand!L562="Y",energy_demand!B562)</f>
        <v>144103.70499999999</v>
      </c>
      <c r="C562" s="2" t="b">
        <f>IF(energy_demand!L562="N",energy_demand!B562)</f>
        <v>0</v>
      </c>
      <c r="D562" s="2" t="e">
        <f>IF(energy_demand!M562="Y",energy_demand!B562,NA())</f>
        <v>#N/A</v>
      </c>
      <c r="E562" s="2">
        <f>IF(energy_demand!M562="N",energy_demand!B562,NA())</f>
        <v>144103.70499999999</v>
      </c>
    </row>
    <row r="563" spans="1:5" x14ac:dyDescent="0.3">
      <c r="A563" s="10">
        <v>42566</v>
      </c>
      <c r="B563" s="2">
        <f>IF(energy_demand!L563="Y",energy_demand!B563)</f>
        <v>141166.85</v>
      </c>
      <c r="C563" s="2" t="b">
        <f>IF(energy_demand!L563="N",energy_demand!B563)</f>
        <v>0</v>
      </c>
      <c r="D563" s="2" t="e">
        <f>IF(energy_demand!M563="Y",energy_demand!B563,NA())</f>
        <v>#N/A</v>
      </c>
      <c r="E563" s="2">
        <f>IF(energy_demand!M563="N",energy_demand!B563,NA())</f>
        <v>141166.85</v>
      </c>
    </row>
    <row r="564" spans="1:5" x14ac:dyDescent="0.3">
      <c r="A564" s="10">
        <v>42567</v>
      </c>
      <c r="B564" s="2">
        <f>IF(energy_demand!L564="Y",energy_demand!B564)</f>
        <v>120659.15</v>
      </c>
      <c r="C564" s="2" t="b">
        <f>IF(energy_demand!L564="N",energy_demand!B564)</f>
        <v>0</v>
      </c>
      <c r="D564" s="2" t="e">
        <f>IF(energy_demand!M564="Y",energy_demand!B564,NA())</f>
        <v>#N/A</v>
      </c>
      <c r="E564" s="2">
        <f>IF(energy_demand!M564="N",energy_demand!B564,NA())</f>
        <v>120659.15</v>
      </c>
    </row>
    <row r="565" spans="1:5" x14ac:dyDescent="0.3">
      <c r="A565" s="10">
        <v>42568</v>
      </c>
      <c r="B565" s="2">
        <f>IF(energy_demand!L565="Y",energy_demand!B565)</f>
        <v>113418.125</v>
      </c>
      <c r="C565" s="2" t="b">
        <f>IF(energy_demand!L565="N",energy_demand!B565)</f>
        <v>0</v>
      </c>
      <c r="D565" s="2" t="e">
        <f>IF(energy_demand!M565="Y",energy_demand!B565,NA())</f>
        <v>#N/A</v>
      </c>
      <c r="E565" s="2">
        <f>IF(energy_demand!M565="N",energy_demand!B565,NA())</f>
        <v>113418.125</v>
      </c>
    </row>
    <row r="566" spans="1:5" x14ac:dyDescent="0.3">
      <c r="A566" s="10">
        <v>42569</v>
      </c>
      <c r="B566" s="2">
        <f>IF(energy_demand!L566="Y",energy_demand!B566)</f>
        <v>127367.015</v>
      </c>
      <c r="C566" s="2" t="b">
        <f>IF(energy_demand!L566="N",energy_demand!B566)</f>
        <v>0</v>
      </c>
      <c r="D566" s="2" t="e">
        <f>IF(energy_demand!M566="Y",energy_demand!B566,NA())</f>
        <v>#N/A</v>
      </c>
      <c r="E566" s="2">
        <f>IF(energy_demand!M566="N",energy_demand!B566,NA())</f>
        <v>127367.015</v>
      </c>
    </row>
    <row r="567" spans="1:5" x14ac:dyDescent="0.3">
      <c r="A567" s="10">
        <v>42570</v>
      </c>
      <c r="B567" s="2">
        <f>IF(energy_demand!L567="Y",energy_demand!B567)</f>
        <v>137028.04999999999</v>
      </c>
      <c r="C567" s="2" t="b">
        <f>IF(energy_demand!L567="N",energy_demand!B567)</f>
        <v>0</v>
      </c>
      <c r="D567" s="2" t="e">
        <f>IF(energy_demand!M567="Y",energy_demand!B567,NA())</f>
        <v>#N/A</v>
      </c>
      <c r="E567" s="2">
        <f>IF(energy_demand!M567="N",energy_demand!B567,NA())</f>
        <v>137028.04999999999</v>
      </c>
    </row>
    <row r="568" spans="1:5" x14ac:dyDescent="0.3">
      <c r="A568" s="10">
        <v>42571</v>
      </c>
      <c r="B568" s="2">
        <f>IF(energy_demand!L568="Y",energy_demand!B568)</f>
        <v>136850.14000000001</v>
      </c>
      <c r="C568" s="2" t="b">
        <f>IF(energy_demand!L568="N",energy_demand!B568)</f>
        <v>0</v>
      </c>
      <c r="D568" s="2" t="e">
        <f>IF(energy_demand!M568="Y",energy_demand!B568,NA())</f>
        <v>#N/A</v>
      </c>
      <c r="E568" s="2">
        <f>IF(energy_demand!M568="N",energy_demand!B568,NA())</f>
        <v>136850.14000000001</v>
      </c>
    </row>
    <row r="569" spans="1:5" x14ac:dyDescent="0.3">
      <c r="A569" s="10">
        <v>42572</v>
      </c>
      <c r="B569" s="2">
        <f>IF(energy_demand!L569="Y",energy_demand!B569)</f>
        <v>136127.125</v>
      </c>
      <c r="C569" s="2" t="b">
        <f>IF(energy_demand!L569="N",energy_demand!B569)</f>
        <v>0</v>
      </c>
      <c r="D569" s="2" t="e">
        <f>IF(energy_demand!M569="Y",energy_demand!B569,NA())</f>
        <v>#N/A</v>
      </c>
      <c r="E569" s="2">
        <f>IF(energy_demand!M569="N",energy_demand!B569,NA())</f>
        <v>136127.125</v>
      </c>
    </row>
    <row r="570" spans="1:5" x14ac:dyDescent="0.3">
      <c r="A570" s="10">
        <v>42573</v>
      </c>
      <c r="B570" s="2">
        <f>IF(energy_demand!L570="Y",energy_demand!B570)</f>
        <v>128777.82</v>
      </c>
      <c r="C570" s="2" t="b">
        <f>IF(energy_demand!L570="N",energy_demand!B570)</f>
        <v>0</v>
      </c>
      <c r="D570" s="2" t="e">
        <f>IF(energy_demand!M570="Y",energy_demand!B570,NA())</f>
        <v>#N/A</v>
      </c>
      <c r="E570" s="2">
        <f>IF(energy_demand!M570="N",energy_demand!B570,NA())</f>
        <v>128777.82</v>
      </c>
    </row>
    <row r="571" spans="1:5" x14ac:dyDescent="0.3">
      <c r="A571" s="10">
        <v>42574</v>
      </c>
      <c r="B571" s="2">
        <f>IF(energy_demand!L571="Y",energy_demand!B571)</f>
        <v>119888.575</v>
      </c>
      <c r="C571" s="2" t="b">
        <f>IF(energy_demand!L571="N",energy_demand!B571)</f>
        <v>0</v>
      </c>
      <c r="D571" s="2" t="e">
        <f>IF(energy_demand!M571="Y",energy_demand!B571,NA())</f>
        <v>#N/A</v>
      </c>
      <c r="E571" s="2">
        <f>IF(energy_demand!M571="N",energy_demand!B571,NA())</f>
        <v>119888.575</v>
      </c>
    </row>
    <row r="572" spans="1:5" x14ac:dyDescent="0.3">
      <c r="A572" s="10">
        <v>42575</v>
      </c>
      <c r="B572" s="2">
        <f>IF(energy_demand!L572="Y",energy_demand!B572)</f>
        <v>120126.905</v>
      </c>
      <c r="C572" s="2" t="b">
        <f>IF(energy_demand!L572="N",energy_demand!B572)</f>
        <v>0</v>
      </c>
      <c r="D572" s="2" t="e">
        <f>IF(energy_demand!M572="Y",energy_demand!B572,NA())</f>
        <v>#N/A</v>
      </c>
      <c r="E572" s="2">
        <f>IF(energy_demand!M572="N",energy_demand!B572,NA())</f>
        <v>120126.905</v>
      </c>
    </row>
    <row r="573" spans="1:5" x14ac:dyDescent="0.3">
      <c r="A573" s="10">
        <v>42576</v>
      </c>
      <c r="B573" s="2">
        <f>IF(energy_demand!L573="Y",energy_demand!B573)</f>
        <v>138134.63500000001</v>
      </c>
      <c r="C573" s="2" t="b">
        <f>IF(energy_demand!L573="N",energy_demand!B573)</f>
        <v>0</v>
      </c>
      <c r="D573" s="2" t="e">
        <f>IF(energy_demand!M573="Y",energy_demand!B573,NA())</f>
        <v>#N/A</v>
      </c>
      <c r="E573" s="2">
        <f>IF(energy_demand!M573="N",energy_demand!B573,NA())</f>
        <v>138134.63500000001</v>
      </c>
    </row>
    <row r="574" spans="1:5" x14ac:dyDescent="0.3">
      <c r="A574" s="10">
        <v>42577</v>
      </c>
      <c r="B574" s="2">
        <f>IF(energy_demand!L574="Y",energy_demand!B574)</f>
        <v>146465.69</v>
      </c>
      <c r="C574" s="2" t="b">
        <f>IF(energy_demand!L574="N",energy_demand!B574)</f>
        <v>0</v>
      </c>
      <c r="D574" s="2" t="e">
        <f>IF(energy_demand!M574="Y",energy_demand!B574,NA())</f>
        <v>#N/A</v>
      </c>
      <c r="E574" s="2">
        <f>IF(energy_demand!M574="N",energy_demand!B574,NA())</f>
        <v>146465.69</v>
      </c>
    </row>
    <row r="575" spans="1:5" x14ac:dyDescent="0.3">
      <c r="A575" s="10">
        <v>42578</v>
      </c>
      <c r="B575" s="2">
        <f>IF(energy_demand!L575="Y",energy_demand!B575)</f>
        <v>143209.755</v>
      </c>
      <c r="C575" s="2" t="b">
        <f>IF(energy_demand!L575="N",energy_demand!B575)</f>
        <v>0</v>
      </c>
      <c r="D575" s="2" t="e">
        <f>IF(energy_demand!M575="Y",energy_demand!B575,NA())</f>
        <v>#N/A</v>
      </c>
      <c r="E575" s="2">
        <f>IF(energy_demand!M575="N",energy_demand!B575,NA())</f>
        <v>143209.755</v>
      </c>
    </row>
    <row r="576" spans="1:5" x14ac:dyDescent="0.3">
      <c r="A576" s="10">
        <v>42579</v>
      </c>
      <c r="B576" s="2">
        <f>IF(energy_demand!L576="Y",energy_demand!B576)</f>
        <v>142341.63500000001</v>
      </c>
      <c r="C576" s="2" t="b">
        <f>IF(energy_demand!L576="N",energy_demand!B576)</f>
        <v>0</v>
      </c>
      <c r="D576" s="2" t="e">
        <f>IF(energy_demand!M576="Y",energy_demand!B576,NA())</f>
        <v>#N/A</v>
      </c>
      <c r="E576" s="2">
        <f>IF(energy_demand!M576="N",energy_demand!B576,NA())</f>
        <v>142341.63500000001</v>
      </c>
    </row>
    <row r="577" spans="1:5" x14ac:dyDescent="0.3">
      <c r="A577" s="10">
        <v>42580</v>
      </c>
      <c r="B577" s="2">
        <f>IF(energy_demand!L577="Y",energy_demand!B577)</f>
        <v>139822.93</v>
      </c>
      <c r="C577" s="2" t="b">
        <f>IF(energy_demand!L577="N",energy_demand!B577)</f>
        <v>0</v>
      </c>
      <c r="D577" s="2" t="e">
        <f>IF(energy_demand!M577="Y",energy_demand!B577,NA())</f>
        <v>#N/A</v>
      </c>
      <c r="E577" s="2">
        <f>IF(energy_demand!M577="N",energy_demand!B577,NA())</f>
        <v>139822.93</v>
      </c>
    </row>
    <row r="578" spans="1:5" x14ac:dyDescent="0.3">
      <c r="A578" s="10">
        <v>42581</v>
      </c>
      <c r="B578" s="2">
        <f>IF(energy_demand!L578="Y",energy_demand!B578)</f>
        <v>121548.535</v>
      </c>
      <c r="C578" s="2" t="b">
        <f>IF(energy_demand!L578="N",energy_demand!B578)</f>
        <v>0</v>
      </c>
      <c r="D578" s="2" t="e">
        <f>IF(energy_demand!M578="Y",energy_demand!B578,NA())</f>
        <v>#N/A</v>
      </c>
      <c r="E578" s="2">
        <f>IF(energy_demand!M578="N",energy_demand!B578,NA())</f>
        <v>121548.535</v>
      </c>
    </row>
    <row r="579" spans="1:5" x14ac:dyDescent="0.3">
      <c r="A579" s="10">
        <v>42582</v>
      </c>
      <c r="B579" s="2">
        <f>IF(energy_demand!L579="Y",energy_demand!B579)</f>
        <v>114481.28</v>
      </c>
      <c r="C579" s="2" t="b">
        <f>IF(energy_demand!L579="N",energy_demand!B579)</f>
        <v>0</v>
      </c>
      <c r="D579" s="2" t="e">
        <f>IF(energy_demand!M579="Y",energy_demand!B579,NA())</f>
        <v>#N/A</v>
      </c>
      <c r="E579" s="2">
        <f>IF(energy_demand!M579="N",energy_demand!B579,NA())</f>
        <v>114481.28</v>
      </c>
    </row>
    <row r="580" spans="1:5" x14ac:dyDescent="0.3">
      <c r="A580" s="10">
        <v>42583</v>
      </c>
      <c r="B580" s="2">
        <f>IF(energy_demand!L580="Y",energy_demand!B580)</f>
        <v>137934.845</v>
      </c>
      <c r="C580" s="2" t="b">
        <f>IF(energy_demand!L580="N",energy_demand!B580)</f>
        <v>0</v>
      </c>
      <c r="D580" s="2" t="e">
        <f>IF(energy_demand!M580="Y",energy_demand!B580,NA())</f>
        <v>#N/A</v>
      </c>
      <c r="E580" s="2">
        <f>IF(energy_demand!M580="N",energy_demand!B580,NA())</f>
        <v>137934.845</v>
      </c>
    </row>
    <row r="581" spans="1:5" x14ac:dyDescent="0.3">
      <c r="A581" s="10">
        <v>42584</v>
      </c>
      <c r="B581" s="2">
        <f>IF(energy_demand!L581="Y",energy_demand!B581)</f>
        <v>137301.69</v>
      </c>
      <c r="C581" s="2" t="b">
        <f>IF(energy_demand!L581="N",energy_demand!B581)</f>
        <v>0</v>
      </c>
      <c r="D581" s="2" t="e">
        <f>IF(energy_demand!M581="Y",energy_demand!B581,NA())</f>
        <v>#N/A</v>
      </c>
      <c r="E581" s="2">
        <f>IF(energy_demand!M581="N",energy_demand!B581,NA())</f>
        <v>137301.69</v>
      </c>
    </row>
    <row r="582" spans="1:5" x14ac:dyDescent="0.3">
      <c r="A582" s="10">
        <v>42585</v>
      </c>
      <c r="B582" s="2">
        <f>IF(energy_demand!L582="Y",energy_demand!B582)</f>
        <v>140922.715</v>
      </c>
      <c r="C582" s="2" t="b">
        <f>IF(energy_demand!L582="N",energy_demand!B582)</f>
        <v>0</v>
      </c>
      <c r="D582" s="2" t="e">
        <f>IF(energy_demand!M582="Y",energy_demand!B582,NA())</f>
        <v>#N/A</v>
      </c>
      <c r="E582" s="2">
        <f>IF(energy_demand!M582="N",energy_demand!B582,NA())</f>
        <v>140922.715</v>
      </c>
    </row>
    <row r="583" spans="1:5" x14ac:dyDescent="0.3">
      <c r="A583" s="10">
        <v>42586</v>
      </c>
      <c r="B583" s="2">
        <f>IF(energy_demand!L583="Y",energy_demand!B583)</f>
        <v>142671.51</v>
      </c>
      <c r="C583" s="2" t="b">
        <f>IF(energy_demand!L583="N",energy_demand!B583)</f>
        <v>0</v>
      </c>
      <c r="D583" s="2" t="e">
        <f>IF(energy_demand!M583="Y",energy_demand!B583,NA())</f>
        <v>#N/A</v>
      </c>
      <c r="E583" s="2">
        <f>IF(energy_demand!M583="N",energy_demand!B583,NA())</f>
        <v>142671.51</v>
      </c>
    </row>
    <row r="584" spans="1:5" x14ac:dyDescent="0.3">
      <c r="A584" s="10">
        <v>42587</v>
      </c>
      <c r="B584" s="2">
        <f>IF(energy_demand!L584="Y",energy_demand!B584)</f>
        <v>145491.32999999999</v>
      </c>
      <c r="C584" s="2" t="b">
        <f>IF(energy_demand!L584="N",energy_demand!B584)</f>
        <v>0</v>
      </c>
      <c r="D584" s="2" t="e">
        <f>IF(energy_demand!M584="Y",energy_demand!B584,NA())</f>
        <v>#N/A</v>
      </c>
      <c r="E584" s="2">
        <f>IF(energy_demand!M584="N",energy_demand!B584,NA())</f>
        <v>145491.32999999999</v>
      </c>
    </row>
    <row r="585" spans="1:5" x14ac:dyDescent="0.3">
      <c r="A585" s="10">
        <v>42588</v>
      </c>
      <c r="B585" s="2">
        <f>IF(energy_demand!L585="Y",energy_demand!B585)</f>
        <v>130907.095</v>
      </c>
      <c r="C585" s="2" t="b">
        <f>IF(energy_demand!L585="N",energy_demand!B585)</f>
        <v>0</v>
      </c>
      <c r="D585" s="2" t="e">
        <f>IF(energy_demand!M585="Y",energy_demand!B585,NA())</f>
        <v>#N/A</v>
      </c>
      <c r="E585" s="2">
        <f>IF(energy_demand!M585="N",energy_demand!B585,NA())</f>
        <v>130907.095</v>
      </c>
    </row>
    <row r="586" spans="1:5" x14ac:dyDescent="0.3">
      <c r="A586" s="10">
        <v>42589</v>
      </c>
      <c r="B586" s="2">
        <f>IF(energy_demand!L586="Y",energy_demand!B586)</f>
        <v>120379.285</v>
      </c>
      <c r="C586" s="2" t="b">
        <f>IF(energy_demand!L586="N",energy_demand!B586)</f>
        <v>0</v>
      </c>
      <c r="D586" s="2" t="e">
        <f>IF(energy_demand!M586="Y",energy_demand!B586,NA())</f>
        <v>#N/A</v>
      </c>
      <c r="E586" s="2">
        <f>IF(energy_demand!M586="N",energy_demand!B586,NA())</f>
        <v>120379.285</v>
      </c>
    </row>
    <row r="587" spans="1:5" x14ac:dyDescent="0.3">
      <c r="A587" s="10">
        <v>42590</v>
      </c>
      <c r="B587" s="2">
        <f>IF(energy_demand!L587="Y",energy_demand!B587)</f>
        <v>138506.45000000001</v>
      </c>
      <c r="C587" s="2" t="b">
        <f>IF(energy_demand!L587="N",energy_demand!B587)</f>
        <v>0</v>
      </c>
      <c r="D587" s="2" t="e">
        <f>IF(energy_demand!M587="Y",energy_demand!B587,NA())</f>
        <v>#N/A</v>
      </c>
      <c r="E587" s="2">
        <f>IF(energy_demand!M587="N",energy_demand!B587,NA())</f>
        <v>138506.45000000001</v>
      </c>
    </row>
    <row r="588" spans="1:5" x14ac:dyDescent="0.3">
      <c r="A588" s="10">
        <v>42591</v>
      </c>
      <c r="B588" s="2">
        <f>IF(energy_demand!L588="Y",energy_demand!B588)</f>
        <v>132819.535</v>
      </c>
      <c r="C588" s="2" t="b">
        <f>IF(energy_demand!L588="N",energy_demand!B588)</f>
        <v>0</v>
      </c>
      <c r="D588" s="2" t="e">
        <f>IF(energy_demand!M588="Y",energy_demand!B588,NA())</f>
        <v>#N/A</v>
      </c>
      <c r="E588" s="2">
        <f>IF(energy_demand!M588="N",energy_demand!B588,NA())</f>
        <v>132819.535</v>
      </c>
    </row>
    <row r="589" spans="1:5" x14ac:dyDescent="0.3">
      <c r="A589" s="10">
        <v>42592</v>
      </c>
      <c r="B589" s="2">
        <f>IF(energy_demand!L589="Y",energy_demand!B589)</f>
        <v>130616.67</v>
      </c>
      <c r="C589" s="2" t="b">
        <f>IF(energy_demand!L589="N",energy_demand!B589)</f>
        <v>0</v>
      </c>
      <c r="D589" s="2" t="e">
        <f>IF(energy_demand!M589="Y",energy_demand!B589,NA())</f>
        <v>#N/A</v>
      </c>
      <c r="E589" s="2">
        <f>IF(energy_demand!M589="N",energy_demand!B589,NA())</f>
        <v>130616.67</v>
      </c>
    </row>
    <row r="590" spans="1:5" x14ac:dyDescent="0.3">
      <c r="A590" s="10">
        <v>42593</v>
      </c>
      <c r="B590" s="2">
        <f>IF(energy_demand!L590="Y",energy_demand!B590)</f>
        <v>138368.4</v>
      </c>
      <c r="C590" s="2" t="b">
        <f>IF(energy_demand!L590="N",energy_demand!B590)</f>
        <v>0</v>
      </c>
      <c r="D590" s="2" t="e">
        <f>IF(energy_demand!M590="Y",energy_demand!B590,NA())</f>
        <v>#N/A</v>
      </c>
      <c r="E590" s="2">
        <f>IF(energy_demand!M590="N",energy_demand!B590,NA())</f>
        <v>138368.4</v>
      </c>
    </row>
    <row r="591" spans="1:5" x14ac:dyDescent="0.3">
      <c r="A591" s="10">
        <v>42594</v>
      </c>
      <c r="B591" s="2">
        <f>IF(energy_demand!L591="Y",energy_demand!B591)</f>
        <v>134885.67000000001</v>
      </c>
      <c r="C591" s="2" t="b">
        <f>IF(energy_demand!L591="N",energy_demand!B591)</f>
        <v>0</v>
      </c>
      <c r="D591" s="2" t="e">
        <f>IF(energy_demand!M591="Y",energy_demand!B591,NA())</f>
        <v>#N/A</v>
      </c>
      <c r="E591" s="2">
        <f>IF(energy_demand!M591="N",energy_demand!B591,NA())</f>
        <v>134885.67000000001</v>
      </c>
    </row>
    <row r="592" spans="1:5" x14ac:dyDescent="0.3">
      <c r="A592" s="10">
        <v>42595</v>
      </c>
      <c r="B592" s="2">
        <f>IF(energy_demand!L592="Y",energy_demand!B592)</f>
        <v>120382.80499999999</v>
      </c>
      <c r="C592" s="2" t="b">
        <f>IF(energy_demand!L592="N",energy_demand!B592)</f>
        <v>0</v>
      </c>
      <c r="D592" s="2" t="e">
        <f>IF(energy_demand!M592="Y",energy_demand!B592,NA())</f>
        <v>#N/A</v>
      </c>
      <c r="E592" s="2">
        <f>IF(energy_demand!M592="N",energy_demand!B592,NA())</f>
        <v>120382.80499999999</v>
      </c>
    </row>
    <row r="593" spans="1:5" x14ac:dyDescent="0.3">
      <c r="A593" s="10">
        <v>42596</v>
      </c>
      <c r="B593" s="2">
        <f>IF(energy_demand!L593="Y",energy_demand!B593)</f>
        <v>113066.245</v>
      </c>
      <c r="C593" s="2" t="b">
        <f>IF(energy_demand!L593="N",energy_demand!B593)</f>
        <v>0</v>
      </c>
      <c r="D593" s="2" t="e">
        <f>IF(energy_demand!M593="Y",energy_demand!B593,NA())</f>
        <v>#N/A</v>
      </c>
      <c r="E593" s="2">
        <f>IF(energy_demand!M593="N",energy_demand!B593,NA())</f>
        <v>113066.245</v>
      </c>
    </row>
    <row r="594" spans="1:5" x14ac:dyDescent="0.3">
      <c r="A594" s="10">
        <v>42597</v>
      </c>
      <c r="B594" s="2">
        <f>IF(energy_demand!L594="Y",energy_demand!B594)</f>
        <v>127906.24000000001</v>
      </c>
      <c r="C594" s="2" t="b">
        <f>IF(energy_demand!L594="N",energy_demand!B594)</f>
        <v>0</v>
      </c>
      <c r="D594" s="2" t="e">
        <f>IF(energy_demand!M594="Y",energy_demand!B594,NA())</f>
        <v>#N/A</v>
      </c>
      <c r="E594" s="2">
        <f>IF(energy_demand!M594="N",energy_demand!B594,NA())</f>
        <v>127906.24000000001</v>
      </c>
    </row>
    <row r="595" spans="1:5" x14ac:dyDescent="0.3">
      <c r="A595" s="10">
        <v>42598</v>
      </c>
      <c r="B595" s="2">
        <f>IF(energy_demand!L595="Y",energy_demand!B595)</f>
        <v>124975.11</v>
      </c>
      <c r="C595" s="2" t="b">
        <f>IF(energy_demand!L595="N",energy_demand!B595)</f>
        <v>0</v>
      </c>
      <c r="D595" s="2" t="e">
        <f>IF(energy_demand!M595="Y",energy_demand!B595,NA())</f>
        <v>#N/A</v>
      </c>
      <c r="E595" s="2">
        <f>IF(energy_demand!M595="N",energy_demand!B595,NA())</f>
        <v>124975.11</v>
      </c>
    </row>
    <row r="596" spans="1:5" x14ac:dyDescent="0.3">
      <c r="A596" s="10">
        <v>42599</v>
      </c>
      <c r="B596" s="2">
        <f>IF(energy_demand!L596="Y",energy_demand!B596)</f>
        <v>132561.22</v>
      </c>
      <c r="C596" s="2" t="b">
        <f>IF(energy_demand!L596="N",energy_demand!B596)</f>
        <v>0</v>
      </c>
      <c r="D596" s="2" t="e">
        <f>IF(energy_demand!M596="Y",energy_demand!B596,NA())</f>
        <v>#N/A</v>
      </c>
      <c r="E596" s="2">
        <f>IF(energy_demand!M596="N",energy_demand!B596,NA())</f>
        <v>132561.22</v>
      </c>
    </row>
    <row r="597" spans="1:5" x14ac:dyDescent="0.3">
      <c r="A597" s="10">
        <v>42600</v>
      </c>
      <c r="B597" s="2">
        <f>IF(energy_demand!L597="Y",energy_demand!B597)</f>
        <v>123434.505</v>
      </c>
      <c r="C597" s="2" t="b">
        <f>IF(energy_demand!L597="N",energy_demand!B597)</f>
        <v>0</v>
      </c>
      <c r="D597" s="2" t="e">
        <f>IF(energy_demand!M597="Y",energy_demand!B597,NA())</f>
        <v>#N/A</v>
      </c>
      <c r="E597" s="2">
        <f>IF(energy_demand!M597="N",energy_demand!B597,NA())</f>
        <v>123434.505</v>
      </c>
    </row>
    <row r="598" spans="1:5" x14ac:dyDescent="0.3">
      <c r="A598" s="10">
        <v>42601</v>
      </c>
      <c r="B598" s="2">
        <f>IF(energy_demand!L598="Y",energy_demand!B598)</f>
        <v>132569.74</v>
      </c>
      <c r="C598" s="2" t="b">
        <f>IF(energy_demand!L598="N",energy_demand!B598)</f>
        <v>0</v>
      </c>
      <c r="D598" s="2" t="e">
        <f>IF(energy_demand!M598="Y",energy_demand!B598,NA())</f>
        <v>#N/A</v>
      </c>
      <c r="E598" s="2">
        <f>IF(energy_demand!M598="N",energy_demand!B598,NA())</f>
        <v>132569.74</v>
      </c>
    </row>
    <row r="599" spans="1:5" x14ac:dyDescent="0.3">
      <c r="A599" s="10">
        <v>42602</v>
      </c>
      <c r="B599" s="2">
        <f>IF(energy_demand!L599="Y",energy_demand!B599)</f>
        <v>121052.06</v>
      </c>
      <c r="C599" s="2" t="b">
        <f>IF(energy_demand!L599="N",energy_demand!B599)</f>
        <v>0</v>
      </c>
      <c r="D599" s="2" t="e">
        <f>IF(energy_demand!M599="Y",energy_demand!B599,NA())</f>
        <v>#N/A</v>
      </c>
      <c r="E599" s="2">
        <f>IF(energy_demand!M599="N",energy_demand!B599,NA())</f>
        <v>121052.06</v>
      </c>
    </row>
    <row r="600" spans="1:5" x14ac:dyDescent="0.3">
      <c r="A600" s="10">
        <v>42603</v>
      </c>
      <c r="B600" s="2">
        <f>IF(energy_demand!L600="Y",energy_demand!B600)</f>
        <v>119118.545</v>
      </c>
      <c r="C600" s="2" t="b">
        <f>IF(energy_demand!L600="N",energy_demand!B600)</f>
        <v>0</v>
      </c>
      <c r="D600" s="2" t="e">
        <f>IF(energy_demand!M600="Y",energy_demand!B600,NA())</f>
        <v>#N/A</v>
      </c>
      <c r="E600" s="2">
        <f>IF(energy_demand!M600="N",energy_demand!B600,NA())</f>
        <v>119118.545</v>
      </c>
    </row>
    <row r="601" spans="1:5" x14ac:dyDescent="0.3">
      <c r="A601" s="10">
        <v>42604</v>
      </c>
      <c r="B601" s="2">
        <f>IF(energy_demand!L601="Y",energy_demand!B601)</f>
        <v>139203.5</v>
      </c>
      <c r="C601" s="2" t="b">
        <f>IF(energy_demand!L601="N",energy_demand!B601)</f>
        <v>0</v>
      </c>
      <c r="D601" s="2" t="e">
        <f>IF(energy_demand!M601="Y",energy_demand!B601,NA())</f>
        <v>#N/A</v>
      </c>
      <c r="E601" s="2">
        <f>IF(energy_demand!M601="N",energy_demand!B601,NA())</f>
        <v>139203.5</v>
      </c>
    </row>
    <row r="602" spans="1:5" x14ac:dyDescent="0.3">
      <c r="A602" s="10">
        <v>42605</v>
      </c>
      <c r="B602" s="2">
        <f>IF(energy_demand!L602="Y",energy_demand!B602)</f>
        <v>138640.39000000001</v>
      </c>
      <c r="C602" s="2" t="b">
        <f>IF(energy_demand!L602="N",energy_demand!B602)</f>
        <v>0</v>
      </c>
      <c r="D602" s="2" t="e">
        <f>IF(energy_demand!M602="Y",energy_demand!B602,NA())</f>
        <v>#N/A</v>
      </c>
      <c r="E602" s="2">
        <f>IF(energy_demand!M602="N",energy_demand!B602,NA())</f>
        <v>138640.39000000001</v>
      </c>
    </row>
    <row r="603" spans="1:5" x14ac:dyDescent="0.3">
      <c r="A603" s="10">
        <v>42606</v>
      </c>
      <c r="B603" s="2">
        <f>IF(energy_demand!L603="Y",energy_demand!B603)</f>
        <v>141122.79500000001</v>
      </c>
      <c r="C603" s="2" t="b">
        <f>IF(energy_demand!L603="N",energy_demand!B603)</f>
        <v>0</v>
      </c>
      <c r="D603" s="2" t="e">
        <f>IF(energy_demand!M603="Y",energy_demand!B603,NA())</f>
        <v>#N/A</v>
      </c>
      <c r="E603" s="2">
        <f>IF(energy_demand!M603="N",energy_demand!B603,NA())</f>
        <v>141122.79500000001</v>
      </c>
    </row>
    <row r="604" spans="1:5" x14ac:dyDescent="0.3">
      <c r="A604" s="10">
        <v>42607</v>
      </c>
      <c r="B604" s="2">
        <f>IF(energy_demand!L604="Y",energy_demand!B604)</f>
        <v>139724.02499999999</v>
      </c>
      <c r="C604" s="2" t="b">
        <f>IF(energy_demand!L604="N",energy_demand!B604)</f>
        <v>0</v>
      </c>
      <c r="D604" s="2" t="e">
        <f>IF(energy_demand!M604="Y",energy_demand!B604,NA())</f>
        <v>#N/A</v>
      </c>
      <c r="E604" s="2">
        <f>IF(energy_demand!M604="N",energy_demand!B604,NA())</f>
        <v>139724.02499999999</v>
      </c>
    </row>
    <row r="605" spans="1:5" x14ac:dyDescent="0.3">
      <c r="A605" s="10">
        <v>42608</v>
      </c>
      <c r="B605" s="2">
        <f>IF(energy_demand!L605="Y",energy_demand!B605)</f>
        <v>139920.54500000001</v>
      </c>
      <c r="C605" s="2" t="b">
        <f>IF(energy_demand!L605="N",energy_demand!B605)</f>
        <v>0</v>
      </c>
      <c r="D605" s="2" t="e">
        <f>IF(energy_demand!M605="Y",energy_demand!B605,NA())</f>
        <v>#N/A</v>
      </c>
      <c r="E605" s="2">
        <f>IF(energy_demand!M605="N",energy_demand!B605,NA())</f>
        <v>139920.54500000001</v>
      </c>
    </row>
    <row r="606" spans="1:5" x14ac:dyDescent="0.3">
      <c r="A606" s="10">
        <v>42609</v>
      </c>
      <c r="B606" s="2">
        <f>IF(energy_demand!L606="Y",energy_demand!B606)</f>
        <v>119573.22</v>
      </c>
      <c r="C606" s="2" t="b">
        <f>IF(energy_demand!L606="N",energy_demand!B606)</f>
        <v>0</v>
      </c>
      <c r="D606" s="2" t="e">
        <f>IF(energy_demand!M606="Y",energy_demand!B606,NA())</f>
        <v>#N/A</v>
      </c>
      <c r="E606" s="2">
        <f>IF(energy_demand!M606="N",energy_demand!B606,NA())</f>
        <v>119573.22</v>
      </c>
    </row>
    <row r="607" spans="1:5" x14ac:dyDescent="0.3">
      <c r="A607" s="10">
        <v>42610</v>
      </c>
      <c r="B607" s="2">
        <f>IF(energy_demand!L607="Y",energy_demand!B607)</f>
        <v>114832.425</v>
      </c>
      <c r="C607" s="2" t="b">
        <f>IF(energy_demand!L607="N",energy_demand!B607)</f>
        <v>0</v>
      </c>
      <c r="D607" s="2" t="e">
        <f>IF(energy_demand!M607="Y",energy_demand!B607,NA())</f>
        <v>#N/A</v>
      </c>
      <c r="E607" s="2">
        <f>IF(energy_demand!M607="N",energy_demand!B607,NA())</f>
        <v>114832.425</v>
      </c>
    </row>
    <row r="608" spans="1:5" x14ac:dyDescent="0.3">
      <c r="A608" s="10">
        <v>42611</v>
      </c>
      <c r="B608" s="2">
        <f>IF(energy_demand!L608="Y",energy_demand!B608)</f>
        <v>125055.69</v>
      </c>
      <c r="C608" s="2" t="b">
        <f>IF(energy_demand!L608="N",energy_demand!B608)</f>
        <v>0</v>
      </c>
      <c r="D608" s="2" t="e">
        <f>IF(energy_demand!M608="Y",energy_demand!B608,NA())</f>
        <v>#N/A</v>
      </c>
      <c r="E608" s="2">
        <f>IF(energy_demand!M608="N",energy_demand!B608,NA())</f>
        <v>125055.69</v>
      </c>
    </row>
    <row r="609" spans="1:5" x14ac:dyDescent="0.3">
      <c r="A609" s="10">
        <v>42612</v>
      </c>
      <c r="B609" s="2">
        <f>IF(energy_demand!L609="Y",energy_demand!B609)</f>
        <v>133748.44</v>
      </c>
      <c r="C609" s="2" t="b">
        <f>IF(energy_demand!L609="N",energy_demand!B609)</f>
        <v>0</v>
      </c>
      <c r="D609" s="2" t="e">
        <f>IF(energy_demand!M609="Y",energy_demand!B609,NA())</f>
        <v>#N/A</v>
      </c>
      <c r="E609" s="2">
        <f>IF(energy_demand!M609="N",energy_demand!B609,NA())</f>
        <v>133748.44</v>
      </c>
    </row>
    <row r="610" spans="1:5" x14ac:dyDescent="0.3">
      <c r="A610" s="10">
        <v>42613</v>
      </c>
      <c r="B610" s="2">
        <f>IF(energy_demand!L610="Y",energy_demand!B610)</f>
        <v>128834.065</v>
      </c>
      <c r="C610" s="2" t="b">
        <f>IF(energy_demand!L610="N",energy_demand!B610)</f>
        <v>0</v>
      </c>
      <c r="D610" s="2" t="e">
        <f>IF(energy_demand!M610="Y",energy_demand!B610,NA())</f>
        <v>#N/A</v>
      </c>
      <c r="E610" s="2">
        <f>IF(energy_demand!M610="N",energy_demand!B610,NA())</f>
        <v>128834.065</v>
      </c>
    </row>
    <row r="611" spans="1:5" x14ac:dyDescent="0.3">
      <c r="A611" s="10">
        <v>42614</v>
      </c>
      <c r="B611" s="2">
        <f>IF(energy_demand!L611="Y",energy_demand!B611)</f>
        <v>134246.16500000001</v>
      </c>
      <c r="C611" s="2" t="b">
        <f>IF(energy_demand!L611="N",energy_demand!B611)</f>
        <v>0</v>
      </c>
      <c r="D611" s="2" t="e">
        <f>IF(energy_demand!M611="Y",energy_demand!B611,NA())</f>
        <v>#N/A</v>
      </c>
      <c r="E611" s="2">
        <f>IF(energy_demand!M611="N",energy_demand!B611,NA())</f>
        <v>134246.16500000001</v>
      </c>
    </row>
    <row r="612" spans="1:5" x14ac:dyDescent="0.3">
      <c r="A612" s="10">
        <v>42615</v>
      </c>
      <c r="B612" s="2">
        <f>IF(energy_demand!L612="Y",energy_demand!B612)</f>
        <v>135273.32500000001</v>
      </c>
      <c r="C612" s="2" t="b">
        <f>IF(energy_demand!L612="N",energy_demand!B612)</f>
        <v>0</v>
      </c>
      <c r="D612" s="2" t="e">
        <f>IF(energy_demand!M612="Y",energy_demand!B612,NA())</f>
        <v>#N/A</v>
      </c>
      <c r="E612" s="2">
        <f>IF(energy_demand!M612="N",energy_demand!B612,NA())</f>
        <v>135273.32500000001</v>
      </c>
    </row>
    <row r="613" spans="1:5" x14ac:dyDescent="0.3">
      <c r="A613" s="10">
        <v>42616</v>
      </c>
      <c r="B613" s="2">
        <f>IF(energy_demand!L613="Y",energy_demand!B613)</f>
        <v>118621.96</v>
      </c>
      <c r="C613" s="2" t="b">
        <f>IF(energy_demand!L613="N",energy_demand!B613)</f>
        <v>0</v>
      </c>
      <c r="D613" s="2" t="e">
        <f>IF(energy_demand!M613="Y",energy_demand!B613,NA())</f>
        <v>#N/A</v>
      </c>
      <c r="E613" s="2">
        <f>IF(energy_demand!M613="N",energy_demand!B613,NA())</f>
        <v>118621.96</v>
      </c>
    </row>
    <row r="614" spans="1:5" x14ac:dyDescent="0.3">
      <c r="A614" s="10">
        <v>42617</v>
      </c>
      <c r="B614" s="2">
        <f>IF(energy_demand!L614="Y",energy_demand!B614)</f>
        <v>110986.005</v>
      </c>
      <c r="C614" s="2" t="b">
        <f>IF(energy_demand!L614="N",energy_demand!B614)</f>
        <v>0</v>
      </c>
      <c r="D614" s="2" t="e">
        <f>IF(energy_demand!M614="Y",energy_demand!B614,NA())</f>
        <v>#N/A</v>
      </c>
      <c r="E614" s="2">
        <f>IF(energy_demand!M614="N",energy_demand!B614,NA())</f>
        <v>110986.005</v>
      </c>
    </row>
    <row r="615" spans="1:5" x14ac:dyDescent="0.3">
      <c r="A615" s="10">
        <v>42618</v>
      </c>
      <c r="B615" s="2">
        <f>IF(energy_demand!L615="Y",energy_demand!B615)</f>
        <v>127275.815</v>
      </c>
      <c r="C615" s="2" t="b">
        <f>IF(energy_demand!L615="N",energy_demand!B615)</f>
        <v>0</v>
      </c>
      <c r="D615" s="2" t="e">
        <f>IF(energy_demand!M615="Y",energy_demand!B615,NA())</f>
        <v>#N/A</v>
      </c>
      <c r="E615" s="2">
        <f>IF(energy_demand!M615="N",energy_demand!B615,NA())</f>
        <v>127275.815</v>
      </c>
    </row>
    <row r="616" spans="1:5" x14ac:dyDescent="0.3">
      <c r="A616" s="10">
        <v>42619</v>
      </c>
      <c r="B616" s="2">
        <f>IF(energy_demand!L616="Y",energy_demand!B616)</f>
        <v>129542.36500000001</v>
      </c>
      <c r="C616" s="2" t="b">
        <f>IF(energy_demand!L616="N",energy_demand!B616)</f>
        <v>0</v>
      </c>
      <c r="D616" s="2" t="e">
        <f>IF(energy_demand!M616="Y",energy_demand!B616,NA())</f>
        <v>#N/A</v>
      </c>
      <c r="E616" s="2">
        <f>IF(energy_demand!M616="N",energy_demand!B616,NA())</f>
        <v>129542.36500000001</v>
      </c>
    </row>
    <row r="617" spans="1:5" x14ac:dyDescent="0.3">
      <c r="A617" s="10">
        <v>42620</v>
      </c>
      <c r="B617" s="2">
        <f>IF(energy_demand!L617="Y",energy_demand!B617)</f>
        <v>123307.02</v>
      </c>
      <c r="C617" s="2" t="b">
        <f>IF(energy_demand!L617="N",energy_demand!B617)</f>
        <v>0</v>
      </c>
      <c r="D617" s="2" t="e">
        <f>IF(energy_demand!M617="Y",energy_demand!B617,NA())</f>
        <v>#N/A</v>
      </c>
      <c r="E617" s="2">
        <f>IF(energy_demand!M617="N",energy_demand!B617,NA())</f>
        <v>123307.02</v>
      </c>
    </row>
    <row r="618" spans="1:5" x14ac:dyDescent="0.3">
      <c r="A618" s="10">
        <v>42621</v>
      </c>
      <c r="B618" s="2">
        <f>IF(energy_demand!L618="Y",energy_demand!B618)</f>
        <v>117722.95</v>
      </c>
      <c r="C618" s="2" t="b">
        <f>IF(energy_demand!L618="N",energy_demand!B618)</f>
        <v>0</v>
      </c>
      <c r="D618" s="2" t="e">
        <f>IF(energy_demand!M618="Y",energy_demand!B618,NA())</f>
        <v>#N/A</v>
      </c>
      <c r="E618" s="2">
        <f>IF(energy_demand!M618="N",energy_demand!B618,NA())</f>
        <v>117722.95</v>
      </c>
    </row>
    <row r="619" spans="1:5" x14ac:dyDescent="0.3">
      <c r="A619" s="10">
        <v>42622</v>
      </c>
      <c r="B619" s="2">
        <f>IF(energy_demand!L619="Y",energy_demand!B619)</f>
        <v>125432.605</v>
      </c>
      <c r="C619" s="2" t="b">
        <f>IF(energy_demand!L619="N",energy_demand!B619)</f>
        <v>0</v>
      </c>
      <c r="D619" s="2" t="e">
        <f>IF(energy_demand!M619="Y",energy_demand!B619,NA())</f>
        <v>#N/A</v>
      </c>
      <c r="E619" s="2">
        <f>IF(energy_demand!M619="N",energy_demand!B619,NA())</f>
        <v>125432.605</v>
      </c>
    </row>
    <row r="620" spans="1:5" x14ac:dyDescent="0.3">
      <c r="A620" s="10">
        <v>42623</v>
      </c>
      <c r="B620" s="2">
        <f>IF(energy_demand!L620="Y",energy_demand!B620)</f>
        <v>111412.995</v>
      </c>
      <c r="C620" s="2" t="b">
        <f>IF(energy_demand!L620="N",energy_demand!B620)</f>
        <v>0</v>
      </c>
      <c r="D620" s="2" t="e">
        <f>IF(energy_demand!M620="Y",energy_demand!B620,NA())</f>
        <v>#N/A</v>
      </c>
      <c r="E620" s="2">
        <f>IF(energy_demand!M620="N",energy_demand!B620,NA())</f>
        <v>111412.995</v>
      </c>
    </row>
    <row r="621" spans="1:5" x14ac:dyDescent="0.3">
      <c r="A621" s="10">
        <v>42624</v>
      </c>
      <c r="B621" s="2">
        <f>IF(energy_demand!L621="Y",energy_demand!B621)</f>
        <v>109125.215</v>
      </c>
      <c r="C621" s="2" t="b">
        <f>IF(energy_demand!L621="N",energy_demand!B621)</f>
        <v>0</v>
      </c>
      <c r="D621" s="2" t="e">
        <f>IF(energy_demand!M621="Y",energy_demand!B621,NA())</f>
        <v>#N/A</v>
      </c>
      <c r="E621" s="2">
        <f>IF(energy_demand!M621="N",energy_demand!B621,NA())</f>
        <v>109125.215</v>
      </c>
    </row>
    <row r="622" spans="1:5" x14ac:dyDescent="0.3">
      <c r="A622" s="10">
        <v>42625</v>
      </c>
      <c r="B622" s="2">
        <f>IF(energy_demand!L622="Y",energy_demand!B622)</f>
        <v>130967.28</v>
      </c>
      <c r="C622" s="2" t="b">
        <f>IF(energy_demand!L622="N",energy_demand!B622)</f>
        <v>0</v>
      </c>
      <c r="D622" s="2" t="e">
        <f>IF(energy_demand!M622="Y",energy_demand!B622,NA())</f>
        <v>#N/A</v>
      </c>
      <c r="E622" s="2">
        <f>IF(energy_demand!M622="N",energy_demand!B622,NA())</f>
        <v>130967.28</v>
      </c>
    </row>
    <row r="623" spans="1:5" x14ac:dyDescent="0.3">
      <c r="A623" s="10">
        <v>42626</v>
      </c>
      <c r="B623" s="2">
        <f>IF(energy_demand!L623="Y",energy_demand!B623)</f>
        <v>134720.155</v>
      </c>
      <c r="C623" s="2" t="b">
        <f>IF(energy_demand!L623="N",energy_demand!B623)</f>
        <v>0</v>
      </c>
      <c r="D623" s="2" t="e">
        <f>IF(energy_demand!M623="Y",energy_demand!B623,NA())</f>
        <v>#N/A</v>
      </c>
      <c r="E623" s="2">
        <f>IF(energy_demand!M623="N",energy_demand!B623,NA())</f>
        <v>134720.155</v>
      </c>
    </row>
    <row r="624" spans="1:5" x14ac:dyDescent="0.3">
      <c r="A624" s="10">
        <v>42627</v>
      </c>
      <c r="B624" s="2">
        <f>IF(energy_demand!L624="Y",energy_demand!B624)</f>
        <v>130650.88</v>
      </c>
      <c r="C624" s="2" t="b">
        <f>IF(energy_demand!L624="N",energy_demand!B624)</f>
        <v>0</v>
      </c>
      <c r="D624" s="2" t="e">
        <f>IF(energy_demand!M624="Y",energy_demand!B624,NA())</f>
        <v>#N/A</v>
      </c>
      <c r="E624" s="2">
        <f>IF(energy_demand!M624="N",energy_demand!B624,NA())</f>
        <v>130650.88</v>
      </c>
    </row>
    <row r="625" spans="1:5" x14ac:dyDescent="0.3">
      <c r="A625" s="10">
        <v>42628</v>
      </c>
      <c r="B625" s="2">
        <f>IF(energy_demand!L625="Y",energy_demand!B625)</f>
        <v>134234.45000000001</v>
      </c>
      <c r="C625" s="2" t="b">
        <f>IF(energy_demand!L625="N",energy_demand!B625)</f>
        <v>0</v>
      </c>
      <c r="D625" s="2" t="e">
        <f>IF(energy_demand!M625="Y",energy_demand!B625,NA())</f>
        <v>#N/A</v>
      </c>
      <c r="E625" s="2">
        <f>IF(energy_demand!M625="N",energy_demand!B625,NA())</f>
        <v>134234.45000000001</v>
      </c>
    </row>
    <row r="626" spans="1:5" x14ac:dyDescent="0.3">
      <c r="A626" s="10">
        <v>42629</v>
      </c>
      <c r="B626" s="2" t="b">
        <f>IF(energy_demand!L626="Y",energy_demand!B626)</f>
        <v>0</v>
      </c>
      <c r="C626" s="2">
        <f>IF(energy_demand!L626="N",energy_demand!B626)</f>
        <v>131734.10500000001</v>
      </c>
      <c r="D626" s="2" t="e">
        <f>IF(energy_demand!M626="Y",energy_demand!B626,NA())</f>
        <v>#N/A</v>
      </c>
      <c r="E626" s="2">
        <f>IF(energy_demand!M626="N",energy_demand!B626,NA())</f>
        <v>131734.10500000001</v>
      </c>
    </row>
    <row r="627" spans="1:5" x14ac:dyDescent="0.3">
      <c r="A627" s="10">
        <v>42630</v>
      </c>
      <c r="B627" s="2" t="b">
        <f>IF(energy_demand!L627="Y",energy_demand!B627)</f>
        <v>0</v>
      </c>
      <c r="C627" s="2">
        <f>IF(energy_demand!L627="N",energy_demand!B627)</f>
        <v>106709.54</v>
      </c>
      <c r="D627" s="2" t="e">
        <f>IF(energy_demand!M627="Y",energy_demand!B627,NA())</f>
        <v>#N/A</v>
      </c>
      <c r="E627" s="2">
        <f>IF(energy_demand!M627="N",energy_demand!B627,NA())</f>
        <v>106709.54</v>
      </c>
    </row>
    <row r="628" spans="1:5" x14ac:dyDescent="0.3">
      <c r="A628" s="10">
        <v>42631</v>
      </c>
      <c r="B628" s="2" t="b">
        <f>IF(energy_demand!L628="Y",energy_demand!B628)</f>
        <v>0</v>
      </c>
      <c r="C628" s="2">
        <f>IF(energy_demand!L628="N",energy_demand!B628)</f>
        <v>110314.625</v>
      </c>
      <c r="D628" s="2" t="e">
        <f>IF(energy_demand!M628="Y",energy_demand!B628,NA())</f>
        <v>#N/A</v>
      </c>
      <c r="E628" s="2">
        <f>IF(energy_demand!M628="N",energy_demand!B628,NA())</f>
        <v>110314.625</v>
      </c>
    </row>
    <row r="629" spans="1:5" x14ac:dyDescent="0.3">
      <c r="A629" s="10">
        <v>42632</v>
      </c>
      <c r="B629" s="2" t="b">
        <f>IF(energy_demand!L629="Y",energy_demand!B629)</f>
        <v>0</v>
      </c>
      <c r="C629" s="2">
        <f>IF(energy_demand!L629="N",energy_demand!B629)</f>
        <v>127391.09</v>
      </c>
      <c r="D629" s="2" t="e">
        <f>IF(energy_demand!M629="Y",energy_demand!B629,NA())</f>
        <v>#N/A</v>
      </c>
      <c r="E629" s="2">
        <f>IF(energy_demand!M629="N",energy_demand!B629,NA())</f>
        <v>127391.09</v>
      </c>
    </row>
    <row r="630" spans="1:5" x14ac:dyDescent="0.3">
      <c r="A630" s="10">
        <v>42633</v>
      </c>
      <c r="B630" s="2" t="b">
        <f>IF(energy_demand!L630="Y",energy_demand!B630)</f>
        <v>0</v>
      </c>
      <c r="C630" s="2">
        <f>IF(energy_demand!L630="N",energy_demand!B630)</f>
        <v>122664.30499999999</v>
      </c>
      <c r="D630" s="2" t="e">
        <f>IF(energy_demand!M630="Y",energy_demand!B630,NA())</f>
        <v>#N/A</v>
      </c>
      <c r="E630" s="2">
        <f>IF(energy_demand!M630="N",energy_demand!B630,NA())</f>
        <v>122664.30499999999</v>
      </c>
    </row>
    <row r="631" spans="1:5" x14ac:dyDescent="0.3">
      <c r="A631" s="10">
        <v>42634</v>
      </c>
      <c r="B631" s="2" t="b">
        <f>IF(energy_demand!L631="Y",energy_demand!B631)</f>
        <v>0</v>
      </c>
      <c r="C631" s="2">
        <f>IF(energy_demand!L631="N",energy_demand!B631)</f>
        <v>127208.57</v>
      </c>
      <c r="D631" s="2" t="e">
        <f>IF(energy_demand!M631="Y",energy_demand!B631,NA())</f>
        <v>#N/A</v>
      </c>
      <c r="E631" s="2">
        <f>IF(energy_demand!M631="N",energy_demand!B631,NA())</f>
        <v>127208.57</v>
      </c>
    </row>
    <row r="632" spans="1:5" x14ac:dyDescent="0.3">
      <c r="A632" s="10">
        <v>42635</v>
      </c>
      <c r="B632" s="2" t="b">
        <f>IF(energy_demand!L632="Y",energy_demand!B632)</f>
        <v>0</v>
      </c>
      <c r="C632" s="2">
        <f>IF(energy_demand!L632="N",energy_demand!B632)</f>
        <v>131357.34</v>
      </c>
      <c r="D632" s="2" t="e">
        <f>IF(energy_demand!M632="Y",energy_demand!B632,NA())</f>
        <v>#N/A</v>
      </c>
      <c r="E632" s="2">
        <f>IF(energy_demand!M632="N",energy_demand!B632,NA())</f>
        <v>131357.34</v>
      </c>
    </row>
    <row r="633" spans="1:5" x14ac:dyDescent="0.3">
      <c r="A633" s="10">
        <v>42636</v>
      </c>
      <c r="B633" s="2" t="b">
        <f>IF(energy_demand!L633="Y",energy_demand!B633)</f>
        <v>0</v>
      </c>
      <c r="C633" s="2">
        <f>IF(energy_demand!L633="N",energy_demand!B633)</f>
        <v>127420.43</v>
      </c>
      <c r="D633" s="2" t="e">
        <f>IF(energy_demand!M633="Y",energy_demand!B633,NA())</f>
        <v>#N/A</v>
      </c>
      <c r="E633" s="2">
        <f>IF(energy_demand!M633="N",energy_demand!B633,NA())</f>
        <v>127420.43</v>
      </c>
    </row>
    <row r="634" spans="1:5" x14ac:dyDescent="0.3">
      <c r="A634" s="10">
        <v>42637</v>
      </c>
      <c r="B634" s="2" t="b">
        <f>IF(energy_demand!L634="Y",energy_demand!B634)</f>
        <v>0</v>
      </c>
      <c r="C634" s="2">
        <f>IF(energy_demand!L634="N",energy_demand!B634)</f>
        <v>106776.27499999999</v>
      </c>
      <c r="D634" s="2" t="e">
        <f>IF(energy_demand!M634="Y",energy_demand!B634,NA())</f>
        <v>#N/A</v>
      </c>
      <c r="E634" s="2">
        <f>IF(energy_demand!M634="N",energy_demand!B634,NA())</f>
        <v>106776.27499999999</v>
      </c>
    </row>
    <row r="635" spans="1:5" x14ac:dyDescent="0.3">
      <c r="A635" s="10">
        <v>42638</v>
      </c>
      <c r="B635" s="2" t="b">
        <f>IF(energy_demand!L635="Y",energy_demand!B635)</f>
        <v>0</v>
      </c>
      <c r="C635" s="2">
        <f>IF(energy_demand!L635="N",energy_demand!B635)</f>
        <v>105931.55499999999</v>
      </c>
      <c r="D635" s="2" t="e">
        <f>IF(energy_demand!M635="Y",energy_demand!B635,NA())</f>
        <v>#N/A</v>
      </c>
      <c r="E635" s="2">
        <f>IF(energy_demand!M635="N",energy_demand!B635,NA())</f>
        <v>105931.55499999999</v>
      </c>
    </row>
    <row r="636" spans="1:5" x14ac:dyDescent="0.3">
      <c r="A636" s="10">
        <v>42639</v>
      </c>
      <c r="B636" s="2" t="b">
        <f>IF(energy_demand!L636="Y",energy_demand!B636)</f>
        <v>0</v>
      </c>
      <c r="C636" s="2">
        <f>IF(energy_demand!L636="N",energy_demand!B636)</f>
        <v>124343.19</v>
      </c>
      <c r="D636" s="2" t="e">
        <f>IF(energy_demand!M636="Y",energy_demand!B636,NA())</f>
        <v>#N/A</v>
      </c>
      <c r="E636" s="2">
        <f>IF(energy_demand!M636="N",energy_demand!B636,NA())</f>
        <v>124343.19</v>
      </c>
    </row>
    <row r="637" spans="1:5" x14ac:dyDescent="0.3">
      <c r="A637" s="10">
        <v>42640</v>
      </c>
      <c r="B637" s="2" t="b">
        <f>IF(energy_demand!L637="Y",energy_demand!B637)</f>
        <v>0</v>
      </c>
      <c r="C637" s="2">
        <f>IF(energy_demand!L637="N",energy_demand!B637)</f>
        <v>126888.77</v>
      </c>
      <c r="D637" s="2" t="e">
        <f>IF(energy_demand!M637="Y",energy_demand!B637,NA())</f>
        <v>#N/A</v>
      </c>
      <c r="E637" s="2">
        <f>IF(energy_demand!M637="N",energy_demand!B637,NA())</f>
        <v>126888.77</v>
      </c>
    </row>
    <row r="638" spans="1:5" x14ac:dyDescent="0.3">
      <c r="A638" s="10">
        <v>42641</v>
      </c>
      <c r="B638" s="2" t="b">
        <f>IF(energy_demand!L638="Y",energy_demand!B638)</f>
        <v>0</v>
      </c>
      <c r="C638" s="2">
        <f>IF(energy_demand!L638="N",energy_demand!B638)</f>
        <v>121143.25</v>
      </c>
      <c r="D638" s="2" t="e">
        <f>IF(energy_demand!M638="Y",energy_demand!B638,NA())</f>
        <v>#N/A</v>
      </c>
      <c r="E638" s="2">
        <f>IF(energy_demand!M638="N",energy_demand!B638,NA())</f>
        <v>121143.25</v>
      </c>
    </row>
    <row r="639" spans="1:5" x14ac:dyDescent="0.3">
      <c r="A639" s="10">
        <v>42642</v>
      </c>
      <c r="B639" s="2" t="b">
        <f>IF(energy_demand!L639="Y",energy_demand!B639)</f>
        <v>0</v>
      </c>
      <c r="C639" s="2">
        <f>IF(energy_demand!L639="N",energy_demand!B639)</f>
        <v>122858.49</v>
      </c>
      <c r="D639" s="2" t="e">
        <f>IF(energy_demand!M639="Y",energy_demand!B639,NA())</f>
        <v>#N/A</v>
      </c>
      <c r="E639" s="2">
        <f>IF(energy_demand!M639="N",energy_demand!B639,NA())</f>
        <v>122858.49</v>
      </c>
    </row>
    <row r="640" spans="1:5" x14ac:dyDescent="0.3">
      <c r="A640" s="10">
        <v>42643</v>
      </c>
      <c r="B640" s="2" t="b">
        <f>IF(energy_demand!L640="Y",energy_demand!B640)</f>
        <v>0</v>
      </c>
      <c r="C640" s="2">
        <f>IF(energy_demand!L640="N",energy_demand!B640)</f>
        <v>113439.77499999999</v>
      </c>
      <c r="D640" s="2">
        <f>IF(energy_demand!M640="Y",energy_demand!B640,NA())</f>
        <v>113439.77499999999</v>
      </c>
      <c r="E640" s="2" t="e">
        <f>IF(energy_demand!M640="N",energy_demand!B640,NA())</f>
        <v>#N/A</v>
      </c>
    </row>
    <row r="641" spans="1:5" x14ac:dyDescent="0.3">
      <c r="A641" s="10">
        <v>42644</v>
      </c>
      <c r="B641" s="2" t="b">
        <f>IF(energy_demand!L641="Y",energy_demand!B641)</f>
        <v>0</v>
      </c>
      <c r="C641" s="2">
        <f>IF(energy_demand!L641="N",energy_demand!B641)</f>
        <v>109181.26</v>
      </c>
      <c r="D641" s="2" t="e">
        <f>IF(energy_demand!M641="Y",energy_demand!B641,NA())</f>
        <v>#N/A</v>
      </c>
      <c r="E641" s="2">
        <f>IF(energy_demand!M641="N",energy_demand!B641,NA())</f>
        <v>109181.26</v>
      </c>
    </row>
    <row r="642" spans="1:5" x14ac:dyDescent="0.3">
      <c r="A642" s="10">
        <v>42645</v>
      </c>
      <c r="B642" s="2" t="b">
        <f>IF(energy_demand!L642="Y",energy_demand!B642)</f>
        <v>0</v>
      </c>
      <c r="C642" s="2">
        <f>IF(energy_demand!L642="N",energy_demand!B642)</f>
        <v>97992.93</v>
      </c>
      <c r="D642" s="2" t="e">
        <f>IF(energy_demand!M642="Y",energy_demand!B642,NA())</f>
        <v>#N/A</v>
      </c>
      <c r="E642" s="2">
        <f>IF(energy_demand!M642="N",energy_demand!B642,NA())</f>
        <v>97992.93</v>
      </c>
    </row>
    <row r="643" spans="1:5" x14ac:dyDescent="0.3">
      <c r="A643" s="10">
        <v>42646</v>
      </c>
      <c r="B643" s="2" t="b">
        <f>IF(energy_demand!L643="Y",energy_demand!B643)</f>
        <v>0</v>
      </c>
      <c r="C643" s="2">
        <f>IF(energy_demand!L643="N",energy_demand!B643)</f>
        <v>115839.01</v>
      </c>
      <c r="D643" s="2" t="e">
        <f>IF(energy_demand!M643="Y",energy_demand!B643,NA())</f>
        <v>#N/A</v>
      </c>
      <c r="E643" s="2">
        <f>IF(energy_demand!M643="N",energy_demand!B643,NA())</f>
        <v>115839.01</v>
      </c>
    </row>
    <row r="644" spans="1:5" x14ac:dyDescent="0.3">
      <c r="A644" s="10">
        <v>42647</v>
      </c>
      <c r="B644" s="2">
        <f>IF(energy_demand!L644="Y",energy_demand!B644)</f>
        <v>124089.47</v>
      </c>
      <c r="C644" s="2" t="b">
        <f>IF(energy_demand!L644="N",energy_demand!B644)</f>
        <v>0</v>
      </c>
      <c r="D644" s="2" t="e">
        <f>IF(energy_demand!M644="Y",energy_demand!B644,NA())</f>
        <v>#N/A</v>
      </c>
      <c r="E644" s="2">
        <f>IF(energy_demand!M644="N",energy_demand!B644,NA())</f>
        <v>124089.47</v>
      </c>
    </row>
    <row r="645" spans="1:5" x14ac:dyDescent="0.3">
      <c r="A645" s="10">
        <v>42648</v>
      </c>
      <c r="B645" s="2">
        <f>IF(energy_demand!L645="Y",energy_demand!B645)</f>
        <v>128558.38499999999</v>
      </c>
      <c r="C645" s="2" t="b">
        <f>IF(energy_demand!L645="N",energy_demand!B645)</f>
        <v>0</v>
      </c>
      <c r="D645" s="2" t="e">
        <f>IF(energy_demand!M645="Y",energy_demand!B645,NA())</f>
        <v>#N/A</v>
      </c>
      <c r="E645" s="2">
        <f>IF(energy_demand!M645="N",energy_demand!B645,NA())</f>
        <v>128558.38499999999</v>
      </c>
    </row>
    <row r="646" spans="1:5" x14ac:dyDescent="0.3">
      <c r="A646" s="10">
        <v>42649</v>
      </c>
      <c r="B646" s="2">
        <f>IF(energy_demand!L646="Y",energy_demand!B646)</f>
        <v>115898.54</v>
      </c>
      <c r="C646" s="2" t="b">
        <f>IF(energy_demand!L646="N",energy_demand!B646)</f>
        <v>0</v>
      </c>
      <c r="D646" s="2" t="e">
        <f>IF(energy_demand!M646="Y",energy_demand!B646,NA())</f>
        <v>#N/A</v>
      </c>
      <c r="E646" s="2">
        <f>IF(energy_demand!M646="N",energy_demand!B646,NA())</f>
        <v>115898.54</v>
      </c>
    </row>
    <row r="647" spans="1:5" x14ac:dyDescent="0.3">
      <c r="A647" s="10">
        <v>42650</v>
      </c>
      <c r="B647" s="2">
        <f>IF(energy_demand!L647="Y",energy_demand!B647)</f>
        <v>116197.73</v>
      </c>
      <c r="C647" s="2" t="b">
        <f>IF(energy_demand!L647="N",energy_demand!B647)</f>
        <v>0</v>
      </c>
      <c r="D647" s="2" t="e">
        <f>IF(energy_demand!M647="Y",energy_demand!B647,NA())</f>
        <v>#N/A</v>
      </c>
      <c r="E647" s="2">
        <f>IF(energy_demand!M647="N",energy_demand!B647,NA())</f>
        <v>116197.73</v>
      </c>
    </row>
    <row r="648" spans="1:5" x14ac:dyDescent="0.3">
      <c r="A648" s="10">
        <v>42651</v>
      </c>
      <c r="B648" s="2">
        <f>IF(energy_demand!L648="Y",energy_demand!B648)</f>
        <v>101300.77499999999</v>
      </c>
      <c r="C648" s="2" t="b">
        <f>IF(energy_demand!L648="N",energy_demand!B648)</f>
        <v>0</v>
      </c>
      <c r="D648" s="2" t="e">
        <f>IF(energy_demand!M648="Y",energy_demand!B648,NA())</f>
        <v>#N/A</v>
      </c>
      <c r="E648" s="2">
        <f>IF(energy_demand!M648="N",energy_demand!B648,NA())</f>
        <v>101300.77499999999</v>
      </c>
    </row>
    <row r="649" spans="1:5" x14ac:dyDescent="0.3">
      <c r="A649" s="10">
        <v>42652</v>
      </c>
      <c r="B649" s="2">
        <f>IF(energy_demand!L649="Y",energy_demand!B649)</f>
        <v>94954.16</v>
      </c>
      <c r="C649" s="2" t="b">
        <f>IF(energy_demand!L649="N",energy_demand!B649)</f>
        <v>0</v>
      </c>
      <c r="D649" s="2" t="e">
        <f>IF(energy_demand!M649="Y",energy_demand!B649,NA())</f>
        <v>#N/A</v>
      </c>
      <c r="E649" s="2">
        <f>IF(energy_demand!M649="N",energy_demand!B649,NA())</f>
        <v>94954.16</v>
      </c>
    </row>
    <row r="650" spans="1:5" x14ac:dyDescent="0.3">
      <c r="A650" s="10">
        <v>42653</v>
      </c>
      <c r="B650" s="2">
        <f>IF(energy_demand!L650="Y",energy_demand!B650)</f>
        <v>116831.43</v>
      </c>
      <c r="C650" s="2" t="b">
        <f>IF(energy_demand!L650="N",energy_demand!B650)</f>
        <v>0</v>
      </c>
      <c r="D650" s="2" t="e">
        <f>IF(energy_demand!M650="Y",energy_demand!B650,NA())</f>
        <v>#N/A</v>
      </c>
      <c r="E650" s="2">
        <f>IF(energy_demand!M650="N",energy_demand!B650,NA())</f>
        <v>116831.43</v>
      </c>
    </row>
    <row r="651" spans="1:5" x14ac:dyDescent="0.3">
      <c r="A651" s="10">
        <v>42654</v>
      </c>
      <c r="B651" s="2">
        <f>IF(energy_demand!L651="Y",energy_demand!B651)</f>
        <v>124665.82</v>
      </c>
      <c r="C651" s="2" t="b">
        <f>IF(energy_demand!L651="N",energy_demand!B651)</f>
        <v>0</v>
      </c>
      <c r="D651" s="2" t="e">
        <f>IF(energy_demand!M651="Y",energy_demand!B651,NA())</f>
        <v>#N/A</v>
      </c>
      <c r="E651" s="2">
        <f>IF(energy_demand!M651="N",energy_demand!B651,NA())</f>
        <v>124665.82</v>
      </c>
    </row>
    <row r="652" spans="1:5" x14ac:dyDescent="0.3">
      <c r="A652" s="10">
        <v>42655</v>
      </c>
      <c r="B652" s="2">
        <f>IF(energy_demand!L652="Y",energy_demand!B652)</f>
        <v>128612.3</v>
      </c>
      <c r="C652" s="2" t="b">
        <f>IF(energy_demand!L652="N",energy_demand!B652)</f>
        <v>0</v>
      </c>
      <c r="D652" s="2" t="e">
        <f>IF(energy_demand!M652="Y",energy_demand!B652,NA())</f>
        <v>#N/A</v>
      </c>
      <c r="E652" s="2">
        <f>IF(energy_demand!M652="N",energy_demand!B652,NA())</f>
        <v>128612.3</v>
      </c>
    </row>
    <row r="653" spans="1:5" x14ac:dyDescent="0.3">
      <c r="A653" s="10">
        <v>42656</v>
      </c>
      <c r="B653" s="2">
        <f>IF(energy_demand!L653="Y",energy_demand!B653)</f>
        <v>128242.765</v>
      </c>
      <c r="C653" s="2" t="b">
        <f>IF(energy_demand!L653="N",energy_demand!B653)</f>
        <v>0</v>
      </c>
      <c r="D653" s="2" t="e">
        <f>IF(energy_demand!M653="Y",energy_demand!B653,NA())</f>
        <v>#N/A</v>
      </c>
      <c r="E653" s="2">
        <f>IF(energy_demand!M653="N",energy_demand!B653,NA())</f>
        <v>128242.765</v>
      </c>
    </row>
    <row r="654" spans="1:5" x14ac:dyDescent="0.3">
      <c r="A654" s="10">
        <v>42657</v>
      </c>
      <c r="B654" s="2">
        <f>IF(energy_demand!L654="Y",energy_demand!B654)</f>
        <v>121731.485</v>
      </c>
      <c r="C654" s="2" t="b">
        <f>IF(energy_demand!L654="N",energy_demand!B654)</f>
        <v>0</v>
      </c>
      <c r="D654" s="2" t="e">
        <f>IF(energy_demand!M654="Y",energy_demand!B654,NA())</f>
        <v>#N/A</v>
      </c>
      <c r="E654" s="2">
        <f>IF(energy_demand!M654="N",energy_demand!B654,NA())</f>
        <v>121731.485</v>
      </c>
    </row>
    <row r="655" spans="1:5" x14ac:dyDescent="0.3">
      <c r="A655" s="10">
        <v>42658</v>
      </c>
      <c r="B655" s="2">
        <f>IF(energy_demand!L655="Y",energy_demand!B655)</f>
        <v>97887.485000000001</v>
      </c>
      <c r="C655" s="2" t="b">
        <f>IF(energy_demand!L655="N",energy_demand!B655)</f>
        <v>0</v>
      </c>
      <c r="D655" s="2" t="e">
        <f>IF(energy_demand!M655="Y",energy_demand!B655,NA())</f>
        <v>#N/A</v>
      </c>
      <c r="E655" s="2">
        <f>IF(energy_demand!M655="N",energy_demand!B655,NA())</f>
        <v>97887.485000000001</v>
      </c>
    </row>
    <row r="656" spans="1:5" x14ac:dyDescent="0.3">
      <c r="A656" s="10">
        <v>42659</v>
      </c>
      <c r="B656" s="2">
        <f>IF(energy_demand!L656="Y",energy_demand!B656)</f>
        <v>101793.035</v>
      </c>
      <c r="C656" s="2" t="b">
        <f>IF(energy_demand!L656="N",energy_demand!B656)</f>
        <v>0</v>
      </c>
      <c r="D656" s="2" t="e">
        <f>IF(energy_demand!M656="Y",energy_demand!B656,NA())</f>
        <v>#N/A</v>
      </c>
      <c r="E656" s="2">
        <f>IF(energy_demand!M656="N",energy_demand!B656,NA())</f>
        <v>101793.035</v>
      </c>
    </row>
    <row r="657" spans="1:5" x14ac:dyDescent="0.3">
      <c r="A657" s="10">
        <v>42660</v>
      </c>
      <c r="B657" s="2">
        <f>IF(energy_demand!L657="Y",energy_demand!B657)</f>
        <v>116042.845</v>
      </c>
      <c r="C657" s="2" t="b">
        <f>IF(energy_demand!L657="N",energy_demand!B657)</f>
        <v>0</v>
      </c>
      <c r="D657" s="2" t="e">
        <f>IF(energy_demand!M657="Y",energy_demand!B657,NA())</f>
        <v>#N/A</v>
      </c>
      <c r="E657" s="2">
        <f>IF(energy_demand!M657="N",energy_demand!B657,NA())</f>
        <v>116042.845</v>
      </c>
    </row>
    <row r="658" spans="1:5" x14ac:dyDescent="0.3">
      <c r="A658" s="10">
        <v>42661</v>
      </c>
      <c r="B658" s="2">
        <f>IF(energy_demand!L658="Y",energy_demand!B658)</f>
        <v>123265.44</v>
      </c>
      <c r="C658" s="2" t="b">
        <f>IF(energy_demand!L658="N",energy_demand!B658)</f>
        <v>0</v>
      </c>
      <c r="D658" s="2" t="e">
        <f>IF(energy_demand!M658="Y",energy_demand!B658,NA())</f>
        <v>#N/A</v>
      </c>
      <c r="E658" s="2">
        <f>IF(energy_demand!M658="N",energy_demand!B658,NA())</f>
        <v>123265.44</v>
      </c>
    </row>
    <row r="659" spans="1:5" x14ac:dyDescent="0.3">
      <c r="A659" s="10">
        <v>42662</v>
      </c>
      <c r="B659" s="2">
        <f>IF(energy_demand!L659="Y",energy_demand!B659)</f>
        <v>126362.045</v>
      </c>
      <c r="C659" s="2" t="b">
        <f>IF(energy_demand!L659="N",energy_demand!B659)</f>
        <v>0</v>
      </c>
      <c r="D659" s="2" t="e">
        <f>IF(energy_demand!M659="Y",energy_demand!B659,NA())</f>
        <v>#N/A</v>
      </c>
      <c r="E659" s="2">
        <f>IF(energy_demand!M659="N",energy_demand!B659,NA())</f>
        <v>126362.045</v>
      </c>
    </row>
    <row r="660" spans="1:5" x14ac:dyDescent="0.3">
      <c r="A660" s="10">
        <v>42663</v>
      </c>
      <c r="B660" s="2">
        <f>IF(energy_demand!L660="Y",energy_demand!B660)</f>
        <v>114867.16</v>
      </c>
      <c r="C660" s="2" t="b">
        <f>IF(energy_demand!L660="N",energy_demand!B660)</f>
        <v>0</v>
      </c>
      <c r="D660" s="2" t="e">
        <f>IF(energy_demand!M660="Y",energy_demand!B660,NA())</f>
        <v>#N/A</v>
      </c>
      <c r="E660" s="2">
        <f>IF(energy_demand!M660="N",energy_demand!B660,NA())</f>
        <v>114867.16</v>
      </c>
    </row>
    <row r="661" spans="1:5" x14ac:dyDescent="0.3">
      <c r="A661" s="10">
        <v>42664</v>
      </c>
      <c r="B661" s="2">
        <f>IF(energy_demand!L661="Y",energy_demand!B661)</f>
        <v>122975.285</v>
      </c>
      <c r="C661" s="2" t="b">
        <f>IF(energy_demand!L661="N",energy_demand!B661)</f>
        <v>0</v>
      </c>
      <c r="D661" s="2" t="e">
        <f>IF(energy_demand!M661="Y",energy_demand!B661,NA())</f>
        <v>#N/A</v>
      </c>
      <c r="E661" s="2">
        <f>IF(energy_demand!M661="N",energy_demand!B661,NA())</f>
        <v>122975.285</v>
      </c>
    </row>
    <row r="662" spans="1:5" x14ac:dyDescent="0.3">
      <c r="A662" s="10">
        <v>42665</v>
      </c>
      <c r="B662" s="2">
        <f>IF(energy_demand!L662="Y",energy_demand!B662)</f>
        <v>114184.19500000001</v>
      </c>
      <c r="C662" s="2" t="b">
        <f>IF(energy_demand!L662="N",energy_demand!B662)</f>
        <v>0</v>
      </c>
      <c r="D662" s="2" t="e">
        <f>IF(energy_demand!M662="Y",energy_demand!B662,NA())</f>
        <v>#N/A</v>
      </c>
      <c r="E662" s="2">
        <f>IF(energy_demand!M662="N",energy_demand!B662,NA())</f>
        <v>114184.19500000001</v>
      </c>
    </row>
    <row r="663" spans="1:5" x14ac:dyDescent="0.3">
      <c r="A663" s="10">
        <v>42666</v>
      </c>
      <c r="B663" s="2">
        <f>IF(energy_demand!L663="Y",energy_demand!B663)</f>
        <v>111289</v>
      </c>
      <c r="C663" s="2" t="b">
        <f>IF(energy_demand!L663="N",energy_demand!B663)</f>
        <v>0</v>
      </c>
      <c r="D663" s="2" t="e">
        <f>IF(energy_demand!M663="Y",energy_demand!B663,NA())</f>
        <v>#N/A</v>
      </c>
      <c r="E663" s="2">
        <f>IF(energy_demand!M663="N",energy_demand!B663,NA())</f>
        <v>111289</v>
      </c>
    </row>
    <row r="664" spans="1:5" x14ac:dyDescent="0.3">
      <c r="A664" s="10">
        <v>42667</v>
      </c>
      <c r="B664" s="2">
        <f>IF(energy_demand!L664="Y",energy_demand!B664)</f>
        <v>125270.16499999999</v>
      </c>
      <c r="C664" s="2" t="b">
        <f>IF(energy_demand!L664="N",energy_demand!B664)</f>
        <v>0</v>
      </c>
      <c r="D664" s="2" t="e">
        <f>IF(energy_demand!M664="Y",energy_demand!B664,NA())</f>
        <v>#N/A</v>
      </c>
      <c r="E664" s="2">
        <f>IF(energy_demand!M664="N",energy_demand!B664,NA())</f>
        <v>125270.16499999999</v>
      </c>
    </row>
    <row r="665" spans="1:5" x14ac:dyDescent="0.3">
      <c r="A665" s="10">
        <v>42668</v>
      </c>
      <c r="B665" s="2">
        <f>IF(energy_demand!L665="Y",energy_demand!B665)</f>
        <v>117138.355</v>
      </c>
      <c r="C665" s="2" t="b">
        <f>IF(energy_demand!L665="N",energy_demand!B665)</f>
        <v>0</v>
      </c>
      <c r="D665" s="2" t="e">
        <f>IF(energy_demand!M665="Y",energy_demand!B665,NA())</f>
        <v>#N/A</v>
      </c>
      <c r="E665" s="2">
        <f>IF(energy_demand!M665="N",energy_demand!B665,NA())</f>
        <v>117138.355</v>
      </c>
    </row>
    <row r="666" spans="1:5" x14ac:dyDescent="0.3">
      <c r="A666" s="10">
        <v>42669</v>
      </c>
      <c r="B666" s="2">
        <f>IF(energy_demand!L666="Y",energy_demand!B666)</f>
        <v>121605.395</v>
      </c>
      <c r="C666" s="2" t="b">
        <f>IF(energy_demand!L666="N",energy_demand!B666)</f>
        <v>0</v>
      </c>
      <c r="D666" s="2" t="e">
        <f>IF(energy_demand!M666="Y",energy_demand!B666,NA())</f>
        <v>#N/A</v>
      </c>
      <c r="E666" s="2">
        <f>IF(energy_demand!M666="N",energy_demand!B666,NA())</f>
        <v>121605.395</v>
      </c>
    </row>
    <row r="667" spans="1:5" x14ac:dyDescent="0.3">
      <c r="A667" s="10">
        <v>42670</v>
      </c>
      <c r="B667" s="2">
        <f>IF(energy_demand!L667="Y",energy_demand!B667)</f>
        <v>120142.43</v>
      </c>
      <c r="C667" s="2" t="b">
        <f>IF(energy_demand!L667="N",energy_demand!B667)</f>
        <v>0</v>
      </c>
      <c r="D667" s="2" t="e">
        <f>IF(energy_demand!M667="Y",energy_demand!B667,NA())</f>
        <v>#N/A</v>
      </c>
      <c r="E667" s="2">
        <f>IF(energy_demand!M667="N",energy_demand!B667,NA())</f>
        <v>120142.43</v>
      </c>
    </row>
    <row r="668" spans="1:5" x14ac:dyDescent="0.3">
      <c r="A668" s="10">
        <v>42671</v>
      </c>
      <c r="B668" s="2">
        <f>IF(energy_demand!L668="Y",energy_demand!B668)</f>
        <v>119820.71</v>
      </c>
      <c r="C668" s="2" t="b">
        <f>IF(energy_demand!L668="N",energy_demand!B668)</f>
        <v>0</v>
      </c>
      <c r="D668" s="2" t="e">
        <f>IF(energy_demand!M668="Y",energy_demand!B668,NA())</f>
        <v>#N/A</v>
      </c>
      <c r="E668" s="2">
        <f>IF(energy_demand!M668="N",energy_demand!B668,NA())</f>
        <v>119820.71</v>
      </c>
    </row>
    <row r="669" spans="1:5" x14ac:dyDescent="0.3">
      <c r="A669" s="10">
        <v>42672</v>
      </c>
      <c r="B669" s="2">
        <f>IF(energy_demand!L669="Y",energy_demand!B669)</f>
        <v>104191.105</v>
      </c>
      <c r="C669" s="2" t="b">
        <f>IF(energy_demand!L669="N",energy_demand!B669)</f>
        <v>0</v>
      </c>
      <c r="D669" s="2" t="e">
        <f>IF(energy_demand!M669="Y",energy_demand!B669,NA())</f>
        <v>#N/A</v>
      </c>
      <c r="E669" s="2">
        <f>IF(energy_demand!M669="N",energy_demand!B669,NA())</f>
        <v>104191.105</v>
      </c>
    </row>
    <row r="670" spans="1:5" x14ac:dyDescent="0.3">
      <c r="A670" s="10">
        <v>42673</v>
      </c>
      <c r="B670" s="2">
        <f>IF(energy_demand!L670="Y",energy_demand!B670)</f>
        <v>94325.72</v>
      </c>
      <c r="C670" s="2" t="b">
        <f>IF(energy_demand!L670="N",energy_demand!B670)</f>
        <v>0</v>
      </c>
      <c r="D670" s="2" t="e">
        <f>IF(energy_demand!M670="Y",energy_demand!B670,NA())</f>
        <v>#N/A</v>
      </c>
      <c r="E670" s="2">
        <f>IF(energy_demand!M670="N",energy_demand!B670,NA())</f>
        <v>94325.72</v>
      </c>
    </row>
    <row r="671" spans="1:5" x14ac:dyDescent="0.3">
      <c r="A671" s="10">
        <v>42674</v>
      </c>
      <c r="B671" s="2">
        <f>IF(energy_demand!L671="Y",energy_demand!B671)</f>
        <v>110661.43</v>
      </c>
      <c r="C671" s="2" t="b">
        <f>IF(energy_demand!L671="N",energy_demand!B671)</f>
        <v>0</v>
      </c>
      <c r="D671" s="2" t="e">
        <f>IF(energy_demand!M671="Y",energy_demand!B671,NA())</f>
        <v>#N/A</v>
      </c>
      <c r="E671" s="2">
        <f>IF(energy_demand!M671="N",energy_demand!B671,NA())</f>
        <v>110661.43</v>
      </c>
    </row>
    <row r="672" spans="1:5" x14ac:dyDescent="0.3">
      <c r="A672" s="10">
        <v>42675</v>
      </c>
      <c r="B672" s="2">
        <f>IF(energy_demand!L672="Y",energy_demand!B672)</f>
        <v>104976.21</v>
      </c>
      <c r="C672" s="2" t="b">
        <f>IF(energy_demand!L672="N",energy_demand!B672)</f>
        <v>0</v>
      </c>
      <c r="D672" s="2">
        <f>IF(energy_demand!M672="Y",energy_demand!B672,NA())</f>
        <v>104976.21</v>
      </c>
      <c r="E672" s="2" t="e">
        <f>IF(energy_demand!M672="N",energy_demand!B672,NA())</f>
        <v>#N/A</v>
      </c>
    </row>
    <row r="673" spans="1:5" x14ac:dyDescent="0.3">
      <c r="A673" s="10">
        <v>42676</v>
      </c>
      <c r="B673" s="2">
        <f>IF(energy_demand!L673="Y",energy_demand!B673)</f>
        <v>119904.48</v>
      </c>
      <c r="C673" s="2" t="b">
        <f>IF(energy_demand!L673="N",energy_demand!B673)</f>
        <v>0</v>
      </c>
      <c r="D673" s="2" t="e">
        <f>IF(energy_demand!M673="Y",energy_demand!B673,NA())</f>
        <v>#N/A</v>
      </c>
      <c r="E673" s="2">
        <f>IF(energy_demand!M673="N",energy_demand!B673,NA())</f>
        <v>119904.48</v>
      </c>
    </row>
    <row r="674" spans="1:5" x14ac:dyDescent="0.3">
      <c r="A674" s="10">
        <v>42677</v>
      </c>
      <c r="B674" s="2">
        <f>IF(energy_demand!L674="Y",energy_demand!B674)</f>
        <v>118677.495</v>
      </c>
      <c r="C674" s="2" t="b">
        <f>IF(energy_demand!L674="N",energy_demand!B674)</f>
        <v>0</v>
      </c>
      <c r="D674" s="2" t="e">
        <f>IF(energy_demand!M674="Y",energy_demand!B674,NA())</f>
        <v>#N/A</v>
      </c>
      <c r="E674" s="2">
        <f>IF(energy_demand!M674="N",energy_demand!B674,NA())</f>
        <v>118677.495</v>
      </c>
    </row>
    <row r="675" spans="1:5" x14ac:dyDescent="0.3">
      <c r="A675" s="10">
        <v>42678</v>
      </c>
      <c r="B675" s="2">
        <f>IF(energy_demand!L675="Y",energy_demand!B675)</f>
        <v>113666.485</v>
      </c>
      <c r="C675" s="2" t="b">
        <f>IF(energy_demand!L675="N",energy_demand!B675)</f>
        <v>0</v>
      </c>
      <c r="D675" s="2" t="e">
        <f>IF(energy_demand!M675="Y",energy_demand!B675,NA())</f>
        <v>#N/A</v>
      </c>
      <c r="E675" s="2">
        <f>IF(energy_demand!M675="N",energy_demand!B675,NA())</f>
        <v>113666.485</v>
      </c>
    </row>
    <row r="676" spans="1:5" x14ac:dyDescent="0.3">
      <c r="A676" s="10">
        <v>42679</v>
      </c>
      <c r="B676" s="2">
        <f>IF(energy_demand!L676="Y",energy_demand!B676)</f>
        <v>101810.75</v>
      </c>
      <c r="C676" s="2" t="b">
        <f>IF(energy_demand!L676="N",energy_demand!B676)</f>
        <v>0</v>
      </c>
      <c r="D676" s="2" t="e">
        <f>IF(energy_demand!M676="Y",energy_demand!B676,NA())</f>
        <v>#N/A</v>
      </c>
      <c r="E676" s="2">
        <f>IF(energy_demand!M676="N",energy_demand!B676,NA())</f>
        <v>101810.75</v>
      </c>
    </row>
    <row r="677" spans="1:5" x14ac:dyDescent="0.3">
      <c r="A677" s="10">
        <v>42680</v>
      </c>
      <c r="B677" s="2">
        <f>IF(energy_demand!L677="Y",energy_demand!B677)</f>
        <v>96934.925000000003</v>
      </c>
      <c r="C677" s="2" t="b">
        <f>IF(energy_demand!L677="N",energy_demand!B677)</f>
        <v>0</v>
      </c>
      <c r="D677" s="2" t="e">
        <f>IF(energy_demand!M677="Y",energy_demand!B677,NA())</f>
        <v>#N/A</v>
      </c>
      <c r="E677" s="2">
        <f>IF(energy_demand!M677="N",energy_demand!B677,NA())</f>
        <v>96934.925000000003</v>
      </c>
    </row>
    <row r="678" spans="1:5" x14ac:dyDescent="0.3">
      <c r="A678" s="10">
        <v>42681</v>
      </c>
      <c r="B678" s="2">
        <f>IF(energy_demand!L678="Y",energy_demand!B678)</f>
        <v>116230.34</v>
      </c>
      <c r="C678" s="2" t="b">
        <f>IF(energy_demand!L678="N",energy_demand!B678)</f>
        <v>0</v>
      </c>
      <c r="D678" s="2" t="e">
        <f>IF(energy_demand!M678="Y",energy_demand!B678,NA())</f>
        <v>#N/A</v>
      </c>
      <c r="E678" s="2">
        <f>IF(energy_demand!M678="N",energy_demand!B678,NA())</f>
        <v>116230.34</v>
      </c>
    </row>
    <row r="679" spans="1:5" x14ac:dyDescent="0.3">
      <c r="A679" s="10">
        <v>42682</v>
      </c>
      <c r="B679" s="2">
        <f>IF(energy_demand!L679="Y",energy_demand!B679)</f>
        <v>117794.595</v>
      </c>
      <c r="C679" s="2" t="b">
        <f>IF(energy_demand!L679="N",energy_demand!B679)</f>
        <v>0</v>
      </c>
      <c r="D679" s="2" t="e">
        <f>IF(energy_demand!M679="Y",energy_demand!B679,NA())</f>
        <v>#N/A</v>
      </c>
      <c r="E679" s="2">
        <f>IF(energy_demand!M679="N",energy_demand!B679,NA())</f>
        <v>117794.595</v>
      </c>
    </row>
    <row r="680" spans="1:5" x14ac:dyDescent="0.3">
      <c r="A680" s="10">
        <v>42683</v>
      </c>
      <c r="B680" s="2">
        <f>IF(energy_demand!L680="Y",energy_demand!B680)</f>
        <v>122131.11500000001</v>
      </c>
      <c r="C680" s="2" t="b">
        <f>IF(energy_demand!L680="N",energy_demand!B680)</f>
        <v>0</v>
      </c>
      <c r="D680" s="2" t="e">
        <f>IF(energy_demand!M680="Y",energy_demand!B680,NA())</f>
        <v>#N/A</v>
      </c>
      <c r="E680" s="2">
        <f>IF(energy_demand!M680="N",energy_demand!B680,NA())</f>
        <v>122131.11500000001</v>
      </c>
    </row>
    <row r="681" spans="1:5" x14ac:dyDescent="0.3">
      <c r="A681" s="10">
        <v>42684</v>
      </c>
      <c r="B681" s="2">
        <f>IF(energy_demand!L681="Y",energy_demand!B681)</f>
        <v>122634.53</v>
      </c>
      <c r="C681" s="2" t="b">
        <f>IF(energy_demand!L681="N",energy_demand!B681)</f>
        <v>0</v>
      </c>
      <c r="D681" s="2" t="e">
        <f>IF(energy_demand!M681="Y",energy_demand!B681,NA())</f>
        <v>#N/A</v>
      </c>
      <c r="E681" s="2">
        <f>IF(energy_demand!M681="N",energy_demand!B681,NA())</f>
        <v>122634.53</v>
      </c>
    </row>
    <row r="682" spans="1:5" x14ac:dyDescent="0.3">
      <c r="A682" s="10">
        <v>42685</v>
      </c>
      <c r="B682" s="2">
        <f>IF(energy_demand!L682="Y",energy_demand!B682)</f>
        <v>117953.88499999999</v>
      </c>
      <c r="C682" s="2" t="b">
        <f>IF(energy_demand!L682="N",energy_demand!B682)</f>
        <v>0</v>
      </c>
      <c r="D682" s="2" t="e">
        <f>IF(energy_demand!M682="Y",energy_demand!B682,NA())</f>
        <v>#N/A</v>
      </c>
      <c r="E682" s="2">
        <f>IF(energy_demand!M682="N",energy_demand!B682,NA())</f>
        <v>117953.88499999999</v>
      </c>
    </row>
    <row r="683" spans="1:5" x14ac:dyDescent="0.3">
      <c r="A683" s="10">
        <v>42686</v>
      </c>
      <c r="B683" s="2">
        <f>IF(energy_demand!L683="Y",energy_demand!B683)</f>
        <v>99907.32</v>
      </c>
      <c r="C683" s="2" t="b">
        <f>IF(energy_demand!L683="N",energy_demand!B683)</f>
        <v>0</v>
      </c>
      <c r="D683" s="2" t="e">
        <f>IF(energy_demand!M683="Y",energy_demand!B683,NA())</f>
        <v>#N/A</v>
      </c>
      <c r="E683" s="2">
        <f>IF(energy_demand!M683="N",energy_demand!B683,NA())</f>
        <v>99907.32</v>
      </c>
    </row>
    <row r="684" spans="1:5" x14ac:dyDescent="0.3">
      <c r="A684" s="10">
        <v>42687</v>
      </c>
      <c r="B684" s="2">
        <f>IF(energy_demand!L684="Y",energy_demand!B684)</f>
        <v>96805.925000000003</v>
      </c>
      <c r="C684" s="2" t="b">
        <f>IF(energy_demand!L684="N",energy_demand!B684)</f>
        <v>0</v>
      </c>
      <c r="D684" s="2" t="e">
        <f>IF(energy_demand!M684="Y",energy_demand!B684,NA())</f>
        <v>#N/A</v>
      </c>
      <c r="E684" s="2">
        <f>IF(energy_demand!M684="N",energy_demand!B684,NA())</f>
        <v>96805.925000000003</v>
      </c>
    </row>
    <row r="685" spans="1:5" x14ac:dyDescent="0.3">
      <c r="A685" s="10">
        <v>42688</v>
      </c>
      <c r="B685" s="2">
        <f>IF(energy_demand!L685="Y",energy_demand!B685)</f>
        <v>116817.15</v>
      </c>
      <c r="C685" s="2" t="b">
        <f>IF(energy_demand!L685="N",energy_demand!B685)</f>
        <v>0</v>
      </c>
      <c r="D685" s="2" t="e">
        <f>IF(energy_demand!M685="Y",energy_demand!B685,NA())</f>
        <v>#N/A</v>
      </c>
      <c r="E685" s="2">
        <f>IF(energy_demand!M685="N",energy_demand!B685,NA())</f>
        <v>116817.15</v>
      </c>
    </row>
    <row r="686" spans="1:5" x14ac:dyDescent="0.3">
      <c r="A686" s="10">
        <v>42689</v>
      </c>
      <c r="B686" s="2">
        <f>IF(energy_demand!L686="Y",energy_demand!B686)</f>
        <v>119905.59</v>
      </c>
      <c r="C686" s="2" t="b">
        <f>IF(energy_demand!L686="N",energy_demand!B686)</f>
        <v>0</v>
      </c>
      <c r="D686" s="2" t="e">
        <f>IF(energy_demand!M686="Y",energy_demand!B686,NA())</f>
        <v>#N/A</v>
      </c>
      <c r="E686" s="2">
        <f>IF(energy_demand!M686="N",energy_demand!B686,NA())</f>
        <v>119905.59</v>
      </c>
    </row>
    <row r="687" spans="1:5" x14ac:dyDescent="0.3">
      <c r="A687" s="10">
        <v>42690</v>
      </c>
      <c r="B687" s="2">
        <f>IF(energy_demand!L687="Y",energy_demand!B687)</f>
        <v>122146.66</v>
      </c>
      <c r="C687" s="2" t="b">
        <f>IF(energy_demand!L687="N",energy_demand!B687)</f>
        <v>0</v>
      </c>
      <c r="D687" s="2" t="e">
        <f>IF(energy_demand!M687="Y",energy_demand!B687,NA())</f>
        <v>#N/A</v>
      </c>
      <c r="E687" s="2">
        <f>IF(energy_demand!M687="N",energy_demand!B687,NA())</f>
        <v>122146.66</v>
      </c>
    </row>
    <row r="688" spans="1:5" x14ac:dyDescent="0.3">
      <c r="A688" s="10">
        <v>42691</v>
      </c>
      <c r="B688" s="2">
        <f>IF(energy_demand!L688="Y",energy_demand!B688)</f>
        <v>122464.645</v>
      </c>
      <c r="C688" s="2" t="b">
        <f>IF(energy_demand!L688="N",energy_demand!B688)</f>
        <v>0</v>
      </c>
      <c r="D688" s="2" t="e">
        <f>IF(energy_demand!M688="Y",energy_demand!B688,NA())</f>
        <v>#N/A</v>
      </c>
      <c r="E688" s="2">
        <f>IF(energy_demand!M688="N",energy_demand!B688,NA())</f>
        <v>122464.645</v>
      </c>
    </row>
    <row r="689" spans="1:5" x14ac:dyDescent="0.3">
      <c r="A689" s="10">
        <v>42692</v>
      </c>
      <c r="B689" s="2">
        <f>IF(energy_demand!L689="Y",energy_demand!B689)</f>
        <v>121441.05</v>
      </c>
      <c r="C689" s="2" t="b">
        <f>IF(energy_demand!L689="N",energy_demand!B689)</f>
        <v>0</v>
      </c>
      <c r="D689" s="2" t="e">
        <f>IF(energy_demand!M689="Y",energy_demand!B689,NA())</f>
        <v>#N/A</v>
      </c>
      <c r="E689" s="2">
        <f>IF(energy_demand!M689="N",energy_demand!B689,NA())</f>
        <v>121441.05</v>
      </c>
    </row>
    <row r="690" spans="1:5" x14ac:dyDescent="0.3">
      <c r="A690" s="10">
        <v>42693</v>
      </c>
      <c r="B690" s="2">
        <f>IF(energy_demand!L690="Y",energy_demand!B690)</f>
        <v>106868.5</v>
      </c>
      <c r="C690" s="2" t="b">
        <f>IF(energy_demand!L690="N",energy_demand!B690)</f>
        <v>0</v>
      </c>
      <c r="D690" s="2" t="e">
        <f>IF(energy_demand!M690="Y",energy_demand!B690,NA())</f>
        <v>#N/A</v>
      </c>
      <c r="E690" s="2">
        <f>IF(energy_demand!M690="N",energy_demand!B690,NA())</f>
        <v>106868.5</v>
      </c>
    </row>
    <row r="691" spans="1:5" x14ac:dyDescent="0.3">
      <c r="A691" s="10">
        <v>42694</v>
      </c>
      <c r="B691" s="2">
        <f>IF(energy_demand!L691="Y",energy_demand!B691)</f>
        <v>112098.33500000001</v>
      </c>
      <c r="C691" s="2" t="b">
        <f>IF(energy_demand!L691="N",energy_demand!B691)</f>
        <v>0</v>
      </c>
      <c r="D691" s="2" t="e">
        <f>IF(energy_demand!M691="Y",energy_demand!B691,NA())</f>
        <v>#N/A</v>
      </c>
      <c r="E691" s="2">
        <f>IF(energy_demand!M691="N",energy_demand!B691,NA())</f>
        <v>112098.33500000001</v>
      </c>
    </row>
    <row r="692" spans="1:5" x14ac:dyDescent="0.3">
      <c r="A692" s="10">
        <v>42695</v>
      </c>
      <c r="B692" s="2">
        <f>IF(energy_demand!L692="Y",energy_demand!B692)</f>
        <v>138681.815</v>
      </c>
      <c r="C692" s="2" t="b">
        <f>IF(energy_demand!L692="N",energy_demand!B692)</f>
        <v>0</v>
      </c>
      <c r="D692" s="2" t="e">
        <f>IF(energy_demand!M692="Y",energy_demand!B692,NA())</f>
        <v>#N/A</v>
      </c>
      <c r="E692" s="2">
        <f>IF(energy_demand!M692="N",energy_demand!B692,NA())</f>
        <v>138681.815</v>
      </c>
    </row>
    <row r="693" spans="1:5" x14ac:dyDescent="0.3">
      <c r="A693" s="10">
        <v>42696</v>
      </c>
      <c r="B693" s="2">
        <f>IF(energy_demand!L693="Y",energy_demand!B693)</f>
        <v>126617.72</v>
      </c>
      <c r="C693" s="2" t="b">
        <f>IF(energy_demand!L693="N",energy_demand!B693)</f>
        <v>0</v>
      </c>
      <c r="D693" s="2" t="e">
        <f>IF(energy_demand!M693="Y",energy_demand!B693,NA())</f>
        <v>#N/A</v>
      </c>
      <c r="E693" s="2">
        <f>IF(energy_demand!M693="N",energy_demand!B693,NA())</f>
        <v>126617.72</v>
      </c>
    </row>
    <row r="694" spans="1:5" x14ac:dyDescent="0.3">
      <c r="A694" s="10">
        <v>42697</v>
      </c>
      <c r="B694" s="2">
        <f>IF(energy_demand!L694="Y",energy_demand!B694)</f>
        <v>118119.01</v>
      </c>
      <c r="C694" s="2" t="b">
        <f>IF(energy_demand!L694="N",energy_demand!B694)</f>
        <v>0</v>
      </c>
      <c r="D694" s="2" t="e">
        <f>IF(energy_demand!M694="Y",energy_demand!B694,NA())</f>
        <v>#N/A</v>
      </c>
      <c r="E694" s="2">
        <f>IF(energy_demand!M694="N",energy_demand!B694,NA())</f>
        <v>118119.01</v>
      </c>
    </row>
    <row r="695" spans="1:5" x14ac:dyDescent="0.3">
      <c r="A695" s="10">
        <v>42698</v>
      </c>
      <c r="B695" s="2">
        <f>IF(energy_demand!L695="Y",energy_demand!B695)</f>
        <v>120308.545</v>
      </c>
      <c r="C695" s="2" t="b">
        <f>IF(energy_demand!L695="N",energy_demand!B695)</f>
        <v>0</v>
      </c>
      <c r="D695" s="2" t="e">
        <f>IF(energy_demand!M695="Y",energy_demand!B695,NA())</f>
        <v>#N/A</v>
      </c>
      <c r="E695" s="2">
        <f>IF(energy_demand!M695="N",energy_demand!B695,NA())</f>
        <v>120308.545</v>
      </c>
    </row>
    <row r="696" spans="1:5" x14ac:dyDescent="0.3">
      <c r="A696" s="10">
        <v>42699</v>
      </c>
      <c r="B696" s="2">
        <f>IF(energy_demand!L696="Y",energy_demand!B696)</f>
        <v>116011.565</v>
      </c>
      <c r="C696" s="2" t="b">
        <f>IF(energy_demand!L696="N",energy_demand!B696)</f>
        <v>0</v>
      </c>
      <c r="D696" s="2" t="e">
        <f>IF(energy_demand!M696="Y",energy_demand!B696,NA())</f>
        <v>#N/A</v>
      </c>
      <c r="E696" s="2">
        <f>IF(energy_demand!M696="N",energy_demand!B696,NA())</f>
        <v>116011.565</v>
      </c>
    </row>
    <row r="697" spans="1:5" x14ac:dyDescent="0.3">
      <c r="A697" s="10">
        <v>42700</v>
      </c>
      <c r="B697" s="2">
        <f>IF(energy_demand!L697="Y",energy_demand!B697)</f>
        <v>104700.05499999999</v>
      </c>
      <c r="C697" s="2" t="b">
        <f>IF(energy_demand!L697="N",energy_demand!B697)</f>
        <v>0</v>
      </c>
      <c r="D697" s="2" t="e">
        <f>IF(energy_demand!M697="Y",energy_demand!B697,NA())</f>
        <v>#N/A</v>
      </c>
      <c r="E697" s="2">
        <f>IF(energy_demand!M697="N",energy_demand!B697,NA())</f>
        <v>104700.05499999999</v>
      </c>
    </row>
    <row r="698" spans="1:5" x14ac:dyDescent="0.3">
      <c r="A698" s="10">
        <v>42701</v>
      </c>
      <c r="B698" s="2">
        <f>IF(energy_demand!L698="Y",energy_demand!B698)</f>
        <v>102718.9</v>
      </c>
      <c r="C698" s="2" t="b">
        <f>IF(energy_demand!L698="N",energy_demand!B698)</f>
        <v>0</v>
      </c>
      <c r="D698" s="2" t="e">
        <f>IF(energy_demand!M698="Y",energy_demand!B698,NA())</f>
        <v>#N/A</v>
      </c>
      <c r="E698" s="2">
        <f>IF(energy_demand!M698="N",energy_demand!B698,NA())</f>
        <v>102718.9</v>
      </c>
    </row>
    <row r="699" spans="1:5" x14ac:dyDescent="0.3">
      <c r="A699" s="10">
        <v>42702</v>
      </c>
      <c r="B699" s="2">
        <f>IF(energy_demand!L699="Y",energy_demand!B699)</f>
        <v>118666.37</v>
      </c>
      <c r="C699" s="2" t="b">
        <f>IF(energy_demand!L699="N",energy_demand!B699)</f>
        <v>0</v>
      </c>
      <c r="D699" s="2" t="e">
        <f>IF(energy_demand!M699="Y",energy_demand!B699,NA())</f>
        <v>#N/A</v>
      </c>
      <c r="E699" s="2">
        <f>IF(energy_demand!M699="N",energy_demand!B699,NA())</f>
        <v>118666.37</v>
      </c>
    </row>
    <row r="700" spans="1:5" x14ac:dyDescent="0.3">
      <c r="A700" s="10">
        <v>42703</v>
      </c>
      <c r="B700" s="2">
        <f>IF(energy_demand!L700="Y",energy_demand!B700)</f>
        <v>119169.17</v>
      </c>
      <c r="C700" s="2" t="b">
        <f>IF(energy_demand!L700="N",energy_demand!B700)</f>
        <v>0</v>
      </c>
      <c r="D700" s="2" t="e">
        <f>IF(energy_demand!M700="Y",energy_demand!B700,NA())</f>
        <v>#N/A</v>
      </c>
      <c r="E700" s="2">
        <f>IF(energy_demand!M700="N",energy_demand!B700,NA())</f>
        <v>119169.17</v>
      </c>
    </row>
    <row r="701" spans="1:5" x14ac:dyDescent="0.3">
      <c r="A701" s="10">
        <v>42704</v>
      </c>
      <c r="B701" s="2">
        <f>IF(energy_demand!L701="Y",energy_demand!B701)</f>
        <v>121067.59</v>
      </c>
      <c r="C701" s="2" t="b">
        <f>IF(energy_demand!L701="N",energy_demand!B701)</f>
        <v>0</v>
      </c>
      <c r="D701" s="2" t="e">
        <f>IF(energy_demand!M701="Y",energy_demand!B701,NA())</f>
        <v>#N/A</v>
      </c>
      <c r="E701" s="2">
        <f>IF(energy_demand!M701="N",energy_demand!B701,NA())</f>
        <v>121067.59</v>
      </c>
    </row>
    <row r="702" spans="1:5" x14ac:dyDescent="0.3">
      <c r="A702" s="10">
        <v>42705</v>
      </c>
      <c r="B702" s="2">
        <f>IF(energy_demand!L702="Y",energy_demand!B702)</f>
        <v>113024.02</v>
      </c>
      <c r="C702" s="2" t="b">
        <f>IF(energy_demand!L702="N",energy_demand!B702)</f>
        <v>0</v>
      </c>
      <c r="D702" s="2" t="e">
        <f>IF(energy_demand!M702="Y",energy_demand!B702,NA())</f>
        <v>#N/A</v>
      </c>
      <c r="E702" s="2">
        <f>IF(energy_demand!M702="N",energy_demand!B702,NA())</f>
        <v>113024.02</v>
      </c>
    </row>
    <row r="703" spans="1:5" x14ac:dyDescent="0.3">
      <c r="A703" s="10">
        <v>42706</v>
      </c>
      <c r="B703" s="2">
        <f>IF(energy_demand!L703="Y",energy_demand!B703)</f>
        <v>109318.355</v>
      </c>
      <c r="C703" s="2" t="b">
        <f>IF(energy_demand!L703="N",energy_demand!B703)</f>
        <v>0</v>
      </c>
      <c r="D703" s="2" t="e">
        <f>IF(energy_demand!M703="Y",energy_demand!B703,NA())</f>
        <v>#N/A</v>
      </c>
      <c r="E703" s="2">
        <f>IF(energy_demand!M703="N",energy_demand!B703,NA())</f>
        <v>109318.355</v>
      </c>
    </row>
    <row r="704" spans="1:5" x14ac:dyDescent="0.3">
      <c r="A704" s="10">
        <v>42707</v>
      </c>
      <c r="B704" s="2">
        <f>IF(energy_demand!L704="Y",energy_demand!B704)</f>
        <v>98899.494999999995</v>
      </c>
      <c r="C704" s="2" t="b">
        <f>IF(energy_demand!L704="N",energy_demand!B704)</f>
        <v>0</v>
      </c>
      <c r="D704" s="2" t="e">
        <f>IF(energy_demand!M704="Y",energy_demand!B704,NA())</f>
        <v>#N/A</v>
      </c>
      <c r="E704" s="2">
        <f>IF(energy_demand!M704="N",energy_demand!B704,NA())</f>
        <v>98899.494999999995</v>
      </c>
    </row>
    <row r="705" spans="1:5" x14ac:dyDescent="0.3">
      <c r="A705" s="10">
        <v>42708</v>
      </c>
      <c r="B705" s="2">
        <f>IF(energy_demand!L705="Y",energy_demand!B705)</f>
        <v>97300.36</v>
      </c>
      <c r="C705" s="2" t="b">
        <f>IF(energy_demand!L705="N",energy_demand!B705)</f>
        <v>0</v>
      </c>
      <c r="D705" s="2" t="e">
        <f>IF(energy_demand!M705="Y",energy_demand!B705,NA())</f>
        <v>#N/A</v>
      </c>
      <c r="E705" s="2">
        <f>IF(energy_demand!M705="N",energy_demand!B705,NA())</f>
        <v>97300.36</v>
      </c>
    </row>
    <row r="706" spans="1:5" x14ac:dyDescent="0.3">
      <c r="A706" s="10">
        <v>42709</v>
      </c>
      <c r="B706" s="2">
        <f>IF(energy_demand!L706="Y",energy_demand!B706)</f>
        <v>109670</v>
      </c>
      <c r="C706" s="2" t="b">
        <f>IF(energy_demand!L706="N",energy_demand!B706)</f>
        <v>0</v>
      </c>
      <c r="D706" s="2" t="e">
        <f>IF(energy_demand!M706="Y",energy_demand!B706,NA())</f>
        <v>#N/A</v>
      </c>
      <c r="E706" s="2">
        <f>IF(energy_demand!M706="N",energy_demand!B706,NA())</f>
        <v>109670</v>
      </c>
    </row>
    <row r="707" spans="1:5" x14ac:dyDescent="0.3">
      <c r="A707" s="10">
        <v>42710</v>
      </c>
      <c r="B707" s="2">
        <f>IF(energy_demand!L707="Y",energy_demand!B707)</f>
        <v>111228.06</v>
      </c>
      <c r="C707" s="2" t="b">
        <f>IF(energy_demand!L707="N",energy_demand!B707)</f>
        <v>0</v>
      </c>
      <c r="D707" s="2" t="e">
        <f>IF(energy_demand!M707="Y",energy_demand!B707,NA())</f>
        <v>#N/A</v>
      </c>
      <c r="E707" s="2">
        <f>IF(energy_demand!M707="N",energy_demand!B707,NA())</f>
        <v>111228.06</v>
      </c>
    </row>
    <row r="708" spans="1:5" x14ac:dyDescent="0.3">
      <c r="A708" s="10">
        <v>42711</v>
      </c>
      <c r="B708" s="2">
        <f>IF(energy_demand!L708="Y",energy_demand!B708)</f>
        <v>112738.08</v>
      </c>
      <c r="C708" s="2" t="b">
        <f>IF(energy_demand!L708="N",energy_demand!B708)</f>
        <v>0</v>
      </c>
      <c r="D708" s="2" t="e">
        <f>IF(energy_demand!M708="Y",energy_demand!B708,NA())</f>
        <v>#N/A</v>
      </c>
      <c r="E708" s="2">
        <f>IF(energy_demand!M708="N",energy_demand!B708,NA())</f>
        <v>112738.08</v>
      </c>
    </row>
    <row r="709" spans="1:5" x14ac:dyDescent="0.3">
      <c r="A709" s="10">
        <v>42712</v>
      </c>
      <c r="B709" s="2">
        <f>IF(energy_demand!L709="Y",energy_demand!B709)</f>
        <v>105445.65</v>
      </c>
      <c r="C709" s="2" t="b">
        <f>IF(energy_demand!L709="N",energy_demand!B709)</f>
        <v>0</v>
      </c>
      <c r="D709" s="2" t="e">
        <f>IF(energy_demand!M709="Y",energy_demand!B709,NA())</f>
        <v>#N/A</v>
      </c>
      <c r="E709" s="2">
        <f>IF(energy_demand!M709="N",energy_demand!B709,NA())</f>
        <v>105445.65</v>
      </c>
    </row>
    <row r="710" spans="1:5" x14ac:dyDescent="0.3">
      <c r="A710" s="10">
        <v>42713</v>
      </c>
      <c r="B710" s="2">
        <f>IF(energy_demand!L710="Y",energy_demand!B710)</f>
        <v>105664.09</v>
      </c>
      <c r="C710" s="2" t="b">
        <f>IF(energy_demand!L710="N",energy_demand!B710)</f>
        <v>0</v>
      </c>
      <c r="D710" s="2" t="e">
        <f>IF(energy_demand!M710="Y",energy_demand!B710,NA())</f>
        <v>#N/A</v>
      </c>
      <c r="E710" s="2">
        <f>IF(energy_demand!M710="N",energy_demand!B710,NA())</f>
        <v>105664.09</v>
      </c>
    </row>
    <row r="711" spans="1:5" x14ac:dyDescent="0.3">
      <c r="A711" s="10">
        <v>42714</v>
      </c>
      <c r="B711" s="2">
        <f>IF(energy_demand!L711="Y",energy_demand!B711)</f>
        <v>98622.865000000005</v>
      </c>
      <c r="C711" s="2" t="b">
        <f>IF(energy_demand!L711="N",energy_demand!B711)</f>
        <v>0</v>
      </c>
      <c r="D711" s="2" t="e">
        <f>IF(energy_demand!M711="Y",energy_demand!B711,NA())</f>
        <v>#N/A</v>
      </c>
      <c r="E711" s="2">
        <f>IF(energy_demand!M711="N",energy_demand!B711,NA())</f>
        <v>98622.865000000005</v>
      </c>
    </row>
    <row r="712" spans="1:5" x14ac:dyDescent="0.3">
      <c r="A712" s="10">
        <v>42715</v>
      </c>
      <c r="B712" s="2">
        <f>IF(energy_demand!L712="Y",energy_demand!B712)</f>
        <v>93673.19</v>
      </c>
      <c r="C712" s="2" t="b">
        <f>IF(energy_demand!L712="N",energy_demand!B712)</f>
        <v>0</v>
      </c>
      <c r="D712" s="2" t="e">
        <f>IF(energy_demand!M712="Y",energy_demand!B712,NA())</f>
        <v>#N/A</v>
      </c>
      <c r="E712" s="2">
        <f>IF(energy_demand!M712="N",energy_demand!B712,NA())</f>
        <v>93673.19</v>
      </c>
    </row>
    <row r="713" spans="1:5" x14ac:dyDescent="0.3">
      <c r="A713" s="10">
        <v>42716</v>
      </c>
      <c r="B713" s="2">
        <f>IF(energy_demand!L713="Y",energy_demand!B713)</f>
        <v>120390.11</v>
      </c>
      <c r="C713" s="2" t="b">
        <f>IF(energy_demand!L713="N",energy_demand!B713)</f>
        <v>0</v>
      </c>
      <c r="D713" s="2" t="e">
        <f>IF(energy_demand!M713="Y",energy_demand!B713,NA())</f>
        <v>#N/A</v>
      </c>
      <c r="E713" s="2">
        <f>IF(energy_demand!M713="N",energy_demand!B713,NA())</f>
        <v>120390.11</v>
      </c>
    </row>
    <row r="714" spans="1:5" x14ac:dyDescent="0.3">
      <c r="A714" s="10">
        <v>42717</v>
      </c>
      <c r="B714" s="2">
        <f>IF(energy_demand!L714="Y",energy_demand!B714)</f>
        <v>128831.65</v>
      </c>
      <c r="C714" s="2" t="b">
        <f>IF(energy_demand!L714="N",energy_demand!B714)</f>
        <v>0</v>
      </c>
      <c r="D714" s="2" t="e">
        <f>IF(energy_demand!M714="Y",energy_demand!B714,NA())</f>
        <v>#N/A</v>
      </c>
      <c r="E714" s="2">
        <f>IF(energy_demand!M714="N",energy_demand!B714,NA())</f>
        <v>128831.65</v>
      </c>
    </row>
    <row r="715" spans="1:5" x14ac:dyDescent="0.3">
      <c r="A715" s="10">
        <v>42718</v>
      </c>
      <c r="B715" s="2">
        <f>IF(energy_demand!L715="Y",energy_demand!B715)</f>
        <v>111423.765</v>
      </c>
      <c r="C715" s="2" t="b">
        <f>IF(energy_demand!L715="N",energy_demand!B715)</f>
        <v>0</v>
      </c>
      <c r="D715" s="2" t="e">
        <f>IF(energy_demand!M715="Y",energy_demand!B715,NA())</f>
        <v>#N/A</v>
      </c>
      <c r="E715" s="2">
        <f>IF(energy_demand!M715="N",energy_demand!B715,NA())</f>
        <v>111423.765</v>
      </c>
    </row>
    <row r="716" spans="1:5" x14ac:dyDescent="0.3">
      <c r="A716" s="10">
        <v>42719</v>
      </c>
      <c r="B716" s="2">
        <f>IF(energy_demand!L716="Y",energy_demand!B716)</f>
        <v>107072.36</v>
      </c>
      <c r="C716" s="2" t="b">
        <f>IF(energy_demand!L716="N",energy_demand!B716)</f>
        <v>0</v>
      </c>
      <c r="D716" s="2" t="e">
        <f>IF(energy_demand!M716="Y",energy_demand!B716,NA())</f>
        <v>#N/A</v>
      </c>
      <c r="E716" s="2">
        <f>IF(energy_demand!M716="N",energy_demand!B716,NA())</f>
        <v>107072.36</v>
      </c>
    </row>
    <row r="717" spans="1:5" x14ac:dyDescent="0.3">
      <c r="A717" s="10">
        <v>42720</v>
      </c>
      <c r="B717" s="2">
        <f>IF(energy_demand!L717="Y",energy_demand!B717)</f>
        <v>113698.06</v>
      </c>
      <c r="C717" s="2" t="b">
        <f>IF(energy_demand!L717="N",energy_demand!B717)</f>
        <v>0</v>
      </c>
      <c r="D717" s="2" t="e">
        <f>IF(energy_demand!M717="Y",energy_demand!B717,NA())</f>
        <v>#N/A</v>
      </c>
      <c r="E717" s="2">
        <f>IF(energy_demand!M717="N",energy_demand!B717,NA())</f>
        <v>113698.06</v>
      </c>
    </row>
    <row r="718" spans="1:5" x14ac:dyDescent="0.3">
      <c r="A718" s="10">
        <v>42721</v>
      </c>
      <c r="B718" s="2">
        <f>IF(energy_demand!L718="Y",energy_demand!B718)</f>
        <v>90227.48</v>
      </c>
      <c r="C718" s="2" t="b">
        <f>IF(energy_demand!L718="N",energy_demand!B718)</f>
        <v>0</v>
      </c>
      <c r="D718" s="2" t="e">
        <f>IF(energy_demand!M718="Y",energy_demand!B718,NA())</f>
        <v>#N/A</v>
      </c>
      <c r="E718" s="2">
        <f>IF(energy_demand!M718="N",energy_demand!B718,NA())</f>
        <v>90227.48</v>
      </c>
    </row>
    <row r="719" spans="1:5" x14ac:dyDescent="0.3">
      <c r="A719" s="10">
        <v>42722</v>
      </c>
      <c r="B719" s="2">
        <f>IF(energy_demand!L719="Y",energy_demand!B719)</f>
        <v>90911.085000000006</v>
      </c>
      <c r="C719" s="2" t="b">
        <f>IF(energy_demand!L719="N",energy_demand!B719)</f>
        <v>0</v>
      </c>
      <c r="D719" s="2" t="e">
        <f>IF(energy_demand!M719="Y",energy_demand!B719,NA())</f>
        <v>#N/A</v>
      </c>
      <c r="E719" s="2">
        <f>IF(energy_demand!M719="N",energy_demand!B719,NA())</f>
        <v>90911.085000000006</v>
      </c>
    </row>
    <row r="720" spans="1:5" x14ac:dyDescent="0.3">
      <c r="A720" s="10">
        <v>42723</v>
      </c>
      <c r="B720" s="2">
        <f>IF(energy_demand!L720="Y",energy_demand!B720)</f>
        <v>109260.30499999999</v>
      </c>
      <c r="C720" s="2" t="b">
        <f>IF(energy_demand!L720="N",energy_demand!B720)</f>
        <v>0</v>
      </c>
      <c r="D720" s="2" t="e">
        <f>IF(energy_demand!M720="Y",energy_demand!B720,NA())</f>
        <v>#N/A</v>
      </c>
      <c r="E720" s="2">
        <f>IF(energy_demand!M720="N",energy_demand!B720,NA())</f>
        <v>109260.30499999999</v>
      </c>
    </row>
    <row r="721" spans="1:5" x14ac:dyDescent="0.3">
      <c r="A721" s="10">
        <v>42724</v>
      </c>
      <c r="B721" s="2" t="b">
        <f>IF(energy_demand!L721="Y",energy_demand!B721)</f>
        <v>0</v>
      </c>
      <c r="C721" s="2">
        <f>IF(energy_demand!L721="N",energy_demand!B721)</f>
        <v>106451.255</v>
      </c>
      <c r="D721" s="2" t="e">
        <f>IF(energy_demand!M721="Y",energy_demand!B721,NA())</f>
        <v>#N/A</v>
      </c>
      <c r="E721" s="2">
        <f>IF(energy_demand!M721="N",energy_demand!B721,NA())</f>
        <v>106451.255</v>
      </c>
    </row>
    <row r="722" spans="1:5" x14ac:dyDescent="0.3">
      <c r="A722" s="10">
        <v>42725</v>
      </c>
      <c r="B722" s="2" t="b">
        <f>IF(energy_demand!L722="Y",energy_demand!B722)</f>
        <v>0</v>
      </c>
      <c r="C722" s="2">
        <f>IF(energy_demand!L722="N",energy_demand!B722)</f>
        <v>104389.51</v>
      </c>
      <c r="D722" s="2" t="e">
        <f>IF(energy_demand!M722="Y",energy_demand!B722,NA())</f>
        <v>#N/A</v>
      </c>
      <c r="E722" s="2">
        <f>IF(energy_demand!M722="N",energy_demand!B722,NA())</f>
        <v>104389.51</v>
      </c>
    </row>
    <row r="723" spans="1:5" x14ac:dyDescent="0.3">
      <c r="A723" s="10">
        <v>42726</v>
      </c>
      <c r="B723" s="2" t="b">
        <f>IF(energy_demand!L723="Y",energy_demand!B723)</f>
        <v>0</v>
      </c>
      <c r="C723" s="2">
        <f>IF(energy_demand!L723="N",energy_demand!B723)</f>
        <v>105513.235</v>
      </c>
      <c r="D723" s="2" t="e">
        <f>IF(energy_demand!M723="Y",energy_demand!B723,NA())</f>
        <v>#N/A</v>
      </c>
      <c r="E723" s="2">
        <f>IF(energy_demand!M723="N",energy_demand!B723,NA())</f>
        <v>105513.235</v>
      </c>
    </row>
    <row r="724" spans="1:5" x14ac:dyDescent="0.3">
      <c r="A724" s="10">
        <v>42727</v>
      </c>
      <c r="B724" s="2" t="b">
        <f>IF(energy_demand!L724="Y",energy_demand!B724)</f>
        <v>0</v>
      </c>
      <c r="C724" s="2">
        <f>IF(energy_demand!L724="N",energy_demand!B724)</f>
        <v>112247.94500000001</v>
      </c>
      <c r="D724" s="2" t="e">
        <f>IF(energy_demand!M724="Y",energy_demand!B724,NA())</f>
        <v>#N/A</v>
      </c>
      <c r="E724" s="2">
        <f>IF(energy_demand!M724="N",energy_demand!B724,NA())</f>
        <v>112247.94500000001</v>
      </c>
    </row>
    <row r="725" spans="1:5" x14ac:dyDescent="0.3">
      <c r="A725" s="10">
        <v>42728</v>
      </c>
      <c r="B725" s="2" t="b">
        <f>IF(energy_demand!L725="Y",energy_demand!B725)</f>
        <v>0</v>
      </c>
      <c r="C725" s="2">
        <f>IF(energy_demand!L725="N",energy_demand!B725)</f>
        <v>114843.875</v>
      </c>
      <c r="D725" s="2" t="e">
        <f>IF(energy_demand!M725="Y",energy_demand!B725,NA())</f>
        <v>#N/A</v>
      </c>
      <c r="E725" s="2">
        <f>IF(energy_demand!M725="N",energy_demand!B725,NA())</f>
        <v>114843.875</v>
      </c>
    </row>
    <row r="726" spans="1:5" x14ac:dyDescent="0.3">
      <c r="A726" s="10">
        <v>42729</v>
      </c>
      <c r="B726" s="2" t="b">
        <f>IF(energy_demand!L726="Y",energy_demand!B726)</f>
        <v>0</v>
      </c>
      <c r="C726" s="2">
        <f>IF(energy_demand!L726="N",energy_demand!B726)</f>
        <v>114468.17</v>
      </c>
      <c r="D726" s="2" t="e">
        <f>IF(energy_demand!M726="Y",energy_demand!B726,NA())</f>
        <v>#N/A</v>
      </c>
      <c r="E726" s="2">
        <f>IF(energy_demand!M726="N",energy_demand!B726,NA())</f>
        <v>114468.17</v>
      </c>
    </row>
    <row r="727" spans="1:5" x14ac:dyDescent="0.3">
      <c r="A727" s="10">
        <v>42730</v>
      </c>
      <c r="B727" s="2" t="b">
        <f>IF(energy_demand!L727="Y",energy_demand!B727)</f>
        <v>0</v>
      </c>
      <c r="C727" s="2">
        <f>IF(energy_demand!L727="N",energy_demand!B727)</f>
        <v>106284.83</v>
      </c>
      <c r="D727" s="2">
        <f>IF(energy_demand!M727="Y",energy_demand!B727,NA())</f>
        <v>106284.83</v>
      </c>
      <c r="E727" s="2" t="e">
        <f>IF(energy_demand!M727="N",energy_demand!B727,NA())</f>
        <v>#N/A</v>
      </c>
    </row>
    <row r="728" spans="1:5" x14ac:dyDescent="0.3">
      <c r="A728" s="10">
        <v>42731</v>
      </c>
      <c r="B728" s="2" t="b">
        <f>IF(energy_demand!L728="Y",energy_demand!B728)</f>
        <v>0</v>
      </c>
      <c r="C728" s="2">
        <f>IF(energy_demand!L728="N",energy_demand!B728)</f>
        <v>99701.43</v>
      </c>
      <c r="D728" s="2">
        <f>IF(energy_demand!M728="Y",energy_demand!B728,NA())</f>
        <v>99701.43</v>
      </c>
      <c r="E728" s="2" t="e">
        <f>IF(energy_demand!M728="N",energy_demand!B728,NA())</f>
        <v>#N/A</v>
      </c>
    </row>
    <row r="729" spans="1:5" x14ac:dyDescent="0.3">
      <c r="A729" s="10">
        <v>42732</v>
      </c>
      <c r="B729" s="2" t="b">
        <f>IF(energy_demand!L729="Y",energy_demand!B729)</f>
        <v>0</v>
      </c>
      <c r="C729" s="2">
        <f>IF(energy_demand!L729="N",energy_demand!B729)</f>
        <v>123693.52</v>
      </c>
      <c r="D729" s="2" t="e">
        <f>IF(energy_demand!M729="Y",energy_demand!B729,NA())</f>
        <v>#N/A</v>
      </c>
      <c r="E729" s="2">
        <f>IF(energy_demand!M729="N",energy_demand!B729,NA())</f>
        <v>123693.52</v>
      </c>
    </row>
    <row r="730" spans="1:5" x14ac:dyDescent="0.3">
      <c r="A730" s="10">
        <v>42733</v>
      </c>
      <c r="B730" s="2" t="b">
        <f>IF(energy_demand!L730="Y",energy_demand!B730)</f>
        <v>0</v>
      </c>
      <c r="C730" s="2">
        <f>IF(energy_demand!L730="N",energy_demand!B730)</f>
        <v>135571.79500000001</v>
      </c>
      <c r="D730" s="2" t="e">
        <f>IF(energy_demand!M730="Y",energy_demand!B730,NA())</f>
        <v>#N/A</v>
      </c>
      <c r="E730" s="2">
        <f>IF(energy_demand!M730="N",energy_demand!B730,NA())</f>
        <v>135571.79500000001</v>
      </c>
    </row>
    <row r="731" spans="1:5" x14ac:dyDescent="0.3">
      <c r="A731" s="10">
        <v>42734</v>
      </c>
      <c r="B731" s="2" t="b">
        <f>IF(energy_demand!L731="Y",energy_demand!B731)</f>
        <v>0</v>
      </c>
      <c r="C731" s="2">
        <f>IF(energy_demand!L731="N",energy_demand!B731)</f>
        <v>112141.83</v>
      </c>
      <c r="D731" s="2" t="e">
        <f>IF(energy_demand!M731="Y",energy_demand!B731,NA())</f>
        <v>#N/A</v>
      </c>
      <c r="E731" s="2">
        <f>IF(energy_demand!M731="N",energy_demand!B731,NA())</f>
        <v>112141.83</v>
      </c>
    </row>
    <row r="732" spans="1:5" x14ac:dyDescent="0.3">
      <c r="A732" s="10">
        <v>42735</v>
      </c>
      <c r="B732" s="2" t="b">
        <f>IF(energy_demand!L732="Y",energy_demand!B732)</f>
        <v>0</v>
      </c>
      <c r="C732" s="2">
        <f>IF(energy_demand!L732="N",energy_demand!B732)</f>
        <v>95728.15</v>
      </c>
      <c r="D732" s="2" t="e">
        <f>IF(energy_demand!M732="Y",energy_demand!B732,NA())</f>
        <v>#N/A</v>
      </c>
      <c r="E732" s="2">
        <f>IF(energy_demand!M732="N",energy_demand!B732,NA())</f>
        <v>95728.15</v>
      </c>
    </row>
    <row r="733" spans="1:5" x14ac:dyDescent="0.3">
      <c r="A733" s="10">
        <v>42736</v>
      </c>
      <c r="B733" s="2" t="b">
        <f>IF(energy_demand!L733="Y",energy_demand!B733)</f>
        <v>0</v>
      </c>
      <c r="C733" s="2">
        <f>IF(energy_demand!L733="N",energy_demand!B733)</f>
        <v>89403.145000000004</v>
      </c>
      <c r="D733" s="2">
        <f>IF(energy_demand!M733="Y",energy_demand!B733,NA())</f>
        <v>89403.145000000004</v>
      </c>
      <c r="E733" s="2" t="e">
        <f>IF(energy_demand!M733="N",energy_demand!B733,NA())</f>
        <v>#N/A</v>
      </c>
    </row>
    <row r="734" spans="1:5" x14ac:dyDescent="0.3">
      <c r="A734" s="10">
        <v>42737</v>
      </c>
      <c r="B734" s="2" t="b">
        <f>IF(energy_demand!L734="Y",energy_demand!B734)</f>
        <v>0</v>
      </c>
      <c r="C734" s="2">
        <f>IF(energy_demand!L734="N",energy_demand!B734)</f>
        <v>86507.47</v>
      </c>
      <c r="D734" s="2">
        <f>IF(energy_demand!M734="Y",energy_demand!B734,NA())</f>
        <v>86507.47</v>
      </c>
      <c r="E734" s="2" t="e">
        <f>IF(energy_demand!M734="N",energy_demand!B734,NA())</f>
        <v>#N/A</v>
      </c>
    </row>
    <row r="735" spans="1:5" x14ac:dyDescent="0.3">
      <c r="A735" s="10">
        <v>42738</v>
      </c>
      <c r="B735" s="2" t="b">
        <f>IF(energy_demand!L735="Y",energy_demand!B735)</f>
        <v>0</v>
      </c>
      <c r="C735" s="2">
        <f>IF(energy_demand!L735="N",energy_demand!B735)</f>
        <v>97564.744999999995</v>
      </c>
      <c r="D735" s="2" t="e">
        <f>IF(energy_demand!M735="Y",energy_demand!B735,NA())</f>
        <v>#N/A</v>
      </c>
      <c r="E735" s="2">
        <f>IF(energy_demand!M735="N",energy_demand!B735,NA())</f>
        <v>97564.744999999995</v>
      </c>
    </row>
    <row r="736" spans="1:5" x14ac:dyDescent="0.3">
      <c r="A736" s="10">
        <v>42739</v>
      </c>
      <c r="B736" s="2" t="b">
        <f>IF(energy_demand!L736="Y",energy_demand!B736)</f>
        <v>0</v>
      </c>
      <c r="C736" s="2">
        <f>IF(energy_demand!L736="N",energy_demand!B736)</f>
        <v>116606.795</v>
      </c>
      <c r="D736" s="2" t="e">
        <f>IF(energy_demand!M736="Y",energy_demand!B736,NA())</f>
        <v>#N/A</v>
      </c>
      <c r="E736" s="2">
        <f>IF(energy_demand!M736="N",energy_demand!B736,NA())</f>
        <v>116606.795</v>
      </c>
    </row>
    <row r="737" spans="1:5" x14ac:dyDescent="0.3">
      <c r="A737" s="10">
        <v>42740</v>
      </c>
      <c r="B737" s="2" t="b">
        <f>IF(energy_demand!L737="Y",energy_demand!B737)</f>
        <v>0</v>
      </c>
      <c r="C737" s="2">
        <f>IF(energy_demand!L737="N",energy_demand!B737)</f>
        <v>128079.845</v>
      </c>
      <c r="D737" s="2" t="e">
        <f>IF(energy_demand!M737="Y",energy_demand!B737,NA())</f>
        <v>#N/A</v>
      </c>
      <c r="E737" s="2">
        <f>IF(energy_demand!M737="N",energy_demand!B737,NA())</f>
        <v>128079.845</v>
      </c>
    </row>
    <row r="738" spans="1:5" x14ac:dyDescent="0.3">
      <c r="A738" s="10">
        <v>42741</v>
      </c>
      <c r="B738" s="2" t="b">
        <f>IF(energy_demand!L738="Y",energy_demand!B738)</f>
        <v>0</v>
      </c>
      <c r="C738" s="2">
        <f>IF(energy_demand!L738="N",energy_demand!B738)</f>
        <v>136308.73499999999</v>
      </c>
      <c r="D738" s="2" t="e">
        <f>IF(energy_demand!M738="Y",energy_demand!B738,NA())</f>
        <v>#N/A</v>
      </c>
      <c r="E738" s="2">
        <f>IF(energy_demand!M738="N",energy_demand!B738,NA())</f>
        <v>136308.73499999999</v>
      </c>
    </row>
    <row r="739" spans="1:5" x14ac:dyDescent="0.3">
      <c r="A739" s="10">
        <v>42742</v>
      </c>
      <c r="B739" s="2" t="b">
        <f>IF(energy_demand!L739="Y",energy_demand!B739)</f>
        <v>0</v>
      </c>
      <c r="C739" s="2">
        <f>IF(energy_demand!L739="N",energy_demand!B739)</f>
        <v>134955.01999999999</v>
      </c>
      <c r="D739" s="2" t="e">
        <f>IF(energy_demand!M739="Y",energy_demand!B739,NA())</f>
        <v>#N/A</v>
      </c>
      <c r="E739" s="2">
        <f>IF(energy_demand!M739="N",energy_demand!B739,NA())</f>
        <v>134955.01999999999</v>
      </c>
    </row>
    <row r="740" spans="1:5" x14ac:dyDescent="0.3">
      <c r="A740" s="10">
        <v>42743</v>
      </c>
      <c r="B740" s="2" t="b">
        <f>IF(energy_demand!L740="Y",energy_demand!B740)</f>
        <v>0</v>
      </c>
      <c r="C740" s="2">
        <f>IF(energy_demand!L740="N",energy_demand!B740)</f>
        <v>122777.02499999999</v>
      </c>
      <c r="D740" s="2" t="e">
        <f>IF(energy_demand!M740="Y",energy_demand!B740,NA())</f>
        <v>#N/A</v>
      </c>
      <c r="E740" s="2">
        <f>IF(energy_demand!M740="N",energy_demand!B740,NA())</f>
        <v>122777.02499999999</v>
      </c>
    </row>
    <row r="741" spans="1:5" x14ac:dyDescent="0.3">
      <c r="A741" s="10">
        <v>42744</v>
      </c>
      <c r="B741" s="2" t="b">
        <f>IF(energy_demand!L741="Y",energy_demand!B741)</f>
        <v>0</v>
      </c>
      <c r="C741" s="2">
        <f>IF(energy_demand!L741="N",energy_demand!B741)</f>
        <v>116211.99</v>
      </c>
      <c r="D741" s="2" t="e">
        <f>IF(energy_demand!M741="Y",energy_demand!B741,NA())</f>
        <v>#N/A</v>
      </c>
      <c r="E741" s="2">
        <f>IF(energy_demand!M741="N",energy_demand!B741,NA())</f>
        <v>116211.99</v>
      </c>
    </row>
    <row r="742" spans="1:5" x14ac:dyDescent="0.3">
      <c r="A742" s="10">
        <v>42745</v>
      </c>
      <c r="B742" s="2" t="b">
        <f>IF(energy_demand!L742="Y",energy_demand!B742)</f>
        <v>0</v>
      </c>
      <c r="C742" s="2">
        <f>IF(energy_demand!L742="N",energy_demand!B742)</f>
        <v>120366.32</v>
      </c>
      <c r="D742" s="2" t="e">
        <f>IF(energy_demand!M742="Y",energy_demand!B742,NA())</f>
        <v>#N/A</v>
      </c>
      <c r="E742" s="2">
        <f>IF(energy_demand!M742="N",energy_demand!B742,NA())</f>
        <v>120366.32</v>
      </c>
    </row>
    <row r="743" spans="1:5" x14ac:dyDescent="0.3">
      <c r="A743" s="10">
        <v>42746</v>
      </c>
      <c r="B743" s="2" t="b">
        <f>IF(energy_demand!L743="Y",energy_demand!B743)</f>
        <v>0</v>
      </c>
      <c r="C743" s="2">
        <f>IF(energy_demand!L743="N",energy_demand!B743)</f>
        <v>111595.855</v>
      </c>
      <c r="D743" s="2" t="e">
        <f>IF(energy_demand!M743="Y",energy_demand!B743,NA())</f>
        <v>#N/A</v>
      </c>
      <c r="E743" s="2">
        <f>IF(energy_demand!M743="N",energy_demand!B743,NA())</f>
        <v>111595.855</v>
      </c>
    </row>
    <row r="744" spans="1:5" x14ac:dyDescent="0.3">
      <c r="A744" s="10">
        <v>42747</v>
      </c>
      <c r="B744" s="2" t="b">
        <f>IF(energy_demand!L744="Y",energy_demand!B744)</f>
        <v>0</v>
      </c>
      <c r="C744" s="2">
        <f>IF(energy_demand!L744="N",energy_demand!B744)</f>
        <v>118783.94500000001</v>
      </c>
      <c r="D744" s="2" t="e">
        <f>IF(energy_demand!M744="Y",energy_demand!B744,NA())</f>
        <v>#N/A</v>
      </c>
      <c r="E744" s="2">
        <f>IF(energy_demand!M744="N",energy_demand!B744,NA())</f>
        <v>118783.94500000001</v>
      </c>
    </row>
    <row r="745" spans="1:5" x14ac:dyDescent="0.3">
      <c r="A745" s="10">
        <v>42748</v>
      </c>
      <c r="B745" s="2" t="b">
        <f>IF(energy_demand!L745="Y",energy_demand!B745)</f>
        <v>0</v>
      </c>
      <c r="C745" s="2">
        <f>IF(energy_demand!L745="N",energy_demand!B745)</f>
        <v>111341.675</v>
      </c>
      <c r="D745" s="2" t="e">
        <f>IF(energy_demand!M745="Y",energy_demand!B745,NA())</f>
        <v>#N/A</v>
      </c>
      <c r="E745" s="2">
        <f>IF(energy_demand!M745="N",energy_demand!B745,NA())</f>
        <v>111341.675</v>
      </c>
    </row>
    <row r="746" spans="1:5" x14ac:dyDescent="0.3">
      <c r="A746" s="10">
        <v>42749</v>
      </c>
      <c r="B746" s="2" t="b">
        <f>IF(energy_demand!L746="Y",energy_demand!B746)</f>
        <v>0</v>
      </c>
      <c r="C746" s="2">
        <f>IF(energy_demand!L746="N",energy_demand!B746)</f>
        <v>88996.625</v>
      </c>
      <c r="D746" s="2" t="e">
        <f>IF(energy_demand!M746="Y",energy_demand!B746,NA())</f>
        <v>#N/A</v>
      </c>
      <c r="E746" s="2">
        <f>IF(energy_demand!M746="N",energy_demand!B746,NA())</f>
        <v>88996.625</v>
      </c>
    </row>
    <row r="747" spans="1:5" x14ac:dyDescent="0.3">
      <c r="A747" s="10">
        <v>42750</v>
      </c>
      <c r="B747" s="2" t="b">
        <f>IF(energy_demand!L747="Y",energy_demand!B747)</f>
        <v>0</v>
      </c>
      <c r="C747" s="2">
        <f>IF(energy_demand!L747="N",energy_demand!B747)</f>
        <v>90294</v>
      </c>
      <c r="D747" s="2" t="e">
        <f>IF(energy_demand!M747="Y",energy_demand!B747,NA())</f>
        <v>#N/A</v>
      </c>
      <c r="E747" s="2">
        <f>IF(energy_demand!M747="N",energy_demand!B747,NA())</f>
        <v>90294</v>
      </c>
    </row>
    <row r="748" spans="1:5" x14ac:dyDescent="0.3">
      <c r="A748" s="10">
        <v>42751</v>
      </c>
      <c r="B748" s="2" t="b">
        <f>IF(energy_demand!L748="Y",energy_demand!B748)</f>
        <v>0</v>
      </c>
      <c r="C748" s="2">
        <f>IF(energy_demand!L748="N",energy_demand!B748)</f>
        <v>120928.705</v>
      </c>
      <c r="D748" s="2" t="e">
        <f>IF(energy_demand!M748="Y",energy_demand!B748,NA())</f>
        <v>#N/A</v>
      </c>
      <c r="E748" s="2">
        <f>IF(energy_demand!M748="N",energy_demand!B748,NA())</f>
        <v>120928.705</v>
      </c>
    </row>
    <row r="749" spans="1:5" x14ac:dyDescent="0.3">
      <c r="A749" s="10">
        <v>42752</v>
      </c>
      <c r="B749" s="2" t="b">
        <f>IF(energy_demand!L749="Y",energy_demand!B749)</f>
        <v>0</v>
      </c>
      <c r="C749" s="2">
        <f>IF(energy_demand!L749="N",energy_demand!B749)</f>
        <v>140517.65</v>
      </c>
      <c r="D749" s="2" t="e">
        <f>IF(energy_demand!M749="Y",energy_demand!B749,NA())</f>
        <v>#N/A</v>
      </c>
      <c r="E749" s="2">
        <f>IF(energy_demand!M749="N",energy_demand!B749,NA())</f>
        <v>140517.65</v>
      </c>
    </row>
    <row r="750" spans="1:5" x14ac:dyDescent="0.3">
      <c r="A750" s="10">
        <v>42753</v>
      </c>
      <c r="B750" s="2" t="b">
        <f>IF(energy_demand!L750="Y",energy_demand!B750)</f>
        <v>0</v>
      </c>
      <c r="C750" s="2">
        <f>IF(energy_demand!L750="N",energy_demand!B750)</f>
        <v>111211.35</v>
      </c>
      <c r="D750" s="2" t="e">
        <f>IF(energy_demand!M750="Y",energy_demand!B750,NA())</f>
        <v>#N/A</v>
      </c>
      <c r="E750" s="2">
        <f>IF(energy_demand!M750="N",energy_demand!B750,NA())</f>
        <v>111211.35</v>
      </c>
    </row>
    <row r="751" spans="1:5" x14ac:dyDescent="0.3">
      <c r="A751" s="10">
        <v>42754</v>
      </c>
      <c r="B751" s="2" t="b">
        <f>IF(energy_demand!L751="Y",energy_demand!B751)</f>
        <v>0</v>
      </c>
      <c r="C751" s="2">
        <f>IF(energy_demand!L751="N",energy_demand!B751)</f>
        <v>112371.41</v>
      </c>
      <c r="D751" s="2" t="e">
        <f>IF(energy_demand!M751="Y",energy_demand!B751,NA())</f>
        <v>#N/A</v>
      </c>
      <c r="E751" s="2">
        <f>IF(energy_demand!M751="N",energy_demand!B751,NA())</f>
        <v>112371.41</v>
      </c>
    </row>
    <row r="752" spans="1:5" x14ac:dyDescent="0.3">
      <c r="A752" s="10">
        <v>42755</v>
      </c>
      <c r="B752" s="2" t="b">
        <f>IF(energy_demand!L752="Y",energy_demand!B752)</f>
        <v>0</v>
      </c>
      <c r="C752" s="2">
        <f>IF(energy_demand!L752="N",energy_demand!B752)</f>
        <v>107937.685</v>
      </c>
      <c r="D752" s="2" t="e">
        <f>IF(energy_demand!M752="Y",energy_demand!B752,NA())</f>
        <v>#N/A</v>
      </c>
      <c r="E752" s="2">
        <f>IF(energy_demand!M752="N",energy_demand!B752,NA())</f>
        <v>107937.685</v>
      </c>
    </row>
    <row r="753" spans="1:5" x14ac:dyDescent="0.3">
      <c r="A753" s="10">
        <v>42756</v>
      </c>
      <c r="B753" s="2" t="b">
        <f>IF(energy_demand!L753="Y",energy_demand!B753)</f>
        <v>0</v>
      </c>
      <c r="C753" s="2">
        <f>IF(energy_demand!L753="N",energy_demand!B753)</f>
        <v>96779.07</v>
      </c>
      <c r="D753" s="2" t="e">
        <f>IF(energy_demand!M753="Y",energy_demand!B753,NA())</f>
        <v>#N/A</v>
      </c>
      <c r="E753" s="2">
        <f>IF(energy_demand!M753="N",energy_demand!B753,NA())</f>
        <v>96779.07</v>
      </c>
    </row>
    <row r="754" spans="1:5" x14ac:dyDescent="0.3">
      <c r="A754" s="10">
        <v>42757</v>
      </c>
      <c r="B754" s="2" t="b">
        <f>IF(energy_demand!L754="Y",energy_demand!B754)</f>
        <v>0</v>
      </c>
      <c r="C754" s="2">
        <f>IF(energy_demand!L754="N",energy_demand!B754)</f>
        <v>103291.61</v>
      </c>
      <c r="D754" s="2" t="e">
        <f>IF(energy_demand!M754="Y",energy_demand!B754,NA())</f>
        <v>#N/A</v>
      </c>
      <c r="E754" s="2">
        <f>IF(energy_demand!M754="N",energy_demand!B754,NA())</f>
        <v>103291.61</v>
      </c>
    </row>
    <row r="755" spans="1:5" x14ac:dyDescent="0.3">
      <c r="A755" s="10">
        <v>42758</v>
      </c>
      <c r="B755" s="2" t="b">
        <f>IF(energy_demand!L755="Y",energy_demand!B755)</f>
        <v>0</v>
      </c>
      <c r="C755" s="2">
        <f>IF(energy_demand!L755="N",energy_demand!B755)</f>
        <v>141332.05499999999</v>
      </c>
      <c r="D755" s="2" t="e">
        <f>IF(energy_demand!M755="Y",energy_demand!B755,NA())</f>
        <v>#N/A</v>
      </c>
      <c r="E755" s="2">
        <f>IF(energy_demand!M755="N",energy_demand!B755,NA())</f>
        <v>141332.05499999999</v>
      </c>
    </row>
    <row r="756" spans="1:5" x14ac:dyDescent="0.3">
      <c r="A756" s="10">
        <v>42759</v>
      </c>
      <c r="B756" s="2" t="b">
        <f>IF(energy_demand!L756="Y",energy_demand!B756)</f>
        <v>0</v>
      </c>
      <c r="C756" s="2">
        <f>IF(energy_demand!L756="N",energy_demand!B756)</f>
        <v>115664.16</v>
      </c>
      <c r="D756" s="2" t="e">
        <f>IF(energy_demand!M756="Y",energy_demand!B756,NA())</f>
        <v>#N/A</v>
      </c>
      <c r="E756" s="2">
        <f>IF(energy_demand!M756="N",energy_demand!B756,NA())</f>
        <v>115664.16</v>
      </c>
    </row>
    <row r="757" spans="1:5" x14ac:dyDescent="0.3">
      <c r="A757" s="10">
        <v>42760</v>
      </c>
      <c r="B757" s="2" t="b">
        <f>IF(energy_demand!L757="Y",energy_demand!B757)</f>
        <v>0</v>
      </c>
      <c r="C757" s="2">
        <f>IF(energy_demand!L757="N",energy_demand!B757)</f>
        <v>111936.7</v>
      </c>
      <c r="D757" s="2" t="e">
        <f>IF(energy_demand!M757="Y",energy_demand!B757,NA())</f>
        <v>#N/A</v>
      </c>
      <c r="E757" s="2">
        <f>IF(energy_demand!M757="N",energy_demand!B757,NA())</f>
        <v>111936.7</v>
      </c>
    </row>
    <row r="758" spans="1:5" x14ac:dyDescent="0.3">
      <c r="A758" s="10">
        <v>42761</v>
      </c>
      <c r="B758" s="2" t="b">
        <f>IF(energy_demand!L758="Y",energy_demand!B758)</f>
        <v>0</v>
      </c>
      <c r="C758" s="2">
        <f>IF(energy_demand!L758="N",energy_demand!B758)</f>
        <v>98590.06</v>
      </c>
      <c r="D758" s="2">
        <f>IF(energy_demand!M758="Y",energy_demand!B758,NA())</f>
        <v>98590.06</v>
      </c>
      <c r="E758" s="2" t="e">
        <f>IF(energy_demand!M758="N",energy_demand!B758,NA())</f>
        <v>#N/A</v>
      </c>
    </row>
    <row r="759" spans="1:5" x14ac:dyDescent="0.3">
      <c r="A759" s="10">
        <v>42762</v>
      </c>
      <c r="B759" s="2" t="b">
        <f>IF(energy_demand!L759="Y",energy_demand!B759)</f>
        <v>0</v>
      </c>
      <c r="C759" s="2">
        <f>IF(energy_demand!L759="N",energy_demand!B759)</f>
        <v>112513.82</v>
      </c>
      <c r="D759" s="2" t="e">
        <f>IF(energy_demand!M759="Y",energy_demand!B759,NA())</f>
        <v>#N/A</v>
      </c>
      <c r="E759" s="2">
        <f>IF(energy_demand!M759="N",energy_demand!B759,NA())</f>
        <v>112513.82</v>
      </c>
    </row>
    <row r="760" spans="1:5" x14ac:dyDescent="0.3">
      <c r="A760" s="10">
        <v>42763</v>
      </c>
      <c r="B760" s="2" t="b">
        <f>IF(energy_demand!L760="Y",energy_demand!B760)</f>
        <v>0</v>
      </c>
      <c r="C760" s="2">
        <f>IF(energy_demand!L760="N",energy_demand!B760)</f>
        <v>108336.53</v>
      </c>
      <c r="D760" s="2" t="e">
        <f>IF(energy_demand!M760="Y",energy_demand!B760,NA())</f>
        <v>#N/A</v>
      </c>
      <c r="E760" s="2">
        <f>IF(energy_demand!M760="N",energy_demand!B760,NA())</f>
        <v>108336.53</v>
      </c>
    </row>
    <row r="761" spans="1:5" x14ac:dyDescent="0.3">
      <c r="A761" s="10">
        <v>42764</v>
      </c>
      <c r="B761" s="2" t="b">
        <f>IF(energy_demand!L761="Y",energy_demand!B761)</f>
        <v>0</v>
      </c>
      <c r="C761" s="2">
        <f>IF(energy_demand!L761="N",energy_demand!B761)</f>
        <v>109020.58</v>
      </c>
      <c r="D761" s="2" t="e">
        <f>IF(energy_demand!M761="Y",energy_demand!B761,NA())</f>
        <v>#N/A</v>
      </c>
      <c r="E761" s="2">
        <f>IF(energy_demand!M761="N",energy_demand!B761,NA())</f>
        <v>109020.58</v>
      </c>
    </row>
    <row r="762" spans="1:5" x14ac:dyDescent="0.3">
      <c r="A762" s="10">
        <v>42765</v>
      </c>
      <c r="B762" s="2" t="b">
        <f>IF(energy_demand!L762="Y",energy_demand!B762)</f>
        <v>0</v>
      </c>
      <c r="C762" s="2">
        <f>IF(energy_demand!L762="N",energy_demand!B762)</f>
        <v>124292.955</v>
      </c>
      <c r="D762" s="2" t="e">
        <f>IF(energy_demand!M762="Y",energy_demand!B762,NA())</f>
        <v>#N/A</v>
      </c>
      <c r="E762" s="2">
        <f>IF(energy_demand!M762="N",energy_demand!B762,NA())</f>
        <v>124292.955</v>
      </c>
    </row>
    <row r="763" spans="1:5" x14ac:dyDescent="0.3">
      <c r="A763" s="10">
        <v>42766</v>
      </c>
      <c r="B763" s="2">
        <f>IF(energy_demand!L763="Y",energy_demand!B763)</f>
        <v>112863.01</v>
      </c>
      <c r="C763" s="2" t="b">
        <f>IF(energy_demand!L763="N",energy_demand!B763)</f>
        <v>0</v>
      </c>
      <c r="D763" s="2" t="e">
        <f>IF(energy_demand!M763="Y",energy_demand!B763,NA())</f>
        <v>#N/A</v>
      </c>
      <c r="E763" s="2">
        <f>IF(energy_demand!M763="N",energy_demand!B763,NA())</f>
        <v>112863.01</v>
      </c>
    </row>
    <row r="764" spans="1:5" x14ac:dyDescent="0.3">
      <c r="A764" s="10">
        <v>42767</v>
      </c>
      <c r="B764" s="2">
        <f>IF(energy_demand!L764="Y",energy_demand!B764)</f>
        <v>114133.73</v>
      </c>
      <c r="C764" s="2" t="b">
        <f>IF(energy_demand!L764="N",energy_demand!B764)</f>
        <v>0</v>
      </c>
      <c r="D764" s="2" t="e">
        <f>IF(energy_demand!M764="Y",energy_demand!B764,NA())</f>
        <v>#N/A</v>
      </c>
      <c r="E764" s="2">
        <f>IF(energy_demand!M764="N",energy_demand!B764,NA())</f>
        <v>114133.73</v>
      </c>
    </row>
    <row r="765" spans="1:5" x14ac:dyDescent="0.3">
      <c r="A765" s="10">
        <v>42768</v>
      </c>
      <c r="B765" s="2">
        <f>IF(energy_demand!L765="Y",energy_demand!B765)</f>
        <v>110669.27</v>
      </c>
      <c r="C765" s="2" t="b">
        <f>IF(energy_demand!L765="N",energy_demand!B765)</f>
        <v>0</v>
      </c>
      <c r="D765" s="2" t="e">
        <f>IF(energy_demand!M765="Y",energy_demand!B765,NA())</f>
        <v>#N/A</v>
      </c>
      <c r="E765" s="2">
        <f>IF(energy_demand!M765="N",energy_demand!B765,NA())</f>
        <v>110669.27</v>
      </c>
    </row>
    <row r="766" spans="1:5" x14ac:dyDescent="0.3">
      <c r="A766" s="10">
        <v>42769</v>
      </c>
      <c r="B766" s="2">
        <f>IF(energy_demand!L766="Y",energy_demand!B766)</f>
        <v>117452.27</v>
      </c>
      <c r="C766" s="2" t="b">
        <f>IF(energy_demand!L766="N",energy_demand!B766)</f>
        <v>0</v>
      </c>
      <c r="D766" s="2" t="e">
        <f>IF(energy_demand!M766="Y",energy_demand!B766,NA())</f>
        <v>#N/A</v>
      </c>
      <c r="E766" s="2">
        <f>IF(energy_demand!M766="N",energy_demand!B766,NA())</f>
        <v>117452.27</v>
      </c>
    </row>
    <row r="767" spans="1:5" x14ac:dyDescent="0.3">
      <c r="A767" s="10">
        <v>42770</v>
      </c>
      <c r="B767" s="2">
        <f>IF(energy_demand!L767="Y",energy_demand!B767)</f>
        <v>117361.7</v>
      </c>
      <c r="C767" s="2" t="b">
        <f>IF(energy_demand!L767="N",energy_demand!B767)</f>
        <v>0</v>
      </c>
      <c r="D767" s="2" t="e">
        <f>IF(energy_demand!M767="Y",energy_demand!B767,NA())</f>
        <v>#N/A</v>
      </c>
      <c r="E767" s="2">
        <f>IF(energy_demand!M767="N",energy_demand!B767,NA())</f>
        <v>117361.7</v>
      </c>
    </row>
    <row r="768" spans="1:5" x14ac:dyDescent="0.3">
      <c r="A768" s="10">
        <v>42771</v>
      </c>
      <c r="B768" s="2">
        <f>IF(energy_demand!L768="Y",energy_demand!B768)</f>
        <v>110384.27499999999</v>
      </c>
      <c r="C768" s="2" t="b">
        <f>IF(energy_demand!L768="N",energy_demand!B768)</f>
        <v>0</v>
      </c>
      <c r="D768" s="2" t="e">
        <f>IF(energy_demand!M768="Y",energy_demand!B768,NA())</f>
        <v>#N/A</v>
      </c>
      <c r="E768" s="2">
        <f>IF(energy_demand!M768="N",energy_demand!B768,NA())</f>
        <v>110384.27499999999</v>
      </c>
    </row>
    <row r="769" spans="1:5" x14ac:dyDescent="0.3">
      <c r="A769" s="10">
        <v>42772</v>
      </c>
      <c r="B769" s="2">
        <f>IF(energy_demand!L769="Y",energy_demand!B769)</f>
        <v>108761.37</v>
      </c>
      <c r="C769" s="2" t="b">
        <f>IF(energy_demand!L769="N",energy_demand!B769)</f>
        <v>0</v>
      </c>
      <c r="D769" s="2" t="e">
        <f>IF(energy_demand!M769="Y",energy_demand!B769,NA())</f>
        <v>#N/A</v>
      </c>
      <c r="E769" s="2">
        <f>IF(energy_demand!M769="N",energy_demand!B769,NA())</f>
        <v>108761.37</v>
      </c>
    </row>
    <row r="770" spans="1:5" x14ac:dyDescent="0.3">
      <c r="A770" s="10">
        <v>42773</v>
      </c>
      <c r="B770" s="2">
        <f>IF(energy_demand!L770="Y",energy_demand!B770)</f>
        <v>111543.81</v>
      </c>
      <c r="C770" s="2" t="b">
        <f>IF(energy_demand!L770="N",energy_demand!B770)</f>
        <v>0</v>
      </c>
      <c r="D770" s="2" t="e">
        <f>IF(energy_demand!M770="Y",energy_demand!B770,NA())</f>
        <v>#N/A</v>
      </c>
      <c r="E770" s="2">
        <f>IF(energy_demand!M770="N",energy_demand!B770,NA())</f>
        <v>111543.81</v>
      </c>
    </row>
    <row r="771" spans="1:5" x14ac:dyDescent="0.3">
      <c r="A771" s="10">
        <v>42774</v>
      </c>
      <c r="B771" s="2">
        <f>IF(energy_demand!L771="Y",energy_demand!B771)</f>
        <v>142213.66</v>
      </c>
      <c r="C771" s="2" t="b">
        <f>IF(energy_demand!L771="N",energy_demand!B771)</f>
        <v>0</v>
      </c>
      <c r="D771" s="2" t="e">
        <f>IF(energy_demand!M771="Y",energy_demand!B771,NA())</f>
        <v>#N/A</v>
      </c>
      <c r="E771" s="2">
        <f>IF(energy_demand!M771="N",energy_demand!B771,NA())</f>
        <v>142213.66</v>
      </c>
    </row>
    <row r="772" spans="1:5" x14ac:dyDescent="0.3">
      <c r="A772" s="10">
        <v>42775</v>
      </c>
      <c r="B772" s="2">
        <f>IF(energy_demand!L772="Y",energy_demand!B772)</f>
        <v>155060.60999999999</v>
      </c>
      <c r="C772" s="2" t="b">
        <f>IF(energy_demand!L772="N",energy_demand!B772)</f>
        <v>0</v>
      </c>
      <c r="D772" s="2" t="e">
        <f>IF(energy_demand!M772="Y",energy_demand!B772,NA())</f>
        <v>#N/A</v>
      </c>
      <c r="E772" s="2">
        <f>IF(energy_demand!M772="N",energy_demand!B772,NA())</f>
        <v>155060.60999999999</v>
      </c>
    </row>
    <row r="773" spans="1:5" x14ac:dyDescent="0.3">
      <c r="A773" s="10">
        <v>42776</v>
      </c>
      <c r="B773" s="2">
        <f>IF(energy_demand!L773="Y",energy_demand!B773)</f>
        <v>138793.59</v>
      </c>
      <c r="C773" s="2" t="b">
        <f>IF(energy_demand!L773="N",energy_demand!B773)</f>
        <v>0</v>
      </c>
      <c r="D773" s="2" t="e">
        <f>IF(energy_demand!M773="Y",energy_demand!B773,NA())</f>
        <v>#N/A</v>
      </c>
      <c r="E773" s="2">
        <f>IF(energy_demand!M773="N",energy_demand!B773,NA())</f>
        <v>138793.59</v>
      </c>
    </row>
    <row r="774" spans="1:5" x14ac:dyDescent="0.3">
      <c r="A774" s="10">
        <v>42777</v>
      </c>
      <c r="B774" s="2">
        <f>IF(energy_demand!L774="Y",energy_demand!B774)</f>
        <v>111983.51</v>
      </c>
      <c r="C774" s="2" t="b">
        <f>IF(energy_demand!L774="N",energy_demand!B774)</f>
        <v>0</v>
      </c>
      <c r="D774" s="2" t="e">
        <f>IF(energy_demand!M774="Y",energy_demand!B774,NA())</f>
        <v>#N/A</v>
      </c>
      <c r="E774" s="2">
        <f>IF(energy_demand!M774="N",energy_demand!B774,NA())</f>
        <v>111983.51</v>
      </c>
    </row>
    <row r="775" spans="1:5" x14ac:dyDescent="0.3">
      <c r="A775" s="10">
        <v>42778</v>
      </c>
      <c r="B775" s="2">
        <f>IF(energy_demand!L775="Y",energy_demand!B775)</f>
        <v>89003.15</v>
      </c>
      <c r="C775" s="2" t="b">
        <f>IF(energy_demand!L775="N",energy_demand!B775)</f>
        <v>0</v>
      </c>
      <c r="D775" s="2" t="e">
        <f>IF(energy_demand!M775="Y",energy_demand!B775,NA())</f>
        <v>#N/A</v>
      </c>
      <c r="E775" s="2">
        <f>IF(energy_demand!M775="N",energy_demand!B775,NA())</f>
        <v>89003.15</v>
      </c>
    </row>
    <row r="776" spans="1:5" x14ac:dyDescent="0.3">
      <c r="A776" s="10">
        <v>42779</v>
      </c>
      <c r="B776" s="2">
        <f>IF(energy_demand!L776="Y",energy_demand!B776)</f>
        <v>104844.105</v>
      </c>
      <c r="C776" s="2" t="b">
        <f>IF(energy_demand!L776="N",energy_demand!B776)</f>
        <v>0</v>
      </c>
      <c r="D776" s="2" t="e">
        <f>IF(energy_demand!M776="Y",energy_demand!B776,NA())</f>
        <v>#N/A</v>
      </c>
      <c r="E776" s="2">
        <f>IF(energy_demand!M776="N",energy_demand!B776,NA())</f>
        <v>104844.105</v>
      </c>
    </row>
    <row r="777" spans="1:5" x14ac:dyDescent="0.3">
      <c r="A777" s="10">
        <v>42780</v>
      </c>
      <c r="B777" s="2">
        <f>IF(energy_demand!L777="Y",energy_demand!B777)</f>
        <v>111613.05</v>
      </c>
      <c r="C777" s="2" t="b">
        <f>IF(energy_demand!L777="N",energy_demand!B777)</f>
        <v>0</v>
      </c>
      <c r="D777" s="2" t="e">
        <f>IF(energy_demand!M777="Y",energy_demand!B777,NA())</f>
        <v>#N/A</v>
      </c>
      <c r="E777" s="2">
        <f>IF(energy_demand!M777="N",energy_demand!B777,NA())</f>
        <v>111613.05</v>
      </c>
    </row>
    <row r="778" spans="1:5" x14ac:dyDescent="0.3">
      <c r="A778" s="10">
        <v>42781</v>
      </c>
      <c r="B778" s="2">
        <f>IF(energy_demand!L778="Y",energy_demand!B778)</f>
        <v>116299.39</v>
      </c>
      <c r="C778" s="2" t="b">
        <f>IF(energy_demand!L778="N",energy_demand!B778)</f>
        <v>0</v>
      </c>
      <c r="D778" s="2" t="e">
        <f>IF(energy_demand!M778="Y",energy_demand!B778,NA())</f>
        <v>#N/A</v>
      </c>
      <c r="E778" s="2">
        <f>IF(energy_demand!M778="N",energy_demand!B778,NA())</f>
        <v>116299.39</v>
      </c>
    </row>
    <row r="779" spans="1:5" x14ac:dyDescent="0.3">
      <c r="A779" s="10">
        <v>42782</v>
      </c>
      <c r="B779" s="2">
        <f>IF(energy_demand!L779="Y",energy_demand!B779)</f>
        <v>119947.59</v>
      </c>
      <c r="C779" s="2" t="b">
        <f>IF(energy_demand!L779="N",energy_demand!B779)</f>
        <v>0</v>
      </c>
      <c r="D779" s="2" t="e">
        <f>IF(energy_demand!M779="Y",energy_demand!B779,NA())</f>
        <v>#N/A</v>
      </c>
      <c r="E779" s="2">
        <f>IF(energy_demand!M779="N",energy_demand!B779,NA())</f>
        <v>119947.59</v>
      </c>
    </row>
    <row r="780" spans="1:5" x14ac:dyDescent="0.3">
      <c r="A780" s="10">
        <v>42783</v>
      </c>
      <c r="B780" s="2">
        <f>IF(energy_demand!L780="Y",energy_demand!B780)</f>
        <v>111885.97</v>
      </c>
      <c r="C780" s="2" t="b">
        <f>IF(energy_demand!L780="N",energy_demand!B780)</f>
        <v>0</v>
      </c>
      <c r="D780" s="2" t="e">
        <f>IF(energy_demand!M780="Y",energy_demand!B780,NA())</f>
        <v>#N/A</v>
      </c>
      <c r="E780" s="2">
        <f>IF(energy_demand!M780="N",energy_demand!B780,NA())</f>
        <v>111885.97</v>
      </c>
    </row>
    <row r="781" spans="1:5" x14ac:dyDescent="0.3">
      <c r="A781" s="10">
        <v>42784</v>
      </c>
      <c r="B781" s="2">
        <f>IF(energy_demand!L781="Y",energy_demand!B781)</f>
        <v>95623.35</v>
      </c>
      <c r="C781" s="2" t="b">
        <f>IF(energy_demand!L781="N",energy_demand!B781)</f>
        <v>0</v>
      </c>
      <c r="D781" s="2" t="e">
        <f>IF(energy_demand!M781="Y",energy_demand!B781,NA())</f>
        <v>#N/A</v>
      </c>
      <c r="E781" s="2">
        <f>IF(energy_demand!M781="N",energy_demand!B781,NA())</f>
        <v>95623.35</v>
      </c>
    </row>
    <row r="782" spans="1:5" x14ac:dyDescent="0.3">
      <c r="A782" s="10">
        <v>42785</v>
      </c>
      <c r="B782" s="2">
        <f>IF(energy_demand!L782="Y",energy_demand!B782)</f>
        <v>91280.024999999994</v>
      </c>
      <c r="C782" s="2" t="b">
        <f>IF(energy_demand!L782="N",energy_demand!B782)</f>
        <v>0</v>
      </c>
      <c r="D782" s="2" t="e">
        <f>IF(energy_demand!M782="Y",energy_demand!B782,NA())</f>
        <v>#N/A</v>
      </c>
      <c r="E782" s="2">
        <f>IF(energy_demand!M782="N",energy_demand!B782,NA())</f>
        <v>91280.024999999994</v>
      </c>
    </row>
    <row r="783" spans="1:5" x14ac:dyDescent="0.3">
      <c r="A783" s="10">
        <v>42786</v>
      </c>
      <c r="B783" s="2">
        <f>IF(energy_demand!L783="Y",energy_demand!B783)</f>
        <v>105341.86500000001</v>
      </c>
      <c r="C783" s="2" t="b">
        <f>IF(energy_demand!L783="N",energy_demand!B783)</f>
        <v>0</v>
      </c>
      <c r="D783" s="2" t="e">
        <f>IF(energy_demand!M783="Y",energy_demand!B783,NA())</f>
        <v>#N/A</v>
      </c>
      <c r="E783" s="2">
        <f>IF(energy_demand!M783="N",energy_demand!B783,NA())</f>
        <v>105341.86500000001</v>
      </c>
    </row>
    <row r="784" spans="1:5" x14ac:dyDescent="0.3">
      <c r="A784" s="10">
        <v>42787</v>
      </c>
      <c r="B784" s="2">
        <f>IF(energy_demand!L784="Y",energy_demand!B784)</f>
        <v>112351.47</v>
      </c>
      <c r="C784" s="2" t="b">
        <f>IF(energy_demand!L784="N",energy_demand!B784)</f>
        <v>0</v>
      </c>
      <c r="D784" s="2" t="e">
        <f>IF(energy_demand!M784="Y",energy_demand!B784,NA())</f>
        <v>#N/A</v>
      </c>
      <c r="E784" s="2">
        <f>IF(energy_demand!M784="N",energy_demand!B784,NA())</f>
        <v>112351.47</v>
      </c>
    </row>
    <row r="785" spans="1:5" x14ac:dyDescent="0.3">
      <c r="A785" s="10">
        <v>42788</v>
      </c>
      <c r="B785" s="2">
        <f>IF(energy_demand!L785="Y",energy_demand!B785)</f>
        <v>116690.17</v>
      </c>
      <c r="C785" s="2" t="b">
        <f>IF(energy_demand!L785="N",energy_demand!B785)</f>
        <v>0</v>
      </c>
      <c r="D785" s="2" t="e">
        <f>IF(energy_demand!M785="Y",energy_demand!B785,NA())</f>
        <v>#N/A</v>
      </c>
      <c r="E785" s="2">
        <f>IF(energy_demand!M785="N",energy_demand!B785,NA())</f>
        <v>116690.17</v>
      </c>
    </row>
    <row r="786" spans="1:5" x14ac:dyDescent="0.3">
      <c r="A786" s="10">
        <v>42789</v>
      </c>
      <c r="B786" s="2">
        <f>IF(energy_demand!L786="Y",energy_demand!B786)</f>
        <v>117948.685</v>
      </c>
      <c r="C786" s="2" t="b">
        <f>IF(energy_demand!L786="N",energy_demand!B786)</f>
        <v>0</v>
      </c>
      <c r="D786" s="2" t="e">
        <f>IF(energy_demand!M786="Y",energy_demand!B786,NA())</f>
        <v>#N/A</v>
      </c>
      <c r="E786" s="2">
        <f>IF(energy_demand!M786="N",energy_demand!B786,NA())</f>
        <v>117948.685</v>
      </c>
    </row>
    <row r="787" spans="1:5" x14ac:dyDescent="0.3">
      <c r="A787" s="10">
        <v>42790</v>
      </c>
      <c r="B787" s="2">
        <f>IF(energy_demand!L787="Y",energy_demand!B787)</f>
        <v>111229.52</v>
      </c>
      <c r="C787" s="2" t="b">
        <f>IF(energy_demand!L787="N",energy_demand!B787)</f>
        <v>0</v>
      </c>
      <c r="D787" s="2" t="e">
        <f>IF(energy_demand!M787="Y",energy_demand!B787,NA())</f>
        <v>#N/A</v>
      </c>
      <c r="E787" s="2">
        <f>IF(energy_demand!M787="N",energy_demand!B787,NA())</f>
        <v>111229.52</v>
      </c>
    </row>
    <row r="788" spans="1:5" x14ac:dyDescent="0.3">
      <c r="A788" s="10">
        <v>42791</v>
      </c>
      <c r="B788" s="2">
        <f>IF(energy_demand!L788="Y",energy_demand!B788)</f>
        <v>95046.904999999999</v>
      </c>
      <c r="C788" s="2" t="b">
        <f>IF(energy_demand!L788="N",energy_demand!B788)</f>
        <v>0</v>
      </c>
      <c r="D788" s="2" t="e">
        <f>IF(energy_demand!M788="Y",energy_demand!B788,NA())</f>
        <v>#N/A</v>
      </c>
      <c r="E788" s="2">
        <f>IF(energy_demand!M788="N",energy_demand!B788,NA())</f>
        <v>95046.904999999999</v>
      </c>
    </row>
    <row r="789" spans="1:5" x14ac:dyDescent="0.3">
      <c r="A789" s="10">
        <v>42792</v>
      </c>
      <c r="B789" s="2">
        <f>IF(energy_demand!L789="Y",energy_demand!B789)</f>
        <v>100495.61500000001</v>
      </c>
      <c r="C789" s="2" t="b">
        <f>IF(energy_demand!L789="N",energy_demand!B789)</f>
        <v>0</v>
      </c>
      <c r="D789" s="2" t="e">
        <f>IF(energy_demand!M789="Y",energy_demand!B789,NA())</f>
        <v>#N/A</v>
      </c>
      <c r="E789" s="2">
        <f>IF(energy_demand!M789="N",energy_demand!B789,NA())</f>
        <v>100495.61500000001</v>
      </c>
    </row>
    <row r="790" spans="1:5" x14ac:dyDescent="0.3">
      <c r="A790" s="10">
        <v>42793</v>
      </c>
      <c r="B790" s="2">
        <f>IF(energy_demand!L790="Y",energy_demand!B790)</f>
        <v>131090.77499999999</v>
      </c>
      <c r="C790" s="2" t="b">
        <f>IF(energy_demand!L790="N",energy_demand!B790)</f>
        <v>0</v>
      </c>
      <c r="D790" s="2" t="e">
        <f>IF(energy_demand!M790="Y",energy_demand!B790,NA())</f>
        <v>#N/A</v>
      </c>
      <c r="E790" s="2">
        <f>IF(energy_demand!M790="N",energy_demand!B790,NA())</f>
        <v>131090.77499999999</v>
      </c>
    </row>
    <row r="791" spans="1:5" x14ac:dyDescent="0.3">
      <c r="A791" s="10">
        <v>42794</v>
      </c>
      <c r="B791" s="2">
        <f>IF(energy_demand!L791="Y",energy_demand!B791)</f>
        <v>140167.5</v>
      </c>
      <c r="C791" s="2" t="b">
        <f>IF(energy_demand!L791="N",energy_demand!B791)</f>
        <v>0</v>
      </c>
      <c r="D791" s="2" t="e">
        <f>IF(energy_demand!M791="Y",energy_demand!B791,NA())</f>
        <v>#N/A</v>
      </c>
      <c r="E791" s="2">
        <f>IF(energy_demand!M791="N",energy_demand!B791,NA())</f>
        <v>140167.5</v>
      </c>
    </row>
    <row r="792" spans="1:5" x14ac:dyDescent="0.3">
      <c r="A792" s="10">
        <v>42795</v>
      </c>
      <c r="B792" s="2">
        <f>IF(energy_demand!L792="Y",energy_demand!B792)</f>
        <v>137291.97</v>
      </c>
      <c r="C792" s="2" t="b">
        <f>IF(energy_demand!L792="N",energy_demand!B792)</f>
        <v>0</v>
      </c>
      <c r="D792" s="2" t="e">
        <f>IF(energy_demand!M792="Y",energy_demand!B792,NA())</f>
        <v>#N/A</v>
      </c>
      <c r="E792" s="2">
        <f>IF(energy_demand!M792="N",energy_demand!B792,NA())</f>
        <v>137291.97</v>
      </c>
    </row>
    <row r="793" spans="1:5" x14ac:dyDescent="0.3">
      <c r="A793" s="10">
        <v>42796</v>
      </c>
      <c r="B793" s="2">
        <f>IF(energy_demand!L793="Y",energy_demand!B793)</f>
        <v>127633.27499999999</v>
      </c>
      <c r="C793" s="2" t="b">
        <f>IF(energy_demand!L793="N",energy_demand!B793)</f>
        <v>0</v>
      </c>
      <c r="D793" s="2" t="e">
        <f>IF(energy_demand!M793="Y",energy_demand!B793,NA())</f>
        <v>#N/A</v>
      </c>
      <c r="E793" s="2">
        <f>IF(energy_demand!M793="N",energy_demand!B793,NA())</f>
        <v>127633.27499999999</v>
      </c>
    </row>
    <row r="794" spans="1:5" x14ac:dyDescent="0.3">
      <c r="A794" s="10">
        <v>42797</v>
      </c>
      <c r="B794" s="2">
        <f>IF(energy_demand!L794="Y",energy_demand!B794)</f>
        <v>124311.33</v>
      </c>
      <c r="C794" s="2" t="b">
        <f>IF(energy_demand!L794="N",energy_demand!B794)</f>
        <v>0</v>
      </c>
      <c r="D794" s="2" t="e">
        <f>IF(energy_demand!M794="Y",energy_demand!B794,NA())</f>
        <v>#N/A</v>
      </c>
      <c r="E794" s="2">
        <f>IF(energy_demand!M794="N",energy_demand!B794,NA())</f>
        <v>124311.33</v>
      </c>
    </row>
    <row r="795" spans="1:5" x14ac:dyDescent="0.3">
      <c r="A795" s="10">
        <v>42798</v>
      </c>
      <c r="B795" s="2">
        <f>IF(energy_demand!L795="Y",energy_demand!B795)</f>
        <v>116083.295</v>
      </c>
      <c r="C795" s="2" t="b">
        <f>IF(energy_demand!L795="N",energy_demand!B795)</f>
        <v>0</v>
      </c>
      <c r="D795" s="2" t="e">
        <f>IF(energy_demand!M795="Y",energy_demand!B795,NA())</f>
        <v>#N/A</v>
      </c>
      <c r="E795" s="2">
        <f>IF(energy_demand!M795="N",energy_demand!B795,NA())</f>
        <v>116083.295</v>
      </c>
    </row>
    <row r="796" spans="1:5" x14ac:dyDescent="0.3">
      <c r="A796" s="10">
        <v>42799</v>
      </c>
      <c r="B796" s="2">
        <f>IF(energy_demand!L796="Y",energy_demand!B796)</f>
        <v>103539.02</v>
      </c>
      <c r="C796" s="2" t="b">
        <f>IF(energy_demand!L796="N",energy_demand!B796)</f>
        <v>0</v>
      </c>
      <c r="D796" s="2" t="e">
        <f>IF(energy_demand!M796="Y",energy_demand!B796,NA())</f>
        <v>#N/A</v>
      </c>
      <c r="E796" s="2">
        <f>IF(energy_demand!M796="N",energy_demand!B796,NA())</f>
        <v>103539.02</v>
      </c>
    </row>
    <row r="797" spans="1:5" x14ac:dyDescent="0.3">
      <c r="A797" s="10">
        <v>42800</v>
      </c>
      <c r="B797" s="2">
        <f>IF(energy_demand!L797="Y",energy_demand!B797)</f>
        <v>116447.855</v>
      </c>
      <c r="C797" s="2" t="b">
        <f>IF(energy_demand!L797="N",energy_demand!B797)</f>
        <v>0</v>
      </c>
      <c r="D797" s="2" t="e">
        <f>IF(energy_demand!M797="Y",energy_demand!B797,NA())</f>
        <v>#N/A</v>
      </c>
      <c r="E797" s="2">
        <f>IF(energy_demand!M797="N",energy_demand!B797,NA())</f>
        <v>116447.855</v>
      </c>
    </row>
    <row r="798" spans="1:5" x14ac:dyDescent="0.3">
      <c r="A798" s="10">
        <v>42801</v>
      </c>
      <c r="B798" s="2">
        <f>IF(energy_demand!L798="Y",energy_demand!B798)</f>
        <v>117931.46</v>
      </c>
      <c r="C798" s="2" t="b">
        <f>IF(energy_demand!L798="N",energy_demand!B798)</f>
        <v>0</v>
      </c>
      <c r="D798" s="2" t="e">
        <f>IF(energy_demand!M798="Y",energy_demand!B798,NA())</f>
        <v>#N/A</v>
      </c>
      <c r="E798" s="2">
        <f>IF(energy_demand!M798="N",energy_demand!B798,NA())</f>
        <v>117931.46</v>
      </c>
    </row>
    <row r="799" spans="1:5" x14ac:dyDescent="0.3">
      <c r="A799" s="10">
        <v>42802</v>
      </c>
      <c r="B799" s="2">
        <f>IF(energy_demand!L799="Y",energy_demand!B799)</f>
        <v>124370.765</v>
      </c>
      <c r="C799" s="2" t="b">
        <f>IF(energy_demand!L799="N",energy_demand!B799)</f>
        <v>0</v>
      </c>
      <c r="D799" s="2" t="e">
        <f>IF(energy_demand!M799="Y",energy_demand!B799,NA())</f>
        <v>#N/A</v>
      </c>
      <c r="E799" s="2">
        <f>IF(energy_demand!M799="N",energy_demand!B799,NA())</f>
        <v>124370.765</v>
      </c>
    </row>
    <row r="800" spans="1:5" x14ac:dyDescent="0.3">
      <c r="A800" s="10">
        <v>42803</v>
      </c>
      <c r="B800" s="2">
        <f>IF(energy_demand!L800="Y",energy_demand!B800)</f>
        <v>129649.25</v>
      </c>
      <c r="C800" s="2" t="b">
        <f>IF(energy_demand!L800="N",energy_demand!B800)</f>
        <v>0</v>
      </c>
      <c r="D800" s="2" t="e">
        <f>IF(energy_demand!M800="Y",energy_demand!B800,NA())</f>
        <v>#N/A</v>
      </c>
      <c r="E800" s="2">
        <f>IF(energy_demand!M800="N",energy_demand!B800,NA())</f>
        <v>129649.25</v>
      </c>
    </row>
    <row r="801" spans="1:5" x14ac:dyDescent="0.3">
      <c r="A801" s="10">
        <v>42804</v>
      </c>
      <c r="B801" s="2">
        <f>IF(energy_demand!L801="Y",energy_demand!B801)</f>
        <v>125346.075</v>
      </c>
      <c r="C801" s="2" t="b">
        <f>IF(energy_demand!L801="N",energy_demand!B801)</f>
        <v>0</v>
      </c>
      <c r="D801" s="2" t="e">
        <f>IF(energy_demand!M801="Y",energy_demand!B801,NA())</f>
        <v>#N/A</v>
      </c>
      <c r="E801" s="2">
        <f>IF(energy_demand!M801="N",energy_demand!B801,NA())</f>
        <v>125346.075</v>
      </c>
    </row>
    <row r="802" spans="1:5" x14ac:dyDescent="0.3">
      <c r="A802" s="10">
        <v>42805</v>
      </c>
      <c r="B802" s="2">
        <f>IF(energy_demand!L802="Y",energy_demand!B802)</f>
        <v>108816.81</v>
      </c>
      <c r="C802" s="2" t="b">
        <f>IF(energy_demand!L802="N",energy_demand!B802)</f>
        <v>0</v>
      </c>
      <c r="D802" s="2" t="e">
        <f>IF(energy_demand!M802="Y",energy_demand!B802,NA())</f>
        <v>#N/A</v>
      </c>
      <c r="E802" s="2">
        <f>IF(energy_demand!M802="N",energy_demand!B802,NA())</f>
        <v>108816.81</v>
      </c>
    </row>
    <row r="803" spans="1:5" x14ac:dyDescent="0.3">
      <c r="A803" s="10">
        <v>42806</v>
      </c>
      <c r="B803" s="2">
        <f>IF(energy_demand!L803="Y",energy_demand!B803)</f>
        <v>102617.51</v>
      </c>
      <c r="C803" s="2" t="b">
        <f>IF(energy_demand!L803="N",energy_demand!B803)</f>
        <v>0</v>
      </c>
      <c r="D803" s="2" t="e">
        <f>IF(energy_demand!M803="Y",energy_demand!B803,NA())</f>
        <v>#N/A</v>
      </c>
      <c r="E803" s="2">
        <f>IF(energy_demand!M803="N",energy_demand!B803,NA())</f>
        <v>102617.51</v>
      </c>
    </row>
    <row r="804" spans="1:5" x14ac:dyDescent="0.3">
      <c r="A804" s="10">
        <v>42807</v>
      </c>
      <c r="B804" s="2">
        <f>IF(energy_demand!L804="Y",energy_demand!B804)</f>
        <v>104468.9</v>
      </c>
      <c r="C804" s="2" t="b">
        <f>IF(energy_demand!L804="N",energy_demand!B804)</f>
        <v>0</v>
      </c>
      <c r="D804" s="2">
        <f>IF(energy_demand!M804="Y",energy_demand!B804,NA())</f>
        <v>104468.9</v>
      </c>
      <c r="E804" s="2" t="e">
        <f>IF(energy_demand!M804="N",energy_demand!B804,NA())</f>
        <v>#N/A</v>
      </c>
    </row>
    <row r="805" spans="1:5" x14ac:dyDescent="0.3">
      <c r="A805" s="10">
        <v>42808</v>
      </c>
      <c r="B805" s="2">
        <f>IF(energy_demand!L805="Y",energy_demand!B805)</f>
        <v>133227.785</v>
      </c>
      <c r="C805" s="2" t="b">
        <f>IF(energy_demand!L805="N",energy_demand!B805)</f>
        <v>0</v>
      </c>
      <c r="D805" s="2" t="e">
        <f>IF(energy_demand!M805="Y",energy_demand!B805,NA())</f>
        <v>#N/A</v>
      </c>
      <c r="E805" s="2">
        <f>IF(energy_demand!M805="N",energy_demand!B805,NA())</f>
        <v>133227.785</v>
      </c>
    </row>
    <row r="806" spans="1:5" x14ac:dyDescent="0.3">
      <c r="A806" s="10">
        <v>42809</v>
      </c>
      <c r="B806" s="2">
        <f>IF(energy_demand!L806="Y",energy_demand!B806)</f>
        <v>139672.83499999999</v>
      </c>
      <c r="C806" s="2" t="b">
        <f>IF(energy_demand!L806="N",energy_demand!B806)</f>
        <v>0</v>
      </c>
      <c r="D806" s="2" t="e">
        <f>IF(energy_demand!M806="Y",energy_demand!B806,NA())</f>
        <v>#N/A</v>
      </c>
      <c r="E806" s="2">
        <f>IF(energy_demand!M806="N",energy_demand!B806,NA())</f>
        <v>139672.83499999999</v>
      </c>
    </row>
    <row r="807" spans="1:5" x14ac:dyDescent="0.3">
      <c r="A807" s="10">
        <v>42810</v>
      </c>
      <c r="B807" s="2">
        <f>IF(energy_demand!L807="Y",energy_demand!B807)</f>
        <v>124255.97500000001</v>
      </c>
      <c r="C807" s="2" t="b">
        <f>IF(energy_demand!L807="N",energy_demand!B807)</f>
        <v>0</v>
      </c>
      <c r="D807" s="2" t="e">
        <f>IF(energy_demand!M807="Y",energy_demand!B807,NA())</f>
        <v>#N/A</v>
      </c>
      <c r="E807" s="2">
        <f>IF(energy_demand!M807="N",energy_demand!B807,NA())</f>
        <v>124255.97500000001</v>
      </c>
    </row>
    <row r="808" spans="1:5" x14ac:dyDescent="0.3">
      <c r="A808" s="10">
        <v>42811</v>
      </c>
      <c r="B808" s="2">
        <f>IF(energy_demand!L808="Y",energy_demand!B808)</f>
        <v>111612.075</v>
      </c>
      <c r="C808" s="2" t="b">
        <f>IF(energy_demand!L808="N",energy_demand!B808)</f>
        <v>0</v>
      </c>
      <c r="D808" s="2" t="e">
        <f>IF(energy_demand!M808="Y",energy_demand!B808,NA())</f>
        <v>#N/A</v>
      </c>
      <c r="E808" s="2">
        <f>IF(energy_demand!M808="N",energy_demand!B808,NA())</f>
        <v>111612.075</v>
      </c>
    </row>
    <row r="809" spans="1:5" x14ac:dyDescent="0.3">
      <c r="A809" s="10">
        <v>42812</v>
      </c>
      <c r="B809" s="2">
        <f>IF(energy_demand!L809="Y",energy_demand!B809)</f>
        <v>107731.78</v>
      </c>
      <c r="C809" s="2" t="b">
        <f>IF(energy_demand!L809="N",energy_demand!B809)</f>
        <v>0</v>
      </c>
      <c r="D809" s="2" t="e">
        <f>IF(energy_demand!M809="Y",energy_demand!B809,NA())</f>
        <v>#N/A</v>
      </c>
      <c r="E809" s="2">
        <f>IF(energy_demand!M809="N",energy_demand!B809,NA())</f>
        <v>107731.78</v>
      </c>
    </row>
    <row r="810" spans="1:5" x14ac:dyDescent="0.3">
      <c r="A810" s="10">
        <v>42813</v>
      </c>
      <c r="B810" s="2">
        <f>IF(energy_demand!L810="Y",energy_demand!B810)</f>
        <v>113593.82</v>
      </c>
      <c r="C810" s="2" t="b">
        <f>IF(energy_demand!L810="N",energy_demand!B810)</f>
        <v>0</v>
      </c>
      <c r="D810" s="2" t="e">
        <f>IF(energy_demand!M810="Y",energy_demand!B810,NA())</f>
        <v>#N/A</v>
      </c>
      <c r="E810" s="2">
        <f>IF(energy_demand!M810="N",energy_demand!B810,NA())</f>
        <v>113593.82</v>
      </c>
    </row>
    <row r="811" spans="1:5" x14ac:dyDescent="0.3">
      <c r="A811" s="10">
        <v>42814</v>
      </c>
      <c r="B811" s="2">
        <f>IF(energy_demand!L811="Y",energy_demand!B811)</f>
        <v>131980.98499999999</v>
      </c>
      <c r="C811" s="2" t="b">
        <f>IF(energy_demand!L811="N",energy_demand!B811)</f>
        <v>0</v>
      </c>
      <c r="D811" s="2" t="e">
        <f>IF(energy_demand!M811="Y",energy_demand!B811,NA())</f>
        <v>#N/A</v>
      </c>
      <c r="E811" s="2">
        <f>IF(energy_demand!M811="N",energy_demand!B811,NA())</f>
        <v>131980.98499999999</v>
      </c>
    </row>
    <row r="812" spans="1:5" x14ac:dyDescent="0.3">
      <c r="A812" s="10">
        <v>42815</v>
      </c>
      <c r="B812" s="2">
        <f>IF(energy_demand!L812="Y",energy_demand!B812)</f>
        <v>127625.36500000001</v>
      </c>
      <c r="C812" s="2" t="b">
        <f>IF(energy_demand!L812="N",energy_demand!B812)</f>
        <v>0</v>
      </c>
      <c r="D812" s="2" t="e">
        <f>IF(energy_demand!M812="Y",energy_demand!B812,NA())</f>
        <v>#N/A</v>
      </c>
      <c r="E812" s="2">
        <f>IF(energy_demand!M812="N",energy_demand!B812,NA())</f>
        <v>127625.36500000001</v>
      </c>
    </row>
    <row r="813" spans="1:5" x14ac:dyDescent="0.3">
      <c r="A813" s="10">
        <v>42816</v>
      </c>
      <c r="B813" s="2">
        <f>IF(energy_demand!L813="Y",energy_demand!B813)</f>
        <v>114696.37</v>
      </c>
      <c r="C813" s="2" t="b">
        <f>IF(energy_demand!L813="N",energy_demand!B813)</f>
        <v>0</v>
      </c>
      <c r="D813" s="2" t="e">
        <f>IF(energy_demand!M813="Y",energy_demand!B813,NA())</f>
        <v>#N/A</v>
      </c>
      <c r="E813" s="2">
        <f>IF(energy_demand!M813="N",energy_demand!B813,NA())</f>
        <v>114696.37</v>
      </c>
    </row>
    <row r="814" spans="1:5" x14ac:dyDescent="0.3">
      <c r="A814" s="10">
        <v>42817</v>
      </c>
      <c r="B814" s="2">
        <f>IF(energy_demand!L814="Y",energy_demand!B814)</f>
        <v>111632.83500000001</v>
      </c>
      <c r="C814" s="2" t="b">
        <f>IF(energy_demand!L814="N",energy_demand!B814)</f>
        <v>0</v>
      </c>
      <c r="D814" s="2" t="e">
        <f>IF(energy_demand!M814="Y",energy_demand!B814,NA())</f>
        <v>#N/A</v>
      </c>
      <c r="E814" s="2">
        <f>IF(energy_demand!M814="N",energy_demand!B814,NA())</f>
        <v>111632.83500000001</v>
      </c>
    </row>
    <row r="815" spans="1:5" x14ac:dyDescent="0.3">
      <c r="A815" s="10">
        <v>42818</v>
      </c>
      <c r="B815" s="2">
        <f>IF(energy_demand!L815="Y",energy_demand!B815)</f>
        <v>115411.41</v>
      </c>
      <c r="C815" s="2" t="b">
        <f>IF(energy_demand!L815="N",energy_demand!B815)</f>
        <v>0</v>
      </c>
      <c r="D815" s="2" t="e">
        <f>IF(energy_demand!M815="Y",energy_demand!B815,NA())</f>
        <v>#N/A</v>
      </c>
      <c r="E815" s="2">
        <f>IF(energy_demand!M815="N",energy_demand!B815,NA())</f>
        <v>115411.41</v>
      </c>
    </row>
    <row r="816" spans="1:5" x14ac:dyDescent="0.3">
      <c r="A816" s="10">
        <v>42819</v>
      </c>
      <c r="B816" s="2">
        <f>IF(energy_demand!L816="Y",energy_demand!B816)</f>
        <v>107465.98</v>
      </c>
      <c r="C816" s="2" t="b">
        <f>IF(energy_demand!L816="N",energy_demand!B816)</f>
        <v>0</v>
      </c>
      <c r="D816" s="2" t="e">
        <f>IF(energy_demand!M816="Y",energy_demand!B816,NA())</f>
        <v>#N/A</v>
      </c>
      <c r="E816" s="2">
        <f>IF(energy_demand!M816="N",energy_demand!B816,NA())</f>
        <v>107465.98</v>
      </c>
    </row>
    <row r="817" spans="1:5" x14ac:dyDescent="0.3">
      <c r="A817" s="10">
        <v>42820</v>
      </c>
      <c r="B817" s="2">
        <f>IF(energy_demand!L817="Y",energy_demand!B817)</f>
        <v>104189.1</v>
      </c>
      <c r="C817" s="2" t="b">
        <f>IF(energy_demand!L817="N",energy_demand!B817)</f>
        <v>0</v>
      </c>
      <c r="D817" s="2" t="e">
        <f>IF(energy_demand!M817="Y",energy_demand!B817,NA())</f>
        <v>#N/A</v>
      </c>
      <c r="E817" s="2">
        <f>IF(energy_demand!M817="N",energy_demand!B817,NA())</f>
        <v>104189.1</v>
      </c>
    </row>
    <row r="818" spans="1:5" x14ac:dyDescent="0.3">
      <c r="A818" s="10">
        <v>42821</v>
      </c>
      <c r="B818" s="2">
        <f>IF(energy_demand!L818="Y",energy_demand!B818)</f>
        <v>116237.22</v>
      </c>
      <c r="C818" s="2" t="b">
        <f>IF(energy_demand!L818="N",energy_demand!B818)</f>
        <v>0</v>
      </c>
      <c r="D818" s="2" t="e">
        <f>IF(energy_demand!M818="Y",energy_demand!B818,NA())</f>
        <v>#N/A</v>
      </c>
      <c r="E818" s="2">
        <f>IF(energy_demand!M818="N",energy_demand!B818,NA())</f>
        <v>116237.22</v>
      </c>
    </row>
    <row r="819" spans="1:5" x14ac:dyDescent="0.3">
      <c r="A819" s="10">
        <v>42822</v>
      </c>
      <c r="B819" s="2">
        <f>IF(energy_demand!L819="Y",energy_demand!B819)</f>
        <v>111032.97500000001</v>
      </c>
      <c r="C819" s="2" t="b">
        <f>IF(energy_demand!L819="N",energy_demand!B819)</f>
        <v>0</v>
      </c>
      <c r="D819" s="2" t="e">
        <f>IF(energy_demand!M819="Y",energy_demand!B819,NA())</f>
        <v>#N/A</v>
      </c>
      <c r="E819" s="2">
        <f>IF(energy_demand!M819="N",energy_demand!B819,NA())</f>
        <v>111032.97500000001</v>
      </c>
    </row>
    <row r="820" spans="1:5" x14ac:dyDescent="0.3">
      <c r="A820" s="10">
        <v>42823</v>
      </c>
      <c r="B820" s="2">
        <f>IF(energy_demand!L820="Y",energy_demand!B820)</f>
        <v>109640.33</v>
      </c>
      <c r="C820" s="2" t="b">
        <f>IF(energy_demand!L820="N",energy_demand!B820)</f>
        <v>0</v>
      </c>
      <c r="D820" s="2" t="e">
        <f>IF(energy_demand!M820="Y",energy_demand!B820,NA())</f>
        <v>#N/A</v>
      </c>
      <c r="E820" s="2">
        <f>IF(energy_demand!M820="N",energy_demand!B820,NA())</f>
        <v>109640.33</v>
      </c>
    </row>
    <row r="821" spans="1:5" x14ac:dyDescent="0.3">
      <c r="A821" s="10">
        <v>42824</v>
      </c>
      <c r="B821" s="2">
        <f>IF(energy_demand!L821="Y",energy_demand!B821)</f>
        <v>107491.87</v>
      </c>
      <c r="C821" s="2" t="b">
        <f>IF(energy_demand!L821="N",energy_demand!B821)</f>
        <v>0</v>
      </c>
      <c r="D821" s="2" t="e">
        <f>IF(energy_demand!M821="Y",energy_demand!B821,NA())</f>
        <v>#N/A</v>
      </c>
      <c r="E821" s="2">
        <f>IF(energy_demand!M821="N",energy_demand!B821,NA())</f>
        <v>107491.87</v>
      </c>
    </row>
    <row r="822" spans="1:5" x14ac:dyDescent="0.3">
      <c r="A822" s="10">
        <v>42825</v>
      </c>
      <c r="B822" s="2" t="b">
        <f>IF(energy_demand!L822="Y",energy_demand!B822)</f>
        <v>0</v>
      </c>
      <c r="C822" s="2">
        <f>IF(energy_demand!L822="N",energy_demand!B822)</f>
        <v>110662.245</v>
      </c>
      <c r="D822" s="2" t="e">
        <f>IF(energy_demand!M822="Y",energy_demand!B822,NA())</f>
        <v>#N/A</v>
      </c>
      <c r="E822" s="2">
        <f>IF(energy_demand!M822="N",energy_demand!B822,NA())</f>
        <v>110662.245</v>
      </c>
    </row>
    <row r="823" spans="1:5" x14ac:dyDescent="0.3">
      <c r="A823" s="10">
        <v>42826</v>
      </c>
      <c r="B823" s="2" t="b">
        <f>IF(energy_demand!L823="Y",energy_demand!B823)</f>
        <v>0</v>
      </c>
      <c r="C823" s="2">
        <f>IF(energy_demand!L823="N",energy_demand!B823)</f>
        <v>97402.264999999999</v>
      </c>
      <c r="D823" s="2" t="e">
        <f>IF(energy_demand!M823="Y",energy_demand!B823,NA())</f>
        <v>#N/A</v>
      </c>
      <c r="E823" s="2">
        <f>IF(energy_demand!M823="N",energy_demand!B823,NA())</f>
        <v>97402.264999999999</v>
      </c>
    </row>
    <row r="824" spans="1:5" x14ac:dyDescent="0.3">
      <c r="A824" s="10">
        <v>42827</v>
      </c>
      <c r="B824" s="2" t="b">
        <f>IF(energy_demand!L824="Y",energy_demand!B824)</f>
        <v>0</v>
      </c>
      <c r="C824" s="2">
        <f>IF(energy_demand!L824="N",energy_demand!B824)</f>
        <v>94477.095000000001</v>
      </c>
      <c r="D824" s="2" t="e">
        <f>IF(energy_demand!M824="Y",energy_demand!B824,NA())</f>
        <v>#N/A</v>
      </c>
      <c r="E824" s="2">
        <f>IF(energy_demand!M824="N",energy_demand!B824,NA())</f>
        <v>94477.095000000001</v>
      </c>
    </row>
    <row r="825" spans="1:5" x14ac:dyDescent="0.3">
      <c r="A825" s="10">
        <v>42828</v>
      </c>
      <c r="B825" s="2" t="b">
        <f>IF(energy_demand!L825="Y",energy_demand!B825)</f>
        <v>0</v>
      </c>
      <c r="C825" s="2">
        <f>IF(energy_demand!L825="N",energy_demand!B825)</f>
        <v>107895.52499999999</v>
      </c>
      <c r="D825" s="2" t="e">
        <f>IF(energy_demand!M825="Y",energy_demand!B825,NA())</f>
        <v>#N/A</v>
      </c>
      <c r="E825" s="2">
        <f>IF(energy_demand!M825="N",energy_demand!B825,NA())</f>
        <v>107895.52499999999</v>
      </c>
    </row>
    <row r="826" spans="1:5" x14ac:dyDescent="0.3">
      <c r="A826" s="10">
        <v>42829</v>
      </c>
      <c r="B826" s="2" t="b">
        <f>IF(energy_demand!L826="Y",energy_demand!B826)</f>
        <v>0</v>
      </c>
      <c r="C826" s="2">
        <f>IF(energy_demand!L826="N",energy_demand!B826)</f>
        <v>113138.67</v>
      </c>
      <c r="D826" s="2" t="e">
        <f>IF(energy_demand!M826="Y",energy_demand!B826,NA())</f>
        <v>#N/A</v>
      </c>
      <c r="E826" s="2">
        <f>IF(energy_demand!M826="N",energy_demand!B826,NA())</f>
        <v>113138.67</v>
      </c>
    </row>
    <row r="827" spans="1:5" x14ac:dyDescent="0.3">
      <c r="A827" s="10">
        <v>42830</v>
      </c>
      <c r="B827" s="2" t="b">
        <f>IF(energy_demand!L827="Y",energy_demand!B827)</f>
        <v>0</v>
      </c>
      <c r="C827" s="2">
        <f>IF(energy_demand!L827="N",energy_demand!B827)</f>
        <v>114191.35</v>
      </c>
      <c r="D827" s="2" t="e">
        <f>IF(energy_demand!M827="Y",energy_demand!B827,NA())</f>
        <v>#N/A</v>
      </c>
      <c r="E827" s="2">
        <f>IF(energy_demand!M827="N",energy_demand!B827,NA())</f>
        <v>114191.35</v>
      </c>
    </row>
    <row r="828" spans="1:5" x14ac:dyDescent="0.3">
      <c r="A828" s="10">
        <v>42831</v>
      </c>
      <c r="B828" s="2" t="b">
        <f>IF(energy_demand!L828="Y",energy_demand!B828)</f>
        <v>0</v>
      </c>
      <c r="C828" s="2">
        <f>IF(energy_demand!L828="N",energy_demand!B828)</f>
        <v>114817.30499999999</v>
      </c>
      <c r="D828" s="2" t="e">
        <f>IF(energy_demand!M828="Y",energy_demand!B828,NA())</f>
        <v>#N/A</v>
      </c>
      <c r="E828" s="2">
        <f>IF(energy_demand!M828="N",energy_demand!B828,NA())</f>
        <v>114817.30499999999</v>
      </c>
    </row>
    <row r="829" spans="1:5" x14ac:dyDescent="0.3">
      <c r="A829" s="10">
        <v>42832</v>
      </c>
      <c r="B829" s="2" t="b">
        <f>IF(energy_demand!L829="Y",energy_demand!B829)</f>
        <v>0</v>
      </c>
      <c r="C829" s="2">
        <f>IF(energy_demand!L829="N",energy_demand!B829)</f>
        <v>110160.02499999999</v>
      </c>
      <c r="D829" s="2" t="e">
        <f>IF(energy_demand!M829="Y",energy_demand!B829,NA())</f>
        <v>#N/A</v>
      </c>
      <c r="E829" s="2">
        <f>IF(energy_demand!M829="N",energy_demand!B829,NA())</f>
        <v>110160.02499999999</v>
      </c>
    </row>
    <row r="830" spans="1:5" x14ac:dyDescent="0.3">
      <c r="A830" s="10">
        <v>42833</v>
      </c>
      <c r="B830" s="2" t="b">
        <f>IF(energy_demand!L830="Y",energy_demand!B830)</f>
        <v>0</v>
      </c>
      <c r="C830" s="2">
        <f>IF(energy_demand!L830="N",energy_demand!B830)</f>
        <v>99084.74</v>
      </c>
      <c r="D830" s="2" t="e">
        <f>IF(energy_demand!M830="Y",energy_demand!B830,NA())</f>
        <v>#N/A</v>
      </c>
      <c r="E830" s="2">
        <f>IF(energy_demand!M830="N",energy_demand!B830,NA())</f>
        <v>99084.74</v>
      </c>
    </row>
    <row r="831" spans="1:5" x14ac:dyDescent="0.3">
      <c r="A831" s="10">
        <v>42834</v>
      </c>
      <c r="B831" s="2" t="b">
        <f>IF(energy_demand!L831="Y",energy_demand!B831)</f>
        <v>0</v>
      </c>
      <c r="C831" s="2">
        <f>IF(energy_demand!L831="N",energy_demand!B831)</f>
        <v>96041.895000000004</v>
      </c>
      <c r="D831" s="2" t="e">
        <f>IF(energy_demand!M831="Y",energy_demand!B831,NA())</f>
        <v>#N/A</v>
      </c>
      <c r="E831" s="2">
        <f>IF(energy_demand!M831="N",energy_demand!B831,NA())</f>
        <v>96041.895000000004</v>
      </c>
    </row>
    <row r="832" spans="1:5" x14ac:dyDescent="0.3">
      <c r="A832" s="10">
        <v>42835</v>
      </c>
      <c r="B832" s="2" t="b">
        <f>IF(energy_demand!L832="Y",energy_demand!B832)</f>
        <v>0</v>
      </c>
      <c r="C832" s="2">
        <f>IF(energy_demand!L832="N",energy_demand!B832)</f>
        <v>113287.05499999999</v>
      </c>
      <c r="D832" s="2" t="e">
        <f>IF(energy_demand!M832="Y",energy_demand!B832,NA())</f>
        <v>#N/A</v>
      </c>
      <c r="E832" s="2">
        <f>IF(energy_demand!M832="N",energy_demand!B832,NA())</f>
        <v>113287.05499999999</v>
      </c>
    </row>
    <row r="833" spans="1:5" x14ac:dyDescent="0.3">
      <c r="A833" s="10">
        <v>42836</v>
      </c>
      <c r="B833" s="2" t="b">
        <f>IF(energy_demand!L833="Y",energy_demand!B833)</f>
        <v>0</v>
      </c>
      <c r="C833" s="2">
        <f>IF(energy_demand!L833="N",energy_demand!B833)</f>
        <v>114159.965</v>
      </c>
      <c r="D833" s="2" t="e">
        <f>IF(energy_demand!M833="Y",energy_demand!B833,NA())</f>
        <v>#N/A</v>
      </c>
      <c r="E833" s="2">
        <f>IF(energy_demand!M833="N",energy_demand!B833,NA())</f>
        <v>114159.965</v>
      </c>
    </row>
    <row r="834" spans="1:5" x14ac:dyDescent="0.3">
      <c r="A834" s="10">
        <v>42837</v>
      </c>
      <c r="B834" s="2" t="b">
        <f>IF(energy_demand!L834="Y",energy_demand!B834)</f>
        <v>0</v>
      </c>
      <c r="C834" s="2">
        <f>IF(energy_demand!L834="N",energy_demand!B834)</f>
        <v>114335.995</v>
      </c>
      <c r="D834" s="2" t="e">
        <f>IF(energy_demand!M834="Y",energy_demand!B834,NA())</f>
        <v>#N/A</v>
      </c>
      <c r="E834" s="2">
        <f>IF(energy_demand!M834="N",energy_demand!B834,NA())</f>
        <v>114335.995</v>
      </c>
    </row>
    <row r="835" spans="1:5" x14ac:dyDescent="0.3">
      <c r="A835" s="10">
        <v>42838</v>
      </c>
      <c r="B835" s="2" t="b">
        <f>IF(energy_demand!L835="Y",energy_demand!B835)</f>
        <v>0</v>
      </c>
      <c r="C835" s="2">
        <f>IF(energy_demand!L835="N",energy_demand!B835)</f>
        <v>112704.045</v>
      </c>
      <c r="D835" s="2" t="e">
        <f>IF(energy_demand!M835="Y",energy_demand!B835,NA())</f>
        <v>#N/A</v>
      </c>
      <c r="E835" s="2">
        <f>IF(energy_demand!M835="N",energy_demand!B835,NA())</f>
        <v>112704.045</v>
      </c>
    </row>
    <row r="836" spans="1:5" x14ac:dyDescent="0.3">
      <c r="A836" s="10">
        <v>42839</v>
      </c>
      <c r="B836" s="2" t="b">
        <f>IF(energy_demand!L836="Y",energy_demand!B836)</f>
        <v>0</v>
      </c>
      <c r="C836" s="2">
        <f>IF(energy_demand!L836="N",energy_demand!B836)</f>
        <v>97436.41</v>
      </c>
      <c r="D836" s="2">
        <f>IF(energy_demand!M836="Y",energy_demand!B836,NA())</f>
        <v>97436.41</v>
      </c>
      <c r="E836" s="2" t="e">
        <f>IF(energy_demand!M836="N",energy_demand!B836,NA())</f>
        <v>#N/A</v>
      </c>
    </row>
    <row r="837" spans="1:5" x14ac:dyDescent="0.3">
      <c r="A837" s="10">
        <v>42840</v>
      </c>
      <c r="B837" s="2" t="b">
        <f>IF(energy_demand!L837="Y",energy_demand!B837)</f>
        <v>0</v>
      </c>
      <c r="C837" s="2">
        <f>IF(energy_demand!L837="N",energy_demand!B837)</f>
        <v>99608.57</v>
      </c>
      <c r="D837" s="2">
        <f>IF(energy_demand!M837="Y",energy_demand!B837,NA())</f>
        <v>99608.57</v>
      </c>
      <c r="E837" s="2" t="e">
        <f>IF(energy_demand!M837="N",energy_demand!B837,NA())</f>
        <v>#N/A</v>
      </c>
    </row>
    <row r="838" spans="1:5" x14ac:dyDescent="0.3">
      <c r="A838" s="10">
        <v>42841</v>
      </c>
      <c r="B838" s="2" t="b">
        <f>IF(energy_demand!L838="Y",energy_demand!B838)</f>
        <v>0</v>
      </c>
      <c r="C838" s="2">
        <f>IF(energy_demand!L838="N",energy_demand!B838)</f>
        <v>96594.744999999995</v>
      </c>
      <c r="D838" s="2">
        <f>IF(energy_demand!M838="Y",energy_demand!B838,NA())</f>
        <v>96594.744999999995</v>
      </c>
      <c r="E838" s="2" t="e">
        <f>IF(energy_demand!M838="N",energy_demand!B838,NA())</f>
        <v>#N/A</v>
      </c>
    </row>
    <row r="839" spans="1:5" x14ac:dyDescent="0.3">
      <c r="A839" s="10">
        <v>42842</v>
      </c>
      <c r="B839" s="2" t="b">
        <f>IF(energy_demand!L839="Y",energy_demand!B839)</f>
        <v>0</v>
      </c>
      <c r="C839" s="2">
        <f>IF(energy_demand!L839="N",energy_demand!B839)</f>
        <v>99945.494999999995</v>
      </c>
      <c r="D839" s="2">
        <f>IF(energy_demand!M839="Y",energy_demand!B839,NA())</f>
        <v>99945.494999999995</v>
      </c>
      <c r="E839" s="2" t="e">
        <f>IF(energy_demand!M839="N",energy_demand!B839,NA())</f>
        <v>#N/A</v>
      </c>
    </row>
    <row r="840" spans="1:5" x14ac:dyDescent="0.3">
      <c r="A840" s="10">
        <v>42843</v>
      </c>
      <c r="B840" s="2" t="b">
        <f>IF(energy_demand!L840="Y",energy_demand!B840)</f>
        <v>0</v>
      </c>
      <c r="C840" s="2">
        <f>IF(energy_demand!L840="N",energy_demand!B840)</f>
        <v>111955.175</v>
      </c>
      <c r="D840" s="2" t="e">
        <f>IF(energy_demand!M840="Y",energy_demand!B840,NA())</f>
        <v>#N/A</v>
      </c>
      <c r="E840" s="2">
        <f>IF(energy_demand!M840="N",energy_demand!B840,NA())</f>
        <v>111955.175</v>
      </c>
    </row>
    <row r="841" spans="1:5" x14ac:dyDescent="0.3">
      <c r="A841" s="10">
        <v>42844</v>
      </c>
      <c r="B841" s="2">
        <f>IF(energy_demand!L841="Y",energy_demand!B841)</f>
        <v>114436.97</v>
      </c>
      <c r="C841" s="2" t="b">
        <f>IF(energy_demand!L841="N",energy_demand!B841)</f>
        <v>0</v>
      </c>
      <c r="D841" s="2" t="e">
        <f>IF(energy_demand!M841="Y",energy_demand!B841,NA())</f>
        <v>#N/A</v>
      </c>
      <c r="E841" s="2">
        <f>IF(energy_demand!M841="N",energy_demand!B841,NA())</f>
        <v>114436.97</v>
      </c>
    </row>
    <row r="842" spans="1:5" x14ac:dyDescent="0.3">
      <c r="A842" s="10">
        <v>42845</v>
      </c>
      <c r="B842" s="2">
        <f>IF(energy_demand!L842="Y",energy_demand!B842)</f>
        <v>112816.68</v>
      </c>
      <c r="C842" s="2" t="b">
        <f>IF(energy_demand!L842="N",energy_demand!B842)</f>
        <v>0</v>
      </c>
      <c r="D842" s="2" t="e">
        <f>IF(energy_demand!M842="Y",energy_demand!B842,NA())</f>
        <v>#N/A</v>
      </c>
      <c r="E842" s="2">
        <f>IF(energy_demand!M842="N",energy_demand!B842,NA())</f>
        <v>112816.68</v>
      </c>
    </row>
    <row r="843" spans="1:5" x14ac:dyDescent="0.3">
      <c r="A843" s="10">
        <v>42846</v>
      </c>
      <c r="B843" s="2">
        <f>IF(energy_demand!L843="Y",energy_demand!B843)</f>
        <v>114522.44</v>
      </c>
      <c r="C843" s="2" t="b">
        <f>IF(energy_demand!L843="N",energy_demand!B843)</f>
        <v>0</v>
      </c>
      <c r="D843" s="2" t="e">
        <f>IF(energy_demand!M843="Y",energy_demand!B843,NA())</f>
        <v>#N/A</v>
      </c>
      <c r="E843" s="2">
        <f>IF(energy_demand!M843="N",energy_demand!B843,NA())</f>
        <v>114522.44</v>
      </c>
    </row>
    <row r="844" spans="1:5" x14ac:dyDescent="0.3">
      <c r="A844" s="10">
        <v>42847</v>
      </c>
      <c r="B844" s="2">
        <f>IF(energy_demand!L844="Y",energy_demand!B844)</f>
        <v>102528.4</v>
      </c>
      <c r="C844" s="2" t="b">
        <f>IF(energy_demand!L844="N",energy_demand!B844)</f>
        <v>0</v>
      </c>
      <c r="D844" s="2" t="e">
        <f>IF(energy_demand!M844="Y",energy_demand!B844,NA())</f>
        <v>#N/A</v>
      </c>
      <c r="E844" s="2">
        <f>IF(energy_demand!M844="N",energy_demand!B844,NA())</f>
        <v>102528.4</v>
      </c>
    </row>
    <row r="845" spans="1:5" x14ac:dyDescent="0.3">
      <c r="A845" s="10">
        <v>42848</v>
      </c>
      <c r="B845" s="2">
        <f>IF(energy_demand!L845="Y",energy_demand!B845)</f>
        <v>97356.565000000002</v>
      </c>
      <c r="C845" s="2" t="b">
        <f>IF(energy_demand!L845="N",energy_demand!B845)</f>
        <v>0</v>
      </c>
      <c r="D845" s="2" t="e">
        <f>IF(energy_demand!M845="Y",energy_demand!B845,NA())</f>
        <v>#N/A</v>
      </c>
      <c r="E845" s="2">
        <f>IF(energy_demand!M845="N",energy_demand!B845,NA())</f>
        <v>97356.565000000002</v>
      </c>
    </row>
    <row r="846" spans="1:5" x14ac:dyDescent="0.3">
      <c r="A846" s="10">
        <v>42849</v>
      </c>
      <c r="B846" s="2">
        <f>IF(energy_demand!L846="Y",energy_demand!B846)</f>
        <v>109421.815</v>
      </c>
      <c r="C846" s="2" t="b">
        <f>IF(energy_demand!L846="N",energy_demand!B846)</f>
        <v>0</v>
      </c>
      <c r="D846" s="2" t="e">
        <f>IF(energy_demand!M846="Y",energy_demand!B846,NA())</f>
        <v>#N/A</v>
      </c>
      <c r="E846" s="2">
        <f>IF(energy_demand!M846="N",energy_demand!B846,NA())</f>
        <v>109421.815</v>
      </c>
    </row>
    <row r="847" spans="1:5" x14ac:dyDescent="0.3">
      <c r="A847" s="10">
        <v>42850</v>
      </c>
      <c r="B847" s="2">
        <f>IF(energy_demand!L847="Y",energy_demand!B847)</f>
        <v>101548.735</v>
      </c>
      <c r="C847" s="2" t="b">
        <f>IF(energy_demand!L847="N",energy_demand!B847)</f>
        <v>0</v>
      </c>
      <c r="D847" s="2">
        <f>IF(energy_demand!M847="Y",energy_demand!B847,NA())</f>
        <v>101548.735</v>
      </c>
      <c r="E847" s="2" t="e">
        <f>IF(energy_demand!M847="N",energy_demand!B847,NA())</f>
        <v>#N/A</v>
      </c>
    </row>
    <row r="848" spans="1:5" x14ac:dyDescent="0.3">
      <c r="A848" s="10">
        <v>42851</v>
      </c>
      <c r="B848" s="2">
        <f>IF(energy_demand!L848="Y",energy_demand!B848)</f>
        <v>116795.245</v>
      </c>
      <c r="C848" s="2" t="b">
        <f>IF(energy_demand!L848="N",energy_demand!B848)</f>
        <v>0</v>
      </c>
      <c r="D848" s="2" t="e">
        <f>IF(energy_demand!M848="Y",energy_demand!B848,NA())</f>
        <v>#N/A</v>
      </c>
      <c r="E848" s="2">
        <f>IF(energy_demand!M848="N",energy_demand!B848,NA())</f>
        <v>116795.245</v>
      </c>
    </row>
    <row r="849" spans="1:5" x14ac:dyDescent="0.3">
      <c r="A849" s="10">
        <v>42852</v>
      </c>
      <c r="B849" s="2">
        <f>IF(energy_demand!L849="Y",energy_demand!B849)</f>
        <v>126329.53</v>
      </c>
      <c r="C849" s="2" t="b">
        <f>IF(energy_demand!L849="N",energy_demand!B849)</f>
        <v>0</v>
      </c>
      <c r="D849" s="2" t="e">
        <f>IF(energy_demand!M849="Y",energy_demand!B849,NA())</f>
        <v>#N/A</v>
      </c>
      <c r="E849" s="2">
        <f>IF(energy_demand!M849="N",energy_demand!B849,NA())</f>
        <v>126329.53</v>
      </c>
    </row>
    <row r="850" spans="1:5" x14ac:dyDescent="0.3">
      <c r="A850" s="10">
        <v>42853</v>
      </c>
      <c r="B850" s="2">
        <f>IF(energy_demand!L850="Y",energy_demand!B850)</f>
        <v>120144.19</v>
      </c>
      <c r="C850" s="2" t="b">
        <f>IF(energy_demand!L850="N",energy_demand!B850)</f>
        <v>0</v>
      </c>
      <c r="D850" s="2" t="e">
        <f>IF(energy_demand!M850="Y",energy_demand!B850,NA())</f>
        <v>#N/A</v>
      </c>
      <c r="E850" s="2">
        <f>IF(energy_demand!M850="N",energy_demand!B850,NA())</f>
        <v>120144.19</v>
      </c>
    </row>
    <row r="851" spans="1:5" x14ac:dyDescent="0.3">
      <c r="A851" s="10">
        <v>42854</v>
      </c>
      <c r="B851" s="2">
        <f>IF(energy_demand!L851="Y",energy_demand!B851)</f>
        <v>104864.05</v>
      </c>
      <c r="C851" s="2" t="b">
        <f>IF(energy_demand!L851="N",energy_demand!B851)</f>
        <v>0</v>
      </c>
      <c r="D851" s="2" t="e">
        <f>IF(energy_demand!M851="Y",energy_demand!B851,NA())</f>
        <v>#N/A</v>
      </c>
      <c r="E851" s="2">
        <f>IF(energy_demand!M851="N",energy_demand!B851,NA())</f>
        <v>104864.05</v>
      </c>
    </row>
    <row r="852" spans="1:5" x14ac:dyDescent="0.3">
      <c r="A852" s="10">
        <v>42855</v>
      </c>
      <c r="B852" s="2">
        <f>IF(energy_demand!L852="Y",energy_demand!B852)</f>
        <v>103756.535</v>
      </c>
      <c r="C852" s="2" t="b">
        <f>IF(energy_demand!L852="N",energy_demand!B852)</f>
        <v>0</v>
      </c>
      <c r="D852" s="2" t="e">
        <f>IF(energy_demand!M852="Y",energy_demand!B852,NA())</f>
        <v>#N/A</v>
      </c>
      <c r="E852" s="2">
        <f>IF(energy_demand!M852="N",energy_demand!B852,NA())</f>
        <v>103756.535</v>
      </c>
    </row>
    <row r="853" spans="1:5" x14ac:dyDescent="0.3">
      <c r="A853" s="10">
        <v>42856</v>
      </c>
      <c r="B853" s="2">
        <f>IF(energy_demand!L853="Y",energy_demand!B853)</f>
        <v>115103.77499999999</v>
      </c>
      <c r="C853" s="2" t="b">
        <f>IF(energy_demand!L853="N",energy_demand!B853)</f>
        <v>0</v>
      </c>
      <c r="D853" s="2" t="e">
        <f>IF(energy_demand!M853="Y",energy_demand!B853,NA())</f>
        <v>#N/A</v>
      </c>
      <c r="E853" s="2">
        <f>IF(energy_demand!M853="N",energy_demand!B853,NA())</f>
        <v>115103.77499999999</v>
      </c>
    </row>
    <row r="854" spans="1:5" x14ac:dyDescent="0.3">
      <c r="A854" s="10">
        <v>42857</v>
      </c>
      <c r="B854" s="2">
        <f>IF(energy_demand!L854="Y",energy_demand!B854)</f>
        <v>120718.64</v>
      </c>
      <c r="C854" s="2" t="b">
        <f>IF(energy_demand!L854="N",energy_demand!B854)</f>
        <v>0</v>
      </c>
      <c r="D854" s="2" t="e">
        <f>IF(energy_demand!M854="Y",energy_demand!B854,NA())</f>
        <v>#N/A</v>
      </c>
      <c r="E854" s="2">
        <f>IF(energy_demand!M854="N",energy_demand!B854,NA())</f>
        <v>120718.64</v>
      </c>
    </row>
    <row r="855" spans="1:5" x14ac:dyDescent="0.3">
      <c r="A855" s="10">
        <v>42858</v>
      </c>
      <c r="B855" s="2">
        <f>IF(energy_demand!L855="Y",energy_demand!B855)</f>
        <v>129196.44500000001</v>
      </c>
      <c r="C855" s="2" t="b">
        <f>IF(energy_demand!L855="N",energy_demand!B855)</f>
        <v>0</v>
      </c>
      <c r="D855" s="2" t="e">
        <f>IF(energy_demand!M855="Y",energy_demand!B855,NA())</f>
        <v>#N/A</v>
      </c>
      <c r="E855" s="2">
        <f>IF(energy_demand!M855="N",energy_demand!B855,NA())</f>
        <v>129196.44500000001</v>
      </c>
    </row>
    <row r="856" spans="1:5" x14ac:dyDescent="0.3">
      <c r="A856" s="10">
        <v>42859</v>
      </c>
      <c r="B856" s="2">
        <f>IF(energy_demand!L856="Y",energy_demand!B856)</f>
        <v>127260.05</v>
      </c>
      <c r="C856" s="2" t="b">
        <f>IF(energy_demand!L856="N",energy_demand!B856)</f>
        <v>0</v>
      </c>
      <c r="D856" s="2" t="e">
        <f>IF(energy_demand!M856="Y",energy_demand!B856,NA())</f>
        <v>#N/A</v>
      </c>
      <c r="E856" s="2">
        <f>IF(energy_demand!M856="N",energy_demand!B856,NA())</f>
        <v>127260.05</v>
      </c>
    </row>
    <row r="857" spans="1:5" x14ac:dyDescent="0.3">
      <c r="A857" s="10">
        <v>42860</v>
      </c>
      <c r="B857" s="2">
        <f>IF(energy_demand!L857="Y",energy_demand!B857)</f>
        <v>123150.38499999999</v>
      </c>
      <c r="C857" s="2" t="b">
        <f>IF(energy_demand!L857="N",energy_demand!B857)</f>
        <v>0</v>
      </c>
      <c r="D857" s="2" t="e">
        <f>IF(energy_demand!M857="Y",energy_demand!B857,NA())</f>
        <v>#N/A</v>
      </c>
      <c r="E857" s="2">
        <f>IF(energy_demand!M857="N",energy_demand!B857,NA())</f>
        <v>123150.38499999999</v>
      </c>
    </row>
    <row r="858" spans="1:5" x14ac:dyDescent="0.3">
      <c r="A858" s="10">
        <v>42861</v>
      </c>
      <c r="B858" s="2">
        <f>IF(energy_demand!L858="Y",energy_demand!B858)</f>
        <v>105013.07</v>
      </c>
      <c r="C858" s="2" t="b">
        <f>IF(energy_demand!L858="N",energy_demand!B858)</f>
        <v>0</v>
      </c>
      <c r="D858" s="2" t="e">
        <f>IF(energy_demand!M858="Y",energy_demand!B858,NA())</f>
        <v>#N/A</v>
      </c>
      <c r="E858" s="2">
        <f>IF(energy_demand!M858="N",energy_demand!B858,NA())</f>
        <v>105013.07</v>
      </c>
    </row>
    <row r="859" spans="1:5" x14ac:dyDescent="0.3">
      <c r="A859" s="10">
        <v>42862</v>
      </c>
      <c r="B859" s="2">
        <f>IF(energy_demand!L859="Y",energy_demand!B859)</f>
        <v>107424.07</v>
      </c>
      <c r="C859" s="2" t="b">
        <f>IF(energy_demand!L859="N",energy_demand!B859)</f>
        <v>0</v>
      </c>
      <c r="D859" s="2" t="e">
        <f>IF(energy_demand!M859="Y",energy_demand!B859,NA())</f>
        <v>#N/A</v>
      </c>
      <c r="E859" s="2">
        <f>IF(energy_demand!M859="N",energy_demand!B859,NA())</f>
        <v>107424.07</v>
      </c>
    </row>
    <row r="860" spans="1:5" x14ac:dyDescent="0.3">
      <c r="A860" s="10">
        <v>42863</v>
      </c>
      <c r="B860" s="2">
        <f>IF(energy_demand!L860="Y",energy_demand!B860)</f>
        <v>125858.27</v>
      </c>
      <c r="C860" s="2" t="b">
        <f>IF(energy_demand!L860="N",energy_demand!B860)</f>
        <v>0</v>
      </c>
      <c r="D860" s="2" t="e">
        <f>IF(energy_demand!M860="Y",energy_demand!B860,NA())</f>
        <v>#N/A</v>
      </c>
      <c r="E860" s="2">
        <f>IF(energy_demand!M860="N",energy_demand!B860,NA())</f>
        <v>125858.27</v>
      </c>
    </row>
    <row r="861" spans="1:5" x14ac:dyDescent="0.3">
      <c r="A861" s="10">
        <v>42864</v>
      </c>
      <c r="B861" s="2">
        <f>IF(energy_demand!L861="Y",energy_demand!B861)</f>
        <v>126760.71</v>
      </c>
      <c r="C861" s="2" t="b">
        <f>IF(energy_demand!L861="N",energy_demand!B861)</f>
        <v>0</v>
      </c>
      <c r="D861" s="2" t="e">
        <f>IF(energy_demand!M861="Y",energy_demand!B861,NA())</f>
        <v>#N/A</v>
      </c>
      <c r="E861" s="2">
        <f>IF(energy_demand!M861="N",energy_demand!B861,NA())</f>
        <v>126760.71</v>
      </c>
    </row>
    <row r="862" spans="1:5" x14ac:dyDescent="0.3">
      <c r="A862" s="10">
        <v>42865</v>
      </c>
      <c r="B862" s="2">
        <f>IF(energy_demand!L862="Y",energy_demand!B862)</f>
        <v>125747.735</v>
      </c>
      <c r="C862" s="2" t="b">
        <f>IF(energy_demand!L862="N",energy_demand!B862)</f>
        <v>0</v>
      </c>
      <c r="D862" s="2" t="e">
        <f>IF(energy_demand!M862="Y",energy_demand!B862,NA())</f>
        <v>#N/A</v>
      </c>
      <c r="E862" s="2">
        <f>IF(energy_demand!M862="N",energy_demand!B862,NA())</f>
        <v>125747.735</v>
      </c>
    </row>
    <row r="863" spans="1:5" x14ac:dyDescent="0.3">
      <c r="A863" s="10">
        <v>42866</v>
      </c>
      <c r="B863" s="2">
        <f>IF(energy_demand!L863="Y",energy_demand!B863)</f>
        <v>128753.13</v>
      </c>
      <c r="C863" s="2" t="b">
        <f>IF(energy_demand!L863="N",energy_demand!B863)</f>
        <v>0</v>
      </c>
      <c r="D863" s="2" t="e">
        <f>IF(energy_demand!M863="Y",energy_demand!B863,NA())</f>
        <v>#N/A</v>
      </c>
      <c r="E863" s="2">
        <f>IF(energy_demand!M863="N",energy_demand!B863,NA())</f>
        <v>128753.13</v>
      </c>
    </row>
    <row r="864" spans="1:5" x14ac:dyDescent="0.3">
      <c r="A864" s="10">
        <v>42867</v>
      </c>
      <c r="B864" s="2">
        <f>IF(energy_demand!L864="Y",energy_demand!B864)</f>
        <v>123523</v>
      </c>
      <c r="C864" s="2" t="b">
        <f>IF(energy_demand!L864="N",energy_demand!B864)</f>
        <v>0</v>
      </c>
      <c r="D864" s="2" t="e">
        <f>IF(energy_demand!M864="Y",energy_demand!B864,NA())</f>
        <v>#N/A</v>
      </c>
      <c r="E864" s="2">
        <f>IF(energy_demand!M864="N",energy_demand!B864,NA())</f>
        <v>123523</v>
      </c>
    </row>
    <row r="865" spans="1:5" x14ac:dyDescent="0.3">
      <c r="A865" s="10">
        <v>42868</v>
      </c>
      <c r="B865" s="2">
        <f>IF(energy_demand!L865="Y",energy_demand!B865)</f>
        <v>109477.42</v>
      </c>
      <c r="C865" s="2" t="b">
        <f>IF(energy_demand!L865="N",energy_demand!B865)</f>
        <v>0</v>
      </c>
      <c r="D865" s="2" t="e">
        <f>IF(energy_demand!M865="Y",energy_demand!B865,NA())</f>
        <v>#N/A</v>
      </c>
      <c r="E865" s="2">
        <f>IF(energy_demand!M865="N",energy_demand!B865,NA())</f>
        <v>109477.42</v>
      </c>
    </row>
    <row r="866" spans="1:5" x14ac:dyDescent="0.3">
      <c r="A866" s="10">
        <v>42869</v>
      </c>
      <c r="B866" s="2">
        <f>IF(energy_demand!L866="Y",energy_demand!B866)</f>
        <v>107497.03</v>
      </c>
      <c r="C866" s="2" t="b">
        <f>IF(energy_demand!L866="N",energy_demand!B866)</f>
        <v>0</v>
      </c>
      <c r="D866" s="2" t="e">
        <f>IF(energy_demand!M866="Y",energy_demand!B866,NA())</f>
        <v>#N/A</v>
      </c>
      <c r="E866" s="2">
        <f>IF(energy_demand!M866="N",energy_demand!B866,NA())</f>
        <v>107497.03</v>
      </c>
    </row>
    <row r="867" spans="1:5" x14ac:dyDescent="0.3">
      <c r="A867" s="10">
        <v>42870</v>
      </c>
      <c r="B867" s="2">
        <f>IF(energy_demand!L867="Y",energy_demand!B867)</f>
        <v>125871.91499999999</v>
      </c>
      <c r="C867" s="2" t="b">
        <f>IF(energy_demand!L867="N",energy_demand!B867)</f>
        <v>0</v>
      </c>
      <c r="D867" s="2" t="e">
        <f>IF(energy_demand!M867="Y",energy_demand!B867,NA())</f>
        <v>#N/A</v>
      </c>
      <c r="E867" s="2">
        <f>IF(energy_demand!M867="N",energy_demand!B867,NA())</f>
        <v>125871.91499999999</v>
      </c>
    </row>
    <row r="868" spans="1:5" x14ac:dyDescent="0.3">
      <c r="A868" s="10">
        <v>42871</v>
      </c>
      <c r="B868" s="2">
        <f>IF(energy_demand!L868="Y",energy_demand!B868)</f>
        <v>127820.715</v>
      </c>
      <c r="C868" s="2" t="b">
        <f>IF(energy_demand!L868="N",energy_demand!B868)</f>
        <v>0</v>
      </c>
      <c r="D868" s="2" t="e">
        <f>IF(energy_demand!M868="Y",energy_demand!B868,NA())</f>
        <v>#N/A</v>
      </c>
      <c r="E868" s="2">
        <f>IF(energy_demand!M868="N",energy_demand!B868,NA())</f>
        <v>127820.715</v>
      </c>
    </row>
    <row r="869" spans="1:5" x14ac:dyDescent="0.3">
      <c r="A869" s="10">
        <v>42872</v>
      </c>
      <c r="B869" s="2">
        <f>IF(energy_demand!L869="Y",energy_demand!B869)</f>
        <v>125072.675</v>
      </c>
      <c r="C869" s="2" t="b">
        <f>IF(energy_demand!L869="N",energy_demand!B869)</f>
        <v>0</v>
      </c>
      <c r="D869" s="2" t="e">
        <f>IF(energy_demand!M869="Y",energy_demand!B869,NA())</f>
        <v>#N/A</v>
      </c>
      <c r="E869" s="2">
        <f>IF(energy_demand!M869="N",energy_demand!B869,NA())</f>
        <v>125072.675</v>
      </c>
    </row>
    <row r="870" spans="1:5" x14ac:dyDescent="0.3">
      <c r="A870" s="10">
        <v>42873</v>
      </c>
      <c r="B870" s="2">
        <f>IF(energy_demand!L870="Y",energy_demand!B870)</f>
        <v>122910.48</v>
      </c>
      <c r="C870" s="2" t="b">
        <f>IF(energy_demand!L870="N",energy_demand!B870)</f>
        <v>0</v>
      </c>
      <c r="D870" s="2" t="e">
        <f>IF(energy_demand!M870="Y",energy_demand!B870,NA())</f>
        <v>#N/A</v>
      </c>
      <c r="E870" s="2">
        <f>IF(energy_demand!M870="N",energy_demand!B870,NA())</f>
        <v>122910.48</v>
      </c>
    </row>
    <row r="871" spans="1:5" x14ac:dyDescent="0.3">
      <c r="A871" s="10">
        <v>42874</v>
      </c>
      <c r="B871" s="2">
        <f>IF(energy_demand!L871="Y",energy_demand!B871)</f>
        <v>123351.45</v>
      </c>
      <c r="C871" s="2" t="b">
        <f>IF(energy_demand!L871="N",energy_demand!B871)</f>
        <v>0</v>
      </c>
      <c r="D871" s="2" t="e">
        <f>IF(energy_demand!M871="Y",energy_demand!B871,NA())</f>
        <v>#N/A</v>
      </c>
      <c r="E871" s="2">
        <f>IF(energy_demand!M871="N",energy_demand!B871,NA())</f>
        <v>123351.45</v>
      </c>
    </row>
    <row r="872" spans="1:5" x14ac:dyDescent="0.3">
      <c r="A872" s="10">
        <v>42875</v>
      </c>
      <c r="B872" s="2">
        <f>IF(energy_demand!L872="Y",energy_demand!B872)</f>
        <v>109111.61500000001</v>
      </c>
      <c r="C872" s="2" t="b">
        <f>IF(energy_demand!L872="N",energy_demand!B872)</f>
        <v>0</v>
      </c>
      <c r="D872" s="2" t="e">
        <f>IF(energy_demand!M872="Y",energy_demand!B872,NA())</f>
        <v>#N/A</v>
      </c>
      <c r="E872" s="2">
        <f>IF(energy_demand!M872="N",energy_demand!B872,NA())</f>
        <v>109111.61500000001</v>
      </c>
    </row>
    <row r="873" spans="1:5" x14ac:dyDescent="0.3">
      <c r="A873" s="10">
        <v>42876</v>
      </c>
      <c r="B873" s="2">
        <f>IF(energy_demand!L873="Y",energy_demand!B873)</f>
        <v>105912.16</v>
      </c>
      <c r="C873" s="2" t="b">
        <f>IF(energy_demand!L873="N",energy_demand!B873)</f>
        <v>0</v>
      </c>
      <c r="D873" s="2" t="e">
        <f>IF(energy_demand!M873="Y",energy_demand!B873,NA())</f>
        <v>#N/A</v>
      </c>
      <c r="E873" s="2">
        <f>IF(energy_demand!M873="N",energy_demand!B873,NA())</f>
        <v>105912.16</v>
      </c>
    </row>
    <row r="874" spans="1:5" x14ac:dyDescent="0.3">
      <c r="A874" s="10">
        <v>42877</v>
      </c>
      <c r="B874" s="2">
        <f>IF(energy_demand!L874="Y",energy_demand!B874)</f>
        <v>113551.03999999999</v>
      </c>
      <c r="C874" s="2" t="b">
        <f>IF(energy_demand!L874="N",energy_demand!B874)</f>
        <v>0</v>
      </c>
      <c r="D874" s="2" t="e">
        <f>IF(energy_demand!M874="Y",energy_demand!B874,NA())</f>
        <v>#N/A</v>
      </c>
      <c r="E874" s="2">
        <f>IF(energy_demand!M874="N",energy_demand!B874,NA())</f>
        <v>113551.03999999999</v>
      </c>
    </row>
    <row r="875" spans="1:5" x14ac:dyDescent="0.3">
      <c r="A875" s="10">
        <v>42878</v>
      </c>
      <c r="B875" s="2">
        <f>IF(energy_demand!L875="Y",energy_demand!B875)</f>
        <v>119127.205</v>
      </c>
      <c r="C875" s="2" t="b">
        <f>IF(energy_demand!L875="N",energy_demand!B875)</f>
        <v>0</v>
      </c>
      <c r="D875" s="2" t="e">
        <f>IF(energy_demand!M875="Y",energy_demand!B875,NA())</f>
        <v>#N/A</v>
      </c>
      <c r="E875" s="2">
        <f>IF(energy_demand!M875="N",energy_demand!B875,NA())</f>
        <v>119127.205</v>
      </c>
    </row>
    <row r="876" spans="1:5" x14ac:dyDescent="0.3">
      <c r="A876" s="10">
        <v>42879</v>
      </c>
      <c r="B876" s="2">
        <f>IF(energy_demand!L876="Y",energy_demand!B876)</f>
        <v>121571.97</v>
      </c>
      <c r="C876" s="2" t="b">
        <f>IF(energy_demand!L876="N",energy_demand!B876)</f>
        <v>0</v>
      </c>
      <c r="D876" s="2" t="e">
        <f>IF(energy_demand!M876="Y",energy_demand!B876,NA())</f>
        <v>#N/A</v>
      </c>
      <c r="E876" s="2">
        <f>IF(energy_demand!M876="N",energy_demand!B876,NA())</f>
        <v>121571.97</v>
      </c>
    </row>
    <row r="877" spans="1:5" x14ac:dyDescent="0.3">
      <c r="A877" s="10">
        <v>42880</v>
      </c>
      <c r="B877" s="2">
        <f>IF(energy_demand!L877="Y",energy_demand!B877)</f>
        <v>124010.03</v>
      </c>
      <c r="C877" s="2" t="b">
        <f>IF(energy_demand!L877="N",energy_demand!B877)</f>
        <v>0</v>
      </c>
      <c r="D877" s="2" t="e">
        <f>IF(energy_demand!M877="Y",energy_demand!B877,NA())</f>
        <v>#N/A</v>
      </c>
      <c r="E877" s="2">
        <f>IF(energy_demand!M877="N",energy_demand!B877,NA())</f>
        <v>124010.03</v>
      </c>
    </row>
    <row r="878" spans="1:5" x14ac:dyDescent="0.3">
      <c r="A878" s="10">
        <v>42881</v>
      </c>
      <c r="B878" s="2">
        <f>IF(energy_demand!L878="Y",energy_demand!B878)</f>
        <v>123130.6</v>
      </c>
      <c r="C878" s="2" t="b">
        <f>IF(energy_demand!L878="N",energy_demand!B878)</f>
        <v>0</v>
      </c>
      <c r="D878" s="2" t="e">
        <f>IF(energy_demand!M878="Y",energy_demand!B878,NA())</f>
        <v>#N/A</v>
      </c>
      <c r="E878" s="2">
        <f>IF(energy_demand!M878="N",energy_demand!B878,NA())</f>
        <v>123130.6</v>
      </c>
    </row>
    <row r="879" spans="1:5" x14ac:dyDescent="0.3">
      <c r="A879" s="10">
        <v>42882</v>
      </c>
      <c r="B879" s="2">
        <f>IF(energy_demand!L879="Y",energy_demand!B879)</f>
        <v>104643.675</v>
      </c>
      <c r="C879" s="2" t="b">
        <f>IF(energy_demand!L879="N",energy_demand!B879)</f>
        <v>0</v>
      </c>
      <c r="D879" s="2" t="e">
        <f>IF(energy_demand!M879="Y",energy_demand!B879,NA())</f>
        <v>#N/A</v>
      </c>
      <c r="E879" s="2">
        <f>IF(energy_demand!M879="N",energy_demand!B879,NA())</f>
        <v>104643.675</v>
      </c>
    </row>
    <row r="880" spans="1:5" x14ac:dyDescent="0.3">
      <c r="A880" s="10">
        <v>42883</v>
      </c>
      <c r="B880" s="2">
        <f>IF(energy_demand!L880="Y",energy_demand!B880)</f>
        <v>110029.55</v>
      </c>
      <c r="C880" s="2" t="b">
        <f>IF(energy_demand!L880="N",energy_demand!B880)</f>
        <v>0</v>
      </c>
      <c r="D880" s="2" t="e">
        <f>IF(energy_demand!M880="Y",energy_demand!B880,NA())</f>
        <v>#N/A</v>
      </c>
      <c r="E880" s="2">
        <f>IF(energy_demand!M880="N",energy_demand!B880,NA())</f>
        <v>110029.55</v>
      </c>
    </row>
    <row r="881" spans="1:5" x14ac:dyDescent="0.3">
      <c r="A881" s="10">
        <v>42884</v>
      </c>
      <c r="B881" s="2">
        <f>IF(energy_demand!L881="Y",energy_demand!B881)</f>
        <v>130516.1</v>
      </c>
      <c r="C881" s="2" t="b">
        <f>IF(energy_demand!L881="N",energy_demand!B881)</f>
        <v>0</v>
      </c>
      <c r="D881" s="2" t="e">
        <f>IF(energy_demand!M881="Y",energy_demand!B881,NA())</f>
        <v>#N/A</v>
      </c>
      <c r="E881" s="2">
        <f>IF(energy_demand!M881="N",energy_demand!B881,NA())</f>
        <v>130516.1</v>
      </c>
    </row>
    <row r="882" spans="1:5" x14ac:dyDescent="0.3">
      <c r="A882" s="10">
        <v>42885</v>
      </c>
      <c r="B882" s="2">
        <f>IF(energy_demand!L882="Y",energy_demand!B882)</f>
        <v>132762.38</v>
      </c>
      <c r="C882" s="2" t="b">
        <f>IF(energy_demand!L882="N",energy_demand!B882)</f>
        <v>0</v>
      </c>
      <c r="D882" s="2" t="e">
        <f>IF(energy_demand!M882="Y",energy_demand!B882,NA())</f>
        <v>#N/A</v>
      </c>
      <c r="E882" s="2">
        <f>IF(energy_demand!M882="N",energy_demand!B882,NA())</f>
        <v>132762.38</v>
      </c>
    </row>
    <row r="883" spans="1:5" x14ac:dyDescent="0.3">
      <c r="A883" s="10">
        <v>42886</v>
      </c>
      <c r="B883" s="2">
        <f>IF(energy_demand!L883="Y",energy_demand!B883)</f>
        <v>139030.79500000001</v>
      </c>
      <c r="C883" s="2" t="b">
        <f>IF(energy_demand!L883="N",energy_demand!B883)</f>
        <v>0</v>
      </c>
      <c r="D883" s="2" t="e">
        <f>IF(energy_demand!M883="Y",energy_demand!B883,NA())</f>
        <v>#N/A</v>
      </c>
      <c r="E883" s="2">
        <f>IF(energy_demand!M883="N",energy_demand!B883,NA())</f>
        <v>139030.79500000001</v>
      </c>
    </row>
    <row r="884" spans="1:5" x14ac:dyDescent="0.3">
      <c r="A884" s="10">
        <v>42887</v>
      </c>
      <c r="B884" s="2">
        <f>IF(energy_demand!L884="Y",energy_demand!B884)</f>
        <v>140202.73499999999</v>
      </c>
      <c r="C884" s="2" t="b">
        <f>IF(energy_demand!L884="N",energy_demand!B884)</f>
        <v>0</v>
      </c>
      <c r="D884" s="2" t="e">
        <f>IF(energy_demand!M884="Y",energy_demand!B884,NA())</f>
        <v>#N/A</v>
      </c>
      <c r="E884" s="2">
        <f>IF(energy_demand!M884="N",energy_demand!B884,NA())</f>
        <v>140202.73499999999</v>
      </c>
    </row>
    <row r="885" spans="1:5" x14ac:dyDescent="0.3">
      <c r="A885" s="10">
        <v>42888</v>
      </c>
      <c r="B885" s="2">
        <f>IF(energy_demand!L885="Y",energy_demand!B885)</f>
        <v>136856.79999999999</v>
      </c>
      <c r="C885" s="2" t="b">
        <f>IF(energy_demand!L885="N",energy_demand!B885)</f>
        <v>0</v>
      </c>
      <c r="D885" s="2" t="e">
        <f>IF(energy_demand!M885="Y",energy_demand!B885,NA())</f>
        <v>#N/A</v>
      </c>
      <c r="E885" s="2">
        <f>IF(energy_demand!M885="N",energy_demand!B885,NA())</f>
        <v>136856.79999999999</v>
      </c>
    </row>
    <row r="886" spans="1:5" x14ac:dyDescent="0.3">
      <c r="A886" s="10">
        <v>42889</v>
      </c>
      <c r="B886" s="2">
        <f>IF(energy_demand!L886="Y",energy_demand!B886)</f>
        <v>122161.405</v>
      </c>
      <c r="C886" s="2" t="b">
        <f>IF(energy_demand!L886="N",energy_demand!B886)</f>
        <v>0</v>
      </c>
      <c r="D886" s="2" t="e">
        <f>IF(energy_demand!M886="Y",energy_demand!B886,NA())</f>
        <v>#N/A</v>
      </c>
      <c r="E886" s="2">
        <f>IF(energy_demand!M886="N",energy_demand!B886,NA())</f>
        <v>122161.405</v>
      </c>
    </row>
    <row r="887" spans="1:5" x14ac:dyDescent="0.3">
      <c r="A887" s="10">
        <v>42890</v>
      </c>
      <c r="B887" s="2">
        <f>IF(energy_demand!L887="Y",energy_demand!B887)</f>
        <v>118953.95</v>
      </c>
      <c r="C887" s="2" t="b">
        <f>IF(energy_demand!L887="N",energy_demand!B887)</f>
        <v>0</v>
      </c>
      <c r="D887" s="2" t="e">
        <f>IF(energy_demand!M887="Y",energy_demand!B887,NA())</f>
        <v>#N/A</v>
      </c>
      <c r="E887" s="2">
        <f>IF(energy_demand!M887="N",energy_demand!B887,NA())</f>
        <v>118953.95</v>
      </c>
    </row>
    <row r="888" spans="1:5" x14ac:dyDescent="0.3">
      <c r="A888" s="10">
        <v>42891</v>
      </c>
      <c r="B888" s="2">
        <f>IF(energy_demand!L888="Y",energy_demand!B888)</f>
        <v>132877.45000000001</v>
      </c>
      <c r="C888" s="2" t="b">
        <f>IF(energy_demand!L888="N",energy_demand!B888)</f>
        <v>0</v>
      </c>
      <c r="D888" s="2" t="e">
        <f>IF(energy_demand!M888="Y",energy_demand!B888,NA())</f>
        <v>#N/A</v>
      </c>
      <c r="E888" s="2">
        <f>IF(energy_demand!M888="N",energy_demand!B888,NA())</f>
        <v>132877.45000000001</v>
      </c>
    </row>
    <row r="889" spans="1:5" x14ac:dyDescent="0.3">
      <c r="A889" s="10">
        <v>42892</v>
      </c>
      <c r="B889" s="2">
        <f>IF(energy_demand!L889="Y",energy_demand!B889)</f>
        <v>133274.53</v>
      </c>
      <c r="C889" s="2" t="b">
        <f>IF(energy_demand!L889="N",energy_demand!B889)</f>
        <v>0</v>
      </c>
      <c r="D889" s="2" t="e">
        <f>IF(energy_demand!M889="Y",energy_demand!B889,NA())</f>
        <v>#N/A</v>
      </c>
      <c r="E889" s="2">
        <f>IF(energy_demand!M889="N",energy_demand!B889,NA())</f>
        <v>133274.53</v>
      </c>
    </row>
    <row r="890" spans="1:5" x14ac:dyDescent="0.3">
      <c r="A890" s="10">
        <v>42893</v>
      </c>
      <c r="B890" s="2">
        <f>IF(energy_demand!L890="Y",energy_demand!B890)</f>
        <v>136116.12</v>
      </c>
      <c r="C890" s="2" t="b">
        <f>IF(energy_demand!L890="N",energy_demand!B890)</f>
        <v>0</v>
      </c>
      <c r="D890" s="2" t="e">
        <f>IF(energy_demand!M890="Y",energy_demand!B890,NA())</f>
        <v>#N/A</v>
      </c>
      <c r="E890" s="2">
        <f>IF(energy_demand!M890="N",energy_demand!B890,NA())</f>
        <v>136116.12</v>
      </c>
    </row>
    <row r="891" spans="1:5" x14ac:dyDescent="0.3">
      <c r="A891" s="10">
        <v>42894</v>
      </c>
      <c r="B891" s="2">
        <f>IF(energy_demand!L891="Y",energy_demand!B891)</f>
        <v>139511.78</v>
      </c>
      <c r="C891" s="2" t="b">
        <f>IF(energy_demand!L891="N",energy_demand!B891)</f>
        <v>0</v>
      </c>
      <c r="D891" s="2" t="e">
        <f>IF(energy_demand!M891="Y",energy_demand!B891,NA())</f>
        <v>#N/A</v>
      </c>
      <c r="E891" s="2">
        <f>IF(energy_demand!M891="N",energy_demand!B891,NA())</f>
        <v>139511.78</v>
      </c>
    </row>
    <row r="892" spans="1:5" x14ac:dyDescent="0.3">
      <c r="A892" s="10">
        <v>42895</v>
      </c>
      <c r="B892" s="2">
        <f>IF(energy_demand!L892="Y",energy_demand!B892)</f>
        <v>130994.54</v>
      </c>
      <c r="C892" s="2" t="b">
        <f>IF(energy_demand!L892="N",energy_demand!B892)</f>
        <v>0</v>
      </c>
      <c r="D892" s="2" t="e">
        <f>IF(energy_demand!M892="Y",energy_demand!B892,NA())</f>
        <v>#N/A</v>
      </c>
      <c r="E892" s="2">
        <f>IF(energy_demand!M892="N",energy_demand!B892,NA())</f>
        <v>130994.54</v>
      </c>
    </row>
    <row r="893" spans="1:5" x14ac:dyDescent="0.3">
      <c r="A893" s="10">
        <v>42896</v>
      </c>
      <c r="B893" s="2">
        <f>IF(energy_demand!L893="Y",energy_demand!B893)</f>
        <v>120698.91499999999</v>
      </c>
      <c r="C893" s="2" t="b">
        <f>IF(energy_demand!L893="N",energy_demand!B893)</f>
        <v>0</v>
      </c>
      <c r="D893" s="2" t="e">
        <f>IF(energy_demand!M893="Y",energy_demand!B893,NA())</f>
        <v>#N/A</v>
      </c>
      <c r="E893" s="2">
        <f>IF(energy_demand!M893="N",energy_demand!B893,NA())</f>
        <v>120698.91499999999</v>
      </c>
    </row>
    <row r="894" spans="1:5" x14ac:dyDescent="0.3">
      <c r="A894" s="10">
        <v>42897</v>
      </c>
      <c r="B894" s="2">
        <f>IF(energy_demand!L894="Y",energy_demand!B894)</f>
        <v>113374.465</v>
      </c>
      <c r="C894" s="2" t="b">
        <f>IF(energy_demand!L894="N",energy_demand!B894)</f>
        <v>0</v>
      </c>
      <c r="D894" s="2" t="e">
        <f>IF(energy_demand!M894="Y",energy_demand!B894,NA())</f>
        <v>#N/A</v>
      </c>
      <c r="E894" s="2">
        <f>IF(energy_demand!M894="N",energy_demand!B894,NA())</f>
        <v>113374.465</v>
      </c>
    </row>
    <row r="895" spans="1:5" x14ac:dyDescent="0.3">
      <c r="A895" s="10">
        <v>42898</v>
      </c>
      <c r="B895" s="2">
        <f>IF(energy_demand!L895="Y",energy_demand!B895)</f>
        <v>117691.685</v>
      </c>
      <c r="C895" s="2" t="b">
        <f>IF(energy_demand!L895="N",energy_demand!B895)</f>
        <v>0</v>
      </c>
      <c r="D895" s="2">
        <f>IF(energy_demand!M895="Y",energy_demand!B895,NA())</f>
        <v>117691.685</v>
      </c>
      <c r="E895" s="2" t="e">
        <f>IF(energy_demand!M895="N",energy_demand!B895,NA())</f>
        <v>#N/A</v>
      </c>
    </row>
    <row r="896" spans="1:5" x14ac:dyDescent="0.3">
      <c r="A896" s="10">
        <v>42899</v>
      </c>
      <c r="B896" s="2">
        <f>IF(energy_demand!L896="Y",energy_demand!B896)</f>
        <v>135184.95000000001</v>
      </c>
      <c r="C896" s="2" t="b">
        <f>IF(energy_demand!L896="N",energy_demand!B896)</f>
        <v>0</v>
      </c>
      <c r="D896" s="2" t="e">
        <f>IF(energy_demand!M896="Y",energy_demand!B896,NA())</f>
        <v>#N/A</v>
      </c>
      <c r="E896" s="2">
        <f>IF(energy_demand!M896="N",energy_demand!B896,NA())</f>
        <v>135184.95000000001</v>
      </c>
    </row>
    <row r="897" spans="1:5" x14ac:dyDescent="0.3">
      <c r="A897" s="10">
        <v>42900</v>
      </c>
      <c r="B897" s="2">
        <f>IF(energy_demand!L897="Y",energy_demand!B897)</f>
        <v>136253.42000000001</v>
      </c>
      <c r="C897" s="2" t="b">
        <f>IF(energy_demand!L897="N",energy_demand!B897)</f>
        <v>0</v>
      </c>
      <c r="D897" s="2" t="e">
        <f>IF(energy_demand!M897="Y",energy_demand!B897,NA())</f>
        <v>#N/A</v>
      </c>
      <c r="E897" s="2">
        <f>IF(energy_demand!M897="N",energy_demand!B897,NA())</f>
        <v>136253.42000000001</v>
      </c>
    </row>
    <row r="898" spans="1:5" x14ac:dyDescent="0.3">
      <c r="A898" s="10">
        <v>42901</v>
      </c>
      <c r="B898" s="2">
        <f>IF(energy_demand!L898="Y",energy_demand!B898)</f>
        <v>135303.255</v>
      </c>
      <c r="C898" s="2" t="b">
        <f>IF(energy_demand!L898="N",energy_demand!B898)</f>
        <v>0</v>
      </c>
      <c r="D898" s="2" t="e">
        <f>IF(energy_demand!M898="Y",energy_demand!B898,NA())</f>
        <v>#N/A</v>
      </c>
      <c r="E898" s="2">
        <f>IF(energy_demand!M898="N",energy_demand!B898,NA())</f>
        <v>135303.255</v>
      </c>
    </row>
    <row r="899" spans="1:5" x14ac:dyDescent="0.3">
      <c r="A899" s="10">
        <v>42902</v>
      </c>
      <c r="B899" s="2">
        <f>IF(energy_demand!L899="Y",energy_demand!B899)</f>
        <v>135269.63500000001</v>
      </c>
      <c r="C899" s="2" t="b">
        <f>IF(energy_demand!L899="N",energy_demand!B899)</f>
        <v>0</v>
      </c>
      <c r="D899" s="2" t="e">
        <f>IF(energy_demand!M899="Y",energy_demand!B899,NA())</f>
        <v>#N/A</v>
      </c>
      <c r="E899" s="2">
        <f>IF(energy_demand!M899="N",energy_demand!B899,NA())</f>
        <v>135269.63500000001</v>
      </c>
    </row>
    <row r="900" spans="1:5" x14ac:dyDescent="0.3">
      <c r="A900" s="10">
        <v>42903</v>
      </c>
      <c r="B900" s="2">
        <f>IF(energy_demand!L900="Y",energy_demand!B900)</f>
        <v>121178.68</v>
      </c>
      <c r="C900" s="2" t="b">
        <f>IF(energy_demand!L900="N",energy_demand!B900)</f>
        <v>0</v>
      </c>
      <c r="D900" s="2" t="e">
        <f>IF(energy_demand!M900="Y",energy_demand!B900,NA())</f>
        <v>#N/A</v>
      </c>
      <c r="E900" s="2">
        <f>IF(energy_demand!M900="N",energy_demand!B900,NA())</f>
        <v>121178.68</v>
      </c>
    </row>
    <row r="901" spans="1:5" x14ac:dyDescent="0.3">
      <c r="A901" s="10">
        <v>42904</v>
      </c>
      <c r="B901" s="2">
        <f>IF(energy_demand!L901="Y",energy_demand!B901)</f>
        <v>116112.74</v>
      </c>
      <c r="C901" s="2" t="b">
        <f>IF(energy_demand!L901="N",energy_demand!B901)</f>
        <v>0</v>
      </c>
      <c r="D901" s="2" t="e">
        <f>IF(energy_demand!M901="Y",energy_demand!B901,NA())</f>
        <v>#N/A</v>
      </c>
      <c r="E901" s="2">
        <f>IF(energy_demand!M901="N",energy_demand!B901,NA())</f>
        <v>116112.74</v>
      </c>
    </row>
    <row r="902" spans="1:5" x14ac:dyDescent="0.3">
      <c r="A902" s="10">
        <v>42905</v>
      </c>
      <c r="B902" s="2">
        <f>IF(energy_demand!L902="Y",energy_demand!B902)</f>
        <v>134925.74</v>
      </c>
      <c r="C902" s="2" t="b">
        <f>IF(energy_demand!L902="N",energy_demand!B902)</f>
        <v>0</v>
      </c>
      <c r="D902" s="2" t="e">
        <f>IF(energy_demand!M902="Y",energy_demand!B902,NA())</f>
        <v>#N/A</v>
      </c>
      <c r="E902" s="2">
        <f>IF(energy_demand!M902="N",energy_demand!B902,NA())</f>
        <v>134925.74</v>
      </c>
    </row>
    <row r="903" spans="1:5" x14ac:dyDescent="0.3">
      <c r="A903" s="10">
        <v>42906</v>
      </c>
      <c r="B903" s="2">
        <f>IF(energy_demand!L903="Y",energy_demand!B903)</f>
        <v>131996.97</v>
      </c>
      <c r="C903" s="2" t="b">
        <f>IF(energy_demand!L903="N",energy_demand!B903)</f>
        <v>0</v>
      </c>
      <c r="D903" s="2" t="e">
        <f>IF(energy_demand!M903="Y",energy_demand!B903,NA())</f>
        <v>#N/A</v>
      </c>
      <c r="E903" s="2">
        <f>IF(energy_demand!M903="N",energy_demand!B903,NA())</f>
        <v>131996.97</v>
      </c>
    </row>
    <row r="904" spans="1:5" x14ac:dyDescent="0.3">
      <c r="A904" s="10">
        <v>42907</v>
      </c>
      <c r="B904" s="2">
        <f>IF(energy_demand!L904="Y",energy_demand!B904)</f>
        <v>139814.29999999999</v>
      </c>
      <c r="C904" s="2" t="b">
        <f>IF(energy_demand!L904="N",energy_demand!B904)</f>
        <v>0</v>
      </c>
      <c r="D904" s="2" t="e">
        <f>IF(energy_demand!M904="Y",energy_demand!B904,NA())</f>
        <v>#N/A</v>
      </c>
      <c r="E904" s="2">
        <f>IF(energy_demand!M904="N",energy_demand!B904,NA())</f>
        <v>139814.29999999999</v>
      </c>
    </row>
    <row r="905" spans="1:5" x14ac:dyDescent="0.3">
      <c r="A905" s="10">
        <v>42908</v>
      </c>
      <c r="B905" s="2">
        <f>IF(energy_demand!L905="Y",energy_demand!B905)</f>
        <v>140348.57</v>
      </c>
      <c r="C905" s="2" t="b">
        <f>IF(energy_demand!L905="N",energy_demand!B905)</f>
        <v>0</v>
      </c>
      <c r="D905" s="2" t="e">
        <f>IF(energy_demand!M905="Y",energy_demand!B905,NA())</f>
        <v>#N/A</v>
      </c>
      <c r="E905" s="2">
        <f>IF(energy_demand!M905="N",energy_demand!B905,NA())</f>
        <v>140348.57</v>
      </c>
    </row>
    <row r="906" spans="1:5" x14ac:dyDescent="0.3">
      <c r="A906" s="10">
        <v>42909</v>
      </c>
      <c r="B906" s="2">
        <f>IF(energy_demand!L906="Y",energy_demand!B906)</f>
        <v>132029.57500000001</v>
      </c>
      <c r="C906" s="2" t="b">
        <f>IF(energy_demand!L906="N",energy_demand!B906)</f>
        <v>0</v>
      </c>
      <c r="D906" s="2" t="e">
        <f>IF(energy_demand!M906="Y",energy_demand!B906,NA())</f>
        <v>#N/A</v>
      </c>
      <c r="E906" s="2">
        <f>IF(energy_demand!M906="N",energy_demand!B906,NA())</f>
        <v>132029.57500000001</v>
      </c>
    </row>
    <row r="907" spans="1:5" x14ac:dyDescent="0.3">
      <c r="A907" s="10">
        <v>42910</v>
      </c>
      <c r="B907" s="2">
        <f>IF(energy_demand!L907="Y",energy_demand!B907)</f>
        <v>122393.325</v>
      </c>
      <c r="C907" s="2" t="b">
        <f>IF(energy_demand!L907="N",energy_demand!B907)</f>
        <v>0</v>
      </c>
      <c r="D907" s="2" t="e">
        <f>IF(energy_demand!M907="Y",energy_demand!B907,NA())</f>
        <v>#N/A</v>
      </c>
      <c r="E907" s="2">
        <f>IF(energy_demand!M907="N",energy_demand!B907,NA())</f>
        <v>122393.325</v>
      </c>
    </row>
    <row r="908" spans="1:5" x14ac:dyDescent="0.3">
      <c r="A908" s="10">
        <v>42911</v>
      </c>
      <c r="B908" s="2">
        <f>IF(energy_demand!L908="Y",energy_demand!B908)</f>
        <v>118103.86500000001</v>
      </c>
      <c r="C908" s="2" t="b">
        <f>IF(energy_demand!L908="N",energy_demand!B908)</f>
        <v>0</v>
      </c>
      <c r="D908" s="2" t="e">
        <f>IF(energy_demand!M908="Y",energy_demand!B908,NA())</f>
        <v>#N/A</v>
      </c>
      <c r="E908" s="2">
        <f>IF(energy_demand!M908="N",energy_demand!B908,NA())</f>
        <v>118103.86500000001</v>
      </c>
    </row>
    <row r="909" spans="1:5" x14ac:dyDescent="0.3">
      <c r="A909" s="10">
        <v>42912</v>
      </c>
      <c r="B909" s="2">
        <f>IF(energy_demand!L909="Y",energy_demand!B909)</f>
        <v>138040.38</v>
      </c>
      <c r="C909" s="2" t="b">
        <f>IF(energy_demand!L909="N",energy_demand!B909)</f>
        <v>0</v>
      </c>
      <c r="D909" s="2" t="e">
        <f>IF(energy_demand!M909="Y",energy_demand!B909,NA())</f>
        <v>#N/A</v>
      </c>
      <c r="E909" s="2">
        <f>IF(energy_demand!M909="N",energy_demand!B909,NA())</f>
        <v>138040.38</v>
      </c>
    </row>
    <row r="910" spans="1:5" x14ac:dyDescent="0.3">
      <c r="A910" s="10">
        <v>42913</v>
      </c>
      <c r="B910" s="2">
        <f>IF(energy_demand!L910="Y",energy_demand!B910)</f>
        <v>144526.63</v>
      </c>
      <c r="C910" s="2" t="b">
        <f>IF(energy_demand!L910="N",energy_demand!B910)</f>
        <v>0</v>
      </c>
      <c r="D910" s="2" t="e">
        <f>IF(energy_demand!M910="Y",energy_demand!B910,NA())</f>
        <v>#N/A</v>
      </c>
      <c r="E910" s="2">
        <f>IF(energy_demand!M910="N",energy_demand!B910,NA())</f>
        <v>144526.63</v>
      </c>
    </row>
    <row r="911" spans="1:5" x14ac:dyDescent="0.3">
      <c r="A911" s="10">
        <v>42914</v>
      </c>
      <c r="B911" s="2">
        <f>IF(energy_demand!L911="Y",energy_demand!B911)</f>
        <v>141351.89499999999</v>
      </c>
      <c r="C911" s="2" t="b">
        <f>IF(energy_demand!L911="N",energy_demand!B911)</f>
        <v>0</v>
      </c>
      <c r="D911" s="2" t="e">
        <f>IF(energy_demand!M911="Y",energy_demand!B911,NA())</f>
        <v>#N/A</v>
      </c>
      <c r="E911" s="2">
        <f>IF(energy_demand!M911="N",energy_demand!B911,NA())</f>
        <v>141351.89499999999</v>
      </c>
    </row>
    <row r="912" spans="1:5" x14ac:dyDescent="0.3">
      <c r="A912" s="10">
        <v>42915</v>
      </c>
      <c r="B912" s="2">
        <f>IF(energy_demand!L912="Y",energy_demand!B912)</f>
        <v>138124.06</v>
      </c>
      <c r="C912" s="2" t="b">
        <f>IF(energy_demand!L912="N",energy_demand!B912)</f>
        <v>0</v>
      </c>
      <c r="D912" s="2" t="e">
        <f>IF(energy_demand!M912="Y",energy_demand!B912,NA())</f>
        <v>#N/A</v>
      </c>
      <c r="E912" s="2">
        <f>IF(energy_demand!M912="N",energy_demand!B912,NA())</f>
        <v>138124.06</v>
      </c>
    </row>
    <row r="913" spans="1:5" x14ac:dyDescent="0.3">
      <c r="A913" s="10">
        <v>42916</v>
      </c>
      <c r="B913" s="2" t="b">
        <f>IF(energy_demand!L913="Y",energy_demand!B913)</f>
        <v>0</v>
      </c>
      <c r="C913" s="2">
        <f>IF(energy_demand!L913="N",energy_demand!B913)</f>
        <v>139275.77499999999</v>
      </c>
      <c r="D913" s="2" t="e">
        <f>IF(energy_demand!M913="Y",energy_demand!B913,NA())</f>
        <v>#N/A</v>
      </c>
      <c r="E913" s="2">
        <f>IF(energy_demand!M913="N",energy_demand!B913,NA())</f>
        <v>139275.77499999999</v>
      </c>
    </row>
    <row r="914" spans="1:5" x14ac:dyDescent="0.3">
      <c r="A914" s="10">
        <v>42917</v>
      </c>
      <c r="B914" s="2" t="b">
        <f>IF(energy_demand!L914="Y",energy_demand!B914)</f>
        <v>0</v>
      </c>
      <c r="C914" s="2">
        <f>IF(energy_demand!L914="N",energy_demand!B914)</f>
        <v>125949.5</v>
      </c>
      <c r="D914" s="2" t="e">
        <f>IF(energy_demand!M914="Y",energy_demand!B914,NA())</f>
        <v>#N/A</v>
      </c>
      <c r="E914" s="2">
        <f>IF(energy_demand!M914="N",energy_demand!B914,NA())</f>
        <v>125949.5</v>
      </c>
    </row>
    <row r="915" spans="1:5" x14ac:dyDescent="0.3">
      <c r="A915" s="10">
        <v>42918</v>
      </c>
      <c r="B915" s="2" t="b">
        <f>IF(energy_demand!L915="Y",energy_demand!B915)</f>
        <v>0</v>
      </c>
      <c r="C915" s="2">
        <f>IF(energy_demand!L915="N",energy_demand!B915)</f>
        <v>120137.45</v>
      </c>
      <c r="D915" s="2" t="e">
        <f>IF(energy_demand!M915="Y",energy_demand!B915,NA())</f>
        <v>#N/A</v>
      </c>
      <c r="E915" s="2">
        <f>IF(energy_demand!M915="N",energy_demand!B915,NA())</f>
        <v>120137.45</v>
      </c>
    </row>
    <row r="916" spans="1:5" x14ac:dyDescent="0.3">
      <c r="A916" s="10">
        <v>42919</v>
      </c>
      <c r="B916" s="2" t="b">
        <f>IF(energy_demand!L916="Y",energy_demand!B916)</f>
        <v>0</v>
      </c>
      <c r="C916" s="2">
        <f>IF(energy_demand!L916="N",energy_demand!B916)</f>
        <v>139765.32</v>
      </c>
      <c r="D916" s="2" t="e">
        <f>IF(energy_demand!M916="Y",energy_demand!B916,NA())</f>
        <v>#N/A</v>
      </c>
      <c r="E916" s="2">
        <f>IF(energy_demand!M916="N",energy_demand!B916,NA())</f>
        <v>139765.32</v>
      </c>
    </row>
    <row r="917" spans="1:5" x14ac:dyDescent="0.3">
      <c r="A917" s="10">
        <v>42920</v>
      </c>
      <c r="B917" s="2" t="b">
        <f>IF(energy_demand!L917="Y",energy_demand!B917)</f>
        <v>0</v>
      </c>
      <c r="C917" s="2">
        <f>IF(energy_demand!L917="N",energy_demand!B917)</f>
        <v>134029.80499999999</v>
      </c>
      <c r="D917" s="2" t="e">
        <f>IF(energy_demand!M917="Y",energy_demand!B917,NA())</f>
        <v>#N/A</v>
      </c>
      <c r="E917" s="2">
        <f>IF(energy_demand!M917="N",energy_demand!B917,NA())</f>
        <v>134029.80499999999</v>
      </c>
    </row>
    <row r="918" spans="1:5" x14ac:dyDescent="0.3">
      <c r="A918" s="10">
        <v>42921</v>
      </c>
      <c r="B918" s="2" t="b">
        <f>IF(energy_demand!L918="Y",energy_demand!B918)</f>
        <v>0</v>
      </c>
      <c r="C918" s="2">
        <f>IF(energy_demand!L918="N",energy_demand!B918)</f>
        <v>134084.66500000001</v>
      </c>
      <c r="D918" s="2" t="e">
        <f>IF(energy_demand!M918="Y",energy_demand!B918,NA())</f>
        <v>#N/A</v>
      </c>
      <c r="E918" s="2">
        <f>IF(energy_demand!M918="N",energy_demand!B918,NA())</f>
        <v>134084.66500000001</v>
      </c>
    </row>
    <row r="919" spans="1:5" x14ac:dyDescent="0.3">
      <c r="A919" s="10">
        <v>42922</v>
      </c>
      <c r="B919" s="2" t="b">
        <f>IF(energy_demand!L919="Y",energy_demand!B919)</f>
        <v>0</v>
      </c>
      <c r="C919" s="2">
        <f>IF(energy_demand!L919="N",energy_demand!B919)</f>
        <v>137899.715</v>
      </c>
      <c r="D919" s="2" t="e">
        <f>IF(energy_demand!M919="Y",energy_demand!B919,NA())</f>
        <v>#N/A</v>
      </c>
      <c r="E919" s="2">
        <f>IF(energy_demand!M919="N",energy_demand!B919,NA())</f>
        <v>137899.715</v>
      </c>
    </row>
    <row r="920" spans="1:5" x14ac:dyDescent="0.3">
      <c r="A920" s="10">
        <v>42923</v>
      </c>
      <c r="B920" s="2" t="b">
        <f>IF(energy_demand!L920="Y",energy_demand!B920)</f>
        <v>0</v>
      </c>
      <c r="C920" s="2">
        <f>IF(energy_demand!L920="N",energy_demand!B920)</f>
        <v>134078.07</v>
      </c>
      <c r="D920" s="2" t="e">
        <f>IF(energy_demand!M920="Y",energy_demand!B920,NA())</f>
        <v>#N/A</v>
      </c>
      <c r="E920" s="2">
        <f>IF(energy_demand!M920="N",energy_demand!B920,NA())</f>
        <v>134078.07</v>
      </c>
    </row>
    <row r="921" spans="1:5" x14ac:dyDescent="0.3">
      <c r="A921" s="10">
        <v>42924</v>
      </c>
      <c r="B921" s="2" t="b">
        <f>IF(energy_demand!L921="Y",energy_demand!B921)</f>
        <v>0</v>
      </c>
      <c r="C921" s="2">
        <f>IF(energy_demand!L921="N",energy_demand!B921)</f>
        <v>123687.97</v>
      </c>
      <c r="D921" s="2" t="e">
        <f>IF(energy_demand!M921="Y",energy_demand!B921,NA())</f>
        <v>#N/A</v>
      </c>
      <c r="E921" s="2">
        <f>IF(energy_demand!M921="N",energy_demand!B921,NA())</f>
        <v>123687.97</v>
      </c>
    </row>
    <row r="922" spans="1:5" x14ac:dyDescent="0.3">
      <c r="A922" s="10">
        <v>42925</v>
      </c>
      <c r="B922" s="2" t="b">
        <f>IF(energy_demand!L922="Y",energy_demand!B922)</f>
        <v>0</v>
      </c>
      <c r="C922" s="2">
        <f>IF(energy_demand!L922="N",energy_demand!B922)</f>
        <v>116064.03</v>
      </c>
      <c r="D922" s="2" t="e">
        <f>IF(energy_demand!M922="Y",energy_demand!B922,NA())</f>
        <v>#N/A</v>
      </c>
      <c r="E922" s="2">
        <f>IF(energy_demand!M922="N",energy_demand!B922,NA())</f>
        <v>116064.03</v>
      </c>
    </row>
    <row r="923" spans="1:5" x14ac:dyDescent="0.3">
      <c r="A923" s="10">
        <v>42926</v>
      </c>
      <c r="B923" s="2" t="b">
        <f>IF(energy_demand!L923="Y",energy_demand!B923)</f>
        <v>0</v>
      </c>
      <c r="C923" s="2">
        <f>IF(energy_demand!L923="N",energy_demand!B923)</f>
        <v>133132.32500000001</v>
      </c>
      <c r="D923" s="2" t="e">
        <f>IF(energy_demand!M923="Y",energy_demand!B923,NA())</f>
        <v>#N/A</v>
      </c>
      <c r="E923" s="2">
        <f>IF(energy_demand!M923="N",energy_demand!B923,NA())</f>
        <v>133132.32500000001</v>
      </c>
    </row>
    <row r="924" spans="1:5" x14ac:dyDescent="0.3">
      <c r="A924" s="10">
        <v>42927</v>
      </c>
      <c r="B924" s="2" t="b">
        <f>IF(energy_demand!L924="Y",energy_demand!B924)</f>
        <v>0</v>
      </c>
      <c r="C924" s="2">
        <f>IF(energy_demand!L924="N",energy_demand!B924)</f>
        <v>137352.78</v>
      </c>
      <c r="D924" s="2" t="e">
        <f>IF(energy_demand!M924="Y",energy_demand!B924,NA())</f>
        <v>#N/A</v>
      </c>
      <c r="E924" s="2">
        <f>IF(energy_demand!M924="N",energy_demand!B924,NA())</f>
        <v>137352.78</v>
      </c>
    </row>
    <row r="925" spans="1:5" x14ac:dyDescent="0.3">
      <c r="A925" s="10">
        <v>42928</v>
      </c>
      <c r="B925" s="2" t="b">
        <f>IF(energy_demand!L925="Y",energy_demand!B925)</f>
        <v>0</v>
      </c>
      <c r="C925" s="2">
        <f>IF(energy_demand!L925="N",energy_demand!B925)</f>
        <v>138152.10500000001</v>
      </c>
      <c r="D925" s="2" t="e">
        <f>IF(energy_demand!M925="Y",energy_demand!B925,NA())</f>
        <v>#N/A</v>
      </c>
      <c r="E925" s="2">
        <f>IF(energy_demand!M925="N",energy_demand!B925,NA())</f>
        <v>138152.10500000001</v>
      </c>
    </row>
    <row r="926" spans="1:5" x14ac:dyDescent="0.3">
      <c r="A926" s="10">
        <v>42929</v>
      </c>
      <c r="B926" s="2" t="b">
        <f>IF(energy_demand!L926="Y",energy_demand!B926)</f>
        <v>0</v>
      </c>
      <c r="C926" s="2">
        <f>IF(energy_demand!L926="N",energy_demand!B926)</f>
        <v>134622.39000000001</v>
      </c>
      <c r="D926" s="2" t="e">
        <f>IF(energy_demand!M926="Y",energy_demand!B926,NA())</f>
        <v>#N/A</v>
      </c>
      <c r="E926" s="2">
        <f>IF(energy_demand!M926="N",energy_demand!B926,NA())</f>
        <v>134622.39000000001</v>
      </c>
    </row>
    <row r="927" spans="1:5" x14ac:dyDescent="0.3">
      <c r="A927" s="10">
        <v>42930</v>
      </c>
      <c r="B927" s="2" t="b">
        <f>IF(energy_demand!L927="Y",energy_demand!B927)</f>
        <v>0</v>
      </c>
      <c r="C927" s="2">
        <f>IF(energy_demand!L927="N",energy_demand!B927)</f>
        <v>131387.745</v>
      </c>
      <c r="D927" s="2" t="e">
        <f>IF(energy_demand!M927="Y",energy_demand!B927,NA())</f>
        <v>#N/A</v>
      </c>
      <c r="E927" s="2">
        <f>IF(energy_demand!M927="N",energy_demand!B927,NA())</f>
        <v>131387.745</v>
      </c>
    </row>
    <row r="928" spans="1:5" x14ac:dyDescent="0.3">
      <c r="A928" s="10">
        <v>42931</v>
      </c>
      <c r="B928" s="2" t="b">
        <f>IF(energy_demand!L928="Y",energy_demand!B928)</f>
        <v>0</v>
      </c>
      <c r="C928" s="2">
        <f>IF(energy_demand!L928="N",energy_demand!B928)</f>
        <v>124486.69500000001</v>
      </c>
      <c r="D928" s="2" t="e">
        <f>IF(energy_demand!M928="Y",energy_demand!B928,NA())</f>
        <v>#N/A</v>
      </c>
      <c r="E928" s="2">
        <f>IF(energy_demand!M928="N",energy_demand!B928,NA())</f>
        <v>124486.69500000001</v>
      </c>
    </row>
    <row r="929" spans="1:5" x14ac:dyDescent="0.3">
      <c r="A929" s="10">
        <v>42932</v>
      </c>
      <c r="B929" s="2" t="b">
        <f>IF(energy_demand!L929="Y",energy_demand!B929)</f>
        <v>0</v>
      </c>
      <c r="C929" s="2">
        <f>IF(energy_demand!L929="N",energy_demand!B929)</f>
        <v>119927.64</v>
      </c>
      <c r="D929" s="2" t="e">
        <f>IF(energy_demand!M929="Y",energy_demand!B929,NA())</f>
        <v>#N/A</v>
      </c>
      <c r="E929" s="2">
        <f>IF(energy_demand!M929="N",energy_demand!B929,NA())</f>
        <v>119927.64</v>
      </c>
    </row>
    <row r="930" spans="1:5" x14ac:dyDescent="0.3">
      <c r="A930" s="10">
        <v>42933</v>
      </c>
      <c r="B930" s="2" t="b">
        <f>IF(energy_demand!L930="Y",energy_demand!B930)</f>
        <v>0</v>
      </c>
      <c r="C930" s="2">
        <f>IF(energy_demand!L930="N",energy_demand!B930)</f>
        <v>131868.24</v>
      </c>
      <c r="D930" s="2" t="e">
        <f>IF(energy_demand!M930="Y",energy_demand!B930,NA())</f>
        <v>#N/A</v>
      </c>
      <c r="E930" s="2">
        <f>IF(energy_demand!M930="N",energy_demand!B930,NA())</f>
        <v>131868.24</v>
      </c>
    </row>
    <row r="931" spans="1:5" x14ac:dyDescent="0.3">
      <c r="A931" s="10">
        <v>42934</v>
      </c>
      <c r="B931" s="2">
        <f>IF(energy_demand!L931="Y",energy_demand!B931)</f>
        <v>136121.83499999999</v>
      </c>
      <c r="C931" s="2" t="b">
        <f>IF(energy_demand!L931="N",energy_demand!B931)</f>
        <v>0</v>
      </c>
      <c r="D931" s="2" t="e">
        <f>IF(energy_demand!M931="Y",energy_demand!B931,NA())</f>
        <v>#N/A</v>
      </c>
      <c r="E931" s="2">
        <f>IF(energy_demand!M931="N",energy_demand!B931,NA())</f>
        <v>136121.83499999999</v>
      </c>
    </row>
    <row r="932" spans="1:5" x14ac:dyDescent="0.3">
      <c r="A932" s="10">
        <v>42935</v>
      </c>
      <c r="B932" s="2">
        <f>IF(energy_demand!L932="Y",energy_demand!B932)</f>
        <v>133906.26</v>
      </c>
      <c r="C932" s="2" t="b">
        <f>IF(energy_demand!L932="N",energy_demand!B932)</f>
        <v>0</v>
      </c>
      <c r="D932" s="2" t="e">
        <f>IF(energy_demand!M932="Y",energy_demand!B932,NA())</f>
        <v>#N/A</v>
      </c>
      <c r="E932" s="2">
        <f>IF(energy_demand!M932="N",energy_demand!B932,NA())</f>
        <v>133906.26</v>
      </c>
    </row>
    <row r="933" spans="1:5" x14ac:dyDescent="0.3">
      <c r="A933" s="10">
        <v>42936</v>
      </c>
      <c r="B933" s="2">
        <f>IF(energy_demand!L933="Y",energy_demand!B933)</f>
        <v>139316.29</v>
      </c>
      <c r="C933" s="2" t="b">
        <f>IF(energy_demand!L933="N",energy_demand!B933)</f>
        <v>0</v>
      </c>
      <c r="D933" s="2" t="e">
        <f>IF(energy_demand!M933="Y",energy_demand!B933,NA())</f>
        <v>#N/A</v>
      </c>
      <c r="E933" s="2">
        <f>IF(energy_demand!M933="N",energy_demand!B933,NA())</f>
        <v>139316.29</v>
      </c>
    </row>
    <row r="934" spans="1:5" x14ac:dyDescent="0.3">
      <c r="A934" s="10">
        <v>42937</v>
      </c>
      <c r="B934" s="2">
        <f>IF(energy_demand!L934="Y",energy_demand!B934)</f>
        <v>140073.89499999999</v>
      </c>
      <c r="C934" s="2" t="b">
        <f>IF(energy_demand!L934="N",energy_demand!B934)</f>
        <v>0</v>
      </c>
      <c r="D934" s="2" t="e">
        <f>IF(energy_demand!M934="Y",energy_demand!B934,NA())</f>
        <v>#N/A</v>
      </c>
      <c r="E934" s="2">
        <f>IF(energy_demand!M934="N",energy_demand!B934,NA())</f>
        <v>140073.89499999999</v>
      </c>
    </row>
    <row r="935" spans="1:5" x14ac:dyDescent="0.3">
      <c r="A935" s="10">
        <v>42938</v>
      </c>
      <c r="B935" s="2">
        <f>IF(energy_demand!L935="Y",energy_demand!B935)</f>
        <v>122397.13</v>
      </c>
      <c r="C935" s="2" t="b">
        <f>IF(energy_demand!L935="N",energy_demand!B935)</f>
        <v>0</v>
      </c>
      <c r="D935" s="2" t="e">
        <f>IF(energy_demand!M935="Y",energy_demand!B935,NA())</f>
        <v>#N/A</v>
      </c>
      <c r="E935" s="2">
        <f>IF(energy_demand!M935="N",energy_demand!B935,NA())</f>
        <v>122397.13</v>
      </c>
    </row>
    <row r="936" spans="1:5" x14ac:dyDescent="0.3">
      <c r="A936" s="10">
        <v>42939</v>
      </c>
      <c r="B936" s="2">
        <f>IF(energy_demand!L936="Y",energy_demand!B936)</f>
        <v>118007.66499999999</v>
      </c>
      <c r="C936" s="2" t="b">
        <f>IF(energy_demand!L936="N",energy_demand!B936)</f>
        <v>0</v>
      </c>
      <c r="D936" s="2" t="e">
        <f>IF(energy_demand!M936="Y",energy_demand!B936,NA())</f>
        <v>#N/A</v>
      </c>
      <c r="E936" s="2">
        <f>IF(energy_demand!M936="N",energy_demand!B936,NA())</f>
        <v>118007.66499999999</v>
      </c>
    </row>
    <row r="937" spans="1:5" x14ac:dyDescent="0.3">
      <c r="A937" s="10">
        <v>42940</v>
      </c>
      <c r="B937" s="2">
        <f>IF(energy_demand!L937="Y",energy_demand!B937)</f>
        <v>136330.59</v>
      </c>
      <c r="C937" s="2" t="b">
        <f>IF(energy_demand!L937="N",energy_demand!B937)</f>
        <v>0</v>
      </c>
      <c r="D937" s="2" t="e">
        <f>IF(energy_demand!M937="Y",energy_demand!B937,NA())</f>
        <v>#N/A</v>
      </c>
      <c r="E937" s="2">
        <f>IF(energy_demand!M937="N",energy_demand!B937,NA())</f>
        <v>136330.59</v>
      </c>
    </row>
    <row r="938" spans="1:5" x14ac:dyDescent="0.3">
      <c r="A938" s="10">
        <v>42941</v>
      </c>
      <c r="B938" s="2">
        <f>IF(energy_demand!L938="Y",energy_demand!B938)</f>
        <v>129699.265</v>
      </c>
      <c r="C938" s="2" t="b">
        <f>IF(energy_demand!L938="N",energy_demand!B938)</f>
        <v>0</v>
      </c>
      <c r="D938" s="2" t="e">
        <f>IF(energy_demand!M938="Y",energy_demand!B938,NA())</f>
        <v>#N/A</v>
      </c>
      <c r="E938" s="2">
        <f>IF(energy_demand!M938="N",energy_demand!B938,NA())</f>
        <v>129699.265</v>
      </c>
    </row>
    <row r="939" spans="1:5" x14ac:dyDescent="0.3">
      <c r="A939" s="10">
        <v>42942</v>
      </c>
      <c r="B939" s="2">
        <f>IF(energy_demand!L939="Y",energy_demand!B939)</f>
        <v>133198.34</v>
      </c>
      <c r="C939" s="2" t="b">
        <f>IF(energy_demand!L939="N",energy_demand!B939)</f>
        <v>0</v>
      </c>
      <c r="D939" s="2" t="e">
        <f>IF(energy_demand!M939="Y",energy_demand!B939,NA())</f>
        <v>#N/A</v>
      </c>
      <c r="E939" s="2">
        <f>IF(energy_demand!M939="N",energy_demand!B939,NA())</f>
        <v>133198.34</v>
      </c>
    </row>
    <row r="940" spans="1:5" x14ac:dyDescent="0.3">
      <c r="A940" s="10">
        <v>42943</v>
      </c>
      <c r="B940" s="2">
        <f>IF(energy_demand!L940="Y",energy_demand!B940)</f>
        <v>136003.91500000001</v>
      </c>
      <c r="C940" s="2" t="b">
        <f>IF(energy_demand!L940="N",energy_demand!B940)</f>
        <v>0</v>
      </c>
      <c r="D940" s="2" t="e">
        <f>IF(energy_demand!M940="Y",energy_demand!B940,NA())</f>
        <v>#N/A</v>
      </c>
      <c r="E940" s="2">
        <f>IF(energy_demand!M940="N",energy_demand!B940,NA())</f>
        <v>136003.91500000001</v>
      </c>
    </row>
    <row r="941" spans="1:5" x14ac:dyDescent="0.3">
      <c r="A941" s="10">
        <v>42944</v>
      </c>
      <c r="B941" s="2">
        <f>IF(energy_demand!L941="Y",energy_demand!B941)</f>
        <v>130432.05</v>
      </c>
      <c r="C941" s="2" t="b">
        <f>IF(energy_demand!L941="N",energy_demand!B941)</f>
        <v>0</v>
      </c>
      <c r="D941" s="2" t="e">
        <f>IF(energy_demand!M941="Y",energy_demand!B941,NA())</f>
        <v>#N/A</v>
      </c>
      <c r="E941" s="2">
        <f>IF(energy_demand!M941="N",energy_demand!B941,NA())</f>
        <v>130432.05</v>
      </c>
    </row>
    <row r="942" spans="1:5" x14ac:dyDescent="0.3">
      <c r="A942" s="10">
        <v>42945</v>
      </c>
      <c r="B942" s="2">
        <f>IF(energy_demand!L942="Y",energy_demand!B942)</f>
        <v>111331.235</v>
      </c>
      <c r="C942" s="2" t="b">
        <f>IF(energy_demand!L942="N",energy_demand!B942)</f>
        <v>0</v>
      </c>
      <c r="D942" s="2" t="e">
        <f>IF(energy_demand!M942="Y",energy_demand!B942,NA())</f>
        <v>#N/A</v>
      </c>
      <c r="E942" s="2">
        <f>IF(energy_demand!M942="N",energy_demand!B942,NA())</f>
        <v>111331.235</v>
      </c>
    </row>
    <row r="943" spans="1:5" x14ac:dyDescent="0.3">
      <c r="A943" s="10">
        <v>42946</v>
      </c>
      <c r="B943" s="2">
        <f>IF(energy_demand!L943="Y",energy_demand!B943)</f>
        <v>107580.495</v>
      </c>
      <c r="C943" s="2" t="b">
        <f>IF(energy_demand!L943="N",energy_demand!B943)</f>
        <v>0</v>
      </c>
      <c r="D943" s="2" t="e">
        <f>IF(energy_demand!M943="Y",energy_demand!B943,NA())</f>
        <v>#N/A</v>
      </c>
      <c r="E943" s="2">
        <f>IF(energy_demand!M943="N",energy_demand!B943,NA())</f>
        <v>107580.495</v>
      </c>
    </row>
    <row r="944" spans="1:5" x14ac:dyDescent="0.3">
      <c r="A944" s="10">
        <v>42947</v>
      </c>
      <c r="B944" s="2">
        <f>IF(energy_demand!L944="Y",energy_demand!B944)</f>
        <v>132276.88</v>
      </c>
      <c r="C944" s="2" t="b">
        <f>IF(energy_demand!L944="N",energy_demand!B944)</f>
        <v>0</v>
      </c>
      <c r="D944" s="2" t="e">
        <f>IF(energy_demand!M944="Y",energy_demand!B944,NA())</f>
        <v>#N/A</v>
      </c>
      <c r="E944" s="2">
        <f>IF(energy_demand!M944="N",energy_demand!B944,NA())</f>
        <v>132276.88</v>
      </c>
    </row>
    <row r="945" spans="1:5" x14ac:dyDescent="0.3">
      <c r="A945" s="10">
        <v>42948</v>
      </c>
      <c r="B945" s="2">
        <f>IF(energy_demand!L945="Y",energy_demand!B945)</f>
        <v>137617.88</v>
      </c>
      <c r="C945" s="2" t="b">
        <f>IF(energy_demand!L945="N",energy_demand!B945)</f>
        <v>0</v>
      </c>
      <c r="D945" s="2" t="e">
        <f>IF(energy_demand!M945="Y",energy_demand!B945,NA())</f>
        <v>#N/A</v>
      </c>
      <c r="E945" s="2">
        <f>IF(energy_demand!M945="N",energy_demand!B945,NA())</f>
        <v>137617.88</v>
      </c>
    </row>
    <row r="946" spans="1:5" x14ac:dyDescent="0.3">
      <c r="A946" s="10">
        <v>42949</v>
      </c>
      <c r="B946" s="2">
        <f>IF(energy_demand!L946="Y",energy_demand!B946)</f>
        <v>140729.185</v>
      </c>
      <c r="C946" s="2" t="b">
        <f>IF(energy_demand!L946="N",energy_demand!B946)</f>
        <v>0</v>
      </c>
      <c r="D946" s="2" t="e">
        <f>IF(energy_demand!M946="Y",energy_demand!B946,NA())</f>
        <v>#N/A</v>
      </c>
      <c r="E946" s="2">
        <f>IF(energy_demand!M946="N",energy_demand!B946,NA())</f>
        <v>140729.185</v>
      </c>
    </row>
    <row r="947" spans="1:5" x14ac:dyDescent="0.3">
      <c r="A947" s="10">
        <v>42950</v>
      </c>
      <c r="B947" s="2">
        <f>IF(energy_demand!L947="Y",energy_demand!B947)</f>
        <v>151355.43</v>
      </c>
      <c r="C947" s="2" t="b">
        <f>IF(energy_demand!L947="N",energy_demand!B947)</f>
        <v>0</v>
      </c>
      <c r="D947" s="2" t="e">
        <f>IF(energy_demand!M947="Y",energy_demand!B947,NA())</f>
        <v>#N/A</v>
      </c>
      <c r="E947" s="2">
        <f>IF(energy_demand!M947="N",energy_demand!B947,NA())</f>
        <v>151355.43</v>
      </c>
    </row>
    <row r="948" spans="1:5" x14ac:dyDescent="0.3">
      <c r="A948" s="10">
        <v>42951</v>
      </c>
      <c r="B948" s="2">
        <f>IF(energy_demand!L948="Y",energy_demand!B948)</f>
        <v>141647.89499999999</v>
      </c>
      <c r="C948" s="2" t="b">
        <f>IF(energy_demand!L948="N",energy_demand!B948)</f>
        <v>0</v>
      </c>
      <c r="D948" s="2" t="e">
        <f>IF(energy_demand!M948="Y",energy_demand!B948,NA())</f>
        <v>#N/A</v>
      </c>
      <c r="E948" s="2">
        <f>IF(energy_demand!M948="N",energy_demand!B948,NA())</f>
        <v>141647.89499999999</v>
      </c>
    </row>
    <row r="949" spans="1:5" x14ac:dyDescent="0.3">
      <c r="A949" s="10">
        <v>42952</v>
      </c>
      <c r="B949" s="2">
        <f>IF(energy_demand!L949="Y",energy_demand!B949)</f>
        <v>116696.455</v>
      </c>
      <c r="C949" s="2" t="b">
        <f>IF(energy_demand!L949="N",energy_demand!B949)</f>
        <v>0</v>
      </c>
      <c r="D949" s="2" t="e">
        <f>IF(energy_demand!M949="Y",energy_demand!B949,NA())</f>
        <v>#N/A</v>
      </c>
      <c r="E949" s="2">
        <f>IF(energy_demand!M949="N",energy_demand!B949,NA())</f>
        <v>116696.455</v>
      </c>
    </row>
    <row r="950" spans="1:5" x14ac:dyDescent="0.3">
      <c r="A950" s="10">
        <v>42953</v>
      </c>
      <c r="B950" s="2">
        <f>IF(energy_demand!L950="Y",energy_demand!B950)</f>
        <v>117351.14</v>
      </c>
      <c r="C950" s="2" t="b">
        <f>IF(energy_demand!L950="N",energy_demand!B950)</f>
        <v>0</v>
      </c>
      <c r="D950" s="2" t="e">
        <f>IF(energy_demand!M950="Y",energy_demand!B950,NA())</f>
        <v>#N/A</v>
      </c>
      <c r="E950" s="2">
        <f>IF(energy_demand!M950="N",energy_demand!B950,NA())</f>
        <v>117351.14</v>
      </c>
    </row>
    <row r="951" spans="1:5" x14ac:dyDescent="0.3">
      <c r="A951" s="10">
        <v>42954</v>
      </c>
      <c r="B951" s="2">
        <f>IF(energy_demand!L951="Y",energy_demand!B951)</f>
        <v>138963.17499999999</v>
      </c>
      <c r="C951" s="2" t="b">
        <f>IF(energy_demand!L951="N",energy_demand!B951)</f>
        <v>0</v>
      </c>
      <c r="D951" s="2" t="e">
        <f>IF(energy_demand!M951="Y",energy_demand!B951,NA())</f>
        <v>#N/A</v>
      </c>
      <c r="E951" s="2">
        <f>IF(energy_demand!M951="N",energy_demand!B951,NA())</f>
        <v>138963.17499999999</v>
      </c>
    </row>
    <row r="952" spans="1:5" x14ac:dyDescent="0.3">
      <c r="A952" s="10">
        <v>42955</v>
      </c>
      <c r="B952" s="2">
        <f>IF(energy_demand!L952="Y",energy_demand!B952)</f>
        <v>139108.435</v>
      </c>
      <c r="C952" s="2" t="b">
        <f>IF(energy_demand!L952="N",energy_demand!B952)</f>
        <v>0</v>
      </c>
      <c r="D952" s="2" t="e">
        <f>IF(energy_demand!M952="Y",energy_demand!B952,NA())</f>
        <v>#N/A</v>
      </c>
      <c r="E952" s="2">
        <f>IF(energy_demand!M952="N",energy_demand!B952,NA())</f>
        <v>139108.435</v>
      </c>
    </row>
    <row r="953" spans="1:5" x14ac:dyDescent="0.3">
      <c r="A953" s="10">
        <v>42956</v>
      </c>
      <c r="B953" s="2">
        <f>IF(energy_demand!L953="Y",energy_demand!B953)</f>
        <v>130044.375</v>
      </c>
      <c r="C953" s="2" t="b">
        <f>IF(energy_demand!L953="N",energy_demand!B953)</f>
        <v>0</v>
      </c>
      <c r="D953" s="2" t="e">
        <f>IF(energy_demand!M953="Y",energy_demand!B953,NA())</f>
        <v>#N/A</v>
      </c>
      <c r="E953" s="2">
        <f>IF(energy_demand!M953="N",energy_demand!B953,NA())</f>
        <v>130044.375</v>
      </c>
    </row>
    <row r="954" spans="1:5" x14ac:dyDescent="0.3">
      <c r="A954" s="10">
        <v>42957</v>
      </c>
      <c r="B954" s="2">
        <f>IF(energy_demand!L954="Y",energy_demand!B954)</f>
        <v>122361.925</v>
      </c>
      <c r="C954" s="2" t="b">
        <f>IF(energy_demand!L954="N",energy_demand!B954)</f>
        <v>0</v>
      </c>
      <c r="D954" s="2" t="e">
        <f>IF(energy_demand!M954="Y",energy_demand!B954,NA())</f>
        <v>#N/A</v>
      </c>
      <c r="E954" s="2">
        <f>IF(energy_demand!M954="N",energy_demand!B954,NA())</f>
        <v>122361.925</v>
      </c>
    </row>
    <row r="955" spans="1:5" x14ac:dyDescent="0.3">
      <c r="A955" s="10">
        <v>42958</v>
      </c>
      <c r="B955" s="2">
        <f>IF(energy_demand!L955="Y",energy_demand!B955)</f>
        <v>122862.345</v>
      </c>
      <c r="C955" s="2" t="b">
        <f>IF(energy_demand!L955="N",energy_demand!B955)</f>
        <v>0</v>
      </c>
      <c r="D955" s="2" t="e">
        <f>IF(energy_demand!M955="Y",energy_demand!B955,NA())</f>
        <v>#N/A</v>
      </c>
      <c r="E955" s="2">
        <f>IF(energy_demand!M955="N",energy_demand!B955,NA())</f>
        <v>122862.345</v>
      </c>
    </row>
    <row r="956" spans="1:5" x14ac:dyDescent="0.3">
      <c r="A956" s="10">
        <v>42959</v>
      </c>
      <c r="B956" s="2">
        <f>IF(energy_demand!L956="Y",energy_demand!B956)</f>
        <v>113669.45</v>
      </c>
      <c r="C956" s="2" t="b">
        <f>IF(energy_demand!L956="N",energy_demand!B956)</f>
        <v>0</v>
      </c>
      <c r="D956" s="2" t="e">
        <f>IF(energy_demand!M956="Y",energy_demand!B956,NA())</f>
        <v>#N/A</v>
      </c>
      <c r="E956" s="2">
        <f>IF(energy_demand!M956="N",energy_demand!B956,NA())</f>
        <v>113669.45</v>
      </c>
    </row>
    <row r="957" spans="1:5" x14ac:dyDescent="0.3">
      <c r="A957" s="10">
        <v>42960</v>
      </c>
      <c r="B957" s="2">
        <f>IF(energy_demand!L957="Y",energy_demand!B957)</f>
        <v>106274.56</v>
      </c>
      <c r="C957" s="2" t="b">
        <f>IF(energy_demand!L957="N",energy_demand!B957)</f>
        <v>0</v>
      </c>
      <c r="D957" s="2" t="e">
        <f>IF(energy_demand!M957="Y",energy_demand!B957,NA())</f>
        <v>#N/A</v>
      </c>
      <c r="E957" s="2">
        <f>IF(energy_demand!M957="N",energy_demand!B957,NA())</f>
        <v>106274.56</v>
      </c>
    </row>
    <row r="958" spans="1:5" x14ac:dyDescent="0.3">
      <c r="A958" s="10">
        <v>42961</v>
      </c>
      <c r="B958" s="2">
        <f>IF(energy_demand!L958="Y",energy_demand!B958)</f>
        <v>121533.955</v>
      </c>
      <c r="C958" s="2" t="b">
        <f>IF(energy_demand!L958="N",energy_demand!B958)</f>
        <v>0</v>
      </c>
      <c r="D958" s="2" t="e">
        <f>IF(energy_demand!M958="Y",energy_demand!B958,NA())</f>
        <v>#N/A</v>
      </c>
      <c r="E958" s="2">
        <f>IF(energy_demand!M958="N",energy_demand!B958,NA())</f>
        <v>121533.955</v>
      </c>
    </row>
    <row r="959" spans="1:5" x14ac:dyDescent="0.3">
      <c r="A959" s="10">
        <v>42962</v>
      </c>
      <c r="B959" s="2">
        <f>IF(energy_demand!L959="Y",energy_demand!B959)</f>
        <v>127193.3</v>
      </c>
      <c r="C959" s="2" t="b">
        <f>IF(energy_demand!L959="N",energy_demand!B959)</f>
        <v>0</v>
      </c>
      <c r="D959" s="2" t="e">
        <f>IF(energy_demand!M959="Y",energy_demand!B959,NA())</f>
        <v>#N/A</v>
      </c>
      <c r="E959" s="2">
        <f>IF(energy_demand!M959="N",energy_demand!B959,NA())</f>
        <v>127193.3</v>
      </c>
    </row>
    <row r="960" spans="1:5" x14ac:dyDescent="0.3">
      <c r="A960" s="10">
        <v>42963</v>
      </c>
      <c r="B960" s="2">
        <f>IF(energy_demand!L960="Y",energy_demand!B960)</f>
        <v>121445.38</v>
      </c>
      <c r="C960" s="2" t="b">
        <f>IF(energy_demand!L960="N",energy_demand!B960)</f>
        <v>0</v>
      </c>
      <c r="D960" s="2" t="e">
        <f>IF(energy_demand!M960="Y",energy_demand!B960,NA())</f>
        <v>#N/A</v>
      </c>
      <c r="E960" s="2">
        <f>IF(energy_demand!M960="N",energy_demand!B960,NA())</f>
        <v>121445.38</v>
      </c>
    </row>
    <row r="961" spans="1:5" x14ac:dyDescent="0.3">
      <c r="A961" s="10">
        <v>42964</v>
      </c>
      <c r="B961" s="2">
        <f>IF(energy_demand!L961="Y",energy_demand!B961)</f>
        <v>129223.80499999999</v>
      </c>
      <c r="C961" s="2" t="b">
        <f>IF(energy_demand!L961="N",energy_demand!B961)</f>
        <v>0</v>
      </c>
      <c r="D961" s="2" t="e">
        <f>IF(energy_demand!M961="Y",energy_demand!B961,NA())</f>
        <v>#N/A</v>
      </c>
      <c r="E961" s="2">
        <f>IF(energy_demand!M961="N",energy_demand!B961,NA())</f>
        <v>129223.80499999999</v>
      </c>
    </row>
    <row r="962" spans="1:5" x14ac:dyDescent="0.3">
      <c r="A962" s="10">
        <v>42965</v>
      </c>
      <c r="B962" s="2">
        <f>IF(energy_demand!L962="Y",energy_demand!B962)</f>
        <v>133562.98499999999</v>
      </c>
      <c r="C962" s="2" t="b">
        <f>IF(energy_demand!L962="N",energy_demand!B962)</f>
        <v>0</v>
      </c>
      <c r="D962" s="2" t="e">
        <f>IF(energy_demand!M962="Y",energy_demand!B962,NA())</f>
        <v>#N/A</v>
      </c>
      <c r="E962" s="2">
        <f>IF(energy_demand!M962="N",energy_demand!B962,NA())</f>
        <v>133562.98499999999</v>
      </c>
    </row>
    <row r="963" spans="1:5" x14ac:dyDescent="0.3">
      <c r="A963" s="10">
        <v>42966</v>
      </c>
      <c r="B963" s="2">
        <f>IF(energy_demand!L963="Y",energy_demand!B963)</f>
        <v>124852.67</v>
      </c>
      <c r="C963" s="2" t="b">
        <f>IF(energy_demand!L963="N",energy_demand!B963)</f>
        <v>0</v>
      </c>
      <c r="D963" s="2" t="e">
        <f>IF(energy_demand!M963="Y",energy_demand!B963,NA())</f>
        <v>#N/A</v>
      </c>
      <c r="E963" s="2">
        <f>IF(energy_demand!M963="N",energy_demand!B963,NA())</f>
        <v>124852.67</v>
      </c>
    </row>
    <row r="964" spans="1:5" x14ac:dyDescent="0.3">
      <c r="A964" s="10">
        <v>42967</v>
      </c>
      <c r="B964" s="2">
        <f>IF(energy_demand!L964="Y",energy_demand!B964)</f>
        <v>119798.995</v>
      </c>
      <c r="C964" s="2" t="b">
        <f>IF(energy_demand!L964="N",energy_demand!B964)</f>
        <v>0</v>
      </c>
      <c r="D964" s="2" t="e">
        <f>IF(energy_demand!M964="Y",energy_demand!B964,NA())</f>
        <v>#N/A</v>
      </c>
      <c r="E964" s="2">
        <f>IF(energy_demand!M964="N",energy_demand!B964,NA())</f>
        <v>119798.995</v>
      </c>
    </row>
    <row r="965" spans="1:5" x14ac:dyDescent="0.3">
      <c r="A965" s="10">
        <v>42968</v>
      </c>
      <c r="B965" s="2">
        <f>IF(energy_demand!L965="Y",energy_demand!B965)</f>
        <v>140410.29500000001</v>
      </c>
      <c r="C965" s="2" t="b">
        <f>IF(energy_demand!L965="N",energy_demand!B965)</f>
        <v>0</v>
      </c>
      <c r="D965" s="2" t="e">
        <f>IF(energy_demand!M965="Y",energy_demand!B965,NA())</f>
        <v>#N/A</v>
      </c>
      <c r="E965" s="2">
        <f>IF(energy_demand!M965="N",energy_demand!B965,NA())</f>
        <v>140410.29500000001</v>
      </c>
    </row>
    <row r="966" spans="1:5" x14ac:dyDescent="0.3">
      <c r="A966" s="10">
        <v>42969</v>
      </c>
      <c r="B966" s="2">
        <f>IF(energy_demand!L966="Y",energy_demand!B966)</f>
        <v>133809.45499999999</v>
      </c>
      <c r="C966" s="2" t="b">
        <f>IF(energy_demand!L966="N",energy_demand!B966)</f>
        <v>0</v>
      </c>
      <c r="D966" s="2" t="e">
        <f>IF(energy_demand!M966="Y",energy_demand!B966,NA())</f>
        <v>#N/A</v>
      </c>
      <c r="E966" s="2">
        <f>IF(energy_demand!M966="N",energy_demand!B966,NA())</f>
        <v>133809.45499999999</v>
      </c>
    </row>
    <row r="967" spans="1:5" x14ac:dyDescent="0.3">
      <c r="A967" s="10">
        <v>42970</v>
      </c>
      <c r="B967" s="2">
        <f>IF(energy_demand!L967="Y",energy_demand!B967)</f>
        <v>133056.82</v>
      </c>
      <c r="C967" s="2" t="b">
        <f>IF(energy_demand!L967="N",energy_demand!B967)</f>
        <v>0</v>
      </c>
      <c r="D967" s="2" t="e">
        <f>IF(energy_demand!M967="Y",energy_demand!B967,NA())</f>
        <v>#N/A</v>
      </c>
      <c r="E967" s="2">
        <f>IF(energy_demand!M967="N",energy_demand!B967,NA())</f>
        <v>133056.82</v>
      </c>
    </row>
    <row r="968" spans="1:5" x14ac:dyDescent="0.3">
      <c r="A968" s="10">
        <v>42971</v>
      </c>
      <c r="B968" s="2">
        <f>IF(energy_demand!L968="Y",energy_demand!B968)</f>
        <v>135619.94</v>
      </c>
      <c r="C968" s="2" t="b">
        <f>IF(energy_demand!L968="N",energy_demand!B968)</f>
        <v>0</v>
      </c>
      <c r="D968" s="2" t="e">
        <f>IF(energy_demand!M968="Y",energy_demand!B968,NA())</f>
        <v>#N/A</v>
      </c>
      <c r="E968" s="2">
        <f>IF(energy_demand!M968="N",energy_demand!B968,NA())</f>
        <v>135619.94</v>
      </c>
    </row>
    <row r="969" spans="1:5" x14ac:dyDescent="0.3">
      <c r="A969" s="10">
        <v>42972</v>
      </c>
      <c r="B969" s="2">
        <f>IF(energy_demand!L969="Y",energy_demand!B969)</f>
        <v>133666.57500000001</v>
      </c>
      <c r="C969" s="2" t="b">
        <f>IF(energy_demand!L969="N",energy_demand!B969)</f>
        <v>0</v>
      </c>
      <c r="D969" s="2" t="e">
        <f>IF(energy_demand!M969="Y",energy_demand!B969,NA())</f>
        <v>#N/A</v>
      </c>
      <c r="E969" s="2">
        <f>IF(energy_demand!M969="N",energy_demand!B969,NA())</f>
        <v>133666.57500000001</v>
      </c>
    </row>
    <row r="970" spans="1:5" x14ac:dyDescent="0.3">
      <c r="A970" s="10">
        <v>42973</v>
      </c>
      <c r="B970" s="2">
        <f>IF(energy_demand!L970="Y",energy_demand!B970)</f>
        <v>117444.1</v>
      </c>
      <c r="C970" s="2" t="b">
        <f>IF(energy_demand!L970="N",energy_demand!B970)</f>
        <v>0</v>
      </c>
      <c r="D970" s="2" t="e">
        <f>IF(energy_demand!M970="Y",energy_demand!B970,NA())</f>
        <v>#N/A</v>
      </c>
      <c r="E970" s="2">
        <f>IF(energy_demand!M970="N",energy_demand!B970,NA())</f>
        <v>117444.1</v>
      </c>
    </row>
    <row r="971" spans="1:5" x14ac:dyDescent="0.3">
      <c r="A971" s="10">
        <v>42974</v>
      </c>
      <c r="B971" s="2">
        <f>IF(energy_demand!L971="Y",energy_demand!B971)</f>
        <v>115177.935</v>
      </c>
      <c r="C971" s="2" t="b">
        <f>IF(energy_demand!L971="N",energy_demand!B971)</f>
        <v>0</v>
      </c>
      <c r="D971" s="2" t="e">
        <f>IF(energy_demand!M971="Y",energy_demand!B971,NA())</f>
        <v>#N/A</v>
      </c>
      <c r="E971" s="2">
        <f>IF(energy_demand!M971="N",energy_demand!B971,NA())</f>
        <v>115177.935</v>
      </c>
    </row>
    <row r="972" spans="1:5" x14ac:dyDescent="0.3">
      <c r="A972" s="10">
        <v>42975</v>
      </c>
      <c r="B972" s="2">
        <f>IF(energy_demand!L972="Y",energy_demand!B972)</f>
        <v>139414.495</v>
      </c>
      <c r="C972" s="2" t="b">
        <f>IF(energy_demand!L972="N",energy_demand!B972)</f>
        <v>0</v>
      </c>
      <c r="D972" s="2" t="e">
        <f>IF(energy_demand!M972="Y",energy_demand!B972,NA())</f>
        <v>#N/A</v>
      </c>
      <c r="E972" s="2">
        <f>IF(energy_demand!M972="N",energy_demand!B972,NA())</f>
        <v>139414.495</v>
      </c>
    </row>
    <row r="973" spans="1:5" x14ac:dyDescent="0.3">
      <c r="A973" s="10">
        <v>42976</v>
      </c>
      <c r="B973" s="2">
        <f>IF(energy_demand!L973="Y",energy_demand!B973)</f>
        <v>139814.04</v>
      </c>
      <c r="C973" s="2" t="b">
        <f>IF(energy_demand!L973="N",energy_demand!B973)</f>
        <v>0</v>
      </c>
      <c r="D973" s="2" t="e">
        <f>IF(energy_demand!M973="Y",energy_demand!B973,NA())</f>
        <v>#N/A</v>
      </c>
      <c r="E973" s="2">
        <f>IF(energy_demand!M973="N",energy_demand!B973,NA())</f>
        <v>139814.04</v>
      </c>
    </row>
    <row r="974" spans="1:5" x14ac:dyDescent="0.3">
      <c r="A974" s="10">
        <v>42977</v>
      </c>
      <c r="B974" s="2">
        <f>IF(energy_demand!L974="Y",energy_demand!B974)</f>
        <v>137513.465</v>
      </c>
      <c r="C974" s="2" t="b">
        <f>IF(energy_demand!L974="N",energy_demand!B974)</f>
        <v>0</v>
      </c>
      <c r="D974" s="2" t="e">
        <f>IF(energy_demand!M974="Y",energy_demand!B974,NA())</f>
        <v>#N/A</v>
      </c>
      <c r="E974" s="2">
        <f>IF(energy_demand!M974="N",energy_demand!B974,NA())</f>
        <v>137513.465</v>
      </c>
    </row>
    <row r="975" spans="1:5" x14ac:dyDescent="0.3">
      <c r="A975" s="10">
        <v>42978</v>
      </c>
      <c r="B975" s="2">
        <f>IF(energy_demand!L975="Y",energy_demand!B975)</f>
        <v>133982.255</v>
      </c>
      <c r="C975" s="2" t="b">
        <f>IF(energy_demand!L975="N",energy_demand!B975)</f>
        <v>0</v>
      </c>
      <c r="D975" s="2" t="e">
        <f>IF(energy_demand!M975="Y",energy_demand!B975,NA())</f>
        <v>#N/A</v>
      </c>
      <c r="E975" s="2">
        <f>IF(energy_demand!M975="N",energy_demand!B975,NA())</f>
        <v>133982.255</v>
      </c>
    </row>
    <row r="976" spans="1:5" x14ac:dyDescent="0.3">
      <c r="A976" s="10">
        <v>42979</v>
      </c>
      <c r="B976" s="2">
        <f>IF(energy_demand!L976="Y",energy_demand!B976)</f>
        <v>128707.425</v>
      </c>
      <c r="C976" s="2" t="b">
        <f>IF(energy_demand!L976="N",energy_demand!B976)</f>
        <v>0</v>
      </c>
      <c r="D976" s="2" t="e">
        <f>IF(energy_demand!M976="Y",energy_demand!B976,NA())</f>
        <v>#N/A</v>
      </c>
      <c r="E976" s="2">
        <f>IF(energy_demand!M976="N",energy_demand!B976,NA())</f>
        <v>128707.425</v>
      </c>
    </row>
    <row r="977" spans="1:5" x14ac:dyDescent="0.3">
      <c r="A977" s="10">
        <v>42980</v>
      </c>
      <c r="B977" s="2">
        <f>IF(energy_demand!L977="Y",energy_demand!B977)</f>
        <v>114098.11500000001</v>
      </c>
      <c r="C977" s="2" t="b">
        <f>IF(energy_demand!L977="N",energy_demand!B977)</f>
        <v>0</v>
      </c>
      <c r="D977" s="2" t="e">
        <f>IF(energy_demand!M977="Y",energy_demand!B977,NA())</f>
        <v>#N/A</v>
      </c>
      <c r="E977" s="2">
        <f>IF(energy_demand!M977="N",energy_demand!B977,NA())</f>
        <v>114098.11500000001</v>
      </c>
    </row>
    <row r="978" spans="1:5" x14ac:dyDescent="0.3">
      <c r="A978" s="10">
        <v>42981</v>
      </c>
      <c r="B978" s="2">
        <f>IF(energy_demand!L978="Y",energy_demand!B978)</f>
        <v>103964.33</v>
      </c>
      <c r="C978" s="2" t="b">
        <f>IF(energy_demand!L978="N",energy_demand!B978)</f>
        <v>0</v>
      </c>
      <c r="D978" s="2" t="e">
        <f>IF(energy_demand!M978="Y",energy_demand!B978,NA())</f>
        <v>#N/A</v>
      </c>
      <c r="E978" s="2">
        <f>IF(energy_demand!M978="N",energy_demand!B978,NA())</f>
        <v>103964.33</v>
      </c>
    </row>
    <row r="979" spans="1:5" x14ac:dyDescent="0.3">
      <c r="A979" s="10">
        <v>42982</v>
      </c>
      <c r="B979" s="2">
        <f>IF(energy_demand!L979="Y",energy_demand!B979)</f>
        <v>128001.05499999999</v>
      </c>
      <c r="C979" s="2" t="b">
        <f>IF(energy_demand!L979="N",energy_demand!B979)</f>
        <v>0</v>
      </c>
      <c r="D979" s="2" t="e">
        <f>IF(energy_demand!M979="Y",energy_demand!B979,NA())</f>
        <v>#N/A</v>
      </c>
      <c r="E979" s="2">
        <f>IF(energy_demand!M979="N",energy_demand!B979,NA())</f>
        <v>128001.05499999999</v>
      </c>
    </row>
    <row r="980" spans="1:5" x14ac:dyDescent="0.3">
      <c r="A980" s="10">
        <v>42983</v>
      </c>
      <c r="B980" s="2">
        <f>IF(energy_demand!L980="Y",energy_demand!B980)</f>
        <v>137696.67000000001</v>
      </c>
      <c r="C980" s="2" t="b">
        <f>IF(energy_demand!L980="N",energy_demand!B980)</f>
        <v>0</v>
      </c>
      <c r="D980" s="2" t="e">
        <f>IF(energy_demand!M980="Y",energy_demand!B980,NA())</f>
        <v>#N/A</v>
      </c>
      <c r="E980" s="2">
        <f>IF(energy_demand!M980="N",energy_demand!B980,NA())</f>
        <v>137696.67000000001</v>
      </c>
    </row>
    <row r="981" spans="1:5" x14ac:dyDescent="0.3">
      <c r="A981" s="10">
        <v>42984</v>
      </c>
      <c r="B981" s="2">
        <f>IF(energy_demand!L981="Y",energy_demand!B981)</f>
        <v>134819.94500000001</v>
      </c>
      <c r="C981" s="2" t="b">
        <f>IF(energy_demand!L981="N",energy_demand!B981)</f>
        <v>0</v>
      </c>
      <c r="D981" s="2" t="e">
        <f>IF(energy_demand!M981="Y",energy_demand!B981,NA())</f>
        <v>#N/A</v>
      </c>
      <c r="E981" s="2">
        <f>IF(energy_demand!M981="N",energy_demand!B981,NA())</f>
        <v>134819.94500000001</v>
      </c>
    </row>
    <row r="982" spans="1:5" x14ac:dyDescent="0.3">
      <c r="A982" s="10">
        <v>42985</v>
      </c>
      <c r="B982" s="2">
        <f>IF(energy_demand!L982="Y",energy_demand!B982)</f>
        <v>133405.72</v>
      </c>
      <c r="C982" s="2" t="b">
        <f>IF(energy_demand!L982="N",energy_demand!B982)</f>
        <v>0</v>
      </c>
      <c r="D982" s="2" t="e">
        <f>IF(energy_demand!M982="Y",energy_demand!B982,NA())</f>
        <v>#N/A</v>
      </c>
      <c r="E982" s="2">
        <f>IF(energy_demand!M982="N",energy_demand!B982,NA())</f>
        <v>133405.72</v>
      </c>
    </row>
    <row r="983" spans="1:5" x14ac:dyDescent="0.3">
      <c r="A983" s="10">
        <v>42986</v>
      </c>
      <c r="B983" s="2">
        <f>IF(energy_demand!L983="Y",energy_demand!B983)</f>
        <v>132543.1</v>
      </c>
      <c r="C983" s="2" t="b">
        <f>IF(energy_demand!L983="N",energy_demand!B983)</f>
        <v>0</v>
      </c>
      <c r="D983" s="2" t="e">
        <f>IF(energy_demand!M983="Y",energy_demand!B983,NA())</f>
        <v>#N/A</v>
      </c>
      <c r="E983" s="2">
        <f>IF(energy_demand!M983="N",energy_demand!B983,NA())</f>
        <v>132543.1</v>
      </c>
    </row>
    <row r="984" spans="1:5" x14ac:dyDescent="0.3">
      <c r="A984" s="10">
        <v>42987</v>
      </c>
      <c r="B984" s="2">
        <f>IF(energy_demand!L984="Y",energy_demand!B984)</f>
        <v>120454.01</v>
      </c>
      <c r="C984" s="2" t="b">
        <f>IF(energy_demand!L984="N",energy_demand!B984)</f>
        <v>0</v>
      </c>
      <c r="D984" s="2" t="e">
        <f>IF(energy_demand!M984="Y",energy_demand!B984,NA())</f>
        <v>#N/A</v>
      </c>
      <c r="E984" s="2">
        <f>IF(energy_demand!M984="N",energy_demand!B984,NA())</f>
        <v>120454.01</v>
      </c>
    </row>
    <row r="985" spans="1:5" x14ac:dyDescent="0.3">
      <c r="A985" s="10">
        <v>42988</v>
      </c>
      <c r="B985" s="2">
        <f>IF(energy_demand!L985="Y",energy_demand!B985)</f>
        <v>114584.065</v>
      </c>
      <c r="C985" s="2" t="b">
        <f>IF(energy_demand!L985="N",energy_demand!B985)</f>
        <v>0</v>
      </c>
      <c r="D985" s="2" t="e">
        <f>IF(energy_demand!M985="Y",energy_demand!B985,NA())</f>
        <v>#N/A</v>
      </c>
      <c r="E985" s="2">
        <f>IF(energy_demand!M985="N",energy_demand!B985,NA())</f>
        <v>114584.065</v>
      </c>
    </row>
    <row r="986" spans="1:5" x14ac:dyDescent="0.3">
      <c r="A986" s="10">
        <v>42989</v>
      </c>
      <c r="B986" s="2">
        <f>IF(energy_demand!L986="Y",energy_demand!B986)</f>
        <v>127169.03</v>
      </c>
      <c r="C986" s="2" t="b">
        <f>IF(energy_demand!L986="N",energy_demand!B986)</f>
        <v>0</v>
      </c>
      <c r="D986" s="2" t="e">
        <f>IF(energy_demand!M986="Y",energy_demand!B986,NA())</f>
        <v>#N/A</v>
      </c>
      <c r="E986" s="2">
        <f>IF(energy_demand!M986="N",energy_demand!B986,NA())</f>
        <v>127169.03</v>
      </c>
    </row>
    <row r="987" spans="1:5" x14ac:dyDescent="0.3">
      <c r="A987" s="10">
        <v>42990</v>
      </c>
      <c r="B987" s="2">
        <f>IF(energy_demand!L987="Y",energy_demand!B987)</f>
        <v>130906.89</v>
      </c>
      <c r="C987" s="2" t="b">
        <f>IF(energy_demand!L987="N",energy_demand!B987)</f>
        <v>0</v>
      </c>
      <c r="D987" s="2" t="e">
        <f>IF(energy_demand!M987="Y",energy_demand!B987,NA())</f>
        <v>#N/A</v>
      </c>
      <c r="E987" s="2">
        <f>IF(energy_demand!M987="N",energy_demand!B987,NA())</f>
        <v>130906.89</v>
      </c>
    </row>
    <row r="988" spans="1:5" x14ac:dyDescent="0.3">
      <c r="A988" s="10">
        <v>42991</v>
      </c>
      <c r="B988" s="2">
        <f>IF(energy_demand!L988="Y",energy_demand!B988)</f>
        <v>127192.315</v>
      </c>
      <c r="C988" s="2" t="b">
        <f>IF(energy_demand!L988="N",energy_demand!B988)</f>
        <v>0</v>
      </c>
      <c r="D988" s="2" t="e">
        <f>IF(energy_demand!M988="Y",energy_demand!B988,NA())</f>
        <v>#N/A</v>
      </c>
      <c r="E988" s="2">
        <f>IF(energy_demand!M988="N",energy_demand!B988,NA())</f>
        <v>127192.315</v>
      </c>
    </row>
    <row r="989" spans="1:5" x14ac:dyDescent="0.3">
      <c r="A989" s="10">
        <v>42992</v>
      </c>
      <c r="B989" s="2">
        <f>IF(energy_demand!L989="Y",energy_demand!B989)</f>
        <v>131986.80499999999</v>
      </c>
      <c r="C989" s="2" t="b">
        <f>IF(energy_demand!L989="N",energy_demand!B989)</f>
        <v>0</v>
      </c>
      <c r="D989" s="2" t="e">
        <f>IF(energy_demand!M989="Y",energy_demand!B989,NA())</f>
        <v>#N/A</v>
      </c>
      <c r="E989" s="2">
        <f>IF(energy_demand!M989="N",energy_demand!B989,NA())</f>
        <v>131986.80499999999</v>
      </c>
    </row>
    <row r="990" spans="1:5" x14ac:dyDescent="0.3">
      <c r="A990" s="10">
        <v>42993</v>
      </c>
      <c r="B990" s="2">
        <f>IF(energy_demand!L990="Y",energy_demand!B990)</f>
        <v>128761.605</v>
      </c>
      <c r="C990" s="2" t="b">
        <f>IF(energy_demand!L990="N",energy_demand!B990)</f>
        <v>0</v>
      </c>
      <c r="D990" s="2" t="e">
        <f>IF(energy_demand!M990="Y",energy_demand!B990,NA())</f>
        <v>#N/A</v>
      </c>
      <c r="E990" s="2">
        <f>IF(energy_demand!M990="N",energy_demand!B990,NA())</f>
        <v>128761.605</v>
      </c>
    </row>
    <row r="991" spans="1:5" x14ac:dyDescent="0.3">
      <c r="A991" s="10">
        <v>42994</v>
      </c>
      <c r="B991" s="2">
        <f>IF(energy_demand!L991="Y",energy_demand!B991)</f>
        <v>111301.56</v>
      </c>
      <c r="C991" s="2" t="b">
        <f>IF(energy_demand!L991="N",energy_demand!B991)</f>
        <v>0</v>
      </c>
      <c r="D991" s="2" t="e">
        <f>IF(energy_demand!M991="Y",energy_demand!B991,NA())</f>
        <v>#N/A</v>
      </c>
      <c r="E991" s="2">
        <f>IF(energy_demand!M991="N",energy_demand!B991,NA())</f>
        <v>111301.56</v>
      </c>
    </row>
    <row r="992" spans="1:5" x14ac:dyDescent="0.3">
      <c r="A992" s="10">
        <v>42995</v>
      </c>
      <c r="B992" s="2">
        <f>IF(energy_demand!L992="Y",energy_demand!B992)</f>
        <v>104766</v>
      </c>
      <c r="C992" s="2" t="b">
        <f>IF(energy_demand!L992="N",energy_demand!B992)</f>
        <v>0</v>
      </c>
      <c r="D992" s="2" t="e">
        <f>IF(energy_demand!M992="Y",energy_demand!B992,NA())</f>
        <v>#N/A</v>
      </c>
      <c r="E992" s="2">
        <f>IF(energy_demand!M992="N",energy_demand!B992,NA())</f>
        <v>104766</v>
      </c>
    </row>
    <row r="993" spans="1:5" x14ac:dyDescent="0.3">
      <c r="A993" s="10">
        <v>42996</v>
      </c>
      <c r="B993" s="2">
        <f>IF(energy_demand!L993="Y",energy_demand!B993)</f>
        <v>115123.54</v>
      </c>
      <c r="C993" s="2" t="b">
        <f>IF(energy_demand!L993="N",energy_demand!B993)</f>
        <v>0</v>
      </c>
      <c r="D993" s="2" t="e">
        <f>IF(energy_demand!M993="Y",energy_demand!B993,NA())</f>
        <v>#N/A</v>
      </c>
      <c r="E993" s="2">
        <f>IF(energy_demand!M993="N",energy_demand!B993,NA())</f>
        <v>115123.54</v>
      </c>
    </row>
    <row r="994" spans="1:5" x14ac:dyDescent="0.3">
      <c r="A994" s="10">
        <v>42997</v>
      </c>
      <c r="B994" s="2">
        <f>IF(energy_demand!L994="Y",energy_demand!B994)</f>
        <v>124033.955</v>
      </c>
      <c r="C994" s="2" t="b">
        <f>IF(energy_demand!L994="N",energy_demand!B994)</f>
        <v>0</v>
      </c>
      <c r="D994" s="2" t="e">
        <f>IF(energy_demand!M994="Y",energy_demand!B994,NA())</f>
        <v>#N/A</v>
      </c>
      <c r="E994" s="2">
        <f>IF(energy_demand!M994="N",energy_demand!B994,NA())</f>
        <v>124033.955</v>
      </c>
    </row>
    <row r="995" spans="1:5" x14ac:dyDescent="0.3">
      <c r="A995" s="10">
        <v>42998</v>
      </c>
      <c r="B995" s="2">
        <f>IF(energy_demand!L995="Y",energy_demand!B995)</f>
        <v>123461.38</v>
      </c>
      <c r="C995" s="2" t="b">
        <f>IF(energy_demand!L995="N",energy_demand!B995)</f>
        <v>0</v>
      </c>
      <c r="D995" s="2" t="e">
        <f>IF(energy_demand!M995="Y",energy_demand!B995,NA())</f>
        <v>#N/A</v>
      </c>
      <c r="E995" s="2">
        <f>IF(energy_demand!M995="N",energy_demand!B995,NA())</f>
        <v>123461.38</v>
      </c>
    </row>
    <row r="996" spans="1:5" x14ac:dyDescent="0.3">
      <c r="A996" s="10">
        <v>42999</v>
      </c>
      <c r="B996" s="2">
        <f>IF(energy_demand!L996="Y",energy_demand!B996)</f>
        <v>119309.93</v>
      </c>
      <c r="C996" s="2" t="b">
        <f>IF(energy_demand!L996="N",energy_demand!B996)</f>
        <v>0</v>
      </c>
      <c r="D996" s="2" t="e">
        <f>IF(energy_demand!M996="Y",energy_demand!B996,NA())</f>
        <v>#N/A</v>
      </c>
      <c r="E996" s="2">
        <f>IF(energy_demand!M996="N",energy_demand!B996,NA())</f>
        <v>119309.93</v>
      </c>
    </row>
    <row r="997" spans="1:5" x14ac:dyDescent="0.3">
      <c r="A997" s="10">
        <v>43000</v>
      </c>
      <c r="B997" s="2" t="b">
        <f>IF(energy_demand!L997="Y",energy_demand!B997)</f>
        <v>0</v>
      </c>
      <c r="C997" s="2">
        <f>IF(energy_demand!L997="N",energy_demand!B997)</f>
        <v>116611.25</v>
      </c>
      <c r="D997" s="2" t="e">
        <f>IF(energy_demand!M997="Y",energy_demand!B997,NA())</f>
        <v>#N/A</v>
      </c>
      <c r="E997" s="2">
        <f>IF(energy_demand!M997="N",energy_demand!B997,NA())</f>
        <v>116611.25</v>
      </c>
    </row>
    <row r="998" spans="1:5" x14ac:dyDescent="0.3">
      <c r="A998" s="10">
        <v>43001</v>
      </c>
      <c r="B998" s="2" t="b">
        <f>IF(energy_demand!L998="Y",energy_demand!B998)</f>
        <v>0</v>
      </c>
      <c r="C998" s="2">
        <f>IF(energy_demand!L998="N",energy_demand!B998)</f>
        <v>101012.29</v>
      </c>
      <c r="D998" s="2" t="e">
        <f>IF(energy_demand!M998="Y",energy_demand!B998,NA())</f>
        <v>#N/A</v>
      </c>
      <c r="E998" s="2">
        <f>IF(energy_demand!M998="N",energy_demand!B998,NA())</f>
        <v>101012.29</v>
      </c>
    </row>
    <row r="999" spans="1:5" x14ac:dyDescent="0.3">
      <c r="A999" s="10">
        <v>43002</v>
      </c>
      <c r="B999" s="2" t="b">
        <f>IF(energy_demand!L999="Y",energy_demand!B999)</f>
        <v>0</v>
      </c>
      <c r="C999" s="2">
        <f>IF(energy_demand!L999="N",energy_demand!B999)</f>
        <v>92608.24</v>
      </c>
      <c r="D999" s="2" t="e">
        <f>IF(energy_demand!M999="Y",energy_demand!B999,NA())</f>
        <v>#N/A</v>
      </c>
      <c r="E999" s="2">
        <f>IF(energy_demand!M999="N",energy_demand!B999,NA())</f>
        <v>92608.24</v>
      </c>
    </row>
    <row r="1000" spans="1:5" x14ac:dyDescent="0.3">
      <c r="A1000" s="10">
        <v>43003</v>
      </c>
      <c r="B1000" s="2" t="b">
        <f>IF(energy_demand!L1000="Y",energy_demand!B1000)</f>
        <v>0</v>
      </c>
      <c r="C1000" s="2">
        <f>IF(energy_demand!L1000="N",energy_demand!B1000)</f>
        <v>119126.485</v>
      </c>
      <c r="D1000" s="2" t="e">
        <f>IF(energy_demand!M1000="Y",energy_demand!B1000,NA())</f>
        <v>#N/A</v>
      </c>
      <c r="E1000" s="2">
        <f>IF(energy_demand!M1000="N",energy_demand!B1000,NA())</f>
        <v>119126.485</v>
      </c>
    </row>
    <row r="1001" spans="1:5" x14ac:dyDescent="0.3">
      <c r="A1001" s="10">
        <v>43004</v>
      </c>
      <c r="B1001" s="2" t="b">
        <f>IF(energy_demand!L1001="Y",energy_demand!B1001)</f>
        <v>0</v>
      </c>
      <c r="C1001" s="2">
        <f>IF(energy_demand!L1001="N",energy_demand!B1001)</f>
        <v>124452.94</v>
      </c>
      <c r="D1001" s="2" t="e">
        <f>IF(energy_demand!M1001="Y",energy_demand!B1001,NA())</f>
        <v>#N/A</v>
      </c>
      <c r="E1001" s="2">
        <f>IF(energy_demand!M1001="N",energy_demand!B1001,NA())</f>
        <v>124452.94</v>
      </c>
    </row>
    <row r="1002" spans="1:5" x14ac:dyDescent="0.3">
      <c r="A1002" s="10">
        <v>43005</v>
      </c>
      <c r="B1002" s="2" t="b">
        <f>IF(energy_demand!L1002="Y",energy_demand!B1002)</f>
        <v>0</v>
      </c>
      <c r="C1002" s="2">
        <f>IF(energy_demand!L1002="N",energy_demand!B1002)</f>
        <v>119028.07</v>
      </c>
      <c r="D1002" s="2" t="e">
        <f>IF(energy_demand!M1002="Y",energy_demand!B1002,NA())</f>
        <v>#N/A</v>
      </c>
      <c r="E1002" s="2">
        <f>IF(energy_demand!M1002="N",energy_demand!B1002,NA())</f>
        <v>119028.07</v>
      </c>
    </row>
    <row r="1003" spans="1:5" x14ac:dyDescent="0.3">
      <c r="A1003" s="10">
        <v>43006</v>
      </c>
      <c r="B1003" s="2" t="b">
        <f>IF(energy_demand!L1003="Y",energy_demand!B1003)</f>
        <v>0</v>
      </c>
      <c r="C1003" s="2">
        <f>IF(energy_demand!L1003="N",energy_demand!B1003)</f>
        <v>116655.855</v>
      </c>
      <c r="D1003" s="2" t="e">
        <f>IF(energy_demand!M1003="Y",energy_demand!B1003,NA())</f>
        <v>#N/A</v>
      </c>
      <c r="E1003" s="2">
        <f>IF(energy_demand!M1003="N",energy_demand!B1003,NA())</f>
        <v>116655.855</v>
      </c>
    </row>
    <row r="1004" spans="1:5" x14ac:dyDescent="0.3">
      <c r="A1004" s="10">
        <v>43007</v>
      </c>
      <c r="B1004" s="2" t="b">
        <f>IF(energy_demand!L1004="Y",energy_demand!B1004)</f>
        <v>0</v>
      </c>
      <c r="C1004" s="2">
        <f>IF(energy_demand!L1004="N",energy_demand!B1004)</f>
        <v>102847.255</v>
      </c>
      <c r="D1004" s="2">
        <f>IF(energy_demand!M1004="Y",energy_demand!B1004,NA())</f>
        <v>102847.255</v>
      </c>
      <c r="E1004" s="2" t="e">
        <f>IF(energy_demand!M1004="N",energy_demand!B1004,NA())</f>
        <v>#N/A</v>
      </c>
    </row>
    <row r="1005" spans="1:5" x14ac:dyDescent="0.3">
      <c r="A1005" s="10">
        <v>43008</v>
      </c>
      <c r="B1005" s="2" t="b">
        <f>IF(energy_demand!L1005="Y",energy_demand!B1005)</f>
        <v>0</v>
      </c>
      <c r="C1005" s="2">
        <f>IF(energy_demand!L1005="N",energy_demand!B1005)</f>
        <v>100701.82</v>
      </c>
      <c r="D1005" s="2" t="e">
        <f>IF(energy_demand!M1005="Y",energy_demand!B1005,NA())</f>
        <v>#N/A</v>
      </c>
      <c r="E1005" s="2">
        <f>IF(energy_demand!M1005="N",energy_demand!B1005,NA())</f>
        <v>100701.82</v>
      </c>
    </row>
    <row r="1006" spans="1:5" x14ac:dyDescent="0.3">
      <c r="A1006" s="10">
        <v>43009</v>
      </c>
      <c r="B1006" s="2" t="b">
        <f>IF(energy_demand!L1006="Y",energy_demand!B1006)</f>
        <v>0</v>
      </c>
      <c r="C1006" s="2">
        <f>IF(energy_demand!L1006="N",energy_demand!B1006)</f>
        <v>103556.74</v>
      </c>
      <c r="D1006" s="2" t="e">
        <f>IF(energy_demand!M1006="Y",energy_demand!B1006,NA())</f>
        <v>#N/A</v>
      </c>
      <c r="E1006" s="2">
        <f>IF(energy_demand!M1006="N",energy_demand!B1006,NA())</f>
        <v>103556.74</v>
      </c>
    </row>
    <row r="1007" spans="1:5" x14ac:dyDescent="0.3">
      <c r="A1007" s="10">
        <v>43010</v>
      </c>
      <c r="B1007" s="2" t="b">
        <f>IF(energy_demand!L1007="Y",energy_demand!B1007)</f>
        <v>0</v>
      </c>
      <c r="C1007" s="2">
        <f>IF(energy_demand!L1007="N",energy_demand!B1007)</f>
        <v>119226.42</v>
      </c>
      <c r="D1007" s="2" t="e">
        <f>IF(energy_demand!M1007="Y",energy_demand!B1007,NA())</f>
        <v>#N/A</v>
      </c>
      <c r="E1007" s="2">
        <f>IF(energy_demand!M1007="N",energy_demand!B1007,NA())</f>
        <v>119226.42</v>
      </c>
    </row>
    <row r="1008" spans="1:5" x14ac:dyDescent="0.3">
      <c r="A1008" s="10">
        <v>43011</v>
      </c>
      <c r="B1008" s="2" t="b">
        <f>IF(energy_demand!L1008="Y",energy_demand!B1008)</f>
        <v>0</v>
      </c>
      <c r="C1008" s="2">
        <f>IF(energy_demand!L1008="N",energy_demand!B1008)</f>
        <v>118856.41499999999</v>
      </c>
      <c r="D1008" s="2" t="e">
        <f>IF(energy_demand!M1008="Y",energy_demand!B1008,NA())</f>
        <v>#N/A</v>
      </c>
      <c r="E1008" s="2">
        <f>IF(energy_demand!M1008="N",energy_demand!B1008,NA())</f>
        <v>118856.41499999999</v>
      </c>
    </row>
    <row r="1009" spans="1:5" x14ac:dyDescent="0.3">
      <c r="A1009" s="10">
        <v>43012</v>
      </c>
      <c r="B1009" s="2" t="b">
        <f>IF(energy_demand!L1009="Y",energy_demand!B1009)</f>
        <v>0</v>
      </c>
      <c r="C1009" s="2">
        <f>IF(energy_demand!L1009="N",energy_demand!B1009)</f>
        <v>114604.62</v>
      </c>
      <c r="D1009" s="2" t="e">
        <f>IF(energy_demand!M1009="Y",energy_demand!B1009,NA())</f>
        <v>#N/A</v>
      </c>
      <c r="E1009" s="2">
        <f>IF(energy_demand!M1009="N",energy_demand!B1009,NA())</f>
        <v>114604.62</v>
      </c>
    </row>
    <row r="1010" spans="1:5" x14ac:dyDescent="0.3">
      <c r="A1010" s="10">
        <v>43013</v>
      </c>
      <c r="B1010" s="2" t="b">
        <f>IF(energy_demand!L1010="Y",energy_demand!B1010)</f>
        <v>0</v>
      </c>
      <c r="C1010" s="2">
        <f>IF(energy_demand!L1010="N",energy_demand!B1010)</f>
        <v>113134.58</v>
      </c>
      <c r="D1010" s="2" t="e">
        <f>IF(energy_demand!M1010="Y",energy_demand!B1010,NA())</f>
        <v>#N/A</v>
      </c>
      <c r="E1010" s="2">
        <f>IF(energy_demand!M1010="N",energy_demand!B1010,NA())</f>
        <v>113134.58</v>
      </c>
    </row>
    <row r="1011" spans="1:5" x14ac:dyDescent="0.3">
      <c r="A1011" s="10">
        <v>43014</v>
      </c>
      <c r="B1011" s="2" t="b">
        <f>IF(energy_demand!L1011="Y",energy_demand!B1011)</f>
        <v>0</v>
      </c>
      <c r="C1011" s="2">
        <f>IF(energy_demand!L1011="N",energy_demand!B1011)</f>
        <v>118359.28</v>
      </c>
      <c r="D1011" s="2" t="e">
        <f>IF(energy_demand!M1011="Y",energy_demand!B1011,NA())</f>
        <v>#N/A</v>
      </c>
      <c r="E1011" s="2">
        <f>IF(energy_demand!M1011="N",energy_demand!B1011,NA())</f>
        <v>118359.28</v>
      </c>
    </row>
    <row r="1012" spans="1:5" x14ac:dyDescent="0.3">
      <c r="A1012" s="10">
        <v>43015</v>
      </c>
      <c r="B1012" s="2" t="b">
        <f>IF(energy_demand!L1012="Y",energy_demand!B1012)</f>
        <v>0</v>
      </c>
      <c r="C1012" s="2">
        <f>IF(energy_demand!L1012="N",energy_demand!B1012)</f>
        <v>101974.595</v>
      </c>
      <c r="D1012" s="2" t="e">
        <f>IF(energy_demand!M1012="Y",energy_demand!B1012,NA())</f>
        <v>#N/A</v>
      </c>
      <c r="E1012" s="2">
        <f>IF(energy_demand!M1012="N",energy_demand!B1012,NA())</f>
        <v>101974.595</v>
      </c>
    </row>
    <row r="1013" spans="1:5" x14ac:dyDescent="0.3">
      <c r="A1013" s="10">
        <v>43016</v>
      </c>
      <c r="B1013" s="2" t="b">
        <f>IF(energy_demand!L1013="Y",energy_demand!B1013)</f>
        <v>0</v>
      </c>
      <c r="C1013" s="2">
        <f>IF(energy_demand!L1013="N",energy_demand!B1013)</f>
        <v>97053.544999999998</v>
      </c>
      <c r="D1013" s="2" t="e">
        <f>IF(energy_demand!M1013="Y",energy_demand!B1013,NA())</f>
        <v>#N/A</v>
      </c>
      <c r="E1013" s="2">
        <f>IF(energy_demand!M1013="N",energy_demand!B1013,NA())</f>
        <v>97053.544999999998</v>
      </c>
    </row>
    <row r="1014" spans="1:5" x14ac:dyDescent="0.3">
      <c r="A1014" s="10">
        <v>43017</v>
      </c>
      <c r="B1014" s="2" t="b">
        <f>IF(energy_demand!L1014="Y",energy_demand!B1014)</f>
        <v>0</v>
      </c>
      <c r="C1014" s="2">
        <f>IF(energy_demand!L1014="N",energy_demand!B1014)</f>
        <v>111432.36500000001</v>
      </c>
      <c r="D1014" s="2" t="e">
        <f>IF(energy_demand!M1014="Y",energy_demand!B1014,NA())</f>
        <v>#N/A</v>
      </c>
      <c r="E1014" s="2">
        <f>IF(energy_demand!M1014="N",energy_demand!B1014,NA())</f>
        <v>111432.36500000001</v>
      </c>
    </row>
    <row r="1015" spans="1:5" x14ac:dyDescent="0.3">
      <c r="A1015" s="10">
        <v>43018</v>
      </c>
      <c r="B1015" s="2">
        <f>IF(energy_demand!L1015="Y",energy_demand!B1015)</f>
        <v>116556.425</v>
      </c>
      <c r="C1015" s="2" t="b">
        <f>IF(energy_demand!L1015="N",energy_demand!B1015)</f>
        <v>0</v>
      </c>
      <c r="D1015" s="2" t="e">
        <f>IF(energy_demand!M1015="Y",energy_demand!B1015,NA())</f>
        <v>#N/A</v>
      </c>
      <c r="E1015" s="2">
        <f>IF(energy_demand!M1015="N",energy_demand!B1015,NA())</f>
        <v>116556.425</v>
      </c>
    </row>
    <row r="1016" spans="1:5" x14ac:dyDescent="0.3">
      <c r="A1016" s="10">
        <v>43019</v>
      </c>
      <c r="B1016" s="2">
        <f>IF(energy_demand!L1016="Y",energy_demand!B1016)</f>
        <v>114133.54</v>
      </c>
      <c r="C1016" s="2" t="b">
        <f>IF(energy_demand!L1016="N",energy_demand!B1016)</f>
        <v>0</v>
      </c>
      <c r="D1016" s="2" t="e">
        <f>IF(energy_demand!M1016="Y",energy_demand!B1016,NA())</f>
        <v>#N/A</v>
      </c>
      <c r="E1016" s="2">
        <f>IF(energy_demand!M1016="N",energy_demand!B1016,NA())</f>
        <v>114133.54</v>
      </c>
    </row>
    <row r="1017" spans="1:5" x14ac:dyDescent="0.3">
      <c r="A1017" s="10">
        <v>43020</v>
      </c>
      <c r="B1017" s="2">
        <f>IF(energy_demand!L1017="Y",energy_demand!B1017)</f>
        <v>113957.735</v>
      </c>
      <c r="C1017" s="2" t="b">
        <f>IF(energy_demand!L1017="N",energy_demand!B1017)</f>
        <v>0</v>
      </c>
      <c r="D1017" s="2" t="e">
        <f>IF(energy_demand!M1017="Y",energy_demand!B1017,NA())</f>
        <v>#N/A</v>
      </c>
      <c r="E1017" s="2">
        <f>IF(energy_demand!M1017="N",energy_demand!B1017,NA())</f>
        <v>113957.735</v>
      </c>
    </row>
    <row r="1018" spans="1:5" x14ac:dyDescent="0.3">
      <c r="A1018" s="10">
        <v>43021</v>
      </c>
      <c r="B1018" s="2">
        <f>IF(energy_demand!L1018="Y",energy_demand!B1018)</f>
        <v>117048.72500000001</v>
      </c>
      <c r="C1018" s="2" t="b">
        <f>IF(energy_demand!L1018="N",energy_demand!B1018)</f>
        <v>0</v>
      </c>
      <c r="D1018" s="2" t="e">
        <f>IF(energy_demand!M1018="Y",energy_demand!B1018,NA())</f>
        <v>#N/A</v>
      </c>
      <c r="E1018" s="2">
        <f>IF(energy_demand!M1018="N",energy_demand!B1018,NA())</f>
        <v>117048.72500000001</v>
      </c>
    </row>
    <row r="1019" spans="1:5" x14ac:dyDescent="0.3">
      <c r="A1019" s="10">
        <v>43022</v>
      </c>
      <c r="B1019" s="2">
        <f>IF(energy_demand!L1019="Y",energy_demand!B1019)</f>
        <v>102037.16499999999</v>
      </c>
      <c r="C1019" s="2" t="b">
        <f>IF(energy_demand!L1019="N",energy_demand!B1019)</f>
        <v>0</v>
      </c>
      <c r="D1019" s="2" t="e">
        <f>IF(energy_demand!M1019="Y",energy_demand!B1019,NA())</f>
        <v>#N/A</v>
      </c>
      <c r="E1019" s="2">
        <f>IF(energy_demand!M1019="N",energy_demand!B1019,NA())</f>
        <v>102037.16499999999</v>
      </c>
    </row>
    <row r="1020" spans="1:5" x14ac:dyDescent="0.3">
      <c r="A1020" s="10">
        <v>43023</v>
      </c>
      <c r="B1020" s="2">
        <f>IF(energy_demand!L1020="Y",energy_demand!B1020)</f>
        <v>98108.815000000002</v>
      </c>
      <c r="C1020" s="2" t="b">
        <f>IF(energy_demand!L1020="N",energy_demand!B1020)</f>
        <v>0</v>
      </c>
      <c r="D1020" s="2" t="e">
        <f>IF(energy_demand!M1020="Y",energy_demand!B1020,NA())</f>
        <v>#N/A</v>
      </c>
      <c r="E1020" s="2">
        <f>IF(energy_demand!M1020="N",energy_demand!B1020,NA())</f>
        <v>98108.815000000002</v>
      </c>
    </row>
    <row r="1021" spans="1:5" x14ac:dyDescent="0.3">
      <c r="A1021" s="10">
        <v>43024</v>
      </c>
      <c r="B1021" s="2">
        <f>IF(energy_demand!L1021="Y",energy_demand!B1021)</f>
        <v>115907.395</v>
      </c>
      <c r="C1021" s="2" t="b">
        <f>IF(energy_demand!L1021="N",energy_demand!B1021)</f>
        <v>0</v>
      </c>
      <c r="D1021" s="2" t="e">
        <f>IF(energy_demand!M1021="Y",energy_demand!B1021,NA())</f>
        <v>#N/A</v>
      </c>
      <c r="E1021" s="2">
        <f>IF(energy_demand!M1021="N",energy_demand!B1021,NA())</f>
        <v>115907.395</v>
      </c>
    </row>
    <row r="1022" spans="1:5" x14ac:dyDescent="0.3">
      <c r="A1022" s="10">
        <v>43025</v>
      </c>
      <c r="B1022" s="2">
        <f>IF(energy_demand!L1022="Y",energy_demand!B1022)</f>
        <v>117470.22</v>
      </c>
      <c r="C1022" s="2" t="b">
        <f>IF(energy_demand!L1022="N",energy_demand!B1022)</f>
        <v>0</v>
      </c>
      <c r="D1022" s="2" t="e">
        <f>IF(energy_demand!M1022="Y",energy_demand!B1022,NA())</f>
        <v>#N/A</v>
      </c>
      <c r="E1022" s="2">
        <f>IF(energy_demand!M1022="N",energy_demand!B1022,NA())</f>
        <v>117470.22</v>
      </c>
    </row>
    <row r="1023" spans="1:5" x14ac:dyDescent="0.3">
      <c r="A1023" s="10">
        <v>43026</v>
      </c>
      <c r="B1023" s="2">
        <f>IF(energy_demand!L1023="Y",energy_demand!B1023)</f>
        <v>121087.1</v>
      </c>
      <c r="C1023" s="2" t="b">
        <f>IF(energy_demand!L1023="N",energy_demand!B1023)</f>
        <v>0</v>
      </c>
      <c r="D1023" s="2" t="e">
        <f>IF(energy_demand!M1023="Y",energy_demand!B1023,NA())</f>
        <v>#N/A</v>
      </c>
      <c r="E1023" s="2">
        <f>IF(energy_demand!M1023="N",energy_demand!B1023,NA())</f>
        <v>121087.1</v>
      </c>
    </row>
    <row r="1024" spans="1:5" x14ac:dyDescent="0.3">
      <c r="A1024" s="10">
        <v>43027</v>
      </c>
      <c r="B1024" s="2">
        <f>IF(energy_demand!L1024="Y",energy_demand!B1024)</f>
        <v>118201.175</v>
      </c>
      <c r="C1024" s="2" t="b">
        <f>IF(energy_demand!L1024="N",energy_demand!B1024)</f>
        <v>0</v>
      </c>
      <c r="D1024" s="2" t="e">
        <f>IF(energy_demand!M1024="Y",energy_demand!B1024,NA())</f>
        <v>#N/A</v>
      </c>
      <c r="E1024" s="2">
        <f>IF(energy_demand!M1024="N",energy_demand!B1024,NA())</f>
        <v>118201.175</v>
      </c>
    </row>
    <row r="1025" spans="1:5" x14ac:dyDescent="0.3">
      <c r="A1025" s="10">
        <v>43028</v>
      </c>
      <c r="B1025" s="2">
        <f>IF(energy_demand!L1025="Y",energy_demand!B1025)</f>
        <v>108412.66499999999</v>
      </c>
      <c r="C1025" s="2" t="b">
        <f>IF(energy_demand!L1025="N",energy_demand!B1025)</f>
        <v>0</v>
      </c>
      <c r="D1025" s="2" t="e">
        <f>IF(energy_demand!M1025="Y",energy_demand!B1025,NA())</f>
        <v>#N/A</v>
      </c>
      <c r="E1025" s="2">
        <f>IF(energy_demand!M1025="N",energy_demand!B1025,NA())</f>
        <v>108412.66499999999</v>
      </c>
    </row>
    <row r="1026" spans="1:5" x14ac:dyDescent="0.3">
      <c r="A1026" s="10">
        <v>43029</v>
      </c>
      <c r="B1026" s="2">
        <f>IF(energy_demand!L1026="Y",energy_demand!B1026)</f>
        <v>102195.97500000001</v>
      </c>
      <c r="C1026" s="2" t="b">
        <f>IF(energy_demand!L1026="N",energy_demand!B1026)</f>
        <v>0</v>
      </c>
      <c r="D1026" s="2" t="e">
        <f>IF(energy_demand!M1026="Y",energy_demand!B1026,NA())</f>
        <v>#N/A</v>
      </c>
      <c r="E1026" s="2">
        <f>IF(energy_demand!M1026="N",energy_demand!B1026,NA())</f>
        <v>102195.97500000001</v>
      </c>
    </row>
    <row r="1027" spans="1:5" x14ac:dyDescent="0.3">
      <c r="A1027" s="10">
        <v>43030</v>
      </c>
      <c r="B1027" s="2">
        <f>IF(energy_demand!L1027="Y",energy_demand!B1027)</f>
        <v>100571.04</v>
      </c>
      <c r="C1027" s="2" t="b">
        <f>IF(energy_demand!L1027="N",energy_demand!B1027)</f>
        <v>0</v>
      </c>
      <c r="D1027" s="2" t="e">
        <f>IF(energy_demand!M1027="Y",energy_demand!B1027,NA())</f>
        <v>#N/A</v>
      </c>
      <c r="E1027" s="2">
        <f>IF(energy_demand!M1027="N",energy_demand!B1027,NA())</f>
        <v>100571.04</v>
      </c>
    </row>
    <row r="1028" spans="1:5" x14ac:dyDescent="0.3">
      <c r="A1028" s="10">
        <v>43031</v>
      </c>
      <c r="B1028" s="2">
        <f>IF(energy_demand!L1028="Y",energy_demand!B1028)</f>
        <v>115549.435</v>
      </c>
      <c r="C1028" s="2" t="b">
        <f>IF(energy_demand!L1028="N",energy_demand!B1028)</f>
        <v>0</v>
      </c>
      <c r="D1028" s="2" t="e">
        <f>IF(energy_demand!M1028="Y",energy_demand!B1028,NA())</f>
        <v>#N/A</v>
      </c>
      <c r="E1028" s="2">
        <f>IF(energy_demand!M1028="N",energy_demand!B1028,NA())</f>
        <v>115549.435</v>
      </c>
    </row>
    <row r="1029" spans="1:5" x14ac:dyDescent="0.3">
      <c r="A1029" s="10">
        <v>43032</v>
      </c>
      <c r="B1029" s="2">
        <f>IF(energy_demand!L1029="Y",energy_demand!B1029)</f>
        <v>118010.31</v>
      </c>
      <c r="C1029" s="2" t="b">
        <f>IF(energy_demand!L1029="N",energy_demand!B1029)</f>
        <v>0</v>
      </c>
      <c r="D1029" s="2" t="e">
        <f>IF(energy_demand!M1029="Y",energy_demand!B1029,NA())</f>
        <v>#N/A</v>
      </c>
      <c r="E1029" s="2">
        <f>IF(energy_demand!M1029="N",energy_demand!B1029,NA())</f>
        <v>118010.31</v>
      </c>
    </row>
    <row r="1030" spans="1:5" x14ac:dyDescent="0.3">
      <c r="A1030" s="10">
        <v>43033</v>
      </c>
      <c r="B1030" s="2">
        <f>IF(energy_demand!L1030="Y",energy_demand!B1030)</f>
        <v>115813.03</v>
      </c>
      <c r="C1030" s="2" t="b">
        <f>IF(energy_demand!L1030="N",energy_demand!B1030)</f>
        <v>0</v>
      </c>
      <c r="D1030" s="2" t="e">
        <f>IF(energy_demand!M1030="Y",energy_demand!B1030,NA())</f>
        <v>#N/A</v>
      </c>
      <c r="E1030" s="2">
        <f>IF(energy_demand!M1030="N",energy_demand!B1030,NA())</f>
        <v>115813.03</v>
      </c>
    </row>
    <row r="1031" spans="1:5" x14ac:dyDescent="0.3">
      <c r="A1031" s="10">
        <v>43034</v>
      </c>
      <c r="B1031" s="2">
        <f>IF(energy_demand!L1031="Y",energy_demand!B1031)</f>
        <v>117333.44500000001</v>
      </c>
      <c r="C1031" s="2" t="b">
        <f>IF(energy_demand!L1031="N",energy_demand!B1031)</f>
        <v>0</v>
      </c>
      <c r="D1031" s="2" t="e">
        <f>IF(energy_demand!M1031="Y",energy_demand!B1031,NA())</f>
        <v>#N/A</v>
      </c>
      <c r="E1031" s="2">
        <f>IF(energy_demand!M1031="N",energy_demand!B1031,NA())</f>
        <v>117333.44500000001</v>
      </c>
    </row>
    <row r="1032" spans="1:5" x14ac:dyDescent="0.3">
      <c r="A1032" s="10">
        <v>43035</v>
      </c>
      <c r="B1032" s="2">
        <f>IF(energy_demand!L1032="Y",energy_demand!B1032)</f>
        <v>112633.265</v>
      </c>
      <c r="C1032" s="2" t="b">
        <f>IF(energy_demand!L1032="N",energy_demand!B1032)</f>
        <v>0</v>
      </c>
      <c r="D1032" s="2" t="e">
        <f>IF(energy_demand!M1032="Y",energy_demand!B1032,NA())</f>
        <v>#N/A</v>
      </c>
      <c r="E1032" s="2">
        <f>IF(energy_demand!M1032="N",energy_demand!B1032,NA())</f>
        <v>112633.265</v>
      </c>
    </row>
    <row r="1033" spans="1:5" x14ac:dyDescent="0.3">
      <c r="A1033" s="10">
        <v>43036</v>
      </c>
      <c r="B1033" s="2">
        <f>IF(energy_demand!L1033="Y",energy_demand!B1033)</f>
        <v>100746.42</v>
      </c>
      <c r="C1033" s="2" t="b">
        <f>IF(energy_demand!L1033="N",energy_demand!B1033)</f>
        <v>0</v>
      </c>
      <c r="D1033" s="2" t="e">
        <f>IF(energy_demand!M1033="Y",energy_demand!B1033,NA())</f>
        <v>#N/A</v>
      </c>
      <c r="E1033" s="2">
        <f>IF(energy_demand!M1033="N",energy_demand!B1033,NA())</f>
        <v>100746.42</v>
      </c>
    </row>
    <row r="1034" spans="1:5" x14ac:dyDescent="0.3">
      <c r="A1034" s="10">
        <v>43037</v>
      </c>
      <c r="B1034" s="2">
        <f>IF(energy_demand!L1034="Y",energy_demand!B1034)</f>
        <v>92182.955000000002</v>
      </c>
      <c r="C1034" s="2" t="b">
        <f>IF(energy_demand!L1034="N",energy_demand!B1034)</f>
        <v>0</v>
      </c>
      <c r="D1034" s="2" t="e">
        <f>IF(energy_demand!M1034="Y",energy_demand!B1034,NA())</f>
        <v>#N/A</v>
      </c>
      <c r="E1034" s="2">
        <f>IF(energy_demand!M1034="N",energy_demand!B1034,NA())</f>
        <v>92182.955000000002</v>
      </c>
    </row>
    <row r="1035" spans="1:5" x14ac:dyDescent="0.3">
      <c r="A1035" s="10">
        <v>43038</v>
      </c>
      <c r="B1035" s="2">
        <f>IF(energy_demand!L1035="Y",energy_demand!B1035)</f>
        <v>112227.65</v>
      </c>
      <c r="C1035" s="2" t="b">
        <f>IF(energy_demand!L1035="N",energy_demand!B1035)</f>
        <v>0</v>
      </c>
      <c r="D1035" s="2" t="e">
        <f>IF(energy_demand!M1035="Y",energy_demand!B1035,NA())</f>
        <v>#N/A</v>
      </c>
      <c r="E1035" s="2">
        <f>IF(energy_demand!M1035="N",energy_demand!B1035,NA())</f>
        <v>112227.65</v>
      </c>
    </row>
    <row r="1036" spans="1:5" x14ac:dyDescent="0.3">
      <c r="A1036" s="10">
        <v>43039</v>
      </c>
      <c r="B1036" s="2">
        <f>IF(energy_demand!L1036="Y",energy_demand!B1036)</f>
        <v>116179.47</v>
      </c>
      <c r="C1036" s="2" t="b">
        <f>IF(energy_demand!L1036="N",energy_demand!B1036)</f>
        <v>0</v>
      </c>
      <c r="D1036" s="2" t="e">
        <f>IF(energy_demand!M1036="Y",energy_demand!B1036,NA())</f>
        <v>#N/A</v>
      </c>
      <c r="E1036" s="2">
        <f>IF(energy_demand!M1036="N",energy_demand!B1036,NA())</f>
        <v>116179.47</v>
      </c>
    </row>
    <row r="1037" spans="1:5" x14ac:dyDescent="0.3">
      <c r="A1037" s="10">
        <v>43040</v>
      </c>
      <c r="B1037" s="2">
        <f>IF(energy_demand!L1037="Y",energy_demand!B1037)</f>
        <v>116632.09</v>
      </c>
      <c r="C1037" s="2" t="b">
        <f>IF(energy_demand!L1037="N",energy_demand!B1037)</f>
        <v>0</v>
      </c>
      <c r="D1037" s="2" t="e">
        <f>IF(energy_demand!M1037="Y",energy_demand!B1037,NA())</f>
        <v>#N/A</v>
      </c>
      <c r="E1037" s="2">
        <f>IF(energy_demand!M1037="N",energy_demand!B1037,NA())</f>
        <v>116632.09</v>
      </c>
    </row>
    <row r="1038" spans="1:5" x14ac:dyDescent="0.3">
      <c r="A1038" s="10">
        <v>43041</v>
      </c>
      <c r="B1038" s="2">
        <f>IF(energy_demand!L1038="Y",energy_demand!B1038)</f>
        <v>120470.785</v>
      </c>
      <c r="C1038" s="2" t="b">
        <f>IF(energy_demand!L1038="N",energy_demand!B1038)</f>
        <v>0</v>
      </c>
      <c r="D1038" s="2" t="e">
        <f>IF(energy_demand!M1038="Y",energy_demand!B1038,NA())</f>
        <v>#N/A</v>
      </c>
      <c r="E1038" s="2">
        <f>IF(energy_demand!M1038="N",energy_demand!B1038,NA())</f>
        <v>120470.785</v>
      </c>
    </row>
    <row r="1039" spans="1:5" x14ac:dyDescent="0.3">
      <c r="A1039" s="10">
        <v>43042</v>
      </c>
      <c r="B1039" s="2">
        <f>IF(energy_demand!L1039="Y",energy_demand!B1039)</f>
        <v>113451.995</v>
      </c>
      <c r="C1039" s="2" t="b">
        <f>IF(energy_demand!L1039="N",energy_demand!B1039)</f>
        <v>0</v>
      </c>
      <c r="D1039" s="2" t="e">
        <f>IF(energy_demand!M1039="Y",energy_demand!B1039,NA())</f>
        <v>#N/A</v>
      </c>
      <c r="E1039" s="2">
        <f>IF(energy_demand!M1039="N",energy_demand!B1039,NA())</f>
        <v>113451.995</v>
      </c>
    </row>
    <row r="1040" spans="1:5" x14ac:dyDescent="0.3">
      <c r="A1040" s="10">
        <v>43043</v>
      </c>
      <c r="B1040" s="2">
        <f>IF(energy_demand!L1040="Y",energy_demand!B1040)</f>
        <v>101610.815</v>
      </c>
      <c r="C1040" s="2" t="b">
        <f>IF(energy_demand!L1040="N",energy_demand!B1040)</f>
        <v>0</v>
      </c>
      <c r="D1040" s="2" t="e">
        <f>IF(energy_demand!M1040="Y",energy_demand!B1040,NA())</f>
        <v>#N/A</v>
      </c>
      <c r="E1040" s="2">
        <f>IF(energy_demand!M1040="N",energy_demand!B1040,NA())</f>
        <v>101610.815</v>
      </c>
    </row>
    <row r="1041" spans="1:5" x14ac:dyDescent="0.3">
      <c r="A1041" s="10">
        <v>43044</v>
      </c>
      <c r="B1041" s="2">
        <f>IF(energy_demand!L1041="Y",energy_demand!B1041)</f>
        <v>95368.164999999994</v>
      </c>
      <c r="C1041" s="2" t="b">
        <f>IF(energy_demand!L1041="N",energy_demand!B1041)</f>
        <v>0</v>
      </c>
      <c r="D1041" s="2" t="e">
        <f>IF(energy_demand!M1041="Y",energy_demand!B1041,NA())</f>
        <v>#N/A</v>
      </c>
      <c r="E1041" s="2">
        <f>IF(energy_demand!M1041="N",energy_demand!B1041,NA())</f>
        <v>95368.164999999994</v>
      </c>
    </row>
    <row r="1042" spans="1:5" x14ac:dyDescent="0.3">
      <c r="A1042" s="10">
        <v>43045</v>
      </c>
      <c r="B1042" s="2">
        <f>IF(energy_demand!L1042="Y",energy_demand!B1042)</f>
        <v>104632.79</v>
      </c>
      <c r="C1042" s="2" t="b">
        <f>IF(energy_demand!L1042="N",energy_demand!B1042)</f>
        <v>0</v>
      </c>
      <c r="D1042" s="2" t="e">
        <f>IF(energy_demand!M1042="Y",energy_demand!B1042,NA())</f>
        <v>#N/A</v>
      </c>
      <c r="E1042" s="2">
        <f>IF(energy_demand!M1042="N",energy_demand!B1042,NA())</f>
        <v>104632.79</v>
      </c>
    </row>
    <row r="1043" spans="1:5" x14ac:dyDescent="0.3">
      <c r="A1043" s="10">
        <v>43046</v>
      </c>
      <c r="B1043" s="2">
        <f>IF(energy_demand!L1043="Y",energy_demand!B1043)</f>
        <v>100592.295</v>
      </c>
      <c r="C1043" s="2" t="b">
        <f>IF(energy_demand!L1043="N",energy_demand!B1043)</f>
        <v>0</v>
      </c>
      <c r="D1043" s="2">
        <f>IF(energy_demand!M1043="Y",energy_demand!B1043,NA())</f>
        <v>100592.295</v>
      </c>
      <c r="E1043" s="2" t="e">
        <f>IF(energy_demand!M1043="N",energy_demand!B1043,NA())</f>
        <v>#N/A</v>
      </c>
    </row>
    <row r="1044" spans="1:5" x14ac:dyDescent="0.3">
      <c r="A1044" s="10">
        <v>43047</v>
      </c>
      <c r="B1044" s="2">
        <f>IF(energy_demand!L1044="Y",energy_demand!B1044)</f>
        <v>111738.485</v>
      </c>
      <c r="C1044" s="2" t="b">
        <f>IF(energy_demand!L1044="N",energy_demand!B1044)</f>
        <v>0</v>
      </c>
      <c r="D1044" s="2" t="e">
        <f>IF(energy_demand!M1044="Y",energy_demand!B1044,NA())</f>
        <v>#N/A</v>
      </c>
      <c r="E1044" s="2">
        <f>IF(energy_demand!M1044="N",energy_demand!B1044,NA())</f>
        <v>111738.485</v>
      </c>
    </row>
    <row r="1045" spans="1:5" x14ac:dyDescent="0.3">
      <c r="A1045" s="10">
        <v>43048</v>
      </c>
      <c r="B1045" s="2">
        <f>IF(energy_demand!L1045="Y",energy_demand!B1045)</f>
        <v>113539.935</v>
      </c>
      <c r="C1045" s="2" t="b">
        <f>IF(energy_demand!L1045="N",energy_demand!B1045)</f>
        <v>0</v>
      </c>
      <c r="D1045" s="2" t="e">
        <f>IF(energy_demand!M1045="Y",energy_demand!B1045,NA())</f>
        <v>#N/A</v>
      </c>
      <c r="E1045" s="2">
        <f>IF(energy_demand!M1045="N",energy_demand!B1045,NA())</f>
        <v>113539.935</v>
      </c>
    </row>
    <row r="1046" spans="1:5" x14ac:dyDescent="0.3">
      <c r="A1046" s="10">
        <v>43049</v>
      </c>
      <c r="B1046" s="2">
        <f>IF(energy_demand!L1046="Y",energy_demand!B1046)</f>
        <v>115156.44500000001</v>
      </c>
      <c r="C1046" s="2" t="b">
        <f>IF(energy_demand!L1046="N",energy_demand!B1046)</f>
        <v>0</v>
      </c>
      <c r="D1046" s="2" t="e">
        <f>IF(energy_demand!M1046="Y",energy_demand!B1046,NA())</f>
        <v>#N/A</v>
      </c>
      <c r="E1046" s="2">
        <f>IF(energy_demand!M1046="N",energy_demand!B1046,NA())</f>
        <v>115156.44500000001</v>
      </c>
    </row>
    <row r="1047" spans="1:5" x14ac:dyDescent="0.3">
      <c r="A1047" s="10">
        <v>43050</v>
      </c>
      <c r="B1047" s="2">
        <f>IF(energy_demand!L1047="Y",energy_demand!B1047)</f>
        <v>104194.345</v>
      </c>
      <c r="C1047" s="2" t="b">
        <f>IF(energy_demand!L1047="N",energy_demand!B1047)</f>
        <v>0</v>
      </c>
      <c r="D1047" s="2" t="e">
        <f>IF(energy_demand!M1047="Y",energy_demand!B1047,NA())</f>
        <v>#N/A</v>
      </c>
      <c r="E1047" s="2">
        <f>IF(energy_demand!M1047="N",energy_demand!B1047,NA())</f>
        <v>104194.345</v>
      </c>
    </row>
    <row r="1048" spans="1:5" x14ac:dyDescent="0.3">
      <c r="A1048" s="10">
        <v>43051</v>
      </c>
      <c r="B1048" s="2">
        <f>IF(energy_demand!L1048="Y",energy_demand!B1048)</f>
        <v>98774.235000000001</v>
      </c>
      <c r="C1048" s="2" t="b">
        <f>IF(energy_demand!L1048="N",energy_demand!B1048)</f>
        <v>0</v>
      </c>
      <c r="D1048" s="2" t="e">
        <f>IF(energy_demand!M1048="Y",energy_demand!B1048,NA())</f>
        <v>#N/A</v>
      </c>
      <c r="E1048" s="2">
        <f>IF(energy_demand!M1048="N",energy_demand!B1048,NA())</f>
        <v>98774.235000000001</v>
      </c>
    </row>
    <row r="1049" spans="1:5" x14ac:dyDescent="0.3">
      <c r="A1049" s="10">
        <v>43052</v>
      </c>
      <c r="B1049" s="2">
        <f>IF(energy_demand!L1049="Y",energy_demand!B1049)</f>
        <v>125795.84</v>
      </c>
      <c r="C1049" s="2" t="b">
        <f>IF(energy_demand!L1049="N",energy_demand!B1049)</f>
        <v>0</v>
      </c>
      <c r="D1049" s="2" t="e">
        <f>IF(energy_demand!M1049="Y",energy_demand!B1049,NA())</f>
        <v>#N/A</v>
      </c>
      <c r="E1049" s="2">
        <f>IF(energy_demand!M1049="N",energy_demand!B1049,NA())</f>
        <v>125795.84</v>
      </c>
    </row>
    <row r="1050" spans="1:5" x14ac:dyDescent="0.3">
      <c r="A1050" s="10">
        <v>43053</v>
      </c>
      <c r="B1050" s="2">
        <f>IF(energy_demand!L1050="Y",energy_demand!B1050)</f>
        <v>135420.82</v>
      </c>
      <c r="C1050" s="2" t="b">
        <f>IF(energy_demand!L1050="N",energy_demand!B1050)</f>
        <v>0</v>
      </c>
      <c r="D1050" s="2" t="e">
        <f>IF(energy_demand!M1050="Y",energy_demand!B1050,NA())</f>
        <v>#N/A</v>
      </c>
      <c r="E1050" s="2">
        <f>IF(energy_demand!M1050="N",energy_demand!B1050,NA())</f>
        <v>135420.82</v>
      </c>
    </row>
    <row r="1051" spans="1:5" x14ac:dyDescent="0.3">
      <c r="A1051" s="10">
        <v>43054</v>
      </c>
      <c r="B1051" s="2">
        <f>IF(energy_demand!L1051="Y",energy_demand!B1051)</f>
        <v>130385.05</v>
      </c>
      <c r="C1051" s="2" t="b">
        <f>IF(energy_demand!L1051="N",energy_demand!B1051)</f>
        <v>0</v>
      </c>
      <c r="D1051" s="2" t="e">
        <f>IF(energy_demand!M1051="Y",energy_demand!B1051,NA())</f>
        <v>#N/A</v>
      </c>
      <c r="E1051" s="2">
        <f>IF(energy_demand!M1051="N",energy_demand!B1051,NA())</f>
        <v>130385.05</v>
      </c>
    </row>
    <row r="1052" spans="1:5" x14ac:dyDescent="0.3">
      <c r="A1052" s="10">
        <v>43055</v>
      </c>
      <c r="B1052" s="2">
        <f>IF(energy_demand!L1052="Y",energy_demand!B1052)</f>
        <v>116715.965</v>
      </c>
      <c r="C1052" s="2" t="b">
        <f>IF(energy_demand!L1052="N",energy_demand!B1052)</f>
        <v>0</v>
      </c>
      <c r="D1052" s="2" t="e">
        <f>IF(energy_demand!M1052="Y",energy_demand!B1052,NA())</f>
        <v>#N/A</v>
      </c>
      <c r="E1052" s="2">
        <f>IF(energy_demand!M1052="N",energy_demand!B1052,NA())</f>
        <v>116715.965</v>
      </c>
    </row>
    <row r="1053" spans="1:5" x14ac:dyDescent="0.3">
      <c r="A1053" s="10">
        <v>43056</v>
      </c>
      <c r="B1053" s="2">
        <f>IF(energy_demand!L1053="Y",energy_demand!B1053)</f>
        <v>117797.62</v>
      </c>
      <c r="C1053" s="2" t="b">
        <f>IF(energy_demand!L1053="N",energy_demand!B1053)</f>
        <v>0</v>
      </c>
      <c r="D1053" s="2" t="e">
        <f>IF(energy_demand!M1053="Y",energy_demand!B1053,NA())</f>
        <v>#N/A</v>
      </c>
      <c r="E1053" s="2">
        <f>IF(energy_demand!M1053="N",energy_demand!B1053,NA())</f>
        <v>117797.62</v>
      </c>
    </row>
    <row r="1054" spans="1:5" x14ac:dyDescent="0.3">
      <c r="A1054" s="10">
        <v>43057</v>
      </c>
      <c r="B1054" s="2">
        <f>IF(energy_demand!L1054="Y",energy_demand!B1054)</f>
        <v>106730.21</v>
      </c>
      <c r="C1054" s="2" t="b">
        <f>IF(energy_demand!L1054="N",energy_demand!B1054)</f>
        <v>0</v>
      </c>
      <c r="D1054" s="2" t="e">
        <f>IF(energy_demand!M1054="Y",energy_demand!B1054,NA())</f>
        <v>#N/A</v>
      </c>
      <c r="E1054" s="2">
        <f>IF(energy_demand!M1054="N",energy_demand!B1054,NA())</f>
        <v>106730.21</v>
      </c>
    </row>
    <row r="1055" spans="1:5" x14ac:dyDescent="0.3">
      <c r="A1055" s="10">
        <v>43058</v>
      </c>
      <c r="B1055" s="2">
        <f>IF(energy_demand!L1055="Y",energy_demand!B1055)</f>
        <v>101256.78</v>
      </c>
      <c r="C1055" s="2" t="b">
        <f>IF(energy_demand!L1055="N",energy_demand!B1055)</f>
        <v>0</v>
      </c>
      <c r="D1055" s="2" t="e">
        <f>IF(energy_demand!M1055="Y",energy_demand!B1055,NA())</f>
        <v>#N/A</v>
      </c>
      <c r="E1055" s="2">
        <f>IF(energy_demand!M1055="N",energy_demand!B1055,NA())</f>
        <v>101256.78</v>
      </c>
    </row>
    <row r="1056" spans="1:5" x14ac:dyDescent="0.3">
      <c r="A1056" s="10">
        <v>43059</v>
      </c>
      <c r="B1056" s="2">
        <f>IF(energy_demand!L1056="Y",energy_demand!B1056)</f>
        <v>128658.27</v>
      </c>
      <c r="C1056" s="2" t="b">
        <f>IF(energy_demand!L1056="N",energy_demand!B1056)</f>
        <v>0</v>
      </c>
      <c r="D1056" s="2" t="e">
        <f>IF(energy_demand!M1056="Y",energy_demand!B1056,NA())</f>
        <v>#N/A</v>
      </c>
      <c r="E1056" s="2">
        <f>IF(energy_demand!M1056="N",energy_demand!B1056,NA())</f>
        <v>128658.27</v>
      </c>
    </row>
    <row r="1057" spans="1:5" x14ac:dyDescent="0.3">
      <c r="A1057" s="10">
        <v>43060</v>
      </c>
      <c r="B1057" s="2">
        <f>IF(energy_demand!L1057="Y",energy_demand!B1057)</f>
        <v>137151.495</v>
      </c>
      <c r="C1057" s="2" t="b">
        <f>IF(energy_demand!L1057="N",energy_demand!B1057)</f>
        <v>0</v>
      </c>
      <c r="D1057" s="2" t="e">
        <f>IF(energy_demand!M1057="Y",energy_demand!B1057,NA())</f>
        <v>#N/A</v>
      </c>
      <c r="E1057" s="2">
        <f>IF(energy_demand!M1057="N",energy_demand!B1057,NA())</f>
        <v>137151.495</v>
      </c>
    </row>
    <row r="1058" spans="1:5" x14ac:dyDescent="0.3">
      <c r="A1058" s="10">
        <v>43061</v>
      </c>
      <c r="B1058" s="2">
        <f>IF(energy_demand!L1058="Y",energy_demand!B1058)</f>
        <v>138882.25</v>
      </c>
      <c r="C1058" s="2" t="b">
        <f>IF(energy_demand!L1058="N",energy_demand!B1058)</f>
        <v>0</v>
      </c>
      <c r="D1058" s="2" t="e">
        <f>IF(energy_demand!M1058="Y",energy_demand!B1058,NA())</f>
        <v>#N/A</v>
      </c>
      <c r="E1058" s="2">
        <f>IF(energy_demand!M1058="N",energy_demand!B1058,NA())</f>
        <v>138882.25</v>
      </c>
    </row>
    <row r="1059" spans="1:5" x14ac:dyDescent="0.3">
      <c r="A1059" s="10">
        <v>43062</v>
      </c>
      <c r="B1059" s="2">
        <f>IF(energy_demand!L1059="Y",energy_demand!B1059)</f>
        <v>135162.11499999999</v>
      </c>
      <c r="C1059" s="2" t="b">
        <f>IF(energy_demand!L1059="N",energy_demand!B1059)</f>
        <v>0</v>
      </c>
      <c r="D1059" s="2" t="e">
        <f>IF(energy_demand!M1059="Y",energy_demand!B1059,NA())</f>
        <v>#N/A</v>
      </c>
      <c r="E1059" s="2">
        <f>IF(energy_demand!M1059="N",energy_demand!B1059,NA())</f>
        <v>135162.11499999999</v>
      </c>
    </row>
    <row r="1060" spans="1:5" x14ac:dyDescent="0.3">
      <c r="A1060" s="10">
        <v>43063</v>
      </c>
      <c r="B1060" s="2">
        <f>IF(energy_demand!L1060="Y",energy_demand!B1060)</f>
        <v>133951.29</v>
      </c>
      <c r="C1060" s="2" t="b">
        <f>IF(energy_demand!L1060="N",energy_demand!B1060)</f>
        <v>0</v>
      </c>
      <c r="D1060" s="2" t="e">
        <f>IF(energy_demand!M1060="Y",energy_demand!B1060,NA())</f>
        <v>#N/A</v>
      </c>
      <c r="E1060" s="2">
        <f>IF(energy_demand!M1060="N",energy_demand!B1060,NA())</f>
        <v>133951.29</v>
      </c>
    </row>
    <row r="1061" spans="1:5" x14ac:dyDescent="0.3">
      <c r="A1061" s="10">
        <v>43064</v>
      </c>
      <c r="B1061" s="2">
        <f>IF(energy_demand!L1061="Y",energy_demand!B1061)</f>
        <v>121219.595</v>
      </c>
      <c r="C1061" s="2" t="b">
        <f>IF(energy_demand!L1061="N",energy_demand!B1061)</f>
        <v>0</v>
      </c>
      <c r="D1061" s="2" t="e">
        <f>IF(energy_demand!M1061="Y",energy_demand!B1061,NA())</f>
        <v>#N/A</v>
      </c>
      <c r="E1061" s="2">
        <f>IF(energy_demand!M1061="N",energy_demand!B1061,NA())</f>
        <v>121219.595</v>
      </c>
    </row>
    <row r="1062" spans="1:5" x14ac:dyDescent="0.3">
      <c r="A1062" s="10">
        <v>43065</v>
      </c>
      <c r="B1062" s="2">
        <f>IF(energy_demand!L1062="Y",energy_demand!B1062)</f>
        <v>108717.875</v>
      </c>
      <c r="C1062" s="2" t="b">
        <f>IF(energy_demand!L1062="N",energy_demand!B1062)</f>
        <v>0</v>
      </c>
      <c r="D1062" s="2" t="e">
        <f>IF(energy_demand!M1062="Y",energy_demand!B1062,NA())</f>
        <v>#N/A</v>
      </c>
      <c r="E1062" s="2">
        <f>IF(energy_demand!M1062="N",energy_demand!B1062,NA())</f>
        <v>108717.875</v>
      </c>
    </row>
    <row r="1063" spans="1:5" x14ac:dyDescent="0.3">
      <c r="A1063" s="10">
        <v>43066</v>
      </c>
      <c r="B1063" s="2">
        <f>IF(energy_demand!L1063="Y",energy_demand!B1063)</f>
        <v>115429.005</v>
      </c>
      <c r="C1063" s="2" t="b">
        <f>IF(energy_demand!L1063="N",energy_demand!B1063)</f>
        <v>0</v>
      </c>
      <c r="D1063" s="2" t="e">
        <f>IF(energy_demand!M1063="Y",energy_demand!B1063,NA())</f>
        <v>#N/A</v>
      </c>
      <c r="E1063" s="2">
        <f>IF(energy_demand!M1063="N",energy_demand!B1063,NA())</f>
        <v>115429.005</v>
      </c>
    </row>
    <row r="1064" spans="1:5" x14ac:dyDescent="0.3">
      <c r="A1064" s="10">
        <v>43067</v>
      </c>
      <c r="B1064" s="2">
        <f>IF(energy_demand!L1064="Y",energy_demand!B1064)</f>
        <v>129798.47</v>
      </c>
      <c r="C1064" s="2" t="b">
        <f>IF(energy_demand!L1064="N",energy_demand!B1064)</f>
        <v>0</v>
      </c>
      <c r="D1064" s="2" t="e">
        <f>IF(energy_demand!M1064="Y",energy_demand!B1064,NA())</f>
        <v>#N/A</v>
      </c>
      <c r="E1064" s="2">
        <f>IF(energy_demand!M1064="N",energy_demand!B1064,NA())</f>
        <v>129798.47</v>
      </c>
    </row>
    <row r="1065" spans="1:5" x14ac:dyDescent="0.3">
      <c r="A1065" s="10">
        <v>43068</v>
      </c>
      <c r="B1065" s="2">
        <f>IF(energy_demand!L1065="Y",energy_demand!B1065)</f>
        <v>151730.95000000001</v>
      </c>
      <c r="C1065" s="2" t="b">
        <f>IF(energy_demand!L1065="N",energy_demand!B1065)</f>
        <v>0</v>
      </c>
      <c r="D1065" s="2" t="e">
        <f>IF(energy_demand!M1065="Y",energy_demand!B1065,NA())</f>
        <v>#N/A</v>
      </c>
      <c r="E1065" s="2">
        <f>IF(energy_demand!M1065="N",energy_demand!B1065,NA())</f>
        <v>151730.95000000001</v>
      </c>
    </row>
    <row r="1066" spans="1:5" x14ac:dyDescent="0.3">
      <c r="A1066" s="10">
        <v>43069</v>
      </c>
      <c r="B1066" s="2">
        <f>IF(energy_demand!L1066="Y",energy_demand!B1066)</f>
        <v>154632.33499999999</v>
      </c>
      <c r="C1066" s="2" t="b">
        <f>IF(energy_demand!L1066="N",energy_demand!B1066)</f>
        <v>0</v>
      </c>
      <c r="D1066" s="2" t="e">
        <f>IF(energy_demand!M1066="Y",energy_demand!B1066,NA())</f>
        <v>#N/A</v>
      </c>
      <c r="E1066" s="2">
        <f>IF(energy_demand!M1066="N",energy_demand!B1066,NA())</f>
        <v>154632.33499999999</v>
      </c>
    </row>
    <row r="1067" spans="1:5" x14ac:dyDescent="0.3">
      <c r="A1067" s="10">
        <v>43070</v>
      </c>
      <c r="B1067" s="2">
        <f>IF(energy_demand!L1067="Y",energy_demand!B1067)</f>
        <v>125141.9</v>
      </c>
      <c r="C1067" s="2" t="b">
        <f>IF(energy_demand!L1067="N",energy_demand!B1067)</f>
        <v>0</v>
      </c>
      <c r="D1067" s="2" t="e">
        <f>IF(energy_demand!M1067="Y",energy_demand!B1067,NA())</f>
        <v>#N/A</v>
      </c>
      <c r="E1067" s="2">
        <f>IF(energy_demand!M1067="N",energy_demand!B1067,NA())</f>
        <v>125141.9</v>
      </c>
    </row>
    <row r="1068" spans="1:5" x14ac:dyDescent="0.3">
      <c r="A1068" s="10">
        <v>43071</v>
      </c>
      <c r="B1068" s="2">
        <f>IF(energy_demand!L1068="Y",energy_demand!B1068)</f>
        <v>99234.22</v>
      </c>
      <c r="C1068" s="2" t="b">
        <f>IF(energy_demand!L1068="N",energy_demand!B1068)</f>
        <v>0</v>
      </c>
      <c r="D1068" s="2" t="e">
        <f>IF(energy_demand!M1068="Y",energy_demand!B1068,NA())</f>
        <v>#N/A</v>
      </c>
      <c r="E1068" s="2">
        <f>IF(energy_demand!M1068="N",energy_demand!B1068,NA())</f>
        <v>99234.22</v>
      </c>
    </row>
    <row r="1069" spans="1:5" x14ac:dyDescent="0.3">
      <c r="A1069" s="10">
        <v>43072</v>
      </c>
      <c r="B1069" s="2">
        <f>IF(energy_demand!L1069="Y",energy_demand!B1069)</f>
        <v>92487.705000000002</v>
      </c>
      <c r="C1069" s="2" t="b">
        <f>IF(energy_demand!L1069="N",energy_demand!B1069)</f>
        <v>0</v>
      </c>
      <c r="D1069" s="2" t="e">
        <f>IF(energy_demand!M1069="Y",energy_demand!B1069,NA())</f>
        <v>#N/A</v>
      </c>
      <c r="E1069" s="2">
        <f>IF(energy_demand!M1069="N",energy_demand!B1069,NA())</f>
        <v>92487.705000000002</v>
      </c>
    </row>
    <row r="1070" spans="1:5" x14ac:dyDescent="0.3">
      <c r="A1070" s="10">
        <v>43073</v>
      </c>
      <c r="B1070" s="2">
        <f>IF(energy_demand!L1070="Y",energy_demand!B1070)</f>
        <v>111625.98</v>
      </c>
      <c r="C1070" s="2" t="b">
        <f>IF(energy_demand!L1070="N",energy_demand!B1070)</f>
        <v>0</v>
      </c>
      <c r="D1070" s="2" t="e">
        <f>IF(energy_demand!M1070="Y",energy_demand!B1070,NA())</f>
        <v>#N/A</v>
      </c>
      <c r="E1070" s="2">
        <f>IF(energy_demand!M1070="N",energy_demand!B1070,NA())</f>
        <v>111625.98</v>
      </c>
    </row>
    <row r="1071" spans="1:5" x14ac:dyDescent="0.3">
      <c r="A1071" s="10">
        <v>43074</v>
      </c>
      <c r="B1071" s="2">
        <f>IF(energy_demand!L1071="Y",energy_demand!B1071)</f>
        <v>113063.675</v>
      </c>
      <c r="C1071" s="2" t="b">
        <f>IF(energy_demand!L1071="N",energy_demand!B1071)</f>
        <v>0</v>
      </c>
      <c r="D1071" s="2" t="e">
        <f>IF(energy_demand!M1071="Y",energy_demand!B1071,NA())</f>
        <v>#N/A</v>
      </c>
      <c r="E1071" s="2">
        <f>IF(energy_demand!M1071="N",energy_demand!B1071,NA())</f>
        <v>113063.675</v>
      </c>
    </row>
    <row r="1072" spans="1:5" x14ac:dyDescent="0.3">
      <c r="A1072" s="10">
        <v>43075</v>
      </c>
      <c r="B1072" s="2">
        <f>IF(energy_demand!L1072="Y",energy_demand!B1072)</f>
        <v>115383.13</v>
      </c>
      <c r="C1072" s="2" t="b">
        <f>IF(energy_demand!L1072="N",energy_demand!B1072)</f>
        <v>0</v>
      </c>
      <c r="D1072" s="2" t="e">
        <f>IF(energy_demand!M1072="Y",energy_demand!B1072,NA())</f>
        <v>#N/A</v>
      </c>
      <c r="E1072" s="2">
        <f>IF(energy_demand!M1072="N",energy_demand!B1072,NA())</f>
        <v>115383.13</v>
      </c>
    </row>
    <row r="1073" spans="1:5" x14ac:dyDescent="0.3">
      <c r="A1073" s="10">
        <v>43076</v>
      </c>
      <c r="B1073" s="2">
        <f>IF(energy_demand!L1073="Y",energy_demand!B1073)</f>
        <v>115736.97</v>
      </c>
      <c r="C1073" s="2" t="b">
        <f>IF(energy_demand!L1073="N",energy_demand!B1073)</f>
        <v>0</v>
      </c>
      <c r="D1073" s="2" t="e">
        <f>IF(energy_demand!M1073="Y",energy_demand!B1073,NA())</f>
        <v>#N/A</v>
      </c>
      <c r="E1073" s="2">
        <f>IF(energy_demand!M1073="N",energy_demand!B1073,NA())</f>
        <v>115736.97</v>
      </c>
    </row>
    <row r="1074" spans="1:5" x14ac:dyDescent="0.3">
      <c r="A1074" s="10">
        <v>43077</v>
      </c>
      <c r="B1074" s="2">
        <f>IF(energy_demand!L1074="Y",energy_demand!B1074)</f>
        <v>109568.47</v>
      </c>
      <c r="C1074" s="2" t="b">
        <f>IF(energy_demand!L1074="N",energy_demand!B1074)</f>
        <v>0</v>
      </c>
      <c r="D1074" s="2" t="e">
        <f>IF(energy_demand!M1074="Y",energy_demand!B1074,NA())</f>
        <v>#N/A</v>
      </c>
      <c r="E1074" s="2">
        <f>IF(energy_demand!M1074="N",energy_demand!B1074,NA())</f>
        <v>109568.47</v>
      </c>
    </row>
    <row r="1075" spans="1:5" x14ac:dyDescent="0.3">
      <c r="A1075" s="10">
        <v>43078</v>
      </c>
      <c r="B1075" s="2">
        <f>IF(energy_demand!L1075="Y",energy_demand!B1075)</f>
        <v>99334.8</v>
      </c>
      <c r="C1075" s="2" t="b">
        <f>IF(energy_demand!L1075="N",energy_demand!B1075)</f>
        <v>0</v>
      </c>
      <c r="D1075" s="2" t="e">
        <f>IF(energy_demand!M1075="Y",energy_demand!B1075,NA())</f>
        <v>#N/A</v>
      </c>
      <c r="E1075" s="2">
        <f>IF(energy_demand!M1075="N",energy_demand!B1075,NA())</f>
        <v>99334.8</v>
      </c>
    </row>
    <row r="1076" spans="1:5" x14ac:dyDescent="0.3">
      <c r="A1076" s="10">
        <v>43079</v>
      </c>
      <c r="B1076" s="2">
        <f>IF(energy_demand!L1076="Y",energy_demand!B1076)</f>
        <v>97715.01</v>
      </c>
      <c r="C1076" s="2" t="b">
        <f>IF(energy_demand!L1076="N",energy_demand!B1076)</f>
        <v>0</v>
      </c>
      <c r="D1076" s="2" t="e">
        <f>IF(energy_demand!M1076="Y",energy_demand!B1076,NA())</f>
        <v>#N/A</v>
      </c>
      <c r="E1076" s="2">
        <f>IF(energy_demand!M1076="N",energy_demand!B1076,NA())</f>
        <v>97715.01</v>
      </c>
    </row>
    <row r="1077" spans="1:5" x14ac:dyDescent="0.3">
      <c r="A1077" s="10">
        <v>43080</v>
      </c>
      <c r="B1077" s="2">
        <f>IF(energy_demand!L1077="Y",energy_demand!B1077)</f>
        <v>114680.185</v>
      </c>
      <c r="C1077" s="2" t="b">
        <f>IF(energy_demand!L1077="N",energy_demand!B1077)</f>
        <v>0</v>
      </c>
      <c r="D1077" s="2" t="e">
        <f>IF(energy_demand!M1077="Y",energy_demand!B1077,NA())</f>
        <v>#N/A</v>
      </c>
      <c r="E1077" s="2">
        <f>IF(energy_demand!M1077="N",energy_demand!B1077,NA())</f>
        <v>114680.185</v>
      </c>
    </row>
    <row r="1078" spans="1:5" x14ac:dyDescent="0.3">
      <c r="A1078" s="10">
        <v>43081</v>
      </c>
      <c r="B1078" s="2">
        <f>IF(energy_demand!L1078="Y",energy_demand!B1078)</f>
        <v>121945.175</v>
      </c>
      <c r="C1078" s="2" t="b">
        <f>IF(energy_demand!L1078="N",energy_demand!B1078)</f>
        <v>0</v>
      </c>
      <c r="D1078" s="2" t="e">
        <f>IF(energy_demand!M1078="Y",energy_demand!B1078,NA())</f>
        <v>#N/A</v>
      </c>
      <c r="E1078" s="2">
        <f>IF(energy_demand!M1078="N",energy_demand!B1078,NA())</f>
        <v>121945.175</v>
      </c>
    </row>
    <row r="1079" spans="1:5" x14ac:dyDescent="0.3">
      <c r="A1079" s="10">
        <v>43082</v>
      </c>
      <c r="B1079" s="2">
        <f>IF(energy_demand!L1079="Y",energy_demand!B1079)</f>
        <v>146933.095</v>
      </c>
      <c r="C1079" s="2" t="b">
        <f>IF(energy_demand!L1079="N",energy_demand!B1079)</f>
        <v>0</v>
      </c>
      <c r="D1079" s="2" t="e">
        <f>IF(energy_demand!M1079="Y",energy_demand!B1079,NA())</f>
        <v>#N/A</v>
      </c>
      <c r="E1079" s="2">
        <f>IF(energy_demand!M1079="N",energy_demand!B1079,NA())</f>
        <v>146933.095</v>
      </c>
    </row>
    <row r="1080" spans="1:5" x14ac:dyDescent="0.3">
      <c r="A1080" s="10">
        <v>43083</v>
      </c>
      <c r="B1080" s="2">
        <f>IF(energy_demand!L1080="Y",energy_demand!B1080)</f>
        <v>129280.81</v>
      </c>
      <c r="C1080" s="2" t="b">
        <f>IF(energy_demand!L1080="N",energy_demand!B1080)</f>
        <v>0</v>
      </c>
      <c r="D1080" s="2" t="e">
        <f>IF(energy_demand!M1080="Y",energy_demand!B1080,NA())</f>
        <v>#N/A</v>
      </c>
      <c r="E1080" s="2">
        <f>IF(energy_demand!M1080="N",energy_demand!B1080,NA())</f>
        <v>129280.81</v>
      </c>
    </row>
    <row r="1081" spans="1:5" x14ac:dyDescent="0.3">
      <c r="A1081" s="10">
        <v>43084</v>
      </c>
      <c r="B1081" s="2">
        <f>IF(energy_demand!L1081="Y",energy_demand!B1081)</f>
        <v>120821.05499999999</v>
      </c>
      <c r="C1081" s="2" t="b">
        <f>IF(energy_demand!L1081="N",energy_demand!B1081)</f>
        <v>0</v>
      </c>
      <c r="D1081" s="2" t="e">
        <f>IF(energy_demand!M1081="Y",energy_demand!B1081,NA())</f>
        <v>#N/A</v>
      </c>
      <c r="E1081" s="2">
        <f>IF(energy_demand!M1081="N",energy_demand!B1081,NA())</f>
        <v>120821.05499999999</v>
      </c>
    </row>
    <row r="1082" spans="1:5" x14ac:dyDescent="0.3">
      <c r="A1082" s="10">
        <v>43085</v>
      </c>
      <c r="B1082" s="2">
        <f>IF(energy_demand!L1082="Y",energy_demand!B1082)</f>
        <v>110154.36</v>
      </c>
      <c r="C1082" s="2" t="b">
        <f>IF(energy_demand!L1082="N",energy_demand!B1082)</f>
        <v>0</v>
      </c>
      <c r="D1082" s="2" t="e">
        <f>IF(energy_demand!M1082="Y",energy_demand!B1082,NA())</f>
        <v>#N/A</v>
      </c>
      <c r="E1082" s="2">
        <f>IF(energy_demand!M1082="N",energy_demand!B1082,NA())</f>
        <v>110154.36</v>
      </c>
    </row>
    <row r="1083" spans="1:5" x14ac:dyDescent="0.3">
      <c r="A1083" s="10">
        <v>43086</v>
      </c>
      <c r="B1083" s="2">
        <f>IF(energy_demand!L1083="Y",energy_demand!B1083)</f>
        <v>107212.84</v>
      </c>
      <c r="C1083" s="2" t="b">
        <f>IF(energy_demand!L1083="N",energy_demand!B1083)</f>
        <v>0</v>
      </c>
      <c r="D1083" s="2" t="e">
        <f>IF(energy_demand!M1083="Y",energy_demand!B1083,NA())</f>
        <v>#N/A</v>
      </c>
      <c r="E1083" s="2">
        <f>IF(energy_demand!M1083="N",energy_demand!B1083,NA())</f>
        <v>107212.84</v>
      </c>
    </row>
    <row r="1084" spans="1:5" x14ac:dyDescent="0.3">
      <c r="A1084" s="10">
        <v>43087</v>
      </c>
      <c r="B1084" s="2">
        <f>IF(energy_demand!L1084="Y",energy_demand!B1084)</f>
        <v>138949.67499999999</v>
      </c>
      <c r="C1084" s="2" t="b">
        <f>IF(energy_demand!L1084="N",energy_demand!B1084)</f>
        <v>0</v>
      </c>
      <c r="D1084" s="2" t="e">
        <f>IF(energy_demand!M1084="Y",energy_demand!B1084,NA())</f>
        <v>#N/A</v>
      </c>
      <c r="E1084" s="2">
        <f>IF(energy_demand!M1084="N",energy_demand!B1084,NA())</f>
        <v>138949.67499999999</v>
      </c>
    </row>
    <row r="1085" spans="1:5" x14ac:dyDescent="0.3">
      <c r="A1085" s="10">
        <v>43088</v>
      </c>
      <c r="B1085" s="2">
        <f>IF(energy_demand!L1085="Y",energy_demand!B1085)</f>
        <v>142870.39499999999</v>
      </c>
      <c r="C1085" s="2" t="b">
        <f>IF(energy_demand!L1085="N",energy_demand!B1085)</f>
        <v>0</v>
      </c>
      <c r="D1085" s="2" t="e">
        <f>IF(energy_demand!M1085="Y",energy_demand!B1085,NA())</f>
        <v>#N/A</v>
      </c>
      <c r="E1085" s="2">
        <f>IF(energy_demand!M1085="N",energy_demand!B1085,NA())</f>
        <v>142870.39499999999</v>
      </c>
    </row>
    <row r="1086" spans="1:5" x14ac:dyDescent="0.3">
      <c r="A1086" s="10">
        <v>43089</v>
      </c>
      <c r="B1086" s="2">
        <f>IF(energy_demand!L1086="Y",energy_demand!B1086)</f>
        <v>114916.99</v>
      </c>
      <c r="C1086" s="2" t="b">
        <f>IF(energy_demand!L1086="N",energy_demand!B1086)</f>
        <v>0</v>
      </c>
      <c r="D1086" s="2" t="e">
        <f>IF(energy_demand!M1086="Y",energy_demand!B1086,NA())</f>
        <v>#N/A</v>
      </c>
      <c r="E1086" s="2">
        <f>IF(energy_demand!M1086="N",energy_demand!B1086,NA())</f>
        <v>114916.99</v>
      </c>
    </row>
    <row r="1087" spans="1:5" x14ac:dyDescent="0.3">
      <c r="A1087" s="10">
        <v>43090</v>
      </c>
      <c r="B1087" s="2">
        <f>IF(energy_demand!L1087="Y",energy_demand!B1087)</f>
        <v>114462.53</v>
      </c>
      <c r="C1087" s="2" t="b">
        <f>IF(energy_demand!L1087="N",energy_demand!B1087)</f>
        <v>0</v>
      </c>
      <c r="D1087" s="2" t="e">
        <f>IF(energy_demand!M1087="Y",energy_demand!B1087,NA())</f>
        <v>#N/A</v>
      </c>
      <c r="E1087" s="2">
        <f>IF(energy_demand!M1087="N",energy_demand!B1087,NA())</f>
        <v>114462.53</v>
      </c>
    </row>
    <row r="1088" spans="1:5" x14ac:dyDescent="0.3">
      <c r="A1088" s="10">
        <v>43091</v>
      </c>
      <c r="B1088" s="2" t="b">
        <f>IF(energy_demand!L1088="Y",energy_demand!B1088)</f>
        <v>0</v>
      </c>
      <c r="C1088" s="2">
        <f>IF(energy_demand!L1088="N",energy_demand!B1088)</f>
        <v>116428.79</v>
      </c>
      <c r="D1088" s="2" t="e">
        <f>IF(energy_demand!M1088="Y",energy_demand!B1088,NA())</f>
        <v>#N/A</v>
      </c>
      <c r="E1088" s="2">
        <f>IF(energy_demand!M1088="N",energy_demand!B1088,NA())</f>
        <v>116428.79</v>
      </c>
    </row>
    <row r="1089" spans="1:5" x14ac:dyDescent="0.3">
      <c r="A1089" s="10">
        <v>43092</v>
      </c>
      <c r="B1089" s="2" t="b">
        <f>IF(energy_demand!L1089="Y",energy_demand!B1089)</f>
        <v>0</v>
      </c>
      <c r="C1089" s="2">
        <f>IF(energy_demand!L1089="N",energy_demand!B1089)</f>
        <v>109364.01</v>
      </c>
      <c r="D1089" s="2" t="e">
        <f>IF(energy_demand!M1089="Y",energy_demand!B1089,NA())</f>
        <v>#N/A</v>
      </c>
      <c r="E1089" s="2">
        <f>IF(energy_demand!M1089="N",energy_demand!B1089,NA())</f>
        <v>109364.01</v>
      </c>
    </row>
    <row r="1090" spans="1:5" x14ac:dyDescent="0.3">
      <c r="A1090" s="10">
        <v>43093</v>
      </c>
      <c r="B1090" s="2" t="b">
        <f>IF(energy_demand!L1090="Y",energy_demand!B1090)</f>
        <v>0</v>
      </c>
      <c r="C1090" s="2">
        <f>IF(energy_demand!L1090="N",energy_demand!B1090)</f>
        <v>92856.23</v>
      </c>
      <c r="D1090" s="2" t="e">
        <f>IF(energy_demand!M1090="Y",energy_demand!B1090,NA())</f>
        <v>#N/A</v>
      </c>
      <c r="E1090" s="2">
        <f>IF(energy_demand!M1090="N",energy_demand!B1090,NA())</f>
        <v>92856.23</v>
      </c>
    </row>
    <row r="1091" spans="1:5" x14ac:dyDescent="0.3">
      <c r="A1091" s="10">
        <v>43094</v>
      </c>
      <c r="B1091" s="2" t="b">
        <f>IF(energy_demand!L1091="Y",energy_demand!B1091)</f>
        <v>0</v>
      </c>
      <c r="C1091" s="2">
        <f>IF(energy_demand!L1091="N",energy_demand!B1091)</f>
        <v>85094.375</v>
      </c>
      <c r="D1091" s="2">
        <f>IF(energy_demand!M1091="Y",energy_demand!B1091,NA())</f>
        <v>85094.375</v>
      </c>
      <c r="E1091" s="2" t="e">
        <f>IF(energy_demand!M1091="N",energy_demand!B1091,NA())</f>
        <v>#N/A</v>
      </c>
    </row>
    <row r="1092" spans="1:5" x14ac:dyDescent="0.3">
      <c r="A1092" s="10">
        <v>43095</v>
      </c>
      <c r="B1092" s="2" t="b">
        <f>IF(energy_demand!L1092="Y",energy_demand!B1092)</f>
        <v>0</v>
      </c>
      <c r="C1092" s="2">
        <f>IF(energy_demand!L1092="N",energy_demand!B1092)</f>
        <v>98638.854999999996</v>
      </c>
      <c r="D1092" s="2">
        <f>IF(energy_demand!M1092="Y",energy_demand!B1092,NA())</f>
        <v>98638.854999999996</v>
      </c>
      <c r="E1092" s="2" t="e">
        <f>IF(energy_demand!M1092="N",energy_demand!B1092,NA())</f>
        <v>#N/A</v>
      </c>
    </row>
    <row r="1093" spans="1:5" x14ac:dyDescent="0.3">
      <c r="A1093" s="10">
        <v>43096</v>
      </c>
      <c r="B1093" s="2" t="b">
        <f>IF(energy_demand!L1093="Y",energy_demand!B1093)</f>
        <v>0</v>
      </c>
      <c r="C1093" s="2">
        <f>IF(energy_demand!L1093="N",energy_demand!B1093)</f>
        <v>128753.755</v>
      </c>
      <c r="D1093" s="2" t="e">
        <f>IF(energy_demand!M1093="Y",energy_demand!B1093,NA())</f>
        <v>#N/A</v>
      </c>
      <c r="E1093" s="2">
        <f>IF(energy_demand!M1093="N",energy_demand!B1093,NA())</f>
        <v>128753.755</v>
      </c>
    </row>
    <row r="1094" spans="1:5" x14ac:dyDescent="0.3">
      <c r="A1094" s="10">
        <v>43097</v>
      </c>
      <c r="B1094" s="2" t="b">
        <f>IF(energy_demand!L1094="Y",energy_demand!B1094)</f>
        <v>0</v>
      </c>
      <c r="C1094" s="2">
        <f>IF(energy_demand!L1094="N",energy_demand!B1094)</f>
        <v>130699.155</v>
      </c>
      <c r="D1094" s="2" t="e">
        <f>IF(energy_demand!M1094="Y",energy_demand!B1094,NA())</f>
        <v>#N/A</v>
      </c>
      <c r="E1094" s="2">
        <f>IF(energy_demand!M1094="N",energy_demand!B1094,NA())</f>
        <v>130699.155</v>
      </c>
    </row>
    <row r="1095" spans="1:5" x14ac:dyDescent="0.3">
      <c r="A1095" s="10">
        <v>43098</v>
      </c>
      <c r="B1095" s="2" t="b">
        <f>IF(energy_demand!L1095="Y",energy_demand!B1095)</f>
        <v>0</v>
      </c>
      <c r="C1095" s="2">
        <f>IF(energy_demand!L1095="N",energy_demand!B1095)</f>
        <v>115572.045</v>
      </c>
      <c r="D1095" s="2" t="e">
        <f>IF(energy_demand!M1095="Y",energy_demand!B1095,NA())</f>
        <v>#N/A</v>
      </c>
      <c r="E1095" s="2">
        <f>IF(energy_demand!M1095="N",energy_demand!B1095,NA())</f>
        <v>115572.045</v>
      </c>
    </row>
    <row r="1096" spans="1:5" x14ac:dyDescent="0.3">
      <c r="A1096" s="10">
        <v>43099</v>
      </c>
      <c r="B1096" s="2" t="b">
        <f>IF(energy_demand!L1096="Y",energy_demand!B1096)</f>
        <v>0</v>
      </c>
      <c r="C1096" s="2">
        <f>IF(energy_demand!L1096="N",energy_demand!B1096)</f>
        <v>96358.975000000006</v>
      </c>
      <c r="D1096" s="2" t="e">
        <f>IF(energy_demand!M1096="Y",energy_demand!B1096,NA())</f>
        <v>#N/A</v>
      </c>
      <c r="E1096" s="2">
        <f>IF(energy_demand!M1096="N",energy_demand!B1096,NA())</f>
        <v>96358.975000000006</v>
      </c>
    </row>
    <row r="1097" spans="1:5" x14ac:dyDescent="0.3">
      <c r="A1097" s="10">
        <v>43100</v>
      </c>
      <c r="B1097" s="2" t="b">
        <f>IF(energy_demand!L1097="Y",energy_demand!B1097)</f>
        <v>0</v>
      </c>
      <c r="C1097" s="2">
        <f>IF(energy_demand!L1097="N",energy_demand!B1097)</f>
        <v>95700.479999999996</v>
      </c>
      <c r="D1097" s="2" t="e">
        <f>IF(energy_demand!M1097="Y",energy_demand!B1097,NA())</f>
        <v>#N/A</v>
      </c>
      <c r="E1097" s="2">
        <f>IF(energy_demand!M1097="N",energy_demand!B1097,NA())</f>
        <v>95700.479999999996</v>
      </c>
    </row>
    <row r="1098" spans="1:5" x14ac:dyDescent="0.3">
      <c r="A1098" s="10">
        <v>43101</v>
      </c>
      <c r="B1098" s="2" t="b">
        <f>IF(energy_demand!L1098="Y",energy_demand!B1098)</f>
        <v>0</v>
      </c>
      <c r="C1098" s="2">
        <f>IF(energy_demand!L1098="N",energy_demand!B1098)</f>
        <v>95959.684999999998</v>
      </c>
      <c r="D1098" s="2">
        <f>IF(energy_demand!M1098="Y",energy_demand!B1098,NA())</f>
        <v>95959.684999999998</v>
      </c>
      <c r="E1098" s="2" t="e">
        <f>IF(energy_demand!M1098="N",energy_demand!B1098,NA())</f>
        <v>#N/A</v>
      </c>
    </row>
    <row r="1099" spans="1:5" x14ac:dyDescent="0.3">
      <c r="A1099" s="10">
        <v>43102</v>
      </c>
      <c r="B1099" s="2" t="b">
        <f>IF(energy_demand!L1099="Y",energy_demand!B1099)</f>
        <v>0</v>
      </c>
      <c r="C1099" s="2">
        <f>IF(energy_demand!L1099="N",energy_demand!B1099)</f>
        <v>105277.85</v>
      </c>
      <c r="D1099" s="2" t="e">
        <f>IF(energy_demand!M1099="Y",energy_demand!B1099,NA())</f>
        <v>#N/A</v>
      </c>
      <c r="E1099" s="2">
        <f>IF(energy_demand!M1099="N",energy_demand!B1099,NA())</f>
        <v>105277.85</v>
      </c>
    </row>
    <row r="1100" spans="1:5" x14ac:dyDescent="0.3">
      <c r="A1100" s="10">
        <v>43103</v>
      </c>
      <c r="B1100" s="2" t="b">
        <f>IF(energy_demand!L1100="Y",energy_demand!B1100)</f>
        <v>0</v>
      </c>
      <c r="C1100" s="2">
        <f>IF(energy_demand!L1100="N",energy_demand!B1100)</f>
        <v>106373.825</v>
      </c>
      <c r="D1100" s="2" t="e">
        <f>IF(energy_demand!M1100="Y",energy_demand!B1100,NA())</f>
        <v>#N/A</v>
      </c>
      <c r="E1100" s="2">
        <f>IF(energy_demand!M1100="N",energy_demand!B1100,NA())</f>
        <v>106373.825</v>
      </c>
    </row>
    <row r="1101" spans="1:5" x14ac:dyDescent="0.3">
      <c r="A1101" s="10">
        <v>43104</v>
      </c>
      <c r="B1101" s="2" t="b">
        <f>IF(energy_demand!L1101="Y",energy_demand!B1101)</f>
        <v>0</v>
      </c>
      <c r="C1101" s="2">
        <f>IF(energy_demand!L1101="N",energy_demand!B1101)</f>
        <v>113337.685</v>
      </c>
      <c r="D1101" s="2" t="e">
        <f>IF(energy_demand!M1101="Y",energy_demand!B1101,NA())</f>
        <v>#N/A</v>
      </c>
      <c r="E1101" s="2">
        <f>IF(energy_demand!M1101="N",energy_demand!B1101,NA())</f>
        <v>113337.685</v>
      </c>
    </row>
    <row r="1102" spans="1:5" x14ac:dyDescent="0.3">
      <c r="A1102" s="10">
        <v>43105</v>
      </c>
      <c r="B1102" s="2" t="b">
        <f>IF(energy_demand!L1102="Y",energy_demand!B1102)</f>
        <v>0</v>
      </c>
      <c r="C1102" s="2">
        <f>IF(energy_demand!L1102="N",energy_demand!B1102)</f>
        <v>123247.735</v>
      </c>
      <c r="D1102" s="2" t="e">
        <f>IF(energy_demand!M1102="Y",energy_demand!B1102,NA())</f>
        <v>#N/A</v>
      </c>
      <c r="E1102" s="2">
        <f>IF(energy_demand!M1102="N",energy_demand!B1102,NA())</f>
        <v>123247.735</v>
      </c>
    </row>
    <row r="1103" spans="1:5" x14ac:dyDescent="0.3">
      <c r="A1103" s="10">
        <v>43106</v>
      </c>
      <c r="B1103" s="2" t="b">
        <f>IF(energy_demand!L1103="Y",energy_demand!B1103)</f>
        <v>0</v>
      </c>
      <c r="C1103" s="2">
        <f>IF(energy_demand!L1103="N",energy_demand!B1103)</f>
        <v>133705.845</v>
      </c>
      <c r="D1103" s="2" t="e">
        <f>IF(energy_demand!M1103="Y",energy_demand!B1103,NA())</f>
        <v>#N/A</v>
      </c>
      <c r="E1103" s="2">
        <f>IF(energy_demand!M1103="N",energy_demand!B1103,NA())</f>
        <v>133705.845</v>
      </c>
    </row>
    <row r="1104" spans="1:5" x14ac:dyDescent="0.3">
      <c r="A1104" s="10">
        <v>43107</v>
      </c>
      <c r="B1104" s="2" t="b">
        <f>IF(energy_demand!L1104="Y",energy_demand!B1104)</f>
        <v>0</v>
      </c>
      <c r="C1104" s="2">
        <f>IF(energy_demand!L1104="N",energy_demand!B1104)</f>
        <v>107142.815</v>
      </c>
      <c r="D1104" s="2" t="e">
        <f>IF(energy_demand!M1104="Y",energy_demand!B1104,NA())</f>
        <v>#N/A</v>
      </c>
      <c r="E1104" s="2">
        <f>IF(energy_demand!M1104="N",energy_demand!B1104,NA())</f>
        <v>107142.815</v>
      </c>
    </row>
    <row r="1105" spans="1:5" x14ac:dyDescent="0.3">
      <c r="A1105" s="10">
        <v>43108</v>
      </c>
      <c r="B1105" s="2" t="b">
        <f>IF(energy_demand!L1105="Y",energy_demand!B1105)</f>
        <v>0</v>
      </c>
      <c r="C1105" s="2">
        <f>IF(energy_demand!L1105="N",energy_demand!B1105)</f>
        <v>118832.07</v>
      </c>
      <c r="D1105" s="2" t="e">
        <f>IF(energy_demand!M1105="Y",energy_demand!B1105,NA())</f>
        <v>#N/A</v>
      </c>
      <c r="E1105" s="2">
        <f>IF(energy_demand!M1105="N",energy_demand!B1105,NA())</f>
        <v>118832.07</v>
      </c>
    </row>
    <row r="1106" spans="1:5" x14ac:dyDescent="0.3">
      <c r="A1106" s="10">
        <v>43109</v>
      </c>
      <c r="B1106" s="2" t="b">
        <f>IF(energy_demand!L1106="Y",energy_demand!B1106)</f>
        <v>0</v>
      </c>
      <c r="C1106" s="2">
        <f>IF(energy_demand!L1106="N",energy_demand!B1106)</f>
        <v>111361.05</v>
      </c>
      <c r="D1106" s="2" t="e">
        <f>IF(energy_demand!M1106="Y",energy_demand!B1106,NA())</f>
        <v>#N/A</v>
      </c>
      <c r="E1106" s="2">
        <f>IF(energy_demand!M1106="N",energy_demand!B1106,NA())</f>
        <v>111361.05</v>
      </c>
    </row>
    <row r="1107" spans="1:5" x14ac:dyDescent="0.3">
      <c r="A1107" s="10">
        <v>43110</v>
      </c>
      <c r="B1107" s="2" t="b">
        <f>IF(energy_demand!L1107="Y",energy_demand!B1107)</f>
        <v>0</v>
      </c>
      <c r="C1107" s="2">
        <f>IF(energy_demand!L1107="N",energy_demand!B1107)</f>
        <v>116530.04</v>
      </c>
      <c r="D1107" s="2" t="e">
        <f>IF(energy_demand!M1107="Y",energy_demand!B1107,NA())</f>
        <v>#N/A</v>
      </c>
      <c r="E1107" s="2">
        <f>IF(energy_demand!M1107="N",energy_demand!B1107,NA())</f>
        <v>116530.04</v>
      </c>
    </row>
    <row r="1108" spans="1:5" x14ac:dyDescent="0.3">
      <c r="A1108" s="10">
        <v>43111</v>
      </c>
      <c r="B1108" s="2" t="b">
        <f>IF(energy_demand!L1108="Y",energy_demand!B1108)</f>
        <v>0</v>
      </c>
      <c r="C1108" s="2">
        <f>IF(energy_demand!L1108="N",energy_demand!B1108)</f>
        <v>139607.905</v>
      </c>
      <c r="D1108" s="2" t="e">
        <f>IF(energy_demand!M1108="Y",energy_demand!B1108,NA())</f>
        <v>#N/A</v>
      </c>
      <c r="E1108" s="2">
        <f>IF(energy_demand!M1108="N",energy_demand!B1108,NA())</f>
        <v>139607.905</v>
      </c>
    </row>
    <row r="1109" spans="1:5" x14ac:dyDescent="0.3">
      <c r="A1109" s="10">
        <v>43112</v>
      </c>
      <c r="B1109" s="2" t="b">
        <f>IF(energy_demand!L1109="Y",energy_demand!B1109)</f>
        <v>0</v>
      </c>
      <c r="C1109" s="2">
        <f>IF(energy_demand!L1109="N",energy_demand!B1109)</f>
        <v>132022.87</v>
      </c>
      <c r="D1109" s="2" t="e">
        <f>IF(energy_demand!M1109="Y",energy_demand!B1109,NA())</f>
        <v>#N/A</v>
      </c>
      <c r="E1109" s="2">
        <f>IF(energy_demand!M1109="N",energy_demand!B1109,NA())</f>
        <v>132022.87</v>
      </c>
    </row>
    <row r="1110" spans="1:5" x14ac:dyDescent="0.3">
      <c r="A1110" s="10">
        <v>43113</v>
      </c>
      <c r="B1110" s="2" t="b">
        <f>IF(energy_demand!L1110="Y",energy_demand!B1110)</f>
        <v>0</v>
      </c>
      <c r="C1110" s="2">
        <f>IF(energy_demand!L1110="N",energy_demand!B1110)</f>
        <v>98977.05</v>
      </c>
      <c r="D1110" s="2" t="e">
        <f>IF(energy_demand!M1110="Y",energy_demand!B1110,NA())</f>
        <v>#N/A</v>
      </c>
      <c r="E1110" s="2">
        <f>IF(energy_demand!M1110="N",energy_demand!B1110,NA())</f>
        <v>98977.05</v>
      </c>
    </row>
    <row r="1111" spans="1:5" x14ac:dyDescent="0.3">
      <c r="A1111" s="10">
        <v>43114</v>
      </c>
      <c r="B1111" s="2" t="b">
        <f>IF(energy_demand!L1111="Y",energy_demand!B1111)</f>
        <v>0</v>
      </c>
      <c r="C1111" s="2">
        <f>IF(energy_demand!L1111="N",energy_demand!B1111)</f>
        <v>92021.68</v>
      </c>
      <c r="D1111" s="2" t="e">
        <f>IF(energy_demand!M1111="Y",energy_demand!B1111,NA())</f>
        <v>#N/A</v>
      </c>
      <c r="E1111" s="2">
        <f>IF(energy_demand!M1111="N",energy_demand!B1111,NA())</f>
        <v>92021.68</v>
      </c>
    </row>
    <row r="1112" spans="1:5" x14ac:dyDescent="0.3">
      <c r="A1112" s="10">
        <v>43115</v>
      </c>
      <c r="B1112" s="2" t="b">
        <f>IF(energy_demand!L1112="Y",energy_demand!B1112)</f>
        <v>0</v>
      </c>
      <c r="C1112" s="2">
        <f>IF(energy_demand!L1112="N",energy_demand!B1112)</f>
        <v>109389.095</v>
      </c>
      <c r="D1112" s="2" t="e">
        <f>IF(energy_demand!M1112="Y",energy_demand!B1112,NA())</f>
        <v>#N/A</v>
      </c>
      <c r="E1112" s="2">
        <f>IF(energy_demand!M1112="N",energy_demand!B1112,NA())</f>
        <v>109389.095</v>
      </c>
    </row>
    <row r="1113" spans="1:5" x14ac:dyDescent="0.3">
      <c r="A1113" s="10">
        <v>43116</v>
      </c>
      <c r="B1113" s="2" t="b">
        <f>IF(energy_demand!L1113="Y",energy_demand!B1113)</f>
        <v>0</v>
      </c>
      <c r="C1113" s="2">
        <f>IF(energy_demand!L1113="N",energy_demand!B1113)</f>
        <v>116074.03</v>
      </c>
      <c r="D1113" s="2" t="e">
        <f>IF(energy_demand!M1113="Y",energy_demand!B1113,NA())</f>
        <v>#N/A</v>
      </c>
      <c r="E1113" s="2">
        <f>IF(energy_demand!M1113="N",energy_demand!B1113,NA())</f>
        <v>116074.03</v>
      </c>
    </row>
    <row r="1114" spans="1:5" x14ac:dyDescent="0.3">
      <c r="A1114" s="10">
        <v>43117</v>
      </c>
      <c r="B1114" s="2" t="b">
        <f>IF(energy_demand!L1114="Y",energy_demand!B1114)</f>
        <v>0</v>
      </c>
      <c r="C1114" s="2">
        <f>IF(energy_demand!L1114="N",energy_demand!B1114)</f>
        <v>129286.36500000001</v>
      </c>
      <c r="D1114" s="2" t="e">
        <f>IF(energy_demand!M1114="Y",energy_demand!B1114,NA())</f>
        <v>#N/A</v>
      </c>
      <c r="E1114" s="2">
        <f>IF(energy_demand!M1114="N",energy_demand!B1114,NA())</f>
        <v>129286.36500000001</v>
      </c>
    </row>
    <row r="1115" spans="1:5" x14ac:dyDescent="0.3">
      <c r="A1115" s="10">
        <v>43118</v>
      </c>
      <c r="B1115" s="2" t="b">
        <f>IF(energy_demand!L1115="Y",energy_demand!B1115)</f>
        <v>0</v>
      </c>
      <c r="C1115" s="2">
        <f>IF(energy_demand!L1115="N",energy_demand!B1115)</f>
        <v>154648.065</v>
      </c>
      <c r="D1115" s="2" t="e">
        <f>IF(energy_demand!M1115="Y",energy_demand!B1115,NA())</f>
        <v>#N/A</v>
      </c>
      <c r="E1115" s="2">
        <f>IF(energy_demand!M1115="N",energy_demand!B1115,NA())</f>
        <v>154648.065</v>
      </c>
    </row>
    <row r="1116" spans="1:5" x14ac:dyDescent="0.3">
      <c r="A1116" s="10">
        <v>43119</v>
      </c>
      <c r="B1116" s="2" t="b">
        <f>IF(energy_demand!L1116="Y",energy_demand!B1116)</f>
        <v>0</v>
      </c>
      <c r="C1116" s="2">
        <f>IF(energy_demand!L1116="N",energy_demand!B1116)</f>
        <v>165070.595</v>
      </c>
      <c r="D1116" s="2" t="e">
        <f>IF(energy_demand!M1116="Y",energy_demand!B1116,NA())</f>
        <v>#N/A</v>
      </c>
      <c r="E1116" s="2">
        <f>IF(energy_demand!M1116="N",energy_demand!B1116,NA())</f>
        <v>165070.595</v>
      </c>
    </row>
    <row r="1117" spans="1:5" x14ac:dyDescent="0.3">
      <c r="A1117" s="10">
        <v>43120</v>
      </c>
      <c r="B1117" s="2" t="b">
        <f>IF(energy_demand!L1117="Y",energy_demand!B1117)</f>
        <v>0</v>
      </c>
      <c r="C1117" s="2">
        <f>IF(energy_demand!L1117="N",energy_demand!B1117)</f>
        <v>124825.02499999999</v>
      </c>
      <c r="D1117" s="2" t="e">
        <f>IF(energy_demand!M1117="Y",energy_demand!B1117,NA())</f>
        <v>#N/A</v>
      </c>
      <c r="E1117" s="2">
        <f>IF(energy_demand!M1117="N",energy_demand!B1117,NA())</f>
        <v>124825.02499999999</v>
      </c>
    </row>
    <row r="1118" spans="1:5" x14ac:dyDescent="0.3">
      <c r="A1118" s="10">
        <v>43121</v>
      </c>
      <c r="B1118" s="2" t="b">
        <f>IF(energy_demand!L1118="Y",energy_demand!B1118)</f>
        <v>0</v>
      </c>
      <c r="C1118" s="2">
        <f>IF(energy_demand!L1118="N",energy_demand!B1118)</f>
        <v>127305.2</v>
      </c>
      <c r="D1118" s="2" t="e">
        <f>IF(energy_demand!M1118="Y",energy_demand!B1118,NA())</f>
        <v>#N/A</v>
      </c>
      <c r="E1118" s="2">
        <f>IF(energy_demand!M1118="N",energy_demand!B1118,NA())</f>
        <v>127305.2</v>
      </c>
    </row>
    <row r="1119" spans="1:5" x14ac:dyDescent="0.3">
      <c r="A1119" s="10">
        <v>43122</v>
      </c>
      <c r="B1119" s="2" t="b">
        <f>IF(energy_demand!L1119="Y",energy_demand!B1119)</f>
        <v>0</v>
      </c>
      <c r="C1119" s="2">
        <f>IF(energy_demand!L1119="N",energy_demand!B1119)</f>
        <v>137955.42499999999</v>
      </c>
      <c r="D1119" s="2" t="e">
        <f>IF(energy_demand!M1119="Y",energy_demand!B1119,NA())</f>
        <v>#N/A</v>
      </c>
      <c r="E1119" s="2">
        <f>IF(energy_demand!M1119="N",energy_demand!B1119,NA())</f>
        <v>137955.42499999999</v>
      </c>
    </row>
    <row r="1120" spans="1:5" x14ac:dyDescent="0.3">
      <c r="A1120" s="10">
        <v>43123</v>
      </c>
      <c r="B1120" s="2" t="b">
        <f>IF(energy_demand!L1120="Y",energy_demand!B1120)</f>
        <v>0</v>
      </c>
      <c r="C1120" s="2">
        <f>IF(energy_demand!L1120="N",energy_demand!B1120)</f>
        <v>128314.47</v>
      </c>
      <c r="D1120" s="2" t="e">
        <f>IF(energy_demand!M1120="Y",energy_demand!B1120,NA())</f>
        <v>#N/A</v>
      </c>
      <c r="E1120" s="2">
        <f>IF(energy_demand!M1120="N",energy_demand!B1120,NA())</f>
        <v>128314.47</v>
      </c>
    </row>
    <row r="1121" spans="1:5" x14ac:dyDescent="0.3">
      <c r="A1121" s="10">
        <v>43124</v>
      </c>
      <c r="B1121" s="2" t="b">
        <f>IF(energy_demand!L1121="Y",energy_demand!B1121)</f>
        <v>0</v>
      </c>
      <c r="C1121" s="2">
        <f>IF(energy_demand!L1121="N",energy_demand!B1121)</f>
        <v>128899.765</v>
      </c>
      <c r="D1121" s="2" t="e">
        <f>IF(energy_demand!M1121="Y",energy_demand!B1121,NA())</f>
        <v>#N/A</v>
      </c>
      <c r="E1121" s="2">
        <f>IF(energy_demand!M1121="N",energy_demand!B1121,NA())</f>
        <v>128899.765</v>
      </c>
    </row>
    <row r="1122" spans="1:5" x14ac:dyDescent="0.3">
      <c r="A1122" s="10">
        <v>43125</v>
      </c>
      <c r="B1122" s="2" t="b">
        <f>IF(energy_demand!L1122="Y",energy_demand!B1122)</f>
        <v>0</v>
      </c>
      <c r="C1122" s="2">
        <f>IF(energy_demand!L1122="N",energy_demand!B1122)</f>
        <v>139245.21</v>
      </c>
      <c r="D1122" s="2" t="e">
        <f>IF(energy_demand!M1122="Y",energy_demand!B1122,NA())</f>
        <v>#N/A</v>
      </c>
      <c r="E1122" s="2">
        <f>IF(energy_demand!M1122="N",energy_demand!B1122,NA())</f>
        <v>139245.21</v>
      </c>
    </row>
    <row r="1123" spans="1:5" x14ac:dyDescent="0.3">
      <c r="A1123" s="10">
        <v>43126</v>
      </c>
      <c r="B1123" s="2" t="b">
        <f>IF(energy_demand!L1123="Y",energy_demand!B1123)</f>
        <v>0</v>
      </c>
      <c r="C1123" s="2">
        <f>IF(energy_demand!L1123="N",energy_demand!B1123)</f>
        <v>128599.46</v>
      </c>
      <c r="D1123" s="2">
        <f>IF(energy_demand!M1123="Y",energy_demand!B1123,NA())</f>
        <v>128599.46</v>
      </c>
      <c r="E1123" s="2" t="e">
        <f>IF(energy_demand!M1123="N",energy_demand!B1123,NA())</f>
        <v>#N/A</v>
      </c>
    </row>
    <row r="1124" spans="1:5" x14ac:dyDescent="0.3">
      <c r="A1124" s="10">
        <v>43127</v>
      </c>
      <c r="B1124" s="2" t="b">
        <f>IF(energy_demand!L1124="Y",energy_demand!B1124)</f>
        <v>0</v>
      </c>
      <c r="C1124" s="2">
        <f>IF(energy_demand!L1124="N",energy_demand!B1124)</f>
        <v>139114.58499999999</v>
      </c>
      <c r="D1124" s="2" t="e">
        <f>IF(energy_demand!M1124="Y",energy_demand!B1124,NA())</f>
        <v>#N/A</v>
      </c>
      <c r="E1124" s="2">
        <f>IF(energy_demand!M1124="N",energy_demand!B1124,NA())</f>
        <v>139114.58499999999</v>
      </c>
    </row>
    <row r="1125" spans="1:5" x14ac:dyDescent="0.3">
      <c r="A1125" s="10">
        <v>43128</v>
      </c>
      <c r="B1125" s="2" t="b">
        <f>IF(energy_demand!L1125="Y",energy_demand!B1125)</f>
        <v>0</v>
      </c>
      <c r="C1125" s="2">
        <f>IF(energy_demand!L1125="N",energy_demand!B1125)</f>
        <v>159436.69</v>
      </c>
      <c r="D1125" s="2" t="e">
        <f>IF(energy_demand!M1125="Y",energy_demand!B1125,NA())</f>
        <v>#N/A</v>
      </c>
      <c r="E1125" s="2">
        <f>IF(energy_demand!M1125="N",energy_demand!B1125,NA())</f>
        <v>159436.69</v>
      </c>
    </row>
    <row r="1126" spans="1:5" x14ac:dyDescent="0.3">
      <c r="A1126" s="10">
        <v>43129</v>
      </c>
      <c r="B1126" s="2" t="b">
        <f>IF(energy_demand!L1126="Y",energy_demand!B1126)</f>
        <v>0</v>
      </c>
      <c r="C1126" s="2">
        <f>IF(energy_demand!L1126="N",energy_demand!B1126)</f>
        <v>160437.565</v>
      </c>
      <c r="D1126" s="2" t="e">
        <f>IF(energy_demand!M1126="Y",energy_demand!B1126,NA())</f>
        <v>#N/A</v>
      </c>
      <c r="E1126" s="2">
        <f>IF(energy_demand!M1126="N",energy_demand!B1126,NA())</f>
        <v>160437.565</v>
      </c>
    </row>
    <row r="1127" spans="1:5" x14ac:dyDescent="0.3">
      <c r="A1127" s="10">
        <v>43130</v>
      </c>
      <c r="B1127" s="2" t="b">
        <f>IF(energy_demand!L1127="Y",energy_demand!B1127)</f>
        <v>0</v>
      </c>
      <c r="C1127" s="2">
        <f>IF(energy_demand!L1127="N",energy_demand!B1127)</f>
        <v>115239.57</v>
      </c>
      <c r="D1127" s="2" t="e">
        <f>IF(energy_demand!M1127="Y",energy_demand!B1127,NA())</f>
        <v>#N/A</v>
      </c>
      <c r="E1127" s="2">
        <f>IF(energy_demand!M1127="N",energy_demand!B1127,NA())</f>
        <v>115239.57</v>
      </c>
    </row>
    <row r="1128" spans="1:5" x14ac:dyDescent="0.3">
      <c r="A1128" s="10">
        <v>43131</v>
      </c>
      <c r="B1128" s="2">
        <f>IF(energy_demand!L1128="Y",energy_demand!B1128)</f>
        <v>108524.18</v>
      </c>
      <c r="C1128" s="2" t="b">
        <f>IF(energy_demand!L1128="N",energy_demand!B1128)</f>
        <v>0</v>
      </c>
      <c r="D1128" s="2" t="e">
        <f>IF(energy_demand!M1128="Y",energy_demand!B1128,NA())</f>
        <v>#N/A</v>
      </c>
      <c r="E1128" s="2">
        <f>IF(energy_demand!M1128="N",energy_demand!B1128,NA())</f>
        <v>108524.18</v>
      </c>
    </row>
    <row r="1129" spans="1:5" x14ac:dyDescent="0.3">
      <c r="A1129" s="10">
        <v>43132</v>
      </c>
      <c r="B1129" s="2">
        <f>IF(energy_demand!L1129="Y",energy_demand!B1129)</f>
        <v>109949.21</v>
      </c>
      <c r="C1129" s="2" t="b">
        <f>IF(energy_demand!L1129="N",energy_demand!B1129)</f>
        <v>0</v>
      </c>
      <c r="D1129" s="2" t="e">
        <f>IF(energy_demand!M1129="Y",energy_demand!B1129,NA())</f>
        <v>#N/A</v>
      </c>
      <c r="E1129" s="2">
        <f>IF(energy_demand!M1129="N",energy_demand!B1129,NA())</f>
        <v>109949.21</v>
      </c>
    </row>
    <row r="1130" spans="1:5" x14ac:dyDescent="0.3">
      <c r="A1130" s="10">
        <v>43133</v>
      </c>
      <c r="B1130" s="2">
        <f>IF(energy_demand!L1130="Y",energy_demand!B1130)</f>
        <v>112946.34</v>
      </c>
      <c r="C1130" s="2" t="b">
        <f>IF(energy_demand!L1130="N",energy_demand!B1130)</f>
        <v>0</v>
      </c>
      <c r="D1130" s="2" t="e">
        <f>IF(energy_demand!M1130="Y",energy_demand!B1130,NA())</f>
        <v>#N/A</v>
      </c>
      <c r="E1130" s="2">
        <f>IF(energy_demand!M1130="N",energy_demand!B1130,NA())</f>
        <v>112946.34</v>
      </c>
    </row>
    <row r="1131" spans="1:5" x14ac:dyDescent="0.3">
      <c r="A1131" s="10">
        <v>43134</v>
      </c>
      <c r="B1131" s="2">
        <f>IF(energy_demand!L1131="Y",energy_demand!B1131)</f>
        <v>104947.325</v>
      </c>
      <c r="C1131" s="2" t="b">
        <f>IF(energy_demand!L1131="N",energy_demand!B1131)</f>
        <v>0</v>
      </c>
      <c r="D1131" s="2" t="e">
        <f>IF(energy_demand!M1131="Y",energy_demand!B1131,NA())</f>
        <v>#N/A</v>
      </c>
      <c r="E1131" s="2">
        <f>IF(energy_demand!M1131="N",energy_demand!B1131,NA())</f>
        <v>104947.325</v>
      </c>
    </row>
    <row r="1132" spans="1:5" x14ac:dyDescent="0.3">
      <c r="A1132" s="10">
        <v>43135</v>
      </c>
      <c r="B1132" s="2">
        <f>IF(energy_demand!L1132="Y",energy_demand!B1132)</f>
        <v>106065.935</v>
      </c>
      <c r="C1132" s="2" t="b">
        <f>IF(energy_demand!L1132="N",energy_demand!B1132)</f>
        <v>0</v>
      </c>
      <c r="D1132" s="2" t="e">
        <f>IF(energy_demand!M1132="Y",energy_demand!B1132,NA())</f>
        <v>#N/A</v>
      </c>
      <c r="E1132" s="2">
        <f>IF(energy_demand!M1132="N",energy_demand!B1132,NA())</f>
        <v>106065.935</v>
      </c>
    </row>
    <row r="1133" spans="1:5" x14ac:dyDescent="0.3">
      <c r="A1133" s="10">
        <v>43136</v>
      </c>
      <c r="B1133" s="2">
        <f>IF(energy_demand!L1133="Y",energy_demand!B1133)</f>
        <v>126465.96</v>
      </c>
      <c r="C1133" s="2" t="b">
        <f>IF(energy_demand!L1133="N",energy_demand!B1133)</f>
        <v>0</v>
      </c>
      <c r="D1133" s="2" t="e">
        <f>IF(energy_demand!M1133="Y",energy_demand!B1133,NA())</f>
        <v>#N/A</v>
      </c>
      <c r="E1133" s="2">
        <f>IF(energy_demand!M1133="N",energy_demand!B1133,NA())</f>
        <v>126465.96</v>
      </c>
    </row>
    <row r="1134" spans="1:5" x14ac:dyDescent="0.3">
      <c r="A1134" s="10">
        <v>43137</v>
      </c>
      <c r="B1134" s="2">
        <f>IF(energy_demand!L1134="Y",energy_demand!B1134)</f>
        <v>137539.72500000001</v>
      </c>
      <c r="C1134" s="2" t="b">
        <f>IF(energy_demand!L1134="N",energy_demand!B1134)</f>
        <v>0</v>
      </c>
      <c r="D1134" s="2" t="e">
        <f>IF(energy_demand!M1134="Y",energy_demand!B1134,NA())</f>
        <v>#N/A</v>
      </c>
      <c r="E1134" s="2">
        <f>IF(energy_demand!M1134="N",energy_demand!B1134,NA())</f>
        <v>137539.72500000001</v>
      </c>
    </row>
    <row r="1135" spans="1:5" x14ac:dyDescent="0.3">
      <c r="A1135" s="10">
        <v>43138</v>
      </c>
      <c r="B1135" s="2">
        <f>IF(energy_demand!L1135="Y",energy_demand!B1135)</f>
        <v>159307.315</v>
      </c>
      <c r="C1135" s="2" t="b">
        <f>IF(energy_demand!L1135="N",energy_demand!B1135)</f>
        <v>0</v>
      </c>
      <c r="D1135" s="2" t="e">
        <f>IF(energy_demand!M1135="Y",energy_demand!B1135,NA())</f>
        <v>#N/A</v>
      </c>
      <c r="E1135" s="2">
        <f>IF(energy_demand!M1135="N",energy_demand!B1135,NA())</f>
        <v>159307.315</v>
      </c>
    </row>
    <row r="1136" spans="1:5" x14ac:dyDescent="0.3">
      <c r="A1136" s="10">
        <v>43139</v>
      </c>
      <c r="B1136" s="2">
        <f>IF(energy_demand!L1136="Y",energy_demand!B1136)</f>
        <v>149473.01</v>
      </c>
      <c r="C1136" s="2" t="b">
        <f>IF(energy_demand!L1136="N",energy_demand!B1136)</f>
        <v>0</v>
      </c>
      <c r="D1136" s="2" t="e">
        <f>IF(energy_demand!M1136="Y",energy_demand!B1136,NA())</f>
        <v>#N/A</v>
      </c>
      <c r="E1136" s="2">
        <f>IF(energy_demand!M1136="N",energy_demand!B1136,NA())</f>
        <v>149473.01</v>
      </c>
    </row>
    <row r="1137" spans="1:5" x14ac:dyDescent="0.3">
      <c r="A1137" s="10">
        <v>43140</v>
      </c>
      <c r="B1137" s="2">
        <f>IF(energy_demand!L1137="Y",energy_demand!B1137)</f>
        <v>137101.87</v>
      </c>
      <c r="C1137" s="2" t="b">
        <f>IF(energy_demand!L1137="N",energy_demand!B1137)</f>
        <v>0</v>
      </c>
      <c r="D1137" s="2" t="e">
        <f>IF(energy_demand!M1137="Y",energy_demand!B1137,NA())</f>
        <v>#N/A</v>
      </c>
      <c r="E1137" s="2">
        <f>IF(energy_demand!M1137="N",energy_demand!B1137,NA())</f>
        <v>137101.87</v>
      </c>
    </row>
    <row r="1138" spans="1:5" x14ac:dyDescent="0.3">
      <c r="A1138" s="10">
        <v>43141</v>
      </c>
      <c r="B1138" s="2">
        <f>IF(energy_demand!L1138="Y",energy_demand!B1138)</f>
        <v>118113.8</v>
      </c>
      <c r="C1138" s="2" t="b">
        <f>IF(energy_demand!L1138="N",energy_demand!B1138)</f>
        <v>0</v>
      </c>
      <c r="D1138" s="2" t="e">
        <f>IF(energy_demand!M1138="Y",energy_demand!B1138,NA())</f>
        <v>#N/A</v>
      </c>
      <c r="E1138" s="2">
        <f>IF(energy_demand!M1138="N",energy_demand!B1138,NA())</f>
        <v>118113.8</v>
      </c>
    </row>
    <row r="1139" spans="1:5" x14ac:dyDescent="0.3">
      <c r="A1139" s="10">
        <v>43142</v>
      </c>
      <c r="B1139" s="2">
        <f>IF(energy_demand!L1139="Y",energy_demand!B1139)</f>
        <v>100440.29</v>
      </c>
      <c r="C1139" s="2" t="b">
        <f>IF(energy_demand!L1139="N",energy_demand!B1139)</f>
        <v>0</v>
      </c>
      <c r="D1139" s="2" t="e">
        <f>IF(energy_demand!M1139="Y",energy_demand!B1139,NA())</f>
        <v>#N/A</v>
      </c>
      <c r="E1139" s="2">
        <f>IF(energy_demand!M1139="N",energy_demand!B1139,NA())</f>
        <v>100440.29</v>
      </c>
    </row>
    <row r="1140" spans="1:5" x14ac:dyDescent="0.3">
      <c r="A1140" s="10">
        <v>43143</v>
      </c>
      <c r="B1140" s="2">
        <f>IF(energy_demand!L1140="Y",energy_demand!B1140)</f>
        <v>116209.13</v>
      </c>
      <c r="C1140" s="2" t="b">
        <f>IF(energy_demand!L1140="N",energy_demand!B1140)</f>
        <v>0</v>
      </c>
      <c r="D1140" s="2" t="e">
        <f>IF(energy_demand!M1140="Y",energy_demand!B1140,NA())</f>
        <v>#N/A</v>
      </c>
      <c r="E1140" s="2">
        <f>IF(energy_demand!M1140="N",energy_demand!B1140,NA())</f>
        <v>116209.13</v>
      </c>
    </row>
    <row r="1141" spans="1:5" x14ac:dyDescent="0.3">
      <c r="A1141" s="10">
        <v>43144</v>
      </c>
      <c r="B1141" s="2">
        <f>IF(energy_demand!L1141="Y",energy_demand!B1141)</f>
        <v>124882.715</v>
      </c>
      <c r="C1141" s="2" t="b">
        <f>IF(energy_demand!L1141="N",energy_demand!B1141)</f>
        <v>0</v>
      </c>
      <c r="D1141" s="2" t="e">
        <f>IF(energy_demand!M1141="Y",energy_demand!B1141,NA())</f>
        <v>#N/A</v>
      </c>
      <c r="E1141" s="2">
        <f>IF(energy_demand!M1141="N",energy_demand!B1141,NA())</f>
        <v>124882.715</v>
      </c>
    </row>
    <row r="1142" spans="1:5" x14ac:dyDescent="0.3">
      <c r="A1142" s="10">
        <v>43145</v>
      </c>
      <c r="B1142" s="2">
        <f>IF(energy_demand!L1142="Y",energy_demand!B1142)</f>
        <v>115269.5</v>
      </c>
      <c r="C1142" s="2" t="b">
        <f>IF(energy_demand!L1142="N",energy_demand!B1142)</f>
        <v>0</v>
      </c>
      <c r="D1142" s="2" t="e">
        <f>IF(energy_demand!M1142="Y",energy_demand!B1142,NA())</f>
        <v>#N/A</v>
      </c>
      <c r="E1142" s="2">
        <f>IF(energy_demand!M1142="N",energy_demand!B1142,NA())</f>
        <v>115269.5</v>
      </c>
    </row>
    <row r="1143" spans="1:5" x14ac:dyDescent="0.3">
      <c r="A1143" s="10">
        <v>43146</v>
      </c>
      <c r="B1143" s="2">
        <f>IF(energy_demand!L1143="Y",energy_demand!B1143)</f>
        <v>117260.245</v>
      </c>
      <c r="C1143" s="2" t="b">
        <f>IF(energy_demand!L1143="N",energy_demand!B1143)</f>
        <v>0</v>
      </c>
      <c r="D1143" s="2" t="e">
        <f>IF(energy_demand!M1143="Y",energy_demand!B1143,NA())</f>
        <v>#N/A</v>
      </c>
      <c r="E1143" s="2">
        <f>IF(energy_demand!M1143="N",energy_demand!B1143,NA())</f>
        <v>117260.245</v>
      </c>
    </row>
    <row r="1144" spans="1:5" x14ac:dyDescent="0.3">
      <c r="A1144" s="10">
        <v>43147</v>
      </c>
      <c r="B1144" s="2">
        <f>IF(energy_demand!L1144="Y",energy_demand!B1144)</f>
        <v>114736.355</v>
      </c>
      <c r="C1144" s="2" t="b">
        <f>IF(energy_demand!L1144="N",energy_demand!B1144)</f>
        <v>0</v>
      </c>
      <c r="D1144" s="2" t="e">
        <f>IF(energy_demand!M1144="Y",energy_demand!B1144,NA())</f>
        <v>#N/A</v>
      </c>
      <c r="E1144" s="2">
        <f>IF(energy_demand!M1144="N",energy_demand!B1144,NA())</f>
        <v>114736.355</v>
      </c>
    </row>
    <row r="1145" spans="1:5" x14ac:dyDescent="0.3">
      <c r="A1145" s="10">
        <v>43148</v>
      </c>
      <c r="B1145" s="2">
        <f>IF(energy_demand!L1145="Y",energy_demand!B1145)</f>
        <v>105799.935</v>
      </c>
      <c r="C1145" s="2" t="b">
        <f>IF(energy_demand!L1145="N",energy_demand!B1145)</f>
        <v>0</v>
      </c>
      <c r="D1145" s="2" t="e">
        <f>IF(energy_demand!M1145="Y",energy_demand!B1145,NA())</f>
        <v>#N/A</v>
      </c>
      <c r="E1145" s="2">
        <f>IF(energy_demand!M1145="N",energy_demand!B1145,NA())</f>
        <v>105799.935</v>
      </c>
    </row>
    <row r="1146" spans="1:5" x14ac:dyDescent="0.3">
      <c r="A1146" s="10">
        <v>43149</v>
      </c>
      <c r="B1146" s="2">
        <f>IF(energy_demand!L1146="Y",energy_demand!B1146)</f>
        <v>105085.515</v>
      </c>
      <c r="C1146" s="2" t="b">
        <f>IF(energy_demand!L1146="N",energy_demand!B1146)</f>
        <v>0</v>
      </c>
      <c r="D1146" s="2" t="e">
        <f>IF(energy_demand!M1146="Y",energy_demand!B1146,NA())</f>
        <v>#N/A</v>
      </c>
      <c r="E1146" s="2">
        <f>IF(energy_demand!M1146="N",energy_demand!B1146,NA())</f>
        <v>105085.515</v>
      </c>
    </row>
    <row r="1147" spans="1:5" x14ac:dyDescent="0.3">
      <c r="A1147" s="10">
        <v>43150</v>
      </c>
      <c r="B1147" s="2">
        <f>IF(energy_demand!L1147="Y",energy_demand!B1147)</f>
        <v>113116.425</v>
      </c>
      <c r="C1147" s="2" t="b">
        <f>IF(energy_demand!L1147="N",energy_demand!B1147)</f>
        <v>0</v>
      </c>
      <c r="D1147" s="2" t="e">
        <f>IF(energy_demand!M1147="Y",energy_demand!B1147,NA())</f>
        <v>#N/A</v>
      </c>
      <c r="E1147" s="2">
        <f>IF(energy_demand!M1147="N",energy_demand!B1147,NA())</f>
        <v>113116.425</v>
      </c>
    </row>
    <row r="1148" spans="1:5" x14ac:dyDescent="0.3">
      <c r="A1148" s="10">
        <v>43151</v>
      </c>
      <c r="B1148" s="2">
        <f>IF(energy_demand!L1148="Y",energy_demand!B1148)</f>
        <v>120035.38499999999</v>
      </c>
      <c r="C1148" s="2" t="b">
        <f>IF(energy_demand!L1148="N",energy_demand!B1148)</f>
        <v>0</v>
      </c>
      <c r="D1148" s="2" t="e">
        <f>IF(energy_demand!M1148="Y",energy_demand!B1148,NA())</f>
        <v>#N/A</v>
      </c>
      <c r="E1148" s="2">
        <f>IF(energy_demand!M1148="N",energy_demand!B1148,NA())</f>
        <v>120035.38499999999</v>
      </c>
    </row>
    <row r="1149" spans="1:5" x14ac:dyDescent="0.3">
      <c r="A1149" s="10">
        <v>43152</v>
      </c>
      <c r="B1149" s="2">
        <f>IF(energy_demand!L1149="Y",energy_demand!B1149)</f>
        <v>124481.41499999999</v>
      </c>
      <c r="C1149" s="2" t="b">
        <f>IF(energy_demand!L1149="N",energy_demand!B1149)</f>
        <v>0</v>
      </c>
      <c r="D1149" s="2" t="e">
        <f>IF(energy_demand!M1149="Y",energy_demand!B1149,NA())</f>
        <v>#N/A</v>
      </c>
      <c r="E1149" s="2">
        <f>IF(energy_demand!M1149="N",energy_demand!B1149,NA())</f>
        <v>124481.41499999999</v>
      </c>
    </row>
    <row r="1150" spans="1:5" x14ac:dyDescent="0.3">
      <c r="A1150" s="10">
        <v>43153</v>
      </c>
      <c r="B1150" s="2">
        <f>IF(energy_demand!L1150="Y",energy_demand!B1150)</f>
        <v>133607.065</v>
      </c>
      <c r="C1150" s="2" t="b">
        <f>IF(energy_demand!L1150="N",energy_demand!B1150)</f>
        <v>0</v>
      </c>
      <c r="D1150" s="2" t="e">
        <f>IF(energy_demand!M1150="Y",energy_demand!B1150,NA())</f>
        <v>#N/A</v>
      </c>
      <c r="E1150" s="2">
        <f>IF(energy_demand!M1150="N",energy_demand!B1150,NA())</f>
        <v>133607.065</v>
      </c>
    </row>
    <row r="1151" spans="1:5" x14ac:dyDescent="0.3">
      <c r="A1151" s="10">
        <v>43154</v>
      </c>
      <c r="B1151" s="2">
        <f>IF(energy_demand!L1151="Y",energy_demand!B1151)</f>
        <v>136328.345</v>
      </c>
      <c r="C1151" s="2" t="b">
        <f>IF(energy_demand!L1151="N",energy_demand!B1151)</f>
        <v>0</v>
      </c>
      <c r="D1151" s="2" t="e">
        <f>IF(energy_demand!M1151="Y",energy_demand!B1151,NA())</f>
        <v>#N/A</v>
      </c>
      <c r="E1151" s="2">
        <f>IF(energy_demand!M1151="N",energy_demand!B1151,NA())</f>
        <v>136328.345</v>
      </c>
    </row>
    <row r="1152" spans="1:5" x14ac:dyDescent="0.3">
      <c r="A1152" s="10">
        <v>43155</v>
      </c>
      <c r="B1152" s="2">
        <f>IF(energy_demand!L1152="Y",energy_demand!B1152)</f>
        <v>119226.435</v>
      </c>
      <c r="C1152" s="2" t="b">
        <f>IF(energy_demand!L1152="N",energy_demand!B1152)</f>
        <v>0</v>
      </c>
      <c r="D1152" s="2" t="e">
        <f>IF(energy_demand!M1152="Y",energy_demand!B1152,NA())</f>
        <v>#N/A</v>
      </c>
      <c r="E1152" s="2">
        <f>IF(energy_demand!M1152="N",energy_demand!B1152,NA())</f>
        <v>119226.435</v>
      </c>
    </row>
    <row r="1153" spans="1:5" x14ac:dyDescent="0.3">
      <c r="A1153" s="10">
        <v>43156</v>
      </c>
      <c r="B1153" s="2">
        <f>IF(energy_demand!L1153="Y",energy_demand!B1153)</f>
        <v>96305.07</v>
      </c>
      <c r="C1153" s="2" t="b">
        <f>IF(energy_demand!L1153="N",energy_demand!B1153)</f>
        <v>0</v>
      </c>
      <c r="D1153" s="2" t="e">
        <f>IF(energy_demand!M1153="Y",energy_demand!B1153,NA())</f>
        <v>#N/A</v>
      </c>
      <c r="E1153" s="2">
        <f>IF(energy_demand!M1153="N",energy_demand!B1153,NA())</f>
        <v>96305.07</v>
      </c>
    </row>
    <row r="1154" spans="1:5" x14ac:dyDescent="0.3">
      <c r="A1154" s="10">
        <v>43157</v>
      </c>
      <c r="B1154" s="2">
        <f>IF(energy_demand!L1154="Y",energy_demand!B1154)</f>
        <v>117952.36500000001</v>
      </c>
      <c r="C1154" s="2" t="b">
        <f>IF(energy_demand!L1154="N",energy_demand!B1154)</f>
        <v>0</v>
      </c>
      <c r="D1154" s="2" t="e">
        <f>IF(energy_demand!M1154="Y",energy_demand!B1154,NA())</f>
        <v>#N/A</v>
      </c>
      <c r="E1154" s="2">
        <f>IF(energy_demand!M1154="N",energy_demand!B1154,NA())</f>
        <v>117952.36500000001</v>
      </c>
    </row>
    <row r="1155" spans="1:5" x14ac:dyDescent="0.3">
      <c r="A1155" s="10">
        <v>43158</v>
      </c>
      <c r="B1155" s="2">
        <f>IF(energy_demand!L1155="Y",energy_demand!B1155)</f>
        <v>127894.285</v>
      </c>
      <c r="C1155" s="2" t="b">
        <f>IF(energy_demand!L1155="N",energy_demand!B1155)</f>
        <v>0</v>
      </c>
      <c r="D1155" s="2" t="e">
        <f>IF(energy_demand!M1155="Y",energy_demand!B1155,NA())</f>
        <v>#N/A</v>
      </c>
      <c r="E1155" s="2">
        <f>IF(energy_demand!M1155="N",energy_demand!B1155,NA())</f>
        <v>127894.285</v>
      </c>
    </row>
    <row r="1156" spans="1:5" x14ac:dyDescent="0.3">
      <c r="A1156" s="10">
        <v>43159</v>
      </c>
      <c r="B1156" s="2">
        <f>IF(energy_demand!L1156="Y",energy_demand!B1156)</f>
        <v>123400.17</v>
      </c>
      <c r="C1156" s="2" t="b">
        <f>IF(energy_demand!L1156="N",energy_demand!B1156)</f>
        <v>0</v>
      </c>
      <c r="D1156" s="2" t="e">
        <f>IF(energy_demand!M1156="Y",energy_demand!B1156,NA())</f>
        <v>#N/A</v>
      </c>
      <c r="E1156" s="2">
        <f>IF(energy_demand!M1156="N",energy_demand!B1156,NA())</f>
        <v>123400.17</v>
      </c>
    </row>
    <row r="1157" spans="1:5" x14ac:dyDescent="0.3">
      <c r="A1157" s="10">
        <v>43160</v>
      </c>
      <c r="B1157" s="2">
        <f>IF(energy_demand!L1157="Y",energy_demand!B1157)</f>
        <v>117346.26</v>
      </c>
      <c r="C1157" s="2" t="b">
        <f>IF(energy_demand!L1157="N",energy_demand!B1157)</f>
        <v>0</v>
      </c>
      <c r="D1157" s="2" t="e">
        <f>IF(energy_demand!M1157="Y",energy_demand!B1157,NA())</f>
        <v>#N/A</v>
      </c>
      <c r="E1157" s="2">
        <f>IF(energy_demand!M1157="N",energy_demand!B1157,NA())</f>
        <v>117346.26</v>
      </c>
    </row>
    <row r="1158" spans="1:5" x14ac:dyDescent="0.3">
      <c r="A1158" s="10">
        <v>43161</v>
      </c>
      <c r="B1158" s="2">
        <f>IF(energy_demand!L1158="Y",energy_demand!B1158)</f>
        <v>119960.33</v>
      </c>
      <c r="C1158" s="2" t="b">
        <f>IF(energy_demand!L1158="N",energy_demand!B1158)</f>
        <v>0</v>
      </c>
      <c r="D1158" s="2" t="e">
        <f>IF(energy_demand!M1158="Y",energy_demand!B1158,NA())</f>
        <v>#N/A</v>
      </c>
      <c r="E1158" s="2">
        <f>IF(energy_demand!M1158="N",energy_demand!B1158,NA())</f>
        <v>119960.33</v>
      </c>
    </row>
    <row r="1159" spans="1:5" x14ac:dyDescent="0.3">
      <c r="A1159" s="10">
        <v>43162</v>
      </c>
      <c r="B1159" s="2">
        <f>IF(energy_demand!L1159="Y",energy_demand!B1159)</f>
        <v>111096.30499999999</v>
      </c>
      <c r="C1159" s="2" t="b">
        <f>IF(energy_demand!L1159="N",energy_demand!B1159)</f>
        <v>0</v>
      </c>
      <c r="D1159" s="2" t="e">
        <f>IF(energy_demand!M1159="Y",energy_demand!B1159,NA())</f>
        <v>#N/A</v>
      </c>
      <c r="E1159" s="2">
        <f>IF(energy_demand!M1159="N",energy_demand!B1159,NA())</f>
        <v>111096.30499999999</v>
      </c>
    </row>
    <row r="1160" spans="1:5" x14ac:dyDescent="0.3">
      <c r="A1160" s="10">
        <v>43163</v>
      </c>
      <c r="B1160" s="2">
        <f>IF(energy_demand!L1160="Y",energy_demand!B1160)</f>
        <v>101334.2</v>
      </c>
      <c r="C1160" s="2" t="b">
        <f>IF(energy_demand!L1160="N",energy_demand!B1160)</f>
        <v>0</v>
      </c>
      <c r="D1160" s="2" t="e">
        <f>IF(energy_demand!M1160="Y",energy_demand!B1160,NA())</f>
        <v>#N/A</v>
      </c>
      <c r="E1160" s="2">
        <f>IF(energy_demand!M1160="N",energy_demand!B1160,NA())</f>
        <v>101334.2</v>
      </c>
    </row>
    <row r="1161" spans="1:5" x14ac:dyDescent="0.3">
      <c r="A1161" s="10">
        <v>43164</v>
      </c>
      <c r="B1161" s="2">
        <f>IF(energy_demand!L1161="Y",energy_demand!B1161)</f>
        <v>112527.285</v>
      </c>
      <c r="C1161" s="2" t="b">
        <f>IF(energy_demand!L1161="N",energy_demand!B1161)</f>
        <v>0</v>
      </c>
      <c r="D1161" s="2" t="e">
        <f>IF(energy_demand!M1161="Y",energy_demand!B1161,NA())</f>
        <v>#N/A</v>
      </c>
      <c r="E1161" s="2">
        <f>IF(energy_demand!M1161="N",energy_demand!B1161,NA())</f>
        <v>112527.285</v>
      </c>
    </row>
    <row r="1162" spans="1:5" x14ac:dyDescent="0.3">
      <c r="A1162" s="10">
        <v>43165</v>
      </c>
      <c r="B1162" s="2">
        <f>IF(energy_demand!L1162="Y",energy_demand!B1162)</f>
        <v>113850.81</v>
      </c>
      <c r="C1162" s="2" t="b">
        <f>IF(energy_demand!L1162="N",energy_demand!B1162)</f>
        <v>0</v>
      </c>
      <c r="D1162" s="2" t="e">
        <f>IF(energy_demand!M1162="Y",energy_demand!B1162,NA())</f>
        <v>#N/A</v>
      </c>
      <c r="E1162" s="2">
        <f>IF(energy_demand!M1162="N",energy_demand!B1162,NA())</f>
        <v>113850.81</v>
      </c>
    </row>
    <row r="1163" spans="1:5" x14ac:dyDescent="0.3">
      <c r="A1163" s="10">
        <v>43166</v>
      </c>
      <c r="B1163" s="2">
        <f>IF(energy_demand!L1163="Y",energy_demand!B1163)</f>
        <v>122717.5</v>
      </c>
      <c r="C1163" s="2" t="b">
        <f>IF(energy_demand!L1163="N",energy_demand!B1163)</f>
        <v>0</v>
      </c>
      <c r="D1163" s="2" t="e">
        <f>IF(energy_demand!M1163="Y",energy_demand!B1163,NA())</f>
        <v>#N/A</v>
      </c>
      <c r="E1163" s="2">
        <f>IF(energy_demand!M1163="N",energy_demand!B1163,NA())</f>
        <v>122717.5</v>
      </c>
    </row>
    <row r="1164" spans="1:5" x14ac:dyDescent="0.3">
      <c r="A1164" s="10">
        <v>43167</v>
      </c>
      <c r="B1164" s="2">
        <f>IF(energy_demand!L1164="Y",energy_demand!B1164)</f>
        <v>128732.59</v>
      </c>
      <c r="C1164" s="2" t="b">
        <f>IF(energy_demand!L1164="N",energy_demand!B1164)</f>
        <v>0</v>
      </c>
      <c r="D1164" s="2" t="e">
        <f>IF(energy_demand!M1164="Y",energy_demand!B1164,NA())</f>
        <v>#N/A</v>
      </c>
      <c r="E1164" s="2">
        <f>IF(energy_demand!M1164="N",energy_demand!B1164,NA())</f>
        <v>128732.59</v>
      </c>
    </row>
    <row r="1165" spans="1:5" x14ac:dyDescent="0.3">
      <c r="A1165" s="10">
        <v>43168</v>
      </c>
      <c r="B1165" s="2">
        <f>IF(energy_demand!L1165="Y",energy_demand!B1165)</f>
        <v>127805.485</v>
      </c>
      <c r="C1165" s="2" t="b">
        <f>IF(energy_demand!L1165="N",energy_demand!B1165)</f>
        <v>0</v>
      </c>
      <c r="D1165" s="2" t="e">
        <f>IF(energy_demand!M1165="Y",energy_demand!B1165,NA())</f>
        <v>#N/A</v>
      </c>
      <c r="E1165" s="2">
        <f>IF(energy_demand!M1165="N",energy_demand!B1165,NA())</f>
        <v>127805.485</v>
      </c>
    </row>
    <row r="1166" spans="1:5" x14ac:dyDescent="0.3">
      <c r="A1166" s="10">
        <v>43169</v>
      </c>
      <c r="B1166" s="2">
        <f>IF(energy_demand!L1166="Y",energy_demand!B1166)</f>
        <v>120398.88499999999</v>
      </c>
      <c r="C1166" s="2" t="b">
        <f>IF(energy_demand!L1166="N",energy_demand!B1166)</f>
        <v>0</v>
      </c>
      <c r="D1166" s="2" t="e">
        <f>IF(energy_demand!M1166="Y",energy_demand!B1166,NA())</f>
        <v>#N/A</v>
      </c>
      <c r="E1166" s="2">
        <f>IF(energy_demand!M1166="N",energy_demand!B1166,NA())</f>
        <v>120398.88499999999</v>
      </c>
    </row>
    <row r="1167" spans="1:5" x14ac:dyDescent="0.3">
      <c r="A1167" s="10">
        <v>43170</v>
      </c>
      <c r="B1167" s="2">
        <f>IF(energy_demand!L1167="Y",energy_demand!B1167)</f>
        <v>104486.18</v>
      </c>
      <c r="C1167" s="2" t="b">
        <f>IF(energy_demand!L1167="N",energy_demand!B1167)</f>
        <v>0</v>
      </c>
      <c r="D1167" s="2" t="e">
        <f>IF(energy_demand!M1167="Y",energy_demand!B1167,NA())</f>
        <v>#N/A</v>
      </c>
      <c r="E1167" s="2">
        <f>IF(energy_demand!M1167="N",energy_demand!B1167,NA())</f>
        <v>104486.18</v>
      </c>
    </row>
    <row r="1168" spans="1:5" x14ac:dyDescent="0.3">
      <c r="A1168" s="10">
        <v>43171</v>
      </c>
      <c r="B1168" s="2">
        <f>IF(energy_demand!L1168="Y",energy_demand!B1168)</f>
        <v>97542.31</v>
      </c>
      <c r="C1168" s="2" t="b">
        <f>IF(energy_demand!L1168="N",energy_demand!B1168)</f>
        <v>0</v>
      </c>
      <c r="D1168" s="2">
        <f>IF(energy_demand!M1168="Y",energy_demand!B1168,NA())</f>
        <v>97542.31</v>
      </c>
      <c r="E1168" s="2" t="e">
        <f>IF(energy_demand!M1168="N",energy_demand!B1168,NA())</f>
        <v>#N/A</v>
      </c>
    </row>
    <row r="1169" spans="1:5" x14ac:dyDescent="0.3">
      <c r="A1169" s="10">
        <v>43172</v>
      </c>
      <c r="B1169" s="2">
        <f>IF(energy_demand!L1169="Y",energy_demand!B1169)</f>
        <v>112663.625</v>
      </c>
      <c r="C1169" s="2" t="b">
        <f>IF(energy_demand!L1169="N",energy_demand!B1169)</f>
        <v>0</v>
      </c>
      <c r="D1169" s="2" t="e">
        <f>IF(energy_demand!M1169="Y",energy_demand!B1169,NA())</f>
        <v>#N/A</v>
      </c>
      <c r="E1169" s="2">
        <f>IF(energy_demand!M1169="N",energy_demand!B1169,NA())</f>
        <v>112663.625</v>
      </c>
    </row>
    <row r="1170" spans="1:5" x14ac:dyDescent="0.3">
      <c r="A1170" s="10">
        <v>43173</v>
      </c>
      <c r="B1170" s="2">
        <f>IF(energy_demand!L1170="Y",energy_demand!B1170)</f>
        <v>114195.35</v>
      </c>
      <c r="C1170" s="2" t="b">
        <f>IF(energy_demand!L1170="N",energy_demand!B1170)</f>
        <v>0</v>
      </c>
      <c r="D1170" s="2" t="e">
        <f>IF(energy_demand!M1170="Y",energy_demand!B1170,NA())</f>
        <v>#N/A</v>
      </c>
      <c r="E1170" s="2">
        <f>IF(energy_demand!M1170="N",energy_demand!B1170,NA())</f>
        <v>114195.35</v>
      </c>
    </row>
    <row r="1171" spans="1:5" x14ac:dyDescent="0.3">
      <c r="A1171" s="10">
        <v>43174</v>
      </c>
      <c r="B1171" s="2">
        <f>IF(energy_demand!L1171="Y",energy_demand!B1171)</f>
        <v>116045.27</v>
      </c>
      <c r="C1171" s="2" t="b">
        <f>IF(energy_demand!L1171="N",energy_demand!B1171)</f>
        <v>0</v>
      </c>
      <c r="D1171" s="2" t="e">
        <f>IF(energy_demand!M1171="Y",energy_demand!B1171,NA())</f>
        <v>#N/A</v>
      </c>
      <c r="E1171" s="2">
        <f>IF(energy_demand!M1171="N",energy_demand!B1171,NA())</f>
        <v>116045.27</v>
      </c>
    </row>
    <row r="1172" spans="1:5" x14ac:dyDescent="0.3">
      <c r="A1172" s="10">
        <v>43175</v>
      </c>
      <c r="B1172" s="2">
        <f>IF(energy_demand!L1172="Y",energy_demand!B1172)</f>
        <v>116284.345</v>
      </c>
      <c r="C1172" s="2" t="b">
        <f>IF(energy_demand!L1172="N",energy_demand!B1172)</f>
        <v>0</v>
      </c>
      <c r="D1172" s="2" t="e">
        <f>IF(energy_demand!M1172="Y",energy_demand!B1172,NA())</f>
        <v>#N/A</v>
      </c>
      <c r="E1172" s="2">
        <f>IF(energy_demand!M1172="N",energy_demand!B1172,NA())</f>
        <v>116284.345</v>
      </c>
    </row>
    <row r="1173" spans="1:5" x14ac:dyDescent="0.3">
      <c r="A1173" s="10">
        <v>43176</v>
      </c>
      <c r="B1173" s="2">
        <f>IF(energy_demand!L1173="Y",energy_demand!B1173)</f>
        <v>110715.12</v>
      </c>
      <c r="C1173" s="2" t="b">
        <f>IF(energy_demand!L1173="N",energy_demand!B1173)</f>
        <v>0</v>
      </c>
      <c r="D1173" s="2" t="e">
        <f>IF(energy_demand!M1173="Y",energy_demand!B1173,NA())</f>
        <v>#N/A</v>
      </c>
      <c r="E1173" s="2">
        <f>IF(energy_demand!M1173="N",energy_demand!B1173,NA())</f>
        <v>110715.12</v>
      </c>
    </row>
    <row r="1174" spans="1:5" x14ac:dyDescent="0.3">
      <c r="A1174" s="10">
        <v>43177</v>
      </c>
      <c r="B1174" s="2">
        <f>IF(energy_demand!L1174="Y",energy_demand!B1174)</f>
        <v>97262.705000000002</v>
      </c>
      <c r="C1174" s="2" t="b">
        <f>IF(energy_demand!L1174="N",energy_demand!B1174)</f>
        <v>0</v>
      </c>
      <c r="D1174" s="2" t="e">
        <f>IF(energy_demand!M1174="Y",energy_demand!B1174,NA())</f>
        <v>#N/A</v>
      </c>
      <c r="E1174" s="2">
        <f>IF(energy_demand!M1174="N",energy_demand!B1174,NA())</f>
        <v>97262.705000000002</v>
      </c>
    </row>
    <row r="1175" spans="1:5" x14ac:dyDescent="0.3">
      <c r="A1175" s="10">
        <v>43178</v>
      </c>
      <c r="B1175" s="2">
        <f>IF(energy_demand!L1175="Y",energy_demand!B1175)</f>
        <v>111617.94500000001</v>
      </c>
      <c r="C1175" s="2" t="b">
        <f>IF(energy_demand!L1175="N",energy_demand!B1175)</f>
        <v>0</v>
      </c>
      <c r="D1175" s="2" t="e">
        <f>IF(energy_demand!M1175="Y",energy_demand!B1175,NA())</f>
        <v>#N/A</v>
      </c>
      <c r="E1175" s="2">
        <f>IF(energy_demand!M1175="N",energy_demand!B1175,NA())</f>
        <v>111617.94500000001</v>
      </c>
    </row>
    <row r="1176" spans="1:5" x14ac:dyDescent="0.3">
      <c r="A1176" s="10">
        <v>43179</v>
      </c>
      <c r="B1176" s="2">
        <f>IF(energy_demand!L1176="Y",energy_demand!B1176)</f>
        <v>110794.26</v>
      </c>
      <c r="C1176" s="2" t="b">
        <f>IF(energy_demand!L1176="N",energy_demand!B1176)</f>
        <v>0</v>
      </c>
      <c r="D1176" s="2" t="e">
        <f>IF(energy_demand!M1176="Y",energy_demand!B1176,NA())</f>
        <v>#N/A</v>
      </c>
      <c r="E1176" s="2">
        <f>IF(energy_demand!M1176="N",energy_demand!B1176,NA())</f>
        <v>110794.26</v>
      </c>
    </row>
    <row r="1177" spans="1:5" x14ac:dyDescent="0.3">
      <c r="A1177" s="10">
        <v>43180</v>
      </c>
      <c r="B1177" s="2">
        <f>IF(energy_demand!L1177="Y",energy_demand!B1177)</f>
        <v>111254.315</v>
      </c>
      <c r="C1177" s="2" t="b">
        <f>IF(energy_demand!L1177="N",energy_demand!B1177)</f>
        <v>0</v>
      </c>
      <c r="D1177" s="2" t="e">
        <f>IF(energy_demand!M1177="Y",energy_demand!B1177,NA())</f>
        <v>#N/A</v>
      </c>
      <c r="E1177" s="2">
        <f>IF(energy_demand!M1177="N",energy_demand!B1177,NA())</f>
        <v>111254.315</v>
      </c>
    </row>
    <row r="1178" spans="1:5" x14ac:dyDescent="0.3">
      <c r="A1178" s="10">
        <v>43181</v>
      </c>
      <c r="B1178" s="2">
        <f>IF(energy_demand!L1178="Y",energy_demand!B1178)</f>
        <v>115020.505</v>
      </c>
      <c r="C1178" s="2" t="b">
        <f>IF(energy_demand!L1178="N",energy_demand!B1178)</f>
        <v>0</v>
      </c>
      <c r="D1178" s="2" t="e">
        <f>IF(energy_demand!M1178="Y",energy_demand!B1178,NA())</f>
        <v>#N/A</v>
      </c>
      <c r="E1178" s="2">
        <f>IF(energy_demand!M1178="N",energy_demand!B1178,NA())</f>
        <v>115020.505</v>
      </c>
    </row>
    <row r="1179" spans="1:5" x14ac:dyDescent="0.3">
      <c r="A1179" s="10">
        <v>43182</v>
      </c>
      <c r="B1179" s="2">
        <f>IF(energy_demand!L1179="Y",energy_demand!B1179)</f>
        <v>119298.325</v>
      </c>
      <c r="C1179" s="2" t="b">
        <f>IF(energy_demand!L1179="N",energy_demand!B1179)</f>
        <v>0</v>
      </c>
      <c r="D1179" s="2" t="e">
        <f>IF(energy_demand!M1179="Y",energy_demand!B1179,NA())</f>
        <v>#N/A</v>
      </c>
      <c r="E1179" s="2">
        <f>IF(energy_demand!M1179="N",energy_demand!B1179,NA())</f>
        <v>119298.325</v>
      </c>
    </row>
    <row r="1180" spans="1:5" x14ac:dyDescent="0.3">
      <c r="A1180" s="10">
        <v>43183</v>
      </c>
      <c r="B1180" s="2">
        <f>IF(energy_demand!L1180="Y",energy_demand!B1180)</f>
        <v>112312.69500000001</v>
      </c>
      <c r="C1180" s="2" t="b">
        <f>IF(energy_demand!L1180="N",energy_demand!B1180)</f>
        <v>0</v>
      </c>
      <c r="D1180" s="2" t="e">
        <f>IF(energy_demand!M1180="Y",energy_demand!B1180,NA())</f>
        <v>#N/A</v>
      </c>
      <c r="E1180" s="2">
        <f>IF(energy_demand!M1180="N",energy_demand!B1180,NA())</f>
        <v>112312.69500000001</v>
      </c>
    </row>
    <row r="1181" spans="1:5" x14ac:dyDescent="0.3">
      <c r="A1181" s="10">
        <v>43184</v>
      </c>
      <c r="B1181" s="2">
        <f>IF(energy_demand!L1181="Y",energy_demand!B1181)</f>
        <v>98918.514999999999</v>
      </c>
      <c r="C1181" s="2" t="b">
        <f>IF(energy_demand!L1181="N",energy_demand!B1181)</f>
        <v>0</v>
      </c>
      <c r="D1181" s="2" t="e">
        <f>IF(energy_demand!M1181="Y",energy_demand!B1181,NA())</f>
        <v>#N/A</v>
      </c>
      <c r="E1181" s="2">
        <f>IF(energy_demand!M1181="N",energy_demand!B1181,NA())</f>
        <v>98918.514999999999</v>
      </c>
    </row>
    <row r="1182" spans="1:5" x14ac:dyDescent="0.3">
      <c r="A1182" s="10">
        <v>43185</v>
      </c>
      <c r="B1182" s="2">
        <f>IF(energy_demand!L1182="Y",energy_demand!B1182)</f>
        <v>112488.215</v>
      </c>
      <c r="C1182" s="2" t="b">
        <f>IF(energy_demand!L1182="N",energy_demand!B1182)</f>
        <v>0</v>
      </c>
      <c r="D1182" s="2" t="e">
        <f>IF(energy_demand!M1182="Y",energy_demand!B1182,NA())</f>
        <v>#N/A</v>
      </c>
      <c r="E1182" s="2">
        <f>IF(energy_demand!M1182="N",energy_demand!B1182,NA())</f>
        <v>112488.215</v>
      </c>
    </row>
    <row r="1183" spans="1:5" x14ac:dyDescent="0.3">
      <c r="A1183" s="10">
        <v>43186</v>
      </c>
      <c r="B1183" s="2">
        <f>IF(energy_demand!L1183="Y",energy_demand!B1183)</f>
        <v>116809.36500000001</v>
      </c>
      <c r="C1183" s="2" t="b">
        <f>IF(energy_demand!L1183="N",energy_demand!B1183)</f>
        <v>0</v>
      </c>
      <c r="D1183" s="2" t="e">
        <f>IF(energy_demand!M1183="Y",energy_demand!B1183,NA())</f>
        <v>#N/A</v>
      </c>
      <c r="E1183" s="2">
        <f>IF(energy_demand!M1183="N",energy_demand!B1183,NA())</f>
        <v>116809.36500000001</v>
      </c>
    </row>
    <row r="1184" spans="1:5" x14ac:dyDescent="0.3">
      <c r="A1184" s="10">
        <v>43187</v>
      </c>
      <c r="B1184" s="2">
        <f>IF(energy_demand!L1184="Y",energy_demand!B1184)</f>
        <v>117744.005</v>
      </c>
      <c r="C1184" s="2" t="b">
        <f>IF(energy_demand!L1184="N",energy_demand!B1184)</f>
        <v>0</v>
      </c>
      <c r="D1184" s="2" t="e">
        <f>IF(energy_demand!M1184="Y",energy_demand!B1184,NA())</f>
        <v>#N/A</v>
      </c>
      <c r="E1184" s="2">
        <f>IF(energy_demand!M1184="N",energy_demand!B1184,NA())</f>
        <v>117744.005</v>
      </c>
    </row>
    <row r="1185" spans="1:5" x14ac:dyDescent="0.3">
      <c r="A1185" s="10">
        <v>43188</v>
      </c>
      <c r="B1185" s="2" t="b">
        <f>IF(energy_demand!L1185="Y",energy_demand!B1185)</f>
        <v>0</v>
      </c>
      <c r="C1185" s="2">
        <f>IF(energy_demand!L1185="N",energy_demand!B1185)</f>
        <v>116457.26</v>
      </c>
      <c r="D1185" s="2" t="e">
        <f>IF(energy_demand!M1185="Y",energy_demand!B1185,NA())</f>
        <v>#N/A</v>
      </c>
      <c r="E1185" s="2">
        <f>IF(energy_demand!M1185="N",energy_demand!B1185,NA())</f>
        <v>116457.26</v>
      </c>
    </row>
    <row r="1186" spans="1:5" x14ac:dyDescent="0.3">
      <c r="A1186" s="10">
        <v>43189</v>
      </c>
      <c r="B1186" s="2" t="b">
        <f>IF(energy_demand!L1186="Y",energy_demand!B1186)</f>
        <v>0</v>
      </c>
      <c r="C1186" s="2">
        <f>IF(energy_demand!L1186="N",energy_demand!B1186)</f>
        <v>97070.345000000001</v>
      </c>
      <c r="D1186" s="2">
        <f>IF(energy_demand!M1186="Y",energy_demand!B1186,NA())</f>
        <v>97070.345000000001</v>
      </c>
      <c r="E1186" s="2" t="e">
        <f>IF(energy_demand!M1186="N",energy_demand!B1186,NA())</f>
        <v>#N/A</v>
      </c>
    </row>
    <row r="1187" spans="1:5" x14ac:dyDescent="0.3">
      <c r="A1187" s="10">
        <v>43190</v>
      </c>
      <c r="B1187" s="2" t="b">
        <f>IF(energy_demand!L1187="Y",energy_demand!B1187)</f>
        <v>0</v>
      </c>
      <c r="C1187" s="2">
        <f>IF(energy_demand!L1187="N",energy_demand!B1187)</f>
        <v>99687.64</v>
      </c>
      <c r="D1187" s="2">
        <f>IF(energy_demand!M1187="Y",energy_demand!B1187,NA())</f>
        <v>99687.64</v>
      </c>
      <c r="E1187" s="2" t="e">
        <f>IF(energy_demand!M1187="N",energy_demand!B1187,NA())</f>
        <v>#N/A</v>
      </c>
    </row>
    <row r="1188" spans="1:5" x14ac:dyDescent="0.3">
      <c r="A1188" s="10">
        <v>43191</v>
      </c>
      <c r="B1188" s="2" t="b">
        <f>IF(energy_demand!L1188="Y",energy_demand!B1188)</f>
        <v>0</v>
      </c>
      <c r="C1188" s="2">
        <f>IF(energy_demand!L1188="N",energy_demand!B1188)</f>
        <v>98817.03</v>
      </c>
      <c r="D1188" s="2">
        <f>IF(energy_demand!M1188="Y",energy_demand!B1188,NA())</f>
        <v>98817.03</v>
      </c>
      <c r="E1188" s="2" t="e">
        <f>IF(energy_demand!M1188="N",energy_demand!B1188,NA())</f>
        <v>#N/A</v>
      </c>
    </row>
    <row r="1189" spans="1:5" x14ac:dyDescent="0.3">
      <c r="A1189" s="10">
        <v>43192</v>
      </c>
      <c r="B1189" s="2" t="b">
        <f>IF(energy_demand!L1189="Y",energy_demand!B1189)</f>
        <v>0</v>
      </c>
      <c r="C1189" s="2">
        <f>IF(energy_demand!L1189="N",energy_demand!B1189)</f>
        <v>98258.25</v>
      </c>
      <c r="D1189" s="2">
        <f>IF(energy_demand!M1189="Y",energy_demand!B1189,NA())</f>
        <v>98258.25</v>
      </c>
      <c r="E1189" s="2" t="e">
        <f>IF(energy_demand!M1189="N",energy_demand!B1189,NA())</f>
        <v>#N/A</v>
      </c>
    </row>
    <row r="1190" spans="1:5" x14ac:dyDescent="0.3">
      <c r="A1190" s="10">
        <v>43193</v>
      </c>
      <c r="B1190" s="2" t="b">
        <f>IF(energy_demand!L1190="Y",energy_demand!B1190)</f>
        <v>0</v>
      </c>
      <c r="C1190" s="2">
        <f>IF(energy_demand!L1190="N",energy_demand!B1190)</f>
        <v>113381.53</v>
      </c>
      <c r="D1190" s="2" t="e">
        <f>IF(energy_demand!M1190="Y",energy_demand!B1190,NA())</f>
        <v>#N/A</v>
      </c>
      <c r="E1190" s="2">
        <f>IF(energy_demand!M1190="N",energy_demand!B1190,NA())</f>
        <v>113381.53</v>
      </c>
    </row>
    <row r="1191" spans="1:5" x14ac:dyDescent="0.3">
      <c r="A1191" s="10">
        <v>43194</v>
      </c>
      <c r="B1191" s="2" t="b">
        <f>IF(energy_demand!L1191="Y",energy_demand!B1191)</f>
        <v>0</v>
      </c>
      <c r="C1191" s="2">
        <f>IF(energy_demand!L1191="N",energy_demand!B1191)</f>
        <v>115974.61</v>
      </c>
      <c r="D1191" s="2" t="e">
        <f>IF(energy_demand!M1191="Y",energy_demand!B1191,NA())</f>
        <v>#N/A</v>
      </c>
      <c r="E1191" s="2">
        <f>IF(energy_demand!M1191="N",energy_demand!B1191,NA())</f>
        <v>115974.61</v>
      </c>
    </row>
    <row r="1192" spans="1:5" x14ac:dyDescent="0.3">
      <c r="A1192" s="10">
        <v>43195</v>
      </c>
      <c r="B1192" s="2" t="b">
        <f>IF(energy_demand!L1192="Y",energy_demand!B1192)</f>
        <v>0</v>
      </c>
      <c r="C1192" s="2">
        <f>IF(energy_demand!L1192="N",energy_demand!B1192)</f>
        <v>117551.69500000001</v>
      </c>
      <c r="D1192" s="2" t="e">
        <f>IF(energy_demand!M1192="Y",energy_demand!B1192,NA())</f>
        <v>#N/A</v>
      </c>
      <c r="E1192" s="2">
        <f>IF(energy_demand!M1192="N",energy_demand!B1192,NA())</f>
        <v>117551.69500000001</v>
      </c>
    </row>
    <row r="1193" spans="1:5" x14ac:dyDescent="0.3">
      <c r="A1193" s="10">
        <v>43196</v>
      </c>
      <c r="B1193" s="2" t="b">
        <f>IF(energy_demand!L1193="Y",energy_demand!B1193)</f>
        <v>0</v>
      </c>
      <c r="C1193" s="2">
        <f>IF(energy_demand!L1193="N",energy_demand!B1193)</f>
        <v>115979.07</v>
      </c>
      <c r="D1193" s="2" t="e">
        <f>IF(energy_demand!M1193="Y",energy_demand!B1193,NA())</f>
        <v>#N/A</v>
      </c>
      <c r="E1193" s="2">
        <f>IF(energy_demand!M1193="N",energy_demand!B1193,NA())</f>
        <v>115979.07</v>
      </c>
    </row>
    <row r="1194" spans="1:5" x14ac:dyDescent="0.3">
      <c r="A1194" s="10">
        <v>43197</v>
      </c>
      <c r="B1194" s="2" t="b">
        <f>IF(energy_demand!L1194="Y",energy_demand!B1194)</f>
        <v>0</v>
      </c>
      <c r="C1194" s="2">
        <f>IF(energy_demand!L1194="N",energy_demand!B1194)</f>
        <v>105938.47500000001</v>
      </c>
      <c r="D1194" s="2" t="e">
        <f>IF(energy_demand!M1194="Y",energy_demand!B1194,NA())</f>
        <v>#N/A</v>
      </c>
      <c r="E1194" s="2">
        <f>IF(energy_demand!M1194="N",energy_demand!B1194,NA())</f>
        <v>105938.47500000001</v>
      </c>
    </row>
    <row r="1195" spans="1:5" x14ac:dyDescent="0.3">
      <c r="A1195" s="10">
        <v>43198</v>
      </c>
      <c r="B1195" s="2" t="b">
        <f>IF(energy_demand!L1195="Y",energy_demand!B1195)</f>
        <v>0</v>
      </c>
      <c r="C1195" s="2">
        <f>IF(energy_demand!L1195="N",energy_demand!B1195)</f>
        <v>100571.16499999999</v>
      </c>
      <c r="D1195" s="2" t="e">
        <f>IF(energy_demand!M1195="Y",energy_demand!B1195,NA())</f>
        <v>#N/A</v>
      </c>
      <c r="E1195" s="2">
        <f>IF(energy_demand!M1195="N",energy_demand!B1195,NA())</f>
        <v>100571.16499999999</v>
      </c>
    </row>
    <row r="1196" spans="1:5" x14ac:dyDescent="0.3">
      <c r="A1196" s="10">
        <v>43199</v>
      </c>
      <c r="B1196" s="2" t="b">
        <f>IF(energy_demand!L1196="Y",energy_demand!B1196)</f>
        <v>0</v>
      </c>
      <c r="C1196" s="2">
        <f>IF(energy_demand!L1196="N",energy_demand!B1196)</f>
        <v>118702.925</v>
      </c>
      <c r="D1196" s="2" t="e">
        <f>IF(energy_demand!M1196="Y",energy_demand!B1196,NA())</f>
        <v>#N/A</v>
      </c>
      <c r="E1196" s="2">
        <f>IF(energy_demand!M1196="N",energy_demand!B1196,NA())</f>
        <v>118702.925</v>
      </c>
    </row>
    <row r="1197" spans="1:5" x14ac:dyDescent="0.3">
      <c r="A1197" s="10">
        <v>43200</v>
      </c>
      <c r="B1197" s="2" t="b">
        <f>IF(energy_demand!L1197="Y",energy_demand!B1197)</f>
        <v>0</v>
      </c>
      <c r="C1197" s="2">
        <f>IF(energy_demand!L1197="N",energy_demand!B1197)</f>
        <v>122423.01</v>
      </c>
      <c r="D1197" s="2" t="e">
        <f>IF(energy_demand!M1197="Y",energy_demand!B1197,NA())</f>
        <v>#N/A</v>
      </c>
      <c r="E1197" s="2">
        <f>IF(energy_demand!M1197="N",energy_demand!B1197,NA())</f>
        <v>122423.01</v>
      </c>
    </row>
    <row r="1198" spans="1:5" x14ac:dyDescent="0.3">
      <c r="A1198" s="10">
        <v>43201</v>
      </c>
      <c r="B1198" s="2" t="b">
        <f>IF(energy_demand!L1198="Y",energy_demand!B1198)</f>
        <v>0</v>
      </c>
      <c r="C1198" s="2">
        <f>IF(energy_demand!L1198="N",energy_demand!B1198)</f>
        <v>121944.995</v>
      </c>
      <c r="D1198" s="2" t="e">
        <f>IF(energy_demand!M1198="Y",energy_demand!B1198,NA())</f>
        <v>#N/A</v>
      </c>
      <c r="E1198" s="2">
        <f>IF(energy_demand!M1198="N",energy_demand!B1198,NA())</f>
        <v>121944.995</v>
      </c>
    </row>
    <row r="1199" spans="1:5" x14ac:dyDescent="0.3">
      <c r="A1199" s="10">
        <v>43202</v>
      </c>
      <c r="B1199" s="2" t="b">
        <f>IF(energy_demand!L1199="Y",energy_demand!B1199)</f>
        <v>0</v>
      </c>
      <c r="C1199" s="2">
        <f>IF(energy_demand!L1199="N",energy_demand!B1199)</f>
        <v>119876.63</v>
      </c>
      <c r="D1199" s="2" t="e">
        <f>IF(energy_demand!M1199="Y",energy_demand!B1199,NA())</f>
        <v>#N/A</v>
      </c>
      <c r="E1199" s="2">
        <f>IF(energy_demand!M1199="N",energy_demand!B1199,NA())</f>
        <v>119876.63</v>
      </c>
    </row>
    <row r="1200" spans="1:5" x14ac:dyDescent="0.3">
      <c r="A1200" s="10">
        <v>43203</v>
      </c>
      <c r="B1200" s="2" t="b">
        <f>IF(energy_demand!L1200="Y",energy_demand!B1200)</f>
        <v>0</v>
      </c>
      <c r="C1200" s="2">
        <f>IF(energy_demand!L1200="N",energy_demand!B1200)</f>
        <v>113609.76</v>
      </c>
      <c r="D1200" s="2" t="e">
        <f>IF(energy_demand!M1200="Y",energy_demand!B1200,NA())</f>
        <v>#N/A</v>
      </c>
      <c r="E1200" s="2">
        <f>IF(energy_demand!M1200="N",energy_demand!B1200,NA())</f>
        <v>113609.76</v>
      </c>
    </row>
    <row r="1201" spans="1:5" x14ac:dyDescent="0.3">
      <c r="A1201" s="10">
        <v>43204</v>
      </c>
      <c r="B1201" s="2" t="b">
        <f>IF(energy_demand!L1201="Y",energy_demand!B1201)</f>
        <v>0</v>
      </c>
      <c r="C1201" s="2">
        <f>IF(energy_demand!L1201="N",energy_demand!B1201)</f>
        <v>105135.30499999999</v>
      </c>
      <c r="D1201" s="2" t="e">
        <f>IF(energy_demand!M1201="Y",energy_demand!B1201,NA())</f>
        <v>#N/A</v>
      </c>
      <c r="E1201" s="2">
        <f>IF(energy_demand!M1201="N",energy_demand!B1201,NA())</f>
        <v>105135.30499999999</v>
      </c>
    </row>
    <row r="1202" spans="1:5" x14ac:dyDescent="0.3">
      <c r="A1202" s="10">
        <v>43205</v>
      </c>
      <c r="B1202" s="2" t="b">
        <f>IF(energy_demand!L1202="Y",energy_demand!B1202)</f>
        <v>0</v>
      </c>
      <c r="C1202" s="2">
        <f>IF(energy_demand!L1202="N",energy_demand!B1202)</f>
        <v>104123.39</v>
      </c>
      <c r="D1202" s="2" t="e">
        <f>IF(energy_demand!M1202="Y",energy_demand!B1202,NA())</f>
        <v>#N/A</v>
      </c>
      <c r="E1202" s="2">
        <f>IF(energy_demand!M1202="N",energy_demand!B1202,NA())</f>
        <v>104123.39</v>
      </c>
    </row>
    <row r="1203" spans="1:5" x14ac:dyDescent="0.3">
      <c r="A1203" s="10">
        <v>43206</v>
      </c>
      <c r="B1203" s="2" t="b">
        <f>IF(energy_demand!L1203="Y",energy_demand!B1203)</f>
        <v>0</v>
      </c>
      <c r="C1203" s="2">
        <f>IF(energy_demand!L1203="N",energy_demand!B1203)</f>
        <v>115694.64</v>
      </c>
      <c r="D1203" s="2" t="e">
        <f>IF(energy_demand!M1203="Y",energy_demand!B1203,NA())</f>
        <v>#N/A</v>
      </c>
      <c r="E1203" s="2">
        <f>IF(energy_demand!M1203="N",energy_demand!B1203,NA())</f>
        <v>115694.64</v>
      </c>
    </row>
    <row r="1204" spans="1:5" x14ac:dyDescent="0.3">
      <c r="A1204" s="10">
        <v>43207</v>
      </c>
      <c r="B1204" s="2">
        <f>IF(energy_demand!L1204="Y",energy_demand!B1204)</f>
        <v>121092.855</v>
      </c>
      <c r="C1204" s="2" t="b">
        <f>IF(energy_demand!L1204="N",energy_demand!B1204)</f>
        <v>0</v>
      </c>
      <c r="D1204" s="2" t="e">
        <f>IF(energy_demand!M1204="Y",energy_demand!B1204,NA())</f>
        <v>#N/A</v>
      </c>
      <c r="E1204" s="2">
        <f>IF(energy_demand!M1204="N",energy_demand!B1204,NA())</f>
        <v>121092.855</v>
      </c>
    </row>
    <row r="1205" spans="1:5" x14ac:dyDescent="0.3">
      <c r="A1205" s="10">
        <v>43208</v>
      </c>
      <c r="B1205" s="2">
        <f>IF(energy_demand!L1205="Y",energy_demand!B1205)</f>
        <v>120784.875</v>
      </c>
      <c r="C1205" s="2" t="b">
        <f>IF(energy_demand!L1205="N",energy_demand!B1205)</f>
        <v>0</v>
      </c>
      <c r="D1205" s="2" t="e">
        <f>IF(energy_demand!M1205="Y",energy_demand!B1205,NA())</f>
        <v>#N/A</v>
      </c>
      <c r="E1205" s="2">
        <f>IF(energy_demand!M1205="N",energy_demand!B1205,NA())</f>
        <v>120784.875</v>
      </c>
    </row>
    <row r="1206" spans="1:5" x14ac:dyDescent="0.3">
      <c r="A1206" s="10">
        <v>43209</v>
      </c>
      <c r="B1206" s="2">
        <f>IF(energy_demand!L1206="Y",energy_demand!B1206)</f>
        <v>120448.935</v>
      </c>
      <c r="C1206" s="2" t="b">
        <f>IF(energy_demand!L1206="N",energy_demand!B1206)</f>
        <v>0</v>
      </c>
      <c r="D1206" s="2" t="e">
        <f>IF(energy_demand!M1206="Y",energy_demand!B1206,NA())</f>
        <v>#N/A</v>
      </c>
      <c r="E1206" s="2">
        <f>IF(energy_demand!M1206="N",energy_demand!B1206,NA())</f>
        <v>120448.935</v>
      </c>
    </row>
    <row r="1207" spans="1:5" x14ac:dyDescent="0.3">
      <c r="A1207" s="10">
        <v>43210</v>
      </c>
      <c r="B1207" s="2">
        <f>IF(energy_demand!L1207="Y",energy_demand!B1207)</f>
        <v>118324.09</v>
      </c>
      <c r="C1207" s="2" t="b">
        <f>IF(energy_demand!L1207="N",energy_demand!B1207)</f>
        <v>0</v>
      </c>
      <c r="D1207" s="2" t="e">
        <f>IF(energy_demand!M1207="Y",energy_demand!B1207,NA())</f>
        <v>#N/A</v>
      </c>
      <c r="E1207" s="2">
        <f>IF(energy_demand!M1207="N",energy_demand!B1207,NA())</f>
        <v>118324.09</v>
      </c>
    </row>
    <row r="1208" spans="1:5" x14ac:dyDescent="0.3">
      <c r="A1208" s="10">
        <v>43211</v>
      </c>
      <c r="B1208" s="2">
        <f>IF(energy_demand!L1208="Y",energy_demand!B1208)</f>
        <v>107479.26</v>
      </c>
      <c r="C1208" s="2" t="b">
        <f>IF(energy_demand!L1208="N",energy_demand!B1208)</f>
        <v>0</v>
      </c>
      <c r="D1208" s="2" t="e">
        <f>IF(energy_demand!M1208="Y",energy_demand!B1208,NA())</f>
        <v>#N/A</v>
      </c>
      <c r="E1208" s="2">
        <f>IF(energy_demand!M1208="N",energy_demand!B1208,NA())</f>
        <v>107479.26</v>
      </c>
    </row>
    <row r="1209" spans="1:5" x14ac:dyDescent="0.3">
      <c r="A1209" s="10">
        <v>43212</v>
      </c>
      <c r="B1209" s="2">
        <f>IF(energy_demand!L1209="Y",energy_demand!B1209)</f>
        <v>103662.05</v>
      </c>
      <c r="C1209" s="2" t="b">
        <f>IF(energy_demand!L1209="N",energy_demand!B1209)</f>
        <v>0</v>
      </c>
      <c r="D1209" s="2" t="e">
        <f>IF(energy_demand!M1209="Y",energy_demand!B1209,NA())</f>
        <v>#N/A</v>
      </c>
      <c r="E1209" s="2">
        <f>IF(energy_demand!M1209="N",energy_demand!B1209,NA())</f>
        <v>103662.05</v>
      </c>
    </row>
    <row r="1210" spans="1:5" x14ac:dyDescent="0.3">
      <c r="A1210" s="10">
        <v>43213</v>
      </c>
      <c r="B1210" s="2">
        <f>IF(energy_demand!L1210="Y",energy_demand!B1210)</f>
        <v>117799.97</v>
      </c>
      <c r="C1210" s="2" t="b">
        <f>IF(energy_demand!L1210="N",energy_demand!B1210)</f>
        <v>0</v>
      </c>
      <c r="D1210" s="2" t="e">
        <f>IF(energy_demand!M1210="Y",energy_demand!B1210,NA())</f>
        <v>#N/A</v>
      </c>
      <c r="E1210" s="2">
        <f>IF(energy_demand!M1210="N",energy_demand!B1210,NA())</f>
        <v>117799.97</v>
      </c>
    </row>
    <row r="1211" spans="1:5" x14ac:dyDescent="0.3">
      <c r="A1211" s="10">
        <v>43214</v>
      </c>
      <c r="B1211" s="2">
        <f>IF(energy_demand!L1211="Y",energy_demand!B1211)</f>
        <v>117642.645</v>
      </c>
      <c r="C1211" s="2" t="b">
        <f>IF(energy_demand!L1211="N",energy_demand!B1211)</f>
        <v>0</v>
      </c>
      <c r="D1211" s="2" t="e">
        <f>IF(energy_demand!M1211="Y",energy_demand!B1211,NA())</f>
        <v>#N/A</v>
      </c>
      <c r="E1211" s="2">
        <f>IF(energy_demand!M1211="N",energy_demand!B1211,NA())</f>
        <v>117642.645</v>
      </c>
    </row>
    <row r="1212" spans="1:5" x14ac:dyDescent="0.3">
      <c r="A1212" s="10">
        <v>43215</v>
      </c>
      <c r="B1212" s="2">
        <f>IF(energy_demand!L1212="Y",energy_demand!B1212)</f>
        <v>106654.955</v>
      </c>
      <c r="C1212" s="2" t="b">
        <f>IF(energy_demand!L1212="N",energy_demand!B1212)</f>
        <v>0</v>
      </c>
      <c r="D1212" s="2">
        <f>IF(energy_demand!M1212="Y",energy_demand!B1212,NA())</f>
        <v>106654.955</v>
      </c>
      <c r="E1212" s="2" t="e">
        <f>IF(energy_demand!M1212="N",energy_demand!B1212,NA())</f>
        <v>#N/A</v>
      </c>
    </row>
    <row r="1213" spans="1:5" x14ac:dyDescent="0.3">
      <c r="A1213" s="10">
        <v>43216</v>
      </c>
      <c r="B1213" s="2">
        <f>IF(energy_demand!L1213="Y",energy_demand!B1213)</f>
        <v>117617.51</v>
      </c>
      <c r="C1213" s="2" t="b">
        <f>IF(energy_demand!L1213="N",energy_demand!B1213)</f>
        <v>0</v>
      </c>
      <c r="D1213" s="2" t="e">
        <f>IF(energy_demand!M1213="Y",energy_demand!B1213,NA())</f>
        <v>#N/A</v>
      </c>
      <c r="E1213" s="2">
        <f>IF(energy_demand!M1213="N",energy_demand!B1213,NA())</f>
        <v>117617.51</v>
      </c>
    </row>
    <row r="1214" spans="1:5" x14ac:dyDescent="0.3">
      <c r="A1214" s="10">
        <v>43217</v>
      </c>
      <c r="B1214" s="2">
        <f>IF(energy_demand!L1214="Y",energy_demand!B1214)</f>
        <v>119079.465</v>
      </c>
      <c r="C1214" s="2" t="b">
        <f>IF(energy_demand!L1214="N",energy_demand!B1214)</f>
        <v>0</v>
      </c>
      <c r="D1214" s="2" t="e">
        <f>IF(energy_demand!M1214="Y",energy_demand!B1214,NA())</f>
        <v>#N/A</v>
      </c>
      <c r="E1214" s="2">
        <f>IF(energy_demand!M1214="N",energy_demand!B1214,NA())</f>
        <v>119079.465</v>
      </c>
    </row>
    <row r="1215" spans="1:5" x14ac:dyDescent="0.3">
      <c r="A1215" s="10">
        <v>43218</v>
      </c>
      <c r="B1215" s="2">
        <f>IF(energy_demand!L1215="Y",energy_demand!B1215)</f>
        <v>108613.38</v>
      </c>
      <c r="C1215" s="2" t="b">
        <f>IF(energy_demand!L1215="N",energy_demand!B1215)</f>
        <v>0</v>
      </c>
      <c r="D1215" s="2" t="e">
        <f>IF(energy_demand!M1215="Y",energy_demand!B1215,NA())</f>
        <v>#N/A</v>
      </c>
      <c r="E1215" s="2">
        <f>IF(energy_demand!M1215="N",energy_demand!B1215,NA())</f>
        <v>108613.38</v>
      </c>
    </row>
    <row r="1216" spans="1:5" x14ac:dyDescent="0.3">
      <c r="A1216" s="10">
        <v>43219</v>
      </c>
      <c r="B1216" s="2">
        <f>IF(energy_demand!L1216="Y",energy_demand!B1216)</f>
        <v>105277.715</v>
      </c>
      <c r="C1216" s="2" t="b">
        <f>IF(energy_demand!L1216="N",energy_demand!B1216)</f>
        <v>0</v>
      </c>
      <c r="D1216" s="2" t="e">
        <f>IF(energy_demand!M1216="Y",energy_demand!B1216,NA())</f>
        <v>#N/A</v>
      </c>
      <c r="E1216" s="2">
        <f>IF(energy_demand!M1216="N",energy_demand!B1216,NA())</f>
        <v>105277.715</v>
      </c>
    </row>
    <row r="1217" spans="1:5" x14ac:dyDescent="0.3">
      <c r="A1217" s="10">
        <v>43220</v>
      </c>
      <c r="B1217" s="2">
        <f>IF(energy_demand!L1217="Y",energy_demand!B1217)</f>
        <v>121551.685</v>
      </c>
      <c r="C1217" s="2" t="b">
        <f>IF(energy_demand!L1217="N",energy_demand!B1217)</f>
        <v>0</v>
      </c>
      <c r="D1217" s="2" t="e">
        <f>IF(energy_demand!M1217="Y",energy_demand!B1217,NA())</f>
        <v>#N/A</v>
      </c>
      <c r="E1217" s="2">
        <f>IF(energy_demand!M1217="N",energy_demand!B1217,NA())</f>
        <v>121551.685</v>
      </c>
    </row>
    <row r="1218" spans="1:5" x14ac:dyDescent="0.3">
      <c r="A1218" s="10">
        <v>43221</v>
      </c>
      <c r="B1218" s="2">
        <f>IF(energy_demand!L1218="Y",energy_demand!B1218)</f>
        <v>122642.235</v>
      </c>
      <c r="C1218" s="2" t="b">
        <f>IF(energy_demand!L1218="N",energy_demand!B1218)</f>
        <v>0</v>
      </c>
      <c r="D1218" s="2" t="e">
        <f>IF(energy_demand!M1218="Y",energy_demand!B1218,NA())</f>
        <v>#N/A</v>
      </c>
      <c r="E1218" s="2">
        <f>IF(energy_demand!M1218="N",energy_demand!B1218,NA())</f>
        <v>122642.235</v>
      </c>
    </row>
    <row r="1219" spans="1:5" x14ac:dyDescent="0.3">
      <c r="A1219" s="10">
        <v>43222</v>
      </c>
      <c r="B1219" s="2">
        <f>IF(energy_demand!L1219="Y",energy_demand!B1219)</f>
        <v>118716.595</v>
      </c>
      <c r="C1219" s="2" t="b">
        <f>IF(energy_demand!L1219="N",energy_demand!B1219)</f>
        <v>0</v>
      </c>
      <c r="D1219" s="2" t="e">
        <f>IF(energy_demand!M1219="Y",energy_demand!B1219,NA())</f>
        <v>#N/A</v>
      </c>
      <c r="E1219" s="2">
        <f>IF(energy_demand!M1219="N",energy_demand!B1219,NA())</f>
        <v>118716.595</v>
      </c>
    </row>
    <row r="1220" spans="1:5" x14ac:dyDescent="0.3">
      <c r="A1220" s="10">
        <v>43223</v>
      </c>
      <c r="B1220" s="2">
        <f>IF(energy_demand!L1220="Y",energy_demand!B1220)</f>
        <v>117357.83500000001</v>
      </c>
      <c r="C1220" s="2" t="b">
        <f>IF(energy_demand!L1220="N",energy_demand!B1220)</f>
        <v>0</v>
      </c>
      <c r="D1220" s="2" t="e">
        <f>IF(energy_demand!M1220="Y",energy_demand!B1220,NA())</f>
        <v>#N/A</v>
      </c>
      <c r="E1220" s="2">
        <f>IF(energy_demand!M1220="N",energy_demand!B1220,NA())</f>
        <v>117357.83500000001</v>
      </c>
    </row>
    <row r="1221" spans="1:5" x14ac:dyDescent="0.3">
      <c r="A1221" s="10">
        <v>43224</v>
      </c>
      <c r="B1221" s="2">
        <f>IF(energy_demand!L1221="Y",energy_demand!B1221)</f>
        <v>116870.46</v>
      </c>
      <c r="C1221" s="2" t="b">
        <f>IF(energy_demand!L1221="N",energy_demand!B1221)</f>
        <v>0</v>
      </c>
      <c r="D1221" s="2" t="e">
        <f>IF(energy_demand!M1221="Y",energy_demand!B1221,NA())</f>
        <v>#N/A</v>
      </c>
      <c r="E1221" s="2">
        <f>IF(energy_demand!M1221="N",energy_demand!B1221,NA())</f>
        <v>116870.46</v>
      </c>
    </row>
    <row r="1222" spans="1:5" x14ac:dyDescent="0.3">
      <c r="A1222" s="10">
        <v>43225</v>
      </c>
      <c r="B1222" s="2">
        <f>IF(energy_demand!L1222="Y",energy_demand!B1222)</f>
        <v>106892.995</v>
      </c>
      <c r="C1222" s="2" t="b">
        <f>IF(energy_demand!L1222="N",energy_demand!B1222)</f>
        <v>0</v>
      </c>
      <c r="D1222" s="2" t="e">
        <f>IF(energy_demand!M1222="Y",energy_demand!B1222,NA())</f>
        <v>#N/A</v>
      </c>
      <c r="E1222" s="2">
        <f>IF(energy_demand!M1222="N",energy_demand!B1222,NA())</f>
        <v>106892.995</v>
      </c>
    </row>
    <row r="1223" spans="1:5" x14ac:dyDescent="0.3">
      <c r="A1223" s="10">
        <v>43226</v>
      </c>
      <c r="B1223" s="2">
        <f>IF(energy_demand!L1223="Y",energy_demand!B1223)</f>
        <v>105840.39</v>
      </c>
      <c r="C1223" s="2" t="b">
        <f>IF(energy_demand!L1223="N",energy_demand!B1223)</f>
        <v>0</v>
      </c>
      <c r="D1223" s="2" t="e">
        <f>IF(energy_demand!M1223="Y",energy_demand!B1223,NA())</f>
        <v>#N/A</v>
      </c>
      <c r="E1223" s="2">
        <f>IF(energy_demand!M1223="N",energy_demand!B1223,NA())</f>
        <v>105840.39</v>
      </c>
    </row>
    <row r="1224" spans="1:5" x14ac:dyDescent="0.3">
      <c r="A1224" s="10">
        <v>43227</v>
      </c>
      <c r="B1224" s="2">
        <f>IF(energy_demand!L1224="Y",energy_demand!B1224)</f>
        <v>118254.55499999999</v>
      </c>
      <c r="C1224" s="2" t="b">
        <f>IF(energy_demand!L1224="N",energy_demand!B1224)</f>
        <v>0</v>
      </c>
      <c r="D1224" s="2" t="e">
        <f>IF(energy_demand!M1224="Y",energy_demand!B1224,NA())</f>
        <v>#N/A</v>
      </c>
      <c r="E1224" s="2">
        <f>IF(energy_demand!M1224="N",energy_demand!B1224,NA())</f>
        <v>118254.55499999999</v>
      </c>
    </row>
    <row r="1225" spans="1:5" x14ac:dyDescent="0.3">
      <c r="A1225" s="10">
        <v>43228</v>
      </c>
      <c r="B1225" s="2">
        <f>IF(energy_demand!L1225="Y",energy_demand!B1225)</f>
        <v>122876.86500000001</v>
      </c>
      <c r="C1225" s="2" t="b">
        <f>IF(energy_demand!L1225="N",energy_demand!B1225)</f>
        <v>0</v>
      </c>
      <c r="D1225" s="2" t="e">
        <f>IF(energy_demand!M1225="Y",energy_demand!B1225,NA())</f>
        <v>#N/A</v>
      </c>
      <c r="E1225" s="2">
        <f>IF(energy_demand!M1225="N",energy_demand!B1225,NA())</f>
        <v>122876.86500000001</v>
      </c>
    </row>
    <row r="1226" spans="1:5" x14ac:dyDescent="0.3">
      <c r="A1226" s="10">
        <v>43229</v>
      </c>
      <c r="B1226" s="2">
        <f>IF(energy_demand!L1226="Y",energy_demand!B1226)</f>
        <v>122721.46</v>
      </c>
      <c r="C1226" s="2" t="b">
        <f>IF(energy_demand!L1226="N",energy_demand!B1226)</f>
        <v>0</v>
      </c>
      <c r="D1226" s="2" t="e">
        <f>IF(energy_demand!M1226="Y",energy_demand!B1226,NA())</f>
        <v>#N/A</v>
      </c>
      <c r="E1226" s="2">
        <f>IF(energy_demand!M1226="N",energy_demand!B1226,NA())</f>
        <v>122721.46</v>
      </c>
    </row>
    <row r="1227" spans="1:5" x14ac:dyDescent="0.3">
      <c r="A1227" s="10">
        <v>43230</v>
      </c>
      <c r="B1227" s="2">
        <f>IF(energy_demand!L1227="Y",energy_demand!B1227)</f>
        <v>128518.505</v>
      </c>
      <c r="C1227" s="2" t="b">
        <f>IF(energy_demand!L1227="N",energy_demand!B1227)</f>
        <v>0</v>
      </c>
      <c r="D1227" s="2" t="e">
        <f>IF(energy_demand!M1227="Y",energy_demand!B1227,NA())</f>
        <v>#N/A</v>
      </c>
      <c r="E1227" s="2">
        <f>IF(energy_demand!M1227="N",energy_demand!B1227,NA())</f>
        <v>128518.505</v>
      </c>
    </row>
    <row r="1228" spans="1:5" x14ac:dyDescent="0.3">
      <c r="A1228" s="10">
        <v>43231</v>
      </c>
      <c r="B1228" s="2">
        <f>IF(energy_demand!L1228="Y",energy_demand!B1228)</f>
        <v>133467.37</v>
      </c>
      <c r="C1228" s="2" t="b">
        <f>IF(energy_demand!L1228="N",energy_demand!B1228)</f>
        <v>0</v>
      </c>
      <c r="D1228" s="2" t="e">
        <f>IF(energy_demand!M1228="Y",energy_demand!B1228,NA())</f>
        <v>#N/A</v>
      </c>
      <c r="E1228" s="2">
        <f>IF(energy_demand!M1228="N",energy_demand!B1228,NA())</f>
        <v>133467.37</v>
      </c>
    </row>
    <row r="1229" spans="1:5" x14ac:dyDescent="0.3">
      <c r="A1229" s="10">
        <v>43232</v>
      </c>
      <c r="B1229" s="2">
        <f>IF(energy_demand!L1229="Y",energy_demand!B1229)</f>
        <v>111273.755</v>
      </c>
      <c r="C1229" s="2" t="b">
        <f>IF(energy_demand!L1229="N",energy_demand!B1229)</f>
        <v>0</v>
      </c>
      <c r="D1229" s="2" t="e">
        <f>IF(energy_demand!M1229="Y",energy_demand!B1229,NA())</f>
        <v>#N/A</v>
      </c>
      <c r="E1229" s="2">
        <f>IF(energy_demand!M1229="N",energy_demand!B1229,NA())</f>
        <v>111273.755</v>
      </c>
    </row>
    <row r="1230" spans="1:5" x14ac:dyDescent="0.3">
      <c r="A1230" s="10">
        <v>43233</v>
      </c>
      <c r="B1230" s="2">
        <f>IF(energy_demand!L1230="Y",energy_demand!B1230)</f>
        <v>108729.71</v>
      </c>
      <c r="C1230" s="2" t="b">
        <f>IF(energy_demand!L1230="N",energy_demand!B1230)</f>
        <v>0</v>
      </c>
      <c r="D1230" s="2" t="e">
        <f>IF(energy_demand!M1230="Y",energy_demand!B1230,NA())</f>
        <v>#N/A</v>
      </c>
      <c r="E1230" s="2">
        <f>IF(energy_demand!M1230="N",energy_demand!B1230,NA())</f>
        <v>108729.71</v>
      </c>
    </row>
    <row r="1231" spans="1:5" x14ac:dyDescent="0.3">
      <c r="A1231" s="10">
        <v>43234</v>
      </c>
      <c r="B1231" s="2">
        <f>IF(energy_demand!L1231="Y",energy_demand!B1231)</f>
        <v>129885.955</v>
      </c>
      <c r="C1231" s="2" t="b">
        <f>IF(energy_demand!L1231="N",energy_demand!B1231)</f>
        <v>0</v>
      </c>
      <c r="D1231" s="2" t="e">
        <f>IF(energy_demand!M1231="Y",energy_demand!B1231,NA())</f>
        <v>#N/A</v>
      </c>
      <c r="E1231" s="2">
        <f>IF(energy_demand!M1231="N",energy_demand!B1231,NA())</f>
        <v>129885.955</v>
      </c>
    </row>
    <row r="1232" spans="1:5" x14ac:dyDescent="0.3">
      <c r="A1232" s="10">
        <v>43235</v>
      </c>
      <c r="B1232" s="2">
        <f>IF(energy_demand!L1232="Y",energy_demand!B1232)</f>
        <v>131900.51999999999</v>
      </c>
      <c r="C1232" s="2" t="b">
        <f>IF(energy_demand!L1232="N",energy_demand!B1232)</f>
        <v>0</v>
      </c>
      <c r="D1232" s="2" t="e">
        <f>IF(energy_demand!M1232="Y",energy_demand!B1232,NA())</f>
        <v>#N/A</v>
      </c>
      <c r="E1232" s="2">
        <f>IF(energy_demand!M1232="N",energy_demand!B1232,NA())</f>
        <v>131900.51999999999</v>
      </c>
    </row>
    <row r="1233" spans="1:5" x14ac:dyDescent="0.3">
      <c r="A1233" s="10">
        <v>43236</v>
      </c>
      <c r="B1233" s="2">
        <f>IF(energy_demand!L1233="Y",energy_demand!B1233)</f>
        <v>133399.23000000001</v>
      </c>
      <c r="C1233" s="2" t="b">
        <f>IF(energy_demand!L1233="N",energy_demand!B1233)</f>
        <v>0</v>
      </c>
      <c r="D1233" s="2" t="e">
        <f>IF(energy_demand!M1233="Y",energy_demand!B1233,NA())</f>
        <v>#N/A</v>
      </c>
      <c r="E1233" s="2">
        <f>IF(energy_demand!M1233="N",energy_demand!B1233,NA())</f>
        <v>133399.23000000001</v>
      </c>
    </row>
    <row r="1234" spans="1:5" x14ac:dyDescent="0.3">
      <c r="A1234" s="10">
        <v>43237</v>
      </c>
      <c r="B1234" s="2">
        <f>IF(energy_demand!L1234="Y",energy_demand!B1234)</f>
        <v>131757.155</v>
      </c>
      <c r="C1234" s="2" t="b">
        <f>IF(energy_demand!L1234="N",energy_demand!B1234)</f>
        <v>0</v>
      </c>
      <c r="D1234" s="2" t="e">
        <f>IF(energy_demand!M1234="Y",energy_demand!B1234,NA())</f>
        <v>#N/A</v>
      </c>
      <c r="E1234" s="2">
        <f>IF(energy_demand!M1234="N",energy_demand!B1234,NA())</f>
        <v>131757.155</v>
      </c>
    </row>
    <row r="1235" spans="1:5" x14ac:dyDescent="0.3">
      <c r="A1235" s="10">
        <v>43238</v>
      </c>
      <c r="B1235" s="2">
        <f>IF(energy_demand!L1235="Y",energy_demand!B1235)</f>
        <v>127353.575</v>
      </c>
      <c r="C1235" s="2" t="b">
        <f>IF(energy_demand!L1235="N",energy_demand!B1235)</f>
        <v>0</v>
      </c>
      <c r="D1235" s="2" t="e">
        <f>IF(energy_demand!M1235="Y",energy_demand!B1235,NA())</f>
        <v>#N/A</v>
      </c>
      <c r="E1235" s="2">
        <f>IF(energy_demand!M1235="N",energy_demand!B1235,NA())</f>
        <v>127353.575</v>
      </c>
    </row>
    <row r="1236" spans="1:5" x14ac:dyDescent="0.3">
      <c r="A1236" s="10">
        <v>43239</v>
      </c>
      <c r="B1236" s="2">
        <f>IF(energy_demand!L1236="Y",energy_demand!B1236)</f>
        <v>119262.145</v>
      </c>
      <c r="C1236" s="2" t="b">
        <f>IF(energy_demand!L1236="N",energy_demand!B1236)</f>
        <v>0</v>
      </c>
      <c r="D1236" s="2" t="e">
        <f>IF(energy_demand!M1236="Y",energy_demand!B1236,NA())</f>
        <v>#N/A</v>
      </c>
      <c r="E1236" s="2">
        <f>IF(energy_demand!M1236="N",energy_demand!B1236,NA())</f>
        <v>119262.145</v>
      </c>
    </row>
    <row r="1237" spans="1:5" x14ac:dyDescent="0.3">
      <c r="A1237" s="10">
        <v>43240</v>
      </c>
      <c r="B1237" s="2">
        <f>IF(energy_demand!L1237="Y",energy_demand!B1237)</f>
        <v>112349.26</v>
      </c>
      <c r="C1237" s="2" t="b">
        <f>IF(energy_demand!L1237="N",energy_demand!B1237)</f>
        <v>0</v>
      </c>
      <c r="D1237" s="2" t="e">
        <f>IF(energy_demand!M1237="Y",energy_demand!B1237,NA())</f>
        <v>#N/A</v>
      </c>
      <c r="E1237" s="2">
        <f>IF(energy_demand!M1237="N",energy_demand!B1237,NA())</f>
        <v>112349.26</v>
      </c>
    </row>
    <row r="1238" spans="1:5" x14ac:dyDescent="0.3">
      <c r="A1238" s="10">
        <v>43241</v>
      </c>
      <c r="B1238" s="2">
        <f>IF(energy_demand!L1238="Y",energy_demand!B1238)</f>
        <v>124046.80499999999</v>
      </c>
      <c r="C1238" s="2" t="b">
        <f>IF(energy_demand!L1238="N",energy_demand!B1238)</f>
        <v>0</v>
      </c>
      <c r="D1238" s="2" t="e">
        <f>IF(energy_demand!M1238="Y",energy_demand!B1238,NA())</f>
        <v>#N/A</v>
      </c>
      <c r="E1238" s="2">
        <f>IF(energy_demand!M1238="N",energy_demand!B1238,NA())</f>
        <v>124046.80499999999</v>
      </c>
    </row>
    <row r="1239" spans="1:5" x14ac:dyDescent="0.3">
      <c r="A1239" s="10">
        <v>43242</v>
      </c>
      <c r="B1239" s="2">
        <f>IF(energy_demand!L1239="Y",energy_demand!B1239)</f>
        <v>126922.995</v>
      </c>
      <c r="C1239" s="2" t="b">
        <f>IF(energy_demand!L1239="N",energy_demand!B1239)</f>
        <v>0</v>
      </c>
      <c r="D1239" s="2" t="e">
        <f>IF(energy_demand!M1239="Y",energy_demand!B1239,NA())</f>
        <v>#N/A</v>
      </c>
      <c r="E1239" s="2">
        <f>IF(energy_demand!M1239="N",energy_demand!B1239,NA())</f>
        <v>126922.995</v>
      </c>
    </row>
    <row r="1240" spans="1:5" x14ac:dyDescent="0.3">
      <c r="A1240" s="10">
        <v>43243</v>
      </c>
      <c r="B1240" s="2">
        <f>IF(energy_demand!L1240="Y",energy_demand!B1240)</f>
        <v>129352.83</v>
      </c>
      <c r="C1240" s="2" t="b">
        <f>IF(energy_demand!L1240="N",energy_demand!B1240)</f>
        <v>0</v>
      </c>
      <c r="D1240" s="2" t="e">
        <f>IF(energy_demand!M1240="Y",energy_demand!B1240,NA())</f>
        <v>#N/A</v>
      </c>
      <c r="E1240" s="2">
        <f>IF(energy_demand!M1240="N",energy_demand!B1240,NA())</f>
        <v>129352.83</v>
      </c>
    </row>
    <row r="1241" spans="1:5" x14ac:dyDescent="0.3">
      <c r="A1241" s="10">
        <v>43244</v>
      </c>
      <c r="B1241" s="2">
        <f>IF(energy_demand!L1241="Y",energy_demand!B1241)</f>
        <v>129553.94</v>
      </c>
      <c r="C1241" s="2" t="b">
        <f>IF(energy_demand!L1241="N",energy_demand!B1241)</f>
        <v>0</v>
      </c>
      <c r="D1241" s="2" t="e">
        <f>IF(energy_demand!M1241="Y",energy_demand!B1241,NA())</f>
        <v>#N/A</v>
      </c>
      <c r="E1241" s="2">
        <f>IF(energy_demand!M1241="N",energy_demand!B1241,NA())</f>
        <v>129553.94</v>
      </c>
    </row>
    <row r="1242" spans="1:5" x14ac:dyDescent="0.3">
      <c r="A1242" s="10">
        <v>43245</v>
      </c>
      <c r="B1242" s="2">
        <f>IF(energy_demand!L1242="Y",energy_demand!B1242)</f>
        <v>127957.57</v>
      </c>
      <c r="C1242" s="2" t="b">
        <f>IF(energy_demand!L1242="N",energy_demand!B1242)</f>
        <v>0</v>
      </c>
      <c r="D1242" s="2" t="e">
        <f>IF(energy_demand!M1242="Y",energy_demand!B1242,NA())</f>
        <v>#N/A</v>
      </c>
      <c r="E1242" s="2">
        <f>IF(energy_demand!M1242="N",energy_demand!B1242,NA())</f>
        <v>127957.57</v>
      </c>
    </row>
    <row r="1243" spans="1:5" x14ac:dyDescent="0.3">
      <c r="A1243" s="10">
        <v>43246</v>
      </c>
      <c r="B1243" s="2">
        <f>IF(energy_demand!L1243="Y",energy_demand!B1243)</f>
        <v>115384.08500000001</v>
      </c>
      <c r="C1243" s="2" t="b">
        <f>IF(energy_demand!L1243="N",energy_demand!B1243)</f>
        <v>0</v>
      </c>
      <c r="D1243" s="2" t="e">
        <f>IF(energy_demand!M1243="Y",energy_demand!B1243,NA())</f>
        <v>#N/A</v>
      </c>
      <c r="E1243" s="2">
        <f>IF(energy_demand!M1243="N",energy_demand!B1243,NA())</f>
        <v>115384.08500000001</v>
      </c>
    </row>
    <row r="1244" spans="1:5" x14ac:dyDescent="0.3">
      <c r="A1244" s="10">
        <v>43247</v>
      </c>
      <c r="B1244" s="2">
        <f>IF(energy_demand!L1244="Y",energy_demand!B1244)</f>
        <v>106044.51</v>
      </c>
      <c r="C1244" s="2" t="b">
        <f>IF(energy_demand!L1244="N",energy_demand!B1244)</f>
        <v>0</v>
      </c>
      <c r="D1244" s="2" t="e">
        <f>IF(energy_demand!M1244="Y",energy_demand!B1244,NA())</f>
        <v>#N/A</v>
      </c>
      <c r="E1244" s="2">
        <f>IF(energy_demand!M1244="N",energy_demand!B1244,NA())</f>
        <v>106044.51</v>
      </c>
    </row>
    <row r="1245" spans="1:5" x14ac:dyDescent="0.3">
      <c r="A1245" s="10">
        <v>43248</v>
      </c>
      <c r="B1245" s="2">
        <f>IF(energy_demand!L1245="Y",energy_demand!B1245)</f>
        <v>119360.265</v>
      </c>
      <c r="C1245" s="2" t="b">
        <f>IF(energy_demand!L1245="N",energy_demand!B1245)</f>
        <v>0</v>
      </c>
      <c r="D1245" s="2" t="e">
        <f>IF(energy_demand!M1245="Y",energy_demand!B1245,NA())</f>
        <v>#N/A</v>
      </c>
      <c r="E1245" s="2">
        <f>IF(energy_demand!M1245="N",energy_demand!B1245,NA())</f>
        <v>119360.265</v>
      </c>
    </row>
    <row r="1246" spans="1:5" x14ac:dyDescent="0.3">
      <c r="A1246" s="10">
        <v>43249</v>
      </c>
      <c r="B1246" s="2">
        <f>IF(energy_demand!L1246="Y",energy_demand!B1246)</f>
        <v>123142.76</v>
      </c>
      <c r="C1246" s="2" t="b">
        <f>IF(energy_demand!L1246="N",energy_demand!B1246)</f>
        <v>0</v>
      </c>
      <c r="D1246" s="2" t="e">
        <f>IF(energy_demand!M1246="Y",energy_demand!B1246,NA())</f>
        <v>#N/A</v>
      </c>
      <c r="E1246" s="2">
        <f>IF(energy_demand!M1246="N",energy_demand!B1246,NA())</f>
        <v>123142.76</v>
      </c>
    </row>
    <row r="1247" spans="1:5" x14ac:dyDescent="0.3">
      <c r="A1247" s="10">
        <v>43250</v>
      </c>
      <c r="B1247" s="2">
        <f>IF(energy_demand!L1247="Y",energy_demand!B1247)</f>
        <v>127830.62</v>
      </c>
      <c r="C1247" s="2" t="b">
        <f>IF(energy_demand!L1247="N",energy_demand!B1247)</f>
        <v>0</v>
      </c>
      <c r="D1247" s="2" t="e">
        <f>IF(energy_demand!M1247="Y",energy_demand!B1247,NA())</f>
        <v>#N/A</v>
      </c>
      <c r="E1247" s="2">
        <f>IF(energy_demand!M1247="N",energy_demand!B1247,NA())</f>
        <v>127830.62</v>
      </c>
    </row>
    <row r="1248" spans="1:5" x14ac:dyDescent="0.3">
      <c r="A1248" s="10">
        <v>43251</v>
      </c>
      <c r="B1248" s="2">
        <f>IF(energy_demand!L1248="Y",energy_demand!B1248)</f>
        <v>131159.94500000001</v>
      </c>
      <c r="C1248" s="2" t="b">
        <f>IF(energy_demand!L1248="N",energy_demand!B1248)</f>
        <v>0</v>
      </c>
      <c r="D1248" s="2" t="e">
        <f>IF(energy_demand!M1248="Y",energy_demand!B1248,NA())</f>
        <v>#N/A</v>
      </c>
      <c r="E1248" s="2">
        <f>IF(energy_demand!M1248="N",energy_demand!B1248,NA())</f>
        <v>131159.94500000001</v>
      </c>
    </row>
    <row r="1249" spans="1:5" x14ac:dyDescent="0.3">
      <c r="A1249" s="10">
        <v>43252</v>
      </c>
      <c r="B1249" s="2">
        <f>IF(energy_demand!L1249="Y",energy_demand!B1249)</f>
        <v>135864.065</v>
      </c>
      <c r="C1249" s="2" t="b">
        <f>IF(energy_demand!L1249="N",energy_demand!B1249)</f>
        <v>0</v>
      </c>
      <c r="D1249" s="2" t="e">
        <f>IF(energy_demand!M1249="Y",energy_demand!B1249,NA())</f>
        <v>#N/A</v>
      </c>
      <c r="E1249" s="2">
        <f>IF(energy_demand!M1249="N",energy_demand!B1249,NA())</f>
        <v>135864.065</v>
      </c>
    </row>
    <row r="1250" spans="1:5" x14ac:dyDescent="0.3">
      <c r="A1250" s="10">
        <v>43253</v>
      </c>
      <c r="B1250" s="2">
        <f>IF(energy_demand!L1250="Y",energy_demand!B1250)</f>
        <v>123226.075</v>
      </c>
      <c r="C1250" s="2" t="b">
        <f>IF(energy_demand!L1250="N",energy_demand!B1250)</f>
        <v>0</v>
      </c>
      <c r="D1250" s="2" t="e">
        <f>IF(energy_demand!M1250="Y",energy_demand!B1250,NA())</f>
        <v>#N/A</v>
      </c>
      <c r="E1250" s="2">
        <f>IF(energy_demand!M1250="N",energy_demand!B1250,NA())</f>
        <v>123226.075</v>
      </c>
    </row>
    <row r="1251" spans="1:5" x14ac:dyDescent="0.3">
      <c r="A1251" s="10">
        <v>43254</v>
      </c>
      <c r="B1251" s="2">
        <f>IF(energy_demand!L1251="Y",energy_demand!B1251)</f>
        <v>121177.58500000001</v>
      </c>
      <c r="C1251" s="2" t="b">
        <f>IF(energy_demand!L1251="N",energy_demand!B1251)</f>
        <v>0</v>
      </c>
      <c r="D1251" s="2" t="e">
        <f>IF(energy_demand!M1251="Y",energy_demand!B1251,NA())</f>
        <v>#N/A</v>
      </c>
      <c r="E1251" s="2">
        <f>IF(energy_demand!M1251="N",energy_demand!B1251,NA())</f>
        <v>121177.58500000001</v>
      </c>
    </row>
    <row r="1252" spans="1:5" x14ac:dyDescent="0.3">
      <c r="A1252" s="10">
        <v>43255</v>
      </c>
      <c r="B1252" s="2">
        <f>IF(energy_demand!L1252="Y",energy_demand!B1252)</f>
        <v>135385.41</v>
      </c>
      <c r="C1252" s="2" t="b">
        <f>IF(energy_demand!L1252="N",energy_demand!B1252)</f>
        <v>0</v>
      </c>
      <c r="D1252" s="2" t="e">
        <f>IF(energy_demand!M1252="Y",energy_demand!B1252,NA())</f>
        <v>#N/A</v>
      </c>
      <c r="E1252" s="2">
        <f>IF(energy_demand!M1252="N",energy_demand!B1252,NA())</f>
        <v>135385.41</v>
      </c>
    </row>
    <row r="1253" spans="1:5" x14ac:dyDescent="0.3">
      <c r="A1253" s="10">
        <v>43256</v>
      </c>
      <c r="B1253" s="2">
        <f>IF(energy_demand!L1253="Y",energy_demand!B1253)</f>
        <v>132975.13</v>
      </c>
      <c r="C1253" s="2" t="b">
        <f>IF(energy_demand!L1253="N",energy_demand!B1253)</f>
        <v>0</v>
      </c>
      <c r="D1253" s="2" t="e">
        <f>IF(energy_demand!M1253="Y",energy_demand!B1253,NA())</f>
        <v>#N/A</v>
      </c>
      <c r="E1253" s="2">
        <f>IF(energy_demand!M1253="N",energy_demand!B1253,NA())</f>
        <v>132975.13</v>
      </c>
    </row>
    <row r="1254" spans="1:5" x14ac:dyDescent="0.3">
      <c r="A1254" s="10">
        <v>43257</v>
      </c>
      <c r="B1254" s="2">
        <f>IF(energy_demand!L1254="Y",energy_demand!B1254)</f>
        <v>132038.42499999999</v>
      </c>
      <c r="C1254" s="2" t="b">
        <f>IF(energy_demand!L1254="N",energy_demand!B1254)</f>
        <v>0</v>
      </c>
      <c r="D1254" s="2" t="e">
        <f>IF(energy_demand!M1254="Y",energy_demand!B1254,NA())</f>
        <v>#N/A</v>
      </c>
      <c r="E1254" s="2">
        <f>IF(energy_demand!M1254="N",energy_demand!B1254,NA())</f>
        <v>132038.42499999999</v>
      </c>
    </row>
    <row r="1255" spans="1:5" x14ac:dyDescent="0.3">
      <c r="A1255" s="10">
        <v>43258</v>
      </c>
      <c r="B1255" s="2">
        <f>IF(energy_demand!L1255="Y",energy_demand!B1255)</f>
        <v>128577.63</v>
      </c>
      <c r="C1255" s="2" t="b">
        <f>IF(energy_demand!L1255="N",energy_demand!B1255)</f>
        <v>0</v>
      </c>
      <c r="D1255" s="2" t="e">
        <f>IF(energy_demand!M1255="Y",energy_demand!B1255,NA())</f>
        <v>#N/A</v>
      </c>
      <c r="E1255" s="2">
        <f>IF(energy_demand!M1255="N",energy_demand!B1255,NA())</f>
        <v>128577.63</v>
      </c>
    </row>
    <row r="1256" spans="1:5" x14ac:dyDescent="0.3">
      <c r="A1256" s="10">
        <v>43259</v>
      </c>
      <c r="B1256" s="2">
        <f>IF(energy_demand!L1256="Y",energy_demand!B1256)</f>
        <v>129910.015</v>
      </c>
      <c r="C1256" s="2" t="b">
        <f>IF(energy_demand!L1256="N",energy_demand!B1256)</f>
        <v>0</v>
      </c>
      <c r="D1256" s="2" t="e">
        <f>IF(energy_demand!M1256="Y",energy_demand!B1256,NA())</f>
        <v>#N/A</v>
      </c>
      <c r="E1256" s="2">
        <f>IF(energy_demand!M1256="N",energy_demand!B1256,NA())</f>
        <v>129910.015</v>
      </c>
    </row>
    <row r="1257" spans="1:5" x14ac:dyDescent="0.3">
      <c r="A1257" s="10">
        <v>43260</v>
      </c>
      <c r="B1257" s="2">
        <f>IF(energy_demand!L1257="Y",energy_demand!B1257)</f>
        <v>120232.19500000001</v>
      </c>
      <c r="C1257" s="2" t="b">
        <f>IF(energy_demand!L1257="N",energy_demand!B1257)</f>
        <v>0</v>
      </c>
      <c r="D1257" s="2" t="e">
        <f>IF(energy_demand!M1257="Y",energy_demand!B1257,NA())</f>
        <v>#N/A</v>
      </c>
      <c r="E1257" s="2">
        <f>IF(energy_demand!M1257="N",energy_demand!B1257,NA())</f>
        <v>120232.19500000001</v>
      </c>
    </row>
    <row r="1258" spans="1:5" x14ac:dyDescent="0.3">
      <c r="A1258" s="10">
        <v>43261</v>
      </c>
      <c r="B1258" s="2">
        <f>IF(energy_demand!L1258="Y",energy_demand!B1258)</f>
        <v>117037.86500000001</v>
      </c>
      <c r="C1258" s="2" t="b">
        <f>IF(energy_demand!L1258="N",energy_demand!B1258)</f>
        <v>0</v>
      </c>
      <c r="D1258" s="2" t="e">
        <f>IF(energy_demand!M1258="Y",energy_demand!B1258,NA())</f>
        <v>#N/A</v>
      </c>
      <c r="E1258" s="2">
        <f>IF(energy_demand!M1258="N",energy_demand!B1258,NA())</f>
        <v>117037.86500000001</v>
      </c>
    </row>
    <row r="1259" spans="1:5" x14ac:dyDescent="0.3">
      <c r="A1259" s="10">
        <v>43262</v>
      </c>
      <c r="B1259" s="2">
        <f>IF(energy_demand!L1259="Y",energy_demand!B1259)</f>
        <v>113420.985</v>
      </c>
      <c r="C1259" s="2" t="b">
        <f>IF(energy_demand!L1259="N",energy_demand!B1259)</f>
        <v>0</v>
      </c>
      <c r="D1259" s="2">
        <f>IF(energy_demand!M1259="Y",energy_demand!B1259,NA())</f>
        <v>113420.985</v>
      </c>
      <c r="E1259" s="2" t="e">
        <f>IF(energy_demand!M1259="N",energy_demand!B1259,NA())</f>
        <v>#N/A</v>
      </c>
    </row>
    <row r="1260" spans="1:5" x14ac:dyDescent="0.3">
      <c r="A1260" s="10">
        <v>43263</v>
      </c>
      <c r="B1260" s="2">
        <f>IF(energy_demand!L1260="Y",energy_demand!B1260)</f>
        <v>127261.295</v>
      </c>
      <c r="C1260" s="2" t="b">
        <f>IF(energy_demand!L1260="N",energy_demand!B1260)</f>
        <v>0</v>
      </c>
      <c r="D1260" s="2" t="e">
        <f>IF(energy_demand!M1260="Y",energy_demand!B1260,NA())</f>
        <v>#N/A</v>
      </c>
      <c r="E1260" s="2">
        <f>IF(energy_demand!M1260="N",energy_demand!B1260,NA())</f>
        <v>127261.295</v>
      </c>
    </row>
    <row r="1261" spans="1:5" x14ac:dyDescent="0.3">
      <c r="A1261" s="10">
        <v>43264</v>
      </c>
      <c r="B1261" s="2">
        <f>IF(energy_demand!L1261="Y",energy_demand!B1261)</f>
        <v>131574.60500000001</v>
      </c>
      <c r="C1261" s="2" t="b">
        <f>IF(energy_demand!L1261="N",energy_demand!B1261)</f>
        <v>0</v>
      </c>
      <c r="D1261" s="2" t="e">
        <f>IF(energy_demand!M1261="Y",energy_demand!B1261,NA())</f>
        <v>#N/A</v>
      </c>
      <c r="E1261" s="2">
        <f>IF(energy_demand!M1261="N",energy_demand!B1261,NA())</f>
        <v>131574.60500000001</v>
      </c>
    </row>
    <row r="1262" spans="1:5" x14ac:dyDescent="0.3">
      <c r="A1262" s="10">
        <v>43265</v>
      </c>
      <c r="B1262" s="2">
        <f>IF(energy_demand!L1262="Y",energy_demand!B1262)</f>
        <v>130544.485</v>
      </c>
      <c r="C1262" s="2" t="b">
        <f>IF(energy_demand!L1262="N",energy_demand!B1262)</f>
        <v>0</v>
      </c>
      <c r="D1262" s="2" t="e">
        <f>IF(energy_demand!M1262="Y",energy_demand!B1262,NA())</f>
        <v>#N/A</v>
      </c>
      <c r="E1262" s="2">
        <f>IF(energy_demand!M1262="N",energy_demand!B1262,NA())</f>
        <v>130544.485</v>
      </c>
    </row>
    <row r="1263" spans="1:5" x14ac:dyDescent="0.3">
      <c r="A1263" s="10">
        <v>43266</v>
      </c>
      <c r="B1263" s="2">
        <f>IF(energy_demand!L1263="Y",energy_demand!B1263)</f>
        <v>133009.01</v>
      </c>
      <c r="C1263" s="2" t="b">
        <f>IF(energy_demand!L1263="N",energy_demand!B1263)</f>
        <v>0</v>
      </c>
      <c r="D1263" s="2" t="e">
        <f>IF(energy_demand!M1263="Y",energy_demand!B1263,NA())</f>
        <v>#N/A</v>
      </c>
      <c r="E1263" s="2">
        <f>IF(energy_demand!M1263="N",energy_demand!B1263,NA())</f>
        <v>133009.01</v>
      </c>
    </row>
    <row r="1264" spans="1:5" x14ac:dyDescent="0.3">
      <c r="A1264" s="10">
        <v>43267</v>
      </c>
      <c r="B1264" s="2">
        <f>IF(energy_demand!L1264="Y",energy_demand!B1264)</f>
        <v>124351.235</v>
      </c>
      <c r="C1264" s="2" t="b">
        <f>IF(energy_demand!L1264="N",energy_demand!B1264)</f>
        <v>0</v>
      </c>
      <c r="D1264" s="2" t="e">
        <f>IF(energy_demand!M1264="Y",energy_demand!B1264,NA())</f>
        <v>#N/A</v>
      </c>
      <c r="E1264" s="2">
        <f>IF(energy_demand!M1264="N",energy_demand!B1264,NA())</f>
        <v>124351.235</v>
      </c>
    </row>
    <row r="1265" spans="1:5" x14ac:dyDescent="0.3">
      <c r="A1265" s="10">
        <v>43268</v>
      </c>
      <c r="B1265" s="2">
        <f>IF(energy_demand!L1265="Y",energy_demand!B1265)</f>
        <v>120785.595</v>
      </c>
      <c r="C1265" s="2" t="b">
        <f>IF(energy_demand!L1265="N",energy_demand!B1265)</f>
        <v>0</v>
      </c>
      <c r="D1265" s="2" t="e">
        <f>IF(energy_demand!M1265="Y",energy_demand!B1265,NA())</f>
        <v>#N/A</v>
      </c>
      <c r="E1265" s="2">
        <f>IF(energy_demand!M1265="N",energy_demand!B1265,NA())</f>
        <v>120785.595</v>
      </c>
    </row>
    <row r="1266" spans="1:5" x14ac:dyDescent="0.3">
      <c r="A1266" s="10">
        <v>43269</v>
      </c>
      <c r="B1266" s="2">
        <f>IF(energy_demand!L1266="Y",energy_demand!B1266)</f>
        <v>138518.73499999999</v>
      </c>
      <c r="C1266" s="2" t="b">
        <f>IF(energy_demand!L1266="N",energy_demand!B1266)</f>
        <v>0</v>
      </c>
      <c r="D1266" s="2" t="e">
        <f>IF(energy_demand!M1266="Y",energy_demand!B1266,NA())</f>
        <v>#N/A</v>
      </c>
      <c r="E1266" s="2">
        <f>IF(energy_demand!M1266="N",energy_demand!B1266,NA())</f>
        <v>138518.73499999999</v>
      </c>
    </row>
    <row r="1267" spans="1:5" x14ac:dyDescent="0.3">
      <c r="A1267" s="10">
        <v>43270</v>
      </c>
      <c r="B1267" s="2">
        <f>IF(energy_demand!L1267="Y",energy_demand!B1267)</f>
        <v>143830.12</v>
      </c>
      <c r="C1267" s="2" t="b">
        <f>IF(energy_demand!L1267="N",energy_demand!B1267)</f>
        <v>0</v>
      </c>
      <c r="D1267" s="2" t="e">
        <f>IF(energy_demand!M1267="Y",energy_demand!B1267,NA())</f>
        <v>#N/A</v>
      </c>
      <c r="E1267" s="2">
        <f>IF(energy_demand!M1267="N",energy_demand!B1267,NA())</f>
        <v>143830.12</v>
      </c>
    </row>
    <row r="1268" spans="1:5" x14ac:dyDescent="0.3">
      <c r="A1268" s="10">
        <v>43271</v>
      </c>
      <c r="B1268" s="2">
        <f>IF(energy_demand!L1268="Y",energy_demand!B1268)</f>
        <v>141305.88</v>
      </c>
      <c r="C1268" s="2" t="b">
        <f>IF(energy_demand!L1268="N",energy_demand!B1268)</f>
        <v>0</v>
      </c>
      <c r="D1268" s="2" t="e">
        <f>IF(energy_demand!M1268="Y",energy_demand!B1268,NA())</f>
        <v>#N/A</v>
      </c>
      <c r="E1268" s="2">
        <f>IF(energy_demand!M1268="N",energy_demand!B1268,NA())</f>
        <v>141305.88</v>
      </c>
    </row>
    <row r="1269" spans="1:5" x14ac:dyDescent="0.3">
      <c r="A1269" s="10">
        <v>43272</v>
      </c>
      <c r="B1269" s="2">
        <f>IF(energy_demand!L1269="Y",energy_demand!B1269)</f>
        <v>143542.01999999999</v>
      </c>
      <c r="C1269" s="2" t="b">
        <f>IF(energy_demand!L1269="N",energy_demand!B1269)</f>
        <v>0</v>
      </c>
      <c r="D1269" s="2" t="e">
        <f>IF(energy_demand!M1269="Y",energy_demand!B1269,NA())</f>
        <v>#N/A</v>
      </c>
      <c r="E1269" s="2">
        <f>IF(energy_demand!M1269="N",energy_demand!B1269,NA())</f>
        <v>143542.01999999999</v>
      </c>
    </row>
    <row r="1270" spans="1:5" x14ac:dyDescent="0.3">
      <c r="A1270" s="10">
        <v>43273</v>
      </c>
      <c r="B1270" s="2">
        <f>IF(energy_demand!L1270="Y",energy_demand!B1270)</f>
        <v>140296.4</v>
      </c>
      <c r="C1270" s="2" t="b">
        <f>IF(energy_demand!L1270="N",energy_demand!B1270)</f>
        <v>0</v>
      </c>
      <c r="D1270" s="2" t="e">
        <f>IF(energy_demand!M1270="Y",energy_demand!B1270,NA())</f>
        <v>#N/A</v>
      </c>
      <c r="E1270" s="2">
        <f>IF(energy_demand!M1270="N",energy_demand!B1270,NA())</f>
        <v>140296.4</v>
      </c>
    </row>
    <row r="1271" spans="1:5" x14ac:dyDescent="0.3">
      <c r="A1271" s="10">
        <v>43274</v>
      </c>
      <c r="B1271" s="2">
        <f>IF(energy_demand!L1271="Y",energy_demand!B1271)</f>
        <v>132165.42499999999</v>
      </c>
      <c r="C1271" s="2" t="b">
        <f>IF(energy_demand!L1271="N",energy_demand!B1271)</f>
        <v>0</v>
      </c>
      <c r="D1271" s="2" t="e">
        <f>IF(energy_demand!M1271="Y",energy_demand!B1271,NA())</f>
        <v>#N/A</v>
      </c>
      <c r="E1271" s="2">
        <f>IF(energy_demand!M1271="N",energy_demand!B1271,NA())</f>
        <v>132165.42499999999</v>
      </c>
    </row>
    <row r="1272" spans="1:5" x14ac:dyDescent="0.3">
      <c r="A1272" s="10">
        <v>43275</v>
      </c>
      <c r="B1272" s="2">
        <f>IF(energy_demand!L1272="Y",energy_demand!B1272)</f>
        <v>125850.58</v>
      </c>
      <c r="C1272" s="2" t="b">
        <f>IF(energy_demand!L1272="N",energy_demand!B1272)</f>
        <v>0</v>
      </c>
      <c r="D1272" s="2" t="e">
        <f>IF(energy_demand!M1272="Y",energy_demand!B1272,NA())</f>
        <v>#N/A</v>
      </c>
      <c r="E1272" s="2">
        <f>IF(energy_demand!M1272="N",energy_demand!B1272,NA())</f>
        <v>125850.58</v>
      </c>
    </row>
    <row r="1273" spans="1:5" x14ac:dyDescent="0.3">
      <c r="A1273" s="10">
        <v>43276</v>
      </c>
      <c r="B1273" s="2">
        <f>IF(energy_demand!L1273="Y",energy_demand!B1273)</f>
        <v>141972.715</v>
      </c>
      <c r="C1273" s="2" t="b">
        <f>IF(energy_demand!L1273="N",energy_demand!B1273)</f>
        <v>0</v>
      </c>
      <c r="D1273" s="2" t="e">
        <f>IF(energy_demand!M1273="Y",energy_demand!B1273,NA())</f>
        <v>#N/A</v>
      </c>
      <c r="E1273" s="2">
        <f>IF(energy_demand!M1273="N",energy_demand!B1273,NA())</f>
        <v>141972.715</v>
      </c>
    </row>
    <row r="1274" spans="1:5" x14ac:dyDescent="0.3">
      <c r="A1274" s="10">
        <v>43277</v>
      </c>
      <c r="B1274" s="2">
        <f>IF(energy_demand!L1274="Y",energy_demand!B1274)</f>
        <v>142842.4</v>
      </c>
      <c r="C1274" s="2" t="b">
        <f>IF(energy_demand!L1274="N",energy_demand!B1274)</f>
        <v>0</v>
      </c>
      <c r="D1274" s="2" t="e">
        <f>IF(energy_demand!M1274="Y",energy_demand!B1274,NA())</f>
        <v>#N/A</v>
      </c>
      <c r="E1274" s="2">
        <f>IF(energy_demand!M1274="N",energy_demand!B1274,NA())</f>
        <v>142842.4</v>
      </c>
    </row>
    <row r="1275" spans="1:5" x14ac:dyDescent="0.3">
      <c r="A1275" s="10">
        <v>43278</v>
      </c>
      <c r="B1275" s="2">
        <f>IF(energy_demand!L1275="Y",energy_demand!B1275)</f>
        <v>148100.13</v>
      </c>
      <c r="C1275" s="2" t="b">
        <f>IF(energy_demand!L1275="N",energy_demand!B1275)</f>
        <v>0</v>
      </c>
      <c r="D1275" s="2" t="e">
        <f>IF(energy_demand!M1275="Y",energy_demand!B1275,NA())</f>
        <v>#N/A</v>
      </c>
      <c r="E1275" s="2">
        <f>IF(energy_demand!M1275="N",energy_demand!B1275,NA())</f>
        <v>148100.13</v>
      </c>
    </row>
    <row r="1276" spans="1:5" x14ac:dyDescent="0.3">
      <c r="A1276" s="10">
        <v>43279</v>
      </c>
      <c r="B1276" s="2">
        <f>IF(energy_demand!L1276="Y",energy_demand!B1276)</f>
        <v>150445.47</v>
      </c>
      <c r="C1276" s="2" t="b">
        <f>IF(energy_demand!L1276="N",energy_demand!B1276)</f>
        <v>0</v>
      </c>
      <c r="D1276" s="2" t="e">
        <f>IF(energy_demand!M1276="Y",energy_demand!B1276,NA())</f>
        <v>#N/A</v>
      </c>
      <c r="E1276" s="2">
        <f>IF(energy_demand!M1276="N",energy_demand!B1276,NA())</f>
        <v>150445.47</v>
      </c>
    </row>
    <row r="1277" spans="1:5" x14ac:dyDescent="0.3">
      <c r="A1277" s="10">
        <v>43280</v>
      </c>
      <c r="B1277" s="2" t="b">
        <f>IF(energy_demand!L1277="Y",energy_demand!B1277)</f>
        <v>0</v>
      </c>
      <c r="C1277" s="2">
        <f>IF(energy_demand!L1277="N",energy_demand!B1277)</f>
        <v>139188.48000000001</v>
      </c>
      <c r="D1277" s="2" t="e">
        <f>IF(energy_demand!M1277="Y",energy_demand!B1277,NA())</f>
        <v>#N/A</v>
      </c>
      <c r="E1277" s="2">
        <f>IF(energy_demand!M1277="N",energy_demand!B1277,NA())</f>
        <v>139188.48000000001</v>
      </c>
    </row>
    <row r="1278" spans="1:5" x14ac:dyDescent="0.3">
      <c r="A1278" s="10">
        <v>43281</v>
      </c>
      <c r="B1278" s="2" t="b">
        <f>IF(energy_demand!L1278="Y",energy_demand!B1278)</f>
        <v>0</v>
      </c>
      <c r="C1278" s="2">
        <f>IF(energy_demand!L1278="N",energy_demand!B1278)</f>
        <v>125394.425</v>
      </c>
      <c r="D1278" s="2" t="e">
        <f>IF(energy_demand!M1278="Y",energy_demand!B1278,NA())</f>
        <v>#N/A</v>
      </c>
      <c r="E1278" s="2">
        <f>IF(energy_demand!M1278="N",energy_demand!B1278,NA())</f>
        <v>125394.425</v>
      </c>
    </row>
    <row r="1279" spans="1:5" x14ac:dyDescent="0.3">
      <c r="A1279" s="10">
        <v>43282</v>
      </c>
      <c r="B1279" s="2" t="b">
        <f>IF(energy_demand!L1279="Y",energy_demand!B1279)</f>
        <v>0</v>
      </c>
      <c r="C1279" s="2">
        <f>IF(energy_demand!L1279="N",energy_demand!B1279)</f>
        <v>124313.07</v>
      </c>
      <c r="D1279" s="2" t="e">
        <f>IF(energy_demand!M1279="Y",energy_demand!B1279,NA())</f>
        <v>#N/A</v>
      </c>
      <c r="E1279" s="2">
        <f>IF(energy_demand!M1279="N",energy_demand!B1279,NA())</f>
        <v>124313.07</v>
      </c>
    </row>
    <row r="1280" spans="1:5" x14ac:dyDescent="0.3">
      <c r="A1280" s="10">
        <v>43283</v>
      </c>
      <c r="B1280" s="2" t="b">
        <f>IF(energy_demand!L1280="Y",energy_demand!B1280)</f>
        <v>0</v>
      </c>
      <c r="C1280" s="2">
        <f>IF(energy_demand!L1280="N",energy_demand!B1280)</f>
        <v>140713.255</v>
      </c>
      <c r="D1280" s="2" t="e">
        <f>IF(energy_demand!M1280="Y",energy_demand!B1280,NA())</f>
        <v>#N/A</v>
      </c>
      <c r="E1280" s="2">
        <f>IF(energy_demand!M1280="N",energy_demand!B1280,NA())</f>
        <v>140713.255</v>
      </c>
    </row>
    <row r="1281" spans="1:5" x14ac:dyDescent="0.3">
      <c r="A1281" s="10">
        <v>43284</v>
      </c>
      <c r="B1281" s="2" t="b">
        <f>IF(energy_demand!L1281="Y",energy_demand!B1281)</f>
        <v>0</v>
      </c>
      <c r="C1281" s="2">
        <f>IF(energy_demand!L1281="N",energy_demand!B1281)</f>
        <v>135759.27499999999</v>
      </c>
      <c r="D1281" s="2" t="e">
        <f>IF(energy_demand!M1281="Y",energy_demand!B1281,NA())</f>
        <v>#N/A</v>
      </c>
      <c r="E1281" s="2">
        <f>IF(energy_demand!M1281="N",energy_demand!B1281,NA())</f>
        <v>135759.27499999999</v>
      </c>
    </row>
    <row r="1282" spans="1:5" x14ac:dyDescent="0.3">
      <c r="A1282" s="10">
        <v>43285</v>
      </c>
      <c r="B1282" s="2" t="b">
        <f>IF(energy_demand!L1282="Y",energy_demand!B1282)</f>
        <v>0</v>
      </c>
      <c r="C1282" s="2">
        <f>IF(energy_demand!L1282="N",energy_demand!B1282)</f>
        <v>128580.97500000001</v>
      </c>
      <c r="D1282" s="2" t="e">
        <f>IF(energy_demand!M1282="Y",energy_demand!B1282,NA())</f>
        <v>#N/A</v>
      </c>
      <c r="E1282" s="2">
        <f>IF(energy_demand!M1282="N",energy_demand!B1282,NA())</f>
        <v>128580.97500000001</v>
      </c>
    </row>
    <row r="1283" spans="1:5" x14ac:dyDescent="0.3">
      <c r="A1283" s="10">
        <v>43286</v>
      </c>
      <c r="B1283" s="2" t="b">
        <f>IF(energy_demand!L1283="Y",energy_demand!B1283)</f>
        <v>0</v>
      </c>
      <c r="C1283" s="2">
        <f>IF(energy_demand!L1283="N",energy_demand!B1283)</f>
        <v>125861.6</v>
      </c>
      <c r="D1283" s="2" t="e">
        <f>IF(energy_demand!M1283="Y",energy_demand!B1283,NA())</f>
        <v>#N/A</v>
      </c>
      <c r="E1283" s="2">
        <f>IF(energy_demand!M1283="N",energy_demand!B1283,NA())</f>
        <v>125861.6</v>
      </c>
    </row>
    <row r="1284" spans="1:5" x14ac:dyDescent="0.3">
      <c r="A1284" s="10">
        <v>43287</v>
      </c>
      <c r="B1284" s="2" t="b">
        <f>IF(energy_demand!L1284="Y",energy_demand!B1284)</f>
        <v>0</v>
      </c>
      <c r="C1284" s="2">
        <f>IF(energy_demand!L1284="N",energy_demand!B1284)</f>
        <v>124242.52</v>
      </c>
      <c r="D1284" s="2" t="e">
        <f>IF(energy_demand!M1284="Y",energy_demand!B1284,NA())</f>
        <v>#N/A</v>
      </c>
      <c r="E1284" s="2">
        <f>IF(energy_demand!M1284="N",energy_demand!B1284,NA())</f>
        <v>124242.52</v>
      </c>
    </row>
    <row r="1285" spans="1:5" x14ac:dyDescent="0.3">
      <c r="A1285" s="10">
        <v>43288</v>
      </c>
      <c r="B1285" s="2" t="b">
        <f>IF(energy_demand!L1285="Y",energy_demand!B1285)</f>
        <v>0</v>
      </c>
      <c r="C1285" s="2">
        <f>IF(energy_demand!L1285="N",energy_demand!B1285)</f>
        <v>119717.435</v>
      </c>
      <c r="D1285" s="2" t="e">
        <f>IF(energy_demand!M1285="Y",energy_demand!B1285,NA())</f>
        <v>#N/A</v>
      </c>
      <c r="E1285" s="2">
        <f>IF(energy_demand!M1285="N",energy_demand!B1285,NA())</f>
        <v>119717.435</v>
      </c>
    </row>
    <row r="1286" spans="1:5" x14ac:dyDescent="0.3">
      <c r="A1286" s="10">
        <v>43289</v>
      </c>
      <c r="B1286" s="2" t="b">
        <f>IF(energy_demand!L1286="Y",energy_demand!B1286)</f>
        <v>0</v>
      </c>
      <c r="C1286" s="2">
        <f>IF(energy_demand!L1286="N",energy_demand!B1286)</f>
        <v>114562.215</v>
      </c>
      <c r="D1286" s="2" t="e">
        <f>IF(energy_demand!M1286="Y",energy_demand!B1286,NA())</f>
        <v>#N/A</v>
      </c>
      <c r="E1286" s="2">
        <f>IF(energy_demand!M1286="N",energy_demand!B1286,NA())</f>
        <v>114562.215</v>
      </c>
    </row>
    <row r="1287" spans="1:5" x14ac:dyDescent="0.3">
      <c r="A1287" s="10">
        <v>43290</v>
      </c>
      <c r="B1287" s="2" t="b">
        <f>IF(energy_demand!L1287="Y",energy_demand!B1287)</f>
        <v>0</v>
      </c>
      <c r="C1287" s="2">
        <f>IF(energy_demand!L1287="N",energy_demand!B1287)</f>
        <v>133874.47500000001</v>
      </c>
      <c r="D1287" s="2" t="e">
        <f>IF(energy_demand!M1287="Y",energy_demand!B1287,NA())</f>
        <v>#N/A</v>
      </c>
      <c r="E1287" s="2">
        <f>IF(energy_demand!M1287="N",energy_demand!B1287,NA())</f>
        <v>133874.47500000001</v>
      </c>
    </row>
    <row r="1288" spans="1:5" x14ac:dyDescent="0.3">
      <c r="A1288" s="10">
        <v>43291</v>
      </c>
      <c r="B1288" s="2" t="b">
        <f>IF(energy_demand!L1288="Y",energy_demand!B1288)</f>
        <v>0</v>
      </c>
      <c r="C1288" s="2">
        <f>IF(energy_demand!L1288="N",energy_demand!B1288)</f>
        <v>140342.995</v>
      </c>
      <c r="D1288" s="2" t="e">
        <f>IF(energy_demand!M1288="Y",energy_demand!B1288,NA())</f>
        <v>#N/A</v>
      </c>
      <c r="E1288" s="2">
        <f>IF(energy_demand!M1288="N",energy_demand!B1288,NA())</f>
        <v>140342.995</v>
      </c>
    </row>
    <row r="1289" spans="1:5" x14ac:dyDescent="0.3">
      <c r="A1289" s="10">
        <v>43292</v>
      </c>
      <c r="B1289" s="2" t="b">
        <f>IF(energy_demand!L1289="Y",energy_demand!B1289)</f>
        <v>0</v>
      </c>
      <c r="C1289" s="2">
        <f>IF(energy_demand!L1289="N",energy_demand!B1289)</f>
        <v>143461.125</v>
      </c>
      <c r="D1289" s="2" t="e">
        <f>IF(energy_demand!M1289="Y",energy_demand!B1289,NA())</f>
        <v>#N/A</v>
      </c>
      <c r="E1289" s="2">
        <f>IF(energy_demand!M1289="N",energy_demand!B1289,NA())</f>
        <v>143461.125</v>
      </c>
    </row>
    <row r="1290" spans="1:5" x14ac:dyDescent="0.3">
      <c r="A1290" s="10">
        <v>43293</v>
      </c>
      <c r="B1290" s="2" t="b">
        <f>IF(energy_demand!L1290="Y",energy_demand!B1290)</f>
        <v>0</v>
      </c>
      <c r="C1290" s="2">
        <f>IF(energy_demand!L1290="N",energy_demand!B1290)</f>
        <v>145767.1</v>
      </c>
      <c r="D1290" s="2" t="e">
        <f>IF(energy_demand!M1290="Y",energy_demand!B1290,NA())</f>
        <v>#N/A</v>
      </c>
      <c r="E1290" s="2">
        <f>IF(energy_demand!M1290="N",energy_demand!B1290,NA())</f>
        <v>145767.1</v>
      </c>
    </row>
    <row r="1291" spans="1:5" x14ac:dyDescent="0.3">
      <c r="A1291" s="10">
        <v>43294</v>
      </c>
      <c r="B1291" s="2" t="b">
        <f>IF(energy_demand!L1291="Y",energy_demand!B1291)</f>
        <v>0</v>
      </c>
      <c r="C1291" s="2">
        <f>IF(energy_demand!L1291="N",energy_demand!B1291)</f>
        <v>140542.95000000001</v>
      </c>
      <c r="D1291" s="2" t="e">
        <f>IF(energy_demand!M1291="Y",energy_demand!B1291,NA())</f>
        <v>#N/A</v>
      </c>
      <c r="E1291" s="2">
        <f>IF(energy_demand!M1291="N",energy_demand!B1291,NA())</f>
        <v>140542.95000000001</v>
      </c>
    </row>
    <row r="1292" spans="1:5" x14ac:dyDescent="0.3">
      <c r="A1292" s="10">
        <v>43295</v>
      </c>
      <c r="B1292" s="2" t="b">
        <f>IF(energy_demand!L1292="Y",energy_demand!B1292)</f>
        <v>0</v>
      </c>
      <c r="C1292" s="2">
        <f>IF(energy_demand!L1292="N",energy_demand!B1292)</f>
        <v>124491.53</v>
      </c>
      <c r="D1292" s="2" t="e">
        <f>IF(energy_demand!M1292="Y",energy_demand!B1292,NA())</f>
        <v>#N/A</v>
      </c>
      <c r="E1292" s="2">
        <f>IF(energy_demand!M1292="N",energy_demand!B1292,NA())</f>
        <v>124491.53</v>
      </c>
    </row>
    <row r="1293" spans="1:5" x14ac:dyDescent="0.3">
      <c r="A1293" s="10">
        <v>43296</v>
      </c>
      <c r="B1293" s="2" t="b">
        <f>IF(energy_demand!L1293="Y",energy_demand!B1293)</f>
        <v>0</v>
      </c>
      <c r="C1293" s="2">
        <f>IF(energy_demand!L1293="N",energy_demand!B1293)</f>
        <v>119464.315</v>
      </c>
      <c r="D1293" s="2" t="e">
        <f>IF(energy_demand!M1293="Y",energy_demand!B1293,NA())</f>
        <v>#N/A</v>
      </c>
      <c r="E1293" s="2">
        <f>IF(energy_demand!M1293="N",energy_demand!B1293,NA())</f>
        <v>119464.315</v>
      </c>
    </row>
    <row r="1294" spans="1:5" x14ac:dyDescent="0.3">
      <c r="A1294" s="10">
        <v>43297</v>
      </c>
      <c r="B1294" s="2" t="b">
        <f>IF(energy_demand!L1294="Y",energy_demand!B1294)</f>
        <v>0</v>
      </c>
      <c r="C1294" s="2">
        <f>IF(energy_demand!L1294="N",energy_demand!B1294)</f>
        <v>137446.75</v>
      </c>
      <c r="D1294" s="2" t="e">
        <f>IF(energy_demand!M1294="Y",energy_demand!B1294,NA())</f>
        <v>#N/A</v>
      </c>
      <c r="E1294" s="2">
        <f>IF(energy_demand!M1294="N",energy_demand!B1294,NA())</f>
        <v>137446.75</v>
      </c>
    </row>
    <row r="1295" spans="1:5" x14ac:dyDescent="0.3">
      <c r="A1295" s="10">
        <v>43298</v>
      </c>
      <c r="B1295" s="2">
        <f>IF(energy_demand!L1295="Y",energy_demand!B1295)</f>
        <v>131367.09</v>
      </c>
      <c r="C1295" s="2" t="b">
        <f>IF(energy_demand!L1295="N",energy_demand!B1295)</f>
        <v>0</v>
      </c>
      <c r="D1295" s="2" t="e">
        <f>IF(energy_demand!M1295="Y",energy_demand!B1295,NA())</f>
        <v>#N/A</v>
      </c>
      <c r="E1295" s="2">
        <f>IF(energy_demand!M1295="N",energy_demand!B1295,NA())</f>
        <v>131367.09</v>
      </c>
    </row>
    <row r="1296" spans="1:5" x14ac:dyDescent="0.3">
      <c r="A1296" s="10">
        <v>43299</v>
      </c>
      <c r="B1296" s="2">
        <f>IF(energy_demand!L1296="Y",energy_demand!B1296)</f>
        <v>132856.72</v>
      </c>
      <c r="C1296" s="2" t="b">
        <f>IF(energy_demand!L1296="N",energy_demand!B1296)</f>
        <v>0</v>
      </c>
      <c r="D1296" s="2" t="e">
        <f>IF(energy_demand!M1296="Y",energy_demand!B1296,NA())</f>
        <v>#N/A</v>
      </c>
      <c r="E1296" s="2">
        <f>IF(energy_demand!M1296="N",energy_demand!B1296,NA())</f>
        <v>132856.72</v>
      </c>
    </row>
    <row r="1297" spans="1:5" x14ac:dyDescent="0.3">
      <c r="A1297" s="10">
        <v>43300</v>
      </c>
      <c r="B1297" s="2">
        <f>IF(energy_demand!L1297="Y",energy_demand!B1297)</f>
        <v>133778.44500000001</v>
      </c>
      <c r="C1297" s="2" t="b">
        <f>IF(energy_demand!L1297="N",energy_demand!B1297)</f>
        <v>0</v>
      </c>
      <c r="D1297" s="2" t="e">
        <f>IF(energy_demand!M1297="Y",energy_demand!B1297,NA())</f>
        <v>#N/A</v>
      </c>
      <c r="E1297" s="2">
        <f>IF(energy_demand!M1297="N",energy_demand!B1297,NA())</f>
        <v>133778.44500000001</v>
      </c>
    </row>
    <row r="1298" spans="1:5" x14ac:dyDescent="0.3">
      <c r="A1298" s="10">
        <v>43301</v>
      </c>
      <c r="B1298" s="2">
        <f>IF(energy_demand!L1298="Y",energy_demand!B1298)</f>
        <v>135728.405</v>
      </c>
      <c r="C1298" s="2" t="b">
        <f>IF(energy_demand!L1298="N",energy_demand!B1298)</f>
        <v>0</v>
      </c>
      <c r="D1298" s="2" t="e">
        <f>IF(energy_demand!M1298="Y",energy_demand!B1298,NA())</f>
        <v>#N/A</v>
      </c>
      <c r="E1298" s="2">
        <f>IF(energy_demand!M1298="N",energy_demand!B1298,NA())</f>
        <v>135728.405</v>
      </c>
    </row>
    <row r="1299" spans="1:5" x14ac:dyDescent="0.3">
      <c r="A1299" s="10">
        <v>43302</v>
      </c>
      <c r="B1299" s="2">
        <f>IF(energy_demand!L1299="Y",energy_demand!B1299)</f>
        <v>125928.62</v>
      </c>
      <c r="C1299" s="2" t="b">
        <f>IF(energy_demand!L1299="N",energy_demand!B1299)</f>
        <v>0</v>
      </c>
      <c r="D1299" s="2" t="e">
        <f>IF(energy_demand!M1299="Y",energy_demand!B1299,NA())</f>
        <v>#N/A</v>
      </c>
      <c r="E1299" s="2">
        <f>IF(energy_demand!M1299="N",energy_demand!B1299,NA())</f>
        <v>125928.62</v>
      </c>
    </row>
    <row r="1300" spans="1:5" x14ac:dyDescent="0.3">
      <c r="A1300" s="10">
        <v>43303</v>
      </c>
      <c r="B1300" s="2">
        <f>IF(energy_demand!L1300="Y",energy_demand!B1300)</f>
        <v>114186.8</v>
      </c>
      <c r="C1300" s="2" t="b">
        <f>IF(energy_demand!L1300="N",energy_demand!B1300)</f>
        <v>0</v>
      </c>
      <c r="D1300" s="2" t="e">
        <f>IF(energy_demand!M1300="Y",energy_demand!B1300,NA())</f>
        <v>#N/A</v>
      </c>
      <c r="E1300" s="2">
        <f>IF(energy_demand!M1300="N",energy_demand!B1300,NA())</f>
        <v>114186.8</v>
      </c>
    </row>
    <row r="1301" spans="1:5" x14ac:dyDescent="0.3">
      <c r="A1301" s="10">
        <v>43304</v>
      </c>
      <c r="B1301" s="2">
        <f>IF(energy_demand!L1301="Y",energy_demand!B1301)</f>
        <v>134664.655</v>
      </c>
      <c r="C1301" s="2" t="b">
        <f>IF(energy_demand!L1301="N",energy_demand!B1301)</f>
        <v>0</v>
      </c>
      <c r="D1301" s="2" t="e">
        <f>IF(energy_demand!M1301="Y",energy_demand!B1301,NA())</f>
        <v>#N/A</v>
      </c>
      <c r="E1301" s="2">
        <f>IF(energy_demand!M1301="N",energy_demand!B1301,NA())</f>
        <v>134664.655</v>
      </c>
    </row>
    <row r="1302" spans="1:5" x14ac:dyDescent="0.3">
      <c r="A1302" s="10">
        <v>43305</v>
      </c>
      <c r="B1302" s="2">
        <f>IF(energy_demand!L1302="Y",energy_demand!B1302)</f>
        <v>132967.19</v>
      </c>
      <c r="C1302" s="2" t="b">
        <f>IF(energy_demand!L1302="N",energy_demand!B1302)</f>
        <v>0</v>
      </c>
      <c r="D1302" s="2" t="e">
        <f>IF(energy_demand!M1302="Y",energy_demand!B1302,NA())</f>
        <v>#N/A</v>
      </c>
      <c r="E1302" s="2">
        <f>IF(energy_demand!M1302="N",energy_demand!B1302,NA())</f>
        <v>132967.19</v>
      </c>
    </row>
    <row r="1303" spans="1:5" x14ac:dyDescent="0.3">
      <c r="A1303" s="10">
        <v>43306</v>
      </c>
      <c r="B1303" s="2">
        <f>IF(energy_demand!L1303="Y",energy_demand!B1303)</f>
        <v>135308.29500000001</v>
      </c>
      <c r="C1303" s="2" t="b">
        <f>IF(energy_demand!L1303="N",energy_demand!B1303)</f>
        <v>0</v>
      </c>
      <c r="D1303" s="2" t="e">
        <f>IF(energy_demand!M1303="Y",energy_demand!B1303,NA())</f>
        <v>#N/A</v>
      </c>
      <c r="E1303" s="2">
        <f>IF(energy_demand!M1303="N",energy_demand!B1303,NA())</f>
        <v>135308.29500000001</v>
      </c>
    </row>
    <row r="1304" spans="1:5" x14ac:dyDescent="0.3">
      <c r="A1304" s="10">
        <v>43307</v>
      </c>
      <c r="B1304" s="2">
        <f>IF(energy_demand!L1304="Y",energy_demand!B1304)</f>
        <v>137634.125</v>
      </c>
      <c r="C1304" s="2" t="b">
        <f>IF(energy_demand!L1304="N",energy_demand!B1304)</f>
        <v>0</v>
      </c>
      <c r="D1304" s="2" t="e">
        <f>IF(energy_demand!M1304="Y",energy_demand!B1304,NA())</f>
        <v>#N/A</v>
      </c>
      <c r="E1304" s="2">
        <f>IF(energy_demand!M1304="N",energy_demand!B1304,NA())</f>
        <v>137634.125</v>
      </c>
    </row>
    <row r="1305" spans="1:5" x14ac:dyDescent="0.3">
      <c r="A1305" s="10">
        <v>43308</v>
      </c>
      <c r="B1305" s="2">
        <f>IF(energy_demand!L1305="Y",energy_demand!B1305)</f>
        <v>130119.5</v>
      </c>
      <c r="C1305" s="2" t="b">
        <f>IF(energy_demand!L1305="N",energy_demand!B1305)</f>
        <v>0</v>
      </c>
      <c r="D1305" s="2" t="e">
        <f>IF(energy_demand!M1305="Y",energy_demand!B1305,NA())</f>
        <v>#N/A</v>
      </c>
      <c r="E1305" s="2">
        <f>IF(energy_demand!M1305="N",energy_demand!B1305,NA())</f>
        <v>130119.5</v>
      </c>
    </row>
    <row r="1306" spans="1:5" x14ac:dyDescent="0.3">
      <c r="A1306" s="10">
        <v>43309</v>
      </c>
      <c r="B1306" s="2">
        <f>IF(energy_demand!L1306="Y",energy_demand!B1306)</f>
        <v>116942.94</v>
      </c>
      <c r="C1306" s="2" t="b">
        <f>IF(energy_demand!L1306="N",energy_demand!B1306)</f>
        <v>0</v>
      </c>
      <c r="D1306" s="2" t="e">
        <f>IF(energy_demand!M1306="Y",energy_demand!B1306,NA())</f>
        <v>#N/A</v>
      </c>
      <c r="E1306" s="2">
        <f>IF(energy_demand!M1306="N",energy_demand!B1306,NA())</f>
        <v>116942.94</v>
      </c>
    </row>
    <row r="1307" spans="1:5" x14ac:dyDescent="0.3">
      <c r="A1307" s="10">
        <v>43310</v>
      </c>
      <c r="B1307" s="2">
        <f>IF(energy_demand!L1307="Y",energy_demand!B1307)</f>
        <v>111555</v>
      </c>
      <c r="C1307" s="2" t="b">
        <f>IF(energy_demand!L1307="N",energy_demand!B1307)</f>
        <v>0</v>
      </c>
      <c r="D1307" s="2" t="e">
        <f>IF(energy_demand!M1307="Y",energy_demand!B1307,NA())</f>
        <v>#N/A</v>
      </c>
      <c r="E1307" s="2">
        <f>IF(energy_demand!M1307="N",energy_demand!B1307,NA())</f>
        <v>111555</v>
      </c>
    </row>
    <row r="1308" spans="1:5" x14ac:dyDescent="0.3">
      <c r="A1308" s="10">
        <v>43311</v>
      </c>
      <c r="B1308" s="2">
        <f>IF(energy_demand!L1308="Y",energy_demand!B1308)</f>
        <v>135422.13500000001</v>
      </c>
      <c r="C1308" s="2" t="b">
        <f>IF(energy_demand!L1308="N",energy_demand!B1308)</f>
        <v>0</v>
      </c>
      <c r="D1308" s="2" t="e">
        <f>IF(energy_demand!M1308="Y",energy_demand!B1308,NA())</f>
        <v>#N/A</v>
      </c>
      <c r="E1308" s="2">
        <f>IF(energy_demand!M1308="N",energy_demand!B1308,NA())</f>
        <v>135422.13500000001</v>
      </c>
    </row>
    <row r="1309" spans="1:5" x14ac:dyDescent="0.3">
      <c r="A1309" s="10">
        <v>43312</v>
      </c>
      <c r="B1309" s="2">
        <f>IF(energy_demand!L1309="Y",energy_demand!B1309)</f>
        <v>129519.995</v>
      </c>
      <c r="C1309" s="2" t="b">
        <f>IF(energy_demand!L1309="N",energy_demand!B1309)</f>
        <v>0</v>
      </c>
      <c r="D1309" s="2" t="e">
        <f>IF(energy_demand!M1309="Y",energy_demand!B1309,NA())</f>
        <v>#N/A</v>
      </c>
      <c r="E1309" s="2">
        <f>IF(energy_demand!M1309="N",energy_demand!B1309,NA())</f>
        <v>129519.995</v>
      </c>
    </row>
    <row r="1310" spans="1:5" x14ac:dyDescent="0.3">
      <c r="A1310" s="10">
        <v>43313</v>
      </c>
      <c r="B1310" s="2">
        <f>IF(energy_demand!L1310="Y",energy_demand!B1310)</f>
        <v>134004.96</v>
      </c>
      <c r="C1310" s="2" t="b">
        <f>IF(energy_demand!L1310="N",energy_demand!B1310)</f>
        <v>0</v>
      </c>
      <c r="D1310" s="2" t="e">
        <f>IF(energy_demand!M1310="Y",energy_demand!B1310,NA())</f>
        <v>#N/A</v>
      </c>
      <c r="E1310" s="2">
        <f>IF(energy_demand!M1310="N",energy_demand!B1310,NA())</f>
        <v>134004.96</v>
      </c>
    </row>
    <row r="1311" spans="1:5" x14ac:dyDescent="0.3">
      <c r="A1311" s="10">
        <v>43314</v>
      </c>
      <c r="B1311" s="2">
        <f>IF(energy_demand!L1311="Y",energy_demand!B1311)</f>
        <v>129025</v>
      </c>
      <c r="C1311" s="2" t="b">
        <f>IF(energy_demand!L1311="N",energy_demand!B1311)</f>
        <v>0</v>
      </c>
      <c r="D1311" s="2" t="e">
        <f>IF(energy_demand!M1311="Y",energy_demand!B1311,NA())</f>
        <v>#N/A</v>
      </c>
      <c r="E1311" s="2">
        <f>IF(energy_demand!M1311="N",energy_demand!B1311,NA())</f>
        <v>129025</v>
      </c>
    </row>
    <row r="1312" spans="1:5" x14ac:dyDescent="0.3">
      <c r="A1312" s="10">
        <v>43315</v>
      </c>
      <c r="B1312" s="2">
        <f>IF(energy_demand!L1312="Y",energy_demand!B1312)</f>
        <v>129740.315</v>
      </c>
      <c r="C1312" s="2" t="b">
        <f>IF(energy_demand!L1312="N",energy_demand!B1312)</f>
        <v>0</v>
      </c>
      <c r="D1312" s="2" t="e">
        <f>IF(energy_demand!M1312="Y",energy_demand!B1312,NA())</f>
        <v>#N/A</v>
      </c>
      <c r="E1312" s="2">
        <f>IF(energy_demand!M1312="N",energy_demand!B1312,NA())</f>
        <v>129740.315</v>
      </c>
    </row>
    <row r="1313" spans="1:5" x14ac:dyDescent="0.3">
      <c r="A1313" s="10">
        <v>43316</v>
      </c>
      <c r="B1313" s="2">
        <f>IF(energy_demand!L1313="Y",energy_demand!B1313)</f>
        <v>116238.175</v>
      </c>
      <c r="C1313" s="2" t="b">
        <f>IF(energy_demand!L1313="N",energy_demand!B1313)</f>
        <v>0</v>
      </c>
      <c r="D1313" s="2" t="e">
        <f>IF(energy_demand!M1313="Y",energy_demand!B1313,NA())</f>
        <v>#N/A</v>
      </c>
      <c r="E1313" s="2">
        <f>IF(energy_demand!M1313="N",energy_demand!B1313,NA())</f>
        <v>116238.175</v>
      </c>
    </row>
    <row r="1314" spans="1:5" x14ac:dyDescent="0.3">
      <c r="A1314" s="10">
        <v>43317</v>
      </c>
      <c r="B1314" s="2">
        <f>IF(energy_demand!L1314="Y",energy_demand!B1314)</f>
        <v>104912.38</v>
      </c>
      <c r="C1314" s="2" t="b">
        <f>IF(energy_demand!L1314="N",energy_demand!B1314)</f>
        <v>0</v>
      </c>
      <c r="D1314" s="2" t="e">
        <f>IF(energy_demand!M1314="Y",energy_demand!B1314,NA())</f>
        <v>#N/A</v>
      </c>
      <c r="E1314" s="2">
        <f>IF(energy_demand!M1314="N",energy_demand!B1314,NA())</f>
        <v>104912.38</v>
      </c>
    </row>
    <row r="1315" spans="1:5" x14ac:dyDescent="0.3">
      <c r="A1315" s="10">
        <v>43318</v>
      </c>
      <c r="B1315" s="2">
        <f>IF(energy_demand!L1315="Y",energy_demand!B1315)</f>
        <v>127198.78</v>
      </c>
      <c r="C1315" s="2" t="b">
        <f>IF(energy_demand!L1315="N",energy_demand!B1315)</f>
        <v>0</v>
      </c>
      <c r="D1315" s="2" t="e">
        <f>IF(energy_demand!M1315="Y",energy_demand!B1315,NA())</f>
        <v>#N/A</v>
      </c>
      <c r="E1315" s="2">
        <f>IF(energy_demand!M1315="N",energy_demand!B1315,NA())</f>
        <v>127198.78</v>
      </c>
    </row>
    <row r="1316" spans="1:5" x14ac:dyDescent="0.3">
      <c r="A1316" s="10">
        <v>43319</v>
      </c>
      <c r="B1316" s="2">
        <f>IF(energy_demand!L1316="Y",energy_demand!B1316)</f>
        <v>131851.01500000001</v>
      </c>
      <c r="C1316" s="2" t="b">
        <f>IF(energy_demand!L1316="N",energy_demand!B1316)</f>
        <v>0</v>
      </c>
      <c r="D1316" s="2" t="e">
        <f>IF(energy_demand!M1316="Y",energy_demand!B1316,NA())</f>
        <v>#N/A</v>
      </c>
      <c r="E1316" s="2">
        <f>IF(energy_demand!M1316="N",energy_demand!B1316,NA())</f>
        <v>131851.01500000001</v>
      </c>
    </row>
    <row r="1317" spans="1:5" x14ac:dyDescent="0.3">
      <c r="A1317" s="10">
        <v>43320</v>
      </c>
      <c r="B1317" s="2">
        <f>IF(energy_demand!L1317="Y",energy_demand!B1317)</f>
        <v>131939.5</v>
      </c>
      <c r="C1317" s="2" t="b">
        <f>IF(energy_demand!L1317="N",energy_demand!B1317)</f>
        <v>0</v>
      </c>
      <c r="D1317" s="2" t="e">
        <f>IF(energy_demand!M1317="Y",energy_demand!B1317,NA())</f>
        <v>#N/A</v>
      </c>
      <c r="E1317" s="2">
        <f>IF(energy_demand!M1317="N",energy_demand!B1317,NA())</f>
        <v>131939.5</v>
      </c>
    </row>
    <row r="1318" spans="1:5" x14ac:dyDescent="0.3">
      <c r="A1318" s="10">
        <v>43321</v>
      </c>
      <c r="B1318" s="2">
        <f>IF(energy_demand!L1318="Y",energy_demand!B1318)</f>
        <v>135670.99</v>
      </c>
      <c r="C1318" s="2" t="b">
        <f>IF(energy_demand!L1318="N",energy_demand!B1318)</f>
        <v>0</v>
      </c>
      <c r="D1318" s="2" t="e">
        <f>IF(energy_demand!M1318="Y",energy_demand!B1318,NA())</f>
        <v>#N/A</v>
      </c>
      <c r="E1318" s="2">
        <f>IF(energy_demand!M1318="N",energy_demand!B1318,NA())</f>
        <v>135670.99</v>
      </c>
    </row>
    <row r="1319" spans="1:5" x14ac:dyDescent="0.3">
      <c r="A1319" s="10">
        <v>43322</v>
      </c>
      <c r="B1319" s="2">
        <f>IF(energy_demand!L1319="Y",energy_demand!B1319)</f>
        <v>121875.355</v>
      </c>
      <c r="C1319" s="2" t="b">
        <f>IF(energy_demand!L1319="N",energy_demand!B1319)</f>
        <v>0</v>
      </c>
      <c r="D1319" s="2" t="e">
        <f>IF(energy_demand!M1319="Y",energy_demand!B1319,NA())</f>
        <v>#N/A</v>
      </c>
      <c r="E1319" s="2">
        <f>IF(energy_demand!M1319="N",energy_demand!B1319,NA())</f>
        <v>121875.355</v>
      </c>
    </row>
    <row r="1320" spans="1:5" x14ac:dyDescent="0.3">
      <c r="A1320" s="10">
        <v>43323</v>
      </c>
      <c r="B1320" s="2">
        <f>IF(energy_demand!L1320="Y",energy_demand!B1320)</f>
        <v>119988.735</v>
      </c>
      <c r="C1320" s="2" t="b">
        <f>IF(energy_demand!L1320="N",energy_demand!B1320)</f>
        <v>0</v>
      </c>
      <c r="D1320" s="2" t="e">
        <f>IF(energy_demand!M1320="Y",energy_demand!B1320,NA())</f>
        <v>#N/A</v>
      </c>
      <c r="E1320" s="2">
        <f>IF(energy_demand!M1320="N",energy_demand!B1320,NA())</f>
        <v>119988.735</v>
      </c>
    </row>
    <row r="1321" spans="1:5" x14ac:dyDescent="0.3">
      <c r="A1321" s="10">
        <v>43324</v>
      </c>
      <c r="B1321" s="2">
        <f>IF(energy_demand!L1321="Y",energy_demand!B1321)</f>
        <v>115231.85</v>
      </c>
      <c r="C1321" s="2" t="b">
        <f>IF(energy_demand!L1321="N",energy_demand!B1321)</f>
        <v>0</v>
      </c>
      <c r="D1321" s="2" t="e">
        <f>IF(energy_demand!M1321="Y",energy_demand!B1321,NA())</f>
        <v>#N/A</v>
      </c>
      <c r="E1321" s="2">
        <f>IF(energy_demand!M1321="N",energy_demand!B1321,NA())</f>
        <v>115231.85</v>
      </c>
    </row>
    <row r="1322" spans="1:5" x14ac:dyDescent="0.3">
      <c r="A1322" s="10">
        <v>43325</v>
      </c>
      <c r="B1322" s="2">
        <f>IF(energy_demand!L1322="Y",energy_demand!B1322)</f>
        <v>127541.57</v>
      </c>
      <c r="C1322" s="2" t="b">
        <f>IF(energy_demand!L1322="N",energy_demand!B1322)</f>
        <v>0</v>
      </c>
      <c r="D1322" s="2" t="e">
        <f>IF(energy_demand!M1322="Y",energy_demand!B1322,NA())</f>
        <v>#N/A</v>
      </c>
      <c r="E1322" s="2">
        <f>IF(energy_demand!M1322="N",energy_demand!B1322,NA())</f>
        <v>127541.57</v>
      </c>
    </row>
    <row r="1323" spans="1:5" x14ac:dyDescent="0.3">
      <c r="A1323" s="10">
        <v>43326</v>
      </c>
      <c r="B1323" s="2">
        <f>IF(energy_demand!L1323="Y",energy_demand!B1323)</f>
        <v>121073.45</v>
      </c>
      <c r="C1323" s="2" t="b">
        <f>IF(energy_demand!L1323="N",energy_demand!B1323)</f>
        <v>0</v>
      </c>
      <c r="D1323" s="2" t="e">
        <f>IF(energy_demand!M1323="Y",energy_demand!B1323,NA())</f>
        <v>#N/A</v>
      </c>
      <c r="E1323" s="2">
        <f>IF(energy_demand!M1323="N",energy_demand!B1323,NA())</f>
        <v>121073.45</v>
      </c>
    </row>
    <row r="1324" spans="1:5" x14ac:dyDescent="0.3">
      <c r="A1324" s="10">
        <v>43327</v>
      </c>
      <c r="B1324" s="2">
        <f>IF(energy_demand!L1324="Y",energy_demand!B1324)</f>
        <v>122602.11500000001</v>
      </c>
      <c r="C1324" s="2" t="b">
        <f>IF(energy_demand!L1324="N",energy_demand!B1324)</f>
        <v>0</v>
      </c>
      <c r="D1324" s="2" t="e">
        <f>IF(energy_demand!M1324="Y",energy_demand!B1324,NA())</f>
        <v>#N/A</v>
      </c>
      <c r="E1324" s="2">
        <f>IF(energy_demand!M1324="N",energy_demand!B1324,NA())</f>
        <v>122602.11500000001</v>
      </c>
    </row>
    <row r="1325" spans="1:5" x14ac:dyDescent="0.3">
      <c r="A1325" s="10">
        <v>43328</v>
      </c>
      <c r="B1325" s="2">
        <f>IF(energy_demand!L1325="Y",energy_demand!B1325)</f>
        <v>131137.065</v>
      </c>
      <c r="C1325" s="2" t="b">
        <f>IF(energy_demand!L1325="N",energy_demand!B1325)</f>
        <v>0</v>
      </c>
      <c r="D1325" s="2" t="e">
        <f>IF(energy_demand!M1325="Y",energy_demand!B1325,NA())</f>
        <v>#N/A</v>
      </c>
      <c r="E1325" s="2">
        <f>IF(energy_demand!M1325="N",energy_demand!B1325,NA())</f>
        <v>131137.065</v>
      </c>
    </row>
    <row r="1326" spans="1:5" x14ac:dyDescent="0.3">
      <c r="A1326" s="10">
        <v>43329</v>
      </c>
      <c r="B1326" s="2">
        <f>IF(energy_demand!L1326="Y",energy_demand!B1326)</f>
        <v>125189.54</v>
      </c>
      <c r="C1326" s="2" t="b">
        <f>IF(energy_demand!L1326="N",energy_demand!B1326)</f>
        <v>0</v>
      </c>
      <c r="D1326" s="2" t="e">
        <f>IF(energy_demand!M1326="Y",energy_demand!B1326,NA())</f>
        <v>#N/A</v>
      </c>
      <c r="E1326" s="2">
        <f>IF(energy_demand!M1326="N",energy_demand!B1326,NA())</f>
        <v>125189.54</v>
      </c>
    </row>
    <row r="1327" spans="1:5" x14ac:dyDescent="0.3">
      <c r="A1327" s="10">
        <v>43330</v>
      </c>
      <c r="B1327" s="2">
        <f>IF(energy_demand!L1327="Y",energy_demand!B1327)</f>
        <v>116571.26</v>
      </c>
      <c r="C1327" s="2" t="b">
        <f>IF(energy_demand!L1327="N",energy_demand!B1327)</f>
        <v>0</v>
      </c>
      <c r="D1327" s="2" t="e">
        <f>IF(energy_demand!M1327="Y",energy_demand!B1327,NA())</f>
        <v>#N/A</v>
      </c>
      <c r="E1327" s="2">
        <f>IF(energy_demand!M1327="N",energy_demand!B1327,NA())</f>
        <v>116571.26</v>
      </c>
    </row>
    <row r="1328" spans="1:5" x14ac:dyDescent="0.3">
      <c r="A1328" s="10">
        <v>43331</v>
      </c>
      <c r="B1328" s="2">
        <f>IF(energy_demand!L1328="Y",energy_demand!B1328)</f>
        <v>119707.93</v>
      </c>
      <c r="C1328" s="2" t="b">
        <f>IF(energy_demand!L1328="N",energy_demand!B1328)</f>
        <v>0</v>
      </c>
      <c r="D1328" s="2" t="e">
        <f>IF(energy_demand!M1328="Y",energy_demand!B1328,NA())</f>
        <v>#N/A</v>
      </c>
      <c r="E1328" s="2">
        <f>IF(energy_demand!M1328="N",energy_demand!B1328,NA())</f>
        <v>119707.93</v>
      </c>
    </row>
    <row r="1329" spans="1:5" x14ac:dyDescent="0.3">
      <c r="A1329" s="10">
        <v>43332</v>
      </c>
      <c r="B1329" s="2">
        <f>IF(energy_demand!L1329="Y",energy_demand!B1329)</f>
        <v>138918.38500000001</v>
      </c>
      <c r="C1329" s="2" t="b">
        <f>IF(energy_demand!L1329="N",energy_demand!B1329)</f>
        <v>0</v>
      </c>
      <c r="D1329" s="2" t="e">
        <f>IF(energy_demand!M1329="Y",energy_demand!B1329,NA())</f>
        <v>#N/A</v>
      </c>
      <c r="E1329" s="2">
        <f>IF(energy_demand!M1329="N",energy_demand!B1329,NA())</f>
        <v>138918.38500000001</v>
      </c>
    </row>
    <row r="1330" spans="1:5" x14ac:dyDescent="0.3">
      <c r="A1330" s="10">
        <v>43333</v>
      </c>
      <c r="B1330" s="2">
        <f>IF(energy_demand!L1330="Y",energy_demand!B1330)</f>
        <v>138424.25</v>
      </c>
      <c r="C1330" s="2" t="b">
        <f>IF(energy_demand!L1330="N",energy_demand!B1330)</f>
        <v>0</v>
      </c>
      <c r="D1330" s="2" t="e">
        <f>IF(energy_demand!M1330="Y",energy_demand!B1330,NA())</f>
        <v>#N/A</v>
      </c>
      <c r="E1330" s="2">
        <f>IF(energy_demand!M1330="N",energy_demand!B1330,NA())</f>
        <v>138424.25</v>
      </c>
    </row>
    <row r="1331" spans="1:5" x14ac:dyDescent="0.3">
      <c r="A1331" s="10">
        <v>43334</v>
      </c>
      <c r="B1331" s="2">
        <f>IF(energy_demand!L1331="Y",energy_demand!B1331)</f>
        <v>136240.845</v>
      </c>
      <c r="C1331" s="2" t="b">
        <f>IF(energy_demand!L1331="N",energy_demand!B1331)</f>
        <v>0</v>
      </c>
      <c r="D1331" s="2" t="e">
        <f>IF(energy_demand!M1331="Y",energy_demand!B1331,NA())</f>
        <v>#N/A</v>
      </c>
      <c r="E1331" s="2">
        <f>IF(energy_demand!M1331="N",energy_demand!B1331,NA())</f>
        <v>136240.845</v>
      </c>
    </row>
    <row r="1332" spans="1:5" x14ac:dyDescent="0.3">
      <c r="A1332" s="10">
        <v>43335</v>
      </c>
      <c r="B1332" s="2">
        <f>IF(energy_demand!L1332="Y",energy_demand!B1332)</f>
        <v>131956.72500000001</v>
      </c>
      <c r="C1332" s="2" t="b">
        <f>IF(energy_demand!L1332="N",energy_demand!B1332)</f>
        <v>0</v>
      </c>
      <c r="D1332" s="2" t="e">
        <f>IF(energy_demand!M1332="Y",energy_demand!B1332,NA())</f>
        <v>#N/A</v>
      </c>
      <c r="E1332" s="2">
        <f>IF(energy_demand!M1332="N",energy_demand!B1332,NA())</f>
        <v>131956.72500000001</v>
      </c>
    </row>
    <row r="1333" spans="1:5" x14ac:dyDescent="0.3">
      <c r="A1333" s="10">
        <v>43336</v>
      </c>
      <c r="B1333" s="2">
        <f>IF(energy_demand!L1333="Y",energy_demand!B1333)</f>
        <v>130210.94</v>
      </c>
      <c r="C1333" s="2" t="b">
        <f>IF(energy_demand!L1333="N",energy_demand!B1333)</f>
        <v>0</v>
      </c>
      <c r="D1333" s="2" t="e">
        <f>IF(energy_demand!M1333="Y",energy_demand!B1333,NA())</f>
        <v>#N/A</v>
      </c>
      <c r="E1333" s="2">
        <f>IF(energy_demand!M1333="N",energy_demand!B1333,NA())</f>
        <v>130210.94</v>
      </c>
    </row>
    <row r="1334" spans="1:5" x14ac:dyDescent="0.3">
      <c r="A1334" s="10">
        <v>43337</v>
      </c>
      <c r="B1334" s="2">
        <f>IF(energy_demand!L1334="Y",energy_demand!B1334)</f>
        <v>116471.77499999999</v>
      </c>
      <c r="C1334" s="2" t="b">
        <f>IF(energy_demand!L1334="N",energy_demand!B1334)</f>
        <v>0</v>
      </c>
      <c r="D1334" s="2" t="e">
        <f>IF(energy_demand!M1334="Y",energy_demand!B1334,NA())</f>
        <v>#N/A</v>
      </c>
      <c r="E1334" s="2">
        <f>IF(energy_demand!M1334="N",energy_demand!B1334,NA())</f>
        <v>116471.77499999999</v>
      </c>
    </row>
    <row r="1335" spans="1:5" x14ac:dyDescent="0.3">
      <c r="A1335" s="10">
        <v>43338</v>
      </c>
      <c r="B1335" s="2">
        <f>IF(energy_demand!L1335="Y",energy_demand!B1335)</f>
        <v>111436.265</v>
      </c>
      <c r="C1335" s="2" t="b">
        <f>IF(energy_demand!L1335="N",energy_demand!B1335)</f>
        <v>0</v>
      </c>
      <c r="D1335" s="2" t="e">
        <f>IF(energy_demand!M1335="Y",energy_demand!B1335,NA())</f>
        <v>#N/A</v>
      </c>
      <c r="E1335" s="2">
        <f>IF(energy_demand!M1335="N",energy_demand!B1335,NA())</f>
        <v>111436.265</v>
      </c>
    </row>
    <row r="1336" spans="1:5" x14ac:dyDescent="0.3">
      <c r="A1336" s="10">
        <v>43339</v>
      </c>
      <c r="B1336" s="2">
        <f>IF(energy_demand!L1336="Y",energy_demand!B1336)</f>
        <v>131280.85</v>
      </c>
      <c r="C1336" s="2" t="b">
        <f>IF(energy_demand!L1336="N",energy_demand!B1336)</f>
        <v>0</v>
      </c>
      <c r="D1336" s="2" t="e">
        <f>IF(energy_demand!M1336="Y",energy_demand!B1336,NA())</f>
        <v>#N/A</v>
      </c>
      <c r="E1336" s="2">
        <f>IF(energy_demand!M1336="N",energy_demand!B1336,NA())</f>
        <v>131280.85</v>
      </c>
    </row>
    <row r="1337" spans="1:5" x14ac:dyDescent="0.3">
      <c r="A1337" s="10">
        <v>43340</v>
      </c>
      <c r="B1337" s="2">
        <f>IF(energy_demand!L1337="Y",energy_demand!B1337)</f>
        <v>139563.095</v>
      </c>
      <c r="C1337" s="2" t="b">
        <f>IF(energy_demand!L1337="N",energy_demand!B1337)</f>
        <v>0</v>
      </c>
      <c r="D1337" s="2" t="e">
        <f>IF(energy_demand!M1337="Y",energy_demand!B1337,NA())</f>
        <v>#N/A</v>
      </c>
      <c r="E1337" s="2">
        <f>IF(energy_demand!M1337="N",energy_demand!B1337,NA())</f>
        <v>139563.095</v>
      </c>
    </row>
    <row r="1338" spans="1:5" x14ac:dyDescent="0.3">
      <c r="A1338" s="10">
        <v>43341</v>
      </c>
      <c r="B1338" s="2">
        <f>IF(energy_demand!L1338="Y",energy_demand!B1338)</f>
        <v>136032.16</v>
      </c>
      <c r="C1338" s="2" t="b">
        <f>IF(energy_demand!L1338="N",energy_demand!B1338)</f>
        <v>0</v>
      </c>
      <c r="D1338" s="2" t="e">
        <f>IF(energy_demand!M1338="Y",energy_demand!B1338,NA())</f>
        <v>#N/A</v>
      </c>
      <c r="E1338" s="2">
        <f>IF(energy_demand!M1338="N",energy_demand!B1338,NA())</f>
        <v>136032.16</v>
      </c>
    </row>
    <row r="1339" spans="1:5" x14ac:dyDescent="0.3">
      <c r="A1339" s="10">
        <v>43342</v>
      </c>
      <c r="B1339" s="2">
        <f>IF(energy_demand!L1339="Y",energy_demand!B1339)</f>
        <v>139752.54500000001</v>
      </c>
      <c r="C1339" s="2" t="b">
        <f>IF(energy_demand!L1339="N",energy_demand!B1339)</f>
        <v>0</v>
      </c>
      <c r="D1339" s="2" t="e">
        <f>IF(energy_demand!M1339="Y",energy_demand!B1339,NA())</f>
        <v>#N/A</v>
      </c>
      <c r="E1339" s="2">
        <f>IF(energy_demand!M1339="N",energy_demand!B1339,NA())</f>
        <v>139752.54500000001</v>
      </c>
    </row>
    <row r="1340" spans="1:5" x14ac:dyDescent="0.3">
      <c r="A1340" s="10">
        <v>43343</v>
      </c>
      <c r="B1340" s="2">
        <f>IF(energy_demand!L1340="Y",energy_demand!B1340)</f>
        <v>130466.91499999999</v>
      </c>
      <c r="C1340" s="2" t="b">
        <f>IF(energy_demand!L1340="N",energy_demand!B1340)</f>
        <v>0</v>
      </c>
      <c r="D1340" s="2" t="e">
        <f>IF(energy_demand!M1340="Y",energy_demand!B1340,NA())</f>
        <v>#N/A</v>
      </c>
      <c r="E1340" s="2">
        <f>IF(energy_demand!M1340="N",energy_demand!B1340,NA())</f>
        <v>130466.91499999999</v>
      </c>
    </row>
    <row r="1341" spans="1:5" x14ac:dyDescent="0.3">
      <c r="A1341" s="10">
        <v>43344</v>
      </c>
      <c r="B1341" s="2">
        <f>IF(energy_demand!L1341="Y",energy_demand!B1341)</f>
        <v>116344.565</v>
      </c>
      <c r="C1341" s="2" t="b">
        <f>IF(energy_demand!L1341="N",energy_demand!B1341)</f>
        <v>0</v>
      </c>
      <c r="D1341" s="2" t="e">
        <f>IF(energy_demand!M1341="Y",energy_demand!B1341,NA())</f>
        <v>#N/A</v>
      </c>
      <c r="E1341" s="2">
        <f>IF(energy_demand!M1341="N",energy_demand!B1341,NA())</f>
        <v>116344.565</v>
      </c>
    </row>
    <row r="1342" spans="1:5" x14ac:dyDescent="0.3">
      <c r="A1342" s="10">
        <v>43345</v>
      </c>
      <c r="B1342" s="2">
        <f>IF(energy_demand!L1342="Y",energy_demand!B1342)</f>
        <v>118402.905</v>
      </c>
      <c r="C1342" s="2" t="b">
        <f>IF(energy_demand!L1342="N",energy_demand!B1342)</f>
        <v>0</v>
      </c>
      <c r="D1342" s="2" t="e">
        <f>IF(energy_demand!M1342="Y",energy_demand!B1342,NA())</f>
        <v>#N/A</v>
      </c>
      <c r="E1342" s="2">
        <f>IF(energy_demand!M1342="N",energy_demand!B1342,NA())</f>
        <v>118402.905</v>
      </c>
    </row>
    <row r="1343" spans="1:5" x14ac:dyDescent="0.3">
      <c r="A1343" s="10">
        <v>43346</v>
      </c>
      <c r="B1343" s="2">
        <f>IF(energy_demand!L1343="Y",energy_demand!B1343)</f>
        <v>131448.995</v>
      </c>
      <c r="C1343" s="2" t="b">
        <f>IF(energy_demand!L1343="N",energy_demand!B1343)</f>
        <v>0</v>
      </c>
      <c r="D1343" s="2" t="e">
        <f>IF(energy_demand!M1343="Y",energy_demand!B1343,NA())</f>
        <v>#N/A</v>
      </c>
      <c r="E1343" s="2">
        <f>IF(energy_demand!M1343="N",energy_demand!B1343,NA())</f>
        <v>131448.995</v>
      </c>
    </row>
    <row r="1344" spans="1:5" x14ac:dyDescent="0.3">
      <c r="A1344" s="10">
        <v>43347</v>
      </c>
      <c r="B1344" s="2">
        <f>IF(energy_demand!L1344="Y",energy_demand!B1344)</f>
        <v>128192.08500000001</v>
      </c>
      <c r="C1344" s="2" t="b">
        <f>IF(energy_demand!L1344="N",energy_demand!B1344)</f>
        <v>0</v>
      </c>
      <c r="D1344" s="2" t="e">
        <f>IF(energy_demand!M1344="Y",energy_demand!B1344,NA())</f>
        <v>#N/A</v>
      </c>
      <c r="E1344" s="2">
        <f>IF(energy_demand!M1344="N",energy_demand!B1344,NA())</f>
        <v>128192.08500000001</v>
      </c>
    </row>
    <row r="1345" spans="1:5" x14ac:dyDescent="0.3">
      <c r="A1345" s="10">
        <v>43348</v>
      </c>
      <c r="B1345" s="2">
        <f>IF(energy_demand!L1345="Y",energy_demand!B1345)</f>
        <v>118307.155</v>
      </c>
      <c r="C1345" s="2" t="b">
        <f>IF(energy_demand!L1345="N",energy_demand!B1345)</f>
        <v>0</v>
      </c>
      <c r="D1345" s="2" t="e">
        <f>IF(energy_demand!M1345="Y",energy_demand!B1345,NA())</f>
        <v>#N/A</v>
      </c>
      <c r="E1345" s="2">
        <f>IF(energy_demand!M1345="N",energy_demand!B1345,NA())</f>
        <v>118307.155</v>
      </c>
    </row>
    <row r="1346" spans="1:5" x14ac:dyDescent="0.3">
      <c r="A1346" s="10">
        <v>43349</v>
      </c>
      <c r="B1346" s="2">
        <f>IF(energy_demand!L1346="Y",energy_demand!B1346)</f>
        <v>116467.37</v>
      </c>
      <c r="C1346" s="2" t="b">
        <f>IF(energy_demand!L1346="N",energy_demand!B1346)</f>
        <v>0</v>
      </c>
      <c r="D1346" s="2" t="e">
        <f>IF(energy_demand!M1346="Y",energy_demand!B1346,NA())</f>
        <v>#N/A</v>
      </c>
      <c r="E1346" s="2">
        <f>IF(energy_demand!M1346="N",energy_demand!B1346,NA())</f>
        <v>116467.37</v>
      </c>
    </row>
    <row r="1347" spans="1:5" x14ac:dyDescent="0.3">
      <c r="A1347" s="10">
        <v>43350</v>
      </c>
      <c r="B1347" s="2">
        <f>IF(energy_demand!L1347="Y",energy_demand!B1347)</f>
        <v>123583.52</v>
      </c>
      <c r="C1347" s="2" t="b">
        <f>IF(energy_demand!L1347="N",energy_demand!B1347)</f>
        <v>0</v>
      </c>
      <c r="D1347" s="2" t="e">
        <f>IF(energy_demand!M1347="Y",energy_demand!B1347,NA())</f>
        <v>#N/A</v>
      </c>
      <c r="E1347" s="2">
        <f>IF(energy_demand!M1347="N",energy_demand!B1347,NA())</f>
        <v>123583.52</v>
      </c>
    </row>
    <row r="1348" spans="1:5" x14ac:dyDescent="0.3">
      <c r="A1348" s="10">
        <v>43351</v>
      </c>
      <c r="B1348" s="2">
        <f>IF(energy_demand!L1348="Y",energy_demand!B1348)</f>
        <v>109948.61500000001</v>
      </c>
      <c r="C1348" s="2" t="b">
        <f>IF(energy_demand!L1348="N",energy_demand!B1348)</f>
        <v>0</v>
      </c>
      <c r="D1348" s="2" t="e">
        <f>IF(energy_demand!M1348="Y",energy_demand!B1348,NA())</f>
        <v>#N/A</v>
      </c>
      <c r="E1348" s="2">
        <f>IF(energy_demand!M1348="N",energy_demand!B1348,NA())</f>
        <v>109948.61500000001</v>
      </c>
    </row>
    <row r="1349" spans="1:5" x14ac:dyDescent="0.3">
      <c r="A1349" s="10">
        <v>43352</v>
      </c>
      <c r="B1349" s="2">
        <f>IF(energy_demand!L1349="Y",energy_demand!B1349)</f>
        <v>107838.95</v>
      </c>
      <c r="C1349" s="2" t="b">
        <f>IF(energy_demand!L1349="N",energy_demand!B1349)</f>
        <v>0</v>
      </c>
      <c r="D1349" s="2" t="e">
        <f>IF(energy_demand!M1349="Y",energy_demand!B1349,NA())</f>
        <v>#N/A</v>
      </c>
      <c r="E1349" s="2">
        <f>IF(energy_demand!M1349="N",energy_demand!B1349,NA())</f>
        <v>107838.95</v>
      </c>
    </row>
    <row r="1350" spans="1:5" x14ac:dyDescent="0.3">
      <c r="A1350" s="10">
        <v>43353</v>
      </c>
      <c r="B1350" s="2">
        <f>IF(energy_demand!L1350="Y",energy_demand!B1350)</f>
        <v>123132.625</v>
      </c>
      <c r="C1350" s="2" t="b">
        <f>IF(energy_demand!L1350="N",energy_demand!B1350)</f>
        <v>0</v>
      </c>
      <c r="D1350" s="2" t="e">
        <f>IF(energy_demand!M1350="Y",energy_demand!B1350,NA())</f>
        <v>#N/A</v>
      </c>
      <c r="E1350" s="2">
        <f>IF(energy_demand!M1350="N",energy_demand!B1350,NA())</f>
        <v>123132.625</v>
      </c>
    </row>
    <row r="1351" spans="1:5" x14ac:dyDescent="0.3">
      <c r="A1351" s="10">
        <v>43354</v>
      </c>
      <c r="B1351" s="2">
        <f>IF(energy_demand!L1351="Y",energy_demand!B1351)</f>
        <v>111096.53</v>
      </c>
      <c r="C1351" s="2" t="b">
        <f>IF(energy_demand!L1351="N",energy_demand!B1351)</f>
        <v>0</v>
      </c>
      <c r="D1351" s="2" t="e">
        <f>IF(energy_demand!M1351="Y",energy_demand!B1351,NA())</f>
        <v>#N/A</v>
      </c>
      <c r="E1351" s="2">
        <f>IF(energy_demand!M1351="N",energy_demand!B1351,NA())</f>
        <v>111096.53</v>
      </c>
    </row>
    <row r="1352" spans="1:5" x14ac:dyDescent="0.3">
      <c r="A1352" s="10">
        <v>43355</v>
      </c>
      <c r="B1352" s="2">
        <f>IF(energy_demand!L1352="Y",energy_demand!B1352)</f>
        <v>112935.03999999999</v>
      </c>
      <c r="C1352" s="2" t="b">
        <f>IF(energy_demand!L1352="N",energy_demand!B1352)</f>
        <v>0</v>
      </c>
      <c r="D1352" s="2" t="e">
        <f>IF(energy_demand!M1352="Y",energy_demand!B1352,NA())</f>
        <v>#N/A</v>
      </c>
      <c r="E1352" s="2">
        <f>IF(energy_demand!M1352="N",energy_demand!B1352,NA())</f>
        <v>112935.03999999999</v>
      </c>
    </row>
    <row r="1353" spans="1:5" x14ac:dyDescent="0.3">
      <c r="A1353" s="10">
        <v>43356</v>
      </c>
      <c r="B1353" s="2">
        <f>IF(energy_demand!L1353="Y",energy_demand!B1353)</f>
        <v>117880.565</v>
      </c>
      <c r="C1353" s="2" t="b">
        <f>IF(energy_demand!L1353="N",energy_demand!B1353)</f>
        <v>0</v>
      </c>
      <c r="D1353" s="2" t="e">
        <f>IF(energy_demand!M1353="Y",energy_demand!B1353,NA())</f>
        <v>#N/A</v>
      </c>
      <c r="E1353" s="2">
        <f>IF(energy_demand!M1353="N",energy_demand!B1353,NA())</f>
        <v>117880.565</v>
      </c>
    </row>
    <row r="1354" spans="1:5" x14ac:dyDescent="0.3">
      <c r="A1354" s="10">
        <v>43357</v>
      </c>
      <c r="B1354" s="2">
        <f>IF(energy_demand!L1354="Y",energy_demand!B1354)</f>
        <v>111213.15</v>
      </c>
      <c r="C1354" s="2" t="b">
        <f>IF(energy_demand!L1354="N",energy_demand!B1354)</f>
        <v>0</v>
      </c>
      <c r="D1354" s="2" t="e">
        <f>IF(energy_demand!M1354="Y",energy_demand!B1354,NA())</f>
        <v>#N/A</v>
      </c>
      <c r="E1354" s="2">
        <f>IF(energy_demand!M1354="N",energy_demand!B1354,NA())</f>
        <v>111213.15</v>
      </c>
    </row>
    <row r="1355" spans="1:5" x14ac:dyDescent="0.3">
      <c r="A1355" s="10">
        <v>43358</v>
      </c>
      <c r="B1355" s="2">
        <f>IF(energy_demand!L1355="Y",energy_demand!B1355)</f>
        <v>108632.355</v>
      </c>
      <c r="C1355" s="2" t="b">
        <f>IF(energy_demand!L1355="N",energy_demand!B1355)</f>
        <v>0</v>
      </c>
      <c r="D1355" s="2" t="e">
        <f>IF(energy_demand!M1355="Y",energy_demand!B1355,NA())</f>
        <v>#N/A</v>
      </c>
      <c r="E1355" s="2">
        <f>IF(energy_demand!M1355="N",energy_demand!B1355,NA())</f>
        <v>108632.355</v>
      </c>
    </row>
    <row r="1356" spans="1:5" x14ac:dyDescent="0.3">
      <c r="A1356" s="10">
        <v>43359</v>
      </c>
      <c r="B1356" s="2">
        <f>IF(energy_demand!L1356="Y",energy_demand!B1356)</f>
        <v>113030.005</v>
      </c>
      <c r="C1356" s="2" t="b">
        <f>IF(energy_demand!L1356="N",energy_demand!B1356)</f>
        <v>0</v>
      </c>
      <c r="D1356" s="2" t="e">
        <f>IF(energy_demand!M1356="Y",energy_demand!B1356,NA())</f>
        <v>#N/A</v>
      </c>
      <c r="E1356" s="2">
        <f>IF(energy_demand!M1356="N",energy_demand!B1356,NA())</f>
        <v>113030.005</v>
      </c>
    </row>
    <row r="1357" spans="1:5" x14ac:dyDescent="0.3">
      <c r="A1357" s="10">
        <v>43360</v>
      </c>
      <c r="B1357" s="2">
        <f>IF(energy_demand!L1357="Y",energy_demand!B1357)</f>
        <v>118208.24</v>
      </c>
      <c r="C1357" s="2" t="b">
        <f>IF(energy_demand!L1357="N",energy_demand!B1357)</f>
        <v>0</v>
      </c>
      <c r="D1357" s="2" t="e">
        <f>IF(energy_demand!M1357="Y",energy_demand!B1357,NA())</f>
        <v>#N/A</v>
      </c>
      <c r="E1357" s="2">
        <f>IF(energy_demand!M1357="N",energy_demand!B1357,NA())</f>
        <v>118208.24</v>
      </c>
    </row>
    <row r="1358" spans="1:5" x14ac:dyDescent="0.3">
      <c r="A1358" s="10">
        <v>43361</v>
      </c>
      <c r="B1358" s="2">
        <f>IF(energy_demand!L1358="Y",energy_demand!B1358)</f>
        <v>119622.285</v>
      </c>
      <c r="C1358" s="2" t="b">
        <f>IF(energy_demand!L1358="N",energy_demand!B1358)</f>
        <v>0</v>
      </c>
      <c r="D1358" s="2" t="e">
        <f>IF(energy_demand!M1358="Y",energy_demand!B1358,NA())</f>
        <v>#N/A</v>
      </c>
      <c r="E1358" s="2">
        <f>IF(energy_demand!M1358="N",energy_demand!B1358,NA())</f>
        <v>119622.285</v>
      </c>
    </row>
    <row r="1359" spans="1:5" x14ac:dyDescent="0.3">
      <c r="A1359" s="10">
        <v>43362</v>
      </c>
      <c r="B1359" s="2">
        <f>IF(energy_demand!L1359="Y",energy_demand!B1359)</f>
        <v>123787.77</v>
      </c>
      <c r="C1359" s="2" t="b">
        <f>IF(energy_demand!L1359="N",energy_demand!B1359)</f>
        <v>0</v>
      </c>
      <c r="D1359" s="2" t="e">
        <f>IF(energy_demand!M1359="Y",energy_demand!B1359,NA())</f>
        <v>#N/A</v>
      </c>
      <c r="E1359" s="2">
        <f>IF(energy_demand!M1359="N",energy_demand!B1359,NA())</f>
        <v>123787.77</v>
      </c>
    </row>
    <row r="1360" spans="1:5" x14ac:dyDescent="0.3">
      <c r="A1360" s="10">
        <v>43363</v>
      </c>
      <c r="B1360" s="2">
        <f>IF(energy_demand!L1360="Y",energy_demand!B1360)</f>
        <v>125335.57</v>
      </c>
      <c r="C1360" s="2" t="b">
        <f>IF(energy_demand!L1360="N",energy_demand!B1360)</f>
        <v>0</v>
      </c>
      <c r="D1360" s="2" t="e">
        <f>IF(energy_demand!M1360="Y",energy_demand!B1360,NA())</f>
        <v>#N/A</v>
      </c>
      <c r="E1360" s="2">
        <f>IF(energy_demand!M1360="N",energy_demand!B1360,NA())</f>
        <v>125335.57</v>
      </c>
    </row>
    <row r="1361" spans="1:5" x14ac:dyDescent="0.3">
      <c r="A1361" s="10">
        <v>43364</v>
      </c>
      <c r="B1361" s="2" t="b">
        <f>IF(energy_demand!L1361="Y",energy_demand!B1361)</f>
        <v>0</v>
      </c>
      <c r="C1361" s="2">
        <f>IF(energy_demand!L1361="N",energy_demand!B1361)</f>
        <v>120372.48</v>
      </c>
      <c r="D1361" s="2" t="e">
        <f>IF(energy_demand!M1361="Y",energy_demand!B1361,NA())</f>
        <v>#N/A</v>
      </c>
      <c r="E1361" s="2">
        <f>IF(energy_demand!M1361="N",energy_demand!B1361,NA())</f>
        <v>120372.48</v>
      </c>
    </row>
    <row r="1362" spans="1:5" x14ac:dyDescent="0.3">
      <c r="A1362" s="10">
        <v>43365</v>
      </c>
      <c r="B1362" s="2" t="b">
        <f>IF(energy_demand!L1362="Y",energy_demand!B1362)</f>
        <v>0</v>
      </c>
      <c r="C1362" s="2">
        <f>IF(energy_demand!L1362="N",energy_demand!B1362)</f>
        <v>107731.72</v>
      </c>
      <c r="D1362" s="2" t="e">
        <f>IF(energy_demand!M1362="Y",energy_demand!B1362,NA())</f>
        <v>#N/A</v>
      </c>
      <c r="E1362" s="2">
        <f>IF(energy_demand!M1362="N",energy_demand!B1362,NA())</f>
        <v>107731.72</v>
      </c>
    </row>
    <row r="1363" spans="1:5" x14ac:dyDescent="0.3">
      <c r="A1363" s="10">
        <v>43366</v>
      </c>
      <c r="B1363" s="2" t="b">
        <f>IF(energy_demand!L1363="Y",energy_demand!B1363)</f>
        <v>0</v>
      </c>
      <c r="C1363" s="2">
        <f>IF(energy_demand!L1363="N",energy_demand!B1363)</f>
        <v>107332.1</v>
      </c>
      <c r="D1363" s="2" t="e">
        <f>IF(energy_demand!M1363="Y",energy_demand!B1363,NA())</f>
        <v>#N/A</v>
      </c>
      <c r="E1363" s="2">
        <f>IF(energy_demand!M1363="N",energy_demand!B1363,NA())</f>
        <v>107332.1</v>
      </c>
    </row>
    <row r="1364" spans="1:5" x14ac:dyDescent="0.3">
      <c r="A1364" s="10">
        <v>43367</v>
      </c>
      <c r="B1364" s="2" t="b">
        <f>IF(energy_demand!L1364="Y",energy_demand!B1364)</f>
        <v>0</v>
      </c>
      <c r="C1364" s="2">
        <f>IF(energy_demand!L1364="N",energy_demand!B1364)</f>
        <v>119535.715</v>
      </c>
      <c r="D1364" s="2" t="e">
        <f>IF(energy_demand!M1364="Y",energy_demand!B1364,NA())</f>
        <v>#N/A</v>
      </c>
      <c r="E1364" s="2">
        <f>IF(energy_demand!M1364="N",energy_demand!B1364,NA())</f>
        <v>119535.715</v>
      </c>
    </row>
    <row r="1365" spans="1:5" x14ac:dyDescent="0.3">
      <c r="A1365" s="10">
        <v>43368</v>
      </c>
      <c r="B1365" s="2" t="b">
        <f>IF(energy_demand!L1365="Y",energy_demand!B1365)</f>
        <v>0</v>
      </c>
      <c r="C1365" s="2">
        <f>IF(energy_demand!L1365="N",energy_demand!B1365)</f>
        <v>124797.08500000001</v>
      </c>
      <c r="D1365" s="2" t="e">
        <f>IF(energy_demand!M1365="Y",energy_demand!B1365,NA())</f>
        <v>#N/A</v>
      </c>
      <c r="E1365" s="2">
        <f>IF(energy_demand!M1365="N",energy_demand!B1365,NA())</f>
        <v>124797.08500000001</v>
      </c>
    </row>
    <row r="1366" spans="1:5" x14ac:dyDescent="0.3">
      <c r="A1366" s="10">
        <v>43369</v>
      </c>
      <c r="B1366" s="2" t="b">
        <f>IF(energy_demand!L1366="Y",energy_demand!B1366)</f>
        <v>0</v>
      </c>
      <c r="C1366" s="2">
        <f>IF(energy_demand!L1366="N",energy_demand!B1366)</f>
        <v>119238.345</v>
      </c>
      <c r="D1366" s="2" t="e">
        <f>IF(energy_demand!M1366="Y",energy_demand!B1366,NA())</f>
        <v>#N/A</v>
      </c>
      <c r="E1366" s="2">
        <f>IF(energy_demand!M1366="N",energy_demand!B1366,NA())</f>
        <v>119238.345</v>
      </c>
    </row>
    <row r="1367" spans="1:5" x14ac:dyDescent="0.3">
      <c r="A1367" s="10">
        <v>43370</v>
      </c>
      <c r="B1367" s="2" t="b">
        <f>IF(energy_demand!L1367="Y",energy_demand!B1367)</f>
        <v>0</v>
      </c>
      <c r="C1367" s="2">
        <f>IF(energy_demand!L1367="N",energy_demand!B1367)</f>
        <v>110878.67</v>
      </c>
      <c r="D1367" s="2" t="e">
        <f>IF(energy_demand!M1367="Y",energy_demand!B1367,NA())</f>
        <v>#N/A</v>
      </c>
      <c r="E1367" s="2">
        <f>IF(energy_demand!M1367="N",energy_demand!B1367,NA())</f>
        <v>110878.67</v>
      </c>
    </row>
    <row r="1368" spans="1:5" x14ac:dyDescent="0.3">
      <c r="A1368" s="10">
        <v>43371</v>
      </c>
      <c r="B1368" s="2" t="b">
        <f>IF(energy_demand!L1368="Y",energy_demand!B1368)</f>
        <v>0</v>
      </c>
      <c r="C1368" s="2">
        <f>IF(energy_demand!L1368="N",energy_demand!B1368)</f>
        <v>108622.42</v>
      </c>
      <c r="D1368" s="2">
        <f>IF(energy_demand!M1368="Y",energy_demand!B1368,NA())</f>
        <v>108622.42</v>
      </c>
      <c r="E1368" s="2" t="e">
        <f>IF(energy_demand!M1368="N",energy_demand!B1368,NA())</f>
        <v>#N/A</v>
      </c>
    </row>
    <row r="1369" spans="1:5" x14ac:dyDescent="0.3">
      <c r="A1369" s="10">
        <v>43372</v>
      </c>
      <c r="B1369" s="2" t="b">
        <f>IF(energy_demand!L1369="Y",energy_demand!B1369)</f>
        <v>0</v>
      </c>
      <c r="C1369" s="2">
        <f>IF(energy_demand!L1369="N",energy_demand!B1369)</f>
        <v>109315.065</v>
      </c>
      <c r="D1369" s="2" t="e">
        <f>IF(energy_demand!M1369="Y",energy_demand!B1369,NA())</f>
        <v>#N/A</v>
      </c>
      <c r="E1369" s="2">
        <f>IF(energy_demand!M1369="N",energy_demand!B1369,NA())</f>
        <v>109315.065</v>
      </c>
    </row>
    <row r="1370" spans="1:5" x14ac:dyDescent="0.3">
      <c r="A1370" s="10">
        <v>43373</v>
      </c>
      <c r="B1370" s="2" t="b">
        <f>IF(energy_demand!L1370="Y",energy_demand!B1370)</f>
        <v>0</v>
      </c>
      <c r="C1370" s="2">
        <f>IF(energy_demand!L1370="N",energy_demand!B1370)</f>
        <v>106236.23</v>
      </c>
      <c r="D1370" s="2" t="e">
        <f>IF(energy_demand!M1370="Y",energy_demand!B1370,NA())</f>
        <v>#N/A</v>
      </c>
      <c r="E1370" s="2">
        <f>IF(energy_demand!M1370="N",energy_demand!B1370,NA())</f>
        <v>106236.23</v>
      </c>
    </row>
    <row r="1371" spans="1:5" x14ac:dyDescent="0.3">
      <c r="A1371" s="10">
        <v>43374</v>
      </c>
      <c r="B1371" s="2" t="b">
        <f>IF(energy_demand!L1371="Y",energy_demand!B1371)</f>
        <v>0</v>
      </c>
      <c r="C1371" s="2">
        <f>IF(energy_demand!L1371="N",energy_demand!B1371)</f>
        <v>114466.64</v>
      </c>
      <c r="D1371" s="2" t="e">
        <f>IF(energy_demand!M1371="Y",energy_demand!B1371,NA())</f>
        <v>#N/A</v>
      </c>
      <c r="E1371" s="2">
        <f>IF(energy_demand!M1371="N",energy_demand!B1371,NA())</f>
        <v>114466.64</v>
      </c>
    </row>
    <row r="1372" spans="1:5" x14ac:dyDescent="0.3">
      <c r="A1372" s="10">
        <v>43375</v>
      </c>
      <c r="B1372" s="2" t="b">
        <f>IF(energy_demand!L1372="Y",energy_demand!B1372)</f>
        <v>0</v>
      </c>
      <c r="C1372" s="2">
        <f>IF(energy_demand!L1372="N",energy_demand!B1372)</f>
        <v>114458.205</v>
      </c>
      <c r="D1372" s="2" t="e">
        <f>IF(energy_demand!M1372="Y",energy_demand!B1372,NA())</f>
        <v>#N/A</v>
      </c>
      <c r="E1372" s="2">
        <f>IF(energy_demand!M1372="N",energy_demand!B1372,NA())</f>
        <v>114458.205</v>
      </c>
    </row>
    <row r="1373" spans="1:5" x14ac:dyDescent="0.3">
      <c r="A1373" s="10">
        <v>43376</v>
      </c>
      <c r="B1373" s="2" t="b">
        <f>IF(energy_demand!L1373="Y",energy_demand!B1373)</f>
        <v>0</v>
      </c>
      <c r="C1373" s="2">
        <f>IF(energy_demand!L1373="N",energy_demand!B1373)</f>
        <v>115490.83500000001</v>
      </c>
      <c r="D1373" s="2" t="e">
        <f>IF(energy_demand!M1373="Y",energy_demand!B1373,NA())</f>
        <v>#N/A</v>
      </c>
      <c r="E1373" s="2">
        <f>IF(energy_demand!M1373="N",energy_demand!B1373,NA())</f>
        <v>115490.83500000001</v>
      </c>
    </row>
    <row r="1374" spans="1:5" x14ac:dyDescent="0.3">
      <c r="A1374" s="10">
        <v>43377</v>
      </c>
      <c r="B1374" s="2" t="b">
        <f>IF(energy_demand!L1374="Y",energy_demand!B1374)</f>
        <v>0</v>
      </c>
      <c r="C1374" s="2">
        <f>IF(energy_demand!L1374="N",energy_demand!B1374)</f>
        <v>115294.12</v>
      </c>
      <c r="D1374" s="2" t="e">
        <f>IF(energy_demand!M1374="Y",energy_demand!B1374,NA())</f>
        <v>#N/A</v>
      </c>
      <c r="E1374" s="2">
        <f>IF(energy_demand!M1374="N",energy_demand!B1374,NA())</f>
        <v>115294.12</v>
      </c>
    </row>
    <row r="1375" spans="1:5" x14ac:dyDescent="0.3">
      <c r="A1375" s="10">
        <v>43378</v>
      </c>
      <c r="B1375" s="2" t="b">
        <f>IF(energy_demand!L1375="Y",energy_demand!B1375)</f>
        <v>0</v>
      </c>
      <c r="C1375" s="2">
        <f>IF(energy_demand!L1375="N",energy_demand!B1375)</f>
        <v>112576.545</v>
      </c>
      <c r="D1375" s="2" t="e">
        <f>IF(energy_demand!M1375="Y",energy_demand!B1375,NA())</f>
        <v>#N/A</v>
      </c>
      <c r="E1375" s="2">
        <f>IF(energy_demand!M1375="N",energy_demand!B1375,NA())</f>
        <v>112576.545</v>
      </c>
    </row>
    <row r="1376" spans="1:5" x14ac:dyDescent="0.3">
      <c r="A1376" s="10">
        <v>43379</v>
      </c>
      <c r="B1376" s="2" t="b">
        <f>IF(energy_demand!L1376="Y",energy_demand!B1376)</f>
        <v>0</v>
      </c>
      <c r="C1376" s="2">
        <f>IF(energy_demand!L1376="N",energy_demand!B1376)</f>
        <v>102988.145</v>
      </c>
      <c r="D1376" s="2" t="e">
        <f>IF(energy_demand!M1376="Y",energy_demand!B1376,NA())</f>
        <v>#N/A</v>
      </c>
      <c r="E1376" s="2">
        <f>IF(energy_demand!M1376="N",energy_demand!B1376,NA())</f>
        <v>102988.145</v>
      </c>
    </row>
    <row r="1377" spans="1:5" x14ac:dyDescent="0.3">
      <c r="A1377" s="10">
        <v>43380</v>
      </c>
      <c r="B1377" s="2" t="b">
        <f>IF(energy_demand!L1377="Y",energy_demand!B1377)</f>
        <v>0</v>
      </c>
      <c r="C1377" s="2">
        <f>IF(energy_demand!L1377="N",energy_demand!B1377)</f>
        <v>100476.705</v>
      </c>
      <c r="D1377" s="2" t="e">
        <f>IF(energy_demand!M1377="Y",energy_demand!B1377,NA())</f>
        <v>#N/A</v>
      </c>
      <c r="E1377" s="2">
        <f>IF(energy_demand!M1377="N",energy_demand!B1377,NA())</f>
        <v>100476.705</v>
      </c>
    </row>
    <row r="1378" spans="1:5" x14ac:dyDescent="0.3">
      <c r="A1378" s="10">
        <v>43381</v>
      </c>
      <c r="B1378" s="2" t="b">
        <f>IF(energy_demand!L1378="Y",energy_demand!B1378)</f>
        <v>0</v>
      </c>
      <c r="C1378" s="2">
        <f>IF(energy_demand!L1378="N",energy_demand!B1378)</f>
        <v>113945.5</v>
      </c>
      <c r="D1378" s="2" t="e">
        <f>IF(energy_demand!M1378="Y",energy_demand!B1378,NA())</f>
        <v>#N/A</v>
      </c>
      <c r="E1378" s="2">
        <f>IF(energy_demand!M1378="N",energy_demand!B1378,NA())</f>
        <v>113945.5</v>
      </c>
    </row>
    <row r="1379" spans="1:5" x14ac:dyDescent="0.3">
      <c r="A1379" s="10">
        <v>43382</v>
      </c>
      <c r="B1379" s="2">
        <f>IF(energy_demand!L1379="Y",energy_demand!B1379)</f>
        <v>116449.31</v>
      </c>
      <c r="C1379" s="2" t="b">
        <f>IF(energy_demand!L1379="N",energy_demand!B1379)</f>
        <v>0</v>
      </c>
      <c r="D1379" s="2" t="e">
        <f>IF(energy_demand!M1379="Y",energy_demand!B1379,NA())</f>
        <v>#N/A</v>
      </c>
      <c r="E1379" s="2">
        <f>IF(energy_demand!M1379="N",energy_demand!B1379,NA())</f>
        <v>116449.31</v>
      </c>
    </row>
    <row r="1380" spans="1:5" x14ac:dyDescent="0.3">
      <c r="A1380" s="10">
        <v>43383</v>
      </c>
      <c r="B1380" s="2">
        <f>IF(energy_demand!L1380="Y",energy_demand!B1380)</f>
        <v>109551.08</v>
      </c>
      <c r="C1380" s="2" t="b">
        <f>IF(energy_demand!L1380="N",energy_demand!B1380)</f>
        <v>0</v>
      </c>
      <c r="D1380" s="2" t="e">
        <f>IF(energy_demand!M1380="Y",energy_demand!B1380,NA())</f>
        <v>#N/A</v>
      </c>
      <c r="E1380" s="2">
        <f>IF(energy_demand!M1380="N",energy_demand!B1380,NA())</f>
        <v>109551.08</v>
      </c>
    </row>
    <row r="1381" spans="1:5" x14ac:dyDescent="0.3">
      <c r="A1381" s="10">
        <v>43384</v>
      </c>
      <c r="B1381" s="2">
        <f>IF(energy_demand!L1381="Y",energy_demand!B1381)</f>
        <v>110432.33</v>
      </c>
      <c r="C1381" s="2" t="b">
        <f>IF(energy_demand!L1381="N",energy_demand!B1381)</f>
        <v>0</v>
      </c>
      <c r="D1381" s="2" t="e">
        <f>IF(energy_demand!M1381="Y",energy_demand!B1381,NA())</f>
        <v>#N/A</v>
      </c>
      <c r="E1381" s="2">
        <f>IF(energy_demand!M1381="N",energy_demand!B1381,NA())</f>
        <v>110432.33</v>
      </c>
    </row>
    <row r="1382" spans="1:5" x14ac:dyDescent="0.3">
      <c r="A1382" s="10">
        <v>43385</v>
      </c>
      <c r="B1382" s="2">
        <f>IF(energy_demand!L1382="Y",energy_demand!B1382)</f>
        <v>110457.33500000001</v>
      </c>
      <c r="C1382" s="2" t="b">
        <f>IF(energy_demand!L1382="N",energy_demand!B1382)</f>
        <v>0</v>
      </c>
      <c r="D1382" s="2" t="e">
        <f>IF(energy_demand!M1382="Y",energy_demand!B1382,NA())</f>
        <v>#N/A</v>
      </c>
      <c r="E1382" s="2">
        <f>IF(energy_demand!M1382="N",energy_demand!B1382,NA())</f>
        <v>110457.33500000001</v>
      </c>
    </row>
    <row r="1383" spans="1:5" x14ac:dyDescent="0.3">
      <c r="A1383" s="10">
        <v>43386</v>
      </c>
      <c r="B1383" s="2">
        <f>IF(energy_demand!L1383="Y",energy_demand!B1383)</f>
        <v>96584.744999999995</v>
      </c>
      <c r="C1383" s="2" t="b">
        <f>IF(energy_demand!L1383="N",energy_demand!B1383)</f>
        <v>0</v>
      </c>
      <c r="D1383" s="2" t="e">
        <f>IF(energy_demand!M1383="Y",energy_demand!B1383,NA())</f>
        <v>#N/A</v>
      </c>
      <c r="E1383" s="2">
        <f>IF(energy_demand!M1383="N",energy_demand!B1383,NA())</f>
        <v>96584.744999999995</v>
      </c>
    </row>
    <row r="1384" spans="1:5" x14ac:dyDescent="0.3">
      <c r="A1384" s="10">
        <v>43387</v>
      </c>
      <c r="B1384" s="2">
        <f>IF(energy_demand!L1384="Y",energy_demand!B1384)</f>
        <v>90918.615000000005</v>
      </c>
      <c r="C1384" s="2" t="b">
        <f>IF(energy_demand!L1384="N",energy_demand!B1384)</f>
        <v>0</v>
      </c>
      <c r="D1384" s="2" t="e">
        <f>IF(energy_demand!M1384="Y",energy_demand!B1384,NA())</f>
        <v>#N/A</v>
      </c>
      <c r="E1384" s="2">
        <f>IF(energy_demand!M1384="N",energy_demand!B1384,NA())</f>
        <v>90918.615000000005</v>
      </c>
    </row>
    <row r="1385" spans="1:5" x14ac:dyDescent="0.3">
      <c r="A1385" s="10">
        <v>43388</v>
      </c>
      <c r="B1385" s="2">
        <f>IF(energy_demand!L1385="Y",energy_demand!B1385)</f>
        <v>108070.27499999999</v>
      </c>
      <c r="C1385" s="2" t="b">
        <f>IF(energy_demand!L1385="N",energy_demand!B1385)</f>
        <v>0</v>
      </c>
      <c r="D1385" s="2" t="e">
        <f>IF(energy_demand!M1385="Y",energy_demand!B1385,NA())</f>
        <v>#N/A</v>
      </c>
      <c r="E1385" s="2">
        <f>IF(energy_demand!M1385="N",energy_demand!B1385,NA())</f>
        <v>108070.27499999999</v>
      </c>
    </row>
    <row r="1386" spans="1:5" x14ac:dyDescent="0.3">
      <c r="A1386" s="10">
        <v>43389</v>
      </c>
      <c r="B1386" s="2">
        <f>IF(energy_demand!L1386="Y",energy_demand!B1386)</f>
        <v>113889.41</v>
      </c>
      <c r="C1386" s="2" t="b">
        <f>IF(energy_demand!L1386="N",energy_demand!B1386)</f>
        <v>0</v>
      </c>
      <c r="D1386" s="2" t="e">
        <f>IF(energy_demand!M1386="Y",energy_demand!B1386,NA())</f>
        <v>#N/A</v>
      </c>
      <c r="E1386" s="2">
        <f>IF(energy_demand!M1386="N",energy_demand!B1386,NA())</f>
        <v>113889.41</v>
      </c>
    </row>
    <row r="1387" spans="1:5" x14ac:dyDescent="0.3">
      <c r="A1387" s="10">
        <v>43390</v>
      </c>
      <c r="B1387" s="2">
        <f>IF(energy_demand!L1387="Y",energy_demand!B1387)</f>
        <v>112592.26</v>
      </c>
      <c r="C1387" s="2" t="b">
        <f>IF(energy_demand!L1387="N",energy_demand!B1387)</f>
        <v>0</v>
      </c>
      <c r="D1387" s="2" t="e">
        <f>IF(energy_demand!M1387="Y",energy_demand!B1387,NA())</f>
        <v>#N/A</v>
      </c>
      <c r="E1387" s="2">
        <f>IF(energy_demand!M1387="N",energy_demand!B1387,NA())</f>
        <v>112592.26</v>
      </c>
    </row>
    <row r="1388" spans="1:5" x14ac:dyDescent="0.3">
      <c r="A1388" s="10">
        <v>43391</v>
      </c>
      <c r="B1388" s="2">
        <f>IF(energy_demand!L1388="Y",energy_demand!B1388)</f>
        <v>112806.58500000001</v>
      </c>
      <c r="C1388" s="2" t="b">
        <f>IF(energy_demand!L1388="N",energy_demand!B1388)</f>
        <v>0</v>
      </c>
      <c r="D1388" s="2" t="e">
        <f>IF(energy_demand!M1388="Y",energy_demand!B1388,NA())</f>
        <v>#N/A</v>
      </c>
      <c r="E1388" s="2">
        <f>IF(energy_demand!M1388="N",energy_demand!B1388,NA())</f>
        <v>112806.58500000001</v>
      </c>
    </row>
    <row r="1389" spans="1:5" x14ac:dyDescent="0.3">
      <c r="A1389" s="10">
        <v>43392</v>
      </c>
      <c r="B1389" s="2">
        <f>IF(energy_demand!L1389="Y",energy_demand!B1389)</f>
        <v>107940.16</v>
      </c>
      <c r="C1389" s="2" t="b">
        <f>IF(energy_demand!L1389="N",energy_demand!B1389)</f>
        <v>0</v>
      </c>
      <c r="D1389" s="2" t="e">
        <f>IF(energy_demand!M1389="Y",energy_demand!B1389,NA())</f>
        <v>#N/A</v>
      </c>
      <c r="E1389" s="2">
        <f>IF(energy_demand!M1389="N",energy_demand!B1389,NA())</f>
        <v>107940.16</v>
      </c>
    </row>
    <row r="1390" spans="1:5" x14ac:dyDescent="0.3">
      <c r="A1390" s="10">
        <v>43393</v>
      </c>
      <c r="B1390" s="2">
        <f>IF(energy_demand!L1390="Y",energy_demand!B1390)</f>
        <v>99368.854999999996</v>
      </c>
      <c r="C1390" s="2" t="b">
        <f>IF(energy_demand!L1390="N",energy_demand!B1390)</f>
        <v>0</v>
      </c>
      <c r="D1390" s="2" t="e">
        <f>IF(energy_demand!M1390="Y",energy_demand!B1390,NA())</f>
        <v>#N/A</v>
      </c>
      <c r="E1390" s="2">
        <f>IF(energy_demand!M1390="N",energy_demand!B1390,NA())</f>
        <v>99368.854999999996</v>
      </c>
    </row>
    <row r="1391" spans="1:5" x14ac:dyDescent="0.3">
      <c r="A1391" s="10">
        <v>43394</v>
      </c>
      <c r="B1391" s="2">
        <f>IF(energy_demand!L1391="Y",energy_demand!B1391)</f>
        <v>98427.53</v>
      </c>
      <c r="C1391" s="2" t="b">
        <f>IF(energy_demand!L1391="N",energy_demand!B1391)</f>
        <v>0</v>
      </c>
      <c r="D1391" s="2" t="e">
        <f>IF(energy_demand!M1391="Y",energy_demand!B1391,NA())</f>
        <v>#N/A</v>
      </c>
      <c r="E1391" s="2">
        <f>IF(energy_demand!M1391="N",energy_demand!B1391,NA())</f>
        <v>98427.53</v>
      </c>
    </row>
    <row r="1392" spans="1:5" x14ac:dyDescent="0.3">
      <c r="A1392" s="10">
        <v>43395</v>
      </c>
      <c r="B1392" s="2">
        <f>IF(energy_demand!L1392="Y",energy_demand!B1392)</f>
        <v>105893.61500000001</v>
      </c>
      <c r="C1392" s="2" t="b">
        <f>IF(energy_demand!L1392="N",energy_demand!B1392)</f>
        <v>0</v>
      </c>
      <c r="D1392" s="2" t="e">
        <f>IF(energy_demand!M1392="Y",energy_demand!B1392,NA())</f>
        <v>#N/A</v>
      </c>
      <c r="E1392" s="2">
        <f>IF(energy_demand!M1392="N",energy_demand!B1392,NA())</f>
        <v>105893.61500000001</v>
      </c>
    </row>
    <row r="1393" spans="1:5" x14ac:dyDescent="0.3">
      <c r="A1393" s="10">
        <v>43396</v>
      </c>
      <c r="B1393" s="2">
        <f>IF(energy_demand!L1393="Y",energy_demand!B1393)</f>
        <v>109241.565</v>
      </c>
      <c r="C1393" s="2" t="b">
        <f>IF(energy_demand!L1393="N",energy_demand!B1393)</f>
        <v>0</v>
      </c>
      <c r="D1393" s="2" t="e">
        <f>IF(energy_demand!M1393="Y",energy_demand!B1393,NA())</f>
        <v>#N/A</v>
      </c>
      <c r="E1393" s="2">
        <f>IF(energy_demand!M1393="N",energy_demand!B1393,NA())</f>
        <v>109241.565</v>
      </c>
    </row>
    <row r="1394" spans="1:5" x14ac:dyDescent="0.3">
      <c r="A1394" s="10">
        <v>43397</v>
      </c>
      <c r="B1394" s="2">
        <f>IF(energy_demand!L1394="Y",energy_demand!B1394)</f>
        <v>111423.36500000001</v>
      </c>
      <c r="C1394" s="2" t="b">
        <f>IF(energy_demand!L1394="N",energy_demand!B1394)</f>
        <v>0</v>
      </c>
      <c r="D1394" s="2" t="e">
        <f>IF(energy_demand!M1394="Y",energy_demand!B1394,NA())</f>
        <v>#N/A</v>
      </c>
      <c r="E1394" s="2">
        <f>IF(energy_demand!M1394="N",energy_demand!B1394,NA())</f>
        <v>111423.36500000001</v>
      </c>
    </row>
    <row r="1395" spans="1:5" x14ac:dyDescent="0.3">
      <c r="A1395" s="10">
        <v>43398</v>
      </c>
      <c r="B1395" s="2">
        <f>IF(energy_demand!L1395="Y",energy_demand!B1395)</f>
        <v>112414.39</v>
      </c>
      <c r="C1395" s="2" t="b">
        <f>IF(energy_demand!L1395="N",energy_demand!B1395)</f>
        <v>0</v>
      </c>
      <c r="D1395" s="2" t="e">
        <f>IF(energy_demand!M1395="Y",energy_demand!B1395,NA())</f>
        <v>#N/A</v>
      </c>
      <c r="E1395" s="2">
        <f>IF(energy_demand!M1395="N",energy_demand!B1395,NA())</f>
        <v>112414.39</v>
      </c>
    </row>
    <row r="1396" spans="1:5" x14ac:dyDescent="0.3">
      <c r="A1396" s="10">
        <v>43399</v>
      </c>
      <c r="B1396" s="2">
        <f>IF(energy_demand!L1396="Y",energy_demand!B1396)</f>
        <v>111145.12</v>
      </c>
      <c r="C1396" s="2" t="b">
        <f>IF(energy_demand!L1396="N",energy_demand!B1396)</f>
        <v>0</v>
      </c>
      <c r="D1396" s="2" t="e">
        <f>IF(energy_demand!M1396="Y",energy_demand!B1396,NA())</f>
        <v>#N/A</v>
      </c>
      <c r="E1396" s="2">
        <f>IF(energy_demand!M1396="N",energy_demand!B1396,NA())</f>
        <v>111145.12</v>
      </c>
    </row>
    <row r="1397" spans="1:5" x14ac:dyDescent="0.3">
      <c r="A1397" s="10">
        <v>43400</v>
      </c>
      <c r="B1397" s="2">
        <f>IF(energy_demand!L1397="Y",energy_demand!B1397)</f>
        <v>97973.985000000001</v>
      </c>
      <c r="C1397" s="2" t="b">
        <f>IF(energy_demand!L1397="N",energy_demand!B1397)</f>
        <v>0</v>
      </c>
      <c r="D1397" s="2" t="e">
        <f>IF(energy_demand!M1397="Y",energy_demand!B1397,NA())</f>
        <v>#N/A</v>
      </c>
      <c r="E1397" s="2">
        <f>IF(energy_demand!M1397="N",energy_demand!B1397,NA())</f>
        <v>97973.985000000001</v>
      </c>
    </row>
    <row r="1398" spans="1:5" x14ac:dyDescent="0.3">
      <c r="A1398" s="10">
        <v>43401</v>
      </c>
      <c r="B1398" s="2">
        <f>IF(energy_demand!L1398="Y",energy_demand!B1398)</f>
        <v>95624.014999999999</v>
      </c>
      <c r="C1398" s="2" t="b">
        <f>IF(energy_demand!L1398="N",energy_demand!B1398)</f>
        <v>0</v>
      </c>
      <c r="D1398" s="2" t="e">
        <f>IF(energy_demand!M1398="Y",energy_demand!B1398,NA())</f>
        <v>#N/A</v>
      </c>
      <c r="E1398" s="2">
        <f>IF(energy_demand!M1398="N",energy_demand!B1398,NA())</f>
        <v>95624.014999999999</v>
      </c>
    </row>
    <row r="1399" spans="1:5" x14ac:dyDescent="0.3">
      <c r="A1399" s="10">
        <v>43402</v>
      </c>
      <c r="B1399" s="2">
        <f>IF(energy_demand!L1399="Y",energy_demand!B1399)</f>
        <v>110196.61500000001</v>
      </c>
      <c r="C1399" s="2" t="b">
        <f>IF(energy_demand!L1399="N",energy_demand!B1399)</f>
        <v>0</v>
      </c>
      <c r="D1399" s="2" t="e">
        <f>IF(energy_demand!M1399="Y",energy_demand!B1399,NA())</f>
        <v>#N/A</v>
      </c>
      <c r="E1399" s="2">
        <f>IF(energy_demand!M1399="N",energy_demand!B1399,NA())</f>
        <v>110196.61500000001</v>
      </c>
    </row>
    <row r="1400" spans="1:5" x14ac:dyDescent="0.3">
      <c r="A1400" s="10">
        <v>43403</v>
      </c>
      <c r="B1400" s="2">
        <f>IF(energy_demand!L1400="Y",energy_demand!B1400)</f>
        <v>113459.02499999999</v>
      </c>
      <c r="C1400" s="2" t="b">
        <f>IF(energy_demand!L1400="N",energy_demand!B1400)</f>
        <v>0</v>
      </c>
      <c r="D1400" s="2" t="e">
        <f>IF(energy_demand!M1400="Y",energy_demand!B1400,NA())</f>
        <v>#N/A</v>
      </c>
      <c r="E1400" s="2">
        <f>IF(energy_demand!M1400="N",energy_demand!B1400,NA())</f>
        <v>113459.02499999999</v>
      </c>
    </row>
    <row r="1401" spans="1:5" x14ac:dyDescent="0.3">
      <c r="A1401" s="10">
        <v>43404</v>
      </c>
      <c r="B1401" s="2">
        <f>IF(energy_demand!L1401="Y",energy_demand!B1401)</f>
        <v>114402.745</v>
      </c>
      <c r="C1401" s="2" t="b">
        <f>IF(energy_demand!L1401="N",energy_demand!B1401)</f>
        <v>0</v>
      </c>
      <c r="D1401" s="2" t="e">
        <f>IF(energy_demand!M1401="Y",energy_demand!B1401,NA())</f>
        <v>#N/A</v>
      </c>
      <c r="E1401" s="2">
        <f>IF(energy_demand!M1401="N",energy_demand!B1401,NA())</f>
        <v>114402.745</v>
      </c>
    </row>
    <row r="1402" spans="1:5" x14ac:dyDescent="0.3">
      <c r="A1402" s="10">
        <v>43405</v>
      </c>
      <c r="B1402" s="2">
        <f>IF(energy_demand!L1402="Y",energy_demand!B1402)</f>
        <v>119350.66499999999</v>
      </c>
      <c r="C1402" s="2" t="b">
        <f>IF(energy_demand!L1402="N",energy_demand!B1402)</f>
        <v>0</v>
      </c>
      <c r="D1402" s="2" t="e">
        <f>IF(energy_demand!M1402="Y",energy_demand!B1402,NA())</f>
        <v>#N/A</v>
      </c>
      <c r="E1402" s="2">
        <f>IF(energy_demand!M1402="N",energy_demand!B1402,NA())</f>
        <v>119350.66499999999</v>
      </c>
    </row>
    <row r="1403" spans="1:5" x14ac:dyDescent="0.3">
      <c r="A1403" s="10">
        <v>43406</v>
      </c>
      <c r="B1403" s="2">
        <f>IF(energy_demand!L1403="Y",energy_demand!B1403)</f>
        <v>116793.855</v>
      </c>
      <c r="C1403" s="2" t="b">
        <f>IF(energy_demand!L1403="N",energy_demand!B1403)</f>
        <v>0</v>
      </c>
      <c r="D1403" s="2" t="e">
        <f>IF(energy_demand!M1403="Y",energy_demand!B1403,NA())</f>
        <v>#N/A</v>
      </c>
      <c r="E1403" s="2">
        <f>IF(energy_demand!M1403="N",energy_demand!B1403,NA())</f>
        <v>116793.855</v>
      </c>
    </row>
    <row r="1404" spans="1:5" x14ac:dyDescent="0.3">
      <c r="A1404" s="10">
        <v>43407</v>
      </c>
      <c r="B1404" s="2">
        <f>IF(energy_demand!L1404="Y",energy_demand!B1404)</f>
        <v>93859.285000000003</v>
      </c>
      <c r="C1404" s="2" t="b">
        <f>IF(energy_demand!L1404="N",energy_demand!B1404)</f>
        <v>0</v>
      </c>
      <c r="D1404" s="2" t="e">
        <f>IF(energy_demand!M1404="Y",energy_demand!B1404,NA())</f>
        <v>#N/A</v>
      </c>
      <c r="E1404" s="2">
        <f>IF(energy_demand!M1404="N",energy_demand!B1404,NA())</f>
        <v>93859.285000000003</v>
      </c>
    </row>
    <row r="1405" spans="1:5" x14ac:dyDescent="0.3">
      <c r="A1405" s="10">
        <v>43408</v>
      </c>
      <c r="B1405" s="2">
        <f>IF(energy_demand!L1405="Y",energy_demand!B1405)</f>
        <v>96432.625</v>
      </c>
      <c r="C1405" s="2" t="b">
        <f>IF(energy_demand!L1405="N",energy_demand!B1405)</f>
        <v>0</v>
      </c>
      <c r="D1405" s="2" t="e">
        <f>IF(energy_demand!M1405="Y",energy_demand!B1405,NA())</f>
        <v>#N/A</v>
      </c>
      <c r="E1405" s="2">
        <f>IF(energy_demand!M1405="N",energy_demand!B1405,NA())</f>
        <v>96432.625</v>
      </c>
    </row>
    <row r="1406" spans="1:5" x14ac:dyDescent="0.3">
      <c r="A1406" s="10">
        <v>43409</v>
      </c>
      <c r="B1406" s="2">
        <f>IF(energy_demand!L1406="Y",energy_demand!B1406)</f>
        <v>107014.075</v>
      </c>
      <c r="C1406" s="2" t="b">
        <f>IF(energy_demand!L1406="N",energy_demand!B1406)</f>
        <v>0</v>
      </c>
      <c r="D1406" s="2" t="e">
        <f>IF(energy_demand!M1406="Y",energy_demand!B1406,NA())</f>
        <v>#N/A</v>
      </c>
      <c r="E1406" s="2">
        <f>IF(energy_demand!M1406="N",energy_demand!B1406,NA())</f>
        <v>107014.075</v>
      </c>
    </row>
    <row r="1407" spans="1:5" x14ac:dyDescent="0.3">
      <c r="A1407" s="10">
        <v>43410</v>
      </c>
      <c r="B1407" s="2">
        <f>IF(energy_demand!L1407="Y",energy_demand!B1407)</f>
        <v>100696.565</v>
      </c>
      <c r="C1407" s="2" t="b">
        <f>IF(energy_demand!L1407="N",energy_demand!B1407)</f>
        <v>0</v>
      </c>
      <c r="D1407" s="2">
        <f>IF(energy_demand!M1407="Y",energy_demand!B1407,NA())</f>
        <v>100696.565</v>
      </c>
      <c r="E1407" s="2" t="e">
        <f>IF(energy_demand!M1407="N",energy_demand!B1407,NA())</f>
        <v>#N/A</v>
      </c>
    </row>
    <row r="1408" spans="1:5" x14ac:dyDescent="0.3">
      <c r="A1408" s="10">
        <v>43411</v>
      </c>
      <c r="B1408" s="2">
        <f>IF(energy_demand!L1408="Y",energy_demand!B1408)</f>
        <v>106387.19500000001</v>
      </c>
      <c r="C1408" s="2" t="b">
        <f>IF(energy_demand!L1408="N",energy_demand!B1408)</f>
        <v>0</v>
      </c>
      <c r="D1408" s="2" t="e">
        <f>IF(energy_demand!M1408="Y",energy_demand!B1408,NA())</f>
        <v>#N/A</v>
      </c>
      <c r="E1408" s="2">
        <f>IF(energy_demand!M1408="N",energy_demand!B1408,NA())</f>
        <v>106387.19500000001</v>
      </c>
    </row>
    <row r="1409" spans="1:5" x14ac:dyDescent="0.3">
      <c r="A1409" s="10">
        <v>43412</v>
      </c>
      <c r="B1409" s="2">
        <f>IF(energy_demand!L1409="Y",energy_demand!B1409)</f>
        <v>109430.37</v>
      </c>
      <c r="C1409" s="2" t="b">
        <f>IF(energy_demand!L1409="N",energy_demand!B1409)</f>
        <v>0</v>
      </c>
      <c r="D1409" s="2" t="e">
        <f>IF(energy_demand!M1409="Y",energy_demand!B1409,NA())</f>
        <v>#N/A</v>
      </c>
      <c r="E1409" s="2">
        <f>IF(energy_demand!M1409="N",energy_demand!B1409,NA())</f>
        <v>109430.37</v>
      </c>
    </row>
    <row r="1410" spans="1:5" x14ac:dyDescent="0.3">
      <c r="A1410" s="10">
        <v>43413</v>
      </c>
      <c r="B1410" s="2">
        <f>IF(energy_demand!L1410="Y",energy_demand!B1410)</f>
        <v>112506.95</v>
      </c>
      <c r="C1410" s="2" t="b">
        <f>IF(energy_demand!L1410="N",energy_demand!B1410)</f>
        <v>0</v>
      </c>
      <c r="D1410" s="2" t="e">
        <f>IF(energy_demand!M1410="Y",energy_demand!B1410,NA())</f>
        <v>#N/A</v>
      </c>
      <c r="E1410" s="2">
        <f>IF(energy_demand!M1410="N",energy_demand!B1410,NA())</f>
        <v>112506.95</v>
      </c>
    </row>
    <row r="1411" spans="1:5" x14ac:dyDescent="0.3">
      <c r="A1411" s="10">
        <v>43414</v>
      </c>
      <c r="B1411" s="2">
        <f>IF(energy_demand!L1411="Y",energy_demand!B1411)</f>
        <v>100203.55</v>
      </c>
      <c r="C1411" s="2" t="b">
        <f>IF(energy_demand!L1411="N",energy_demand!B1411)</f>
        <v>0</v>
      </c>
      <c r="D1411" s="2" t="e">
        <f>IF(energy_demand!M1411="Y",energy_demand!B1411,NA())</f>
        <v>#N/A</v>
      </c>
      <c r="E1411" s="2">
        <f>IF(energy_demand!M1411="N",energy_demand!B1411,NA())</f>
        <v>100203.55</v>
      </c>
    </row>
    <row r="1412" spans="1:5" x14ac:dyDescent="0.3">
      <c r="A1412" s="10">
        <v>43415</v>
      </c>
      <c r="B1412" s="2">
        <f>IF(energy_demand!L1412="Y",energy_demand!B1412)</f>
        <v>94602.89</v>
      </c>
      <c r="C1412" s="2" t="b">
        <f>IF(energy_demand!L1412="N",energy_demand!B1412)</f>
        <v>0</v>
      </c>
      <c r="D1412" s="2" t="e">
        <f>IF(energy_demand!M1412="Y",energy_demand!B1412,NA())</f>
        <v>#N/A</v>
      </c>
      <c r="E1412" s="2">
        <f>IF(energy_demand!M1412="N",energy_demand!B1412,NA())</f>
        <v>94602.89</v>
      </c>
    </row>
    <row r="1413" spans="1:5" x14ac:dyDescent="0.3">
      <c r="A1413" s="10">
        <v>43416</v>
      </c>
      <c r="B1413" s="2">
        <f>IF(energy_demand!L1413="Y",energy_demand!B1413)</f>
        <v>114159.595</v>
      </c>
      <c r="C1413" s="2" t="b">
        <f>IF(energy_demand!L1413="N",energy_demand!B1413)</f>
        <v>0</v>
      </c>
      <c r="D1413" s="2" t="e">
        <f>IF(energy_demand!M1413="Y",energy_demand!B1413,NA())</f>
        <v>#N/A</v>
      </c>
      <c r="E1413" s="2">
        <f>IF(energy_demand!M1413="N",energy_demand!B1413,NA())</f>
        <v>114159.595</v>
      </c>
    </row>
    <row r="1414" spans="1:5" x14ac:dyDescent="0.3">
      <c r="A1414" s="10">
        <v>43417</v>
      </c>
      <c r="B1414" s="2">
        <f>IF(energy_demand!L1414="Y",energy_demand!B1414)</f>
        <v>120185.265</v>
      </c>
      <c r="C1414" s="2" t="b">
        <f>IF(energy_demand!L1414="N",energy_demand!B1414)</f>
        <v>0</v>
      </c>
      <c r="D1414" s="2" t="e">
        <f>IF(energy_demand!M1414="Y",energy_demand!B1414,NA())</f>
        <v>#N/A</v>
      </c>
      <c r="E1414" s="2">
        <f>IF(energy_demand!M1414="N",energy_demand!B1414,NA())</f>
        <v>120185.265</v>
      </c>
    </row>
    <row r="1415" spans="1:5" x14ac:dyDescent="0.3">
      <c r="A1415" s="10">
        <v>43418</v>
      </c>
      <c r="B1415" s="2">
        <f>IF(energy_demand!L1415="Y",energy_demand!B1415)</f>
        <v>116487.58</v>
      </c>
      <c r="C1415" s="2" t="b">
        <f>IF(energy_demand!L1415="N",energy_demand!B1415)</f>
        <v>0</v>
      </c>
      <c r="D1415" s="2" t="e">
        <f>IF(energy_demand!M1415="Y",energy_demand!B1415,NA())</f>
        <v>#N/A</v>
      </c>
      <c r="E1415" s="2">
        <f>IF(energy_demand!M1415="N",energy_demand!B1415,NA())</f>
        <v>116487.58</v>
      </c>
    </row>
    <row r="1416" spans="1:5" x14ac:dyDescent="0.3">
      <c r="A1416" s="10">
        <v>43419</v>
      </c>
      <c r="B1416" s="2">
        <f>IF(energy_demand!L1416="Y",energy_demand!B1416)</f>
        <v>108628.34</v>
      </c>
      <c r="C1416" s="2" t="b">
        <f>IF(energy_demand!L1416="N",energy_demand!B1416)</f>
        <v>0</v>
      </c>
      <c r="D1416" s="2" t="e">
        <f>IF(energy_demand!M1416="Y",energy_demand!B1416,NA())</f>
        <v>#N/A</v>
      </c>
      <c r="E1416" s="2">
        <f>IF(energy_demand!M1416="N",energy_demand!B1416,NA())</f>
        <v>108628.34</v>
      </c>
    </row>
    <row r="1417" spans="1:5" x14ac:dyDescent="0.3">
      <c r="A1417" s="10">
        <v>43420</v>
      </c>
      <c r="B1417" s="2">
        <f>IF(energy_demand!L1417="Y",energy_demand!B1417)</f>
        <v>107405.925</v>
      </c>
      <c r="C1417" s="2" t="b">
        <f>IF(energy_demand!L1417="N",energy_demand!B1417)</f>
        <v>0</v>
      </c>
      <c r="D1417" s="2" t="e">
        <f>IF(energy_demand!M1417="Y",energy_demand!B1417,NA())</f>
        <v>#N/A</v>
      </c>
      <c r="E1417" s="2">
        <f>IF(energy_demand!M1417="N",energy_demand!B1417,NA())</f>
        <v>107405.925</v>
      </c>
    </row>
    <row r="1418" spans="1:5" x14ac:dyDescent="0.3">
      <c r="A1418" s="10">
        <v>43421</v>
      </c>
      <c r="B1418" s="2">
        <f>IF(energy_demand!L1418="Y",energy_demand!B1418)</f>
        <v>90498.92</v>
      </c>
      <c r="C1418" s="2" t="b">
        <f>IF(energy_demand!L1418="N",energy_demand!B1418)</f>
        <v>0</v>
      </c>
      <c r="D1418" s="2" t="e">
        <f>IF(energy_demand!M1418="Y",energy_demand!B1418,NA())</f>
        <v>#N/A</v>
      </c>
      <c r="E1418" s="2">
        <f>IF(energy_demand!M1418="N",energy_demand!B1418,NA())</f>
        <v>90498.92</v>
      </c>
    </row>
    <row r="1419" spans="1:5" x14ac:dyDescent="0.3">
      <c r="A1419" s="10">
        <v>43422</v>
      </c>
      <c r="B1419" s="2">
        <f>IF(energy_demand!L1419="Y",energy_demand!B1419)</f>
        <v>92043.13</v>
      </c>
      <c r="C1419" s="2" t="b">
        <f>IF(energy_demand!L1419="N",energy_demand!B1419)</f>
        <v>0</v>
      </c>
      <c r="D1419" s="2" t="e">
        <f>IF(energy_demand!M1419="Y",energy_demand!B1419,NA())</f>
        <v>#N/A</v>
      </c>
      <c r="E1419" s="2">
        <f>IF(energy_demand!M1419="N",energy_demand!B1419,NA())</f>
        <v>92043.13</v>
      </c>
    </row>
    <row r="1420" spans="1:5" x14ac:dyDescent="0.3">
      <c r="A1420" s="10">
        <v>43423</v>
      </c>
      <c r="B1420" s="2">
        <f>IF(energy_demand!L1420="Y",energy_demand!B1420)</f>
        <v>113978.535</v>
      </c>
      <c r="C1420" s="2" t="b">
        <f>IF(energy_demand!L1420="N",energy_demand!B1420)</f>
        <v>0</v>
      </c>
      <c r="D1420" s="2" t="e">
        <f>IF(energy_demand!M1420="Y",energy_demand!B1420,NA())</f>
        <v>#N/A</v>
      </c>
      <c r="E1420" s="2">
        <f>IF(energy_demand!M1420="N",energy_demand!B1420,NA())</f>
        <v>113978.535</v>
      </c>
    </row>
    <row r="1421" spans="1:5" x14ac:dyDescent="0.3">
      <c r="A1421" s="10">
        <v>43424</v>
      </c>
      <c r="B1421" s="2">
        <f>IF(energy_demand!L1421="Y",energy_demand!B1421)</f>
        <v>118330.625</v>
      </c>
      <c r="C1421" s="2" t="b">
        <f>IF(energy_demand!L1421="N",energy_demand!B1421)</f>
        <v>0</v>
      </c>
      <c r="D1421" s="2" t="e">
        <f>IF(energy_demand!M1421="Y",energy_demand!B1421,NA())</f>
        <v>#N/A</v>
      </c>
      <c r="E1421" s="2">
        <f>IF(energy_demand!M1421="N",energy_demand!B1421,NA())</f>
        <v>118330.625</v>
      </c>
    </row>
    <row r="1422" spans="1:5" x14ac:dyDescent="0.3">
      <c r="A1422" s="10">
        <v>43425</v>
      </c>
      <c r="B1422" s="2">
        <f>IF(energy_demand!L1422="Y",energy_demand!B1422)</f>
        <v>106618.19500000001</v>
      </c>
      <c r="C1422" s="2" t="b">
        <f>IF(energy_demand!L1422="N",energy_demand!B1422)</f>
        <v>0</v>
      </c>
      <c r="D1422" s="2" t="e">
        <f>IF(energy_demand!M1422="Y",energy_demand!B1422,NA())</f>
        <v>#N/A</v>
      </c>
      <c r="E1422" s="2">
        <f>IF(energy_demand!M1422="N",energy_demand!B1422,NA())</f>
        <v>106618.19500000001</v>
      </c>
    </row>
    <row r="1423" spans="1:5" x14ac:dyDescent="0.3">
      <c r="A1423" s="10">
        <v>43426</v>
      </c>
      <c r="B1423" s="2">
        <f>IF(energy_demand!L1423="Y",energy_demand!B1423)</f>
        <v>107278.83</v>
      </c>
      <c r="C1423" s="2" t="b">
        <f>IF(energy_demand!L1423="N",energy_demand!B1423)</f>
        <v>0</v>
      </c>
      <c r="D1423" s="2" t="e">
        <f>IF(energy_demand!M1423="Y",energy_demand!B1423,NA())</f>
        <v>#N/A</v>
      </c>
      <c r="E1423" s="2">
        <f>IF(energy_demand!M1423="N",energy_demand!B1423,NA())</f>
        <v>107278.83</v>
      </c>
    </row>
    <row r="1424" spans="1:5" x14ac:dyDescent="0.3">
      <c r="A1424" s="10">
        <v>43427</v>
      </c>
      <c r="B1424" s="2">
        <f>IF(energy_demand!L1424="Y",energy_demand!B1424)</f>
        <v>113582.6</v>
      </c>
      <c r="C1424" s="2" t="b">
        <f>IF(energy_demand!L1424="N",energy_demand!B1424)</f>
        <v>0</v>
      </c>
      <c r="D1424" s="2" t="e">
        <f>IF(energy_demand!M1424="Y",energy_demand!B1424,NA())</f>
        <v>#N/A</v>
      </c>
      <c r="E1424" s="2">
        <f>IF(energy_demand!M1424="N",energy_demand!B1424,NA())</f>
        <v>113582.6</v>
      </c>
    </row>
    <row r="1425" spans="1:5" x14ac:dyDescent="0.3">
      <c r="A1425" s="10">
        <v>43428</v>
      </c>
      <c r="B1425" s="2">
        <f>IF(energy_demand!L1425="Y",energy_demand!B1425)</f>
        <v>101352.12</v>
      </c>
      <c r="C1425" s="2" t="b">
        <f>IF(energy_demand!L1425="N",energy_demand!B1425)</f>
        <v>0</v>
      </c>
      <c r="D1425" s="2" t="e">
        <f>IF(energy_demand!M1425="Y",energy_demand!B1425,NA())</f>
        <v>#N/A</v>
      </c>
      <c r="E1425" s="2">
        <f>IF(energy_demand!M1425="N",energy_demand!B1425,NA())</f>
        <v>101352.12</v>
      </c>
    </row>
    <row r="1426" spans="1:5" x14ac:dyDescent="0.3">
      <c r="A1426" s="10">
        <v>43429</v>
      </c>
      <c r="B1426" s="2">
        <f>IF(energy_demand!L1426="Y",energy_demand!B1426)</f>
        <v>96240.41</v>
      </c>
      <c r="C1426" s="2" t="b">
        <f>IF(energy_demand!L1426="N",energy_demand!B1426)</f>
        <v>0</v>
      </c>
      <c r="D1426" s="2" t="e">
        <f>IF(energy_demand!M1426="Y",energy_demand!B1426,NA())</f>
        <v>#N/A</v>
      </c>
      <c r="E1426" s="2">
        <f>IF(energy_demand!M1426="N",energy_demand!B1426,NA())</f>
        <v>96240.41</v>
      </c>
    </row>
    <row r="1427" spans="1:5" x14ac:dyDescent="0.3">
      <c r="A1427" s="10">
        <v>43430</v>
      </c>
      <c r="B1427" s="2">
        <f>IF(energy_demand!L1427="Y",energy_demand!B1427)</f>
        <v>110547.605</v>
      </c>
      <c r="C1427" s="2" t="b">
        <f>IF(energy_demand!L1427="N",energy_demand!B1427)</f>
        <v>0</v>
      </c>
      <c r="D1427" s="2" t="e">
        <f>IF(energy_demand!M1427="Y",energy_demand!B1427,NA())</f>
        <v>#N/A</v>
      </c>
      <c r="E1427" s="2">
        <f>IF(energy_demand!M1427="N",energy_demand!B1427,NA())</f>
        <v>110547.605</v>
      </c>
    </row>
    <row r="1428" spans="1:5" x14ac:dyDescent="0.3">
      <c r="A1428" s="10">
        <v>43431</v>
      </c>
      <c r="B1428" s="2">
        <f>IF(energy_demand!L1428="Y",energy_demand!B1428)</f>
        <v>109706.42</v>
      </c>
      <c r="C1428" s="2" t="b">
        <f>IF(energy_demand!L1428="N",energy_demand!B1428)</f>
        <v>0</v>
      </c>
      <c r="D1428" s="2" t="e">
        <f>IF(energy_demand!M1428="Y",energy_demand!B1428,NA())</f>
        <v>#N/A</v>
      </c>
      <c r="E1428" s="2">
        <f>IF(energy_demand!M1428="N",energy_demand!B1428,NA())</f>
        <v>109706.42</v>
      </c>
    </row>
    <row r="1429" spans="1:5" x14ac:dyDescent="0.3">
      <c r="A1429" s="10">
        <v>43432</v>
      </c>
      <c r="B1429" s="2">
        <f>IF(energy_demand!L1429="Y",energy_demand!B1429)</f>
        <v>106684.825</v>
      </c>
      <c r="C1429" s="2" t="b">
        <f>IF(energy_demand!L1429="N",energy_demand!B1429)</f>
        <v>0</v>
      </c>
      <c r="D1429" s="2" t="e">
        <f>IF(energy_demand!M1429="Y",energy_demand!B1429,NA())</f>
        <v>#N/A</v>
      </c>
      <c r="E1429" s="2">
        <f>IF(energy_demand!M1429="N",energy_demand!B1429,NA())</f>
        <v>106684.825</v>
      </c>
    </row>
    <row r="1430" spans="1:5" x14ac:dyDescent="0.3">
      <c r="A1430" s="10">
        <v>43433</v>
      </c>
      <c r="B1430" s="2">
        <f>IF(energy_demand!L1430="Y",energy_demand!B1430)</f>
        <v>112586.74</v>
      </c>
      <c r="C1430" s="2" t="b">
        <f>IF(energy_demand!L1430="N",energy_demand!B1430)</f>
        <v>0</v>
      </c>
      <c r="D1430" s="2" t="e">
        <f>IF(energy_demand!M1430="Y",energy_demand!B1430,NA())</f>
        <v>#N/A</v>
      </c>
      <c r="E1430" s="2">
        <f>IF(energy_demand!M1430="N",energy_demand!B1430,NA())</f>
        <v>112586.74</v>
      </c>
    </row>
    <row r="1431" spans="1:5" x14ac:dyDescent="0.3">
      <c r="A1431" s="10">
        <v>43434</v>
      </c>
      <c r="B1431" s="2">
        <f>IF(energy_demand!L1431="Y",energy_demand!B1431)</f>
        <v>110031.82</v>
      </c>
      <c r="C1431" s="2" t="b">
        <f>IF(energy_demand!L1431="N",energy_demand!B1431)</f>
        <v>0</v>
      </c>
      <c r="D1431" s="2" t="e">
        <f>IF(energy_demand!M1431="Y",energy_demand!B1431,NA())</f>
        <v>#N/A</v>
      </c>
      <c r="E1431" s="2">
        <f>IF(energy_demand!M1431="N",energy_demand!B1431,NA())</f>
        <v>110031.82</v>
      </c>
    </row>
    <row r="1432" spans="1:5" x14ac:dyDescent="0.3">
      <c r="A1432" s="10">
        <v>43435</v>
      </c>
      <c r="B1432" s="2">
        <f>IF(energy_demand!L1432="Y",energy_demand!B1432)</f>
        <v>100725.24</v>
      </c>
      <c r="C1432" s="2" t="b">
        <f>IF(energy_demand!L1432="N",energy_demand!B1432)</f>
        <v>0</v>
      </c>
      <c r="D1432" s="2" t="e">
        <f>IF(energy_demand!M1432="Y",energy_demand!B1432,NA())</f>
        <v>#N/A</v>
      </c>
      <c r="E1432" s="2">
        <f>IF(energy_demand!M1432="N",energy_demand!B1432,NA())</f>
        <v>100725.24</v>
      </c>
    </row>
    <row r="1433" spans="1:5" x14ac:dyDescent="0.3">
      <c r="A1433" s="10">
        <v>43436</v>
      </c>
      <c r="B1433" s="2">
        <f>IF(energy_demand!L1433="Y",energy_demand!B1433)</f>
        <v>88903.065000000002</v>
      </c>
      <c r="C1433" s="2" t="b">
        <f>IF(energy_demand!L1433="N",energy_demand!B1433)</f>
        <v>0</v>
      </c>
      <c r="D1433" s="2" t="e">
        <f>IF(energy_demand!M1433="Y",energy_demand!B1433,NA())</f>
        <v>#N/A</v>
      </c>
      <c r="E1433" s="2">
        <f>IF(energy_demand!M1433="N",energy_demand!B1433,NA())</f>
        <v>88903.065000000002</v>
      </c>
    </row>
    <row r="1434" spans="1:5" x14ac:dyDescent="0.3">
      <c r="A1434" s="10">
        <v>43437</v>
      </c>
      <c r="B1434" s="2">
        <f>IF(energy_demand!L1434="Y",energy_demand!B1434)</f>
        <v>107666.30499999999</v>
      </c>
      <c r="C1434" s="2" t="b">
        <f>IF(energy_demand!L1434="N",energy_demand!B1434)</f>
        <v>0</v>
      </c>
      <c r="D1434" s="2" t="e">
        <f>IF(energy_demand!M1434="Y",energy_demand!B1434,NA())</f>
        <v>#N/A</v>
      </c>
      <c r="E1434" s="2">
        <f>IF(energy_demand!M1434="N",energy_demand!B1434,NA())</f>
        <v>107666.30499999999</v>
      </c>
    </row>
    <row r="1435" spans="1:5" x14ac:dyDescent="0.3">
      <c r="A1435" s="10">
        <v>43438</v>
      </c>
      <c r="B1435" s="2">
        <f>IF(energy_demand!L1435="Y",energy_demand!B1435)</f>
        <v>111718.075</v>
      </c>
      <c r="C1435" s="2" t="b">
        <f>IF(energy_demand!L1435="N",energy_demand!B1435)</f>
        <v>0</v>
      </c>
      <c r="D1435" s="2" t="e">
        <f>IF(energy_demand!M1435="Y",energy_demand!B1435,NA())</f>
        <v>#N/A</v>
      </c>
      <c r="E1435" s="2">
        <f>IF(energy_demand!M1435="N",energy_demand!B1435,NA())</f>
        <v>111718.075</v>
      </c>
    </row>
    <row r="1436" spans="1:5" x14ac:dyDescent="0.3">
      <c r="A1436" s="10">
        <v>43439</v>
      </c>
      <c r="B1436" s="2">
        <f>IF(energy_demand!L1436="Y",energy_demand!B1436)</f>
        <v>114225.12</v>
      </c>
      <c r="C1436" s="2" t="b">
        <f>IF(energy_demand!L1436="N",energy_demand!B1436)</f>
        <v>0</v>
      </c>
      <c r="D1436" s="2" t="e">
        <f>IF(energy_demand!M1436="Y",energy_demand!B1436,NA())</f>
        <v>#N/A</v>
      </c>
      <c r="E1436" s="2">
        <f>IF(energy_demand!M1436="N",energy_demand!B1436,NA())</f>
        <v>114225.12</v>
      </c>
    </row>
    <row r="1437" spans="1:5" x14ac:dyDescent="0.3">
      <c r="A1437" s="10">
        <v>43440</v>
      </c>
      <c r="B1437" s="2">
        <f>IF(energy_demand!L1437="Y",energy_demand!B1437)</f>
        <v>135452.26</v>
      </c>
      <c r="C1437" s="2" t="b">
        <f>IF(energy_demand!L1437="N",energy_demand!B1437)</f>
        <v>0</v>
      </c>
      <c r="D1437" s="2" t="e">
        <f>IF(energy_demand!M1437="Y",energy_demand!B1437,NA())</f>
        <v>#N/A</v>
      </c>
      <c r="E1437" s="2">
        <f>IF(energy_demand!M1437="N",energy_demand!B1437,NA())</f>
        <v>135452.26</v>
      </c>
    </row>
    <row r="1438" spans="1:5" x14ac:dyDescent="0.3">
      <c r="A1438" s="10">
        <v>43441</v>
      </c>
      <c r="B1438" s="2">
        <f>IF(energy_demand!L1438="Y",energy_demand!B1438)</f>
        <v>156648.405</v>
      </c>
      <c r="C1438" s="2" t="b">
        <f>IF(energy_demand!L1438="N",energy_demand!B1438)</f>
        <v>0</v>
      </c>
      <c r="D1438" s="2" t="e">
        <f>IF(energy_demand!M1438="Y",energy_demand!B1438,NA())</f>
        <v>#N/A</v>
      </c>
      <c r="E1438" s="2">
        <f>IF(energy_demand!M1438="N",energy_demand!B1438,NA())</f>
        <v>156648.405</v>
      </c>
    </row>
    <row r="1439" spans="1:5" x14ac:dyDescent="0.3">
      <c r="A1439" s="10">
        <v>43442</v>
      </c>
      <c r="B1439" s="2">
        <f>IF(energy_demand!L1439="Y",energy_demand!B1439)</f>
        <v>121237.47</v>
      </c>
      <c r="C1439" s="2" t="b">
        <f>IF(energy_demand!L1439="N",energy_demand!B1439)</f>
        <v>0</v>
      </c>
      <c r="D1439" s="2" t="e">
        <f>IF(energy_demand!M1439="Y",energy_demand!B1439,NA())</f>
        <v>#N/A</v>
      </c>
      <c r="E1439" s="2">
        <f>IF(energy_demand!M1439="N",energy_demand!B1439,NA())</f>
        <v>121237.47</v>
      </c>
    </row>
    <row r="1440" spans="1:5" x14ac:dyDescent="0.3">
      <c r="A1440" s="10">
        <v>43443</v>
      </c>
      <c r="B1440" s="2">
        <f>IF(energy_demand!L1440="Y",energy_demand!B1440)</f>
        <v>102161.11500000001</v>
      </c>
      <c r="C1440" s="2" t="b">
        <f>IF(energy_demand!L1440="N",energy_demand!B1440)</f>
        <v>0</v>
      </c>
      <c r="D1440" s="2" t="e">
        <f>IF(energy_demand!M1440="Y",energy_demand!B1440,NA())</f>
        <v>#N/A</v>
      </c>
      <c r="E1440" s="2">
        <f>IF(energy_demand!M1440="N",energy_demand!B1440,NA())</f>
        <v>102161.11500000001</v>
      </c>
    </row>
    <row r="1441" spans="1:5" x14ac:dyDescent="0.3">
      <c r="A1441" s="10">
        <v>43444</v>
      </c>
      <c r="B1441" s="2">
        <f>IF(energy_demand!L1441="Y",energy_demand!B1441)</f>
        <v>110803.765</v>
      </c>
      <c r="C1441" s="2" t="b">
        <f>IF(energy_demand!L1441="N",energy_demand!B1441)</f>
        <v>0</v>
      </c>
      <c r="D1441" s="2" t="e">
        <f>IF(energy_demand!M1441="Y",energy_demand!B1441,NA())</f>
        <v>#N/A</v>
      </c>
      <c r="E1441" s="2">
        <f>IF(energy_demand!M1441="N",energy_demand!B1441,NA())</f>
        <v>110803.765</v>
      </c>
    </row>
    <row r="1442" spans="1:5" x14ac:dyDescent="0.3">
      <c r="A1442" s="10">
        <v>43445</v>
      </c>
      <c r="B1442" s="2">
        <f>IF(energy_demand!L1442="Y",energy_demand!B1442)</f>
        <v>114413.785</v>
      </c>
      <c r="C1442" s="2" t="b">
        <f>IF(energy_demand!L1442="N",energy_demand!B1442)</f>
        <v>0</v>
      </c>
      <c r="D1442" s="2" t="e">
        <f>IF(energy_demand!M1442="Y",energy_demand!B1442,NA())</f>
        <v>#N/A</v>
      </c>
      <c r="E1442" s="2">
        <f>IF(energy_demand!M1442="N",energy_demand!B1442,NA())</f>
        <v>114413.785</v>
      </c>
    </row>
    <row r="1443" spans="1:5" x14ac:dyDescent="0.3">
      <c r="A1443" s="10">
        <v>43446</v>
      </c>
      <c r="B1443" s="2">
        <f>IF(energy_demand!L1443="Y",energy_demand!B1443)</f>
        <v>129715.465</v>
      </c>
      <c r="C1443" s="2" t="b">
        <f>IF(energy_demand!L1443="N",energy_demand!B1443)</f>
        <v>0</v>
      </c>
      <c r="D1443" s="2" t="e">
        <f>IF(energy_demand!M1443="Y",energy_demand!B1443,NA())</f>
        <v>#N/A</v>
      </c>
      <c r="E1443" s="2">
        <f>IF(energy_demand!M1443="N",energy_demand!B1443,NA())</f>
        <v>129715.465</v>
      </c>
    </row>
    <row r="1444" spans="1:5" x14ac:dyDescent="0.3">
      <c r="A1444" s="10">
        <v>43447</v>
      </c>
      <c r="B1444" s="2">
        <f>IF(energy_demand!L1444="Y",energy_demand!B1444)</f>
        <v>114986.33</v>
      </c>
      <c r="C1444" s="2" t="b">
        <f>IF(energy_demand!L1444="N",energy_demand!B1444)</f>
        <v>0</v>
      </c>
      <c r="D1444" s="2" t="e">
        <f>IF(energy_demand!M1444="Y",energy_demand!B1444,NA())</f>
        <v>#N/A</v>
      </c>
      <c r="E1444" s="2">
        <f>IF(energy_demand!M1444="N",energy_demand!B1444,NA())</f>
        <v>114986.33</v>
      </c>
    </row>
    <row r="1445" spans="1:5" x14ac:dyDescent="0.3">
      <c r="A1445" s="10">
        <v>43448</v>
      </c>
      <c r="B1445" s="2">
        <f>IF(energy_demand!L1445="Y",energy_demand!B1445)</f>
        <v>110025.465</v>
      </c>
      <c r="C1445" s="2" t="b">
        <f>IF(energy_demand!L1445="N",energy_demand!B1445)</f>
        <v>0</v>
      </c>
      <c r="D1445" s="2" t="e">
        <f>IF(energy_demand!M1445="Y",energy_demand!B1445,NA())</f>
        <v>#N/A</v>
      </c>
      <c r="E1445" s="2">
        <f>IF(energy_demand!M1445="N",energy_demand!B1445,NA())</f>
        <v>110025.465</v>
      </c>
    </row>
    <row r="1446" spans="1:5" x14ac:dyDescent="0.3">
      <c r="A1446" s="10">
        <v>43449</v>
      </c>
      <c r="B1446" s="2">
        <f>IF(energy_demand!L1446="Y",energy_demand!B1446)</f>
        <v>102577.145</v>
      </c>
      <c r="C1446" s="2" t="b">
        <f>IF(energy_demand!L1446="N",energy_demand!B1446)</f>
        <v>0</v>
      </c>
      <c r="D1446" s="2" t="e">
        <f>IF(energy_demand!M1446="Y",energy_demand!B1446,NA())</f>
        <v>#N/A</v>
      </c>
      <c r="E1446" s="2">
        <f>IF(energy_demand!M1446="N",energy_demand!B1446,NA())</f>
        <v>102577.145</v>
      </c>
    </row>
    <row r="1447" spans="1:5" x14ac:dyDescent="0.3">
      <c r="A1447" s="10">
        <v>43450</v>
      </c>
      <c r="B1447" s="2">
        <f>IF(energy_demand!L1447="Y",energy_demand!B1447)</f>
        <v>99110.774999999994</v>
      </c>
      <c r="C1447" s="2" t="b">
        <f>IF(energy_demand!L1447="N",energy_demand!B1447)</f>
        <v>0</v>
      </c>
      <c r="D1447" s="2" t="e">
        <f>IF(energy_demand!M1447="Y",energy_demand!B1447,NA())</f>
        <v>#N/A</v>
      </c>
      <c r="E1447" s="2">
        <f>IF(energy_demand!M1447="N",energy_demand!B1447,NA())</f>
        <v>99110.774999999994</v>
      </c>
    </row>
    <row r="1448" spans="1:5" x14ac:dyDescent="0.3">
      <c r="A1448" s="10">
        <v>43451</v>
      </c>
      <c r="B1448" s="2">
        <f>IF(energy_demand!L1448="Y",energy_demand!B1448)</f>
        <v>112804.4</v>
      </c>
      <c r="C1448" s="2" t="b">
        <f>IF(energy_demand!L1448="N",energy_demand!B1448)</f>
        <v>0</v>
      </c>
      <c r="D1448" s="2" t="e">
        <f>IF(energy_demand!M1448="Y",energy_demand!B1448,NA())</f>
        <v>#N/A</v>
      </c>
      <c r="E1448" s="2">
        <f>IF(energy_demand!M1448="N",energy_demand!B1448,NA())</f>
        <v>112804.4</v>
      </c>
    </row>
    <row r="1449" spans="1:5" x14ac:dyDescent="0.3">
      <c r="A1449" s="10">
        <v>43452</v>
      </c>
      <c r="B1449" s="2">
        <f>IF(energy_demand!L1449="Y",energy_demand!B1449)</f>
        <v>113485.105</v>
      </c>
      <c r="C1449" s="2" t="b">
        <f>IF(energy_demand!L1449="N",energy_demand!B1449)</f>
        <v>0</v>
      </c>
      <c r="D1449" s="2" t="e">
        <f>IF(energy_demand!M1449="Y",energy_demand!B1449,NA())</f>
        <v>#N/A</v>
      </c>
      <c r="E1449" s="2">
        <f>IF(energy_demand!M1449="N",energy_demand!B1449,NA())</f>
        <v>113485.105</v>
      </c>
    </row>
    <row r="1450" spans="1:5" x14ac:dyDescent="0.3">
      <c r="A1450" s="10">
        <v>43453</v>
      </c>
      <c r="B1450" s="2">
        <f>IF(energy_demand!L1450="Y",energy_demand!B1450)</f>
        <v>119907.245</v>
      </c>
      <c r="C1450" s="2" t="b">
        <f>IF(energy_demand!L1450="N",energy_demand!B1450)</f>
        <v>0</v>
      </c>
      <c r="D1450" s="2" t="e">
        <f>IF(energy_demand!M1450="Y",energy_demand!B1450,NA())</f>
        <v>#N/A</v>
      </c>
      <c r="E1450" s="2">
        <f>IF(energy_demand!M1450="N",energy_demand!B1450,NA())</f>
        <v>119907.245</v>
      </c>
    </row>
    <row r="1451" spans="1:5" x14ac:dyDescent="0.3">
      <c r="A1451" s="10">
        <v>43454</v>
      </c>
      <c r="B1451" s="2">
        <f>IF(energy_demand!L1451="Y",energy_demand!B1451)</f>
        <v>111880.52499999999</v>
      </c>
      <c r="C1451" s="2" t="b">
        <f>IF(energy_demand!L1451="N",energy_demand!B1451)</f>
        <v>0</v>
      </c>
      <c r="D1451" s="2" t="e">
        <f>IF(energy_demand!M1451="Y",energy_demand!B1451,NA())</f>
        <v>#N/A</v>
      </c>
      <c r="E1451" s="2">
        <f>IF(energy_demand!M1451="N",energy_demand!B1451,NA())</f>
        <v>111880.52499999999</v>
      </c>
    </row>
    <row r="1452" spans="1:5" x14ac:dyDescent="0.3">
      <c r="A1452" s="10">
        <v>43455</v>
      </c>
      <c r="B1452" s="2" t="b">
        <f>IF(energy_demand!L1452="Y",energy_demand!B1452)</f>
        <v>0</v>
      </c>
      <c r="C1452" s="2">
        <f>IF(energy_demand!L1452="N",energy_demand!B1452)</f>
        <v>102075.925</v>
      </c>
      <c r="D1452" s="2" t="e">
        <f>IF(energy_demand!M1452="Y",energy_demand!B1452,NA())</f>
        <v>#N/A</v>
      </c>
      <c r="E1452" s="2">
        <f>IF(energy_demand!M1452="N",energy_demand!B1452,NA())</f>
        <v>102075.925</v>
      </c>
    </row>
    <row r="1453" spans="1:5" x14ac:dyDescent="0.3">
      <c r="A1453" s="10">
        <v>43456</v>
      </c>
      <c r="B1453" s="2" t="b">
        <f>IF(energy_demand!L1453="Y",energy_demand!B1453)</f>
        <v>0</v>
      </c>
      <c r="C1453" s="2">
        <f>IF(energy_demand!L1453="N",energy_demand!B1453)</f>
        <v>92725.74</v>
      </c>
      <c r="D1453" s="2" t="e">
        <f>IF(energy_demand!M1453="Y",energy_demand!B1453,NA())</f>
        <v>#N/A</v>
      </c>
      <c r="E1453" s="2">
        <f>IF(energy_demand!M1453="N",energy_demand!B1453,NA())</f>
        <v>92725.74</v>
      </c>
    </row>
    <row r="1454" spans="1:5" x14ac:dyDescent="0.3">
      <c r="A1454" s="10">
        <v>43457</v>
      </c>
      <c r="B1454" s="2" t="b">
        <f>IF(energy_demand!L1454="Y",energy_demand!B1454)</f>
        <v>0</v>
      </c>
      <c r="C1454" s="2">
        <f>IF(energy_demand!L1454="N",energy_demand!B1454)</f>
        <v>94938.395000000004</v>
      </c>
      <c r="D1454" s="2" t="e">
        <f>IF(energy_demand!M1454="Y",energy_demand!B1454,NA())</f>
        <v>#N/A</v>
      </c>
      <c r="E1454" s="2">
        <f>IF(energy_demand!M1454="N",energy_demand!B1454,NA())</f>
        <v>94938.395000000004</v>
      </c>
    </row>
    <row r="1455" spans="1:5" x14ac:dyDescent="0.3">
      <c r="A1455" s="10">
        <v>43458</v>
      </c>
      <c r="B1455" s="2" t="b">
        <f>IF(energy_demand!L1455="Y",energy_demand!B1455)</f>
        <v>0</v>
      </c>
      <c r="C1455" s="2">
        <f>IF(energy_demand!L1455="N",energy_demand!B1455)</f>
        <v>112358.815</v>
      </c>
      <c r="D1455" s="2" t="e">
        <f>IF(energy_demand!M1455="Y",energy_demand!B1455,NA())</f>
        <v>#N/A</v>
      </c>
      <c r="E1455" s="2">
        <f>IF(energy_demand!M1455="N",energy_demand!B1455,NA())</f>
        <v>112358.815</v>
      </c>
    </row>
    <row r="1456" spans="1:5" x14ac:dyDescent="0.3">
      <c r="A1456" s="10">
        <v>43459</v>
      </c>
      <c r="B1456" s="2" t="b">
        <f>IF(energy_demand!L1456="Y",energy_demand!B1456)</f>
        <v>0</v>
      </c>
      <c r="C1456" s="2">
        <f>IF(energy_demand!L1456="N",energy_demand!B1456)</f>
        <v>98191.654999999999</v>
      </c>
      <c r="D1456" s="2">
        <f>IF(energy_demand!M1456="Y",energy_demand!B1456,NA())</f>
        <v>98191.654999999999</v>
      </c>
      <c r="E1456" s="2" t="e">
        <f>IF(energy_demand!M1456="N",energy_demand!B1456,NA())</f>
        <v>#N/A</v>
      </c>
    </row>
    <row r="1457" spans="1:5" x14ac:dyDescent="0.3">
      <c r="A1457" s="10">
        <v>43460</v>
      </c>
      <c r="B1457" s="2" t="b">
        <f>IF(energy_demand!L1457="Y",energy_demand!B1457)</f>
        <v>0</v>
      </c>
      <c r="C1457" s="2">
        <f>IF(energy_demand!L1457="N",energy_demand!B1457)</f>
        <v>100017.19500000001</v>
      </c>
      <c r="D1457" s="2">
        <f>IF(energy_demand!M1457="Y",energy_demand!B1457,NA())</f>
        <v>100017.19500000001</v>
      </c>
      <c r="E1457" s="2" t="e">
        <f>IF(energy_demand!M1457="N",energy_demand!B1457,NA())</f>
        <v>#N/A</v>
      </c>
    </row>
    <row r="1458" spans="1:5" x14ac:dyDescent="0.3">
      <c r="A1458" s="10">
        <v>43461</v>
      </c>
      <c r="B1458" s="2" t="b">
        <f>IF(energy_demand!L1458="Y",energy_demand!B1458)</f>
        <v>0</v>
      </c>
      <c r="C1458" s="2">
        <f>IF(energy_demand!L1458="N",energy_demand!B1458)</f>
        <v>129749.14</v>
      </c>
      <c r="D1458" s="2" t="e">
        <f>IF(energy_demand!M1458="Y",energy_demand!B1458,NA())</f>
        <v>#N/A</v>
      </c>
      <c r="E1458" s="2">
        <f>IF(energy_demand!M1458="N",energy_demand!B1458,NA())</f>
        <v>129749.14</v>
      </c>
    </row>
    <row r="1459" spans="1:5" x14ac:dyDescent="0.3">
      <c r="A1459" s="10">
        <v>43462</v>
      </c>
      <c r="B1459" s="2" t="b">
        <f>IF(energy_demand!L1459="Y",energy_demand!B1459)</f>
        <v>0</v>
      </c>
      <c r="C1459" s="2">
        <f>IF(energy_demand!L1459="N",energy_demand!B1459)</f>
        <v>133831.375</v>
      </c>
      <c r="D1459" s="2" t="e">
        <f>IF(energy_demand!M1459="Y",energy_demand!B1459,NA())</f>
        <v>#N/A</v>
      </c>
      <c r="E1459" s="2">
        <f>IF(energy_demand!M1459="N",energy_demand!B1459,NA())</f>
        <v>133831.375</v>
      </c>
    </row>
    <row r="1460" spans="1:5" x14ac:dyDescent="0.3">
      <c r="A1460" s="10">
        <v>43463</v>
      </c>
      <c r="B1460" s="2" t="b">
        <f>IF(energy_demand!L1460="Y",energy_demand!B1460)</f>
        <v>0</v>
      </c>
      <c r="C1460" s="2">
        <f>IF(energy_demand!L1460="N",energy_demand!B1460)</f>
        <v>108290.11</v>
      </c>
      <c r="D1460" s="2" t="e">
        <f>IF(energy_demand!M1460="Y",energy_demand!B1460,NA())</f>
        <v>#N/A</v>
      </c>
      <c r="E1460" s="2">
        <f>IF(energy_demand!M1460="N",energy_demand!B1460,NA())</f>
        <v>108290.11</v>
      </c>
    </row>
    <row r="1461" spans="1:5" x14ac:dyDescent="0.3">
      <c r="A1461" s="10">
        <v>43464</v>
      </c>
      <c r="B1461" s="2" t="b">
        <f>IF(energy_demand!L1461="Y",energy_demand!B1461)</f>
        <v>0</v>
      </c>
      <c r="C1461" s="2">
        <f>IF(energy_demand!L1461="N",energy_demand!B1461)</f>
        <v>99613.865000000005</v>
      </c>
      <c r="D1461" s="2" t="e">
        <f>IF(energy_demand!M1461="Y",energy_demand!B1461,NA())</f>
        <v>#N/A</v>
      </c>
      <c r="E1461" s="2">
        <f>IF(energy_demand!M1461="N",energy_demand!B1461,NA())</f>
        <v>99613.865000000005</v>
      </c>
    </row>
    <row r="1462" spans="1:5" x14ac:dyDescent="0.3">
      <c r="A1462" s="10">
        <v>43465</v>
      </c>
      <c r="B1462" s="2" t="b">
        <f>IF(energy_demand!L1462="Y",energy_demand!B1462)</f>
        <v>0</v>
      </c>
      <c r="C1462" s="2">
        <f>IF(energy_demand!L1462="N",energy_demand!B1462)</f>
        <v>103381.91499999999</v>
      </c>
      <c r="D1462" s="2" t="e">
        <f>IF(energy_demand!M1462="Y",energy_demand!B1462,NA())</f>
        <v>#N/A</v>
      </c>
      <c r="E1462" s="2">
        <f>IF(energy_demand!M1462="N",energy_demand!B1462,NA())</f>
        <v>103381.91499999999</v>
      </c>
    </row>
    <row r="1463" spans="1:5" x14ac:dyDescent="0.3">
      <c r="A1463" s="10">
        <v>43466</v>
      </c>
      <c r="B1463" s="2" t="b">
        <f>IF(energy_demand!L1463="Y",energy_demand!B1463)</f>
        <v>0</v>
      </c>
      <c r="C1463" s="2">
        <f>IF(energy_demand!L1463="N",energy_demand!B1463)</f>
        <v>98933.06</v>
      </c>
      <c r="D1463" s="2">
        <f>IF(energy_demand!M1463="Y",energy_demand!B1463,NA())</f>
        <v>98933.06</v>
      </c>
      <c r="E1463" s="2" t="e">
        <f>IF(energy_demand!M1463="N",energy_demand!B1463,NA())</f>
        <v>#N/A</v>
      </c>
    </row>
    <row r="1464" spans="1:5" x14ac:dyDescent="0.3">
      <c r="A1464" s="10">
        <v>43467</v>
      </c>
      <c r="B1464" s="2" t="b">
        <f>IF(energy_demand!L1464="Y",energy_demand!B1464)</f>
        <v>0</v>
      </c>
      <c r="C1464" s="2">
        <f>IF(energy_demand!L1464="N",energy_demand!B1464)</f>
        <v>106470.675</v>
      </c>
      <c r="D1464" s="2" t="e">
        <f>IF(energy_demand!M1464="Y",energy_demand!B1464,NA())</f>
        <v>#N/A</v>
      </c>
      <c r="E1464" s="2">
        <f>IF(energy_demand!M1464="N",energy_demand!B1464,NA())</f>
        <v>106470.675</v>
      </c>
    </row>
    <row r="1465" spans="1:5" x14ac:dyDescent="0.3">
      <c r="A1465" s="10">
        <v>43468</v>
      </c>
      <c r="B1465" s="2" t="b">
        <f>IF(energy_demand!L1465="Y",energy_demand!B1465)</f>
        <v>0</v>
      </c>
      <c r="C1465" s="2">
        <f>IF(energy_demand!L1465="N",energy_demand!B1465)</f>
        <v>118789.605</v>
      </c>
      <c r="D1465" s="2" t="e">
        <f>IF(energy_demand!M1465="Y",energy_demand!B1465,NA())</f>
        <v>#N/A</v>
      </c>
      <c r="E1465" s="2">
        <f>IF(energy_demand!M1465="N",energy_demand!B1465,NA())</f>
        <v>118789.605</v>
      </c>
    </row>
    <row r="1466" spans="1:5" x14ac:dyDescent="0.3">
      <c r="A1466" s="10">
        <v>43469</v>
      </c>
      <c r="B1466" s="2" t="b">
        <f>IF(energy_demand!L1466="Y",energy_demand!B1466)</f>
        <v>0</v>
      </c>
      <c r="C1466" s="2">
        <f>IF(energy_demand!L1466="N",energy_demand!B1466)</f>
        <v>133288.46</v>
      </c>
      <c r="D1466" s="2" t="e">
        <f>IF(energy_demand!M1466="Y",energy_demand!B1466,NA())</f>
        <v>#N/A</v>
      </c>
      <c r="E1466" s="2">
        <f>IF(energy_demand!M1466="N",energy_demand!B1466,NA())</f>
        <v>133288.46</v>
      </c>
    </row>
    <row r="1467" spans="1:5" x14ac:dyDescent="0.3">
      <c r="A1467" s="10">
        <v>43470</v>
      </c>
      <c r="B1467" s="2" t="b">
        <f>IF(energy_demand!L1467="Y",energy_demand!B1467)</f>
        <v>0</v>
      </c>
      <c r="C1467" s="2">
        <f>IF(energy_demand!L1467="N",energy_demand!B1467)</f>
        <v>97262.79</v>
      </c>
      <c r="D1467" s="2" t="e">
        <f>IF(energy_demand!M1467="Y",energy_demand!B1467,NA())</f>
        <v>#N/A</v>
      </c>
      <c r="E1467" s="2">
        <f>IF(energy_demand!M1467="N",energy_demand!B1467,NA())</f>
        <v>97262.79</v>
      </c>
    </row>
    <row r="1468" spans="1:5" x14ac:dyDescent="0.3">
      <c r="A1468" s="10">
        <v>43471</v>
      </c>
      <c r="B1468" s="2" t="b">
        <f>IF(energy_demand!L1468="Y",energy_demand!B1468)</f>
        <v>0</v>
      </c>
      <c r="C1468" s="2">
        <f>IF(energy_demand!L1468="N",energy_demand!B1468)</f>
        <v>93606.214999999997</v>
      </c>
      <c r="D1468" s="2" t="e">
        <f>IF(energy_demand!M1468="Y",energy_demand!B1468,NA())</f>
        <v>#N/A</v>
      </c>
      <c r="E1468" s="2">
        <f>IF(energy_demand!M1468="N",energy_demand!B1468,NA())</f>
        <v>93606.214999999997</v>
      </c>
    </row>
    <row r="1469" spans="1:5" x14ac:dyDescent="0.3">
      <c r="A1469" s="10">
        <v>43472</v>
      </c>
      <c r="B1469" s="2" t="b">
        <f>IF(energy_demand!L1469="Y",energy_demand!B1469)</f>
        <v>0</v>
      </c>
      <c r="C1469" s="2">
        <f>IF(energy_demand!L1469="N",energy_demand!B1469)</f>
        <v>109874.9</v>
      </c>
      <c r="D1469" s="2" t="e">
        <f>IF(energy_demand!M1469="Y",energy_demand!B1469,NA())</f>
        <v>#N/A</v>
      </c>
      <c r="E1469" s="2">
        <f>IF(energy_demand!M1469="N",energy_demand!B1469,NA())</f>
        <v>109874.9</v>
      </c>
    </row>
    <row r="1470" spans="1:5" x14ac:dyDescent="0.3">
      <c r="A1470" s="10">
        <v>43473</v>
      </c>
      <c r="B1470" s="2" t="b">
        <f>IF(energy_demand!L1470="Y",energy_demand!B1470)</f>
        <v>0</v>
      </c>
      <c r="C1470" s="2">
        <f>IF(energy_demand!L1470="N",energy_demand!B1470)</f>
        <v>113446.1</v>
      </c>
      <c r="D1470" s="2" t="e">
        <f>IF(energy_demand!M1470="Y",energy_demand!B1470,NA())</f>
        <v>#N/A</v>
      </c>
      <c r="E1470" s="2">
        <f>IF(energy_demand!M1470="N",energy_demand!B1470,NA())</f>
        <v>113446.1</v>
      </c>
    </row>
    <row r="1471" spans="1:5" x14ac:dyDescent="0.3">
      <c r="A1471" s="10">
        <v>43474</v>
      </c>
      <c r="B1471" s="2" t="b">
        <f>IF(energy_demand!L1471="Y",energy_demand!B1471)</f>
        <v>0</v>
      </c>
      <c r="C1471" s="2">
        <f>IF(energy_demand!L1471="N",energy_demand!B1471)</f>
        <v>105483.435</v>
      </c>
      <c r="D1471" s="2" t="e">
        <f>IF(energy_demand!M1471="Y",energy_demand!B1471,NA())</f>
        <v>#N/A</v>
      </c>
      <c r="E1471" s="2">
        <f>IF(energy_demand!M1471="N",energy_demand!B1471,NA())</f>
        <v>105483.435</v>
      </c>
    </row>
    <row r="1472" spans="1:5" x14ac:dyDescent="0.3">
      <c r="A1472" s="10">
        <v>43475</v>
      </c>
      <c r="B1472" s="2" t="b">
        <f>IF(energy_demand!L1472="Y",energy_demand!B1472)</f>
        <v>0</v>
      </c>
      <c r="C1472" s="2">
        <f>IF(energy_demand!L1472="N",energy_demand!B1472)</f>
        <v>108078.69500000001</v>
      </c>
      <c r="D1472" s="2" t="e">
        <f>IF(energy_demand!M1472="Y",energy_demand!B1472,NA())</f>
        <v>#N/A</v>
      </c>
      <c r="E1472" s="2">
        <f>IF(energy_demand!M1472="N",energy_demand!B1472,NA())</f>
        <v>108078.69500000001</v>
      </c>
    </row>
    <row r="1473" spans="1:5" x14ac:dyDescent="0.3">
      <c r="A1473" s="10">
        <v>43476</v>
      </c>
      <c r="B1473" s="2" t="b">
        <f>IF(energy_demand!L1473="Y",energy_demand!B1473)</f>
        <v>0</v>
      </c>
      <c r="C1473" s="2">
        <f>IF(energy_demand!L1473="N",energy_demand!B1473)</f>
        <v>119728.63499999999</v>
      </c>
      <c r="D1473" s="2" t="e">
        <f>IF(energy_demand!M1473="Y",energy_demand!B1473,NA())</f>
        <v>#N/A</v>
      </c>
      <c r="E1473" s="2">
        <f>IF(energy_demand!M1473="N",energy_demand!B1473,NA())</f>
        <v>119728.63499999999</v>
      </c>
    </row>
    <row r="1474" spans="1:5" x14ac:dyDescent="0.3">
      <c r="A1474" s="10">
        <v>43477</v>
      </c>
      <c r="B1474" s="2" t="b">
        <f>IF(energy_demand!L1474="Y",energy_demand!B1474)</f>
        <v>0</v>
      </c>
      <c r="C1474" s="2">
        <f>IF(energy_demand!L1474="N",energy_demand!B1474)</f>
        <v>108628.96</v>
      </c>
      <c r="D1474" s="2" t="e">
        <f>IF(energy_demand!M1474="Y",energy_demand!B1474,NA())</f>
        <v>#N/A</v>
      </c>
      <c r="E1474" s="2">
        <f>IF(energy_demand!M1474="N",energy_demand!B1474,NA())</f>
        <v>108628.96</v>
      </c>
    </row>
    <row r="1475" spans="1:5" x14ac:dyDescent="0.3">
      <c r="A1475" s="10">
        <v>43478</v>
      </c>
      <c r="B1475" s="2" t="b">
        <f>IF(energy_demand!L1475="Y",energy_demand!B1475)</f>
        <v>0</v>
      </c>
      <c r="C1475" s="2">
        <f>IF(energy_demand!L1475="N",energy_demand!B1475)</f>
        <v>101853.24</v>
      </c>
      <c r="D1475" s="2" t="e">
        <f>IF(energy_demand!M1475="Y",energy_demand!B1475,NA())</f>
        <v>#N/A</v>
      </c>
      <c r="E1475" s="2">
        <f>IF(energy_demand!M1475="N",energy_demand!B1475,NA())</f>
        <v>101853.24</v>
      </c>
    </row>
    <row r="1476" spans="1:5" x14ac:dyDescent="0.3">
      <c r="A1476" s="10">
        <v>43479</v>
      </c>
      <c r="B1476" s="2" t="b">
        <f>IF(energy_demand!L1476="Y",energy_demand!B1476)</f>
        <v>0</v>
      </c>
      <c r="C1476" s="2">
        <f>IF(energy_demand!L1476="N",energy_demand!B1476)</f>
        <v>147070.535</v>
      </c>
      <c r="D1476" s="2" t="e">
        <f>IF(energy_demand!M1476="Y",energy_demand!B1476,NA())</f>
        <v>#N/A</v>
      </c>
      <c r="E1476" s="2">
        <f>IF(energy_demand!M1476="N",energy_demand!B1476,NA())</f>
        <v>147070.535</v>
      </c>
    </row>
    <row r="1477" spans="1:5" x14ac:dyDescent="0.3">
      <c r="A1477" s="10">
        <v>43480</v>
      </c>
      <c r="B1477" s="2" t="b">
        <f>IF(energy_demand!L1477="Y",energy_demand!B1477)</f>
        <v>0</v>
      </c>
      <c r="C1477" s="2">
        <f>IF(energy_demand!L1477="N",energy_demand!B1477)</f>
        <v>152496.245</v>
      </c>
      <c r="D1477" s="2" t="e">
        <f>IF(energy_demand!M1477="Y",energy_demand!B1477,NA())</f>
        <v>#N/A</v>
      </c>
      <c r="E1477" s="2">
        <f>IF(energy_demand!M1477="N",energy_demand!B1477,NA())</f>
        <v>152496.245</v>
      </c>
    </row>
    <row r="1478" spans="1:5" x14ac:dyDescent="0.3">
      <c r="A1478" s="10">
        <v>43481</v>
      </c>
      <c r="B1478" s="2" t="b">
        <f>IF(energy_demand!L1478="Y",energy_demand!B1478)</f>
        <v>0</v>
      </c>
      <c r="C1478" s="2">
        <f>IF(energy_demand!L1478="N",energy_demand!B1478)</f>
        <v>136971.755</v>
      </c>
      <c r="D1478" s="2" t="e">
        <f>IF(energy_demand!M1478="Y",energy_demand!B1478,NA())</f>
        <v>#N/A</v>
      </c>
      <c r="E1478" s="2">
        <f>IF(energy_demand!M1478="N",energy_demand!B1478,NA())</f>
        <v>136971.755</v>
      </c>
    </row>
    <row r="1479" spans="1:5" x14ac:dyDescent="0.3">
      <c r="A1479" s="10">
        <v>43482</v>
      </c>
      <c r="B1479" s="2" t="b">
        <f>IF(energy_demand!L1479="Y",energy_demand!B1479)</f>
        <v>0</v>
      </c>
      <c r="C1479" s="2">
        <f>IF(energy_demand!L1479="N",energy_demand!B1479)</f>
        <v>145211.49</v>
      </c>
      <c r="D1479" s="2" t="e">
        <f>IF(energy_demand!M1479="Y",energy_demand!B1479,NA())</f>
        <v>#N/A</v>
      </c>
      <c r="E1479" s="2">
        <f>IF(energy_demand!M1479="N",energy_demand!B1479,NA())</f>
        <v>145211.49</v>
      </c>
    </row>
    <row r="1480" spans="1:5" x14ac:dyDescent="0.3">
      <c r="A1480" s="10">
        <v>43483</v>
      </c>
      <c r="B1480" s="2" t="b">
        <f>IF(energy_demand!L1480="Y",energy_demand!B1480)</f>
        <v>0</v>
      </c>
      <c r="C1480" s="2">
        <f>IF(energy_demand!L1480="N",energy_demand!B1480)</f>
        <v>134898.21</v>
      </c>
      <c r="D1480" s="2" t="e">
        <f>IF(energy_demand!M1480="Y",energy_demand!B1480,NA())</f>
        <v>#N/A</v>
      </c>
      <c r="E1480" s="2">
        <f>IF(energy_demand!M1480="N",energy_demand!B1480,NA())</f>
        <v>134898.21</v>
      </c>
    </row>
    <row r="1481" spans="1:5" x14ac:dyDescent="0.3">
      <c r="A1481" s="10">
        <v>43484</v>
      </c>
      <c r="B1481" s="2" t="b">
        <f>IF(energy_demand!L1481="Y",energy_demand!B1481)</f>
        <v>0</v>
      </c>
      <c r="C1481" s="2">
        <f>IF(energy_demand!L1481="N",energy_demand!B1481)</f>
        <v>101692.45</v>
      </c>
      <c r="D1481" s="2" t="e">
        <f>IF(energy_demand!M1481="Y",energy_demand!B1481,NA())</f>
        <v>#N/A</v>
      </c>
      <c r="E1481" s="2">
        <f>IF(energy_demand!M1481="N",energy_demand!B1481,NA())</f>
        <v>101692.45</v>
      </c>
    </row>
    <row r="1482" spans="1:5" x14ac:dyDescent="0.3">
      <c r="A1482" s="10">
        <v>43485</v>
      </c>
      <c r="B1482" s="2" t="b">
        <f>IF(energy_demand!L1482="Y",energy_demand!B1482)</f>
        <v>0</v>
      </c>
      <c r="C1482" s="2">
        <f>IF(energy_demand!L1482="N",energy_demand!B1482)</f>
        <v>102283.13</v>
      </c>
      <c r="D1482" s="2" t="e">
        <f>IF(energy_demand!M1482="Y",energy_demand!B1482,NA())</f>
        <v>#N/A</v>
      </c>
      <c r="E1482" s="2">
        <f>IF(energy_demand!M1482="N",energy_demand!B1482,NA())</f>
        <v>102283.13</v>
      </c>
    </row>
    <row r="1483" spans="1:5" x14ac:dyDescent="0.3">
      <c r="A1483" s="10">
        <v>43486</v>
      </c>
      <c r="B1483" s="2" t="b">
        <f>IF(energy_demand!L1483="Y",energy_demand!B1483)</f>
        <v>0</v>
      </c>
      <c r="C1483" s="2">
        <f>IF(energy_demand!L1483="N",energy_demand!B1483)</f>
        <v>130517.97</v>
      </c>
      <c r="D1483" s="2" t="e">
        <f>IF(energy_demand!M1483="Y",energy_demand!B1483,NA())</f>
        <v>#N/A</v>
      </c>
      <c r="E1483" s="2">
        <f>IF(energy_demand!M1483="N",energy_demand!B1483,NA())</f>
        <v>130517.97</v>
      </c>
    </row>
    <row r="1484" spans="1:5" x14ac:dyDescent="0.3">
      <c r="A1484" s="10">
        <v>43487</v>
      </c>
      <c r="B1484" s="2" t="b">
        <f>IF(energy_demand!L1484="Y",energy_demand!B1484)</f>
        <v>0</v>
      </c>
      <c r="C1484" s="2">
        <f>IF(energy_demand!L1484="N",energy_demand!B1484)</f>
        <v>141444.78</v>
      </c>
      <c r="D1484" s="2" t="e">
        <f>IF(energy_demand!M1484="Y",energy_demand!B1484,NA())</f>
        <v>#N/A</v>
      </c>
      <c r="E1484" s="2">
        <f>IF(energy_demand!M1484="N",energy_demand!B1484,NA())</f>
        <v>141444.78</v>
      </c>
    </row>
    <row r="1485" spans="1:5" x14ac:dyDescent="0.3">
      <c r="A1485" s="10">
        <v>43488</v>
      </c>
      <c r="B1485" s="2" t="b">
        <f>IF(energy_demand!L1485="Y",energy_demand!B1485)</f>
        <v>0</v>
      </c>
      <c r="C1485" s="2">
        <f>IF(energy_demand!L1485="N",energy_demand!B1485)</f>
        <v>125501.15</v>
      </c>
      <c r="D1485" s="2" t="e">
        <f>IF(energy_demand!M1485="Y",energy_demand!B1485,NA())</f>
        <v>#N/A</v>
      </c>
      <c r="E1485" s="2">
        <f>IF(energy_demand!M1485="N",energy_demand!B1485,NA())</f>
        <v>125501.15</v>
      </c>
    </row>
    <row r="1486" spans="1:5" x14ac:dyDescent="0.3">
      <c r="A1486" s="10">
        <v>43489</v>
      </c>
      <c r="B1486" s="2" t="b">
        <f>IF(energy_demand!L1486="Y",energy_demand!B1486)</f>
        <v>0</v>
      </c>
      <c r="C1486" s="2">
        <f>IF(energy_demand!L1486="N",energy_demand!B1486)</f>
        <v>155891.345</v>
      </c>
      <c r="D1486" s="2" t="e">
        <f>IF(energy_demand!M1486="Y",energy_demand!B1486,NA())</f>
        <v>#N/A</v>
      </c>
      <c r="E1486" s="2">
        <f>IF(energy_demand!M1486="N",energy_demand!B1486,NA())</f>
        <v>155891.345</v>
      </c>
    </row>
    <row r="1487" spans="1:5" x14ac:dyDescent="0.3">
      <c r="A1487" s="10">
        <v>43490</v>
      </c>
      <c r="B1487" s="2" t="b">
        <f>IF(energy_demand!L1487="Y",energy_demand!B1487)</f>
        <v>0</v>
      </c>
      <c r="C1487" s="2">
        <f>IF(energy_demand!L1487="N",energy_demand!B1487)</f>
        <v>168894.845</v>
      </c>
      <c r="D1487" s="2" t="e">
        <f>IF(energy_demand!M1487="Y",energy_demand!B1487,NA())</f>
        <v>#N/A</v>
      </c>
      <c r="E1487" s="2">
        <f>IF(energy_demand!M1487="N",energy_demand!B1487,NA())</f>
        <v>168894.845</v>
      </c>
    </row>
    <row r="1488" spans="1:5" x14ac:dyDescent="0.3">
      <c r="A1488" s="10">
        <v>43491</v>
      </c>
      <c r="B1488" s="2" t="b">
        <f>IF(energy_demand!L1488="Y",energy_demand!B1488)</f>
        <v>0</v>
      </c>
      <c r="C1488" s="2">
        <f>IF(energy_demand!L1488="N",energy_demand!B1488)</f>
        <v>114818.66499999999</v>
      </c>
      <c r="D1488" s="2">
        <f>IF(energy_demand!M1488="Y",energy_demand!B1488,NA())</f>
        <v>114818.66499999999</v>
      </c>
      <c r="E1488" s="2" t="e">
        <f>IF(energy_demand!M1488="N",energy_demand!B1488,NA())</f>
        <v>#N/A</v>
      </c>
    </row>
    <row r="1489" spans="1:5" x14ac:dyDescent="0.3">
      <c r="A1489" s="10">
        <v>43492</v>
      </c>
      <c r="B1489" s="2" t="b">
        <f>IF(energy_demand!L1489="Y",energy_demand!B1489)</f>
        <v>0</v>
      </c>
      <c r="C1489" s="2">
        <f>IF(energy_demand!L1489="N",energy_demand!B1489)</f>
        <v>99801.574999999997</v>
      </c>
      <c r="D1489" s="2" t="e">
        <f>IF(energy_demand!M1489="Y",energy_demand!B1489,NA())</f>
        <v>#N/A</v>
      </c>
      <c r="E1489" s="2">
        <f>IF(energy_demand!M1489="N",energy_demand!B1489,NA())</f>
        <v>99801.574999999997</v>
      </c>
    </row>
    <row r="1490" spans="1:5" x14ac:dyDescent="0.3">
      <c r="A1490" s="10">
        <v>43493</v>
      </c>
      <c r="B1490" s="2" t="b">
        <f>IF(energy_demand!L1490="Y",energy_demand!B1490)</f>
        <v>0</v>
      </c>
      <c r="C1490" s="2">
        <f>IF(energy_demand!L1490="N",energy_demand!B1490)</f>
        <v>112374.63</v>
      </c>
      <c r="D1490" s="2">
        <f>IF(energy_demand!M1490="Y",energy_demand!B1490,NA())</f>
        <v>112374.63</v>
      </c>
      <c r="E1490" s="2" t="e">
        <f>IF(energy_demand!M1490="N",energy_demand!B1490,NA())</f>
        <v>#N/A</v>
      </c>
    </row>
    <row r="1491" spans="1:5" x14ac:dyDescent="0.3">
      <c r="A1491" s="10">
        <v>43494</v>
      </c>
      <c r="B1491" s="2" t="b">
        <f>IF(energy_demand!L1491="Y",energy_demand!B1491)</f>
        <v>0</v>
      </c>
      <c r="C1491" s="2">
        <f>IF(energy_demand!L1491="N",energy_demand!B1491)</f>
        <v>138455.45499999999</v>
      </c>
      <c r="D1491" s="2" t="e">
        <f>IF(energy_demand!M1491="Y",energy_demand!B1491,NA())</f>
        <v>#N/A</v>
      </c>
      <c r="E1491" s="2">
        <f>IF(energy_demand!M1491="N",energy_demand!B1491,NA())</f>
        <v>138455.45499999999</v>
      </c>
    </row>
    <row r="1492" spans="1:5" x14ac:dyDescent="0.3">
      <c r="A1492" s="10">
        <v>43495</v>
      </c>
      <c r="B1492" s="2" t="b">
        <f>IF(energy_demand!L1492="Y",energy_demand!B1492)</f>
        <v>0</v>
      </c>
      <c r="C1492" s="2">
        <f>IF(energy_demand!L1492="N",energy_demand!B1492)</f>
        <v>142113.375</v>
      </c>
      <c r="D1492" s="2" t="e">
        <f>IF(energy_demand!M1492="Y",energy_demand!B1492,NA())</f>
        <v>#N/A</v>
      </c>
      <c r="E1492" s="2">
        <f>IF(energy_demand!M1492="N",energy_demand!B1492,NA())</f>
        <v>142113.375</v>
      </c>
    </row>
    <row r="1493" spans="1:5" x14ac:dyDescent="0.3">
      <c r="A1493" s="10">
        <v>43496</v>
      </c>
      <c r="B1493" s="2">
        <f>IF(energy_demand!L1493="Y",energy_demand!B1493)</f>
        <v>110277.21</v>
      </c>
      <c r="C1493" s="2" t="b">
        <f>IF(energy_demand!L1493="N",energy_demand!B1493)</f>
        <v>0</v>
      </c>
      <c r="D1493" s="2" t="e">
        <f>IF(energy_demand!M1493="Y",energy_demand!B1493,NA())</f>
        <v>#N/A</v>
      </c>
      <c r="E1493" s="2">
        <f>IF(energy_demand!M1493="N",energy_demand!B1493,NA())</f>
        <v>110277.21</v>
      </c>
    </row>
    <row r="1494" spans="1:5" x14ac:dyDescent="0.3">
      <c r="A1494" s="10">
        <v>43497</v>
      </c>
      <c r="B1494" s="2">
        <f>IF(energy_demand!L1494="Y",energy_demand!B1494)</f>
        <v>104422.79</v>
      </c>
      <c r="C1494" s="2" t="b">
        <f>IF(energy_demand!L1494="N",energy_demand!B1494)</f>
        <v>0</v>
      </c>
      <c r="D1494" s="2" t="e">
        <f>IF(energy_demand!M1494="Y",energy_demand!B1494,NA())</f>
        <v>#N/A</v>
      </c>
      <c r="E1494" s="2">
        <f>IF(energy_demand!M1494="N",energy_demand!B1494,NA())</f>
        <v>104422.79</v>
      </c>
    </row>
    <row r="1495" spans="1:5" x14ac:dyDescent="0.3">
      <c r="A1495" s="10">
        <v>43498</v>
      </c>
      <c r="B1495" s="2">
        <f>IF(energy_demand!L1495="Y",energy_demand!B1495)</f>
        <v>124749.065</v>
      </c>
      <c r="C1495" s="2" t="b">
        <f>IF(energy_demand!L1495="N",energy_demand!B1495)</f>
        <v>0</v>
      </c>
      <c r="D1495" s="2" t="e">
        <f>IF(energy_demand!M1495="Y",energy_demand!B1495,NA())</f>
        <v>#N/A</v>
      </c>
      <c r="E1495" s="2">
        <f>IF(energy_demand!M1495="N",energy_demand!B1495,NA())</f>
        <v>124749.065</v>
      </c>
    </row>
    <row r="1496" spans="1:5" x14ac:dyDescent="0.3">
      <c r="A1496" s="10">
        <v>43499</v>
      </c>
      <c r="B1496" s="2">
        <f>IF(energy_demand!L1496="Y",energy_demand!B1496)</f>
        <v>133287.58499999999</v>
      </c>
      <c r="C1496" s="2" t="b">
        <f>IF(energy_demand!L1496="N",energy_demand!B1496)</f>
        <v>0</v>
      </c>
      <c r="D1496" s="2" t="e">
        <f>IF(energy_demand!M1496="Y",energy_demand!B1496,NA())</f>
        <v>#N/A</v>
      </c>
      <c r="E1496" s="2">
        <f>IF(energy_demand!M1496="N",energy_demand!B1496,NA())</f>
        <v>133287.58499999999</v>
      </c>
    </row>
    <row r="1497" spans="1:5" x14ac:dyDescent="0.3">
      <c r="A1497" s="10">
        <v>43500</v>
      </c>
      <c r="B1497" s="2">
        <f>IF(energy_demand!L1497="Y",energy_demand!B1497)</f>
        <v>119168.96000000001</v>
      </c>
      <c r="C1497" s="2" t="b">
        <f>IF(energy_demand!L1497="N",energy_demand!B1497)</f>
        <v>0</v>
      </c>
      <c r="D1497" s="2" t="e">
        <f>IF(energy_demand!M1497="Y",energy_demand!B1497,NA())</f>
        <v>#N/A</v>
      </c>
      <c r="E1497" s="2">
        <f>IF(energy_demand!M1497="N",energy_demand!B1497,NA())</f>
        <v>119168.96000000001</v>
      </c>
    </row>
    <row r="1498" spans="1:5" x14ac:dyDescent="0.3">
      <c r="A1498" s="10">
        <v>43501</v>
      </c>
      <c r="B1498" s="2">
        <f>IF(energy_demand!L1498="Y",energy_demand!B1498)</f>
        <v>119702.045</v>
      </c>
      <c r="C1498" s="2" t="b">
        <f>IF(energy_demand!L1498="N",energy_demand!B1498)</f>
        <v>0</v>
      </c>
      <c r="D1498" s="2" t="e">
        <f>IF(energy_demand!M1498="Y",energy_demand!B1498,NA())</f>
        <v>#N/A</v>
      </c>
      <c r="E1498" s="2">
        <f>IF(energy_demand!M1498="N",energy_demand!B1498,NA())</f>
        <v>119702.045</v>
      </c>
    </row>
    <row r="1499" spans="1:5" x14ac:dyDescent="0.3">
      <c r="A1499" s="10">
        <v>43502</v>
      </c>
      <c r="B1499" s="2">
        <f>IF(energy_demand!L1499="Y",energy_demand!B1499)</f>
        <v>140497.815</v>
      </c>
      <c r="C1499" s="2" t="b">
        <f>IF(energy_demand!L1499="N",energy_demand!B1499)</f>
        <v>0</v>
      </c>
      <c r="D1499" s="2" t="e">
        <f>IF(energy_demand!M1499="Y",energy_demand!B1499,NA())</f>
        <v>#N/A</v>
      </c>
      <c r="E1499" s="2">
        <f>IF(energy_demand!M1499="N",energy_demand!B1499,NA())</f>
        <v>140497.815</v>
      </c>
    </row>
    <row r="1500" spans="1:5" x14ac:dyDescent="0.3">
      <c r="A1500" s="10">
        <v>43503</v>
      </c>
      <c r="B1500" s="2">
        <f>IF(energy_demand!L1500="Y",energy_demand!B1500)</f>
        <v>141593.54500000001</v>
      </c>
      <c r="C1500" s="2" t="b">
        <f>IF(energy_demand!L1500="N",energy_demand!B1500)</f>
        <v>0</v>
      </c>
      <c r="D1500" s="2" t="e">
        <f>IF(energy_demand!M1500="Y",energy_demand!B1500,NA())</f>
        <v>#N/A</v>
      </c>
      <c r="E1500" s="2">
        <f>IF(energy_demand!M1500="N",energy_demand!B1500,NA())</f>
        <v>141593.54500000001</v>
      </c>
    </row>
    <row r="1501" spans="1:5" x14ac:dyDescent="0.3">
      <c r="A1501" s="10">
        <v>43504</v>
      </c>
      <c r="B1501" s="2">
        <f>IF(energy_demand!L1501="Y",energy_demand!B1501)</f>
        <v>117327.495</v>
      </c>
      <c r="C1501" s="2" t="b">
        <f>IF(energy_demand!L1501="N",energy_demand!B1501)</f>
        <v>0</v>
      </c>
      <c r="D1501" s="2" t="e">
        <f>IF(energy_demand!M1501="Y",energy_demand!B1501,NA())</f>
        <v>#N/A</v>
      </c>
      <c r="E1501" s="2">
        <f>IF(energy_demand!M1501="N",energy_demand!B1501,NA())</f>
        <v>117327.495</v>
      </c>
    </row>
    <row r="1502" spans="1:5" x14ac:dyDescent="0.3">
      <c r="A1502" s="10">
        <v>43505</v>
      </c>
      <c r="B1502" s="2">
        <f>IF(energy_demand!L1502="Y",energy_demand!B1502)</f>
        <v>95668.77</v>
      </c>
      <c r="C1502" s="2" t="b">
        <f>IF(energy_demand!L1502="N",energy_demand!B1502)</f>
        <v>0</v>
      </c>
      <c r="D1502" s="2" t="e">
        <f>IF(energy_demand!M1502="Y",energy_demand!B1502,NA())</f>
        <v>#N/A</v>
      </c>
      <c r="E1502" s="2">
        <f>IF(energy_demand!M1502="N",energy_demand!B1502,NA())</f>
        <v>95668.77</v>
      </c>
    </row>
    <row r="1503" spans="1:5" x14ac:dyDescent="0.3">
      <c r="A1503" s="10">
        <v>43506</v>
      </c>
      <c r="B1503" s="2">
        <f>IF(energy_demand!L1503="Y",energy_demand!B1503)</f>
        <v>94786.72</v>
      </c>
      <c r="C1503" s="2" t="b">
        <f>IF(energy_demand!L1503="N",energy_demand!B1503)</f>
        <v>0</v>
      </c>
      <c r="D1503" s="2" t="e">
        <f>IF(energy_demand!M1503="Y",energy_demand!B1503,NA())</f>
        <v>#N/A</v>
      </c>
      <c r="E1503" s="2">
        <f>IF(energy_demand!M1503="N",energy_demand!B1503,NA())</f>
        <v>94786.72</v>
      </c>
    </row>
    <row r="1504" spans="1:5" x14ac:dyDescent="0.3">
      <c r="A1504" s="10">
        <v>43507</v>
      </c>
      <c r="B1504" s="2">
        <f>IF(energy_demand!L1504="Y",energy_demand!B1504)</f>
        <v>114085.645</v>
      </c>
      <c r="C1504" s="2" t="b">
        <f>IF(energy_demand!L1504="N",energy_demand!B1504)</f>
        <v>0</v>
      </c>
      <c r="D1504" s="2" t="e">
        <f>IF(energy_demand!M1504="Y",energy_demand!B1504,NA())</f>
        <v>#N/A</v>
      </c>
      <c r="E1504" s="2">
        <f>IF(energy_demand!M1504="N",energy_demand!B1504,NA())</f>
        <v>114085.645</v>
      </c>
    </row>
    <row r="1505" spans="1:5" x14ac:dyDescent="0.3">
      <c r="A1505" s="10">
        <v>43508</v>
      </c>
      <c r="B1505" s="2">
        <f>IF(energy_demand!L1505="Y",energy_demand!B1505)</f>
        <v>107697.205</v>
      </c>
      <c r="C1505" s="2" t="b">
        <f>IF(energy_demand!L1505="N",energy_demand!B1505)</f>
        <v>0</v>
      </c>
      <c r="D1505" s="2" t="e">
        <f>IF(energy_demand!M1505="Y",energy_demand!B1505,NA())</f>
        <v>#N/A</v>
      </c>
      <c r="E1505" s="2">
        <f>IF(energy_demand!M1505="N",energy_demand!B1505,NA())</f>
        <v>107697.205</v>
      </c>
    </row>
    <row r="1506" spans="1:5" x14ac:dyDescent="0.3">
      <c r="A1506" s="10">
        <v>43509</v>
      </c>
      <c r="B1506" s="2">
        <f>IF(energy_demand!L1506="Y",energy_demand!B1506)</f>
        <v>106692.845</v>
      </c>
      <c r="C1506" s="2" t="b">
        <f>IF(energy_demand!L1506="N",energy_demand!B1506)</f>
        <v>0</v>
      </c>
      <c r="D1506" s="2" t="e">
        <f>IF(energy_demand!M1506="Y",energy_demand!B1506,NA())</f>
        <v>#N/A</v>
      </c>
      <c r="E1506" s="2">
        <f>IF(energy_demand!M1506="N",energy_demand!B1506,NA())</f>
        <v>106692.845</v>
      </c>
    </row>
    <row r="1507" spans="1:5" x14ac:dyDescent="0.3">
      <c r="A1507" s="10">
        <v>43510</v>
      </c>
      <c r="B1507" s="2">
        <f>IF(energy_demand!L1507="Y",energy_demand!B1507)</f>
        <v>107655.08</v>
      </c>
      <c r="C1507" s="2" t="b">
        <f>IF(energy_demand!L1507="N",energy_demand!B1507)</f>
        <v>0</v>
      </c>
      <c r="D1507" s="2" t="e">
        <f>IF(energy_demand!M1507="Y",energy_demand!B1507,NA())</f>
        <v>#N/A</v>
      </c>
      <c r="E1507" s="2">
        <f>IF(energy_demand!M1507="N",energy_demand!B1507,NA())</f>
        <v>107655.08</v>
      </c>
    </row>
    <row r="1508" spans="1:5" x14ac:dyDescent="0.3">
      <c r="A1508" s="10">
        <v>43511</v>
      </c>
      <c r="B1508" s="2">
        <f>IF(energy_demand!L1508="Y",energy_demand!B1508)</f>
        <v>113910.46</v>
      </c>
      <c r="C1508" s="2" t="b">
        <f>IF(energy_demand!L1508="N",energy_demand!B1508)</f>
        <v>0</v>
      </c>
      <c r="D1508" s="2" t="e">
        <f>IF(energy_demand!M1508="Y",energy_demand!B1508,NA())</f>
        <v>#N/A</v>
      </c>
      <c r="E1508" s="2">
        <f>IF(energy_demand!M1508="N",energy_demand!B1508,NA())</f>
        <v>113910.46</v>
      </c>
    </row>
    <row r="1509" spans="1:5" x14ac:dyDescent="0.3">
      <c r="A1509" s="10">
        <v>43512</v>
      </c>
      <c r="B1509" s="2">
        <f>IF(energy_demand!L1509="Y",energy_demand!B1509)</f>
        <v>106467.235</v>
      </c>
      <c r="C1509" s="2" t="b">
        <f>IF(energy_demand!L1509="N",energy_demand!B1509)</f>
        <v>0</v>
      </c>
      <c r="D1509" s="2" t="e">
        <f>IF(energy_demand!M1509="Y",energy_demand!B1509,NA())</f>
        <v>#N/A</v>
      </c>
      <c r="E1509" s="2">
        <f>IF(energy_demand!M1509="N",energy_demand!B1509,NA())</f>
        <v>106467.235</v>
      </c>
    </row>
    <row r="1510" spans="1:5" x14ac:dyDescent="0.3">
      <c r="A1510" s="10">
        <v>43513</v>
      </c>
      <c r="B1510" s="2">
        <f>IF(energy_demand!L1510="Y",energy_demand!B1510)</f>
        <v>108470.925</v>
      </c>
      <c r="C1510" s="2" t="b">
        <f>IF(energy_demand!L1510="N",energy_demand!B1510)</f>
        <v>0</v>
      </c>
      <c r="D1510" s="2" t="e">
        <f>IF(energy_demand!M1510="Y",energy_demand!B1510,NA())</f>
        <v>#N/A</v>
      </c>
      <c r="E1510" s="2">
        <f>IF(energy_demand!M1510="N",energy_demand!B1510,NA())</f>
        <v>108470.925</v>
      </c>
    </row>
    <row r="1511" spans="1:5" x14ac:dyDescent="0.3">
      <c r="A1511" s="10">
        <v>43514</v>
      </c>
      <c r="B1511" s="2">
        <f>IF(energy_demand!L1511="Y",energy_demand!B1511)</f>
        <v>116995.065</v>
      </c>
      <c r="C1511" s="2" t="b">
        <f>IF(energy_demand!L1511="N",energy_demand!B1511)</f>
        <v>0</v>
      </c>
      <c r="D1511" s="2" t="e">
        <f>IF(energy_demand!M1511="Y",energy_demand!B1511,NA())</f>
        <v>#N/A</v>
      </c>
      <c r="E1511" s="2">
        <f>IF(energy_demand!M1511="N",energy_demand!B1511,NA())</f>
        <v>116995.065</v>
      </c>
    </row>
    <row r="1512" spans="1:5" x14ac:dyDescent="0.3">
      <c r="A1512" s="10">
        <v>43515</v>
      </c>
      <c r="B1512" s="2">
        <f>IF(energy_demand!L1512="Y",energy_demand!B1512)</f>
        <v>110531.6</v>
      </c>
      <c r="C1512" s="2" t="b">
        <f>IF(energy_demand!L1512="N",energy_demand!B1512)</f>
        <v>0</v>
      </c>
      <c r="D1512" s="2" t="e">
        <f>IF(energy_demand!M1512="Y",energy_demand!B1512,NA())</f>
        <v>#N/A</v>
      </c>
      <c r="E1512" s="2">
        <f>IF(energy_demand!M1512="N",energy_demand!B1512,NA())</f>
        <v>110531.6</v>
      </c>
    </row>
    <row r="1513" spans="1:5" x14ac:dyDescent="0.3">
      <c r="A1513" s="10">
        <v>43516</v>
      </c>
      <c r="B1513" s="2">
        <f>IF(energy_demand!L1513="Y",energy_demand!B1513)</f>
        <v>108972.30499999999</v>
      </c>
      <c r="C1513" s="2" t="b">
        <f>IF(energy_demand!L1513="N",energy_demand!B1513)</f>
        <v>0</v>
      </c>
      <c r="D1513" s="2" t="e">
        <f>IF(energy_demand!M1513="Y",energy_demand!B1513,NA())</f>
        <v>#N/A</v>
      </c>
      <c r="E1513" s="2">
        <f>IF(energy_demand!M1513="N",energy_demand!B1513,NA())</f>
        <v>108972.30499999999</v>
      </c>
    </row>
    <row r="1514" spans="1:5" x14ac:dyDescent="0.3">
      <c r="A1514" s="10">
        <v>43517</v>
      </c>
      <c r="B1514" s="2">
        <f>IF(energy_demand!L1514="Y",energy_demand!B1514)</f>
        <v>110235.33500000001</v>
      </c>
      <c r="C1514" s="2" t="b">
        <f>IF(energy_demand!L1514="N",energy_demand!B1514)</f>
        <v>0</v>
      </c>
      <c r="D1514" s="2" t="e">
        <f>IF(energy_demand!M1514="Y",energy_demand!B1514,NA())</f>
        <v>#N/A</v>
      </c>
      <c r="E1514" s="2">
        <f>IF(energy_demand!M1514="N",energy_demand!B1514,NA())</f>
        <v>110235.33500000001</v>
      </c>
    </row>
    <row r="1515" spans="1:5" x14ac:dyDescent="0.3">
      <c r="A1515" s="10">
        <v>43518</v>
      </c>
      <c r="B1515" s="2">
        <f>IF(energy_demand!L1515="Y",energy_demand!B1515)</f>
        <v>109901.75999999999</v>
      </c>
      <c r="C1515" s="2" t="b">
        <f>IF(energy_demand!L1515="N",energy_demand!B1515)</f>
        <v>0</v>
      </c>
      <c r="D1515" s="2" t="e">
        <f>IF(energy_demand!M1515="Y",energy_demand!B1515,NA())</f>
        <v>#N/A</v>
      </c>
      <c r="E1515" s="2">
        <f>IF(energy_demand!M1515="N",energy_demand!B1515,NA())</f>
        <v>109901.75999999999</v>
      </c>
    </row>
    <row r="1516" spans="1:5" x14ac:dyDescent="0.3">
      <c r="A1516" s="10">
        <v>43519</v>
      </c>
      <c r="B1516" s="2">
        <f>IF(energy_demand!L1516="Y",energy_demand!B1516)</f>
        <v>99890.25</v>
      </c>
      <c r="C1516" s="2" t="b">
        <f>IF(energy_demand!L1516="N",energy_demand!B1516)</f>
        <v>0</v>
      </c>
      <c r="D1516" s="2" t="e">
        <f>IF(energy_demand!M1516="Y",energy_demand!B1516,NA())</f>
        <v>#N/A</v>
      </c>
      <c r="E1516" s="2">
        <f>IF(energy_demand!M1516="N",energy_demand!B1516,NA())</f>
        <v>99890.25</v>
      </c>
    </row>
    <row r="1517" spans="1:5" x14ac:dyDescent="0.3">
      <c r="A1517" s="10">
        <v>43520</v>
      </c>
      <c r="B1517" s="2">
        <f>IF(energy_demand!L1517="Y",energy_demand!B1517)</f>
        <v>106877.86500000001</v>
      </c>
      <c r="C1517" s="2" t="b">
        <f>IF(energy_demand!L1517="N",energy_demand!B1517)</f>
        <v>0</v>
      </c>
      <c r="D1517" s="2" t="e">
        <f>IF(energy_demand!M1517="Y",energy_demand!B1517,NA())</f>
        <v>#N/A</v>
      </c>
      <c r="E1517" s="2">
        <f>IF(energy_demand!M1517="N",energy_demand!B1517,NA())</f>
        <v>106877.86500000001</v>
      </c>
    </row>
    <row r="1518" spans="1:5" x14ac:dyDescent="0.3">
      <c r="A1518" s="10">
        <v>43521</v>
      </c>
      <c r="B1518" s="2">
        <f>IF(energy_demand!L1518="Y",energy_demand!B1518)</f>
        <v>133476.60500000001</v>
      </c>
      <c r="C1518" s="2" t="b">
        <f>IF(energy_demand!L1518="N",energy_demand!B1518)</f>
        <v>0</v>
      </c>
      <c r="D1518" s="2" t="e">
        <f>IF(energy_demand!M1518="Y",energy_demand!B1518,NA())</f>
        <v>#N/A</v>
      </c>
      <c r="E1518" s="2">
        <f>IF(energy_demand!M1518="N",energy_demand!B1518,NA())</f>
        <v>133476.60500000001</v>
      </c>
    </row>
    <row r="1519" spans="1:5" x14ac:dyDescent="0.3">
      <c r="A1519" s="10">
        <v>43522</v>
      </c>
      <c r="B1519" s="2">
        <f>IF(energy_demand!L1519="Y",energy_demand!B1519)</f>
        <v>123114.11500000001</v>
      </c>
      <c r="C1519" s="2" t="b">
        <f>IF(energy_demand!L1519="N",energy_demand!B1519)</f>
        <v>0</v>
      </c>
      <c r="D1519" s="2" t="e">
        <f>IF(energy_demand!M1519="Y",energy_demand!B1519,NA())</f>
        <v>#N/A</v>
      </c>
      <c r="E1519" s="2">
        <f>IF(energy_demand!M1519="N",energy_demand!B1519,NA())</f>
        <v>123114.11500000001</v>
      </c>
    </row>
    <row r="1520" spans="1:5" x14ac:dyDescent="0.3">
      <c r="A1520" s="10">
        <v>43523</v>
      </c>
      <c r="B1520" s="2">
        <f>IF(energy_demand!L1520="Y",energy_demand!B1520)</f>
        <v>125272.27</v>
      </c>
      <c r="C1520" s="2" t="b">
        <f>IF(energy_demand!L1520="N",energy_demand!B1520)</f>
        <v>0</v>
      </c>
      <c r="D1520" s="2" t="e">
        <f>IF(energy_demand!M1520="Y",energy_demand!B1520,NA())</f>
        <v>#N/A</v>
      </c>
      <c r="E1520" s="2">
        <f>IF(energy_demand!M1520="N",energy_demand!B1520,NA())</f>
        <v>125272.27</v>
      </c>
    </row>
    <row r="1521" spans="1:5" x14ac:dyDescent="0.3">
      <c r="A1521" s="10">
        <v>43524</v>
      </c>
      <c r="B1521" s="2">
        <f>IF(energy_demand!L1521="Y",energy_demand!B1521)</f>
        <v>150472.255</v>
      </c>
      <c r="C1521" s="2" t="b">
        <f>IF(energy_demand!L1521="N",energy_demand!B1521)</f>
        <v>0</v>
      </c>
      <c r="D1521" s="2" t="e">
        <f>IF(energy_demand!M1521="Y",energy_demand!B1521,NA())</f>
        <v>#N/A</v>
      </c>
      <c r="E1521" s="2">
        <f>IF(energy_demand!M1521="N",energy_demand!B1521,NA())</f>
        <v>150472.255</v>
      </c>
    </row>
    <row r="1522" spans="1:5" x14ac:dyDescent="0.3">
      <c r="A1522" s="10">
        <v>43525</v>
      </c>
      <c r="B1522" s="2">
        <f>IF(energy_demand!L1522="Y",energy_demand!B1522)</f>
        <v>163682.04</v>
      </c>
      <c r="C1522" s="2" t="b">
        <f>IF(energy_demand!L1522="N",energy_demand!B1522)</f>
        <v>0</v>
      </c>
      <c r="D1522" s="2" t="e">
        <f>IF(energy_demand!M1522="Y",energy_demand!B1522,NA())</f>
        <v>#N/A</v>
      </c>
      <c r="E1522" s="2">
        <f>IF(energy_demand!M1522="N",energy_demand!B1522,NA())</f>
        <v>163682.04</v>
      </c>
    </row>
    <row r="1523" spans="1:5" x14ac:dyDescent="0.3">
      <c r="A1523" s="10">
        <v>43526</v>
      </c>
      <c r="B1523" s="2">
        <f>IF(energy_demand!L1523="Y",energy_demand!B1523)</f>
        <v>146265.11499999999</v>
      </c>
      <c r="C1523" s="2" t="b">
        <f>IF(energy_demand!L1523="N",energy_demand!B1523)</f>
        <v>0</v>
      </c>
      <c r="D1523" s="2" t="e">
        <f>IF(energy_demand!M1523="Y",energy_demand!B1523,NA())</f>
        <v>#N/A</v>
      </c>
      <c r="E1523" s="2">
        <f>IF(energy_demand!M1523="N",energy_demand!B1523,NA())</f>
        <v>146265.11499999999</v>
      </c>
    </row>
    <row r="1524" spans="1:5" x14ac:dyDescent="0.3">
      <c r="A1524" s="10">
        <v>43527</v>
      </c>
      <c r="B1524" s="2">
        <f>IF(energy_demand!L1524="Y",energy_demand!B1524)</f>
        <v>138597.69</v>
      </c>
      <c r="C1524" s="2" t="b">
        <f>IF(energy_demand!L1524="N",energy_demand!B1524)</f>
        <v>0</v>
      </c>
      <c r="D1524" s="2" t="e">
        <f>IF(energy_demand!M1524="Y",energy_demand!B1524,NA())</f>
        <v>#N/A</v>
      </c>
      <c r="E1524" s="2">
        <f>IF(energy_demand!M1524="N",energy_demand!B1524,NA())</f>
        <v>138597.69</v>
      </c>
    </row>
    <row r="1525" spans="1:5" x14ac:dyDescent="0.3">
      <c r="A1525" s="10">
        <v>43528</v>
      </c>
      <c r="B1525" s="2">
        <f>IF(energy_demand!L1525="Y",energy_demand!B1525)</f>
        <v>136528.81</v>
      </c>
      <c r="C1525" s="2" t="b">
        <f>IF(energy_demand!L1525="N",energy_demand!B1525)</f>
        <v>0</v>
      </c>
      <c r="D1525" s="2" t="e">
        <f>IF(energy_demand!M1525="Y",energy_demand!B1525,NA())</f>
        <v>#N/A</v>
      </c>
      <c r="E1525" s="2">
        <f>IF(energy_demand!M1525="N",energy_demand!B1525,NA())</f>
        <v>136528.81</v>
      </c>
    </row>
    <row r="1526" spans="1:5" x14ac:dyDescent="0.3">
      <c r="A1526" s="10">
        <v>43529</v>
      </c>
      <c r="B1526" s="2">
        <f>IF(energy_demand!L1526="Y",energy_demand!B1526)</f>
        <v>126073.53</v>
      </c>
      <c r="C1526" s="2" t="b">
        <f>IF(energy_demand!L1526="N",energy_demand!B1526)</f>
        <v>0</v>
      </c>
      <c r="D1526" s="2" t="e">
        <f>IF(energy_demand!M1526="Y",energy_demand!B1526,NA())</f>
        <v>#N/A</v>
      </c>
      <c r="E1526" s="2">
        <f>IF(energy_demand!M1526="N",energy_demand!B1526,NA())</f>
        <v>126073.53</v>
      </c>
    </row>
    <row r="1527" spans="1:5" x14ac:dyDescent="0.3">
      <c r="A1527" s="10">
        <v>43530</v>
      </c>
      <c r="B1527" s="2">
        <f>IF(energy_demand!L1527="Y",energy_demand!B1527)</f>
        <v>108723.61500000001</v>
      </c>
      <c r="C1527" s="2" t="b">
        <f>IF(energy_demand!L1527="N",energy_demand!B1527)</f>
        <v>0</v>
      </c>
      <c r="D1527" s="2" t="e">
        <f>IF(energy_demand!M1527="Y",energy_demand!B1527,NA())</f>
        <v>#N/A</v>
      </c>
      <c r="E1527" s="2">
        <f>IF(energy_demand!M1527="N",energy_demand!B1527,NA())</f>
        <v>108723.61500000001</v>
      </c>
    </row>
    <row r="1528" spans="1:5" x14ac:dyDescent="0.3">
      <c r="A1528" s="10">
        <v>43531</v>
      </c>
      <c r="B1528" s="2">
        <f>IF(energy_demand!L1528="Y",energy_demand!B1528)</f>
        <v>114519.86500000001</v>
      </c>
      <c r="C1528" s="2" t="b">
        <f>IF(energy_demand!L1528="N",energy_demand!B1528)</f>
        <v>0</v>
      </c>
      <c r="D1528" s="2" t="e">
        <f>IF(energy_demand!M1528="Y",energy_demand!B1528,NA())</f>
        <v>#N/A</v>
      </c>
      <c r="E1528" s="2">
        <f>IF(energy_demand!M1528="N",energy_demand!B1528,NA())</f>
        <v>114519.86500000001</v>
      </c>
    </row>
    <row r="1529" spans="1:5" x14ac:dyDescent="0.3">
      <c r="A1529" s="10">
        <v>43532</v>
      </c>
      <c r="B1529" s="2">
        <f>IF(energy_demand!L1529="Y",energy_demand!B1529)</f>
        <v>117281.2</v>
      </c>
      <c r="C1529" s="2" t="b">
        <f>IF(energy_demand!L1529="N",energy_demand!B1529)</f>
        <v>0</v>
      </c>
      <c r="D1529" s="2" t="e">
        <f>IF(energy_demand!M1529="Y",energy_demand!B1529,NA())</f>
        <v>#N/A</v>
      </c>
      <c r="E1529" s="2">
        <f>IF(energy_demand!M1529="N",energy_demand!B1529,NA())</f>
        <v>117281.2</v>
      </c>
    </row>
    <row r="1530" spans="1:5" x14ac:dyDescent="0.3">
      <c r="A1530" s="10">
        <v>43533</v>
      </c>
      <c r="B1530" s="2">
        <f>IF(energy_demand!L1530="Y",energy_demand!B1530)</f>
        <v>106854.935</v>
      </c>
      <c r="C1530" s="2" t="b">
        <f>IF(energy_demand!L1530="N",energy_demand!B1530)</f>
        <v>0</v>
      </c>
      <c r="D1530" s="2" t="e">
        <f>IF(energy_demand!M1530="Y",energy_demand!B1530,NA())</f>
        <v>#N/A</v>
      </c>
      <c r="E1530" s="2">
        <f>IF(energy_demand!M1530="N",energy_demand!B1530,NA())</f>
        <v>106854.935</v>
      </c>
    </row>
    <row r="1531" spans="1:5" x14ac:dyDescent="0.3">
      <c r="A1531" s="10">
        <v>43534</v>
      </c>
      <c r="B1531" s="2">
        <f>IF(energy_demand!L1531="Y",energy_demand!B1531)</f>
        <v>101994.05499999999</v>
      </c>
      <c r="C1531" s="2" t="b">
        <f>IF(energy_demand!L1531="N",energy_demand!B1531)</f>
        <v>0</v>
      </c>
      <c r="D1531" s="2" t="e">
        <f>IF(energy_demand!M1531="Y",energy_demand!B1531,NA())</f>
        <v>#N/A</v>
      </c>
      <c r="E1531" s="2">
        <f>IF(energy_demand!M1531="N",energy_demand!B1531,NA())</f>
        <v>101994.05499999999</v>
      </c>
    </row>
    <row r="1532" spans="1:5" x14ac:dyDescent="0.3">
      <c r="A1532" s="10">
        <v>43535</v>
      </c>
      <c r="B1532" s="2">
        <f>IF(energy_demand!L1532="Y",energy_demand!B1532)</f>
        <v>103219.08</v>
      </c>
      <c r="C1532" s="2" t="b">
        <f>IF(energy_demand!L1532="N",energy_demand!B1532)</f>
        <v>0</v>
      </c>
      <c r="D1532" s="2">
        <f>IF(energy_demand!M1532="Y",energy_demand!B1532,NA())</f>
        <v>103219.08</v>
      </c>
      <c r="E1532" s="2" t="e">
        <f>IF(energy_demand!M1532="N",energy_demand!B1532,NA())</f>
        <v>#N/A</v>
      </c>
    </row>
    <row r="1533" spans="1:5" x14ac:dyDescent="0.3">
      <c r="A1533" s="10">
        <v>43536</v>
      </c>
      <c r="B1533" s="2">
        <f>IF(energy_demand!L1533="Y",energy_demand!B1533)</f>
        <v>110086.7</v>
      </c>
      <c r="C1533" s="2" t="b">
        <f>IF(energy_demand!L1533="N",energy_demand!B1533)</f>
        <v>0</v>
      </c>
      <c r="D1533" s="2" t="e">
        <f>IF(energy_demand!M1533="Y",energy_demand!B1533,NA())</f>
        <v>#N/A</v>
      </c>
      <c r="E1533" s="2">
        <f>IF(energy_demand!M1533="N",energy_demand!B1533,NA())</f>
        <v>110086.7</v>
      </c>
    </row>
    <row r="1534" spans="1:5" x14ac:dyDescent="0.3">
      <c r="A1534" s="10">
        <v>43537</v>
      </c>
      <c r="B1534" s="2">
        <f>IF(energy_demand!L1534="Y",energy_demand!B1534)</f>
        <v>114740.52</v>
      </c>
      <c r="C1534" s="2" t="b">
        <f>IF(energy_demand!L1534="N",energy_demand!B1534)</f>
        <v>0</v>
      </c>
      <c r="D1534" s="2" t="e">
        <f>IF(energy_demand!M1534="Y",energy_demand!B1534,NA())</f>
        <v>#N/A</v>
      </c>
      <c r="E1534" s="2">
        <f>IF(energy_demand!M1534="N",energy_demand!B1534,NA())</f>
        <v>114740.52</v>
      </c>
    </row>
    <row r="1535" spans="1:5" x14ac:dyDescent="0.3">
      <c r="A1535" s="10">
        <v>43538</v>
      </c>
      <c r="B1535" s="2">
        <f>IF(energy_demand!L1535="Y",energy_demand!B1535)</f>
        <v>112785.78</v>
      </c>
      <c r="C1535" s="2" t="b">
        <f>IF(energy_demand!L1535="N",energy_demand!B1535)</f>
        <v>0</v>
      </c>
      <c r="D1535" s="2" t="e">
        <f>IF(energy_demand!M1535="Y",energy_demand!B1535,NA())</f>
        <v>#N/A</v>
      </c>
      <c r="E1535" s="2">
        <f>IF(energy_demand!M1535="N",energy_demand!B1535,NA())</f>
        <v>112785.78</v>
      </c>
    </row>
    <row r="1536" spans="1:5" x14ac:dyDescent="0.3">
      <c r="A1536" s="10">
        <v>43539</v>
      </c>
      <c r="B1536" s="2">
        <f>IF(energy_demand!L1536="Y",energy_demand!B1536)</f>
        <v>111179.125</v>
      </c>
      <c r="C1536" s="2" t="b">
        <f>IF(energy_demand!L1536="N",energy_demand!B1536)</f>
        <v>0</v>
      </c>
      <c r="D1536" s="2" t="e">
        <f>IF(energy_demand!M1536="Y",energy_demand!B1536,NA())</f>
        <v>#N/A</v>
      </c>
      <c r="E1536" s="2">
        <f>IF(energy_demand!M1536="N",energy_demand!B1536,NA())</f>
        <v>111179.125</v>
      </c>
    </row>
    <row r="1537" spans="1:5" x14ac:dyDescent="0.3">
      <c r="A1537" s="10">
        <v>43540</v>
      </c>
      <c r="B1537" s="2">
        <f>IF(energy_demand!L1537="Y",energy_demand!B1537)</f>
        <v>105119.48</v>
      </c>
      <c r="C1537" s="2" t="b">
        <f>IF(energy_demand!L1537="N",energy_demand!B1537)</f>
        <v>0</v>
      </c>
      <c r="D1537" s="2" t="e">
        <f>IF(energy_demand!M1537="Y",energy_demand!B1537,NA())</f>
        <v>#N/A</v>
      </c>
      <c r="E1537" s="2">
        <f>IF(energy_demand!M1537="N",energy_demand!B1537,NA())</f>
        <v>105119.48</v>
      </c>
    </row>
    <row r="1538" spans="1:5" x14ac:dyDescent="0.3">
      <c r="A1538" s="10">
        <v>43541</v>
      </c>
      <c r="B1538" s="2">
        <f>IF(energy_demand!L1538="Y",energy_demand!B1538)</f>
        <v>105669.045</v>
      </c>
      <c r="C1538" s="2" t="b">
        <f>IF(energy_demand!L1538="N",energy_demand!B1538)</f>
        <v>0</v>
      </c>
      <c r="D1538" s="2" t="e">
        <f>IF(energy_demand!M1538="Y",energy_demand!B1538,NA())</f>
        <v>#N/A</v>
      </c>
      <c r="E1538" s="2">
        <f>IF(energy_demand!M1538="N",energy_demand!B1538,NA())</f>
        <v>105669.045</v>
      </c>
    </row>
    <row r="1539" spans="1:5" x14ac:dyDescent="0.3">
      <c r="A1539" s="10">
        <v>43542</v>
      </c>
      <c r="B1539" s="2">
        <f>IF(energy_demand!L1539="Y",energy_demand!B1539)</f>
        <v>121954.38499999999</v>
      </c>
      <c r="C1539" s="2" t="b">
        <f>IF(energy_demand!L1539="N",energy_demand!B1539)</f>
        <v>0</v>
      </c>
      <c r="D1539" s="2" t="e">
        <f>IF(energy_demand!M1539="Y",energy_demand!B1539,NA())</f>
        <v>#N/A</v>
      </c>
      <c r="E1539" s="2">
        <f>IF(energy_demand!M1539="N",energy_demand!B1539,NA())</f>
        <v>121954.38499999999</v>
      </c>
    </row>
    <row r="1540" spans="1:5" x14ac:dyDescent="0.3">
      <c r="A1540" s="10">
        <v>43543</v>
      </c>
      <c r="B1540" s="2">
        <f>IF(energy_demand!L1540="Y",energy_demand!B1540)</f>
        <v>123290.83500000001</v>
      </c>
      <c r="C1540" s="2" t="b">
        <f>IF(energy_demand!L1540="N",energy_demand!B1540)</f>
        <v>0</v>
      </c>
      <c r="D1540" s="2" t="e">
        <f>IF(energy_demand!M1540="Y",energy_demand!B1540,NA())</f>
        <v>#N/A</v>
      </c>
      <c r="E1540" s="2">
        <f>IF(energy_demand!M1540="N",energy_demand!B1540,NA())</f>
        <v>123290.83500000001</v>
      </c>
    </row>
    <row r="1541" spans="1:5" x14ac:dyDescent="0.3">
      <c r="A1541" s="10">
        <v>43544</v>
      </c>
      <c r="B1541" s="2">
        <f>IF(energy_demand!L1541="Y",energy_demand!B1541)</f>
        <v>123994.3</v>
      </c>
      <c r="C1541" s="2" t="b">
        <f>IF(energy_demand!L1541="N",energy_demand!B1541)</f>
        <v>0</v>
      </c>
      <c r="D1541" s="2" t="e">
        <f>IF(energy_demand!M1541="Y",energy_demand!B1541,NA())</f>
        <v>#N/A</v>
      </c>
      <c r="E1541" s="2">
        <f>IF(energy_demand!M1541="N",energy_demand!B1541,NA())</f>
        <v>123994.3</v>
      </c>
    </row>
    <row r="1542" spans="1:5" x14ac:dyDescent="0.3">
      <c r="A1542" s="10">
        <v>43545</v>
      </c>
      <c r="B1542" s="2">
        <f>IF(energy_demand!L1542="Y",energy_demand!B1542)</f>
        <v>124181.405</v>
      </c>
      <c r="C1542" s="2" t="b">
        <f>IF(energy_demand!L1542="N",energy_demand!B1542)</f>
        <v>0</v>
      </c>
      <c r="D1542" s="2" t="e">
        <f>IF(energy_demand!M1542="Y",energy_demand!B1542,NA())</f>
        <v>#N/A</v>
      </c>
      <c r="E1542" s="2">
        <f>IF(energy_demand!M1542="N",energy_demand!B1542,NA())</f>
        <v>124181.405</v>
      </c>
    </row>
    <row r="1543" spans="1:5" x14ac:dyDescent="0.3">
      <c r="A1543" s="10">
        <v>43546</v>
      </c>
      <c r="B1543" s="2">
        <f>IF(energy_demand!L1543="Y",energy_demand!B1543)</f>
        <v>128305.64</v>
      </c>
      <c r="C1543" s="2" t="b">
        <f>IF(energy_demand!L1543="N",energy_demand!B1543)</f>
        <v>0</v>
      </c>
      <c r="D1543" s="2" t="e">
        <f>IF(energy_demand!M1543="Y",energy_demand!B1543,NA())</f>
        <v>#N/A</v>
      </c>
      <c r="E1543" s="2">
        <f>IF(energy_demand!M1543="N",energy_demand!B1543,NA())</f>
        <v>128305.64</v>
      </c>
    </row>
    <row r="1544" spans="1:5" x14ac:dyDescent="0.3">
      <c r="A1544" s="10">
        <v>43547</v>
      </c>
      <c r="B1544" s="2">
        <f>IF(energy_demand!L1544="Y",energy_demand!B1544)</f>
        <v>109147.65</v>
      </c>
      <c r="C1544" s="2" t="b">
        <f>IF(energy_demand!L1544="N",energy_demand!B1544)</f>
        <v>0</v>
      </c>
      <c r="D1544" s="2" t="e">
        <f>IF(energy_demand!M1544="Y",energy_demand!B1544,NA())</f>
        <v>#N/A</v>
      </c>
      <c r="E1544" s="2">
        <f>IF(energy_demand!M1544="N",energy_demand!B1544,NA())</f>
        <v>109147.65</v>
      </c>
    </row>
    <row r="1545" spans="1:5" x14ac:dyDescent="0.3">
      <c r="A1545" s="10">
        <v>43548</v>
      </c>
      <c r="B1545" s="2">
        <f>IF(energy_demand!L1545="Y",energy_demand!B1545)</f>
        <v>104226.83</v>
      </c>
      <c r="C1545" s="2" t="b">
        <f>IF(energy_demand!L1545="N",energy_demand!B1545)</f>
        <v>0</v>
      </c>
      <c r="D1545" s="2" t="e">
        <f>IF(energy_demand!M1545="Y",energy_demand!B1545,NA())</f>
        <v>#N/A</v>
      </c>
      <c r="E1545" s="2">
        <f>IF(energy_demand!M1545="N",energy_demand!B1545,NA())</f>
        <v>104226.83</v>
      </c>
    </row>
    <row r="1546" spans="1:5" x14ac:dyDescent="0.3">
      <c r="A1546" s="10">
        <v>43549</v>
      </c>
      <c r="B1546" s="2">
        <f>IF(energy_demand!L1546="Y",energy_demand!B1546)</f>
        <v>107583.935</v>
      </c>
      <c r="C1546" s="2" t="b">
        <f>IF(energy_demand!L1546="N",energy_demand!B1546)</f>
        <v>0</v>
      </c>
      <c r="D1546" s="2" t="e">
        <f>IF(energy_demand!M1546="Y",energy_demand!B1546,NA())</f>
        <v>#N/A</v>
      </c>
      <c r="E1546" s="2">
        <f>IF(energy_demand!M1546="N",energy_demand!B1546,NA())</f>
        <v>107583.935</v>
      </c>
    </row>
    <row r="1547" spans="1:5" x14ac:dyDescent="0.3">
      <c r="A1547" s="10">
        <v>43550</v>
      </c>
      <c r="B1547" s="2">
        <f>IF(energy_demand!L1547="Y",energy_demand!B1547)</f>
        <v>108840.18</v>
      </c>
      <c r="C1547" s="2" t="b">
        <f>IF(energy_demand!L1547="N",energy_demand!B1547)</f>
        <v>0</v>
      </c>
      <c r="D1547" s="2" t="e">
        <f>IF(energy_demand!M1547="Y",energy_demand!B1547,NA())</f>
        <v>#N/A</v>
      </c>
      <c r="E1547" s="2">
        <f>IF(energy_demand!M1547="N",energy_demand!B1547,NA())</f>
        <v>108840.18</v>
      </c>
    </row>
    <row r="1548" spans="1:5" x14ac:dyDescent="0.3">
      <c r="A1548" s="10">
        <v>43551</v>
      </c>
      <c r="B1548" s="2">
        <f>IF(energy_demand!L1548="Y",energy_demand!B1548)</f>
        <v>113307.595</v>
      </c>
      <c r="C1548" s="2" t="b">
        <f>IF(energy_demand!L1548="N",energy_demand!B1548)</f>
        <v>0</v>
      </c>
      <c r="D1548" s="2" t="e">
        <f>IF(energy_demand!M1548="Y",energy_demand!B1548,NA())</f>
        <v>#N/A</v>
      </c>
      <c r="E1548" s="2">
        <f>IF(energy_demand!M1548="N",energy_demand!B1548,NA())</f>
        <v>113307.595</v>
      </c>
    </row>
    <row r="1549" spans="1:5" x14ac:dyDescent="0.3">
      <c r="A1549" s="10">
        <v>43552</v>
      </c>
      <c r="B1549" s="2">
        <f>IF(energy_demand!L1549="Y",energy_demand!B1549)</f>
        <v>113923.16</v>
      </c>
      <c r="C1549" s="2" t="b">
        <f>IF(energy_demand!L1549="N",energy_demand!B1549)</f>
        <v>0</v>
      </c>
      <c r="D1549" s="2" t="e">
        <f>IF(energy_demand!M1549="Y",energy_demand!B1549,NA())</f>
        <v>#N/A</v>
      </c>
      <c r="E1549" s="2">
        <f>IF(energy_demand!M1549="N",energy_demand!B1549,NA())</f>
        <v>113923.16</v>
      </c>
    </row>
    <row r="1550" spans="1:5" x14ac:dyDescent="0.3">
      <c r="A1550" s="10">
        <v>43553</v>
      </c>
      <c r="B1550" s="2">
        <f>IF(energy_demand!L1550="Y",energy_demand!B1550)</f>
        <v>110768.285</v>
      </c>
      <c r="C1550" s="2" t="b">
        <f>IF(energy_demand!L1550="N",energy_demand!B1550)</f>
        <v>0</v>
      </c>
      <c r="D1550" s="2" t="e">
        <f>IF(energy_demand!M1550="Y",energy_demand!B1550,NA())</f>
        <v>#N/A</v>
      </c>
      <c r="E1550" s="2">
        <f>IF(energy_demand!M1550="N",energy_demand!B1550,NA())</f>
        <v>110768.285</v>
      </c>
    </row>
    <row r="1551" spans="1:5" x14ac:dyDescent="0.3">
      <c r="A1551" s="10">
        <v>43554</v>
      </c>
      <c r="B1551" s="2">
        <f>IF(energy_demand!L1551="Y",energy_demand!B1551)</f>
        <v>101262.655</v>
      </c>
      <c r="C1551" s="2" t="b">
        <f>IF(energy_demand!L1551="N",energy_demand!B1551)</f>
        <v>0</v>
      </c>
      <c r="D1551" s="2" t="e">
        <f>IF(energy_demand!M1551="Y",energy_demand!B1551,NA())</f>
        <v>#N/A</v>
      </c>
      <c r="E1551" s="2">
        <f>IF(energy_demand!M1551="N",energy_demand!B1551,NA())</f>
        <v>101262.655</v>
      </c>
    </row>
    <row r="1552" spans="1:5" x14ac:dyDescent="0.3">
      <c r="A1552" s="10">
        <v>43555</v>
      </c>
      <c r="B1552" s="2">
        <f>IF(energy_demand!L1552="Y",energy_demand!B1552)</f>
        <v>101119.83500000001</v>
      </c>
      <c r="C1552" s="2" t="b">
        <f>IF(energy_demand!L1552="N",energy_demand!B1552)</f>
        <v>0</v>
      </c>
      <c r="D1552" s="2" t="e">
        <f>IF(energy_demand!M1552="Y",energy_demand!B1552,NA())</f>
        <v>#N/A</v>
      </c>
      <c r="E1552" s="2">
        <f>IF(energy_demand!M1552="N",energy_demand!B1552,NA())</f>
        <v>101119.83500000001</v>
      </c>
    </row>
    <row r="1553" spans="1:5" x14ac:dyDescent="0.3">
      <c r="A1553" s="10">
        <v>43556</v>
      </c>
      <c r="B1553" s="2">
        <f>IF(energy_demand!L1553="Y",energy_demand!B1553)</f>
        <v>116817.43</v>
      </c>
      <c r="C1553" s="2" t="b">
        <f>IF(energy_demand!L1553="N",energy_demand!B1553)</f>
        <v>0</v>
      </c>
      <c r="D1553" s="2" t="e">
        <f>IF(energy_demand!M1553="Y",energy_demand!B1553,NA())</f>
        <v>#N/A</v>
      </c>
      <c r="E1553" s="2">
        <f>IF(energy_demand!M1553="N",energy_demand!B1553,NA())</f>
        <v>116817.43</v>
      </c>
    </row>
    <row r="1554" spans="1:5" x14ac:dyDescent="0.3">
      <c r="A1554" s="10">
        <v>43557</v>
      </c>
      <c r="B1554" s="2">
        <f>IF(energy_demand!L1554="Y",energy_demand!B1554)</f>
        <v>114927.205</v>
      </c>
      <c r="C1554" s="2" t="b">
        <f>IF(energy_demand!L1554="N",energy_demand!B1554)</f>
        <v>0</v>
      </c>
      <c r="D1554" s="2" t="e">
        <f>IF(energy_demand!M1554="Y",energy_demand!B1554,NA())</f>
        <v>#N/A</v>
      </c>
      <c r="E1554" s="2">
        <f>IF(energy_demand!M1554="N",energy_demand!B1554,NA())</f>
        <v>114927.205</v>
      </c>
    </row>
    <row r="1555" spans="1:5" x14ac:dyDescent="0.3">
      <c r="A1555" s="10">
        <v>43558</v>
      </c>
      <c r="B1555" s="2">
        <f>IF(energy_demand!L1555="Y",energy_demand!B1555)</f>
        <v>115188.76</v>
      </c>
      <c r="C1555" s="2" t="b">
        <f>IF(energy_demand!L1555="N",energy_demand!B1555)</f>
        <v>0</v>
      </c>
      <c r="D1555" s="2" t="e">
        <f>IF(energy_demand!M1555="Y",energy_demand!B1555,NA())</f>
        <v>#N/A</v>
      </c>
      <c r="E1555" s="2">
        <f>IF(energy_demand!M1555="N",energy_demand!B1555,NA())</f>
        <v>115188.76</v>
      </c>
    </row>
    <row r="1556" spans="1:5" x14ac:dyDescent="0.3">
      <c r="A1556" s="10">
        <v>43559</v>
      </c>
      <c r="B1556" s="2">
        <f>IF(energy_demand!L1556="Y",energy_demand!B1556)</f>
        <v>113763.83500000001</v>
      </c>
      <c r="C1556" s="2" t="b">
        <f>IF(energy_demand!L1556="N",energy_demand!B1556)</f>
        <v>0</v>
      </c>
      <c r="D1556" s="2" t="e">
        <f>IF(energy_demand!M1556="Y",energy_demand!B1556,NA())</f>
        <v>#N/A</v>
      </c>
      <c r="E1556" s="2">
        <f>IF(energy_demand!M1556="N",energy_demand!B1556,NA())</f>
        <v>113763.83500000001</v>
      </c>
    </row>
    <row r="1557" spans="1:5" x14ac:dyDescent="0.3">
      <c r="A1557" s="10">
        <v>43560</v>
      </c>
      <c r="B1557" s="2" t="b">
        <f>IF(energy_demand!L1557="Y",energy_demand!B1557)</f>
        <v>0</v>
      </c>
      <c r="C1557" s="2">
        <f>IF(energy_demand!L1557="N",energy_demand!B1557)</f>
        <v>111484.73</v>
      </c>
      <c r="D1557" s="2" t="e">
        <f>IF(energy_demand!M1557="Y",energy_demand!B1557,NA())</f>
        <v>#N/A</v>
      </c>
      <c r="E1557" s="2">
        <f>IF(energy_demand!M1557="N",energy_demand!B1557,NA())</f>
        <v>111484.73</v>
      </c>
    </row>
    <row r="1558" spans="1:5" x14ac:dyDescent="0.3">
      <c r="A1558" s="10">
        <v>43561</v>
      </c>
      <c r="B1558" s="2" t="b">
        <f>IF(energy_demand!L1558="Y",energy_demand!B1558)</f>
        <v>0</v>
      </c>
      <c r="C1558" s="2">
        <f>IF(energy_demand!L1558="N",energy_demand!B1558)</f>
        <v>102229.645</v>
      </c>
      <c r="D1558" s="2" t="e">
        <f>IF(energy_demand!M1558="Y",energy_demand!B1558,NA())</f>
        <v>#N/A</v>
      </c>
      <c r="E1558" s="2">
        <f>IF(energy_demand!M1558="N",energy_demand!B1558,NA())</f>
        <v>102229.645</v>
      </c>
    </row>
    <row r="1559" spans="1:5" x14ac:dyDescent="0.3">
      <c r="A1559" s="10">
        <v>43562</v>
      </c>
      <c r="B1559" s="2" t="b">
        <f>IF(energy_demand!L1559="Y",energy_demand!B1559)</f>
        <v>0</v>
      </c>
      <c r="C1559" s="2">
        <f>IF(energy_demand!L1559="N",energy_demand!B1559)</f>
        <v>93590.425000000003</v>
      </c>
      <c r="D1559" s="2" t="e">
        <f>IF(energy_demand!M1559="Y",energy_demand!B1559,NA())</f>
        <v>#N/A</v>
      </c>
      <c r="E1559" s="2">
        <f>IF(energy_demand!M1559="N",energy_demand!B1559,NA())</f>
        <v>93590.425000000003</v>
      </c>
    </row>
    <row r="1560" spans="1:5" x14ac:dyDescent="0.3">
      <c r="A1560" s="10">
        <v>43563</v>
      </c>
      <c r="B1560" s="2" t="b">
        <f>IF(energy_demand!L1560="Y",energy_demand!B1560)</f>
        <v>0</v>
      </c>
      <c r="C1560" s="2">
        <f>IF(energy_demand!L1560="N",energy_demand!B1560)</f>
        <v>108543.63499999999</v>
      </c>
      <c r="D1560" s="2" t="e">
        <f>IF(energy_demand!M1560="Y",energy_demand!B1560,NA())</f>
        <v>#N/A</v>
      </c>
      <c r="E1560" s="2">
        <f>IF(energy_demand!M1560="N",energy_demand!B1560,NA())</f>
        <v>108543.63499999999</v>
      </c>
    </row>
    <row r="1561" spans="1:5" x14ac:dyDescent="0.3">
      <c r="A1561" s="10">
        <v>43564</v>
      </c>
      <c r="B1561" s="2" t="b">
        <f>IF(energy_demand!L1561="Y",energy_demand!B1561)</f>
        <v>0</v>
      </c>
      <c r="C1561" s="2">
        <f>IF(energy_demand!L1561="N",energy_demand!B1561)</f>
        <v>111999.03999999999</v>
      </c>
      <c r="D1561" s="2" t="e">
        <f>IF(energy_demand!M1561="Y",energy_demand!B1561,NA())</f>
        <v>#N/A</v>
      </c>
      <c r="E1561" s="2">
        <f>IF(energy_demand!M1561="N",energy_demand!B1561,NA())</f>
        <v>111999.03999999999</v>
      </c>
    </row>
    <row r="1562" spans="1:5" x14ac:dyDescent="0.3">
      <c r="A1562" s="10">
        <v>43565</v>
      </c>
      <c r="B1562" s="2" t="b">
        <f>IF(energy_demand!L1562="Y",energy_demand!B1562)</f>
        <v>0</v>
      </c>
      <c r="C1562" s="2">
        <f>IF(energy_demand!L1562="N",energy_demand!B1562)</f>
        <v>120858.98</v>
      </c>
      <c r="D1562" s="2" t="e">
        <f>IF(energy_demand!M1562="Y",energy_demand!B1562,NA())</f>
        <v>#N/A</v>
      </c>
      <c r="E1562" s="2">
        <f>IF(energy_demand!M1562="N",energy_demand!B1562,NA())</f>
        <v>120858.98</v>
      </c>
    </row>
    <row r="1563" spans="1:5" x14ac:dyDescent="0.3">
      <c r="A1563" s="10">
        <v>43566</v>
      </c>
      <c r="B1563" s="2" t="b">
        <f>IF(energy_demand!L1563="Y",energy_demand!B1563)</f>
        <v>0</v>
      </c>
      <c r="C1563" s="2">
        <f>IF(energy_demand!L1563="N",energy_demand!B1563)</f>
        <v>116890.61</v>
      </c>
      <c r="D1563" s="2" t="e">
        <f>IF(energy_demand!M1563="Y",energy_demand!B1563,NA())</f>
        <v>#N/A</v>
      </c>
      <c r="E1563" s="2">
        <f>IF(energy_demand!M1563="N",energy_demand!B1563,NA())</f>
        <v>116890.61</v>
      </c>
    </row>
    <row r="1564" spans="1:5" x14ac:dyDescent="0.3">
      <c r="A1564" s="10">
        <v>43567</v>
      </c>
      <c r="B1564" s="2" t="b">
        <f>IF(energy_demand!L1564="Y",energy_demand!B1564)</f>
        <v>0</v>
      </c>
      <c r="C1564" s="2">
        <f>IF(energy_demand!L1564="N",energy_demand!B1564)</f>
        <v>114848.77</v>
      </c>
      <c r="D1564" s="2" t="e">
        <f>IF(energy_demand!M1564="Y",energy_demand!B1564,NA())</f>
        <v>#N/A</v>
      </c>
      <c r="E1564" s="2">
        <f>IF(energy_demand!M1564="N",energy_demand!B1564,NA())</f>
        <v>114848.77</v>
      </c>
    </row>
    <row r="1565" spans="1:5" x14ac:dyDescent="0.3">
      <c r="A1565" s="10">
        <v>43568</v>
      </c>
      <c r="B1565" s="2" t="b">
        <f>IF(energy_demand!L1565="Y",energy_demand!B1565)</f>
        <v>0</v>
      </c>
      <c r="C1565" s="2">
        <f>IF(energy_demand!L1565="N",energy_demand!B1565)</f>
        <v>105963.55499999999</v>
      </c>
      <c r="D1565" s="2" t="e">
        <f>IF(energy_demand!M1565="Y",energy_demand!B1565,NA())</f>
        <v>#N/A</v>
      </c>
      <c r="E1565" s="2">
        <f>IF(energy_demand!M1565="N",energy_demand!B1565,NA())</f>
        <v>105963.55499999999</v>
      </c>
    </row>
    <row r="1566" spans="1:5" x14ac:dyDescent="0.3">
      <c r="A1566" s="10">
        <v>43569</v>
      </c>
      <c r="B1566" s="2" t="b">
        <f>IF(energy_demand!L1566="Y",energy_demand!B1566)</f>
        <v>0</v>
      </c>
      <c r="C1566" s="2">
        <f>IF(energy_demand!L1566="N",energy_demand!B1566)</f>
        <v>98680</v>
      </c>
      <c r="D1566" s="2" t="e">
        <f>IF(energy_demand!M1566="Y",energy_demand!B1566,NA())</f>
        <v>#N/A</v>
      </c>
      <c r="E1566" s="2">
        <f>IF(energy_demand!M1566="N",energy_demand!B1566,NA())</f>
        <v>98680</v>
      </c>
    </row>
    <row r="1567" spans="1:5" x14ac:dyDescent="0.3">
      <c r="A1567" s="10">
        <v>43570</v>
      </c>
      <c r="B1567" s="2" t="b">
        <f>IF(energy_demand!L1567="Y",energy_demand!B1567)</f>
        <v>0</v>
      </c>
      <c r="C1567" s="2">
        <f>IF(energy_demand!L1567="N",energy_demand!B1567)</f>
        <v>114194.955</v>
      </c>
      <c r="D1567" s="2" t="e">
        <f>IF(energy_demand!M1567="Y",energy_demand!B1567,NA())</f>
        <v>#N/A</v>
      </c>
      <c r="E1567" s="2">
        <f>IF(energy_demand!M1567="N",energy_demand!B1567,NA())</f>
        <v>114194.955</v>
      </c>
    </row>
    <row r="1568" spans="1:5" x14ac:dyDescent="0.3">
      <c r="A1568" s="10">
        <v>43571</v>
      </c>
      <c r="B1568" s="2" t="b">
        <f>IF(energy_demand!L1568="Y",energy_demand!B1568)</f>
        <v>0</v>
      </c>
      <c r="C1568" s="2">
        <f>IF(energy_demand!L1568="N",energy_demand!B1568)</f>
        <v>115392.875</v>
      </c>
      <c r="D1568" s="2" t="e">
        <f>IF(energy_demand!M1568="Y",energy_demand!B1568,NA())</f>
        <v>#N/A</v>
      </c>
      <c r="E1568" s="2">
        <f>IF(energy_demand!M1568="N",energy_demand!B1568,NA())</f>
        <v>115392.875</v>
      </c>
    </row>
    <row r="1569" spans="1:5" x14ac:dyDescent="0.3">
      <c r="A1569" s="10">
        <v>43572</v>
      </c>
      <c r="B1569" s="2" t="b">
        <f>IF(energy_demand!L1569="Y",energy_demand!B1569)</f>
        <v>0</v>
      </c>
      <c r="C1569" s="2">
        <f>IF(energy_demand!L1569="N",energy_demand!B1569)</f>
        <v>117281.13</v>
      </c>
      <c r="D1569" s="2" t="e">
        <f>IF(energy_demand!M1569="Y",energy_demand!B1569,NA())</f>
        <v>#N/A</v>
      </c>
      <c r="E1569" s="2">
        <f>IF(energy_demand!M1569="N",energy_demand!B1569,NA())</f>
        <v>117281.13</v>
      </c>
    </row>
    <row r="1570" spans="1:5" x14ac:dyDescent="0.3">
      <c r="A1570" s="10">
        <v>43573</v>
      </c>
      <c r="B1570" s="2" t="b">
        <f>IF(energy_demand!L1570="Y",energy_demand!B1570)</f>
        <v>0</v>
      </c>
      <c r="C1570" s="2">
        <f>IF(energy_demand!L1570="N",energy_demand!B1570)</f>
        <v>111360.065</v>
      </c>
      <c r="D1570" s="2" t="e">
        <f>IF(energy_demand!M1570="Y",energy_demand!B1570,NA())</f>
        <v>#N/A</v>
      </c>
      <c r="E1570" s="2">
        <f>IF(energy_demand!M1570="N",energy_demand!B1570,NA())</f>
        <v>111360.065</v>
      </c>
    </row>
    <row r="1571" spans="1:5" x14ac:dyDescent="0.3">
      <c r="A1571" s="10">
        <v>43574</v>
      </c>
      <c r="B1571" s="2" t="b">
        <f>IF(energy_demand!L1571="Y",energy_demand!B1571)</f>
        <v>0</v>
      </c>
      <c r="C1571" s="2">
        <f>IF(energy_demand!L1571="N",energy_demand!B1571)</f>
        <v>95967.404999999999</v>
      </c>
      <c r="D1571" s="2">
        <f>IF(energy_demand!M1571="Y",energy_demand!B1571,NA())</f>
        <v>95967.404999999999</v>
      </c>
      <c r="E1571" s="2" t="e">
        <f>IF(energy_demand!M1571="N",energy_demand!B1571,NA())</f>
        <v>#N/A</v>
      </c>
    </row>
    <row r="1572" spans="1:5" x14ac:dyDescent="0.3">
      <c r="A1572" s="10">
        <v>43575</v>
      </c>
      <c r="B1572" s="2" t="b">
        <f>IF(energy_demand!L1572="Y",energy_demand!B1572)</f>
        <v>0</v>
      </c>
      <c r="C1572" s="2">
        <f>IF(energy_demand!L1572="N",energy_demand!B1572)</f>
        <v>95654.36</v>
      </c>
      <c r="D1572" s="2">
        <f>IF(energy_demand!M1572="Y",energy_demand!B1572,NA())</f>
        <v>95654.36</v>
      </c>
      <c r="E1572" s="2" t="e">
        <f>IF(energy_demand!M1572="N",energy_demand!B1572,NA())</f>
        <v>#N/A</v>
      </c>
    </row>
    <row r="1573" spans="1:5" x14ac:dyDescent="0.3">
      <c r="A1573" s="10">
        <v>43576</v>
      </c>
      <c r="B1573" s="2" t="b">
        <f>IF(energy_demand!L1573="Y",energy_demand!B1573)</f>
        <v>0</v>
      </c>
      <c r="C1573" s="2">
        <f>IF(energy_demand!L1573="N",energy_demand!B1573)</f>
        <v>94810.664999999994</v>
      </c>
      <c r="D1573" s="2">
        <f>IF(energy_demand!M1573="Y",energy_demand!B1573,NA())</f>
        <v>94810.664999999994</v>
      </c>
      <c r="E1573" s="2" t="e">
        <f>IF(energy_demand!M1573="N",energy_demand!B1573,NA())</f>
        <v>#N/A</v>
      </c>
    </row>
    <row r="1574" spans="1:5" x14ac:dyDescent="0.3">
      <c r="A1574" s="10">
        <v>43577</v>
      </c>
      <c r="B1574" s="2" t="b">
        <f>IF(energy_demand!L1574="Y",energy_demand!B1574)</f>
        <v>0</v>
      </c>
      <c r="C1574" s="2">
        <f>IF(energy_demand!L1574="N",energy_demand!B1574)</f>
        <v>100246.51</v>
      </c>
      <c r="D1574" s="2">
        <f>IF(energy_demand!M1574="Y",energy_demand!B1574,NA())</f>
        <v>100246.51</v>
      </c>
      <c r="E1574" s="2" t="e">
        <f>IF(energy_demand!M1574="N",energy_demand!B1574,NA())</f>
        <v>#N/A</v>
      </c>
    </row>
    <row r="1575" spans="1:5" x14ac:dyDescent="0.3">
      <c r="A1575" s="10">
        <v>43578</v>
      </c>
      <c r="B1575" s="2" t="b">
        <f>IF(energy_demand!L1575="Y",energy_demand!B1575)</f>
        <v>0</v>
      </c>
      <c r="C1575" s="2">
        <f>IF(energy_demand!L1575="N",energy_demand!B1575)</f>
        <v>114240.88499999999</v>
      </c>
      <c r="D1575" s="2" t="e">
        <f>IF(energy_demand!M1575="Y",energy_demand!B1575,NA())</f>
        <v>#N/A</v>
      </c>
      <c r="E1575" s="2">
        <f>IF(energy_demand!M1575="N",energy_demand!B1575,NA())</f>
        <v>114240.88499999999</v>
      </c>
    </row>
    <row r="1576" spans="1:5" x14ac:dyDescent="0.3">
      <c r="A1576" s="10">
        <v>43579</v>
      </c>
      <c r="B1576" s="2">
        <f>IF(energy_demand!L1576="Y",energy_demand!B1576)</f>
        <v>113264.23</v>
      </c>
      <c r="C1576" s="2" t="b">
        <f>IF(energy_demand!L1576="N",energy_demand!B1576)</f>
        <v>0</v>
      </c>
      <c r="D1576" s="2" t="e">
        <f>IF(energy_demand!M1576="Y",energy_demand!B1576,NA())</f>
        <v>#N/A</v>
      </c>
      <c r="E1576" s="2">
        <f>IF(energy_demand!M1576="N",energy_demand!B1576,NA())</f>
        <v>113264.23</v>
      </c>
    </row>
    <row r="1577" spans="1:5" x14ac:dyDescent="0.3">
      <c r="A1577" s="10">
        <v>43580</v>
      </c>
      <c r="B1577" s="2">
        <f>IF(energy_demand!L1577="Y",energy_demand!B1577)</f>
        <v>98112.464999999997</v>
      </c>
      <c r="C1577" s="2" t="b">
        <f>IF(energy_demand!L1577="N",energy_demand!B1577)</f>
        <v>0</v>
      </c>
      <c r="D1577" s="2">
        <f>IF(energy_demand!M1577="Y",energy_demand!B1577,NA())</f>
        <v>98112.464999999997</v>
      </c>
      <c r="E1577" s="2" t="e">
        <f>IF(energy_demand!M1577="N",energy_demand!B1577,NA())</f>
        <v>#N/A</v>
      </c>
    </row>
    <row r="1578" spans="1:5" x14ac:dyDescent="0.3">
      <c r="A1578" s="10">
        <v>43581</v>
      </c>
      <c r="B1578" s="2">
        <f>IF(energy_demand!L1578="Y",energy_demand!B1578)</f>
        <v>107226.59</v>
      </c>
      <c r="C1578" s="2" t="b">
        <f>IF(energy_demand!L1578="N",energy_demand!B1578)</f>
        <v>0</v>
      </c>
      <c r="D1578" s="2" t="e">
        <f>IF(energy_demand!M1578="Y",energy_demand!B1578,NA())</f>
        <v>#N/A</v>
      </c>
      <c r="E1578" s="2">
        <f>IF(energy_demand!M1578="N",energy_demand!B1578,NA())</f>
        <v>107226.59</v>
      </c>
    </row>
    <row r="1579" spans="1:5" x14ac:dyDescent="0.3">
      <c r="A1579" s="10">
        <v>43582</v>
      </c>
      <c r="B1579" s="2">
        <f>IF(energy_demand!L1579="Y",energy_demand!B1579)</f>
        <v>105374.93</v>
      </c>
      <c r="C1579" s="2" t="b">
        <f>IF(energy_demand!L1579="N",energy_demand!B1579)</f>
        <v>0</v>
      </c>
      <c r="D1579" s="2" t="e">
        <f>IF(energy_demand!M1579="Y",energy_demand!B1579,NA())</f>
        <v>#N/A</v>
      </c>
      <c r="E1579" s="2">
        <f>IF(energy_demand!M1579="N",energy_demand!B1579,NA())</f>
        <v>105374.93</v>
      </c>
    </row>
    <row r="1580" spans="1:5" x14ac:dyDescent="0.3">
      <c r="A1580" s="10">
        <v>43583</v>
      </c>
      <c r="B1580" s="2">
        <f>IF(energy_demand!L1580="Y",energy_demand!B1580)</f>
        <v>101057.43</v>
      </c>
      <c r="C1580" s="2" t="b">
        <f>IF(energy_demand!L1580="N",energy_demand!B1580)</f>
        <v>0</v>
      </c>
      <c r="D1580" s="2" t="e">
        <f>IF(energy_demand!M1580="Y",energy_demand!B1580,NA())</f>
        <v>#N/A</v>
      </c>
      <c r="E1580" s="2">
        <f>IF(energy_demand!M1580="N",energy_demand!B1580,NA())</f>
        <v>101057.43</v>
      </c>
    </row>
    <row r="1581" spans="1:5" x14ac:dyDescent="0.3">
      <c r="A1581" s="10">
        <v>43584</v>
      </c>
      <c r="B1581" s="2">
        <f>IF(energy_demand!L1581="Y",energy_demand!B1581)</f>
        <v>118307.52499999999</v>
      </c>
      <c r="C1581" s="2" t="b">
        <f>IF(energy_demand!L1581="N",energy_demand!B1581)</f>
        <v>0</v>
      </c>
      <c r="D1581" s="2" t="e">
        <f>IF(energy_demand!M1581="Y",energy_demand!B1581,NA())</f>
        <v>#N/A</v>
      </c>
      <c r="E1581" s="2">
        <f>IF(energy_demand!M1581="N",energy_demand!B1581,NA())</f>
        <v>118307.52499999999</v>
      </c>
    </row>
    <row r="1582" spans="1:5" x14ac:dyDescent="0.3">
      <c r="A1582" s="10">
        <v>43585</v>
      </c>
      <c r="B1582" s="2">
        <f>IF(energy_demand!L1582="Y",energy_demand!B1582)</f>
        <v>110515.6</v>
      </c>
      <c r="C1582" s="2" t="b">
        <f>IF(energy_demand!L1582="N",energy_demand!B1582)</f>
        <v>0</v>
      </c>
      <c r="D1582" s="2" t="e">
        <f>IF(energy_demand!M1582="Y",energy_demand!B1582,NA())</f>
        <v>#N/A</v>
      </c>
      <c r="E1582" s="2">
        <f>IF(energy_demand!M1582="N",energy_demand!B1582,NA())</f>
        <v>110515.6</v>
      </c>
    </row>
    <row r="1583" spans="1:5" x14ac:dyDescent="0.3">
      <c r="A1583" s="10">
        <v>43586</v>
      </c>
      <c r="B1583" s="2">
        <f>IF(energy_demand!L1583="Y",energy_demand!B1583)</f>
        <v>111462.38499999999</v>
      </c>
      <c r="C1583" s="2" t="b">
        <f>IF(energy_demand!L1583="N",energy_demand!B1583)</f>
        <v>0</v>
      </c>
      <c r="D1583" s="2" t="e">
        <f>IF(energy_demand!M1583="Y",energy_demand!B1583,NA())</f>
        <v>#N/A</v>
      </c>
      <c r="E1583" s="2">
        <f>IF(energy_demand!M1583="N",energy_demand!B1583,NA())</f>
        <v>111462.38499999999</v>
      </c>
    </row>
    <row r="1584" spans="1:5" x14ac:dyDescent="0.3">
      <c r="A1584" s="10">
        <v>43587</v>
      </c>
      <c r="B1584" s="2">
        <f>IF(energy_demand!L1584="Y",energy_demand!B1584)</f>
        <v>112948.4</v>
      </c>
      <c r="C1584" s="2" t="b">
        <f>IF(energy_demand!L1584="N",energy_demand!B1584)</f>
        <v>0</v>
      </c>
      <c r="D1584" s="2" t="e">
        <f>IF(energy_demand!M1584="Y",energy_demand!B1584,NA())</f>
        <v>#N/A</v>
      </c>
      <c r="E1584" s="2">
        <f>IF(energy_demand!M1584="N",energy_demand!B1584,NA())</f>
        <v>112948.4</v>
      </c>
    </row>
    <row r="1585" spans="1:5" x14ac:dyDescent="0.3">
      <c r="A1585" s="10">
        <v>43588</v>
      </c>
      <c r="B1585" s="2">
        <f>IF(energy_demand!L1585="Y",energy_demand!B1585)</f>
        <v>110902.185</v>
      </c>
      <c r="C1585" s="2" t="b">
        <f>IF(energy_demand!L1585="N",energy_demand!B1585)</f>
        <v>0</v>
      </c>
      <c r="D1585" s="2" t="e">
        <f>IF(energy_demand!M1585="Y",energy_demand!B1585,NA())</f>
        <v>#N/A</v>
      </c>
      <c r="E1585" s="2">
        <f>IF(energy_demand!M1585="N",energy_demand!B1585,NA())</f>
        <v>110902.185</v>
      </c>
    </row>
    <row r="1586" spans="1:5" x14ac:dyDescent="0.3">
      <c r="A1586" s="10">
        <v>43589</v>
      </c>
      <c r="B1586" s="2">
        <f>IF(energy_demand!L1586="Y",energy_demand!B1586)</f>
        <v>103616.145</v>
      </c>
      <c r="C1586" s="2" t="b">
        <f>IF(energy_demand!L1586="N",energy_demand!B1586)</f>
        <v>0</v>
      </c>
      <c r="D1586" s="2" t="e">
        <f>IF(energy_demand!M1586="Y",energy_demand!B1586,NA())</f>
        <v>#N/A</v>
      </c>
      <c r="E1586" s="2">
        <f>IF(energy_demand!M1586="N",energy_demand!B1586,NA())</f>
        <v>103616.145</v>
      </c>
    </row>
    <row r="1587" spans="1:5" x14ac:dyDescent="0.3">
      <c r="A1587" s="10">
        <v>43590</v>
      </c>
      <c r="B1587" s="2">
        <f>IF(energy_demand!L1587="Y",energy_demand!B1587)</f>
        <v>104770.705</v>
      </c>
      <c r="C1587" s="2" t="b">
        <f>IF(energy_demand!L1587="N",energy_demand!B1587)</f>
        <v>0</v>
      </c>
      <c r="D1587" s="2" t="e">
        <f>IF(energy_demand!M1587="Y",energy_demand!B1587,NA())</f>
        <v>#N/A</v>
      </c>
      <c r="E1587" s="2">
        <f>IF(energy_demand!M1587="N",energy_demand!B1587,NA())</f>
        <v>104770.705</v>
      </c>
    </row>
    <row r="1588" spans="1:5" x14ac:dyDescent="0.3">
      <c r="A1588" s="10">
        <v>43591</v>
      </c>
      <c r="B1588" s="2">
        <f>IF(energy_demand!L1588="Y",energy_demand!B1588)</f>
        <v>121535.485</v>
      </c>
      <c r="C1588" s="2" t="b">
        <f>IF(energy_demand!L1588="N",energy_demand!B1588)</f>
        <v>0</v>
      </c>
      <c r="D1588" s="2" t="e">
        <f>IF(energy_demand!M1588="Y",energy_demand!B1588,NA())</f>
        <v>#N/A</v>
      </c>
      <c r="E1588" s="2">
        <f>IF(energy_demand!M1588="N",energy_demand!B1588,NA())</f>
        <v>121535.485</v>
      </c>
    </row>
    <row r="1589" spans="1:5" x14ac:dyDescent="0.3">
      <c r="A1589" s="10">
        <v>43592</v>
      </c>
      <c r="B1589" s="2">
        <f>IF(energy_demand!L1589="Y",energy_demand!B1589)</f>
        <v>116318.435</v>
      </c>
      <c r="C1589" s="2" t="b">
        <f>IF(energy_demand!L1589="N",energy_demand!B1589)</f>
        <v>0</v>
      </c>
      <c r="D1589" s="2" t="e">
        <f>IF(energy_demand!M1589="Y",energy_demand!B1589,NA())</f>
        <v>#N/A</v>
      </c>
      <c r="E1589" s="2">
        <f>IF(energy_demand!M1589="N",energy_demand!B1589,NA())</f>
        <v>116318.435</v>
      </c>
    </row>
    <row r="1590" spans="1:5" x14ac:dyDescent="0.3">
      <c r="A1590" s="10">
        <v>43593</v>
      </c>
      <c r="B1590" s="2">
        <f>IF(energy_demand!L1590="Y",energy_demand!B1590)</f>
        <v>118801.84</v>
      </c>
      <c r="C1590" s="2" t="b">
        <f>IF(energy_demand!L1590="N",energy_demand!B1590)</f>
        <v>0</v>
      </c>
      <c r="D1590" s="2" t="e">
        <f>IF(energy_demand!M1590="Y",energy_demand!B1590,NA())</f>
        <v>#N/A</v>
      </c>
      <c r="E1590" s="2">
        <f>IF(energy_demand!M1590="N",energy_demand!B1590,NA())</f>
        <v>118801.84</v>
      </c>
    </row>
    <row r="1591" spans="1:5" x14ac:dyDescent="0.3">
      <c r="A1591" s="10">
        <v>43594</v>
      </c>
      <c r="B1591" s="2">
        <f>IF(energy_demand!L1591="Y",energy_demand!B1591)</f>
        <v>122003.33500000001</v>
      </c>
      <c r="C1591" s="2" t="b">
        <f>IF(energy_demand!L1591="N",energy_demand!B1591)</f>
        <v>0</v>
      </c>
      <c r="D1591" s="2" t="e">
        <f>IF(energy_demand!M1591="Y",energy_demand!B1591,NA())</f>
        <v>#N/A</v>
      </c>
      <c r="E1591" s="2">
        <f>IF(energy_demand!M1591="N",energy_demand!B1591,NA())</f>
        <v>122003.33500000001</v>
      </c>
    </row>
    <row r="1592" spans="1:5" x14ac:dyDescent="0.3">
      <c r="A1592" s="10">
        <v>43595</v>
      </c>
      <c r="B1592" s="2">
        <f>IF(energy_demand!L1592="Y",energy_demand!B1592)</f>
        <v>123850.86</v>
      </c>
      <c r="C1592" s="2" t="b">
        <f>IF(energy_demand!L1592="N",energy_demand!B1592)</f>
        <v>0</v>
      </c>
      <c r="D1592" s="2" t="e">
        <f>IF(energy_demand!M1592="Y",energy_demand!B1592,NA())</f>
        <v>#N/A</v>
      </c>
      <c r="E1592" s="2">
        <f>IF(energy_demand!M1592="N",energy_demand!B1592,NA())</f>
        <v>123850.86</v>
      </c>
    </row>
    <row r="1593" spans="1:5" x14ac:dyDescent="0.3">
      <c r="A1593" s="10">
        <v>43596</v>
      </c>
      <c r="B1593" s="2">
        <f>IF(energy_demand!L1593="Y",energy_demand!B1593)</f>
        <v>113186.735</v>
      </c>
      <c r="C1593" s="2" t="b">
        <f>IF(energy_demand!L1593="N",energy_demand!B1593)</f>
        <v>0</v>
      </c>
      <c r="D1593" s="2" t="e">
        <f>IF(energy_demand!M1593="Y",energy_demand!B1593,NA())</f>
        <v>#N/A</v>
      </c>
      <c r="E1593" s="2">
        <f>IF(energy_demand!M1593="N",energy_demand!B1593,NA())</f>
        <v>113186.735</v>
      </c>
    </row>
    <row r="1594" spans="1:5" x14ac:dyDescent="0.3">
      <c r="A1594" s="10">
        <v>43597</v>
      </c>
      <c r="B1594" s="2">
        <f>IF(energy_demand!L1594="Y",energy_demand!B1594)</f>
        <v>110416.88</v>
      </c>
      <c r="C1594" s="2" t="b">
        <f>IF(energy_demand!L1594="N",energy_demand!B1594)</f>
        <v>0</v>
      </c>
      <c r="D1594" s="2" t="e">
        <f>IF(energy_demand!M1594="Y",energy_demand!B1594,NA())</f>
        <v>#N/A</v>
      </c>
      <c r="E1594" s="2">
        <f>IF(energy_demand!M1594="N",energy_demand!B1594,NA())</f>
        <v>110416.88</v>
      </c>
    </row>
    <row r="1595" spans="1:5" x14ac:dyDescent="0.3">
      <c r="A1595" s="10">
        <v>43598</v>
      </c>
      <c r="B1595" s="2">
        <f>IF(energy_demand!L1595="Y",energy_demand!B1595)</f>
        <v>119598.605</v>
      </c>
      <c r="C1595" s="2" t="b">
        <f>IF(energy_demand!L1595="N",energy_demand!B1595)</f>
        <v>0</v>
      </c>
      <c r="D1595" s="2" t="e">
        <f>IF(energy_demand!M1595="Y",energy_demand!B1595,NA())</f>
        <v>#N/A</v>
      </c>
      <c r="E1595" s="2">
        <f>IF(energy_demand!M1595="N",energy_demand!B1595,NA())</f>
        <v>119598.605</v>
      </c>
    </row>
    <row r="1596" spans="1:5" x14ac:dyDescent="0.3">
      <c r="A1596" s="10">
        <v>43599</v>
      </c>
      <c r="B1596" s="2">
        <f>IF(energy_demand!L1596="Y",energy_demand!B1596)</f>
        <v>123005.31</v>
      </c>
      <c r="C1596" s="2" t="b">
        <f>IF(energy_demand!L1596="N",energy_demand!B1596)</f>
        <v>0</v>
      </c>
      <c r="D1596" s="2" t="e">
        <f>IF(energy_demand!M1596="Y",energy_demand!B1596,NA())</f>
        <v>#N/A</v>
      </c>
      <c r="E1596" s="2">
        <f>IF(energy_demand!M1596="N",energy_demand!B1596,NA())</f>
        <v>123005.31</v>
      </c>
    </row>
    <row r="1597" spans="1:5" x14ac:dyDescent="0.3">
      <c r="A1597" s="10">
        <v>43600</v>
      </c>
      <c r="B1597" s="2">
        <f>IF(energy_demand!L1597="Y",energy_demand!B1597)</f>
        <v>126264.77499999999</v>
      </c>
      <c r="C1597" s="2" t="b">
        <f>IF(energy_demand!L1597="N",energy_demand!B1597)</f>
        <v>0</v>
      </c>
      <c r="D1597" s="2" t="e">
        <f>IF(energy_demand!M1597="Y",energy_demand!B1597,NA())</f>
        <v>#N/A</v>
      </c>
      <c r="E1597" s="2">
        <f>IF(energy_demand!M1597="N",energy_demand!B1597,NA())</f>
        <v>126264.77499999999</v>
      </c>
    </row>
    <row r="1598" spans="1:5" x14ac:dyDescent="0.3">
      <c r="A1598" s="10">
        <v>43601</v>
      </c>
      <c r="B1598" s="2">
        <f>IF(energy_demand!L1598="Y",energy_demand!B1598)</f>
        <v>127389.485</v>
      </c>
      <c r="C1598" s="2" t="b">
        <f>IF(energy_demand!L1598="N",energy_demand!B1598)</f>
        <v>0</v>
      </c>
      <c r="D1598" s="2" t="e">
        <f>IF(energy_demand!M1598="Y",energy_demand!B1598,NA())</f>
        <v>#N/A</v>
      </c>
      <c r="E1598" s="2">
        <f>IF(energy_demand!M1598="N",energy_demand!B1598,NA())</f>
        <v>127389.485</v>
      </c>
    </row>
    <row r="1599" spans="1:5" x14ac:dyDescent="0.3">
      <c r="A1599" s="10">
        <v>43602</v>
      </c>
      <c r="B1599" s="2">
        <f>IF(energy_demand!L1599="Y",energy_demand!B1599)</f>
        <v>126934.24</v>
      </c>
      <c r="C1599" s="2" t="b">
        <f>IF(energy_demand!L1599="N",energy_demand!B1599)</f>
        <v>0</v>
      </c>
      <c r="D1599" s="2" t="e">
        <f>IF(energy_demand!M1599="Y",energy_demand!B1599,NA())</f>
        <v>#N/A</v>
      </c>
      <c r="E1599" s="2">
        <f>IF(energy_demand!M1599="N",energy_demand!B1599,NA())</f>
        <v>126934.24</v>
      </c>
    </row>
    <row r="1600" spans="1:5" x14ac:dyDescent="0.3">
      <c r="A1600" s="10">
        <v>43603</v>
      </c>
      <c r="B1600" s="2">
        <f>IF(energy_demand!L1600="Y",energy_demand!B1600)</f>
        <v>112990.63499999999</v>
      </c>
      <c r="C1600" s="2" t="b">
        <f>IF(energy_demand!L1600="N",energy_demand!B1600)</f>
        <v>0</v>
      </c>
      <c r="D1600" s="2" t="e">
        <f>IF(energy_demand!M1600="Y",energy_demand!B1600,NA())</f>
        <v>#N/A</v>
      </c>
      <c r="E1600" s="2">
        <f>IF(energy_demand!M1600="N",energy_demand!B1600,NA())</f>
        <v>112990.63499999999</v>
      </c>
    </row>
    <row r="1601" spans="1:5" x14ac:dyDescent="0.3">
      <c r="A1601" s="10">
        <v>43604</v>
      </c>
      <c r="B1601" s="2">
        <f>IF(energy_demand!L1601="Y",energy_demand!B1601)</f>
        <v>104054.85</v>
      </c>
      <c r="C1601" s="2" t="b">
        <f>IF(energy_demand!L1601="N",energy_demand!B1601)</f>
        <v>0</v>
      </c>
      <c r="D1601" s="2" t="e">
        <f>IF(energy_demand!M1601="Y",energy_demand!B1601,NA())</f>
        <v>#N/A</v>
      </c>
      <c r="E1601" s="2">
        <f>IF(energy_demand!M1601="N",energy_demand!B1601,NA())</f>
        <v>104054.85</v>
      </c>
    </row>
    <row r="1602" spans="1:5" x14ac:dyDescent="0.3">
      <c r="A1602" s="10">
        <v>43605</v>
      </c>
      <c r="B1602" s="2">
        <f>IF(energy_demand!L1602="Y",energy_demand!B1602)</f>
        <v>118733.42</v>
      </c>
      <c r="C1602" s="2" t="b">
        <f>IF(energy_demand!L1602="N",energy_demand!B1602)</f>
        <v>0</v>
      </c>
      <c r="D1602" s="2" t="e">
        <f>IF(energy_demand!M1602="Y",energy_demand!B1602,NA())</f>
        <v>#N/A</v>
      </c>
      <c r="E1602" s="2">
        <f>IF(energy_demand!M1602="N",energy_demand!B1602,NA())</f>
        <v>118733.42</v>
      </c>
    </row>
    <row r="1603" spans="1:5" x14ac:dyDescent="0.3">
      <c r="A1603" s="10">
        <v>43606</v>
      </c>
      <c r="B1603" s="2">
        <f>IF(energy_demand!L1603="Y",energy_demand!B1603)</f>
        <v>121766.77</v>
      </c>
      <c r="C1603" s="2" t="b">
        <f>IF(energy_demand!L1603="N",energy_demand!B1603)</f>
        <v>0</v>
      </c>
      <c r="D1603" s="2" t="e">
        <f>IF(energy_demand!M1603="Y",energy_demand!B1603,NA())</f>
        <v>#N/A</v>
      </c>
      <c r="E1603" s="2">
        <f>IF(energy_demand!M1603="N",energy_demand!B1603,NA())</f>
        <v>121766.77</v>
      </c>
    </row>
    <row r="1604" spans="1:5" x14ac:dyDescent="0.3">
      <c r="A1604" s="10">
        <v>43607</v>
      </c>
      <c r="B1604" s="2">
        <f>IF(energy_demand!L1604="Y",energy_demand!B1604)</f>
        <v>122015.59</v>
      </c>
      <c r="C1604" s="2" t="b">
        <f>IF(energy_demand!L1604="N",energy_demand!B1604)</f>
        <v>0</v>
      </c>
      <c r="D1604" s="2" t="e">
        <f>IF(energy_demand!M1604="Y",energy_demand!B1604,NA())</f>
        <v>#N/A</v>
      </c>
      <c r="E1604" s="2">
        <f>IF(energy_demand!M1604="N",energy_demand!B1604,NA())</f>
        <v>122015.59</v>
      </c>
    </row>
    <row r="1605" spans="1:5" x14ac:dyDescent="0.3">
      <c r="A1605" s="10">
        <v>43608</v>
      </c>
      <c r="B1605" s="2">
        <f>IF(energy_demand!L1605="Y",energy_demand!B1605)</f>
        <v>119118.11</v>
      </c>
      <c r="C1605" s="2" t="b">
        <f>IF(energy_demand!L1605="N",energy_demand!B1605)</f>
        <v>0</v>
      </c>
      <c r="D1605" s="2" t="e">
        <f>IF(energy_demand!M1605="Y",energy_demand!B1605,NA())</f>
        <v>#N/A</v>
      </c>
      <c r="E1605" s="2">
        <f>IF(energy_demand!M1605="N",energy_demand!B1605,NA())</f>
        <v>119118.11</v>
      </c>
    </row>
    <row r="1606" spans="1:5" x14ac:dyDescent="0.3">
      <c r="A1606" s="10">
        <v>43609</v>
      </c>
      <c r="B1606" s="2">
        <f>IF(energy_demand!L1606="Y",energy_demand!B1606)</f>
        <v>118924.765</v>
      </c>
      <c r="C1606" s="2" t="b">
        <f>IF(energy_demand!L1606="N",energy_demand!B1606)</f>
        <v>0</v>
      </c>
      <c r="D1606" s="2" t="e">
        <f>IF(energy_demand!M1606="Y",energy_demand!B1606,NA())</f>
        <v>#N/A</v>
      </c>
      <c r="E1606" s="2">
        <f>IF(energy_demand!M1606="N",energy_demand!B1606,NA())</f>
        <v>118924.765</v>
      </c>
    </row>
    <row r="1607" spans="1:5" x14ac:dyDescent="0.3">
      <c r="A1607" s="10">
        <v>43610</v>
      </c>
      <c r="B1607" s="2">
        <f>IF(energy_demand!L1607="Y",energy_demand!B1607)</f>
        <v>104949.95</v>
      </c>
      <c r="C1607" s="2" t="b">
        <f>IF(energy_demand!L1607="N",energy_demand!B1607)</f>
        <v>0</v>
      </c>
      <c r="D1607" s="2" t="e">
        <f>IF(energy_demand!M1607="Y",energy_demand!B1607,NA())</f>
        <v>#N/A</v>
      </c>
      <c r="E1607" s="2">
        <f>IF(energy_demand!M1607="N",energy_demand!B1607,NA())</f>
        <v>104949.95</v>
      </c>
    </row>
    <row r="1608" spans="1:5" x14ac:dyDescent="0.3">
      <c r="A1608" s="10">
        <v>43611</v>
      </c>
      <c r="B1608" s="2">
        <f>IF(energy_demand!L1608="Y",energy_demand!B1608)</f>
        <v>106153.43</v>
      </c>
      <c r="C1608" s="2" t="b">
        <f>IF(energy_demand!L1608="N",energy_demand!B1608)</f>
        <v>0</v>
      </c>
      <c r="D1608" s="2" t="e">
        <f>IF(energy_demand!M1608="Y",energy_demand!B1608,NA())</f>
        <v>#N/A</v>
      </c>
      <c r="E1608" s="2">
        <f>IF(energy_demand!M1608="N",energy_demand!B1608,NA())</f>
        <v>106153.43</v>
      </c>
    </row>
    <row r="1609" spans="1:5" x14ac:dyDescent="0.3">
      <c r="A1609" s="10">
        <v>43612</v>
      </c>
      <c r="B1609" s="2">
        <f>IF(energy_demand!L1609="Y",energy_demand!B1609)</f>
        <v>130229.295</v>
      </c>
      <c r="C1609" s="2" t="b">
        <f>IF(energy_demand!L1609="N",energy_demand!B1609)</f>
        <v>0</v>
      </c>
      <c r="D1609" s="2" t="e">
        <f>IF(energy_demand!M1609="Y",energy_demand!B1609,NA())</f>
        <v>#N/A</v>
      </c>
      <c r="E1609" s="2">
        <f>IF(energy_demand!M1609="N",energy_demand!B1609,NA())</f>
        <v>130229.295</v>
      </c>
    </row>
    <row r="1610" spans="1:5" x14ac:dyDescent="0.3">
      <c r="A1610" s="10">
        <v>43613</v>
      </c>
      <c r="B1610" s="2">
        <f>IF(energy_demand!L1610="Y",energy_demand!B1610)</f>
        <v>133799.655</v>
      </c>
      <c r="C1610" s="2" t="b">
        <f>IF(energy_demand!L1610="N",energy_demand!B1610)</f>
        <v>0</v>
      </c>
      <c r="D1610" s="2" t="e">
        <f>IF(energy_demand!M1610="Y",energy_demand!B1610,NA())</f>
        <v>#N/A</v>
      </c>
      <c r="E1610" s="2">
        <f>IF(energy_demand!M1610="N",energy_demand!B1610,NA())</f>
        <v>133799.655</v>
      </c>
    </row>
    <row r="1611" spans="1:5" x14ac:dyDescent="0.3">
      <c r="A1611" s="10">
        <v>43614</v>
      </c>
      <c r="B1611" s="2">
        <f>IF(energy_demand!L1611="Y",energy_demand!B1611)</f>
        <v>136301.49</v>
      </c>
      <c r="C1611" s="2" t="b">
        <f>IF(energy_demand!L1611="N",energy_demand!B1611)</f>
        <v>0</v>
      </c>
      <c r="D1611" s="2" t="e">
        <f>IF(energy_demand!M1611="Y",energy_demand!B1611,NA())</f>
        <v>#N/A</v>
      </c>
      <c r="E1611" s="2">
        <f>IF(energy_demand!M1611="N",energy_demand!B1611,NA())</f>
        <v>136301.49</v>
      </c>
    </row>
    <row r="1612" spans="1:5" x14ac:dyDescent="0.3">
      <c r="A1612" s="10">
        <v>43615</v>
      </c>
      <c r="B1612" s="2">
        <f>IF(energy_demand!L1612="Y",energy_demand!B1612)</f>
        <v>138857.13500000001</v>
      </c>
      <c r="C1612" s="2" t="b">
        <f>IF(energy_demand!L1612="N",energy_demand!B1612)</f>
        <v>0</v>
      </c>
      <c r="D1612" s="2" t="e">
        <f>IF(energy_demand!M1612="Y",energy_demand!B1612,NA())</f>
        <v>#N/A</v>
      </c>
      <c r="E1612" s="2">
        <f>IF(energy_demand!M1612="N",energy_demand!B1612,NA())</f>
        <v>138857.13500000001</v>
      </c>
    </row>
    <row r="1613" spans="1:5" x14ac:dyDescent="0.3">
      <c r="A1613" s="10">
        <v>43616</v>
      </c>
      <c r="B1613" s="2">
        <f>IF(energy_demand!L1613="Y",energy_demand!B1613)</f>
        <v>133869.14000000001</v>
      </c>
      <c r="C1613" s="2" t="b">
        <f>IF(energy_demand!L1613="N",energy_demand!B1613)</f>
        <v>0</v>
      </c>
      <c r="D1613" s="2" t="e">
        <f>IF(energy_demand!M1613="Y",energy_demand!B1613,NA())</f>
        <v>#N/A</v>
      </c>
      <c r="E1613" s="2">
        <f>IF(energy_demand!M1613="N",energy_demand!B1613,NA())</f>
        <v>133869.14000000001</v>
      </c>
    </row>
    <row r="1614" spans="1:5" x14ac:dyDescent="0.3">
      <c r="A1614" s="10">
        <v>43617</v>
      </c>
      <c r="B1614" s="2">
        <f>IF(energy_demand!L1614="Y",energy_demand!B1614)</f>
        <v>120653.435</v>
      </c>
      <c r="C1614" s="2" t="b">
        <f>IF(energy_demand!L1614="N",energy_demand!B1614)</f>
        <v>0</v>
      </c>
      <c r="D1614" s="2" t="e">
        <f>IF(energy_demand!M1614="Y",energy_demand!B1614,NA())</f>
        <v>#N/A</v>
      </c>
      <c r="E1614" s="2">
        <f>IF(energy_demand!M1614="N",energy_demand!B1614,NA())</f>
        <v>120653.435</v>
      </c>
    </row>
    <row r="1615" spans="1:5" x14ac:dyDescent="0.3">
      <c r="A1615" s="10">
        <v>43618</v>
      </c>
      <c r="B1615" s="2">
        <f>IF(energy_demand!L1615="Y",energy_demand!B1615)</f>
        <v>118086.93</v>
      </c>
      <c r="C1615" s="2" t="b">
        <f>IF(energy_demand!L1615="N",energy_demand!B1615)</f>
        <v>0</v>
      </c>
      <c r="D1615" s="2" t="e">
        <f>IF(energy_demand!M1615="Y",energy_demand!B1615,NA())</f>
        <v>#N/A</v>
      </c>
      <c r="E1615" s="2">
        <f>IF(energy_demand!M1615="N",energy_demand!B1615,NA())</f>
        <v>118086.93</v>
      </c>
    </row>
    <row r="1616" spans="1:5" x14ac:dyDescent="0.3">
      <c r="A1616" s="10">
        <v>43619</v>
      </c>
      <c r="B1616" s="2">
        <f>IF(energy_demand!L1616="Y",energy_demand!B1616)</f>
        <v>135437.85</v>
      </c>
      <c r="C1616" s="2" t="b">
        <f>IF(energy_demand!L1616="N",energy_demand!B1616)</f>
        <v>0</v>
      </c>
      <c r="D1616" s="2" t="e">
        <f>IF(energy_demand!M1616="Y",energy_demand!B1616,NA())</f>
        <v>#N/A</v>
      </c>
      <c r="E1616" s="2">
        <f>IF(energy_demand!M1616="N",energy_demand!B1616,NA())</f>
        <v>135437.85</v>
      </c>
    </row>
    <row r="1617" spans="1:5" x14ac:dyDescent="0.3">
      <c r="A1617" s="10">
        <v>43620</v>
      </c>
      <c r="B1617" s="2">
        <f>IF(energy_demand!L1617="Y",energy_demand!B1617)</f>
        <v>136149.125</v>
      </c>
      <c r="C1617" s="2" t="b">
        <f>IF(energy_demand!L1617="N",energy_demand!B1617)</f>
        <v>0</v>
      </c>
      <c r="D1617" s="2" t="e">
        <f>IF(energy_demand!M1617="Y",energy_demand!B1617,NA())</f>
        <v>#N/A</v>
      </c>
      <c r="E1617" s="2">
        <f>IF(energy_demand!M1617="N",energy_demand!B1617,NA())</f>
        <v>136149.125</v>
      </c>
    </row>
    <row r="1618" spans="1:5" x14ac:dyDescent="0.3">
      <c r="A1618" s="10">
        <v>43621</v>
      </c>
      <c r="B1618" s="2">
        <f>IF(energy_demand!L1618="Y",energy_demand!B1618)</f>
        <v>137844.815</v>
      </c>
      <c r="C1618" s="2" t="b">
        <f>IF(energy_demand!L1618="N",energy_demand!B1618)</f>
        <v>0</v>
      </c>
      <c r="D1618" s="2" t="e">
        <f>IF(energy_demand!M1618="Y",energy_demand!B1618,NA())</f>
        <v>#N/A</v>
      </c>
      <c r="E1618" s="2">
        <f>IF(energy_demand!M1618="N",energy_demand!B1618,NA())</f>
        <v>137844.815</v>
      </c>
    </row>
    <row r="1619" spans="1:5" x14ac:dyDescent="0.3">
      <c r="A1619" s="10">
        <v>43622</v>
      </c>
      <c r="B1619" s="2">
        <f>IF(energy_demand!L1619="Y",energy_demand!B1619)</f>
        <v>134971.77499999999</v>
      </c>
      <c r="C1619" s="2" t="b">
        <f>IF(energy_demand!L1619="N",energy_demand!B1619)</f>
        <v>0</v>
      </c>
      <c r="D1619" s="2" t="e">
        <f>IF(energy_demand!M1619="Y",energy_demand!B1619,NA())</f>
        <v>#N/A</v>
      </c>
      <c r="E1619" s="2">
        <f>IF(energy_demand!M1619="N",energy_demand!B1619,NA())</f>
        <v>134971.77499999999</v>
      </c>
    </row>
    <row r="1620" spans="1:5" x14ac:dyDescent="0.3">
      <c r="A1620" s="10">
        <v>43623</v>
      </c>
      <c r="B1620" s="2">
        <f>IF(energy_demand!L1620="Y",energy_demand!B1620)</f>
        <v>132003.44</v>
      </c>
      <c r="C1620" s="2" t="b">
        <f>IF(energy_demand!L1620="N",energy_demand!B1620)</f>
        <v>0</v>
      </c>
      <c r="D1620" s="2" t="e">
        <f>IF(energy_demand!M1620="Y",energy_demand!B1620,NA())</f>
        <v>#N/A</v>
      </c>
      <c r="E1620" s="2">
        <f>IF(energy_demand!M1620="N",energy_demand!B1620,NA())</f>
        <v>132003.44</v>
      </c>
    </row>
    <row r="1621" spans="1:5" x14ac:dyDescent="0.3">
      <c r="A1621" s="10">
        <v>43624</v>
      </c>
      <c r="B1621" s="2">
        <f>IF(energy_demand!L1621="Y",energy_demand!B1621)</f>
        <v>117243.63</v>
      </c>
      <c r="C1621" s="2" t="b">
        <f>IF(energy_demand!L1621="N",energy_demand!B1621)</f>
        <v>0</v>
      </c>
      <c r="D1621" s="2" t="e">
        <f>IF(energy_demand!M1621="Y",energy_demand!B1621,NA())</f>
        <v>#N/A</v>
      </c>
      <c r="E1621" s="2">
        <f>IF(energy_demand!M1621="N",energy_demand!B1621,NA())</f>
        <v>117243.63</v>
      </c>
    </row>
    <row r="1622" spans="1:5" x14ac:dyDescent="0.3">
      <c r="A1622" s="10">
        <v>43625</v>
      </c>
      <c r="B1622" s="2">
        <f>IF(energy_demand!L1622="Y",energy_demand!B1622)</f>
        <v>110669.42</v>
      </c>
      <c r="C1622" s="2" t="b">
        <f>IF(energy_demand!L1622="N",energy_demand!B1622)</f>
        <v>0</v>
      </c>
      <c r="D1622" s="2" t="e">
        <f>IF(energy_demand!M1622="Y",energy_demand!B1622,NA())</f>
        <v>#N/A</v>
      </c>
      <c r="E1622" s="2">
        <f>IF(energy_demand!M1622="N",energy_demand!B1622,NA())</f>
        <v>110669.42</v>
      </c>
    </row>
    <row r="1623" spans="1:5" x14ac:dyDescent="0.3">
      <c r="A1623" s="10">
        <v>43626</v>
      </c>
      <c r="B1623" s="2">
        <f>IF(energy_demand!L1623="Y",energy_demand!B1623)</f>
        <v>108133.03</v>
      </c>
      <c r="C1623" s="2" t="b">
        <f>IF(energy_demand!L1623="N",energy_demand!B1623)</f>
        <v>0</v>
      </c>
      <c r="D1623" s="2">
        <f>IF(energy_demand!M1623="Y",energy_demand!B1623,NA())</f>
        <v>108133.03</v>
      </c>
      <c r="E1623" s="2" t="e">
        <f>IF(energy_demand!M1623="N",energy_demand!B1623,NA())</f>
        <v>#N/A</v>
      </c>
    </row>
    <row r="1624" spans="1:5" x14ac:dyDescent="0.3">
      <c r="A1624" s="10">
        <v>43627</v>
      </c>
      <c r="B1624" s="2">
        <f>IF(energy_demand!L1624="Y",energy_demand!B1624)</f>
        <v>122760.92</v>
      </c>
      <c r="C1624" s="2" t="b">
        <f>IF(energy_demand!L1624="N",energy_demand!B1624)</f>
        <v>0</v>
      </c>
      <c r="D1624" s="2" t="e">
        <f>IF(energy_demand!M1624="Y",energy_demand!B1624,NA())</f>
        <v>#N/A</v>
      </c>
      <c r="E1624" s="2">
        <f>IF(energy_demand!M1624="N",energy_demand!B1624,NA())</f>
        <v>122760.92</v>
      </c>
    </row>
    <row r="1625" spans="1:5" x14ac:dyDescent="0.3">
      <c r="A1625" s="10">
        <v>43628</v>
      </c>
      <c r="B1625" s="2">
        <f>IF(energy_demand!L1625="Y",energy_demand!B1625)</f>
        <v>128127.75</v>
      </c>
      <c r="C1625" s="2" t="b">
        <f>IF(energy_demand!L1625="N",energy_demand!B1625)</f>
        <v>0</v>
      </c>
      <c r="D1625" s="2" t="e">
        <f>IF(energy_demand!M1625="Y",energy_demand!B1625,NA())</f>
        <v>#N/A</v>
      </c>
      <c r="E1625" s="2">
        <f>IF(energy_demand!M1625="N",energy_demand!B1625,NA())</f>
        <v>128127.75</v>
      </c>
    </row>
    <row r="1626" spans="1:5" x14ac:dyDescent="0.3">
      <c r="A1626" s="10">
        <v>43629</v>
      </c>
      <c r="B1626" s="2">
        <f>IF(energy_demand!L1626="Y",energy_demand!B1626)</f>
        <v>128535.19</v>
      </c>
      <c r="C1626" s="2" t="b">
        <f>IF(energy_demand!L1626="N",energy_demand!B1626)</f>
        <v>0</v>
      </c>
      <c r="D1626" s="2" t="e">
        <f>IF(energy_demand!M1626="Y",energy_demand!B1626,NA())</f>
        <v>#N/A</v>
      </c>
      <c r="E1626" s="2">
        <f>IF(energy_demand!M1626="N",energy_demand!B1626,NA())</f>
        <v>128535.19</v>
      </c>
    </row>
    <row r="1627" spans="1:5" x14ac:dyDescent="0.3">
      <c r="A1627" s="10">
        <v>43630</v>
      </c>
      <c r="B1627" s="2">
        <f>IF(energy_demand!L1627="Y",energy_demand!B1627)</f>
        <v>128153.19500000001</v>
      </c>
      <c r="C1627" s="2" t="b">
        <f>IF(energy_demand!L1627="N",energy_demand!B1627)</f>
        <v>0</v>
      </c>
      <c r="D1627" s="2" t="e">
        <f>IF(energy_demand!M1627="Y",energy_demand!B1627,NA())</f>
        <v>#N/A</v>
      </c>
      <c r="E1627" s="2">
        <f>IF(energy_demand!M1627="N",energy_demand!B1627,NA())</f>
        <v>128153.19500000001</v>
      </c>
    </row>
    <row r="1628" spans="1:5" x14ac:dyDescent="0.3">
      <c r="A1628" s="10">
        <v>43631</v>
      </c>
      <c r="B1628" s="2">
        <f>IF(energy_demand!L1628="Y",energy_demand!B1628)</f>
        <v>121097.845</v>
      </c>
      <c r="C1628" s="2" t="b">
        <f>IF(energy_demand!L1628="N",energy_demand!B1628)</f>
        <v>0</v>
      </c>
      <c r="D1628" s="2" t="e">
        <f>IF(energy_demand!M1628="Y",energy_demand!B1628,NA())</f>
        <v>#N/A</v>
      </c>
      <c r="E1628" s="2">
        <f>IF(energy_demand!M1628="N",energy_demand!B1628,NA())</f>
        <v>121097.845</v>
      </c>
    </row>
    <row r="1629" spans="1:5" x14ac:dyDescent="0.3">
      <c r="A1629" s="10">
        <v>43632</v>
      </c>
      <c r="B1629" s="2">
        <f>IF(energy_demand!L1629="Y",energy_demand!B1629)</f>
        <v>116811.39</v>
      </c>
      <c r="C1629" s="2" t="b">
        <f>IF(energy_demand!L1629="N",energy_demand!B1629)</f>
        <v>0</v>
      </c>
      <c r="D1629" s="2" t="e">
        <f>IF(energy_demand!M1629="Y",energy_demand!B1629,NA())</f>
        <v>#N/A</v>
      </c>
      <c r="E1629" s="2">
        <f>IF(energy_demand!M1629="N",energy_demand!B1629,NA())</f>
        <v>116811.39</v>
      </c>
    </row>
    <row r="1630" spans="1:5" x14ac:dyDescent="0.3">
      <c r="A1630" s="10">
        <v>43633</v>
      </c>
      <c r="B1630" s="2">
        <f>IF(energy_demand!L1630="Y",energy_demand!B1630)</f>
        <v>129972.91499999999</v>
      </c>
      <c r="C1630" s="2" t="b">
        <f>IF(energy_demand!L1630="N",energy_demand!B1630)</f>
        <v>0</v>
      </c>
      <c r="D1630" s="2" t="e">
        <f>IF(energy_demand!M1630="Y",energy_demand!B1630,NA())</f>
        <v>#N/A</v>
      </c>
      <c r="E1630" s="2">
        <f>IF(energy_demand!M1630="N",energy_demand!B1630,NA())</f>
        <v>129972.91499999999</v>
      </c>
    </row>
    <row r="1631" spans="1:5" x14ac:dyDescent="0.3">
      <c r="A1631" s="10">
        <v>43634</v>
      </c>
      <c r="B1631" s="2">
        <f>IF(energy_demand!L1631="Y",energy_demand!B1631)</f>
        <v>137922.22</v>
      </c>
      <c r="C1631" s="2" t="b">
        <f>IF(energy_demand!L1631="N",energy_demand!B1631)</f>
        <v>0</v>
      </c>
      <c r="D1631" s="2" t="e">
        <f>IF(energy_demand!M1631="Y",energy_demand!B1631,NA())</f>
        <v>#N/A</v>
      </c>
      <c r="E1631" s="2">
        <f>IF(energy_demand!M1631="N",energy_demand!B1631,NA())</f>
        <v>137922.22</v>
      </c>
    </row>
    <row r="1632" spans="1:5" x14ac:dyDescent="0.3">
      <c r="A1632" s="10">
        <v>43635</v>
      </c>
      <c r="B1632" s="2">
        <f>IF(energy_demand!L1632="Y",energy_demand!B1632)</f>
        <v>144737.12</v>
      </c>
      <c r="C1632" s="2" t="b">
        <f>IF(energy_demand!L1632="N",energy_demand!B1632)</f>
        <v>0</v>
      </c>
      <c r="D1632" s="2" t="e">
        <f>IF(energy_demand!M1632="Y",energy_demand!B1632,NA())</f>
        <v>#N/A</v>
      </c>
      <c r="E1632" s="2">
        <f>IF(energy_demand!M1632="N",energy_demand!B1632,NA())</f>
        <v>144737.12</v>
      </c>
    </row>
    <row r="1633" spans="1:5" x14ac:dyDescent="0.3">
      <c r="A1633" s="10">
        <v>43636</v>
      </c>
      <c r="B1633" s="2">
        <f>IF(energy_demand!L1633="Y",energy_demand!B1633)</f>
        <v>148609.595</v>
      </c>
      <c r="C1633" s="2" t="b">
        <f>IF(energy_demand!L1633="N",energy_demand!B1633)</f>
        <v>0</v>
      </c>
      <c r="D1633" s="2" t="e">
        <f>IF(energy_demand!M1633="Y",energy_demand!B1633,NA())</f>
        <v>#N/A</v>
      </c>
      <c r="E1633" s="2">
        <f>IF(energy_demand!M1633="N",energy_demand!B1633,NA())</f>
        <v>148609.595</v>
      </c>
    </row>
    <row r="1634" spans="1:5" x14ac:dyDescent="0.3">
      <c r="A1634" s="10">
        <v>43637</v>
      </c>
      <c r="B1634" s="2">
        <f>IF(energy_demand!L1634="Y",energy_demand!B1634)</f>
        <v>144504.32999999999</v>
      </c>
      <c r="C1634" s="2" t="b">
        <f>IF(energy_demand!L1634="N",energy_demand!B1634)</f>
        <v>0</v>
      </c>
      <c r="D1634" s="2" t="e">
        <f>IF(energy_demand!M1634="Y",energy_demand!B1634,NA())</f>
        <v>#N/A</v>
      </c>
      <c r="E1634" s="2">
        <f>IF(energy_demand!M1634="N",energy_demand!B1634,NA())</f>
        <v>144504.32999999999</v>
      </c>
    </row>
    <row r="1635" spans="1:5" x14ac:dyDescent="0.3">
      <c r="A1635" s="10">
        <v>43638</v>
      </c>
      <c r="B1635" s="2">
        <f>IF(energy_demand!L1635="Y",energy_demand!B1635)</f>
        <v>132829.29</v>
      </c>
      <c r="C1635" s="2" t="b">
        <f>IF(energy_demand!L1635="N",energy_demand!B1635)</f>
        <v>0</v>
      </c>
      <c r="D1635" s="2" t="e">
        <f>IF(energy_demand!M1635="Y",energy_demand!B1635,NA())</f>
        <v>#N/A</v>
      </c>
      <c r="E1635" s="2">
        <f>IF(energy_demand!M1635="N",energy_demand!B1635,NA())</f>
        <v>132829.29</v>
      </c>
    </row>
    <row r="1636" spans="1:5" x14ac:dyDescent="0.3">
      <c r="A1636" s="10">
        <v>43639</v>
      </c>
      <c r="B1636" s="2">
        <f>IF(energy_demand!L1636="Y",energy_demand!B1636)</f>
        <v>133525.32</v>
      </c>
      <c r="C1636" s="2" t="b">
        <f>IF(energy_demand!L1636="N",energy_demand!B1636)</f>
        <v>0</v>
      </c>
      <c r="D1636" s="2" t="e">
        <f>IF(energy_demand!M1636="Y",energy_demand!B1636,NA())</f>
        <v>#N/A</v>
      </c>
      <c r="E1636" s="2">
        <f>IF(energy_demand!M1636="N",energy_demand!B1636,NA())</f>
        <v>133525.32</v>
      </c>
    </row>
    <row r="1637" spans="1:5" x14ac:dyDescent="0.3">
      <c r="A1637" s="10">
        <v>43640</v>
      </c>
      <c r="B1637" s="2">
        <f>IF(energy_demand!L1637="Y",energy_demand!B1637)</f>
        <v>146856.79999999999</v>
      </c>
      <c r="C1637" s="2" t="b">
        <f>IF(energy_demand!L1637="N",energy_demand!B1637)</f>
        <v>0</v>
      </c>
      <c r="D1637" s="2" t="e">
        <f>IF(energy_demand!M1637="Y",energy_demand!B1637,NA())</f>
        <v>#N/A</v>
      </c>
      <c r="E1637" s="2">
        <f>IF(energy_demand!M1637="N",energy_demand!B1637,NA())</f>
        <v>146856.79999999999</v>
      </c>
    </row>
    <row r="1638" spans="1:5" x14ac:dyDescent="0.3">
      <c r="A1638" s="10">
        <v>43641</v>
      </c>
      <c r="B1638" s="2">
        <f>IF(energy_demand!L1638="Y",energy_demand!B1638)</f>
        <v>145807.25</v>
      </c>
      <c r="C1638" s="2" t="b">
        <f>IF(energy_demand!L1638="N",energy_demand!B1638)</f>
        <v>0</v>
      </c>
      <c r="D1638" s="2" t="e">
        <f>IF(energy_demand!M1638="Y",energy_demand!B1638,NA())</f>
        <v>#N/A</v>
      </c>
      <c r="E1638" s="2">
        <f>IF(energy_demand!M1638="N",energy_demand!B1638,NA())</f>
        <v>145807.25</v>
      </c>
    </row>
    <row r="1639" spans="1:5" x14ac:dyDescent="0.3">
      <c r="A1639" s="10">
        <v>43642</v>
      </c>
      <c r="B1639" s="2">
        <f>IF(energy_demand!L1639="Y",energy_demand!B1639)</f>
        <v>139351.56</v>
      </c>
      <c r="C1639" s="2" t="b">
        <f>IF(energy_demand!L1639="N",energy_demand!B1639)</f>
        <v>0</v>
      </c>
      <c r="D1639" s="2" t="e">
        <f>IF(energy_demand!M1639="Y",energy_demand!B1639,NA())</f>
        <v>#N/A</v>
      </c>
      <c r="E1639" s="2">
        <f>IF(energy_demand!M1639="N",energy_demand!B1639,NA())</f>
        <v>139351.56</v>
      </c>
    </row>
    <row r="1640" spans="1:5" x14ac:dyDescent="0.3">
      <c r="A1640" s="10">
        <v>43643</v>
      </c>
      <c r="B1640" s="2">
        <f>IF(energy_demand!L1640="Y",energy_demand!B1640)</f>
        <v>131023.66</v>
      </c>
      <c r="C1640" s="2" t="b">
        <f>IF(energy_demand!L1640="N",energy_demand!B1640)</f>
        <v>0</v>
      </c>
      <c r="D1640" s="2" t="e">
        <f>IF(energy_demand!M1640="Y",energy_demand!B1640,NA())</f>
        <v>#N/A</v>
      </c>
      <c r="E1640" s="2">
        <f>IF(energy_demand!M1640="N",energy_demand!B1640,NA())</f>
        <v>131023.66</v>
      </c>
    </row>
    <row r="1641" spans="1:5" x14ac:dyDescent="0.3">
      <c r="A1641" s="10">
        <v>43644</v>
      </c>
      <c r="B1641" s="2" t="b">
        <f>IF(energy_demand!L1641="Y",energy_demand!B1641)</f>
        <v>0</v>
      </c>
      <c r="C1641" s="2">
        <f>IF(energy_demand!L1641="N",energy_demand!B1641)</f>
        <v>123546.62</v>
      </c>
      <c r="D1641" s="2" t="e">
        <f>IF(energy_demand!M1641="Y",energy_demand!B1641,NA())</f>
        <v>#N/A</v>
      </c>
      <c r="E1641" s="2">
        <f>IF(energy_demand!M1641="N",energy_demand!B1641,NA())</f>
        <v>123546.62</v>
      </c>
    </row>
    <row r="1642" spans="1:5" x14ac:dyDescent="0.3">
      <c r="A1642" s="10">
        <v>43645</v>
      </c>
      <c r="B1642" s="2" t="b">
        <f>IF(energy_demand!L1642="Y",energy_demand!B1642)</f>
        <v>0</v>
      </c>
      <c r="C1642" s="2">
        <f>IF(energy_demand!L1642="N",energy_demand!B1642)</f>
        <v>117924.13</v>
      </c>
      <c r="D1642" s="2" t="e">
        <f>IF(energy_demand!M1642="Y",energy_demand!B1642,NA())</f>
        <v>#N/A</v>
      </c>
      <c r="E1642" s="2">
        <f>IF(energy_demand!M1642="N",energy_demand!B1642,NA())</f>
        <v>117924.13</v>
      </c>
    </row>
    <row r="1643" spans="1:5" x14ac:dyDescent="0.3">
      <c r="A1643" s="10">
        <v>43646</v>
      </c>
      <c r="B1643" s="2" t="b">
        <f>IF(energy_demand!L1643="Y",energy_demand!B1643)</f>
        <v>0</v>
      </c>
      <c r="C1643" s="2">
        <f>IF(energy_demand!L1643="N",energy_demand!B1643)</f>
        <v>116150.91499999999</v>
      </c>
      <c r="D1643" s="2" t="e">
        <f>IF(energy_demand!M1643="Y",energy_demand!B1643,NA())</f>
        <v>#N/A</v>
      </c>
      <c r="E1643" s="2">
        <f>IF(energy_demand!M1643="N",energy_demand!B1643,NA())</f>
        <v>116150.91499999999</v>
      </c>
    </row>
    <row r="1644" spans="1:5" x14ac:dyDescent="0.3">
      <c r="A1644" s="10">
        <v>43647</v>
      </c>
      <c r="B1644" s="2" t="b">
        <f>IF(energy_demand!L1644="Y",energy_demand!B1644)</f>
        <v>0</v>
      </c>
      <c r="C1644" s="2">
        <f>IF(energy_demand!L1644="N",energy_demand!B1644)</f>
        <v>130565.58</v>
      </c>
      <c r="D1644" s="2" t="e">
        <f>IF(energy_demand!M1644="Y",energy_demand!B1644,NA())</f>
        <v>#N/A</v>
      </c>
      <c r="E1644" s="2">
        <f>IF(energy_demand!M1644="N",energy_demand!B1644,NA())</f>
        <v>130565.58</v>
      </c>
    </row>
    <row r="1645" spans="1:5" x14ac:dyDescent="0.3">
      <c r="A1645" s="10">
        <v>43648</v>
      </c>
      <c r="B1645" s="2" t="b">
        <f>IF(energy_demand!L1645="Y",energy_demand!B1645)</f>
        <v>0</v>
      </c>
      <c r="C1645" s="2">
        <f>IF(energy_demand!L1645="N",energy_demand!B1645)</f>
        <v>135866.75</v>
      </c>
      <c r="D1645" s="2" t="e">
        <f>IF(energy_demand!M1645="Y",energy_demand!B1645,NA())</f>
        <v>#N/A</v>
      </c>
      <c r="E1645" s="2">
        <f>IF(energy_demand!M1645="N",energy_demand!B1645,NA())</f>
        <v>135866.75</v>
      </c>
    </row>
    <row r="1646" spans="1:5" x14ac:dyDescent="0.3">
      <c r="A1646" s="10">
        <v>43649</v>
      </c>
      <c r="B1646" s="2" t="b">
        <f>IF(energy_demand!L1646="Y",energy_demand!B1646)</f>
        <v>0</v>
      </c>
      <c r="C1646" s="2">
        <f>IF(energy_demand!L1646="N",energy_demand!B1646)</f>
        <v>137327.70000000001</v>
      </c>
      <c r="D1646" s="2" t="e">
        <f>IF(energy_demand!M1646="Y",energy_demand!B1646,NA())</f>
        <v>#N/A</v>
      </c>
      <c r="E1646" s="2">
        <f>IF(energy_demand!M1646="N",energy_demand!B1646,NA())</f>
        <v>137327.70000000001</v>
      </c>
    </row>
    <row r="1647" spans="1:5" x14ac:dyDescent="0.3">
      <c r="A1647" s="10">
        <v>43650</v>
      </c>
      <c r="B1647" s="2" t="b">
        <f>IF(energy_demand!L1647="Y",energy_demand!B1647)</f>
        <v>0</v>
      </c>
      <c r="C1647" s="2">
        <f>IF(energy_demand!L1647="N",energy_demand!B1647)</f>
        <v>135182.72500000001</v>
      </c>
      <c r="D1647" s="2" t="e">
        <f>IF(energy_demand!M1647="Y",energy_demand!B1647,NA())</f>
        <v>#N/A</v>
      </c>
      <c r="E1647" s="2">
        <f>IF(energy_demand!M1647="N",energy_demand!B1647,NA())</f>
        <v>135182.72500000001</v>
      </c>
    </row>
    <row r="1648" spans="1:5" x14ac:dyDescent="0.3">
      <c r="A1648" s="10">
        <v>43651</v>
      </c>
      <c r="B1648" s="2" t="b">
        <f>IF(energy_demand!L1648="Y",energy_demand!B1648)</f>
        <v>0</v>
      </c>
      <c r="C1648" s="2">
        <f>IF(energy_demand!L1648="N",energy_demand!B1648)</f>
        <v>132774.29500000001</v>
      </c>
      <c r="D1648" s="2" t="e">
        <f>IF(energy_demand!M1648="Y",energy_demand!B1648,NA())</f>
        <v>#N/A</v>
      </c>
      <c r="E1648" s="2">
        <f>IF(energy_demand!M1648="N",energy_demand!B1648,NA())</f>
        <v>132774.29500000001</v>
      </c>
    </row>
    <row r="1649" spans="1:5" x14ac:dyDescent="0.3">
      <c r="A1649" s="10">
        <v>43652</v>
      </c>
      <c r="B1649" s="2" t="b">
        <f>IF(energy_demand!L1649="Y",energy_demand!B1649)</f>
        <v>0</v>
      </c>
      <c r="C1649" s="2">
        <f>IF(energy_demand!L1649="N",energy_demand!B1649)</f>
        <v>114660.9</v>
      </c>
      <c r="D1649" s="2" t="e">
        <f>IF(energy_demand!M1649="Y",energy_demand!B1649,NA())</f>
        <v>#N/A</v>
      </c>
      <c r="E1649" s="2">
        <f>IF(energy_demand!M1649="N",energy_demand!B1649,NA())</f>
        <v>114660.9</v>
      </c>
    </row>
    <row r="1650" spans="1:5" x14ac:dyDescent="0.3">
      <c r="A1650" s="10">
        <v>43653</v>
      </c>
      <c r="B1650" s="2" t="b">
        <f>IF(energy_demand!L1650="Y",energy_demand!B1650)</f>
        <v>0</v>
      </c>
      <c r="C1650" s="2">
        <f>IF(energy_demand!L1650="N",energy_demand!B1650)</f>
        <v>114469.88</v>
      </c>
      <c r="D1650" s="2" t="e">
        <f>IF(energy_demand!M1650="Y",energy_demand!B1650,NA())</f>
        <v>#N/A</v>
      </c>
      <c r="E1650" s="2">
        <f>IF(energy_demand!M1650="N",energy_demand!B1650,NA())</f>
        <v>114469.88</v>
      </c>
    </row>
    <row r="1651" spans="1:5" x14ac:dyDescent="0.3">
      <c r="A1651" s="10">
        <v>43654</v>
      </c>
      <c r="B1651" s="2" t="b">
        <f>IF(energy_demand!L1651="Y",energy_demand!B1651)</f>
        <v>0</v>
      </c>
      <c r="C1651" s="2">
        <f>IF(energy_demand!L1651="N",energy_demand!B1651)</f>
        <v>127307.26</v>
      </c>
      <c r="D1651" s="2" t="e">
        <f>IF(energy_demand!M1651="Y",energy_demand!B1651,NA())</f>
        <v>#N/A</v>
      </c>
      <c r="E1651" s="2">
        <f>IF(energy_demand!M1651="N",energy_demand!B1651,NA())</f>
        <v>127307.26</v>
      </c>
    </row>
    <row r="1652" spans="1:5" x14ac:dyDescent="0.3">
      <c r="A1652" s="10">
        <v>43655</v>
      </c>
      <c r="B1652" s="2" t="b">
        <f>IF(energy_demand!L1652="Y",energy_demand!B1652)</f>
        <v>0</v>
      </c>
      <c r="C1652" s="2">
        <f>IF(energy_demand!L1652="N",energy_demand!B1652)</f>
        <v>133803.98499999999</v>
      </c>
      <c r="D1652" s="2" t="e">
        <f>IF(energy_demand!M1652="Y",energy_demand!B1652,NA())</f>
        <v>#N/A</v>
      </c>
      <c r="E1652" s="2">
        <f>IF(energy_demand!M1652="N",energy_demand!B1652,NA())</f>
        <v>133803.98499999999</v>
      </c>
    </row>
    <row r="1653" spans="1:5" x14ac:dyDescent="0.3">
      <c r="A1653" s="10">
        <v>43656</v>
      </c>
      <c r="B1653" s="2" t="b">
        <f>IF(energy_demand!L1653="Y",energy_demand!B1653)</f>
        <v>0</v>
      </c>
      <c r="C1653" s="2">
        <f>IF(energy_demand!L1653="N",energy_demand!B1653)</f>
        <v>127092.715</v>
      </c>
      <c r="D1653" s="2" t="e">
        <f>IF(energy_demand!M1653="Y",energy_demand!B1653,NA())</f>
        <v>#N/A</v>
      </c>
      <c r="E1653" s="2">
        <f>IF(energy_demand!M1653="N",energy_demand!B1653,NA())</f>
        <v>127092.715</v>
      </c>
    </row>
    <row r="1654" spans="1:5" x14ac:dyDescent="0.3">
      <c r="A1654" s="10">
        <v>43657</v>
      </c>
      <c r="B1654" s="2" t="b">
        <f>IF(energy_demand!L1654="Y",energy_demand!B1654)</f>
        <v>0</v>
      </c>
      <c r="C1654" s="2">
        <f>IF(energy_demand!L1654="N",energy_demand!B1654)</f>
        <v>133131.51999999999</v>
      </c>
      <c r="D1654" s="2" t="e">
        <f>IF(energy_demand!M1654="Y",energy_demand!B1654,NA())</f>
        <v>#N/A</v>
      </c>
      <c r="E1654" s="2">
        <f>IF(energy_demand!M1654="N",energy_demand!B1654,NA())</f>
        <v>133131.51999999999</v>
      </c>
    </row>
    <row r="1655" spans="1:5" x14ac:dyDescent="0.3">
      <c r="A1655" s="10">
        <v>43658</v>
      </c>
      <c r="B1655" s="2" t="b">
        <f>IF(energy_demand!L1655="Y",energy_demand!B1655)</f>
        <v>0</v>
      </c>
      <c r="C1655" s="2">
        <f>IF(energy_demand!L1655="N",energy_demand!B1655)</f>
        <v>128384.14</v>
      </c>
      <c r="D1655" s="2" t="e">
        <f>IF(energy_demand!M1655="Y",energy_demand!B1655,NA())</f>
        <v>#N/A</v>
      </c>
      <c r="E1655" s="2">
        <f>IF(energy_demand!M1655="N",energy_demand!B1655,NA())</f>
        <v>128384.14</v>
      </c>
    </row>
    <row r="1656" spans="1:5" x14ac:dyDescent="0.3">
      <c r="A1656" s="10">
        <v>43659</v>
      </c>
      <c r="B1656" s="2" t="b">
        <f>IF(energy_demand!L1656="Y",energy_demand!B1656)</f>
        <v>0</v>
      </c>
      <c r="C1656" s="2">
        <f>IF(energy_demand!L1656="N",energy_demand!B1656)</f>
        <v>123954.31</v>
      </c>
      <c r="D1656" s="2" t="e">
        <f>IF(energy_demand!M1656="Y",energy_demand!B1656,NA())</f>
        <v>#N/A</v>
      </c>
      <c r="E1656" s="2">
        <f>IF(energy_demand!M1656="N",energy_demand!B1656,NA())</f>
        <v>123954.31</v>
      </c>
    </row>
    <row r="1657" spans="1:5" x14ac:dyDescent="0.3">
      <c r="A1657" s="10">
        <v>43660</v>
      </c>
      <c r="B1657" s="2" t="b">
        <f>IF(energy_demand!L1657="Y",energy_demand!B1657)</f>
        <v>0</v>
      </c>
      <c r="C1657" s="2">
        <f>IF(energy_demand!L1657="N",energy_demand!B1657)</f>
        <v>123740.265</v>
      </c>
      <c r="D1657" s="2" t="e">
        <f>IF(energy_demand!M1657="Y",energy_demand!B1657,NA())</f>
        <v>#N/A</v>
      </c>
      <c r="E1657" s="2">
        <f>IF(energy_demand!M1657="N",energy_demand!B1657,NA())</f>
        <v>123740.265</v>
      </c>
    </row>
    <row r="1658" spans="1:5" x14ac:dyDescent="0.3">
      <c r="A1658" s="10">
        <v>43661</v>
      </c>
      <c r="B1658" s="2" t="b">
        <f>IF(energy_demand!L1658="Y",energy_demand!B1658)</f>
        <v>0</v>
      </c>
      <c r="C1658" s="2">
        <f>IF(energy_demand!L1658="N",energy_demand!B1658)</f>
        <v>131739.20000000001</v>
      </c>
      <c r="D1658" s="2" t="e">
        <f>IF(energy_demand!M1658="Y",energy_demand!B1658,NA())</f>
        <v>#N/A</v>
      </c>
      <c r="E1658" s="2">
        <f>IF(energy_demand!M1658="N",energy_demand!B1658,NA())</f>
        <v>131739.20000000001</v>
      </c>
    </row>
    <row r="1659" spans="1:5" x14ac:dyDescent="0.3">
      <c r="A1659" s="10">
        <v>43662</v>
      </c>
      <c r="B1659" s="2">
        <f>IF(energy_demand!L1659="Y",energy_demand!B1659)</f>
        <v>132941.76999999999</v>
      </c>
      <c r="C1659" s="2" t="b">
        <f>IF(energy_demand!L1659="N",energy_demand!B1659)</f>
        <v>0</v>
      </c>
      <c r="D1659" s="2" t="e">
        <f>IF(energy_demand!M1659="Y",energy_demand!B1659,NA())</f>
        <v>#N/A</v>
      </c>
      <c r="E1659" s="2">
        <f>IF(energy_demand!M1659="N",energy_demand!B1659,NA())</f>
        <v>132941.76999999999</v>
      </c>
    </row>
    <row r="1660" spans="1:5" x14ac:dyDescent="0.3">
      <c r="A1660" s="10">
        <v>43663</v>
      </c>
      <c r="B1660" s="2">
        <f>IF(energy_demand!L1660="Y",energy_demand!B1660)</f>
        <v>135339.82</v>
      </c>
      <c r="C1660" s="2" t="b">
        <f>IF(energy_demand!L1660="N",energy_demand!B1660)</f>
        <v>0</v>
      </c>
      <c r="D1660" s="2" t="e">
        <f>IF(energy_demand!M1660="Y",energy_demand!B1660,NA())</f>
        <v>#N/A</v>
      </c>
      <c r="E1660" s="2">
        <f>IF(energy_demand!M1660="N",energy_demand!B1660,NA())</f>
        <v>135339.82</v>
      </c>
    </row>
    <row r="1661" spans="1:5" x14ac:dyDescent="0.3">
      <c r="A1661" s="10">
        <v>43664</v>
      </c>
      <c r="B1661" s="2">
        <f>IF(energy_demand!L1661="Y",energy_demand!B1661)</f>
        <v>134119.14000000001</v>
      </c>
      <c r="C1661" s="2" t="b">
        <f>IF(energy_demand!L1661="N",energy_demand!B1661)</f>
        <v>0</v>
      </c>
      <c r="D1661" s="2" t="e">
        <f>IF(energy_demand!M1661="Y",energy_demand!B1661,NA())</f>
        <v>#N/A</v>
      </c>
      <c r="E1661" s="2">
        <f>IF(energy_demand!M1661="N",energy_demand!B1661,NA())</f>
        <v>134119.14000000001</v>
      </c>
    </row>
    <row r="1662" spans="1:5" x14ac:dyDescent="0.3">
      <c r="A1662" s="10">
        <v>43665</v>
      </c>
      <c r="B1662" s="2">
        <f>IF(energy_demand!L1662="Y",energy_demand!B1662)</f>
        <v>132101.85999999999</v>
      </c>
      <c r="C1662" s="2" t="b">
        <f>IF(energy_demand!L1662="N",energy_demand!B1662)</f>
        <v>0</v>
      </c>
      <c r="D1662" s="2" t="e">
        <f>IF(energy_demand!M1662="Y",energy_demand!B1662,NA())</f>
        <v>#N/A</v>
      </c>
      <c r="E1662" s="2">
        <f>IF(energy_demand!M1662="N",energy_demand!B1662,NA())</f>
        <v>132101.85999999999</v>
      </c>
    </row>
    <row r="1663" spans="1:5" x14ac:dyDescent="0.3">
      <c r="A1663" s="10">
        <v>43666</v>
      </c>
      <c r="B1663" s="2">
        <f>IF(energy_demand!L1663="Y",energy_demand!B1663)</f>
        <v>111288.905</v>
      </c>
      <c r="C1663" s="2" t="b">
        <f>IF(energy_demand!L1663="N",energy_demand!B1663)</f>
        <v>0</v>
      </c>
      <c r="D1663" s="2" t="e">
        <f>IF(energy_demand!M1663="Y",energy_demand!B1663,NA())</f>
        <v>#N/A</v>
      </c>
      <c r="E1663" s="2">
        <f>IF(energy_demand!M1663="N",energy_demand!B1663,NA())</f>
        <v>111288.905</v>
      </c>
    </row>
    <row r="1664" spans="1:5" x14ac:dyDescent="0.3">
      <c r="A1664" s="10">
        <v>43667</v>
      </c>
      <c r="B1664" s="2">
        <f>IF(energy_demand!L1664="Y",energy_demand!B1664)</f>
        <v>111293.15</v>
      </c>
      <c r="C1664" s="2" t="b">
        <f>IF(energy_demand!L1664="N",energy_demand!B1664)</f>
        <v>0</v>
      </c>
      <c r="D1664" s="2" t="e">
        <f>IF(energy_demand!M1664="Y",energy_demand!B1664,NA())</f>
        <v>#N/A</v>
      </c>
      <c r="E1664" s="2">
        <f>IF(energy_demand!M1664="N",energy_demand!B1664,NA())</f>
        <v>111293.15</v>
      </c>
    </row>
    <row r="1665" spans="1:5" x14ac:dyDescent="0.3">
      <c r="A1665" s="10">
        <v>43668</v>
      </c>
      <c r="B1665" s="2">
        <f>IF(energy_demand!L1665="Y",energy_demand!B1665)</f>
        <v>123618.42</v>
      </c>
      <c r="C1665" s="2" t="b">
        <f>IF(energy_demand!L1665="N",energy_demand!B1665)</f>
        <v>0</v>
      </c>
      <c r="D1665" s="2" t="e">
        <f>IF(energy_demand!M1665="Y",energy_demand!B1665,NA())</f>
        <v>#N/A</v>
      </c>
      <c r="E1665" s="2">
        <f>IF(energy_demand!M1665="N",energy_demand!B1665,NA())</f>
        <v>123618.42</v>
      </c>
    </row>
    <row r="1666" spans="1:5" x14ac:dyDescent="0.3">
      <c r="A1666" s="10">
        <v>43669</v>
      </c>
      <c r="B1666" s="2">
        <f>IF(energy_demand!L1666="Y",energy_demand!B1666)</f>
        <v>129008.62</v>
      </c>
      <c r="C1666" s="2" t="b">
        <f>IF(energy_demand!L1666="N",energy_demand!B1666)</f>
        <v>0</v>
      </c>
      <c r="D1666" s="2" t="e">
        <f>IF(energy_demand!M1666="Y",energy_demand!B1666,NA())</f>
        <v>#N/A</v>
      </c>
      <c r="E1666" s="2">
        <f>IF(energy_demand!M1666="N",energy_demand!B1666,NA())</f>
        <v>129008.62</v>
      </c>
    </row>
    <row r="1667" spans="1:5" x14ac:dyDescent="0.3">
      <c r="A1667" s="10">
        <v>43670</v>
      </c>
      <c r="B1667" s="2">
        <f>IF(energy_demand!L1667="Y",energy_demand!B1667)</f>
        <v>135782.54500000001</v>
      </c>
      <c r="C1667" s="2" t="b">
        <f>IF(energy_demand!L1667="N",energy_demand!B1667)</f>
        <v>0</v>
      </c>
      <c r="D1667" s="2" t="e">
        <f>IF(energy_demand!M1667="Y",energy_demand!B1667,NA())</f>
        <v>#N/A</v>
      </c>
      <c r="E1667" s="2">
        <f>IF(energy_demand!M1667="N",energy_demand!B1667,NA())</f>
        <v>135782.54500000001</v>
      </c>
    </row>
    <row r="1668" spans="1:5" x14ac:dyDescent="0.3">
      <c r="A1668" s="10">
        <v>43671</v>
      </c>
      <c r="B1668" s="2">
        <f>IF(energy_demand!L1668="Y",energy_demand!B1668)</f>
        <v>132940.63</v>
      </c>
      <c r="C1668" s="2" t="b">
        <f>IF(energy_demand!L1668="N",energy_demand!B1668)</f>
        <v>0</v>
      </c>
      <c r="D1668" s="2" t="e">
        <f>IF(energy_demand!M1668="Y",energy_demand!B1668,NA())</f>
        <v>#N/A</v>
      </c>
      <c r="E1668" s="2">
        <f>IF(energy_demand!M1668="N",energy_demand!B1668,NA())</f>
        <v>132940.63</v>
      </c>
    </row>
    <row r="1669" spans="1:5" x14ac:dyDescent="0.3">
      <c r="A1669" s="10">
        <v>43672</v>
      </c>
      <c r="B1669" s="2">
        <f>IF(energy_demand!L1669="Y",energy_demand!B1669)</f>
        <v>136493.13</v>
      </c>
      <c r="C1669" s="2" t="b">
        <f>IF(energy_demand!L1669="N",energy_demand!B1669)</f>
        <v>0</v>
      </c>
      <c r="D1669" s="2" t="e">
        <f>IF(energy_demand!M1669="Y",energy_demand!B1669,NA())</f>
        <v>#N/A</v>
      </c>
      <c r="E1669" s="2">
        <f>IF(energy_demand!M1669="N",energy_demand!B1669,NA())</f>
        <v>136493.13</v>
      </c>
    </row>
    <row r="1670" spans="1:5" x14ac:dyDescent="0.3">
      <c r="A1670" s="10">
        <v>43673</v>
      </c>
      <c r="B1670" s="2">
        <f>IF(energy_demand!L1670="Y",energy_demand!B1670)</f>
        <v>121958.69</v>
      </c>
      <c r="C1670" s="2" t="b">
        <f>IF(energy_demand!L1670="N",energy_demand!B1670)</f>
        <v>0</v>
      </c>
      <c r="D1670" s="2" t="e">
        <f>IF(energy_demand!M1670="Y",energy_demand!B1670,NA())</f>
        <v>#N/A</v>
      </c>
      <c r="E1670" s="2">
        <f>IF(energy_demand!M1670="N",energy_demand!B1670,NA())</f>
        <v>121958.69</v>
      </c>
    </row>
    <row r="1671" spans="1:5" x14ac:dyDescent="0.3">
      <c r="A1671" s="10">
        <v>43674</v>
      </c>
      <c r="B1671" s="2">
        <f>IF(energy_demand!L1671="Y",energy_demand!B1671)</f>
        <v>118413.13499999999</v>
      </c>
      <c r="C1671" s="2" t="b">
        <f>IF(energy_demand!L1671="N",energy_demand!B1671)</f>
        <v>0</v>
      </c>
      <c r="D1671" s="2" t="e">
        <f>IF(energy_demand!M1671="Y",energy_demand!B1671,NA())</f>
        <v>#N/A</v>
      </c>
      <c r="E1671" s="2">
        <f>IF(energy_demand!M1671="N",energy_demand!B1671,NA())</f>
        <v>118413.13499999999</v>
      </c>
    </row>
    <row r="1672" spans="1:5" x14ac:dyDescent="0.3">
      <c r="A1672" s="10">
        <v>43675</v>
      </c>
      <c r="B1672" s="2">
        <f>IF(energy_demand!L1672="Y",energy_demand!B1672)</f>
        <v>133205.18</v>
      </c>
      <c r="C1672" s="2" t="b">
        <f>IF(energy_demand!L1672="N",energy_demand!B1672)</f>
        <v>0</v>
      </c>
      <c r="D1672" s="2" t="e">
        <f>IF(energy_demand!M1672="Y",energy_demand!B1672,NA())</f>
        <v>#N/A</v>
      </c>
      <c r="E1672" s="2">
        <f>IF(energy_demand!M1672="N",energy_demand!B1672,NA())</f>
        <v>133205.18</v>
      </c>
    </row>
    <row r="1673" spans="1:5" x14ac:dyDescent="0.3">
      <c r="A1673" s="10">
        <v>43676</v>
      </c>
      <c r="B1673" s="2">
        <f>IF(energy_demand!L1673="Y",energy_demand!B1673)</f>
        <v>138858.04500000001</v>
      </c>
      <c r="C1673" s="2" t="b">
        <f>IF(energy_demand!L1673="N",energy_demand!B1673)</f>
        <v>0</v>
      </c>
      <c r="D1673" s="2" t="e">
        <f>IF(energy_demand!M1673="Y",energy_demand!B1673,NA())</f>
        <v>#N/A</v>
      </c>
      <c r="E1673" s="2">
        <f>IF(energy_demand!M1673="N",energy_demand!B1673,NA())</f>
        <v>138858.04500000001</v>
      </c>
    </row>
    <row r="1674" spans="1:5" x14ac:dyDescent="0.3">
      <c r="A1674" s="10">
        <v>43677</v>
      </c>
      <c r="B1674" s="2">
        <f>IF(energy_demand!L1674="Y",energy_demand!B1674)</f>
        <v>140275.82999999999</v>
      </c>
      <c r="C1674" s="2" t="b">
        <f>IF(energy_demand!L1674="N",energy_demand!B1674)</f>
        <v>0</v>
      </c>
      <c r="D1674" s="2" t="e">
        <f>IF(energy_demand!M1674="Y",energy_demand!B1674,NA())</f>
        <v>#N/A</v>
      </c>
      <c r="E1674" s="2">
        <f>IF(energy_demand!M1674="N",energy_demand!B1674,NA())</f>
        <v>140275.82999999999</v>
      </c>
    </row>
    <row r="1675" spans="1:5" x14ac:dyDescent="0.3">
      <c r="A1675" s="10">
        <v>43678</v>
      </c>
      <c r="B1675" s="2">
        <f>IF(energy_demand!L1675="Y",energy_demand!B1675)</f>
        <v>137651.13500000001</v>
      </c>
      <c r="C1675" s="2" t="b">
        <f>IF(energy_demand!L1675="N",energy_demand!B1675)</f>
        <v>0</v>
      </c>
      <c r="D1675" s="2" t="e">
        <f>IF(energy_demand!M1675="Y",energy_demand!B1675,NA())</f>
        <v>#N/A</v>
      </c>
      <c r="E1675" s="2">
        <f>IF(energy_demand!M1675="N",energy_demand!B1675,NA())</f>
        <v>137651.13500000001</v>
      </c>
    </row>
    <row r="1676" spans="1:5" x14ac:dyDescent="0.3">
      <c r="A1676" s="10">
        <v>43679</v>
      </c>
      <c r="B1676" s="2">
        <f>IF(energy_demand!L1676="Y",energy_demand!B1676)</f>
        <v>135633.89000000001</v>
      </c>
      <c r="C1676" s="2" t="b">
        <f>IF(energy_demand!L1676="N",energy_demand!B1676)</f>
        <v>0</v>
      </c>
      <c r="D1676" s="2" t="e">
        <f>IF(energy_demand!M1676="Y",energy_demand!B1676,NA())</f>
        <v>#N/A</v>
      </c>
      <c r="E1676" s="2">
        <f>IF(energy_demand!M1676="N",energy_demand!B1676,NA())</f>
        <v>135633.89000000001</v>
      </c>
    </row>
    <row r="1677" spans="1:5" x14ac:dyDescent="0.3">
      <c r="A1677" s="10">
        <v>43680</v>
      </c>
      <c r="B1677" s="2">
        <f>IF(energy_demand!L1677="Y",energy_demand!B1677)</f>
        <v>119933.7</v>
      </c>
      <c r="C1677" s="2" t="b">
        <f>IF(energy_demand!L1677="N",energy_demand!B1677)</f>
        <v>0</v>
      </c>
      <c r="D1677" s="2" t="e">
        <f>IF(energy_demand!M1677="Y",energy_demand!B1677,NA())</f>
        <v>#N/A</v>
      </c>
      <c r="E1677" s="2">
        <f>IF(energy_demand!M1677="N",energy_demand!B1677,NA())</f>
        <v>119933.7</v>
      </c>
    </row>
    <row r="1678" spans="1:5" x14ac:dyDescent="0.3">
      <c r="A1678" s="10">
        <v>43681</v>
      </c>
      <c r="B1678" s="2">
        <f>IF(energy_demand!L1678="Y",energy_demand!B1678)</f>
        <v>120350.215</v>
      </c>
      <c r="C1678" s="2" t="b">
        <f>IF(energy_demand!L1678="N",energy_demand!B1678)</f>
        <v>0</v>
      </c>
      <c r="D1678" s="2" t="e">
        <f>IF(energy_demand!M1678="Y",energy_demand!B1678,NA())</f>
        <v>#N/A</v>
      </c>
      <c r="E1678" s="2">
        <f>IF(energy_demand!M1678="N",energy_demand!B1678,NA())</f>
        <v>120350.215</v>
      </c>
    </row>
    <row r="1679" spans="1:5" x14ac:dyDescent="0.3">
      <c r="A1679" s="10">
        <v>43682</v>
      </c>
      <c r="B1679" s="2">
        <f>IF(energy_demand!L1679="Y",energy_demand!B1679)</f>
        <v>125652.05499999999</v>
      </c>
      <c r="C1679" s="2" t="b">
        <f>IF(energy_demand!L1679="N",energy_demand!B1679)</f>
        <v>0</v>
      </c>
      <c r="D1679" s="2" t="e">
        <f>IF(energy_demand!M1679="Y",energy_demand!B1679,NA())</f>
        <v>#N/A</v>
      </c>
      <c r="E1679" s="2">
        <f>IF(energy_demand!M1679="N",energy_demand!B1679,NA())</f>
        <v>125652.05499999999</v>
      </c>
    </row>
    <row r="1680" spans="1:5" x14ac:dyDescent="0.3">
      <c r="A1680" s="10">
        <v>43683</v>
      </c>
      <c r="B1680" s="2">
        <f>IF(energy_demand!L1680="Y",energy_demand!B1680)</f>
        <v>132120.39000000001</v>
      </c>
      <c r="C1680" s="2" t="b">
        <f>IF(energy_demand!L1680="N",energy_demand!B1680)</f>
        <v>0</v>
      </c>
      <c r="D1680" s="2" t="e">
        <f>IF(energy_demand!M1680="Y",energy_demand!B1680,NA())</f>
        <v>#N/A</v>
      </c>
      <c r="E1680" s="2">
        <f>IF(energy_demand!M1680="N",energy_demand!B1680,NA())</f>
        <v>132120.39000000001</v>
      </c>
    </row>
    <row r="1681" spans="1:5" x14ac:dyDescent="0.3">
      <c r="A1681" s="10">
        <v>43684</v>
      </c>
      <c r="B1681" s="2">
        <f>IF(energy_demand!L1681="Y",energy_demand!B1681)</f>
        <v>136315.38</v>
      </c>
      <c r="C1681" s="2" t="b">
        <f>IF(energy_demand!L1681="N",energy_demand!B1681)</f>
        <v>0</v>
      </c>
      <c r="D1681" s="2" t="e">
        <f>IF(energy_demand!M1681="Y",energy_demand!B1681,NA())</f>
        <v>#N/A</v>
      </c>
      <c r="E1681" s="2">
        <f>IF(energy_demand!M1681="N",energy_demand!B1681,NA())</f>
        <v>136315.38</v>
      </c>
    </row>
    <row r="1682" spans="1:5" x14ac:dyDescent="0.3">
      <c r="A1682" s="10">
        <v>43685</v>
      </c>
      <c r="B1682" s="2">
        <f>IF(energy_demand!L1682="Y",energy_demand!B1682)</f>
        <v>133004.73000000001</v>
      </c>
      <c r="C1682" s="2" t="b">
        <f>IF(energy_demand!L1682="N",energy_demand!B1682)</f>
        <v>0</v>
      </c>
      <c r="D1682" s="2" t="e">
        <f>IF(energy_demand!M1682="Y",energy_demand!B1682,NA())</f>
        <v>#N/A</v>
      </c>
      <c r="E1682" s="2">
        <f>IF(energy_demand!M1682="N",energy_demand!B1682,NA())</f>
        <v>133004.73000000001</v>
      </c>
    </row>
    <row r="1683" spans="1:5" x14ac:dyDescent="0.3">
      <c r="A1683" s="10">
        <v>43686</v>
      </c>
      <c r="B1683" s="2">
        <f>IF(energy_demand!L1683="Y",energy_demand!B1683)</f>
        <v>142555.10500000001</v>
      </c>
      <c r="C1683" s="2" t="b">
        <f>IF(energy_demand!L1683="N",energy_demand!B1683)</f>
        <v>0</v>
      </c>
      <c r="D1683" s="2" t="e">
        <f>IF(energy_demand!M1683="Y",energy_demand!B1683,NA())</f>
        <v>#N/A</v>
      </c>
      <c r="E1683" s="2">
        <f>IF(energy_demand!M1683="N",energy_demand!B1683,NA())</f>
        <v>142555.10500000001</v>
      </c>
    </row>
    <row r="1684" spans="1:5" x14ac:dyDescent="0.3">
      <c r="A1684" s="10">
        <v>43687</v>
      </c>
      <c r="B1684" s="2">
        <f>IF(energy_demand!L1684="Y",energy_demand!B1684)</f>
        <v>128554.605</v>
      </c>
      <c r="C1684" s="2" t="b">
        <f>IF(energy_demand!L1684="N",energy_demand!B1684)</f>
        <v>0</v>
      </c>
      <c r="D1684" s="2" t="e">
        <f>IF(energy_demand!M1684="Y",energy_demand!B1684,NA())</f>
        <v>#N/A</v>
      </c>
      <c r="E1684" s="2">
        <f>IF(energy_demand!M1684="N",energy_demand!B1684,NA())</f>
        <v>128554.605</v>
      </c>
    </row>
    <row r="1685" spans="1:5" x14ac:dyDescent="0.3">
      <c r="A1685" s="10">
        <v>43688</v>
      </c>
      <c r="B1685" s="2">
        <f>IF(energy_demand!L1685="Y",energy_demand!B1685)</f>
        <v>121028.325</v>
      </c>
      <c r="C1685" s="2" t="b">
        <f>IF(energy_demand!L1685="N",energy_demand!B1685)</f>
        <v>0</v>
      </c>
      <c r="D1685" s="2" t="e">
        <f>IF(energy_demand!M1685="Y",energy_demand!B1685,NA())</f>
        <v>#N/A</v>
      </c>
      <c r="E1685" s="2">
        <f>IF(energy_demand!M1685="N",energy_demand!B1685,NA())</f>
        <v>121028.325</v>
      </c>
    </row>
    <row r="1686" spans="1:5" x14ac:dyDescent="0.3">
      <c r="A1686" s="10">
        <v>43689</v>
      </c>
      <c r="B1686" s="2">
        <f>IF(energy_demand!L1686="Y",energy_demand!B1686)</f>
        <v>136683.4</v>
      </c>
      <c r="C1686" s="2" t="b">
        <f>IF(energy_demand!L1686="N",energy_demand!B1686)</f>
        <v>0</v>
      </c>
      <c r="D1686" s="2" t="e">
        <f>IF(energy_demand!M1686="Y",energy_demand!B1686,NA())</f>
        <v>#N/A</v>
      </c>
      <c r="E1686" s="2">
        <f>IF(energy_demand!M1686="N",energy_demand!B1686,NA())</f>
        <v>136683.4</v>
      </c>
    </row>
    <row r="1687" spans="1:5" x14ac:dyDescent="0.3">
      <c r="A1687" s="10">
        <v>43690</v>
      </c>
      <c r="B1687" s="2">
        <f>IF(energy_demand!L1687="Y",energy_demand!B1687)</f>
        <v>141474.26500000001</v>
      </c>
      <c r="C1687" s="2" t="b">
        <f>IF(energy_demand!L1687="N",energy_demand!B1687)</f>
        <v>0</v>
      </c>
      <c r="D1687" s="2" t="e">
        <f>IF(energy_demand!M1687="Y",energy_demand!B1687,NA())</f>
        <v>#N/A</v>
      </c>
      <c r="E1687" s="2">
        <f>IF(energy_demand!M1687="N",energy_demand!B1687,NA())</f>
        <v>141474.26500000001</v>
      </c>
    </row>
    <row r="1688" spans="1:5" x14ac:dyDescent="0.3">
      <c r="A1688" s="10">
        <v>43691</v>
      </c>
      <c r="B1688" s="2">
        <f>IF(energy_demand!L1688="Y",energy_demand!B1688)</f>
        <v>134681.435</v>
      </c>
      <c r="C1688" s="2" t="b">
        <f>IF(energy_demand!L1688="N",energy_demand!B1688)</f>
        <v>0</v>
      </c>
      <c r="D1688" s="2" t="e">
        <f>IF(energy_demand!M1688="Y",energy_demand!B1688,NA())</f>
        <v>#N/A</v>
      </c>
      <c r="E1688" s="2">
        <f>IF(energy_demand!M1688="N",energy_demand!B1688,NA())</f>
        <v>134681.435</v>
      </c>
    </row>
    <row r="1689" spans="1:5" x14ac:dyDescent="0.3">
      <c r="A1689" s="10">
        <v>43692</v>
      </c>
      <c r="B1689" s="2">
        <f>IF(energy_demand!L1689="Y",energy_demand!B1689)</f>
        <v>128119.715</v>
      </c>
      <c r="C1689" s="2" t="b">
        <f>IF(energy_demand!L1689="N",energy_demand!B1689)</f>
        <v>0</v>
      </c>
      <c r="D1689" s="2" t="e">
        <f>IF(energy_demand!M1689="Y",energy_demand!B1689,NA())</f>
        <v>#N/A</v>
      </c>
      <c r="E1689" s="2">
        <f>IF(energy_demand!M1689="N",energy_demand!B1689,NA())</f>
        <v>128119.715</v>
      </c>
    </row>
    <row r="1690" spans="1:5" x14ac:dyDescent="0.3">
      <c r="A1690" s="10">
        <v>43693</v>
      </c>
      <c r="B1690" s="2">
        <f>IF(energy_demand!L1690="Y",energy_demand!B1690)</f>
        <v>129781.155</v>
      </c>
      <c r="C1690" s="2" t="b">
        <f>IF(energy_demand!L1690="N",energy_demand!B1690)</f>
        <v>0</v>
      </c>
      <c r="D1690" s="2" t="e">
        <f>IF(energy_demand!M1690="Y",energy_demand!B1690,NA())</f>
        <v>#N/A</v>
      </c>
      <c r="E1690" s="2">
        <f>IF(energy_demand!M1690="N",energy_demand!B1690,NA())</f>
        <v>129781.155</v>
      </c>
    </row>
    <row r="1691" spans="1:5" x14ac:dyDescent="0.3">
      <c r="A1691" s="10">
        <v>43694</v>
      </c>
      <c r="B1691" s="2">
        <f>IF(energy_demand!L1691="Y",energy_demand!B1691)</f>
        <v>115460.6</v>
      </c>
      <c r="C1691" s="2" t="b">
        <f>IF(energy_demand!L1691="N",energy_demand!B1691)</f>
        <v>0</v>
      </c>
      <c r="D1691" s="2" t="e">
        <f>IF(energy_demand!M1691="Y",energy_demand!B1691,NA())</f>
        <v>#N/A</v>
      </c>
      <c r="E1691" s="2">
        <f>IF(energy_demand!M1691="N",energy_demand!B1691,NA())</f>
        <v>115460.6</v>
      </c>
    </row>
    <row r="1692" spans="1:5" x14ac:dyDescent="0.3">
      <c r="A1692" s="10">
        <v>43695</v>
      </c>
      <c r="B1692" s="2">
        <f>IF(energy_demand!L1692="Y",energy_demand!B1692)</f>
        <v>110816.375</v>
      </c>
      <c r="C1692" s="2" t="b">
        <f>IF(energy_demand!L1692="N",energy_demand!B1692)</f>
        <v>0</v>
      </c>
      <c r="D1692" s="2" t="e">
        <f>IF(energy_demand!M1692="Y",energy_demand!B1692,NA())</f>
        <v>#N/A</v>
      </c>
      <c r="E1692" s="2">
        <f>IF(energy_demand!M1692="N",energy_demand!B1692,NA())</f>
        <v>110816.375</v>
      </c>
    </row>
    <row r="1693" spans="1:5" x14ac:dyDescent="0.3">
      <c r="A1693" s="10">
        <v>43696</v>
      </c>
      <c r="B1693" s="2">
        <f>IF(energy_demand!L1693="Y",energy_demand!B1693)</f>
        <v>131067.25</v>
      </c>
      <c r="C1693" s="2" t="b">
        <f>IF(energy_demand!L1693="N",energy_demand!B1693)</f>
        <v>0</v>
      </c>
      <c r="D1693" s="2" t="e">
        <f>IF(energy_demand!M1693="Y",energy_demand!B1693,NA())</f>
        <v>#N/A</v>
      </c>
      <c r="E1693" s="2">
        <f>IF(energy_demand!M1693="N",energy_demand!B1693,NA())</f>
        <v>131067.25</v>
      </c>
    </row>
    <row r="1694" spans="1:5" x14ac:dyDescent="0.3">
      <c r="A1694" s="10">
        <v>43697</v>
      </c>
      <c r="B1694" s="2">
        <f>IF(energy_demand!L1694="Y",energy_demand!B1694)</f>
        <v>131438.54999999999</v>
      </c>
      <c r="C1694" s="2" t="b">
        <f>IF(energy_demand!L1694="N",energy_demand!B1694)</f>
        <v>0</v>
      </c>
      <c r="D1694" s="2" t="e">
        <f>IF(energy_demand!M1694="Y",energy_demand!B1694,NA())</f>
        <v>#N/A</v>
      </c>
      <c r="E1694" s="2">
        <f>IF(energy_demand!M1694="N",energy_demand!B1694,NA())</f>
        <v>131438.54999999999</v>
      </c>
    </row>
    <row r="1695" spans="1:5" x14ac:dyDescent="0.3">
      <c r="A1695" s="10">
        <v>43698</v>
      </c>
      <c r="B1695" s="2">
        <f>IF(energy_demand!L1695="Y",energy_demand!B1695)</f>
        <v>120747.08</v>
      </c>
      <c r="C1695" s="2" t="b">
        <f>IF(energy_demand!L1695="N",energy_demand!B1695)</f>
        <v>0</v>
      </c>
      <c r="D1695" s="2" t="e">
        <f>IF(energy_demand!M1695="Y",energy_demand!B1695,NA())</f>
        <v>#N/A</v>
      </c>
      <c r="E1695" s="2">
        <f>IF(energy_demand!M1695="N",energy_demand!B1695,NA())</f>
        <v>120747.08</v>
      </c>
    </row>
    <row r="1696" spans="1:5" x14ac:dyDescent="0.3">
      <c r="A1696" s="10">
        <v>43699</v>
      </c>
      <c r="B1696" s="2">
        <f>IF(energy_demand!L1696="Y",energy_demand!B1696)</f>
        <v>127697.99</v>
      </c>
      <c r="C1696" s="2" t="b">
        <f>IF(energy_demand!L1696="N",energy_demand!B1696)</f>
        <v>0</v>
      </c>
      <c r="D1696" s="2" t="e">
        <f>IF(energy_demand!M1696="Y",energy_demand!B1696,NA())</f>
        <v>#N/A</v>
      </c>
      <c r="E1696" s="2">
        <f>IF(energy_demand!M1696="N",energy_demand!B1696,NA())</f>
        <v>127697.99</v>
      </c>
    </row>
    <row r="1697" spans="1:5" x14ac:dyDescent="0.3">
      <c r="A1697" s="10">
        <v>43700</v>
      </c>
      <c r="B1697" s="2">
        <f>IF(energy_demand!L1697="Y",energy_demand!B1697)</f>
        <v>126763.36500000001</v>
      </c>
      <c r="C1697" s="2" t="b">
        <f>IF(energy_demand!L1697="N",energy_demand!B1697)</f>
        <v>0</v>
      </c>
      <c r="D1697" s="2" t="e">
        <f>IF(energy_demand!M1697="Y",energy_demand!B1697,NA())</f>
        <v>#N/A</v>
      </c>
      <c r="E1697" s="2">
        <f>IF(energy_demand!M1697="N",energy_demand!B1697,NA())</f>
        <v>126763.36500000001</v>
      </c>
    </row>
    <row r="1698" spans="1:5" x14ac:dyDescent="0.3">
      <c r="A1698" s="10">
        <v>43701</v>
      </c>
      <c r="B1698" s="2">
        <f>IF(energy_demand!L1698="Y",energy_demand!B1698)</f>
        <v>107303.47500000001</v>
      </c>
      <c r="C1698" s="2" t="b">
        <f>IF(energy_demand!L1698="N",energy_demand!B1698)</f>
        <v>0</v>
      </c>
      <c r="D1698" s="2" t="e">
        <f>IF(energy_demand!M1698="Y",energy_demand!B1698,NA())</f>
        <v>#N/A</v>
      </c>
      <c r="E1698" s="2">
        <f>IF(energy_demand!M1698="N",energy_demand!B1698,NA())</f>
        <v>107303.47500000001</v>
      </c>
    </row>
    <row r="1699" spans="1:5" x14ac:dyDescent="0.3">
      <c r="A1699" s="10">
        <v>43702</v>
      </c>
      <c r="B1699" s="2">
        <f>IF(energy_demand!L1699="Y",energy_demand!B1699)</f>
        <v>113980.3</v>
      </c>
      <c r="C1699" s="2" t="b">
        <f>IF(energy_demand!L1699="N",energy_demand!B1699)</f>
        <v>0</v>
      </c>
      <c r="D1699" s="2" t="e">
        <f>IF(energy_demand!M1699="Y",energy_demand!B1699,NA())</f>
        <v>#N/A</v>
      </c>
      <c r="E1699" s="2">
        <f>IF(energy_demand!M1699="N",energy_demand!B1699,NA())</f>
        <v>113980.3</v>
      </c>
    </row>
    <row r="1700" spans="1:5" x14ac:dyDescent="0.3">
      <c r="A1700" s="10">
        <v>43703</v>
      </c>
      <c r="B1700" s="2">
        <f>IF(energy_demand!L1700="Y",energy_demand!B1700)</f>
        <v>132704.36499999999</v>
      </c>
      <c r="C1700" s="2" t="b">
        <f>IF(energy_demand!L1700="N",energy_demand!B1700)</f>
        <v>0</v>
      </c>
      <c r="D1700" s="2" t="e">
        <f>IF(energy_demand!M1700="Y",energy_demand!B1700,NA())</f>
        <v>#N/A</v>
      </c>
      <c r="E1700" s="2">
        <f>IF(energy_demand!M1700="N",energy_demand!B1700,NA())</f>
        <v>132704.36499999999</v>
      </c>
    </row>
    <row r="1701" spans="1:5" x14ac:dyDescent="0.3">
      <c r="A1701" s="10">
        <v>43704</v>
      </c>
      <c r="B1701" s="2">
        <f>IF(energy_demand!L1701="Y",energy_demand!B1701)</f>
        <v>130964.88499999999</v>
      </c>
      <c r="C1701" s="2" t="b">
        <f>IF(energy_demand!L1701="N",energy_demand!B1701)</f>
        <v>0</v>
      </c>
      <c r="D1701" s="2" t="e">
        <f>IF(energy_demand!M1701="Y",energy_demand!B1701,NA())</f>
        <v>#N/A</v>
      </c>
      <c r="E1701" s="2">
        <f>IF(energy_demand!M1701="N",energy_demand!B1701,NA())</f>
        <v>130964.88499999999</v>
      </c>
    </row>
    <row r="1702" spans="1:5" x14ac:dyDescent="0.3">
      <c r="A1702" s="10">
        <v>43705</v>
      </c>
      <c r="B1702" s="2">
        <f>IF(energy_demand!L1702="Y",energy_demand!B1702)</f>
        <v>137660.94</v>
      </c>
      <c r="C1702" s="2" t="b">
        <f>IF(energy_demand!L1702="N",energy_demand!B1702)</f>
        <v>0</v>
      </c>
      <c r="D1702" s="2" t="e">
        <f>IF(energy_demand!M1702="Y",energy_demand!B1702,NA())</f>
        <v>#N/A</v>
      </c>
      <c r="E1702" s="2">
        <f>IF(energy_demand!M1702="N",energy_demand!B1702,NA())</f>
        <v>137660.94</v>
      </c>
    </row>
    <row r="1703" spans="1:5" x14ac:dyDescent="0.3">
      <c r="A1703" s="10">
        <v>43706</v>
      </c>
      <c r="B1703" s="2">
        <f>IF(energy_demand!L1703="Y",energy_demand!B1703)</f>
        <v>134233.345</v>
      </c>
      <c r="C1703" s="2" t="b">
        <f>IF(energy_demand!L1703="N",energy_demand!B1703)</f>
        <v>0</v>
      </c>
      <c r="D1703" s="2" t="e">
        <f>IF(energy_demand!M1703="Y",energy_demand!B1703,NA())</f>
        <v>#N/A</v>
      </c>
      <c r="E1703" s="2">
        <f>IF(energy_demand!M1703="N",energy_demand!B1703,NA())</f>
        <v>134233.345</v>
      </c>
    </row>
    <row r="1704" spans="1:5" x14ac:dyDescent="0.3">
      <c r="A1704" s="10">
        <v>43707</v>
      </c>
      <c r="B1704" s="2">
        <f>IF(energy_demand!L1704="Y",energy_demand!B1704)</f>
        <v>131871.07999999999</v>
      </c>
      <c r="C1704" s="2" t="b">
        <f>IF(energy_demand!L1704="N",energy_demand!B1704)</f>
        <v>0</v>
      </c>
      <c r="D1704" s="2" t="e">
        <f>IF(energy_demand!M1704="Y",energy_demand!B1704,NA())</f>
        <v>#N/A</v>
      </c>
      <c r="E1704" s="2">
        <f>IF(energy_demand!M1704="N",energy_demand!B1704,NA())</f>
        <v>131871.07999999999</v>
      </c>
    </row>
    <row r="1705" spans="1:5" x14ac:dyDescent="0.3">
      <c r="A1705" s="10">
        <v>43708</v>
      </c>
      <c r="B1705" s="2">
        <f>IF(energy_demand!L1705="Y",energy_demand!B1705)</f>
        <v>107616.03</v>
      </c>
      <c r="C1705" s="2" t="b">
        <f>IF(energy_demand!L1705="N",energy_demand!B1705)</f>
        <v>0</v>
      </c>
      <c r="D1705" s="2" t="e">
        <f>IF(energy_demand!M1705="Y",energy_demand!B1705,NA())</f>
        <v>#N/A</v>
      </c>
      <c r="E1705" s="2">
        <f>IF(energy_demand!M1705="N",energy_demand!B1705,NA())</f>
        <v>107616.03</v>
      </c>
    </row>
    <row r="1706" spans="1:5" x14ac:dyDescent="0.3">
      <c r="A1706" s="10">
        <v>43709</v>
      </c>
      <c r="B1706" s="2">
        <f>IF(energy_demand!L1706="Y",energy_demand!B1706)</f>
        <v>106779.47500000001</v>
      </c>
      <c r="C1706" s="2" t="b">
        <f>IF(energy_demand!L1706="N",energy_demand!B1706)</f>
        <v>0</v>
      </c>
      <c r="D1706" s="2" t="e">
        <f>IF(energy_demand!M1706="Y",energy_demand!B1706,NA())</f>
        <v>#N/A</v>
      </c>
      <c r="E1706" s="2">
        <f>IF(energy_demand!M1706="N",energy_demand!B1706,NA())</f>
        <v>106779.47500000001</v>
      </c>
    </row>
    <row r="1707" spans="1:5" x14ac:dyDescent="0.3">
      <c r="A1707" s="10">
        <v>43710</v>
      </c>
      <c r="B1707" s="2">
        <f>IF(energy_demand!L1707="Y",energy_demand!B1707)</f>
        <v>121697.38</v>
      </c>
      <c r="C1707" s="2" t="b">
        <f>IF(energy_demand!L1707="N",energy_demand!B1707)</f>
        <v>0</v>
      </c>
      <c r="D1707" s="2" t="e">
        <f>IF(energy_demand!M1707="Y",energy_demand!B1707,NA())</f>
        <v>#N/A</v>
      </c>
      <c r="E1707" s="2">
        <f>IF(energy_demand!M1707="N",energy_demand!B1707,NA())</f>
        <v>121697.38</v>
      </c>
    </row>
    <row r="1708" spans="1:5" x14ac:dyDescent="0.3">
      <c r="A1708" s="10">
        <v>43711</v>
      </c>
      <c r="B1708" s="2">
        <f>IF(energy_demand!L1708="Y",energy_demand!B1708)</f>
        <v>118871.215</v>
      </c>
      <c r="C1708" s="2" t="b">
        <f>IF(energy_demand!L1708="N",energy_demand!B1708)</f>
        <v>0</v>
      </c>
      <c r="D1708" s="2" t="e">
        <f>IF(energy_demand!M1708="Y",energy_demand!B1708,NA())</f>
        <v>#N/A</v>
      </c>
      <c r="E1708" s="2">
        <f>IF(energy_demand!M1708="N",energy_demand!B1708,NA())</f>
        <v>118871.215</v>
      </c>
    </row>
    <row r="1709" spans="1:5" x14ac:dyDescent="0.3">
      <c r="A1709" s="10">
        <v>43712</v>
      </c>
      <c r="B1709" s="2">
        <f>IF(energy_demand!L1709="Y",energy_demand!B1709)</f>
        <v>122652.81</v>
      </c>
      <c r="C1709" s="2" t="b">
        <f>IF(energy_demand!L1709="N",energy_demand!B1709)</f>
        <v>0</v>
      </c>
      <c r="D1709" s="2" t="e">
        <f>IF(energy_demand!M1709="Y",energy_demand!B1709,NA())</f>
        <v>#N/A</v>
      </c>
      <c r="E1709" s="2">
        <f>IF(energy_demand!M1709="N",energy_demand!B1709,NA())</f>
        <v>122652.81</v>
      </c>
    </row>
    <row r="1710" spans="1:5" x14ac:dyDescent="0.3">
      <c r="A1710" s="10">
        <v>43713</v>
      </c>
      <c r="B1710" s="2">
        <f>IF(energy_demand!L1710="Y",energy_demand!B1710)</f>
        <v>120223.175</v>
      </c>
      <c r="C1710" s="2" t="b">
        <f>IF(energy_demand!L1710="N",energy_demand!B1710)</f>
        <v>0</v>
      </c>
      <c r="D1710" s="2" t="e">
        <f>IF(energy_demand!M1710="Y",energy_demand!B1710,NA())</f>
        <v>#N/A</v>
      </c>
      <c r="E1710" s="2">
        <f>IF(energy_demand!M1710="N",energy_demand!B1710,NA())</f>
        <v>120223.175</v>
      </c>
    </row>
    <row r="1711" spans="1:5" x14ac:dyDescent="0.3">
      <c r="A1711" s="10">
        <v>43714</v>
      </c>
      <c r="B1711" s="2">
        <f>IF(energy_demand!L1711="Y",energy_demand!B1711)</f>
        <v>122222.69</v>
      </c>
      <c r="C1711" s="2" t="b">
        <f>IF(energy_demand!L1711="N",energy_demand!B1711)</f>
        <v>0</v>
      </c>
      <c r="D1711" s="2" t="e">
        <f>IF(energy_demand!M1711="Y",energy_demand!B1711,NA())</f>
        <v>#N/A</v>
      </c>
      <c r="E1711" s="2">
        <f>IF(energy_demand!M1711="N",energy_demand!B1711,NA())</f>
        <v>122222.69</v>
      </c>
    </row>
    <row r="1712" spans="1:5" x14ac:dyDescent="0.3">
      <c r="A1712" s="10">
        <v>43715</v>
      </c>
      <c r="B1712" s="2">
        <f>IF(energy_demand!L1712="Y",energy_demand!B1712)</f>
        <v>115200.19</v>
      </c>
      <c r="C1712" s="2" t="b">
        <f>IF(energy_demand!L1712="N",energy_demand!B1712)</f>
        <v>0</v>
      </c>
      <c r="D1712" s="2" t="e">
        <f>IF(energy_demand!M1712="Y",energy_demand!B1712,NA())</f>
        <v>#N/A</v>
      </c>
      <c r="E1712" s="2">
        <f>IF(energy_demand!M1712="N",energy_demand!B1712,NA())</f>
        <v>115200.19</v>
      </c>
    </row>
    <row r="1713" spans="1:5" x14ac:dyDescent="0.3">
      <c r="A1713" s="10">
        <v>43716</v>
      </c>
      <c r="B1713" s="2">
        <f>IF(energy_demand!L1713="Y",energy_demand!B1713)</f>
        <v>116999.07</v>
      </c>
      <c r="C1713" s="2" t="b">
        <f>IF(energy_demand!L1713="N",energy_demand!B1713)</f>
        <v>0</v>
      </c>
      <c r="D1713" s="2" t="e">
        <f>IF(energy_demand!M1713="Y",energy_demand!B1713,NA())</f>
        <v>#N/A</v>
      </c>
      <c r="E1713" s="2">
        <f>IF(energy_demand!M1713="N",energy_demand!B1713,NA())</f>
        <v>116999.07</v>
      </c>
    </row>
    <row r="1714" spans="1:5" x14ac:dyDescent="0.3">
      <c r="A1714" s="10">
        <v>43717</v>
      </c>
      <c r="B1714" s="2">
        <f>IF(energy_demand!L1714="Y",energy_demand!B1714)</f>
        <v>130448.11500000001</v>
      </c>
      <c r="C1714" s="2" t="b">
        <f>IF(energy_demand!L1714="N",energy_demand!B1714)</f>
        <v>0</v>
      </c>
      <c r="D1714" s="2" t="e">
        <f>IF(energy_demand!M1714="Y",energy_demand!B1714,NA())</f>
        <v>#N/A</v>
      </c>
      <c r="E1714" s="2">
        <f>IF(energy_demand!M1714="N",energy_demand!B1714,NA())</f>
        <v>130448.11500000001</v>
      </c>
    </row>
    <row r="1715" spans="1:5" x14ac:dyDescent="0.3">
      <c r="A1715" s="10">
        <v>43718</v>
      </c>
      <c r="B1715" s="2">
        <f>IF(energy_demand!L1715="Y",energy_demand!B1715)</f>
        <v>131665.01500000001</v>
      </c>
      <c r="C1715" s="2" t="b">
        <f>IF(energy_demand!L1715="N",energy_demand!B1715)</f>
        <v>0</v>
      </c>
      <c r="D1715" s="2" t="e">
        <f>IF(energy_demand!M1715="Y",energy_demand!B1715,NA())</f>
        <v>#N/A</v>
      </c>
      <c r="E1715" s="2">
        <f>IF(energy_demand!M1715="N",energy_demand!B1715,NA())</f>
        <v>131665.01500000001</v>
      </c>
    </row>
    <row r="1716" spans="1:5" x14ac:dyDescent="0.3">
      <c r="A1716" s="10">
        <v>43719</v>
      </c>
      <c r="B1716" s="2">
        <f>IF(energy_demand!L1716="Y",energy_demand!B1716)</f>
        <v>121100.045</v>
      </c>
      <c r="C1716" s="2" t="b">
        <f>IF(energy_demand!L1716="N",energy_demand!B1716)</f>
        <v>0</v>
      </c>
      <c r="D1716" s="2" t="e">
        <f>IF(energy_demand!M1716="Y",energy_demand!B1716,NA())</f>
        <v>#N/A</v>
      </c>
      <c r="E1716" s="2">
        <f>IF(energy_demand!M1716="N",energy_demand!B1716,NA())</f>
        <v>121100.045</v>
      </c>
    </row>
    <row r="1717" spans="1:5" x14ac:dyDescent="0.3">
      <c r="A1717" s="10">
        <v>43720</v>
      </c>
      <c r="B1717" s="2">
        <f>IF(energy_demand!L1717="Y",energy_demand!B1717)</f>
        <v>118723.07</v>
      </c>
      <c r="C1717" s="2" t="b">
        <f>IF(energy_demand!L1717="N",energy_demand!B1717)</f>
        <v>0</v>
      </c>
      <c r="D1717" s="2" t="e">
        <f>IF(energy_demand!M1717="Y",energy_demand!B1717,NA())</f>
        <v>#N/A</v>
      </c>
      <c r="E1717" s="2">
        <f>IF(energy_demand!M1717="N",energy_demand!B1717,NA())</f>
        <v>118723.07</v>
      </c>
    </row>
    <row r="1718" spans="1:5" x14ac:dyDescent="0.3">
      <c r="A1718" s="10">
        <v>43721</v>
      </c>
      <c r="B1718" s="2">
        <f>IF(energy_demand!L1718="Y",energy_demand!B1718)</f>
        <v>120349.015</v>
      </c>
      <c r="C1718" s="2" t="b">
        <f>IF(energy_demand!L1718="N",energy_demand!B1718)</f>
        <v>0</v>
      </c>
      <c r="D1718" s="2" t="e">
        <f>IF(energy_demand!M1718="Y",energy_demand!B1718,NA())</f>
        <v>#N/A</v>
      </c>
      <c r="E1718" s="2">
        <f>IF(energy_demand!M1718="N",energy_demand!B1718,NA())</f>
        <v>120349.015</v>
      </c>
    </row>
    <row r="1719" spans="1:5" x14ac:dyDescent="0.3">
      <c r="A1719" s="10">
        <v>43722</v>
      </c>
      <c r="B1719" s="2">
        <f>IF(energy_demand!L1719="Y",energy_demand!B1719)</f>
        <v>103500.955</v>
      </c>
      <c r="C1719" s="2" t="b">
        <f>IF(energy_demand!L1719="N",energy_demand!B1719)</f>
        <v>0</v>
      </c>
      <c r="D1719" s="2" t="e">
        <f>IF(energy_demand!M1719="Y",energy_demand!B1719,NA())</f>
        <v>#N/A</v>
      </c>
      <c r="E1719" s="2">
        <f>IF(energy_demand!M1719="N",energy_demand!B1719,NA())</f>
        <v>103500.955</v>
      </c>
    </row>
    <row r="1720" spans="1:5" x14ac:dyDescent="0.3">
      <c r="A1720" s="10">
        <v>43723</v>
      </c>
      <c r="B1720" s="2">
        <f>IF(energy_demand!L1720="Y",energy_demand!B1720)</f>
        <v>105149.02</v>
      </c>
      <c r="C1720" s="2" t="b">
        <f>IF(energy_demand!L1720="N",energy_demand!B1720)</f>
        <v>0</v>
      </c>
      <c r="D1720" s="2" t="e">
        <f>IF(energy_demand!M1720="Y",energy_demand!B1720,NA())</f>
        <v>#N/A</v>
      </c>
      <c r="E1720" s="2">
        <f>IF(energy_demand!M1720="N",energy_demand!B1720,NA())</f>
        <v>105149.02</v>
      </c>
    </row>
    <row r="1721" spans="1:5" x14ac:dyDescent="0.3">
      <c r="A1721" s="10">
        <v>43724</v>
      </c>
      <c r="B1721" s="2">
        <f>IF(energy_demand!L1721="Y",energy_demand!B1721)</f>
        <v>119362.235</v>
      </c>
      <c r="C1721" s="2" t="b">
        <f>IF(energy_demand!L1721="N",energy_demand!B1721)</f>
        <v>0</v>
      </c>
      <c r="D1721" s="2" t="e">
        <f>IF(energy_demand!M1721="Y",energy_demand!B1721,NA())</f>
        <v>#N/A</v>
      </c>
      <c r="E1721" s="2">
        <f>IF(energy_demand!M1721="N",energy_demand!B1721,NA())</f>
        <v>119362.235</v>
      </c>
    </row>
    <row r="1722" spans="1:5" x14ac:dyDescent="0.3">
      <c r="A1722" s="10">
        <v>43725</v>
      </c>
      <c r="B1722" s="2">
        <f>IF(energy_demand!L1722="Y",energy_demand!B1722)</f>
        <v>124129.44</v>
      </c>
      <c r="C1722" s="2" t="b">
        <f>IF(energy_demand!L1722="N",energy_demand!B1722)</f>
        <v>0</v>
      </c>
      <c r="D1722" s="2" t="e">
        <f>IF(energy_demand!M1722="Y",energy_demand!B1722,NA())</f>
        <v>#N/A</v>
      </c>
      <c r="E1722" s="2">
        <f>IF(energy_demand!M1722="N",energy_demand!B1722,NA())</f>
        <v>124129.44</v>
      </c>
    </row>
    <row r="1723" spans="1:5" x14ac:dyDescent="0.3">
      <c r="A1723" s="10">
        <v>43726</v>
      </c>
      <c r="B1723" s="2">
        <f>IF(energy_demand!L1723="Y",energy_demand!B1723)</f>
        <v>119715.705</v>
      </c>
      <c r="C1723" s="2" t="b">
        <f>IF(energy_demand!L1723="N",energy_demand!B1723)</f>
        <v>0</v>
      </c>
      <c r="D1723" s="2" t="e">
        <f>IF(energy_demand!M1723="Y",energy_demand!B1723,NA())</f>
        <v>#N/A</v>
      </c>
      <c r="E1723" s="2">
        <f>IF(energy_demand!M1723="N",energy_demand!B1723,NA())</f>
        <v>119715.705</v>
      </c>
    </row>
    <row r="1724" spans="1:5" x14ac:dyDescent="0.3">
      <c r="A1724" s="10">
        <v>43727</v>
      </c>
      <c r="B1724" s="2">
        <f>IF(energy_demand!L1724="Y",energy_demand!B1724)</f>
        <v>108102.56</v>
      </c>
      <c r="C1724" s="2" t="b">
        <f>IF(energy_demand!L1724="N",energy_demand!B1724)</f>
        <v>0</v>
      </c>
      <c r="D1724" s="2" t="e">
        <f>IF(energy_demand!M1724="Y",energy_demand!B1724,NA())</f>
        <v>#N/A</v>
      </c>
      <c r="E1724" s="2">
        <f>IF(energy_demand!M1724="N",energy_demand!B1724,NA())</f>
        <v>108102.56</v>
      </c>
    </row>
    <row r="1725" spans="1:5" x14ac:dyDescent="0.3">
      <c r="A1725" s="10">
        <v>43728</v>
      </c>
      <c r="B1725" s="2" t="b">
        <f>IF(energy_demand!L1725="Y",energy_demand!B1725)</f>
        <v>0</v>
      </c>
      <c r="C1725" s="2">
        <f>IF(energy_demand!L1725="N",energy_demand!B1725)</f>
        <v>107222.345</v>
      </c>
      <c r="D1725" s="2" t="e">
        <f>IF(energy_demand!M1725="Y",energy_demand!B1725,NA())</f>
        <v>#N/A</v>
      </c>
      <c r="E1725" s="2">
        <f>IF(energy_demand!M1725="N",energy_demand!B1725,NA())</f>
        <v>107222.345</v>
      </c>
    </row>
    <row r="1726" spans="1:5" x14ac:dyDescent="0.3">
      <c r="A1726" s="10">
        <v>43729</v>
      </c>
      <c r="B1726" s="2" t="b">
        <f>IF(energy_demand!L1726="Y",energy_demand!B1726)</f>
        <v>0</v>
      </c>
      <c r="C1726" s="2">
        <f>IF(energy_demand!L1726="N",energy_demand!B1726)</f>
        <v>101348.35</v>
      </c>
      <c r="D1726" s="2" t="e">
        <f>IF(energy_demand!M1726="Y",energy_demand!B1726,NA())</f>
        <v>#N/A</v>
      </c>
      <c r="E1726" s="2">
        <f>IF(energy_demand!M1726="N",energy_demand!B1726,NA())</f>
        <v>101348.35</v>
      </c>
    </row>
    <row r="1727" spans="1:5" x14ac:dyDescent="0.3">
      <c r="A1727" s="10">
        <v>43730</v>
      </c>
      <c r="B1727" s="2" t="b">
        <f>IF(energy_demand!L1727="Y",energy_demand!B1727)</f>
        <v>0</v>
      </c>
      <c r="C1727" s="2">
        <f>IF(energy_demand!L1727="N",energy_demand!B1727)</f>
        <v>102386.52499999999</v>
      </c>
      <c r="D1727" s="2" t="e">
        <f>IF(energy_demand!M1727="Y",energy_demand!B1727,NA())</f>
        <v>#N/A</v>
      </c>
      <c r="E1727" s="2">
        <f>IF(energy_demand!M1727="N",energy_demand!B1727,NA())</f>
        <v>102386.52499999999</v>
      </c>
    </row>
    <row r="1728" spans="1:5" x14ac:dyDescent="0.3">
      <c r="A1728" s="10">
        <v>43731</v>
      </c>
      <c r="B1728" s="2" t="b">
        <f>IF(energy_demand!L1728="Y",energy_demand!B1728)</f>
        <v>0</v>
      </c>
      <c r="C1728" s="2">
        <f>IF(energy_demand!L1728="N",energy_demand!B1728)</f>
        <v>121862.88499999999</v>
      </c>
      <c r="D1728" s="2" t="e">
        <f>IF(energy_demand!M1728="Y",energy_demand!B1728,NA())</f>
        <v>#N/A</v>
      </c>
      <c r="E1728" s="2">
        <f>IF(energy_demand!M1728="N",energy_demand!B1728,NA())</f>
        <v>121862.88499999999</v>
      </c>
    </row>
    <row r="1729" spans="1:5" x14ac:dyDescent="0.3">
      <c r="A1729" s="10">
        <v>43732</v>
      </c>
      <c r="B1729" s="2" t="b">
        <f>IF(energy_demand!L1729="Y",energy_demand!B1729)</f>
        <v>0</v>
      </c>
      <c r="C1729" s="2">
        <f>IF(energy_demand!L1729="N",energy_demand!B1729)</f>
        <v>125787.33</v>
      </c>
      <c r="D1729" s="2" t="e">
        <f>IF(energy_demand!M1729="Y",energy_demand!B1729,NA())</f>
        <v>#N/A</v>
      </c>
      <c r="E1729" s="2">
        <f>IF(energy_demand!M1729="N",energy_demand!B1729,NA())</f>
        <v>125787.33</v>
      </c>
    </row>
    <row r="1730" spans="1:5" x14ac:dyDescent="0.3">
      <c r="A1730" s="10">
        <v>43733</v>
      </c>
      <c r="B1730" s="2" t="b">
        <f>IF(energy_demand!L1730="Y",energy_demand!B1730)</f>
        <v>0</v>
      </c>
      <c r="C1730" s="2">
        <f>IF(energy_demand!L1730="N",energy_demand!B1730)</f>
        <v>124302.93</v>
      </c>
      <c r="D1730" s="2" t="e">
        <f>IF(energy_demand!M1730="Y",energy_demand!B1730,NA())</f>
        <v>#N/A</v>
      </c>
      <c r="E1730" s="2">
        <f>IF(energy_demand!M1730="N",energy_demand!B1730,NA())</f>
        <v>124302.93</v>
      </c>
    </row>
    <row r="1731" spans="1:5" x14ac:dyDescent="0.3">
      <c r="A1731" s="10">
        <v>43734</v>
      </c>
      <c r="B1731" s="2" t="b">
        <f>IF(energy_demand!L1731="Y",energy_demand!B1731)</f>
        <v>0</v>
      </c>
      <c r="C1731" s="2">
        <f>IF(energy_demand!L1731="N",energy_demand!B1731)</f>
        <v>117320.175</v>
      </c>
      <c r="D1731" s="2" t="e">
        <f>IF(energy_demand!M1731="Y",energy_demand!B1731,NA())</f>
        <v>#N/A</v>
      </c>
      <c r="E1731" s="2">
        <f>IF(energy_demand!M1731="N",energy_demand!B1731,NA())</f>
        <v>117320.175</v>
      </c>
    </row>
    <row r="1732" spans="1:5" x14ac:dyDescent="0.3">
      <c r="A1732" s="10">
        <v>43735</v>
      </c>
      <c r="B1732" s="2" t="b">
        <f>IF(energy_demand!L1732="Y",energy_demand!B1732)</f>
        <v>0</v>
      </c>
      <c r="C1732" s="2">
        <f>IF(energy_demand!L1732="N",energy_demand!B1732)</f>
        <v>106043.02</v>
      </c>
      <c r="D1732" s="2">
        <f>IF(energy_demand!M1732="Y",energy_demand!B1732,NA())</f>
        <v>106043.02</v>
      </c>
      <c r="E1732" s="2" t="e">
        <f>IF(energy_demand!M1732="N",energy_demand!B1732,NA())</f>
        <v>#N/A</v>
      </c>
    </row>
    <row r="1733" spans="1:5" x14ac:dyDescent="0.3">
      <c r="A1733" s="10">
        <v>43736</v>
      </c>
      <c r="B1733" s="2" t="b">
        <f>IF(energy_demand!L1733="Y",energy_demand!B1733)</f>
        <v>0</v>
      </c>
      <c r="C1733" s="2">
        <f>IF(energy_demand!L1733="N",energy_demand!B1733)</f>
        <v>108762.31</v>
      </c>
      <c r="D1733" s="2" t="e">
        <f>IF(energy_demand!M1733="Y",energy_demand!B1733,NA())</f>
        <v>#N/A</v>
      </c>
      <c r="E1733" s="2">
        <f>IF(energy_demand!M1733="N",energy_demand!B1733,NA())</f>
        <v>108762.31</v>
      </c>
    </row>
    <row r="1734" spans="1:5" x14ac:dyDescent="0.3">
      <c r="A1734" s="10">
        <v>43737</v>
      </c>
      <c r="B1734" s="2" t="b">
        <f>IF(energy_demand!L1734="Y",energy_demand!B1734)</f>
        <v>0</v>
      </c>
      <c r="C1734" s="2">
        <f>IF(energy_demand!L1734="N",energy_demand!B1734)</f>
        <v>104804.09</v>
      </c>
      <c r="D1734" s="2" t="e">
        <f>IF(energy_demand!M1734="Y",energy_demand!B1734,NA())</f>
        <v>#N/A</v>
      </c>
      <c r="E1734" s="2">
        <f>IF(energy_demand!M1734="N",energy_demand!B1734,NA())</f>
        <v>104804.09</v>
      </c>
    </row>
    <row r="1735" spans="1:5" x14ac:dyDescent="0.3">
      <c r="A1735" s="10">
        <v>43738</v>
      </c>
      <c r="B1735" s="2" t="b">
        <f>IF(energy_demand!L1735="Y",energy_demand!B1735)</f>
        <v>0</v>
      </c>
      <c r="C1735" s="2">
        <f>IF(energy_demand!L1735="N",energy_demand!B1735)</f>
        <v>121770.82</v>
      </c>
      <c r="D1735" s="2" t="e">
        <f>IF(energy_demand!M1735="Y",energy_demand!B1735,NA())</f>
        <v>#N/A</v>
      </c>
      <c r="E1735" s="2">
        <f>IF(energy_demand!M1735="N",energy_demand!B1735,NA())</f>
        <v>121770.82</v>
      </c>
    </row>
    <row r="1736" spans="1:5" x14ac:dyDescent="0.3">
      <c r="A1736" s="10">
        <v>43739</v>
      </c>
      <c r="B1736" s="2" t="b">
        <f>IF(energy_demand!L1736="Y",energy_demand!B1736)</f>
        <v>0</v>
      </c>
      <c r="C1736" s="2">
        <f>IF(energy_demand!L1736="N",energy_demand!B1736)</f>
        <v>117265.27499999999</v>
      </c>
      <c r="D1736" s="2" t="e">
        <f>IF(energy_demand!M1736="Y",energy_demand!B1736,NA())</f>
        <v>#N/A</v>
      </c>
      <c r="E1736" s="2">
        <f>IF(energy_demand!M1736="N",energy_demand!B1736,NA())</f>
        <v>117265.27499999999</v>
      </c>
    </row>
    <row r="1737" spans="1:5" x14ac:dyDescent="0.3">
      <c r="A1737" s="10">
        <v>43740</v>
      </c>
      <c r="B1737" s="2" t="b">
        <f>IF(energy_demand!L1737="Y",energy_demand!B1737)</f>
        <v>0</v>
      </c>
      <c r="C1737" s="2">
        <f>IF(energy_demand!L1737="N",energy_demand!B1737)</f>
        <v>110760.825</v>
      </c>
      <c r="D1737" s="2" t="e">
        <f>IF(energy_demand!M1737="Y",energy_demand!B1737,NA())</f>
        <v>#N/A</v>
      </c>
      <c r="E1737" s="2">
        <f>IF(energy_demand!M1737="N",energy_demand!B1737,NA())</f>
        <v>110760.825</v>
      </c>
    </row>
    <row r="1738" spans="1:5" x14ac:dyDescent="0.3">
      <c r="A1738" s="10">
        <v>43741</v>
      </c>
      <c r="B1738" s="2" t="b">
        <f>IF(energy_demand!L1738="Y",energy_demand!B1738)</f>
        <v>0</v>
      </c>
      <c r="C1738" s="2">
        <f>IF(energy_demand!L1738="N",energy_demand!B1738)</f>
        <v>109312.85</v>
      </c>
      <c r="D1738" s="2" t="e">
        <f>IF(energy_demand!M1738="Y",energy_demand!B1738,NA())</f>
        <v>#N/A</v>
      </c>
      <c r="E1738" s="2">
        <f>IF(energy_demand!M1738="N",energy_demand!B1738,NA())</f>
        <v>109312.85</v>
      </c>
    </row>
    <row r="1739" spans="1:5" x14ac:dyDescent="0.3">
      <c r="A1739" s="10">
        <v>43742</v>
      </c>
      <c r="B1739" s="2" t="b">
        <f>IF(energy_demand!L1739="Y",energy_demand!B1739)</f>
        <v>0</v>
      </c>
      <c r="C1739" s="2">
        <f>IF(energy_demand!L1739="N",energy_demand!B1739)</f>
        <v>117512.56</v>
      </c>
      <c r="D1739" s="2" t="e">
        <f>IF(energy_demand!M1739="Y",energy_demand!B1739,NA())</f>
        <v>#N/A</v>
      </c>
      <c r="E1739" s="2">
        <f>IF(energy_demand!M1739="N",energy_demand!B1739,NA())</f>
        <v>117512.56</v>
      </c>
    </row>
    <row r="1740" spans="1:5" x14ac:dyDescent="0.3">
      <c r="A1740" s="10">
        <v>43743</v>
      </c>
      <c r="B1740" s="2" t="b">
        <f>IF(energy_demand!L1740="Y",energy_demand!B1740)</f>
        <v>0</v>
      </c>
      <c r="C1740" s="2">
        <f>IF(energy_demand!L1740="N",energy_demand!B1740)</f>
        <v>101386.01</v>
      </c>
      <c r="D1740" s="2" t="e">
        <f>IF(energy_demand!M1740="Y",energy_demand!B1740,NA())</f>
        <v>#N/A</v>
      </c>
      <c r="E1740" s="2">
        <f>IF(energy_demand!M1740="N",energy_demand!B1740,NA())</f>
        <v>101386.01</v>
      </c>
    </row>
    <row r="1741" spans="1:5" x14ac:dyDescent="0.3">
      <c r="A1741" s="10">
        <v>43744</v>
      </c>
      <c r="B1741" s="2" t="b">
        <f>IF(energy_demand!L1741="Y",energy_demand!B1741)</f>
        <v>0</v>
      </c>
      <c r="C1741" s="2">
        <f>IF(energy_demand!L1741="N",energy_demand!B1741)</f>
        <v>93011.345000000001</v>
      </c>
      <c r="D1741" s="2" t="e">
        <f>IF(energy_demand!M1741="Y",energy_demand!B1741,NA())</f>
        <v>#N/A</v>
      </c>
      <c r="E1741" s="2">
        <f>IF(energy_demand!M1741="N",energy_demand!B1741,NA())</f>
        <v>93011.345000000001</v>
      </c>
    </row>
    <row r="1742" spans="1:5" x14ac:dyDescent="0.3">
      <c r="A1742" s="10">
        <v>43745</v>
      </c>
      <c r="B1742" s="2" t="b">
        <f>IF(energy_demand!L1742="Y",energy_demand!B1742)</f>
        <v>0</v>
      </c>
      <c r="C1742" s="2">
        <f>IF(energy_demand!L1742="N",energy_demand!B1742)</f>
        <v>113296.31</v>
      </c>
      <c r="D1742" s="2" t="e">
        <f>IF(energy_demand!M1742="Y",energy_demand!B1742,NA())</f>
        <v>#N/A</v>
      </c>
      <c r="E1742" s="2">
        <f>IF(energy_demand!M1742="N",energy_demand!B1742,NA())</f>
        <v>113296.31</v>
      </c>
    </row>
    <row r="1743" spans="1:5" x14ac:dyDescent="0.3">
      <c r="A1743" s="10">
        <v>43746</v>
      </c>
      <c r="B1743" s="2">
        <f>IF(energy_demand!L1743="Y",energy_demand!B1743)</f>
        <v>117504.77499999999</v>
      </c>
      <c r="C1743" s="2" t="b">
        <f>IF(energy_demand!L1743="N",energy_demand!B1743)</f>
        <v>0</v>
      </c>
      <c r="D1743" s="2" t="e">
        <f>IF(energy_demand!M1743="Y",energy_demand!B1743,NA())</f>
        <v>#N/A</v>
      </c>
      <c r="E1743" s="2">
        <f>IF(energy_demand!M1743="N",energy_demand!B1743,NA())</f>
        <v>117504.77499999999</v>
      </c>
    </row>
    <row r="1744" spans="1:5" x14ac:dyDescent="0.3">
      <c r="A1744" s="10">
        <v>43747</v>
      </c>
      <c r="B1744" s="2">
        <f>IF(energy_demand!L1744="Y",energy_demand!B1744)</f>
        <v>122771.82</v>
      </c>
      <c r="C1744" s="2" t="b">
        <f>IF(energy_demand!L1744="N",energy_demand!B1744)</f>
        <v>0</v>
      </c>
      <c r="D1744" s="2" t="e">
        <f>IF(energy_demand!M1744="Y",energy_demand!B1744,NA())</f>
        <v>#N/A</v>
      </c>
      <c r="E1744" s="2">
        <f>IF(energy_demand!M1744="N",energy_demand!B1744,NA())</f>
        <v>122771.82</v>
      </c>
    </row>
    <row r="1745" spans="1:5" x14ac:dyDescent="0.3">
      <c r="A1745" s="10">
        <v>43748</v>
      </c>
      <c r="B1745" s="2">
        <f>IF(energy_demand!L1745="Y",energy_demand!B1745)</f>
        <v>123692.08</v>
      </c>
      <c r="C1745" s="2" t="b">
        <f>IF(energy_demand!L1745="N",energy_demand!B1745)</f>
        <v>0</v>
      </c>
      <c r="D1745" s="2" t="e">
        <f>IF(energy_demand!M1745="Y",energy_demand!B1745,NA())</f>
        <v>#N/A</v>
      </c>
      <c r="E1745" s="2">
        <f>IF(energy_demand!M1745="N",energy_demand!B1745,NA())</f>
        <v>123692.08</v>
      </c>
    </row>
    <row r="1746" spans="1:5" x14ac:dyDescent="0.3">
      <c r="A1746" s="10">
        <v>43749</v>
      </c>
      <c r="B1746" s="2">
        <f>IF(energy_demand!L1746="Y",energy_demand!B1746)</f>
        <v>115250.505</v>
      </c>
      <c r="C1746" s="2" t="b">
        <f>IF(energy_demand!L1746="N",energy_demand!B1746)</f>
        <v>0</v>
      </c>
      <c r="D1746" s="2" t="e">
        <f>IF(energy_demand!M1746="Y",energy_demand!B1746,NA())</f>
        <v>#N/A</v>
      </c>
      <c r="E1746" s="2">
        <f>IF(energy_demand!M1746="N",energy_demand!B1746,NA())</f>
        <v>115250.505</v>
      </c>
    </row>
    <row r="1747" spans="1:5" x14ac:dyDescent="0.3">
      <c r="A1747" s="10">
        <v>43750</v>
      </c>
      <c r="B1747" s="2">
        <f>IF(energy_demand!L1747="Y",energy_demand!B1747)</f>
        <v>101053.36500000001</v>
      </c>
      <c r="C1747" s="2" t="b">
        <f>IF(energy_demand!L1747="N",energy_demand!B1747)</f>
        <v>0</v>
      </c>
      <c r="D1747" s="2" t="e">
        <f>IF(energy_demand!M1747="Y",energy_demand!B1747,NA())</f>
        <v>#N/A</v>
      </c>
      <c r="E1747" s="2">
        <f>IF(energy_demand!M1747="N",energy_demand!B1747,NA())</f>
        <v>101053.36500000001</v>
      </c>
    </row>
    <row r="1748" spans="1:5" x14ac:dyDescent="0.3">
      <c r="A1748" s="10">
        <v>43751</v>
      </c>
      <c r="B1748" s="2">
        <f>IF(energy_demand!L1748="Y",energy_demand!B1748)</f>
        <v>94744.7</v>
      </c>
      <c r="C1748" s="2" t="b">
        <f>IF(energy_demand!L1748="N",energy_demand!B1748)</f>
        <v>0</v>
      </c>
      <c r="D1748" s="2" t="e">
        <f>IF(energy_demand!M1748="Y",energy_demand!B1748,NA())</f>
        <v>#N/A</v>
      </c>
      <c r="E1748" s="2">
        <f>IF(energy_demand!M1748="N",energy_demand!B1748,NA())</f>
        <v>94744.7</v>
      </c>
    </row>
    <row r="1749" spans="1:5" x14ac:dyDescent="0.3">
      <c r="A1749" s="10">
        <v>43752</v>
      </c>
      <c r="B1749" s="2">
        <f>IF(energy_demand!L1749="Y",energy_demand!B1749)</f>
        <v>110290.12</v>
      </c>
      <c r="C1749" s="2" t="b">
        <f>IF(energy_demand!L1749="N",energy_demand!B1749)</f>
        <v>0</v>
      </c>
      <c r="D1749" s="2" t="e">
        <f>IF(energy_demand!M1749="Y",energy_demand!B1749,NA())</f>
        <v>#N/A</v>
      </c>
      <c r="E1749" s="2">
        <f>IF(energy_demand!M1749="N",energy_demand!B1749,NA())</f>
        <v>110290.12</v>
      </c>
    </row>
    <row r="1750" spans="1:5" x14ac:dyDescent="0.3">
      <c r="A1750" s="10">
        <v>43753</v>
      </c>
      <c r="B1750" s="2">
        <f>IF(energy_demand!L1750="Y",energy_demand!B1750)</f>
        <v>112052.12</v>
      </c>
      <c r="C1750" s="2" t="b">
        <f>IF(energy_demand!L1750="N",energy_demand!B1750)</f>
        <v>0</v>
      </c>
      <c r="D1750" s="2" t="e">
        <f>IF(energy_demand!M1750="Y",energy_demand!B1750,NA())</f>
        <v>#N/A</v>
      </c>
      <c r="E1750" s="2">
        <f>IF(energy_demand!M1750="N",energy_demand!B1750,NA())</f>
        <v>112052.12</v>
      </c>
    </row>
    <row r="1751" spans="1:5" x14ac:dyDescent="0.3">
      <c r="A1751" s="10">
        <v>43754</v>
      </c>
      <c r="B1751" s="2">
        <f>IF(energy_demand!L1751="Y",energy_demand!B1751)</f>
        <v>117533.72</v>
      </c>
      <c r="C1751" s="2" t="b">
        <f>IF(energy_demand!L1751="N",energy_demand!B1751)</f>
        <v>0</v>
      </c>
      <c r="D1751" s="2" t="e">
        <f>IF(energy_demand!M1751="Y",energy_demand!B1751,NA())</f>
        <v>#N/A</v>
      </c>
      <c r="E1751" s="2">
        <f>IF(energy_demand!M1751="N",energy_demand!B1751,NA())</f>
        <v>117533.72</v>
      </c>
    </row>
    <row r="1752" spans="1:5" x14ac:dyDescent="0.3">
      <c r="A1752" s="10">
        <v>43755</v>
      </c>
      <c r="B1752" s="2">
        <f>IF(energy_demand!L1752="Y",energy_demand!B1752)</f>
        <v>116690.04</v>
      </c>
      <c r="C1752" s="2" t="b">
        <f>IF(energy_demand!L1752="N",energy_demand!B1752)</f>
        <v>0</v>
      </c>
      <c r="D1752" s="2" t="e">
        <f>IF(energy_demand!M1752="Y",energy_demand!B1752,NA())</f>
        <v>#N/A</v>
      </c>
      <c r="E1752" s="2">
        <f>IF(energy_demand!M1752="N",energy_demand!B1752,NA())</f>
        <v>116690.04</v>
      </c>
    </row>
    <row r="1753" spans="1:5" x14ac:dyDescent="0.3">
      <c r="A1753" s="10">
        <v>43756</v>
      </c>
      <c r="B1753" s="2">
        <f>IF(energy_demand!L1753="Y",energy_demand!B1753)</f>
        <v>109857.485</v>
      </c>
      <c r="C1753" s="2" t="b">
        <f>IF(energy_demand!L1753="N",energy_demand!B1753)</f>
        <v>0</v>
      </c>
      <c r="D1753" s="2" t="e">
        <f>IF(energy_demand!M1753="Y",energy_demand!B1753,NA())</f>
        <v>#N/A</v>
      </c>
      <c r="E1753" s="2">
        <f>IF(energy_demand!M1753="N",energy_demand!B1753,NA())</f>
        <v>109857.485</v>
      </c>
    </row>
    <row r="1754" spans="1:5" x14ac:dyDescent="0.3">
      <c r="A1754" s="10">
        <v>43757</v>
      </c>
      <c r="B1754" s="2">
        <f>IF(energy_demand!L1754="Y",energy_demand!B1754)</f>
        <v>102032.495</v>
      </c>
      <c r="C1754" s="2" t="b">
        <f>IF(energy_demand!L1754="N",energy_demand!B1754)</f>
        <v>0</v>
      </c>
      <c r="D1754" s="2" t="e">
        <f>IF(energy_demand!M1754="Y",energy_demand!B1754,NA())</f>
        <v>#N/A</v>
      </c>
      <c r="E1754" s="2">
        <f>IF(energy_demand!M1754="N",energy_demand!B1754,NA())</f>
        <v>102032.495</v>
      </c>
    </row>
    <row r="1755" spans="1:5" x14ac:dyDescent="0.3">
      <c r="A1755" s="10">
        <v>43758</v>
      </c>
      <c r="B1755" s="2">
        <f>IF(energy_demand!L1755="Y",energy_demand!B1755)</f>
        <v>102684.515</v>
      </c>
      <c r="C1755" s="2" t="b">
        <f>IF(energy_demand!L1755="N",energy_demand!B1755)</f>
        <v>0</v>
      </c>
      <c r="D1755" s="2" t="e">
        <f>IF(energy_demand!M1755="Y",energy_demand!B1755,NA())</f>
        <v>#N/A</v>
      </c>
      <c r="E1755" s="2">
        <f>IF(energy_demand!M1755="N",energy_demand!B1755,NA())</f>
        <v>102684.515</v>
      </c>
    </row>
    <row r="1756" spans="1:5" x14ac:dyDescent="0.3">
      <c r="A1756" s="10">
        <v>43759</v>
      </c>
      <c r="B1756" s="2">
        <f>IF(energy_demand!L1756="Y",energy_demand!B1756)</f>
        <v>114502.07</v>
      </c>
      <c r="C1756" s="2" t="b">
        <f>IF(energy_demand!L1756="N",energy_demand!B1756)</f>
        <v>0</v>
      </c>
      <c r="D1756" s="2" t="e">
        <f>IF(energy_demand!M1756="Y",energy_demand!B1756,NA())</f>
        <v>#N/A</v>
      </c>
      <c r="E1756" s="2">
        <f>IF(energy_demand!M1756="N",energy_demand!B1756,NA())</f>
        <v>114502.07</v>
      </c>
    </row>
    <row r="1757" spans="1:5" x14ac:dyDescent="0.3">
      <c r="A1757" s="10">
        <v>43760</v>
      </c>
      <c r="B1757" s="2">
        <f>IF(energy_demand!L1757="Y",energy_demand!B1757)</f>
        <v>114108.545</v>
      </c>
      <c r="C1757" s="2" t="b">
        <f>IF(energy_demand!L1757="N",energy_demand!B1757)</f>
        <v>0</v>
      </c>
      <c r="D1757" s="2" t="e">
        <f>IF(energy_demand!M1757="Y",energy_demand!B1757,NA())</f>
        <v>#N/A</v>
      </c>
      <c r="E1757" s="2">
        <f>IF(energy_demand!M1757="N",energy_demand!B1757,NA())</f>
        <v>114108.545</v>
      </c>
    </row>
    <row r="1758" spans="1:5" x14ac:dyDescent="0.3">
      <c r="A1758" s="10">
        <v>43761</v>
      </c>
      <c r="B1758" s="2">
        <f>IF(energy_demand!L1758="Y",energy_demand!B1758)</f>
        <v>114281.61500000001</v>
      </c>
      <c r="C1758" s="2" t="b">
        <f>IF(energy_demand!L1758="N",energy_demand!B1758)</f>
        <v>0</v>
      </c>
      <c r="D1758" s="2" t="e">
        <f>IF(energy_demand!M1758="Y",energy_demand!B1758,NA())</f>
        <v>#N/A</v>
      </c>
      <c r="E1758" s="2">
        <f>IF(energy_demand!M1758="N",energy_demand!B1758,NA())</f>
        <v>114281.61500000001</v>
      </c>
    </row>
    <row r="1759" spans="1:5" x14ac:dyDescent="0.3">
      <c r="A1759" s="10">
        <v>43762</v>
      </c>
      <c r="B1759" s="2">
        <f>IF(energy_demand!L1759="Y",energy_demand!B1759)</f>
        <v>115442.655</v>
      </c>
      <c r="C1759" s="2" t="b">
        <f>IF(energy_demand!L1759="N",energy_demand!B1759)</f>
        <v>0</v>
      </c>
      <c r="D1759" s="2" t="e">
        <f>IF(energy_demand!M1759="Y",energy_demand!B1759,NA())</f>
        <v>#N/A</v>
      </c>
      <c r="E1759" s="2">
        <f>IF(energy_demand!M1759="N",energy_demand!B1759,NA())</f>
        <v>115442.655</v>
      </c>
    </row>
    <row r="1760" spans="1:5" x14ac:dyDescent="0.3">
      <c r="A1760" s="10">
        <v>43763</v>
      </c>
      <c r="B1760" s="2">
        <f>IF(energy_demand!L1760="Y",energy_demand!B1760)</f>
        <v>109130.77</v>
      </c>
      <c r="C1760" s="2" t="b">
        <f>IF(energy_demand!L1760="N",energy_demand!B1760)</f>
        <v>0</v>
      </c>
      <c r="D1760" s="2" t="e">
        <f>IF(energy_demand!M1760="Y",energy_demand!B1760,NA())</f>
        <v>#N/A</v>
      </c>
      <c r="E1760" s="2">
        <f>IF(energy_demand!M1760="N",energy_demand!B1760,NA())</f>
        <v>109130.77</v>
      </c>
    </row>
    <row r="1761" spans="1:5" x14ac:dyDescent="0.3">
      <c r="A1761" s="10">
        <v>43764</v>
      </c>
      <c r="B1761" s="2">
        <f>IF(energy_demand!L1761="Y",energy_demand!B1761)</f>
        <v>96698.285000000003</v>
      </c>
      <c r="C1761" s="2" t="b">
        <f>IF(energy_demand!L1761="N",energy_demand!B1761)</f>
        <v>0</v>
      </c>
      <c r="D1761" s="2" t="e">
        <f>IF(energy_demand!M1761="Y",energy_demand!B1761,NA())</f>
        <v>#N/A</v>
      </c>
      <c r="E1761" s="2">
        <f>IF(energy_demand!M1761="N",energy_demand!B1761,NA())</f>
        <v>96698.285000000003</v>
      </c>
    </row>
    <row r="1762" spans="1:5" x14ac:dyDescent="0.3">
      <c r="A1762" s="10">
        <v>43765</v>
      </c>
      <c r="B1762" s="2">
        <f>IF(energy_demand!L1762="Y",energy_demand!B1762)</f>
        <v>102830.55499999999</v>
      </c>
      <c r="C1762" s="2" t="b">
        <f>IF(energy_demand!L1762="N",energy_demand!B1762)</f>
        <v>0</v>
      </c>
      <c r="D1762" s="2" t="e">
        <f>IF(energy_demand!M1762="Y",energy_demand!B1762,NA())</f>
        <v>#N/A</v>
      </c>
      <c r="E1762" s="2">
        <f>IF(energy_demand!M1762="N",energy_demand!B1762,NA())</f>
        <v>102830.55499999999</v>
      </c>
    </row>
    <row r="1763" spans="1:5" x14ac:dyDescent="0.3">
      <c r="A1763" s="10">
        <v>43766</v>
      </c>
      <c r="B1763" s="2">
        <f>IF(energy_demand!L1763="Y",energy_demand!B1763)</f>
        <v>112634.63499999999</v>
      </c>
      <c r="C1763" s="2" t="b">
        <f>IF(energy_demand!L1763="N",energy_demand!B1763)</f>
        <v>0</v>
      </c>
      <c r="D1763" s="2" t="e">
        <f>IF(energy_demand!M1763="Y",energy_demand!B1763,NA())</f>
        <v>#N/A</v>
      </c>
      <c r="E1763" s="2">
        <f>IF(energy_demand!M1763="N",energy_demand!B1763,NA())</f>
        <v>112634.63499999999</v>
      </c>
    </row>
    <row r="1764" spans="1:5" x14ac:dyDescent="0.3">
      <c r="A1764" s="10">
        <v>43767</v>
      </c>
      <c r="B1764" s="2">
        <f>IF(energy_demand!L1764="Y",energy_demand!B1764)</f>
        <v>111887.405</v>
      </c>
      <c r="C1764" s="2" t="b">
        <f>IF(energy_demand!L1764="N",energy_demand!B1764)</f>
        <v>0</v>
      </c>
      <c r="D1764" s="2" t="e">
        <f>IF(energy_demand!M1764="Y",energy_demand!B1764,NA())</f>
        <v>#N/A</v>
      </c>
      <c r="E1764" s="2">
        <f>IF(energy_demand!M1764="N",energy_demand!B1764,NA())</f>
        <v>111887.405</v>
      </c>
    </row>
    <row r="1765" spans="1:5" x14ac:dyDescent="0.3">
      <c r="A1765" s="10">
        <v>43768</v>
      </c>
      <c r="B1765" s="2">
        <f>IF(energy_demand!L1765="Y",energy_demand!B1765)</f>
        <v>117375.73</v>
      </c>
      <c r="C1765" s="2" t="b">
        <f>IF(energy_demand!L1765="N",energy_demand!B1765)</f>
        <v>0</v>
      </c>
      <c r="D1765" s="2" t="e">
        <f>IF(energy_demand!M1765="Y",energy_demand!B1765,NA())</f>
        <v>#N/A</v>
      </c>
      <c r="E1765" s="2">
        <f>IF(energy_demand!M1765="N",energy_demand!B1765,NA())</f>
        <v>117375.73</v>
      </c>
    </row>
    <row r="1766" spans="1:5" x14ac:dyDescent="0.3">
      <c r="A1766" s="10">
        <v>43769</v>
      </c>
      <c r="B1766" s="2">
        <f>IF(energy_demand!L1766="Y",energy_demand!B1766)</f>
        <v>121752.875</v>
      </c>
      <c r="C1766" s="2" t="b">
        <f>IF(energy_demand!L1766="N",energy_demand!B1766)</f>
        <v>0</v>
      </c>
      <c r="D1766" s="2" t="e">
        <f>IF(energy_demand!M1766="Y",energy_demand!B1766,NA())</f>
        <v>#N/A</v>
      </c>
      <c r="E1766" s="2">
        <f>IF(energy_demand!M1766="N",energy_demand!B1766,NA())</f>
        <v>121752.875</v>
      </c>
    </row>
    <row r="1767" spans="1:5" x14ac:dyDescent="0.3">
      <c r="A1767" s="10">
        <v>43770</v>
      </c>
      <c r="B1767" s="2">
        <f>IF(energy_demand!L1767="Y",energy_demand!B1767)</f>
        <v>130510.905</v>
      </c>
      <c r="C1767" s="2" t="b">
        <f>IF(energy_demand!L1767="N",energy_demand!B1767)</f>
        <v>0</v>
      </c>
      <c r="D1767" s="2" t="e">
        <f>IF(energy_demand!M1767="Y",energy_demand!B1767,NA())</f>
        <v>#N/A</v>
      </c>
      <c r="E1767" s="2">
        <f>IF(energy_demand!M1767="N",energy_demand!B1767,NA())</f>
        <v>130510.905</v>
      </c>
    </row>
    <row r="1768" spans="1:5" x14ac:dyDescent="0.3">
      <c r="A1768" s="10">
        <v>43771</v>
      </c>
      <c r="B1768" s="2">
        <f>IF(energy_demand!L1768="Y",energy_demand!B1768)</f>
        <v>105806.825</v>
      </c>
      <c r="C1768" s="2" t="b">
        <f>IF(energy_demand!L1768="N",energy_demand!B1768)</f>
        <v>0</v>
      </c>
      <c r="D1768" s="2" t="e">
        <f>IF(energy_demand!M1768="Y",energy_demand!B1768,NA())</f>
        <v>#N/A</v>
      </c>
      <c r="E1768" s="2">
        <f>IF(energy_demand!M1768="N",energy_demand!B1768,NA())</f>
        <v>105806.825</v>
      </c>
    </row>
    <row r="1769" spans="1:5" x14ac:dyDescent="0.3">
      <c r="A1769" s="10">
        <v>43772</v>
      </c>
      <c r="B1769" s="2">
        <f>IF(energy_demand!L1769="Y",energy_demand!B1769)</f>
        <v>96867.014999999999</v>
      </c>
      <c r="C1769" s="2" t="b">
        <f>IF(energy_demand!L1769="N",energy_demand!B1769)</f>
        <v>0</v>
      </c>
      <c r="D1769" s="2" t="e">
        <f>IF(energy_demand!M1769="Y",energy_demand!B1769,NA())</f>
        <v>#N/A</v>
      </c>
      <c r="E1769" s="2">
        <f>IF(energy_demand!M1769="N",energy_demand!B1769,NA())</f>
        <v>96867.014999999999</v>
      </c>
    </row>
    <row r="1770" spans="1:5" x14ac:dyDescent="0.3">
      <c r="A1770" s="10">
        <v>43773</v>
      </c>
      <c r="B1770" s="2">
        <f>IF(energy_demand!L1770="Y",energy_demand!B1770)</f>
        <v>107279.84</v>
      </c>
      <c r="C1770" s="2" t="b">
        <f>IF(energy_demand!L1770="N",energy_demand!B1770)</f>
        <v>0</v>
      </c>
      <c r="D1770" s="2" t="e">
        <f>IF(energy_demand!M1770="Y",energy_demand!B1770,NA())</f>
        <v>#N/A</v>
      </c>
      <c r="E1770" s="2">
        <f>IF(energy_demand!M1770="N",energy_demand!B1770,NA())</f>
        <v>107279.84</v>
      </c>
    </row>
    <row r="1771" spans="1:5" x14ac:dyDescent="0.3">
      <c r="A1771" s="10">
        <v>43774</v>
      </c>
      <c r="B1771" s="2">
        <f>IF(energy_demand!L1771="Y",energy_demand!B1771)</f>
        <v>96817</v>
      </c>
      <c r="C1771" s="2" t="b">
        <f>IF(energy_demand!L1771="N",energy_demand!B1771)</f>
        <v>0</v>
      </c>
      <c r="D1771" s="2">
        <f>IF(energy_demand!M1771="Y",energy_demand!B1771,NA())</f>
        <v>96817</v>
      </c>
      <c r="E1771" s="2" t="e">
        <f>IF(energy_demand!M1771="N",energy_demand!B1771,NA())</f>
        <v>#N/A</v>
      </c>
    </row>
    <row r="1772" spans="1:5" x14ac:dyDescent="0.3">
      <c r="A1772" s="10">
        <v>43775</v>
      </c>
      <c r="B1772" s="2">
        <f>IF(energy_demand!L1772="Y",energy_demand!B1772)</f>
        <v>104381.38</v>
      </c>
      <c r="C1772" s="2" t="b">
        <f>IF(energy_demand!L1772="N",energy_demand!B1772)</f>
        <v>0</v>
      </c>
      <c r="D1772" s="2" t="e">
        <f>IF(energy_demand!M1772="Y",energy_demand!B1772,NA())</f>
        <v>#N/A</v>
      </c>
      <c r="E1772" s="2">
        <f>IF(energy_demand!M1772="N",energy_demand!B1772,NA())</f>
        <v>104381.38</v>
      </c>
    </row>
    <row r="1773" spans="1:5" x14ac:dyDescent="0.3">
      <c r="A1773" s="10">
        <v>43776</v>
      </c>
      <c r="B1773" s="2">
        <f>IF(energy_demand!L1773="Y",energy_demand!B1773)</f>
        <v>115132.64</v>
      </c>
      <c r="C1773" s="2" t="b">
        <f>IF(energy_demand!L1773="N",energy_demand!B1773)</f>
        <v>0</v>
      </c>
      <c r="D1773" s="2" t="e">
        <f>IF(energy_demand!M1773="Y",energy_demand!B1773,NA())</f>
        <v>#N/A</v>
      </c>
      <c r="E1773" s="2">
        <f>IF(energy_demand!M1773="N",energy_demand!B1773,NA())</f>
        <v>115132.64</v>
      </c>
    </row>
    <row r="1774" spans="1:5" x14ac:dyDescent="0.3">
      <c r="A1774" s="10">
        <v>43777</v>
      </c>
      <c r="B1774" s="2">
        <f>IF(energy_demand!L1774="Y",energy_demand!B1774)</f>
        <v>113954.78</v>
      </c>
      <c r="C1774" s="2" t="b">
        <f>IF(energy_demand!L1774="N",energy_demand!B1774)</f>
        <v>0</v>
      </c>
      <c r="D1774" s="2" t="e">
        <f>IF(energy_demand!M1774="Y",energy_demand!B1774,NA())</f>
        <v>#N/A</v>
      </c>
      <c r="E1774" s="2">
        <f>IF(energy_demand!M1774="N",energy_demand!B1774,NA())</f>
        <v>113954.78</v>
      </c>
    </row>
    <row r="1775" spans="1:5" x14ac:dyDescent="0.3">
      <c r="A1775" s="10">
        <v>43778</v>
      </c>
      <c r="B1775" s="2">
        <f>IF(energy_demand!L1775="Y",energy_demand!B1775)</f>
        <v>108924.79</v>
      </c>
      <c r="C1775" s="2" t="b">
        <f>IF(energy_demand!L1775="N",energy_demand!B1775)</f>
        <v>0</v>
      </c>
      <c r="D1775" s="2" t="e">
        <f>IF(energy_demand!M1775="Y",energy_demand!B1775,NA())</f>
        <v>#N/A</v>
      </c>
      <c r="E1775" s="2">
        <f>IF(energy_demand!M1775="N",energy_demand!B1775,NA())</f>
        <v>108924.79</v>
      </c>
    </row>
    <row r="1776" spans="1:5" x14ac:dyDescent="0.3">
      <c r="A1776" s="10">
        <v>43779</v>
      </c>
      <c r="B1776" s="2">
        <f>IF(energy_demand!L1776="Y",energy_demand!B1776)</f>
        <v>101550.045</v>
      </c>
      <c r="C1776" s="2" t="b">
        <f>IF(energy_demand!L1776="N",energy_demand!B1776)</f>
        <v>0</v>
      </c>
      <c r="D1776" s="2" t="e">
        <f>IF(energy_demand!M1776="Y",energy_demand!B1776,NA())</f>
        <v>#N/A</v>
      </c>
      <c r="E1776" s="2">
        <f>IF(energy_demand!M1776="N",energy_demand!B1776,NA())</f>
        <v>101550.045</v>
      </c>
    </row>
    <row r="1777" spans="1:5" x14ac:dyDescent="0.3">
      <c r="A1777" s="10">
        <v>43780</v>
      </c>
      <c r="B1777" s="2">
        <f>IF(energy_demand!L1777="Y",energy_demand!B1777)</f>
        <v>106758.95</v>
      </c>
      <c r="C1777" s="2" t="b">
        <f>IF(energy_demand!L1777="N",energy_demand!B1777)</f>
        <v>0</v>
      </c>
      <c r="D1777" s="2" t="e">
        <f>IF(energy_demand!M1777="Y",energy_demand!B1777,NA())</f>
        <v>#N/A</v>
      </c>
      <c r="E1777" s="2">
        <f>IF(energy_demand!M1777="N",energy_demand!B1777,NA())</f>
        <v>106758.95</v>
      </c>
    </row>
    <row r="1778" spans="1:5" x14ac:dyDescent="0.3">
      <c r="A1778" s="10">
        <v>43781</v>
      </c>
      <c r="B1778" s="2">
        <f>IF(energy_demand!L1778="Y",energy_demand!B1778)</f>
        <v>104303.46</v>
      </c>
      <c r="C1778" s="2" t="b">
        <f>IF(energy_demand!L1778="N",energy_demand!B1778)</f>
        <v>0</v>
      </c>
      <c r="D1778" s="2" t="e">
        <f>IF(energy_demand!M1778="Y",energy_demand!B1778,NA())</f>
        <v>#N/A</v>
      </c>
      <c r="E1778" s="2">
        <f>IF(energy_demand!M1778="N",energy_demand!B1778,NA())</f>
        <v>104303.46</v>
      </c>
    </row>
    <row r="1779" spans="1:5" x14ac:dyDescent="0.3">
      <c r="A1779" s="10">
        <v>43782</v>
      </c>
      <c r="B1779" s="2">
        <f>IF(energy_demand!L1779="Y",energy_demand!B1779)</f>
        <v>112573.54</v>
      </c>
      <c r="C1779" s="2" t="b">
        <f>IF(energy_demand!L1779="N",energy_demand!B1779)</f>
        <v>0</v>
      </c>
      <c r="D1779" s="2" t="e">
        <f>IF(energy_demand!M1779="Y",energy_demand!B1779,NA())</f>
        <v>#N/A</v>
      </c>
      <c r="E1779" s="2">
        <f>IF(energy_demand!M1779="N",energy_demand!B1779,NA())</f>
        <v>112573.54</v>
      </c>
    </row>
    <row r="1780" spans="1:5" x14ac:dyDescent="0.3">
      <c r="A1780" s="10">
        <v>43783</v>
      </c>
      <c r="B1780" s="2">
        <f>IF(energy_demand!L1780="Y",energy_demand!B1780)</f>
        <v>109828.93</v>
      </c>
      <c r="C1780" s="2" t="b">
        <f>IF(energy_demand!L1780="N",energy_demand!B1780)</f>
        <v>0</v>
      </c>
      <c r="D1780" s="2" t="e">
        <f>IF(energy_demand!M1780="Y",energy_demand!B1780,NA())</f>
        <v>#N/A</v>
      </c>
      <c r="E1780" s="2">
        <f>IF(energy_demand!M1780="N",energy_demand!B1780,NA())</f>
        <v>109828.93</v>
      </c>
    </row>
    <row r="1781" spans="1:5" x14ac:dyDescent="0.3">
      <c r="A1781" s="10">
        <v>43784</v>
      </c>
      <c r="B1781" s="2">
        <f>IF(energy_demand!L1781="Y",energy_demand!B1781)</f>
        <v>110954.755</v>
      </c>
      <c r="C1781" s="2" t="b">
        <f>IF(energy_demand!L1781="N",energy_demand!B1781)</f>
        <v>0</v>
      </c>
      <c r="D1781" s="2" t="e">
        <f>IF(energy_demand!M1781="Y",energy_demand!B1781,NA())</f>
        <v>#N/A</v>
      </c>
      <c r="E1781" s="2">
        <f>IF(energy_demand!M1781="N",energy_demand!B1781,NA())</f>
        <v>110954.755</v>
      </c>
    </row>
    <row r="1782" spans="1:5" x14ac:dyDescent="0.3">
      <c r="A1782" s="10">
        <v>43785</v>
      </c>
      <c r="B1782" s="2">
        <f>IF(energy_demand!L1782="Y",energy_demand!B1782)</f>
        <v>97646.12</v>
      </c>
      <c r="C1782" s="2" t="b">
        <f>IF(energy_demand!L1782="N",energy_demand!B1782)</f>
        <v>0</v>
      </c>
      <c r="D1782" s="2" t="e">
        <f>IF(energy_demand!M1782="Y",energy_demand!B1782,NA())</f>
        <v>#N/A</v>
      </c>
      <c r="E1782" s="2">
        <f>IF(energy_demand!M1782="N",energy_demand!B1782,NA())</f>
        <v>97646.12</v>
      </c>
    </row>
    <row r="1783" spans="1:5" x14ac:dyDescent="0.3">
      <c r="A1783" s="10">
        <v>43786</v>
      </c>
      <c r="B1783" s="2">
        <f>IF(energy_demand!L1783="Y",energy_demand!B1783)</f>
        <v>96742.49</v>
      </c>
      <c r="C1783" s="2" t="b">
        <f>IF(energy_demand!L1783="N",energy_demand!B1783)</f>
        <v>0</v>
      </c>
      <c r="D1783" s="2" t="e">
        <f>IF(energy_demand!M1783="Y",energy_demand!B1783,NA())</f>
        <v>#N/A</v>
      </c>
      <c r="E1783" s="2">
        <f>IF(energy_demand!M1783="N",energy_demand!B1783,NA())</f>
        <v>96742.49</v>
      </c>
    </row>
    <row r="1784" spans="1:5" x14ac:dyDescent="0.3">
      <c r="A1784" s="10">
        <v>43787</v>
      </c>
      <c r="B1784" s="2">
        <f>IF(energy_demand!L1784="Y",energy_demand!B1784)</f>
        <v>109148.25</v>
      </c>
      <c r="C1784" s="2" t="b">
        <f>IF(energy_demand!L1784="N",energy_demand!B1784)</f>
        <v>0</v>
      </c>
      <c r="D1784" s="2" t="e">
        <f>IF(energy_demand!M1784="Y",energy_demand!B1784,NA())</f>
        <v>#N/A</v>
      </c>
      <c r="E1784" s="2">
        <f>IF(energy_demand!M1784="N",energy_demand!B1784,NA())</f>
        <v>109148.25</v>
      </c>
    </row>
    <row r="1785" spans="1:5" x14ac:dyDescent="0.3">
      <c r="A1785" s="10">
        <v>43788</v>
      </c>
      <c r="B1785" s="2">
        <f>IF(energy_demand!L1785="Y",energy_demand!B1785)</f>
        <v>112033.87</v>
      </c>
      <c r="C1785" s="2" t="b">
        <f>IF(energy_demand!L1785="N",energy_demand!B1785)</f>
        <v>0</v>
      </c>
      <c r="D1785" s="2" t="e">
        <f>IF(energy_demand!M1785="Y",energy_demand!B1785,NA())</f>
        <v>#N/A</v>
      </c>
      <c r="E1785" s="2">
        <f>IF(energy_demand!M1785="N",energy_demand!B1785,NA())</f>
        <v>112033.87</v>
      </c>
    </row>
    <row r="1786" spans="1:5" x14ac:dyDescent="0.3">
      <c r="A1786" s="10">
        <v>43789</v>
      </c>
      <c r="B1786" s="2">
        <f>IF(energy_demand!L1786="Y",energy_demand!B1786)</f>
        <v>119736.125</v>
      </c>
      <c r="C1786" s="2" t="b">
        <f>IF(energy_demand!L1786="N",energy_demand!B1786)</f>
        <v>0</v>
      </c>
      <c r="D1786" s="2" t="e">
        <f>IF(energy_demand!M1786="Y",energy_demand!B1786,NA())</f>
        <v>#N/A</v>
      </c>
      <c r="E1786" s="2">
        <f>IF(energy_demand!M1786="N",energy_demand!B1786,NA())</f>
        <v>119736.125</v>
      </c>
    </row>
    <row r="1787" spans="1:5" x14ac:dyDescent="0.3">
      <c r="A1787" s="10">
        <v>43790</v>
      </c>
      <c r="B1787" s="2">
        <f>IF(energy_demand!L1787="Y",energy_demand!B1787)</f>
        <v>131312</v>
      </c>
      <c r="C1787" s="2" t="b">
        <f>IF(energy_demand!L1787="N",energy_demand!B1787)</f>
        <v>0</v>
      </c>
      <c r="D1787" s="2" t="e">
        <f>IF(energy_demand!M1787="Y",energy_demand!B1787,NA())</f>
        <v>#N/A</v>
      </c>
      <c r="E1787" s="2">
        <f>IF(energy_demand!M1787="N",energy_demand!B1787,NA())</f>
        <v>131312</v>
      </c>
    </row>
    <row r="1788" spans="1:5" x14ac:dyDescent="0.3">
      <c r="A1788" s="10">
        <v>43791</v>
      </c>
      <c r="B1788" s="2">
        <f>IF(energy_demand!L1788="Y",energy_demand!B1788)</f>
        <v>109049.36500000001</v>
      </c>
      <c r="C1788" s="2" t="b">
        <f>IF(energy_demand!L1788="N",energy_demand!B1788)</f>
        <v>0</v>
      </c>
      <c r="D1788" s="2" t="e">
        <f>IF(energy_demand!M1788="Y",energy_demand!B1788,NA())</f>
        <v>#N/A</v>
      </c>
      <c r="E1788" s="2">
        <f>IF(energy_demand!M1788="N",energy_demand!B1788,NA())</f>
        <v>109049.36500000001</v>
      </c>
    </row>
    <row r="1789" spans="1:5" x14ac:dyDescent="0.3">
      <c r="A1789" s="10">
        <v>43792</v>
      </c>
      <c r="B1789" s="2">
        <f>IF(energy_demand!L1789="Y",energy_demand!B1789)</f>
        <v>97245.764999999999</v>
      </c>
      <c r="C1789" s="2" t="b">
        <f>IF(energy_demand!L1789="N",energy_demand!B1789)</f>
        <v>0</v>
      </c>
      <c r="D1789" s="2" t="e">
        <f>IF(energy_demand!M1789="Y",energy_demand!B1789,NA())</f>
        <v>#N/A</v>
      </c>
      <c r="E1789" s="2">
        <f>IF(energy_demand!M1789="N",energy_demand!B1789,NA())</f>
        <v>97245.764999999999</v>
      </c>
    </row>
    <row r="1790" spans="1:5" x14ac:dyDescent="0.3">
      <c r="A1790" s="10">
        <v>43793</v>
      </c>
      <c r="B1790" s="2">
        <f>IF(energy_demand!L1790="Y",energy_demand!B1790)</f>
        <v>96778.25</v>
      </c>
      <c r="C1790" s="2" t="b">
        <f>IF(energy_demand!L1790="N",energy_demand!B1790)</f>
        <v>0</v>
      </c>
      <c r="D1790" s="2" t="e">
        <f>IF(energy_demand!M1790="Y",energy_demand!B1790,NA())</f>
        <v>#N/A</v>
      </c>
      <c r="E1790" s="2">
        <f>IF(energy_demand!M1790="N",energy_demand!B1790,NA())</f>
        <v>96778.25</v>
      </c>
    </row>
    <row r="1791" spans="1:5" x14ac:dyDescent="0.3">
      <c r="A1791" s="10">
        <v>43794</v>
      </c>
      <c r="B1791" s="2">
        <f>IF(energy_demand!L1791="Y",energy_demand!B1791)</f>
        <v>113899.3</v>
      </c>
      <c r="C1791" s="2" t="b">
        <f>IF(energy_demand!L1791="N",energy_demand!B1791)</f>
        <v>0</v>
      </c>
      <c r="D1791" s="2" t="e">
        <f>IF(energy_demand!M1791="Y",energy_demand!B1791,NA())</f>
        <v>#N/A</v>
      </c>
      <c r="E1791" s="2">
        <f>IF(energy_demand!M1791="N",energy_demand!B1791,NA())</f>
        <v>113899.3</v>
      </c>
    </row>
    <row r="1792" spans="1:5" x14ac:dyDescent="0.3">
      <c r="A1792" s="10">
        <v>43795</v>
      </c>
      <c r="B1792" s="2">
        <f>IF(energy_demand!L1792="Y",energy_demand!B1792)</f>
        <v>107629.16</v>
      </c>
      <c r="C1792" s="2" t="b">
        <f>IF(energy_demand!L1792="N",energy_demand!B1792)</f>
        <v>0</v>
      </c>
      <c r="D1792" s="2" t="e">
        <f>IF(energy_demand!M1792="Y",energy_demand!B1792,NA())</f>
        <v>#N/A</v>
      </c>
      <c r="E1792" s="2">
        <f>IF(energy_demand!M1792="N",energy_demand!B1792,NA())</f>
        <v>107629.16</v>
      </c>
    </row>
    <row r="1793" spans="1:5" x14ac:dyDescent="0.3">
      <c r="A1793" s="10">
        <v>43796</v>
      </c>
      <c r="B1793" s="2">
        <f>IF(energy_demand!L1793="Y",energy_demand!B1793)</f>
        <v>108417.69500000001</v>
      </c>
      <c r="C1793" s="2" t="b">
        <f>IF(energy_demand!L1793="N",energy_demand!B1793)</f>
        <v>0</v>
      </c>
      <c r="D1793" s="2" t="e">
        <f>IF(energy_demand!M1793="Y",energy_demand!B1793,NA())</f>
        <v>#N/A</v>
      </c>
      <c r="E1793" s="2">
        <f>IF(energy_demand!M1793="N",energy_demand!B1793,NA())</f>
        <v>108417.69500000001</v>
      </c>
    </row>
    <row r="1794" spans="1:5" x14ac:dyDescent="0.3">
      <c r="A1794" s="10">
        <v>43797</v>
      </c>
      <c r="B1794" s="2">
        <f>IF(energy_demand!L1794="Y",energy_demand!B1794)</f>
        <v>112735.875</v>
      </c>
      <c r="C1794" s="2" t="b">
        <f>IF(energy_demand!L1794="N",energy_demand!B1794)</f>
        <v>0</v>
      </c>
      <c r="D1794" s="2" t="e">
        <f>IF(energy_demand!M1794="Y",energy_demand!B1794,NA())</f>
        <v>#N/A</v>
      </c>
      <c r="E1794" s="2">
        <f>IF(energy_demand!M1794="N",energy_demand!B1794,NA())</f>
        <v>112735.875</v>
      </c>
    </row>
    <row r="1795" spans="1:5" x14ac:dyDescent="0.3">
      <c r="A1795" s="10">
        <v>43798</v>
      </c>
      <c r="B1795" s="2">
        <f>IF(energy_demand!L1795="Y",energy_demand!B1795)</f>
        <v>114799.91</v>
      </c>
      <c r="C1795" s="2" t="b">
        <f>IF(energy_demand!L1795="N",energy_demand!B1795)</f>
        <v>0</v>
      </c>
      <c r="D1795" s="2" t="e">
        <f>IF(energy_demand!M1795="Y",energy_demand!B1795,NA())</f>
        <v>#N/A</v>
      </c>
      <c r="E1795" s="2">
        <f>IF(energy_demand!M1795="N",energy_demand!B1795,NA())</f>
        <v>114799.91</v>
      </c>
    </row>
    <row r="1796" spans="1:5" x14ac:dyDescent="0.3">
      <c r="A1796" s="10">
        <v>43799</v>
      </c>
      <c r="B1796" s="2">
        <f>IF(energy_demand!L1796="Y",energy_demand!B1796)</f>
        <v>98959.56</v>
      </c>
      <c r="C1796" s="2" t="b">
        <f>IF(energy_demand!L1796="N",energy_demand!B1796)</f>
        <v>0</v>
      </c>
      <c r="D1796" s="2" t="e">
        <f>IF(energy_demand!M1796="Y",energy_demand!B1796,NA())</f>
        <v>#N/A</v>
      </c>
      <c r="E1796" s="2">
        <f>IF(energy_demand!M1796="N",energy_demand!B1796,NA())</f>
        <v>98959.56</v>
      </c>
    </row>
    <row r="1797" spans="1:5" x14ac:dyDescent="0.3">
      <c r="A1797" s="10">
        <v>43800</v>
      </c>
      <c r="B1797" s="2">
        <f>IF(energy_demand!L1797="Y",energy_demand!B1797)</f>
        <v>100233.98</v>
      </c>
      <c r="C1797" s="2" t="b">
        <f>IF(energy_demand!L1797="N",energy_demand!B1797)</f>
        <v>0</v>
      </c>
      <c r="D1797" s="2" t="e">
        <f>IF(energy_demand!M1797="Y",energy_demand!B1797,NA())</f>
        <v>#N/A</v>
      </c>
      <c r="E1797" s="2">
        <f>IF(energy_demand!M1797="N",energy_demand!B1797,NA())</f>
        <v>100233.98</v>
      </c>
    </row>
    <row r="1798" spans="1:5" x14ac:dyDescent="0.3">
      <c r="A1798" s="10">
        <v>43801</v>
      </c>
      <c r="B1798" s="2">
        <f>IF(energy_demand!L1798="Y",energy_demand!B1798)</f>
        <v>110609.4</v>
      </c>
      <c r="C1798" s="2" t="b">
        <f>IF(energy_demand!L1798="N",energy_demand!B1798)</f>
        <v>0</v>
      </c>
      <c r="D1798" s="2" t="e">
        <f>IF(energy_demand!M1798="Y",energy_demand!B1798,NA())</f>
        <v>#N/A</v>
      </c>
      <c r="E1798" s="2">
        <f>IF(energy_demand!M1798="N",energy_demand!B1798,NA())</f>
        <v>110609.4</v>
      </c>
    </row>
    <row r="1799" spans="1:5" x14ac:dyDescent="0.3">
      <c r="A1799" s="10">
        <v>43802</v>
      </c>
      <c r="B1799" s="2">
        <f>IF(energy_demand!L1799="Y",energy_demand!B1799)</f>
        <v>109094.04</v>
      </c>
      <c r="C1799" s="2" t="b">
        <f>IF(energy_demand!L1799="N",energy_demand!B1799)</f>
        <v>0</v>
      </c>
      <c r="D1799" s="2" t="e">
        <f>IF(energy_demand!M1799="Y",energy_demand!B1799,NA())</f>
        <v>#N/A</v>
      </c>
      <c r="E1799" s="2">
        <f>IF(energy_demand!M1799="N",energy_demand!B1799,NA())</f>
        <v>109094.04</v>
      </c>
    </row>
    <row r="1800" spans="1:5" x14ac:dyDescent="0.3">
      <c r="A1800" s="10">
        <v>43803</v>
      </c>
      <c r="B1800" s="2">
        <f>IF(energy_demand!L1800="Y",energy_demand!B1800)</f>
        <v>107400.705</v>
      </c>
      <c r="C1800" s="2" t="b">
        <f>IF(energy_demand!L1800="N",energy_demand!B1800)</f>
        <v>0</v>
      </c>
      <c r="D1800" s="2" t="e">
        <f>IF(energy_demand!M1800="Y",energy_demand!B1800,NA())</f>
        <v>#N/A</v>
      </c>
      <c r="E1800" s="2">
        <f>IF(energy_demand!M1800="N",energy_demand!B1800,NA())</f>
        <v>107400.705</v>
      </c>
    </row>
    <row r="1801" spans="1:5" x14ac:dyDescent="0.3">
      <c r="A1801" s="10">
        <v>43804</v>
      </c>
      <c r="B1801" s="2">
        <f>IF(energy_demand!L1801="Y",energy_demand!B1801)</f>
        <v>107891.69</v>
      </c>
      <c r="C1801" s="2" t="b">
        <f>IF(energy_demand!L1801="N",energy_demand!B1801)</f>
        <v>0</v>
      </c>
      <c r="D1801" s="2" t="e">
        <f>IF(energy_demand!M1801="Y",energy_demand!B1801,NA())</f>
        <v>#N/A</v>
      </c>
      <c r="E1801" s="2">
        <f>IF(energy_demand!M1801="N",energy_demand!B1801,NA())</f>
        <v>107891.69</v>
      </c>
    </row>
    <row r="1802" spans="1:5" x14ac:dyDescent="0.3">
      <c r="A1802" s="10">
        <v>43805</v>
      </c>
      <c r="B1802" s="2">
        <f>IF(energy_demand!L1802="Y",energy_demand!B1802)</f>
        <v>105028.985</v>
      </c>
      <c r="C1802" s="2" t="b">
        <f>IF(energy_demand!L1802="N",energy_demand!B1802)</f>
        <v>0</v>
      </c>
      <c r="D1802" s="2" t="e">
        <f>IF(energy_demand!M1802="Y",energy_demand!B1802,NA())</f>
        <v>#N/A</v>
      </c>
      <c r="E1802" s="2">
        <f>IF(energy_demand!M1802="N",energy_demand!B1802,NA())</f>
        <v>105028.985</v>
      </c>
    </row>
    <row r="1803" spans="1:5" x14ac:dyDescent="0.3">
      <c r="A1803" s="10">
        <v>43806</v>
      </c>
      <c r="B1803" s="2">
        <f>IF(energy_demand!L1803="Y",energy_demand!B1803)</f>
        <v>95436.3</v>
      </c>
      <c r="C1803" s="2" t="b">
        <f>IF(energy_demand!L1803="N",energy_demand!B1803)</f>
        <v>0</v>
      </c>
      <c r="D1803" s="2" t="e">
        <f>IF(energy_demand!M1803="Y",energy_demand!B1803,NA())</f>
        <v>#N/A</v>
      </c>
      <c r="E1803" s="2">
        <f>IF(energy_demand!M1803="N",energy_demand!B1803,NA())</f>
        <v>95436.3</v>
      </c>
    </row>
    <row r="1804" spans="1:5" x14ac:dyDescent="0.3">
      <c r="A1804" s="10">
        <v>43807</v>
      </c>
      <c r="B1804" s="2">
        <f>IF(energy_demand!L1804="Y",energy_demand!B1804)</f>
        <v>97577.414999999994</v>
      </c>
      <c r="C1804" s="2" t="b">
        <f>IF(energy_demand!L1804="N",energy_demand!B1804)</f>
        <v>0</v>
      </c>
      <c r="D1804" s="2" t="e">
        <f>IF(energy_demand!M1804="Y",energy_demand!B1804,NA())</f>
        <v>#N/A</v>
      </c>
      <c r="E1804" s="2">
        <f>IF(energy_demand!M1804="N",energy_demand!B1804,NA())</f>
        <v>97577.414999999994</v>
      </c>
    </row>
    <row r="1805" spans="1:5" x14ac:dyDescent="0.3">
      <c r="A1805" s="10">
        <v>43808</v>
      </c>
      <c r="B1805" s="2">
        <f>IF(energy_demand!L1805="Y",energy_demand!B1805)</f>
        <v>127910.83500000001</v>
      </c>
      <c r="C1805" s="2" t="b">
        <f>IF(energy_demand!L1805="N",energy_demand!B1805)</f>
        <v>0</v>
      </c>
      <c r="D1805" s="2" t="e">
        <f>IF(energy_demand!M1805="Y",energy_demand!B1805,NA())</f>
        <v>#N/A</v>
      </c>
      <c r="E1805" s="2">
        <f>IF(energy_demand!M1805="N",energy_demand!B1805,NA())</f>
        <v>127910.83500000001</v>
      </c>
    </row>
    <row r="1806" spans="1:5" x14ac:dyDescent="0.3">
      <c r="A1806" s="10">
        <v>43809</v>
      </c>
      <c r="B1806" s="2">
        <f>IF(energy_demand!L1806="Y",energy_demand!B1806)</f>
        <v>109548.62</v>
      </c>
      <c r="C1806" s="2" t="b">
        <f>IF(energy_demand!L1806="N",energy_demand!B1806)</f>
        <v>0</v>
      </c>
      <c r="D1806" s="2" t="e">
        <f>IF(energy_demand!M1806="Y",energy_demand!B1806,NA())</f>
        <v>#N/A</v>
      </c>
      <c r="E1806" s="2">
        <f>IF(energy_demand!M1806="N",energy_demand!B1806,NA())</f>
        <v>109548.62</v>
      </c>
    </row>
    <row r="1807" spans="1:5" x14ac:dyDescent="0.3">
      <c r="A1807" s="10">
        <v>43810</v>
      </c>
      <c r="B1807" s="2">
        <f>IF(energy_demand!L1807="Y",energy_demand!B1807)</f>
        <v>109060.375</v>
      </c>
      <c r="C1807" s="2" t="b">
        <f>IF(energy_demand!L1807="N",energy_demand!B1807)</f>
        <v>0</v>
      </c>
      <c r="D1807" s="2" t="e">
        <f>IF(energy_demand!M1807="Y",energy_demand!B1807,NA())</f>
        <v>#N/A</v>
      </c>
      <c r="E1807" s="2">
        <f>IF(energy_demand!M1807="N",energy_demand!B1807,NA())</f>
        <v>109060.375</v>
      </c>
    </row>
    <row r="1808" spans="1:5" x14ac:dyDescent="0.3">
      <c r="A1808" s="10">
        <v>43811</v>
      </c>
      <c r="B1808" s="2">
        <f>IF(energy_demand!L1808="Y",energy_demand!B1808)</f>
        <v>108599.065</v>
      </c>
      <c r="C1808" s="2" t="b">
        <f>IF(energy_demand!L1808="N",energy_demand!B1808)</f>
        <v>0</v>
      </c>
      <c r="D1808" s="2" t="e">
        <f>IF(energy_demand!M1808="Y",energy_demand!B1808,NA())</f>
        <v>#N/A</v>
      </c>
      <c r="E1808" s="2">
        <f>IF(energy_demand!M1808="N",energy_demand!B1808,NA())</f>
        <v>108599.065</v>
      </c>
    </row>
    <row r="1809" spans="1:5" x14ac:dyDescent="0.3">
      <c r="A1809" s="10">
        <v>43812</v>
      </c>
      <c r="B1809" s="2">
        <f>IF(energy_demand!L1809="Y",energy_demand!B1809)</f>
        <v>107070.61</v>
      </c>
      <c r="C1809" s="2" t="b">
        <f>IF(energy_demand!L1809="N",energy_demand!B1809)</f>
        <v>0</v>
      </c>
      <c r="D1809" s="2" t="e">
        <f>IF(energy_demand!M1809="Y",energy_demand!B1809,NA())</f>
        <v>#N/A</v>
      </c>
      <c r="E1809" s="2">
        <f>IF(energy_demand!M1809="N",energy_demand!B1809,NA())</f>
        <v>107070.61</v>
      </c>
    </row>
    <row r="1810" spans="1:5" x14ac:dyDescent="0.3">
      <c r="A1810" s="10">
        <v>43813</v>
      </c>
      <c r="B1810" s="2">
        <f>IF(energy_demand!L1810="Y",energy_demand!B1810)</f>
        <v>101239.235</v>
      </c>
      <c r="C1810" s="2" t="b">
        <f>IF(energy_demand!L1810="N",energy_demand!B1810)</f>
        <v>0</v>
      </c>
      <c r="D1810" s="2" t="e">
        <f>IF(energy_demand!M1810="Y",energy_demand!B1810,NA())</f>
        <v>#N/A</v>
      </c>
      <c r="E1810" s="2">
        <f>IF(energy_demand!M1810="N",energy_demand!B1810,NA())</f>
        <v>101239.235</v>
      </c>
    </row>
    <row r="1811" spans="1:5" x14ac:dyDescent="0.3">
      <c r="A1811" s="10">
        <v>43814</v>
      </c>
      <c r="B1811" s="2">
        <f>IF(energy_demand!L1811="Y",energy_demand!B1811)</f>
        <v>98723.45</v>
      </c>
      <c r="C1811" s="2" t="b">
        <f>IF(energy_demand!L1811="N",energy_demand!B1811)</f>
        <v>0</v>
      </c>
      <c r="D1811" s="2" t="e">
        <f>IF(energy_demand!M1811="Y",energy_demand!B1811,NA())</f>
        <v>#N/A</v>
      </c>
      <c r="E1811" s="2">
        <f>IF(energy_demand!M1811="N",energy_demand!B1811,NA())</f>
        <v>98723.45</v>
      </c>
    </row>
    <row r="1812" spans="1:5" x14ac:dyDescent="0.3">
      <c r="A1812" s="10">
        <v>43815</v>
      </c>
      <c r="B1812" s="2">
        <f>IF(energy_demand!L1812="Y",energy_demand!B1812)</f>
        <v>114400.065</v>
      </c>
      <c r="C1812" s="2" t="b">
        <f>IF(energy_demand!L1812="N",energy_demand!B1812)</f>
        <v>0</v>
      </c>
      <c r="D1812" s="2" t="e">
        <f>IF(energy_demand!M1812="Y",energy_demand!B1812,NA())</f>
        <v>#N/A</v>
      </c>
      <c r="E1812" s="2">
        <f>IF(energy_demand!M1812="N",energy_demand!B1812,NA())</f>
        <v>114400.065</v>
      </c>
    </row>
    <row r="1813" spans="1:5" x14ac:dyDescent="0.3">
      <c r="A1813" s="10">
        <v>43816</v>
      </c>
      <c r="B1813" s="2">
        <f>IF(energy_demand!L1813="Y",energy_demand!B1813)</f>
        <v>123999.07</v>
      </c>
      <c r="C1813" s="2" t="b">
        <f>IF(energy_demand!L1813="N",energy_demand!B1813)</f>
        <v>0</v>
      </c>
      <c r="D1813" s="2" t="e">
        <f>IF(energy_demand!M1813="Y",energy_demand!B1813,NA())</f>
        <v>#N/A</v>
      </c>
      <c r="E1813" s="2">
        <f>IF(energy_demand!M1813="N",energy_demand!B1813,NA())</f>
        <v>123999.07</v>
      </c>
    </row>
    <row r="1814" spans="1:5" x14ac:dyDescent="0.3">
      <c r="A1814" s="10">
        <v>43817</v>
      </c>
      <c r="B1814" s="2">
        <f>IF(energy_demand!L1814="Y",energy_demand!B1814)</f>
        <v>146990.89000000001</v>
      </c>
      <c r="C1814" s="2" t="b">
        <f>IF(energy_demand!L1814="N",energy_demand!B1814)</f>
        <v>0</v>
      </c>
      <c r="D1814" s="2" t="e">
        <f>IF(energy_demand!M1814="Y",energy_demand!B1814,NA())</f>
        <v>#N/A</v>
      </c>
      <c r="E1814" s="2">
        <f>IF(energy_demand!M1814="N",energy_demand!B1814,NA())</f>
        <v>146990.89000000001</v>
      </c>
    </row>
    <row r="1815" spans="1:5" x14ac:dyDescent="0.3">
      <c r="A1815" s="10">
        <v>43818</v>
      </c>
      <c r="B1815" s="2">
        <f>IF(energy_demand!L1815="Y",energy_demand!B1815)</f>
        <v>125050.61</v>
      </c>
      <c r="C1815" s="2" t="b">
        <f>IF(energy_demand!L1815="N",energy_demand!B1815)</f>
        <v>0</v>
      </c>
      <c r="D1815" s="2" t="e">
        <f>IF(energy_demand!M1815="Y",energy_demand!B1815,NA())</f>
        <v>#N/A</v>
      </c>
      <c r="E1815" s="2">
        <f>IF(energy_demand!M1815="N",energy_demand!B1815,NA())</f>
        <v>125050.61</v>
      </c>
    </row>
    <row r="1816" spans="1:5" x14ac:dyDescent="0.3">
      <c r="A1816" s="10">
        <v>43819</v>
      </c>
      <c r="B1816" s="2" t="b">
        <f>IF(energy_demand!L1816="Y",energy_demand!B1816)</f>
        <v>0</v>
      </c>
      <c r="C1816" s="2">
        <f>IF(energy_demand!L1816="N",energy_demand!B1816)</f>
        <v>150553.4</v>
      </c>
      <c r="D1816" s="2" t="e">
        <f>IF(energy_demand!M1816="Y",energy_demand!B1816,NA())</f>
        <v>#N/A</v>
      </c>
      <c r="E1816" s="2">
        <f>IF(energy_demand!M1816="N",energy_demand!B1816,NA())</f>
        <v>150553.4</v>
      </c>
    </row>
    <row r="1817" spans="1:5" x14ac:dyDescent="0.3">
      <c r="A1817" s="10">
        <v>43820</v>
      </c>
      <c r="B1817" s="2" t="b">
        <f>IF(energy_demand!L1817="Y",energy_demand!B1817)</f>
        <v>0</v>
      </c>
      <c r="C1817" s="2">
        <f>IF(energy_demand!L1817="N",energy_demand!B1817)</f>
        <v>100632.47500000001</v>
      </c>
      <c r="D1817" s="2" t="e">
        <f>IF(energy_demand!M1817="Y",energy_demand!B1817,NA())</f>
        <v>#N/A</v>
      </c>
      <c r="E1817" s="2">
        <f>IF(energy_demand!M1817="N",energy_demand!B1817,NA())</f>
        <v>100632.47500000001</v>
      </c>
    </row>
    <row r="1818" spans="1:5" x14ac:dyDescent="0.3">
      <c r="A1818" s="10">
        <v>43821</v>
      </c>
      <c r="B1818" s="2" t="b">
        <f>IF(energy_demand!L1818="Y",energy_demand!B1818)</f>
        <v>0</v>
      </c>
      <c r="C1818" s="2">
        <f>IF(energy_demand!L1818="N",energy_demand!B1818)</f>
        <v>90145.615000000005</v>
      </c>
      <c r="D1818" s="2" t="e">
        <f>IF(energy_demand!M1818="Y",energy_demand!B1818,NA())</f>
        <v>#N/A</v>
      </c>
      <c r="E1818" s="2">
        <f>IF(energy_demand!M1818="N",energy_demand!B1818,NA())</f>
        <v>90145.615000000005</v>
      </c>
    </row>
    <row r="1819" spans="1:5" x14ac:dyDescent="0.3">
      <c r="A1819" s="10">
        <v>43822</v>
      </c>
      <c r="B1819" s="2" t="b">
        <f>IF(energy_demand!L1819="Y",energy_demand!B1819)</f>
        <v>0</v>
      </c>
      <c r="C1819" s="2">
        <f>IF(energy_demand!L1819="N",energy_demand!B1819)</f>
        <v>101818.02499999999</v>
      </c>
      <c r="D1819" s="2" t="e">
        <f>IF(energy_demand!M1819="Y",energy_demand!B1819,NA())</f>
        <v>#N/A</v>
      </c>
      <c r="E1819" s="2">
        <f>IF(energy_demand!M1819="N",energy_demand!B1819,NA())</f>
        <v>101818.02499999999</v>
      </c>
    </row>
    <row r="1820" spans="1:5" x14ac:dyDescent="0.3">
      <c r="A1820" s="10">
        <v>43823</v>
      </c>
      <c r="B1820" s="2" t="b">
        <f>IF(energy_demand!L1820="Y",energy_demand!B1820)</f>
        <v>0</v>
      </c>
      <c r="C1820" s="2">
        <f>IF(energy_demand!L1820="N",energy_demand!B1820)</f>
        <v>102168.93</v>
      </c>
      <c r="D1820" s="2" t="e">
        <f>IF(energy_demand!M1820="Y",energy_demand!B1820,NA())</f>
        <v>#N/A</v>
      </c>
      <c r="E1820" s="2">
        <f>IF(energy_demand!M1820="N",energy_demand!B1820,NA())</f>
        <v>102168.93</v>
      </c>
    </row>
    <row r="1821" spans="1:5" x14ac:dyDescent="0.3">
      <c r="A1821" s="10">
        <v>43824</v>
      </c>
      <c r="B1821" s="2" t="b">
        <f>IF(energy_demand!L1821="Y",energy_demand!B1821)</f>
        <v>0</v>
      </c>
      <c r="C1821" s="2">
        <f>IF(energy_demand!L1821="N",energy_demand!B1821)</f>
        <v>98312.744999999995</v>
      </c>
      <c r="D1821" s="2">
        <f>IF(energy_demand!M1821="Y",energy_demand!B1821,NA())</f>
        <v>98312.744999999995</v>
      </c>
      <c r="E1821" s="2" t="e">
        <f>IF(energy_demand!M1821="N",energy_demand!B1821,NA())</f>
        <v>#N/A</v>
      </c>
    </row>
    <row r="1822" spans="1:5" x14ac:dyDescent="0.3">
      <c r="A1822" s="10">
        <v>43825</v>
      </c>
      <c r="B1822" s="2" t="b">
        <f>IF(energy_demand!L1822="Y",energy_demand!B1822)</f>
        <v>0</v>
      </c>
      <c r="C1822" s="2">
        <f>IF(energy_demand!L1822="N",energy_demand!B1822)</f>
        <v>96120.524999999994</v>
      </c>
      <c r="D1822" s="2">
        <f>IF(energy_demand!M1822="Y",energy_demand!B1822,NA())</f>
        <v>96120.524999999994</v>
      </c>
      <c r="E1822" s="2" t="e">
        <f>IF(energy_demand!M1822="N",energy_demand!B1822,NA())</f>
        <v>#N/A</v>
      </c>
    </row>
    <row r="1823" spans="1:5" x14ac:dyDescent="0.3">
      <c r="A1823" s="10">
        <v>43826</v>
      </c>
      <c r="B1823" s="2" t="b">
        <f>IF(energy_demand!L1823="Y",energy_demand!B1823)</f>
        <v>0</v>
      </c>
      <c r="C1823" s="2">
        <f>IF(energy_demand!L1823="N",energy_demand!B1823)</f>
        <v>107256.065</v>
      </c>
      <c r="D1823" s="2" t="e">
        <f>IF(energy_demand!M1823="Y",energy_demand!B1823,NA())</f>
        <v>#N/A</v>
      </c>
      <c r="E1823" s="2">
        <f>IF(energy_demand!M1823="N",energy_demand!B1823,NA())</f>
        <v>107256.065</v>
      </c>
    </row>
    <row r="1824" spans="1:5" x14ac:dyDescent="0.3">
      <c r="A1824" s="10">
        <v>43827</v>
      </c>
      <c r="B1824" s="2" t="b">
        <f>IF(energy_demand!L1824="Y",energy_demand!B1824)</f>
        <v>0</v>
      </c>
      <c r="C1824" s="2">
        <f>IF(energy_demand!L1824="N",energy_demand!B1824)</f>
        <v>113521.685</v>
      </c>
      <c r="D1824" s="2" t="e">
        <f>IF(energy_demand!M1824="Y",energy_demand!B1824,NA())</f>
        <v>#N/A</v>
      </c>
      <c r="E1824" s="2">
        <f>IF(energy_demand!M1824="N",energy_demand!B1824,NA())</f>
        <v>113521.685</v>
      </c>
    </row>
    <row r="1825" spans="1:5" x14ac:dyDescent="0.3">
      <c r="A1825" s="10">
        <v>43828</v>
      </c>
      <c r="B1825" s="2" t="b">
        <f>IF(energy_demand!L1825="Y",energy_demand!B1825)</f>
        <v>0</v>
      </c>
      <c r="C1825" s="2">
        <f>IF(energy_demand!L1825="N",energy_demand!B1825)</f>
        <v>118293.52499999999</v>
      </c>
      <c r="D1825" s="2" t="e">
        <f>IF(energy_demand!M1825="Y",energy_demand!B1825,NA())</f>
        <v>#N/A</v>
      </c>
      <c r="E1825" s="2">
        <f>IF(energy_demand!M1825="N",energy_demand!B1825,NA())</f>
        <v>118293.52499999999</v>
      </c>
    </row>
    <row r="1826" spans="1:5" x14ac:dyDescent="0.3">
      <c r="A1826" s="10">
        <v>43829</v>
      </c>
      <c r="B1826" s="2" t="b">
        <f>IF(energy_demand!L1826="Y",energy_demand!B1826)</f>
        <v>0</v>
      </c>
      <c r="C1826" s="2">
        <f>IF(energy_demand!L1826="N",energy_demand!B1826)</f>
        <v>140410.125</v>
      </c>
      <c r="D1826" s="2" t="e">
        <f>IF(energy_demand!M1826="Y",energy_demand!B1826,NA())</f>
        <v>#N/A</v>
      </c>
      <c r="E1826" s="2">
        <f>IF(energy_demand!M1826="N",energy_demand!B1826,NA())</f>
        <v>140410.125</v>
      </c>
    </row>
    <row r="1827" spans="1:5" x14ac:dyDescent="0.3">
      <c r="A1827" s="10">
        <v>43830</v>
      </c>
      <c r="B1827" s="2" t="b">
        <f>IF(energy_demand!L1827="Y",energy_demand!B1827)</f>
        <v>0</v>
      </c>
      <c r="C1827" s="2">
        <f>IF(energy_demand!L1827="N",energy_demand!B1827)</f>
        <v>95410.39</v>
      </c>
      <c r="D1827" s="2" t="e">
        <f>IF(energy_demand!M1827="Y",energy_demand!B1827,NA())</f>
        <v>#N/A</v>
      </c>
      <c r="E1827" s="2">
        <f>IF(energy_demand!M1827="N",energy_demand!B1827,NA())</f>
        <v>95410.39</v>
      </c>
    </row>
    <row r="1828" spans="1:5" x14ac:dyDescent="0.3">
      <c r="A1828" s="10">
        <v>43831</v>
      </c>
      <c r="B1828" s="2" t="b">
        <f>IF(energy_demand!L1828="Y",energy_demand!B1828)</f>
        <v>0</v>
      </c>
      <c r="C1828" s="2">
        <f>IF(energy_demand!L1828="N",energy_demand!B1828)</f>
        <v>89077.854999999996</v>
      </c>
      <c r="D1828" s="2">
        <f>IF(energy_demand!M1828="Y",energy_demand!B1828,NA())</f>
        <v>89077.854999999996</v>
      </c>
      <c r="E1828" s="2" t="e">
        <f>IF(energy_demand!M1828="N",energy_demand!B1828,NA())</f>
        <v>#N/A</v>
      </c>
    </row>
    <row r="1829" spans="1:5" x14ac:dyDescent="0.3">
      <c r="A1829" s="10">
        <v>43832</v>
      </c>
      <c r="B1829" s="2" t="b">
        <f>IF(energy_demand!L1829="Y",energy_demand!B1829)</f>
        <v>0</v>
      </c>
      <c r="C1829" s="2">
        <f>IF(energy_demand!L1829="N",energy_demand!B1829)</f>
        <v>102988.185</v>
      </c>
      <c r="D1829" s="2" t="e">
        <f>IF(energy_demand!M1829="Y",energy_demand!B1829,NA())</f>
        <v>#N/A</v>
      </c>
      <c r="E1829" s="2">
        <f>IF(energy_demand!M1829="N",energy_demand!B1829,NA())</f>
        <v>102988.185</v>
      </c>
    </row>
    <row r="1830" spans="1:5" x14ac:dyDescent="0.3">
      <c r="A1830" s="10">
        <v>43833</v>
      </c>
      <c r="B1830" s="2" t="b">
        <f>IF(energy_demand!L1830="Y",energy_demand!B1830)</f>
        <v>0</v>
      </c>
      <c r="C1830" s="2">
        <f>IF(energy_demand!L1830="N",energy_demand!B1830)</f>
        <v>118922.215</v>
      </c>
      <c r="D1830" s="2" t="e">
        <f>IF(energy_demand!M1830="Y",energy_demand!B1830,NA())</f>
        <v>#N/A</v>
      </c>
      <c r="E1830" s="2">
        <f>IF(energy_demand!M1830="N",energy_demand!B1830,NA())</f>
        <v>118922.215</v>
      </c>
    </row>
    <row r="1831" spans="1:5" x14ac:dyDescent="0.3">
      <c r="A1831" s="10">
        <v>43834</v>
      </c>
      <c r="B1831" s="2" t="b">
        <f>IF(energy_demand!L1831="Y",energy_demand!B1831)</f>
        <v>0</v>
      </c>
      <c r="C1831" s="2">
        <f>IF(energy_demand!L1831="N",energy_demand!B1831)</f>
        <v>102245.61</v>
      </c>
      <c r="D1831" s="2" t="e">
        <f>IF(energy_demand!M1831="Y",energy_demand!B1831,NA())</f>
        <v>#N/A</v>
      </c>
      <c r="E1831" s="2">
        <f>IF(energy_demand!M1831="N",energy_demand!B1831,NA())</f>
        <v>102245.61</v>
      </c>
    </row>
    <row r="1832" spans="1:5" x14ac:dyDescent="0.3">
      <c r="A1832" s="10">
        <v>43835</v>
      </c>
      <c r="B1832" s="2" t="b">
        <f>IF(energy_demand!L1832="Y",energy_demand!B1832)</f>
        <v>0</v>
      </c>
      <c r="C1832" s="2">
        <f>IF(energy_demand!L1832="N",energy_demand!B1832)</f>
        <v>95671.2</v>
      </c>
      <c r="D1832" s="2" t="e">
        <f>IF(energy_demand!M1832="Y",energy_demand!B1832,NA())</f>
        <v>#N/A</v>
      </c>
      <c r="E1832" s="2">
        <f>IF(energy_demand!M1832="N",energy_demand!B1832,NA())</f>
        <v>95671.2</v>
      </c>
    </row>
    <row r="1833" spans="1:5" x14ac:dyDescent="0.3">
      <c r="A1833" s="10">
        <v>43836</v>
      </c>
      <c r="B1833" s="2" t="b">
        <f>IF(energy_demand!L1833="Y",energy_demand!B1833)</f>
        <v>0</v>
      </c>
      <c r="C1833" s="2">
        <f>IF(energy_demand!L1833="N",energy_demand!B1833)</f>
        <v>110253.59</v>
      </c>
      <c r="D1833" s="2" t="e">
        <f>IF(energy_demand!M1833="Y",energy_demand!B1833,NA())</f>
        <v>#N/A</v>
      </c>
      <c r="E1833" s="2">
        <f>IF(energy_demand!M1833="N",energy_demand!B1833,NA())</f>
        <v>110253.59</v>
      </c>
    </row>
    <row r="1834" spans="1:5" x14ac:dyDescent="0.3">
      <c r="A1834" s="10">
        <v>43837</v>
      </c>
      <c r="B1834" s="2" t="b">
        <f>IF(energy_demand!L1834="Y",energy_demand!B1834)</f>
        <v>0</v>
      </c>
      <c r="C1834" s="2">
        <f>IF(energy_demand!L1834="N",energy_demand!B1834)</f>
        <v>109336.56</v>
      </c>
      <c r="D1834" s="2" t="e">
        <f>IF(energy_demand!M1834="Y",energy_demand!B1834,NA())</f>
        <v>#N/A</v>
      </c>
      <c r="E1834" s="2">
        <f>IF(energy_demand!M1834="N",energy_demand!B1834,NA())</f>
        <v>109336.56</v>
      </c>
    </row>
    <row r="1835" spans="1:5" x14ac:dyDescent="0.3">
      <c r="A1835" s="10">
        <v>43838</v>
      </c>
      <c r="B1835" s="2" t="b">
        <f>IF(energy_demand!L1835="Y",energy_demand!B1835)</f>
        <v>0</v>
      </c>
      <c r="C1835" s="2">
        <f>IF(energy_demand!L1835="N",energy_demand!B1835)</f>
        <v>110038.625</v>
      </c>
      <c r="D1835" s="2" t="e">
        <f>IF(energy_demand!M1835="Y",energy_demand!B1835,NA())</f>
        <v>#N/A</v>
      </c>
      <c r="E1835" s="2">
        <f>IF(energy_demand!M1835="N",energy_demand!B1835,NA())</f>
        <v>110038.625</v>
      </c>
    </row>
    <row r="1836" spans="1:5" x14ac:dyDescent="0.3">
      <c r="A1836" s="10">
        <v>43839</v>
      </c>
      <c r="B1836" s="2" t="b">
        <f>IF(energy_demand!L1836="Y",energy_demand!B1836)</f>
        <v>0</v>
      </c>
      <c r="C1836" s="2">
        <f>IF(energy_demand!L1836="N",energy_demand!B1836)</f>
        <v>127365.59</v>
      </c>
      <c r="D1836" s="2" t="e">
        <f>IF(energy_demand!M1836="Y",energy_demand!B1836,NA())</f>
        <v>#N/A</v>
      </c>
      <c r="E1836" s="2">
        <f>IF(energy_demand!M1836="N",energy_demand!B1836,NA())</f>
        <v>127365.59</v>
      </c>
    </row>
    <row r="1837" spans="1:5" x14ac:dyDescent="0.3">
      <c r="A1837" s="10">
        <v>43840</v>
      </c>
      <c r="B1837" s="2" t="b">
        <f>IF(energy_demand!L1837="Y",energy_demand!B1837)</f>
        <v>0</v>
      </c>
      <c r="C1837" s="2">
        <f>IF(energy_demand!L1837="N",energy_demand!B1837)</f>
        <v>122533.88</v>
      </c>
      <c r="D1837" s="2" t="e">
        <f>IF(energy_demand!M1837="Y",energy_demand!B1837,NA())</f>
        <v>#N/A</v>
      </c>
      <c r="E1837" s="2">
        <f>IF(energy_demand!M1837="N",energy_demand!B1837,NA())</f>
        <v>122533.88</v>
      </c>
    </row>
    <row r="1838" spans="1:5" x14ac:dyDescent="0.3">
      <c r="A1838" s="10">
        <v>43841</v>
      </c>
      <c r="B1838" s="2" t="b">
        <f>IF(energy_demand!L1838="Y",energy_demand!B1838)</f>
        <v>0</v>
      </c>
      <c r="C1838" s="2">
        <f>IF(energy_demand!L1838="N",energy_demand!B1838)</f>
        <v>91886.604999999996</v>
      </c>
      <c r="D1838" s="2" t="e">
        <f>IF(energy_demand!M1838="Y",energy_demand!B1838,NA())</f>
        <v>#N/A</v>
      </c>
      <c r="E1838" s="2">
        <f>IF(energy_demand!M1838="N",energy_demand!B1838,NA())</f>
        <v>91886.604999999996</v>
      </c>
    </row>
    <row r="1839" spans="1:5" x14ac:dyDescent="0.3">
      <c r="A1839" s="10">
        <v>43842</v>
      </c>
      <c r="B1839" s="2" t="b">
        <f>IF(energy_demand!L1839="Y",energy_demand!B1839)</f>
        <v>0</v>
      </c>
      <c r="C1839" s="2">
        <f>IF(energy_demand!L1839="N",energy_demand!B1839)</f>
        <v>91797.595000000001</v>
      </c>
      <c r="D1839" s="2" t="e">
        <f>IF(energy_demand!M1839="Y",energy_demand!B1839,NA())</f>
        <v>#N/A</v>
      </c>
      <c r="E1839" s="2">
        <f>IF(energy_demand!M1839="N",energy_demand!B1839,NA())</f>
        <v>91797.595000000001</v>
      </c>
    </row>
    <row r="1840" spans="1:5" x14ac:dyDescent="0.3">
      <c r="A1840" s="10">
        <v>43843</v>
      </c>
      <c r="B1840" s="2" t="b">
        <f>IF(energy_demand!L1840="Y",energy_demand!B1840)</f>
        <v>0</v>
      </c>
      <c r="C1840" s="2">
        <f>IF(energy_demand!L1840="N",energy_demand!B1840)</f>
        <v>119653.94500000001</v>
      </c>
      <c r="D1840" s="2" t="e">
        <f>IF(energy_demand!M1840="Y",energy_demand!B1840,NA())</f>
        <v>#N/A</v>
      </c>
      <c r="E1840" s="2">
        <f>IF(energy_demand!M1840="N",energy_demand!B1840,NA())</f>
        <v>119653.94500000001</v>
      </c>
    </row>
    <row r="1841" spans="1:5" x14ac:dyDescent="0.3">
      <c r="A1841" s="10">
        <v>43844</v>
      </c>
      <c r="B1841" s="2" t="b">
        <f>IF(energy_demand!L1841="Y",energy_demand!B1841)</f>
        <v>0</v>
      </c>
      <c r="C1841" s="2">
        <f>IF(energy_demand!L1841="N",energy_demand!B1841)</f>
        <v>137302.60500000001</v>
      </c>
      <c r="D1841" s="2" t="e">
        <f>IF(energy_demand!M1841="Y",energy_demand!B1841,NA())</f>
        <v>#N/A</v>
      </c>
      <c r="E1841" s="2">
        <f>IF(energy_demand!M1841="N",energy_demand!B1841,NA())</f>
        <v>137302.60500000001</v>
      </c>
    </row>
    <row r="1842" spans="1:5" x14ac:dyDescent="0.3">
      <c r="A1842" s="10">
        <v>43845</v>
      </c>
      <c r="B1842" s="2" t="b">
        <f>IF(energy_demand!L1842="Y",energy_demand!B1842)</f>
        <v>0</v>
      </c>
      <c r="C1842" s="2">
        <f>IF(energy_demand!L1842="N",energy_demand!B1842)</f>
        <v>137408.22500000001</v>
      </c>
      <c r="D1842" s="2" t="e">
        <f>IF(energy_demand!M1842="Y",energy_demand!B1842,NA())</f>
        <v>#N/A</v>
      </c>
      <c r="E1842" s="2">
        <f>IF(energy_demand!M1842="N",energy_demand!B1842,NA())</f>
        <v>137408.22500000001</v>
      </c>
    </row>
    <row r="1843" spans="1:5" x14ac:dyDescent="0.3">
      <c r="A1843" s="10">
        <v>43846</v>
      </c>
      <c r="B1843" s="2" t="b">
        <f>IF(energy_demand!L1843="Y",energy_demand!B1843)</f>
        <v>0</v>
      </c>
      <c r="C1843" s="2">
        <f>IF(energy_demand!L1843="N",energy_demand!B1843)</f>
        <v>109669.645</v>
      </c>
      <c r="D1843" s="2" t="e">
        <f>IF(energy_demand!M1843="Y",energy_demand!B1843,NA())</f>
        <v>#N/A</v>
      </c>
      <c r="E1843" s="2">
        <f>IF(energy_demand!M1843="N",energy_demand!B1843,NA())</f>
        <v>109669.645</v>
      </c>
    </row>
    <row r="1844" spans="1:5" x14ac:dyDescent="0.3">
      <c r="A1844" s="10">
        <v>43847</v>
      </c>
      <c r="B1844" s="2" t="b">
        <f>IF(energy_demand!L1844="Y",energy_demand!B1844)</f>
        <v>0</v>
      </c>
      <c r="C1844" s="2">
        <f>IF(energy_demand!L1844="N",energy_demand!B1844)</f>
        <v>108108.175</v>
      </c>
      <c r="D1844" s="2" t="e">
        <f>IF(energy_demand!M1844="Y",energy_demand!B1844,NA())</f>
        <v>#N/A</v>
      </c>
      <c r="E1844" s="2">
        <f>IF(energy_demand!M1844="N",energy_demand!B1844,NA())</f>
        <v>108108.175</v>
      </c>
    </row>
    <row r="1845" spans="1:5" x14ac:dyDescent="0.3">
      <c r="A1845" s="10">
        <v>43848</v>
      </c>
      <c r="B1845" s="2" t="b">
        <f>IF(energy_demand!L1845="Y",energy_demand!B1845)</f>
        <v>0</v>
      </c>
      <c r="C1845" s="2">
        <f>IF(energy_demand!L1845="N",energy_demand!B1845)</f>
        <v>105946.34</v>
      </c>
      <c r="D1845" s="2" t="e">
        <f>IF(energy_demand!M1845="Y",energy_demand!B1845,NA())</f>
        <v>#N/A</v>
      </c>
      <c r="E1845" s="2">
        <f>IF(energy_demand!M1845="N",energy_demand!B1845,NA())</f>
        <v>105946.34</v>
      </c>
    </row>
    <row r="1846" spans="1:5" x14ac:dyDescent="0.3">
      <c r="A1846" s="10">
        <v>43849</v>
      </c>
      <c r="B1846" s="2" t="b">
        <f>IF(energy_demand!L1846="Y",energy_demand!B1846)</f>
        <v>0</v>
      </c>
      <c r="C1846" s="2">
        <f>IF(energy_demand!L1846="N",energy_demand!B1846)</f>
        <v>106921.55499999999</v>
      </c>
      <c r="D1846" s="2" t="e">
        <f>IF(energy_demand!M1846="Y",energy_demand!B1846,NA())</f>
        <v>#N/A</v>
      </c>
      <c r="E1846" s="2">
        <f>IF(energy_demand!M1846="N",energy_demand!B1846,NA())</f>
        <v>106921.55499999999</v>
      </c>
    </row>
    <row r="1847" spans="1:5" x14ac:dyDescent="0.3">
      <c r="A1847" s="10">
        <v>43850</v>
      </c>
      <c r="B1847" s="2" t="b">
        <f>IF(energy_demand!L1847="Y",energy_demand!B1847)</f>
        <v>0</v>
      </c>
      <c r="C1847" s="2">
        <f>IF(energy_demand!L1847="N",energy_demand!B1847)</f>
        <v>116291.535</v>
      </c>
      <c r="D1847" s="2" t="e">
        <f>IF(energy_demand!M1847="Y",energy_demand!B1847,NA())</f>
        <v>#N/A</v>
      </c>
      <c r="E1847" s="2">
        <f>IF(energy_demand!M1847="N",energy_demand!B1847,NA())</f>
        <v>116291.535</v>
      </c>
    </row>
    <row r="1848" spans="1:5" x14ac:dyDescent="0.3">
      <c r="A1848" s="10">
        <v>43851</v>
      </c>
      <c r="B1848" s="2" t="b">
        <f>IF(energy_demand!L1848="Y",energy_demand!B1848)</f>
        <v>0</v>
      </c>
      <c r="C1848" s="2">
        <f>IF(energy_demand!L1848="N",energy_demand!B1848)</f>
        <v>112128.19500000001</v>
      </c>
      <c r="D1848" s="2" t="e">
        <f>IF(energy_demand!M1848="Y",energy_demand!B1848,NA())</f>
        <v>#N/A</v>
      </c>
      <c r="E1848" s="2">
        <f>IF(energy_demand!M1848="N",energy_demand!B1848,NA())</f>
        <v>112128.19500000001</v>
      </c>
    </row>
    <row r="1849" spans="1:5" x14ac:dyDescent="0.3">
      <c r="A1849" s="10">
        <v>43852</v>
      </c>
      <c r="B1849" s="2" t="b">
        <f>IF(energy_demand!L1849="Y",energy_demand!B1849)</f>
        <v>0</v>
      </c>
      <c r="C1849" s="2">
        <f>IF(energy_demand!L1849="N",energy_demand!B1849)</f>
        <v>119287.15</v>
      </c>
      <c r="D1849" s="2" t="e">
        <f>IF(energy_demand!M1849="Y",energy_demand!B1849,NA())</f>
        <v>#N/A</v>
      </c>
      <c r="E1849" s="2">
        <f>IF(energy_demand!M1849="N",energy_demand!B1849,NA())</f>
        <v>119287.15</v>
      </c>
    </row>
    <row r="1850" spans="1:5" x14ac:dyDescent="0.3">
      <c r="A1850" s="10">
        <v>43853</v>
      </c>
      <c r="B1850" s="2" t="b">
        <f>IF(energy_demand!L1850="Y",energy_demand!B1850)</f>
        <v>0</v>
      </c>
      <c r="C1850" s="2">
        <f>IF(energy_demand!L1850="N",energy_demand!B1850)</f>
        <v>112254.83</v>
      </c>
      <c r="D1850" s="2" t="e">
        <f>IF(energy_demand!M1850="Y",energy_demand!B1850,NA())</f>
        <v>#N/A</v>
      </c>
      <c r="E1850" s="2">
        <f>IF(energy_demand!M1850="N",energy_demand!B1850,NA())</f>
        <v>112254.83</v>
      </c>
    </row>
    <row r="1851" spans="1:5" x14ac:dyDescent="0.3">
      <c r="A1851" s="10">
        <v>43854</v>
      </c>
      <c r="B1851" s="2" t="b">
        <f>IF(energy_demand!L1851="Y",energy_demand!B1851)</f>
        <v>0</v>
      </c>
      <c r="C1851" s="2">
        <f>IF(energy_demand!L1851="N",energy_demand!B1851)</f>
        <v>109316.375</v>
      </c>
      <c r="D1851" s="2" t="e">
        <f>IF(energy_demand!M1851="Y",energy_demand!B1851,NA())</f>
        <v>#N/A</v>
      </c>
      <c r="E1851" s="2">
        <f>IF(energy_demand!M1851="N",energy_demand!B1851,NA())</f>
        <v>109316.375</v>
      </c>
    </row>
    <row r="1852" spans="1:5" x14ac:dyDescent="0.3">
      <c r="A1852" s="10">
        <v>43855</v>
      </c>
      <c r="B1852" s="2" t="b">
        <f>IF(energy_demand!L1852="Y",energy_demand!B1852)</f>
        <v>0</v>
      </c>
      <c r="C1852" s="2">
        <f>IF(energy_demand!L1852="N",energy_demand!B1852)</f>
        <v>102445.88</v>
      </c>
      <c r="D1852" s="2" t="e">
        <f>IF(energy_demand!M1852="Y",energy_demand!B1852,NA())</f>
        <v>#N/A</v>
      </c>
      <c r="E1852" s="2">
        <f>IF(energy_demand!M1852="N",energy_demand!B1852,NA())</f>
        <v>102445.88</v>
      </c>
    </row>
    <row r="1853" spans="1:5" x14ac:dyDescent="0.3">
      <c r="A1853" s="10">
        <v>43856</v>
      </c>
      <c r="B1853" s="2" t="b">
        <f>IF(energy_demand!L1853="Y",energy_demand!B1853)</f>
        <v>0</v>
      </c>
      <c r="C1853" s="2">
        <f>IF(energy_demand!L1853="N",energy_demand!B1853)</f>
        <v>101233.205</v>
      </c>
      <c r="D1853" s="2">
        <f>IF(energy_demand!M1853="Y",energy_demand!B1853,NA())</f>
        <v>101233.205</v>
      </c>
      <c r="E1853" s="2" t="e">
        <f>IF(energy_demand!M1853="N",energy_demand!B1853,NA())</f>
        <v>#N/A</v>
      </c>
    </row>
    <row r="1854" spans="1:5" x14ac:dyDescent="0.3">
      <c r="A1854" s="10">
        <v>43857</v>
      </c>
      <c r="B1854" s="2" t="b">
        <f>IF(energy_demand!L1854="Y",energy_demand!B1854)</f>
        <v>0</v>
      </c>
      <c r="C1854" s="2">
        <f>IF(energy_demand!L1854="N",energy_demand!B1854)</f>
        <v>103134.46</v>
      </c>
      <c r="D1854" s="2">
        <f>IF(energy_demand!M1854="Y",energy_demand!B1854,NA())</f>
        <v>103134.46</v>
      </c>
      <c r="E1854" s="2" t="e">
        <f>IF(energy_demand!M1854="N",energy_demand!B1854,NA())</f>
        <v>#N/A</v>
      </c>
    </row>
    <row r="1855" spans="1:5" x14ac:dyDescent="0.3">
      <c r="A1855" s="10">
        <v>43858</v>
      </c>
      <c r="B1855" s="2" t="b">
        <f>IF(energy_demand!L1855="Y",energy_demand!B1855)</f>
        <v>0</v>
      </c>
      <c r="C1855" s="2">
        <f>IF(energy_demand!L1855="N",energy_demand!B1855)</f>
        <v>116190.55499999999</v>
      </c>
      <c r="D1855" s="2" t="e">
        <f>IF(energy_demand!M1855="Y",energy_demand!B1855,NA())</f>
        <v>#N/A</v>
      </c>
      <c r="E1855" s="2">
        <f>IF(energy_demand!M1855="N",energy_demand!B1855,NA())</f>
        <v>116190.55499999999</v>
      </c>
    </row>
    <row r="1856" spans="1:5" x14ac:dyDescent="0.3">
      <c r="A1856" s="10">
        <v>43859</v>
      </c>
      <c r="B1856" s="2" t="b">
        <f>IF(energy_demand!L1856="Y",energy_demand!B1856)</f>
        <v>0</v>
      </c>
      <c r="C1856" s="2">
        <f>IF(energy_demand!L1856="N",energy_demand!B1856)</f>
        <v>129812.91499999999</v>
      </c>
      <c r="D1856" s="2" t="e">
        <f>IF(energy_demand!M1856="Y",energy_demand!B1856,NA())</f>
        <v>#N/A</v>
      </c>
      <c r="E1856" s="2">
        <f>IF(energy_demand!M1856="N",energy_demand!B1856,NA())</f>
        <v>129812.91499999999</v>
      </c>
    </row>
    <row r="1857" spans="1:5" x14ac:dyDescent="0.3">
      <c r="A1857" s="10">
        <v>43860</v>
      </c>
      <c r="B1857" s="2">
        <f>IF(energy_demand!L1857="Y",energy_demand!B1857)</f>
        <v>154816.49</v>
      </c>
      <c r="C1857" s="2" t="b">
        <f>IF(energy_demand!L1857="N",energy_demand!B1857)</f>
        <v>0</v>
      </c>
      <c r="D1857" s="2" t="e">
        <f>IF(energy_demand!M1857="Y",energy_demand!B1857,NA())</f>
        <v>#N/A</v>
      </c>
      <c r="E1857" s="2">
        <f>IF(energy_demand!M1857="N",energy_demand!B1857,NA())</f>
        <v>154816.49</v>
      </c>
    </row>
    <row r="1858" spans="1:5" x14ac:dyDescent="0.3">
      <c r="A1858" s="10">
        <v>43861</v>
      </c>
      <c r="B1858" s="2">
        <f>IF(energy_demand!L1858="Y",energy_demand!B1858)</f>
        <v>170653.84</v>
      </c>
      <c r="C1858" s="2" t="b">
        <f>IF(energy_demand!L1858="N",energy_demand!B1858)</f>
        <v>0</v>
      </c>
      <c r="D1858" s="2" t="e">
        <f>IF(energy_demand!M1858="Y",energy_demand!B1858,NA())</f>
        <v>#N/A</v>
      </c>
      <c r="E1858" s="2">
        <f>IF(energy_demand!M1858="N",energy_demand!B1858,NA())</f>
        <v>170653.84</v>
      </c>
    </row>
    <row r="1859" spans="1:5" x14ac:dyDescent="0.3">
      <c r="A1859" s="10">
        <v>43862</v>
      </c>
      <c r="B1859" s="2">
        <f>IF(energy_demand!L1859="Y",energy_demand!B1859)</f>
        <v>131856.315</v>
      </c>
      <c r="C1859" s="2" t="b">
        <f>IF(energy_demand!L1859="N",energy_demand!B1859)</f>
        <v>0</v>
      </c>
      <c r="D1859" s="2" t="e">
        <f>IF(energy_demand!M1859="Y",energy_demand!B1859,NA())</f>
        <v>#N/A</v>
      </c>
      <c r="E1859" s="2">
        <f>IF(energy_demand!M1859="N",energy_demand!B1859,NA())</f>
        <v>131856.315</v>
      </c>
    </row>
    <row r="1860" spans="1:5" x14ac:dyDescent="0.3">
      <c r="A1860" s="10">
        <v>43863</v>
      </c>
      <c r="B1860" s="2">
        <f>IF(energy_demand!L1860="Y",energy_demand!B1860)</f>
        <v>97609.06</v>
      </c>
      <c r="C1860" s="2" t="b">
        <f>IF(energy_demand!L1860="N",energy_demand!B1860)</f>
        <v>0</v>
      </c>
      <c r="D1860" s="2" t="e">
        <f>IF(energy_demand!M1860="Y",energy_demand!B1860,NA())</f>
        <v>#N/A</v>
      </c>
      <c r="E1860" s="2">
        <f>IF(energy_demand!M1860="N",energy_demand!B1860,NA())</f>
        <v>97609.06</v>
      </c>
    </row>
    <row r="1861" spans="1:5" x14ac:dyDescent="0.3">
      <c r="A1861" s="10">
        <v>43864</v>
      </c>
      <c r="B1861" s="2">
        <f>IF(energy_demand!L1861="Y",energy_demand!B1861)</f>
        <v>105004.91</v>
      </c>
      <c r="C1861" s="2" t="b">
        <f>IF(energy_demand!L1861="N",energy_demand!B1861)</f>
        <v>0</v>
      </c>
      <c r="D1861" s="2" t="e">
        <f>IF(energy_demand!M1861="Y",energy_demand!B1861,NA())</f>
        <v>#N/A</v>
      </c>
      <c r="E1861" s="2">
        <f>IF(energy_demand!M1861="N",energy_demand!B1861,NA())</f>
        <v>105004.91</v>
      </c>
    </row>
    <row r="1862" spans="1:5" x14ac:dyDescent="0.3">
      <c r="A1862" s="10">
        <v>43865</v>
      </c>
      <c r="B1862" s="2">
        <f>IF(energy_demand!L1862="Y",energy_demand!B1862)</f>
        <v>107034.065</v>
      </c>
      <c r="C1862" s="2" t="b">
        <f>IF(energy_demand!L1862="N",energy_demand!B1862)</f>
        <v>0</v>
      </c>
      <c r="D1862" s="2" t="e">
        <f>IF(energy_demand!M1862="Y",energy_demand!B1862,NA())</f>
        <v>#N/A</v>
      </c>
      <c r="E1862" s="2">
        <f>IF(energy_demand!M1862="N",energy_demand!B1862,NA())</f>
        <v>107034.065</v>
      </c>
    </row>
    <row r="1863" spans="1:5" x14ac:dyDescent="0.3">
      <c r="A1863" s="10">
        <v>43866</v>
      </c>
      <c r="B1863" s="2">
        <f>IF(energy_demand!L1863="Y",energy_demand!B1863)</f>
        <v>108988.44</v>
      </c>
      <c r="C1863" s="2" t="b">
        <f>IF(energy_demand!L1863="N",energy_demand!B1863)</f>
        <v>0</v>
      </c>
      <c r="D1863" s="2" t="e">
        <f>IF(energy_demand!M1863="Y",energy_demand!B1863,NA())</f>
        <v>#N/A</v>
      </c>
      <c r="E1863" s="2">
        <f>IF(energy_demand!M1863="N",energy_demand!B1863,NA())</f>
        <v>108988.44</v>
      </c>
    </row>
    <row r="1864" spans="1:5" x14ac:dyDescent="0.3">
      <c r="A1864" s="10">
        <v>43867</v>
      </c>
      <c r="B1864" s="2">
        <f>IF(energy_demand!L1864="Y",energy_demand!B1864)</f>
        <v>120569.46</v>
      </c>
      <c r="C1864" s="2" t="b">
        <f>IF(energy_demand!L1864="N",energy_demand!B1864)</f>
        <v>0</v>
      </c>
      <c r="D1864" s="2" t="e">
        <f>IF(energy_demand!M1864="Y",energy_demand!B1864,NA())</f>
        <v>#N/A</v>
      </c>
      <c r="E1864" s="2">
        <f>IF(energy_demand!M1864="N",energy_demand!B1864,NA())</f>
        <v>120569.46</v>
      </c>
    </row>
    <row r="1865" spans="1:5" x14ac:dyDescent="0.3">
      <c r="A1865" s="10">
        <v>43868</v>
      </c>
      <c r="B1865" s="2">
        <f>IF(energy_demand!L1865="Y",energy_demand!B1865)</f>
        <v>120734.85</v>
      </c>
      <c r="C1865" s="2" t="b">
        <f>IF(energy_demand!L1865="N",energy_demand!B1865)</f>
        <v>0</v>
      </c>
      <c r="D1865" s="2" t="e">
        <f>IF(energy_demand!M1865="Y",energy_demand!B1865,NA())</f>
        <v>#N/A</v>
      </c>
      <c r="E1865" s="2">
        <f>IF(energy_demand!M1865="N",energy_demand!B1865,NA())</f>
        <v>120734.85</v>
      </c>
    </row>
    <row r="1866" spans="1:5" x14ac:dyDescent="0.3">
      <c r="A1866" s="10">
        <v>43869</v>
      </c>
      <c r="B1866" s="2">
        <f>IF(energy_demand!L1866="Y",energy_demand!B1866)</f>
        <v>107864.44500000001</v>
      </c>
      <c r="C1866" s="2" t="b">
        <f>IF(energy_demand!L1866="N",energy_demand!B1866)</f>
        <v>0</v>
      </c>
      <c r="D1866" s="2" t="e">
        <f>IF(energy_demand!M1866="Y",energy_demand!B1866,NA())</f>
        <v>#N/A</v>
      </c>
      <c r="E1866" s="2">
        <f>IF(energy_demand!M1866="N",energy_demand!B1866,NA())</f>
        <v>107864.44500000001</v>
      </c>
    </row>
    <row r="1867" spans="1:5" x14ac:dyDescent="0.3">
      <c r="A1867" s="10">
        <v>43870</v>
      </c>
      <c r="B1867" s="2">
        <f>IF(energy_demand!L1867="Y",energy_demand!B1867)</f>
        <v>103857.11</v>
      </c>
      <c r="C1867" s="2" t="b">
        <f>IF(energy_demand!L1867="N",energy_demand!B1867)</f>
        <v>0</v>
      </c>
      <c r="D1867" s="2" t="e">
        <f>IF(energy_demand!M1867="Y",energy_demand!B1867,NA())</f>
        <v>#N/A</v>
      </c>
      <c r="E1867" s="2">
        <f>IF(energy_demand!M1867="N",energy_demand!B1867,NA())</f>
        <v>103857.11</v>
      </c>
    </row>
    <row r="1868" spans="1:5" x14ac:dyDescent="0.3">
      <c r="A1868" s="10">
        <v>43871</v>
      </c>
      <c r="B1868" s="2">
        <f>IF(energy_demand!L1868="Y",energy_demand!B1868)</f>
        <v>122975.46</v>
      </c>
      <c r="C1868" s="2" t="b">
        <f>IF(energy_demand!L1868="N",energy_demand!B1868)</f>
        <v>0</v>
      </c>
      <c r="D1868" s="2" t="e">
        <f>IF(energy_demand!M1868="Y",energy_demand!B1868,NA())</f>
        <v>#N/A</v>
      </c>
      <c r="E1868" s="2">
        <f>IF(energy_demand!M1868="N",energy_demand!B1868,NA())</f>
        <v>122975.46</v>
      </c>
    </row>
    <row r="1869" spans="1:5" x14ac:dyDescent="0.3">
      <c r="A1869" s="10">
        <v>43872</v>
      </c>
      <c r="B1869" s="2">
        <f>IF(energy_demand!L1869="Y",energy_demand!B1869)</f>
        <v>127110.58</v>
      </c>
      <c r="C1869" s="2" t="b">
        <f>IF(energy_demand!L1869="N",energy_demand!B1869)</f>
        <v>0</v>
      </c>
      <c r="D1869" s="2" t="e">
        <f>IF(energy_demand!M1869="Y",energy_demand!B1869,NA())</f>
        <v>#N/A</v>
      </c>
      <c r="E1869" s="2">
        <f>IF(energy_demand!M1869="N",energy_demand!B1869,NA())</f>
        <v>127110.58</v>
      </c>
    </row>
    <row r="1870" spans="1:5" x14ac:dyDescent="0.3">
      <c r="A1870" s="10">
        <v>43873</v>
      </c>
      <c r="B1870" s="2">
        <f>IF(energy_demand!L1870="Y",energy_demand!B1870)</f>
        <v>124618.565</v>
      </c>
      <c r="C1870" s="2" t="b">
        <f>IF(energy_demand!L1870="N",energy_demand!B1870)</f>
        <v>0</v>
      </c>
      <c r="D1870" s="2" t="e">
        <f>IF(energy_demand!M1870="Y",energy_demand!B1870,NA())</f>
        <v>#N/A</v>
      </c>
      <c r="E1870" s="2">
        <f>IF(energy_demand!M1870="N",energy_demand!B1870,NA())</f>
        <v>124618.565</v>
      </c>
    </row>
    <row r="1871" spans="1:5" x14ac:dyDescent="0.3">
      <c r="A1871" s="10">
        <v>43874</v>
      </c>
      <c r="B1871" s="2">
        <f>IF(energy_demand!L1871="Y",energy_demand!B1871)</f>
        <v>139137.185</v>
      </c>
      <c r="C1871" s="2" t="b">
        <f>IF(energy_demand!L1871="N",energy_demand!B1871)</f>
        <v>0</v>
      </c>
      <c r="D1871" s="2" t="e">
        <f>IF(energy_demand!M1871="Y",energy_demand!B1871,NA())</f>
        <v>#N/A</v>
      </c>
      <c r="E1871" s="2">
        <f>IF(energy_demand!M1871="N",energy_demand!B1871,NA())</f>
        <v>139137.185</v>
      </c>
    </row>
    <row r="1872" spans="1:5" x14ac:dyDescent="0.3">
      <c r="A1872" s="10">
        <v>43875</v>
      </c>
      <c r="B1872" s="2">
        <f>IF(energy_demand!L1872="Y",energy_demand!B1872)</f>
        <v>139855.63</v>
      </c>
      <c r="C1872" s="2" t="b">
        <f>IF(energy_demand!L1872="N",energy_demand!B1872)</f>
        <v>0</v>
      </c>
      <c r="D1872" s="2" t="e">
        <f>IF(energy_demand!M1872="Y",energy_demand!B1872,NA())</f>
        <v>#N/A</v>
      </c>
      <c r="E1872" s="2">
        <f>IF(energy_demand!M1872="N",energy_demand!B1872,NA())</f>
        <v>139855.63</v>
      </c>
    </row>
    <row r="1873" spans="1:5" x14ac:dyDescent="0.3">
      <c r="A1873" s="10">
        <v>43876</v>
      </c>
      <c r="B1873" s="2">
        <f>IF(energy_demand!L1873="Y",energy_demand!B1873)</f>
        <v>108300.63499999999</v>
      </c>
      <c r="C1873" s="2" t="b">
        <f>IF(energy_demand!L1873="N",energy_demand!B1873)</f>
        <v>0</v>
      </c>
      <c r="D1873" s="2" t="e">
        <f>IF(energy_demand!M1873="Y",energy_demand!B1873,NA())</f>
        <v>#N/A</v>
      </c>
      <c r="E1873" s="2">
        <f>IF(energy_demand!M1873="N",energy_demand!B1873,NA())</f>
        <v>108300.63499999999</v>
      </c>
    </row>
    <row r="1874" spans="1:5" x14ac:dyDescent="0.3">
      <c r="A1874" s="10">
        <v>43877</v>
      </c>
      <c r="B1874" s="2">
        <f>IF(energy_demand!L1874="Y",energy_demand!B1874)</f>
        <v>100904.27</v>
      </c>
      <c r="C1874" s="2" t="b">
        <f>IF(energy_demand!L1874="N",energy_demand!B1874)</f>
        <v>0</v>
      </c>
      <c r="D1874" s="2" t="e">
        <f>IF(energy_demand!M1874="Y",energy_demand!B1874,NA())</f>
        <v>#N/A</v>
      </c>
      <c r="E1874" s="2">
        <f>IF(energy_demand!M1874="N",energy_demand!B1874,NA())</f>
        <v>100904.27</v>
      </c>
    </row>
    <row r="1875" spans="1:5" x14ac:dyDescent="0.3">
      <c r="A1875" s="10">
        <v>43878</v>
      </c>
      <c r="B1875" s="2">
        <f>IF(energy_demand!L1875="Y",energy_demand!B1875)</f>
        <v>123351.845</v>
      </c>
      <c r="C1875" s="2" t="b">
        <f>IF(energy_demand!L1875="N",energy_demand!B1875)</f>
        <v>0</v>
      </c>
      <c r="D1875" s="2" t="e">
        <f>IF(energy_demand!M1875="Y",energy_demand!B1875,NA())</f>
        <v>#N/A</v>
      </c>
      <c r="E1875" s="2">
        <f>IF(energy_demand!M1875="N",energy_demand!B1875,NA())</f>
        <v>123351.845</v>
      </c>
    </row>
    <row r="1876" spans="1:5" x14ac:dyDescent="0.3">
      <c r="A1876" s="10">
        <v>43879</v>
      </c>
      <c r="B1876" s="2">
        <f>IF(energy_demand!L1876="Y",energy_demand!B1876)</f>
        <v>119178.12</v>
      </c>
      <c r="C1876" s="2" t="b">
        <f>IF(energy_demand!L1876="N",energy_demand!B1876)</f>
        <v>0</v>
      </c>
      <c r="D1876" s="2" t="e">
        <f>IF(energy_demand!M1876="Y",energy_demand!B1876,NA())</f>
        <v>#N/A</v>
      </c>
      <c r="E1876" s="2">
        <f>IF(energy_demand!M1876="N",energy_demand!B1876,NA())</f>
        <v>119178.12</v>
      </c>
    </row>
    <row r="1877" spans="1:5" x14ac:dyDescent="0.3">
      <c r="A1877" s="10">
        <v>43880</v>
      </c>
      <c r="B1877" s="2">
        <f>IF(energy_demand!L1877="Y",energy_demand!B1877)</f>
        <v>109375.215</v>
      </c>
      <c r="C1877" s="2" t="b">
        <f>IF(energy_demand!L1877="N",energy_demand!B1877)</f>
        <v>0</v>
      </c>
      <c r="D1877" s="2" t="e">
        <f>IF(energy_demand!M1877="Y",energy_demand!B1877,NA())</f>
        <v>#N/A</v>
      </c>
      <c r="E1877" s="2">
        <f>IF(energy_demand!M1877="N",energy_demand!B1877,NA())</f>
        <v>109375.215</v>
      </c>
    </row>
    <row r="1878" spans="1:5" x14ac:dyDescent="0.3">
      <c r="A1878" s="10">
        <v>43881</v>
      </c>
      <c r="B1878" s="2">
        <f>IF(energy_demand!L1878="Y",energy_demand!B1878)</f>
        <v>112202.145</v>
      </c>
      <c r="C1878" s="2" t="b">
        <f>IF(energy_demand!L1878="N",energy_demand!B1878)</f>
        <v>0</v>
      </c>
      <c r="D1878" s="2" t="e">
        <f>IF(energy_demand!M1878="Y",energy_demand!B1878,NA())</f>
        <v>#N/A</v>
      </c>
      <c r="E1878" s="2">
        <f>IF(energy_demand!M1878="N",energy_demand!B1878,NA())</f>
        <v>112202.145</v>
      </c>
    </row>
    <row r="1879" spans="1:5" x14ac:dyDescent="0.3">
      <c r="A1879" s="10">
        <v>43882</v>
      </c>
      <c r="B1879" s="2">
        <f>IF(energy_demand!L1879="Y",energy_demand!B1879)</f>
        <v>108949.05499999999</v>
      </c>
      <c r="C1879" s="2" t="b">
        <f>IF(energy_demand!L1879="N",energy_demand!B1879)</f>
        <v>0</v>
      </c>
      <c r="D1879" s="2" t="e">
        <f>IF(energy_demand!M1879="Y",energy_demand!B1879,NA())</f>
        <v>#N/A</v>
      </c>
      <c r="E1879" s="2">
        <f>IF(energy_demand!M1879="N",energy_demand!B1879,NA())</f>
        <v>108949.05499999999</v>
      </c>
    </row>
    <row r="1880" spans="1:5" x14ac:dyDescent="0.3">
      <c r="A1880" s="10">
        <v>43883</v>
      </c>
      <c r="B1880" s="2">
        <f>IF(energy_demand!L1880="Y",energy_demand!B1880)</f>
        <v>96922.02</v>
      </c>
      <c r="C1880" s="2" t="b">
        <f>IF(energy_demand!L1880="N",energy_demand!B1880)</f>
        <v>0</v>
      </c>
      <c r="D1880" s="2" t="e">
        <f>IF(energy_demand!M1880="Y",energy_demand!B1880,NA())</f>
        <v>#N/A</v>
      </c>
      <c r="E1880" s="2">
        <f>IF(energy_demand!M1880="N",energy_demand!B1880,NA())</f>
        <v>96922.02</v>
      </c>
    </row>
    <row r="1881" spans="1:5" x14ac:dyDescent="0.3">
      <c r="A1881" s="10">
        <v>43884</v>
      </c>
      <c r="B1881" s="2">
        <f>IF(energy_demand!L1881="Y",energy_demand!B1881)</f>
        <v>106129.66499999999</v>
      </c>
      <c r="C1881" s="2" t="b">
        <f>IF(energy_demand!L1881="N",energy_demand!B1881)</f>
        <v>0</v>
      </c>
      <c r="D1881" s="2" t="e">
        <f>IF(energy_demand!M1881="Y",energy_demand!B1881,NA())</f>
        <v>#N/A</v>
      </c>
      <c r="E1881" s="2">
        <f>IF(energy_demand!M1881="N",energy_demand!B1881,NA())</f>
        <v>106129.66499999999</v>
      </c>
    </row>
    <row r="1882" spans="1:5" x14ac:dyDescent="0.3">
      <c r="A1882" s="10">
        <v>43885</v>
      </c>
      <c r="B1882" s="2">
        <f>IF(energy_demand!L1882="Y",energy_demand!B1882)</f>
        <v>122619.05499999999</v>
      </c>
      <c r="C1882" s="2" t="b">
        <f>IF(energy_demand!L1882="N",energy_demand!B1882)</f>
        <v>0</v>
      </c>
      <c r="D1882" s="2" t="e">
        <f>IF(energy_demand!M1882="Y",energy_demand!B1882,NA())</f>
        <v>#N/A</v>
      </c>
      <c r="E1882" s="2">
        <f>IF(energy_demand!M1882="N",energy_demand!B1882,NA())</f>
        <v>122619.05499999999</v>
      </c>
    </row>
    <row r="1883" spans="1:5" x14ac:dyDescent="0.3">
      <c r="A1883" s="10">
        <v>43886</v>
      </c>
      <c r="B1883" s="2">
        <f>IF(energy_demand!L1883="Y",energy_demand!B1883)</f>
        <v>123558.425</v>
      </c>
      <c r="C1883" s="2" t="b">
        <f>IF(energy_demand!L1883="N",energy_demand!B1883)</f>
        <v>0</v>
      </c>
      <c r="D1883" s="2" t="e">
        <f>IF(energy_demand!M1883="Y",energy_demand!B1883,NA())</f>
        <v>#N/A</v>
      </c>
      <c r="E1883" s="2">
        <f>IF(energy_demand!M1883="N",energy_demand!B1883,NA())</f>
        <v>123558.425</v>
      </c>
    </row>
    <row r="1884" spans="1:5" x14ac:dyDescent="0.3">
      <c r="A1884" s="10">
        <v>43887</v>
      </c>
      <c r="B1884" s="2">
        <f>IF(energy_demand!L1884="Y",energy_demand!B1884)</f>
        <v>108371.125</v>
      </c>
      <c r="C1884" s="2" t="b">
        <f>IF(energy_demand!L1884="N",energy_demand!B1884)</f>
        <v>0</v>
      </c>
      <c r="D1884" s="2" t="e">
        <f>IF(energy_demand!M1884="Y",energy_demand!B1884,NA())</f>
        <v>#N/A</v>
      </c>
      <c r="E1884" s="2">
        <f>IF(energy_demand!M1884="N",energy_demand!B1884,NA())</f>
        <v>108371.125</v>
      </c>
    </row>
    <row r="1885" spans="1:5" x14ac:dyDescent="0.3">
      <c r="A1885" s="10">
        <v>43888</v>
      </c>
      <c r="B1885" s="2">
        <f>IF(energy_demand!L1885="Y",energy_demand!B1885)</f>
        <v>108675.4</v>
      </c>
      <c r="C1885" s="2" t="b">
        <f>IF(energy_demand!L1885="N",energy_demand!B1885)</f>
        <v>0</v>
      </c>
      <c r="D1885" s="2" t="e">
        <f>IF(energy_demand!M1885="Y",energy_demand!B1885,NA())</f>
        <v>#N/A</v>
      </c>
      <c r="E1885" s="2">
        <f>IF(energy_demand!M1885="N",energy_demand!B1885,NA())</f>
        <v>108675.4</v>
      </c>
    </row>
    <row r="1886" spans="1:5" x14ac:dyDescent="0.3">
      <c r="A1886" s="10">
        <v>43889</v>
      </c>
      <c r="B1886" s="2">
        <f>IF(energy_demand!L1886="Y",energy_demand!B1886)</f>
        <v>110006.97</v>
      </c>
      <c r="C1886" s="2" t="b">
        <f>IF(energy_demand!L1886="N",energy_demand!B1886)</f>
        <v>0</v>
      </c>
      <c r="D1886" s="2" t="e">
        <f>IF(energy_demand!M1886="Y",energy_demand!B1886,NA())</f>
        <v>#N/A</v>
      </c>
      <c r="E1886" s="2">
        <f>IF(energy_demand!M1886="N",energy_demand!B1886,NA())</f>
        <v>110006.97</v>
      </c>
    </row>
    <row r="1887" spans="1:5" x14ac:dyDescent="0.3">
      <c r="A1887" s="10">
        <v>43890</v>
      </c>
      <c r="B1887" s="2">
        <f>IF(energy_demand!L1887="Y",energy_demand!B1887)</f>
        <v>100380.94</v>
      </c>
      <c r="C1887" s="2" t="b">
        <f>IF(energy_demand!L1887="N",energy_demand!B1887)</f>
        <v>0</v>
      </c>
      <c r="D1887" s="2" t="e">
        <f>IF(energy_demand!M1887="Y",energy_demand!B1887,NA())</f>
        <v>#N/A</v>
      </c>
      <c r="E1887" s="2">
        <f>IF(energy_demand!M1887="N",energy_demand!B1887,NA())</f>
        <v>100380.94</v>
      </c>
    </row>
    <row r="1888" spans="1:5" x14ac:dyDescent="0.3">
      <c r="A1888" s="10">
        <v>43891</v>
      </c>
      <c r="B1888" s="2">
        <f>IF(energy_demand!L1888="Y",energy_demand!B1888)</f>
        <v>101413.145</v>
      </c>
      <c r="C1888" s="2" t="b">
        <f>IF(energy_demand!L1888="N",energy_demand!B1888)</f>
        <v>0</v>
      </c>
      <c r="D1888" s="2" t="e">
        <f>IF(energy_demand!M1888="Y",energy_demand!B1888,NA())</f>
        <v>#N/A</v>
      </c>
      <c r="E1888" s="2">
        <f>IF(energy_demand!M1888="N",energy_demand!B1888,NA())</f>
        <v>101413.145</v>
      </c>
    </row>
    <row r="1889" spans="1:5" x14ac:dyDescent="0.3">
      <c r="A1889" s="10">
        <v>43892</v>
      </c>
      <c r="B1889" s="2">
        <f>IF(energy_demand!L1889="Y",energy_demand!B1889)</f>
        <v>106359.955</v>
      </c>
      <c r="C1889" s="2" t="b">
        <f>IF(energy_demand!L1889="N",energy_demand!B1889)</f>
        <v>0</v>
      </c>
      <c r="D1889" s="2" t="e">
        <f>IF(energy_demand!M1889="Y",energy_demand!B1889,NA())</f>
        <v>#N/A</v>
      </c>
      <c r="E1889" s="2">
        <f>IF(energy_demand!M1889="N",energy_demand!B1889,NA())</f>
        <v>106359.955</v>
      </c>
    </row>
    <row r="1890" spans="1:5" x14ac:dyDescent="0.3">
      <c r="A1890" s="10">
        <v>43893</v>
      </c>
      <c r="B1890" s="2">
        <f>IF(energy_demand!L1890="Y",energy_demand!B1890)</f>
        <v>108746.37</v>
      </c>
      <c r="C1890" s="2" t="b">
        <f>IF(energy_demand!L1890="N",energy_demand!B1890)</f>
        <v>0</v>
      </c>
      <c r="D1890" s="2" t="e">
        <f>IF(energy_demand!M1890="Y",energy_demand!B1890,NA())</f>
        <v>#N/A</v>
      </c>
      <c r="E1890" s="2">
        <f>IF(energy_demand!M1890="N",energy_demand!B1890,NA())</f>
        <v>108746.37</v>
      </c>
    </row>
    <row r="1891" spans="1:5" x14ac:dyDescent="0.3">
      <c r="A1891" s="10">
        <v>43894</v>
      </c>
      <c r="B1891" s="2">
        <f>IF(energy_demand!L1891="Y",energy_demand!B1891)</f>
        <v>117505.625</v>
      </c>
      <c r="C1891" s="2" t="b">
        <f>IF(energy_demand!L1891="N",energy_demand!B1891)</f>
        <v>0</v>
      </c>
      <c r="D1891" s="2" t="e">
        <f>IF(energy_demand!M1891="Y",energy_demand!B1891,NA())</f>
        <v>#N/A</v>
      </c>
      <c r="E1891" s="2">
        <f>IF(energy_demand!M1891="N",energy_demand!B1891,NA())</f>
        <v>117505.625</v>
      </c>
    </row>
    <row r="1892" spans="1:5" x14ac:dyDescent="0.3">
      <c r="A1892" s="10">
        <v>43895</v>
      </c>
      <c r="B1892" s="2">
        <f>IF(energy_demand!L1892="Y",energy_demand!B1892)</f>
        <v>119734.63499999999</v>
      </c>
      <c r="C1892" s="2" t="b">
        <f>IF(energy_demand!L1892="N",energy_demand!B1892)</f>
        <v>0</v>
      </c>
      <c r="D1892" s="2" t="e">
        <f>IF(energy_demand!M1892="Y",energy_demand!B1892,NA())</f>
        <v>#N/A</v>
      </c>
      <c r="E1892" s="2">
        <f>IF(energy_demand!M1892="N",energy_demand!B1892,NA())</f>
        <v>119734.63499999999</v>
      </c>
    </row>
    <row r="1893" spans="1:5" x14ac:dyDescent="0.3">
      <c r="A1893" s="10">
        <v>43896</v>
      </c>
      <c r="B1893" s="2">
        <f>IF(energy_demand!L1893="Y",energy_demand!B1893)</f>
        <v>111322.325</v>
      </c>
      <c r="C1893" s="2" t="b">
        <f>IF(energy_demand!L1893="N",energy_demand!B1893)</f>
        <v>0</v>
      </c>
      <c r="D1893" s="2" t="e">
        <f>IF(energy_demand!M1893="Y",energy_demand!B1893,NA())</f>
        <v>#N/A</v>
      </c>
      <c r="E1893" s="2">
        <f>IF(energy_demand!M1893="N",energy_demand!B1893,NA())</f>
        <v>111322.325</v>
      </c>
    </row>
    <row r="1894" spans="1:5" x14ac:dyDescent="0.3">
      <c r="A1894" s="10">
        <v>43897</v>
      </c>
      <c r="B1894" s="2">
        <f>IF(energy_demand!L1894="Y",energy_demand!B1894)</f>
        <v>96850.78</v>
      </c>
      <c r="C1894" s="2" t="b">
        <f>IF(energy_demand!L1894="N",energy_demand!B1894)</f>
        <v>0</v>
      </c>
      <c r="D1894" s="2" t="e">
        <f>IF(energy_demand!M1894="Y",energy_demand!B1894,NA())</f>
        <v>#N/A</v>
      </c>
      <c r="E1894" s="2">
        <f>IF(energy_demand!M1894="N",energy_demand!B1894,NA())</f>
        <v>96850.78</v>
      </c>
    </row>
    <row r="1895" spans="1:5" x14ac:dyDescent="0.3">
      <c r="A1895" s="10">
        <v>43898</v>
      </c>
      <c r="B1895" s="2">
        <f>IF(energy_demand!L1895="Y",energy_demand!B1895)</f>
        <v>92553.29</v>
      </c>
      <c r="C1895" s="2" t="b">
        <f>IF(energy_demand!L1895="N",energy_demand!B1895)</f>
        <v>0</v>
      </c>
      <c r="D1895" s="2" t="e">
        <f>IF(energy_demand!M1895="Y",energy_demand!B1895,NA())</f>
        <v>#N/A</v>
      </c>
      <c r="E1895" s="2">
        <f>IF(energy_demand!M1895="N",energy_demand!B1895,NA())</f>
        <v>92553.29</v>
      </c>
    </row>
    <row r="1896" spans="1:5" x14ac:dyDescent="0.3">
      <c r="A1896" s="10">
        <v>43899</v>
      </c>
      <c r="B1896" s="2">
        <f>IF(energy_demand!L1896="Y",energy_demand!B1896)</f>
        <v>94641.7</v>
      </c>
      <c r="C1896" s="2" t="b">
        <f>IF(energy_demand!L1896="N",energy_demand!B1896)</f>
        <v>0</v>
      </c>
      <c r="D1896" s="2">
        <f>IF(energy_demand!M1896="Y",energy_demand!B1896,NA())</f>
        <v>94641.7</v>
      </c>
      <c r="E1896" s="2" t="e">
        <f>IF(energy_demand!M1896="N",energy_demand!B1896,NA())</f>
        <v>#N/A</v>
      </c>
    </row>
    <row r="1897" spans="1:5" x14ac:dyDescent="0.3">
      <c r="A1897" s="10">
        <v>43900</v>
      </c>
      <c r="B1897" s="2">
        <f>IF(energy_demand!L1897="Y",energy_demand!B1897)</f>
        <v>112142.54</v>
      </c>
      <c r="C1897" s="2" t="b">
        <f>IF(energy_demand!L1897="N",energy_demand!B1897)</f>
        <v>0</v>
      </c>
      <c r="D1897" s="2" t="e">
        <f>IF(energy_demand!M1897="Y",energy_demand!B1897,NA())</f>
        <v>#N/A</v>
      </c>
      <c r="E1897" s="2">
        <f>IF(energy_demand!M1897="N",energy_demand!B1897,NA())</f>
        <v>112142.54</v>
      </c>
    </row>
    <row r="1898" spans="1:5" x14ac:dyDescent="0.3">
      <c r="A1898" s="10">
        <v>43901</v>
      </c>
      <c r="B1898" s="2">
        <f>IF(energy_demand!L1898="Y",energy_demand!B1898)</f>
        <v>118830.14</v>
      </c>
      <c r="C1898" s="2" t="b">
        <f>IF(energy_demand!L1898="N",energy_demand!B1898)</f>
        <v>0</v>
      </c>
      <c r="D1898" s="2" t="e">
        <f>IF(energy_demand!M1898="Y",energy_demand!B1898,NA())</f>
        <v>#N/A</v>
      </c>
      <c r="E1898" s="2">
        <f>IF(energy_demand!M1898="N",energy_demand!B1898,NA())</f>
        <v>118830.14</v>
      </c>
    </row>
    <row r="1899" spans="1:5" x14ac:dyDescent="0.3">
      <c r="A1899" s="10">
        <v>43902</v>
      </c>
      <c r="B1899" s="2">
        <f>IF(energy_demand!L1899="Y",energy_demand!B1899)</f>
        <v>120272.77499999999</v>
      </c>
      <c r="C1899" s="2" t="b">
        <f>IF(energy_demand!L1899="N",energy_demand!B1899)</f>
        <v>0</v>
      </c>
      <c r="D1899" s="2" t="e">
        <f>IF(energy_demand!M1899="Y",energy_demand!B1899,NA())</f>
        <v>#N/A</v>
      </c>
      <c r="E1899" s="2">
        <f>IF(energy_demand!M1899="N",energy_demand!B1899,NA())</f>
        <v>120272.77499999999</v>
      </c>
    </row>
    <row r="1900" spans="1:5" x14ac:dyDescent="0.3">
      <c r="A1900" s="10">
        <v>43903</v>
      </c>
      <c r="B1900" s="2">
        <f>IF(energy_demand!L1900="Y",energy_demand!B1900)</f>
        <v>115075.81</v>
      </c>
      <c r="C1900" s="2" t="b">
        <f>IF(energy_demand!L1900="N",energy_demand!B1900)</f>
        <v>0</v>
      </c>
      <c r="D1900" s="2" t="e">
        <f>IF(energy_demand!M1900="Y",energy_demand!B1900,NA())</f>
        <v>#N/A</v>
      </c>
      <c r="E1900" s="2">
        <f>IF(energy_demand!M1900="N",energy_demand!B1900,NA())</f>
        <v>115075.81</v>
      </c>
    </row>
    <row r="1901" spans="1:5" x14ac:dyDescent="0.3">
      <c r="A1901" s="10">
        <v>43904</v>
      </c>
      <c r="B1901" s="2">
        <f>IF(energy_demand!L1901="Y",energy_demand!B1901)</f>
        <v>96016.19</v>
      </c>
      <c r="C1901" s="2" t="b">
        <f>IF(energy_demand!L1901="N",energy_demand!B1901)</f>
        <v>0</v>
      </c>
      <c r="D1901" s="2" t="e">
        <f>IF(energy_demand!M1901="Y",energy_demand!B1901,NA())</f>
        <v>#N/A</v>
      </c>
      <c r="E1901" s="2">
        <f>IF(energy_demand!M1901="N",energy_demand!B1901,NA())</f>
        <v>96016.19</v>
      </c>
    </row>
    <row r="1902" spans="1:5" x14ac:dyDescent="0.3">
      <c r="A1902" s="10">
        <v>43905</v>
      </c>
      <c r="B1902" s="2">
        <f>IF(energy_demand!L1902="Y",energy_demand!B1902)</f>
        <v>97664.934999999998</v>
      </c>
      <c r="C1902" s="2" t="b">
        <f>IF(energy_demand!L1902="N",energy_demand!B1902)</f>
        <v>0</v>
      </c>
      <c r="D1902" s="2" t="e">
        <f>IF(energy_demand!M1902="Y",energy_demand!B1902,NA())</f>
        <v>#N/A</v>
      </c>
      <c r="E1902" s="2">
        <f>IF(energy_demand!M1902="N",energy_demand!B1902,NA())</f>
        <v>97664.934999999998</v>
      </c>
    </row>
    <row r="1903" spans="1:5" x14ac:dyDescent="0.3">
      <c r="A1903" s="10">
        <v>43906</v>
      </c>
      <c r="B1903" s="2">
        <f>IF(energy_demand!L1903="Y",energy_demand!B1903)</f>
        <v>110586.815</v>
      </c>
      <c r="C1903" s="2" t="b">
        <f>IF(energy_demand!L1903="N",energy_demand!B1903)</f>
        <v>0</v>
      </c>
      <c r="D1903" s="2" t="e">
        <f>IF(energy_demand!M1903="Y",energy_demand!B1903,NA())</f>
        <v>#N/A</v>
      </c>
      <c r="E1903" s="2">
        <f>IF(energy_demand!M1903="N",energy_demand!B1903,NA())</f>
        <v>110586.815</v>
      </c>
    </row>
    <row r="1904" spans="1:5" x14ac:dyDescent="0.3">
      <c r="A1904" s="10">
        <v>43907</v>
      </c>
      <c r="B1904" s="2">
        <f>IF(energy_demand!L1904="Y",energy_demand!B1904)</f>
        <v>115254.185</v>
      </c>
      <c r="C1904" s="2" t="b">
        <f>IF(energy_demand!L1904="N",energy_demand!B1904)</f>
        <v>0</v>
      </c>
      <c r="D1904" s="2" t="e">
        <f>IF(energy_demand!M1904="Y",energy_demand!B1904,NA())</f>
        <v>#N/A</v>
      </c>
      <c r="E1904" s="2">
        <f>IF(energy_demand!M1904="N",energy_demand!B1904,NA())</f>
        <v>115254.185</v>
      </c>
    </row>
    <row r="1905" spans="1:5" x14ac:dyDescent="0.3">
      <c r="A1905" s="10">
        <v>43908</v>
      </c>
      <c r="B1905" s="2">
        <f>IF(energy_demand!L1905="Y",energy_demand!B1905)</f>
        <v>121127.145</v>
      </c>
      <c r="C1905" s="2" t="b">
        <f>IF(energy_demand!L1905="N",energy_demand!B1905)</f>
        <v>0</v>
      </c>
      <c r="D1905" s="2" t="e">
        <f>IF(energy_demand!M1905="Y",energy_demand!B1905,NA())</f>
        <v>#N/A</v>
      </c>
      <c r="E1905" s="2">
        <f>IF(energy_demand!M1905="N",energy_demand!B1905,NA())</f>
        <v>121127.145</v>
      </c>
    </row>
    <row r="1906" spans="1:5" x14ac:dyDescent="0.3">
      <c r="A1906" s="10">
        <v>43909</v>
      </c>
      <c r="B1906" s="2">
        <f>IF(energy_demand!L1906="Y",energy_demand!B1906)</f>
        <v>127266.86</v>
      </c>
      <c r="C1906" s="2" t="b">
        <f>IF(energy_demand!L1906="N",energy_demand!B1906)</f>
        <v>0</v>
      </c>
      <c r="D1906" s="2" t="e">
        <f>IF(energy_demand!M1906="Y",energy_demand!B1906,NA())</f>
        <v>#N/A</v>
      </c>
      <c r="E1906" s="2">
        <f>IF(energy_demand!M1906="N",energy_demand!B1906,NA())</f>
        <v>127266.86</v>
      </c>
    </row>
    <row r="1907" spans="1:5" x14ac:dyDescent="0.3">
      <c r="A1907" s="10">
        <v>43910</v>
      </c>
      <c r="B1907" s="2">
        <f>IF(energy_demand!L1907="Y",energy_demand!B1907)</f>
        <v>111547.605</v>
      </c>
      <c r="C1907" s="2" t="b">
        <f>IF(energy_demand!L1907="N",energy_demand!B1907)</f>
        <v>0</v>
      </c>
      <c r="D1907" s="2" t="e">
        <f>IF(energy_demand!M1907="Y",energy_demand!B1907,NA())</f>
        <v>#N/A</v>
      </c>
      <c r="E1907" s="2">
        <f>IF(energy_demand!M1907="N",energy_demand!B1907,NA())</f>
        <v>111547.605</v>
      </c>
    </row>
    <row r="1908" spans="1:5" x14ac:dyDescent="0.3">
      <c r="A1908" s="10">
        <v>43911</v>
      </c>
      <c r="B1908" s="2">
        <f>IF(energy_demand!L1908="Y",energy_demand!B1908)</f>
        <v>103999.33500000001</v>
      </c>
      <c r="C1908" s="2" t="b">
        <f>IF(energy_demand!L1908="N",energy_demand!B1908)</f>
        <v>0</v>
      </c>
      <c r="D1908" s="2" t="e">
        <f>IF(energy_demand!M1908="Y",energy_demand!B1908,NA())</f>
        <v>#N/A</v>
      </c>
      <c r="E1908" s="2">
        <f>IF(energy_demand!M1908="N",energy_demand!B1908,NA())</f>
        <v>103999.33500000001</v>
      </c>
    </row>
    <row r="1909" spans="1:5" x14ac:dyDescent="0.3">
      <c r="A1909" s="10">
        <v>43912</v>
      </c>
      <c r="B1909" s="2">
        <f>IF(energy_demand!L1909="Y",energy_demand!B1909)</f>
        <v>97449.684999999998</v>
      </c>
      <c r="C1909" s="2" t="b">
        <f>IF(energy_demand!L1909="N",energy_demand!B1909)</f>
        <v>0</v>
      </c>
      <c r="D1909" s="2" t="e">
        <f>IF(energy_demand!M1909="Y",energy_demand!B1909,NA())</f>
        <v>#N/A</v>
      </c>
      <c r="E1909" s="2">
        <f>IF(energy_demand!M1909="N",energy_demand!B1909,NA())</f>
        <v>97449.684999999998</v>
      </c>
    </row>
    <row r="1910" spans="1:5" x14ac:dyDescent="0.3">
      <c r="A1910" s="10">
        <v>43913</v>
      </c>
      <c r="B1910" s="2">
        <f>IF(energy_demand!L1910="Y",energy_demand!B1910)</f>
        <v>112906.94500000001</v>
      </c>
      <c r="C1910" s="2" t="b">
        <f>IF(energy_demand!L1910="N",energy_demand!B1910)</f>
        <v>0</v>
      </c>
      <c r="D1910" s="2" t="e">
        <f>IF(energy_demand!M1910="Y",energy_demand!B1910,NA())</f>
        <v>#N/A</v>
      </c>
      <c r="E1910" s="2">
        <f>IF(energy_demand!M1910="N",energy_demand!B1910,NA())</f>
        <v>112906.94500000001</v>
      </c>
    </row>
    <row r="1911" spans="1:5" x14ac:dyDescent="0.3">
      <c r="A1911" s="10">
        <v>43914</v>
      </c>
      <c r="B1911" s="2" t="b">
        <f>IF(energy_demand!L1911="Y",energy_demand!B1911)</f>
        <v>0</v>
      </c>
      <c r="C1911" s="2">
        <f>IF(energy_demand!L1911="N",energy_demand!B1911)</f>
        <v>114935.545</v>
      </c>
      <c r="D1911" s="2" t="e">
        <f>IF(energy_demand!M1911="Y",energy_demand!B1911,NA())</f>
        <v>#N/A</v>
      </c>
      <c r="E1911" s="2">
        <f>IF(energy_demand!M1911="N",energy_demand!B1911,NA())</f>
        <v>114935.545</v>
      </c>
    </row>
    <row r="1912" spans="1:5" x14ac:dyDescent="0.3">
      <c r="A1912" s="10">
        <v>43915</v>
      </c>
      <c r="B1912" s="2" t="b">
        <f>IF(energy_demand!L1912="Y",energy_demand!B1912)</f>
        <v>0</v>
      </c>
      <c r="C1912" s="2">
        <f>IF(energy_demand!L1912="N",energy_demand!B1912)</f>
        <v>113147.815</v>
      </c>
      <c r="D1912" s="2" t="e">
        <f>IF(energy_demand!M1912="Y",energy_demand!B1912,NA())</f>
        <v>#N/A</v>
      </c>
      <c r="E1912" s="2">
        <f>IF(energy_demand!M1912="N",energy_demand!B1912,NA())</f>
        <v>113147.815</v>
      </c>
    </row>
    <row r="1913" spans="1:5" x14ac:dyDescent="0.3">
      <c r="A1913" s="10">
        <v>43916</v>
      </c>
      <c r="B1913" s="2" t="b">
        <f>IF(energy_demand!L1913="Y",energy_demand!B1913)</f>
        <v>0</v>
      </c>
      <c r="C1913" s="2">
        <f>IF(energy_demand!L1913="N",energy_demand!B1913)</f>
        <v>110088.01</v>
      </c>
      <c r="D1913" s="2" t="e">
        <f>IF(energy_demand!M1913="Y",energy_demand!B1913,NA())</f>
        <v>#N/A</v>
      </c>
      <c r="E1913" s="2">
        <f>IF(energy_demand!M1913="N",energy_demand!B1913,NA())</f>
        <v>110088.01</v>
      </c>
    </row>
    <row r="1914" spans="1:5" x14ac:dyDescent="0.3">
      <c r="A1914" s="10">
        <v>43917</v>
      </c>
      <c r="B1914" s="2" t="b">
        <f>IF(energy_demand!L1914="Y",energy_demand!B1914)</f>
        <v>0</v>
      </c>
      <c r="C1914" s="2">
        <f>IF(energy_demand!L1914="N",energy_demand!B1914)</f>
        <v>111958.245</v>
      </c>
      <c r="D1914" s="2" t="e">
        <f>IF(energy_demand!M1914="Y",energy_demand!B1914,NA())</f>
        <v>#N/A</v>
      </c>
      <c r="E1914" s="2">
        <f>IF(energy_demand!M1914="N",energy_demand!B1914,NA())</f>
        <v>111958.245</v>
      </c>
    </row>
    <row r="1915" spans="1:5" x14ac:dyDescent="0.3">
      <c r="A1915" s="10">
        <v>43918</v>
      </c>
      <c r="B1915" s="2" t="b">
        <f>IF(energy_demand!L1915="Y",energy_demand!B1915)</f>
        <v>0</v>
      </c>
      <c r="C1915" s="2">
        <f>IF(energy_demand!L1915="N",energy_demand!B1915)</f>
        <v>97923.714999999997</v>
      </c>
      <c r="D1915" s="2" t="e">
        <f>IF(energy_demand!M1915="Y",energy_demand!B1915,NA())</f>
        <v>#N/A</v>
      </c>
      <c r="E1915" s="2">
        <f>IF(energy_demand!M1915="N",energy_demand!B1915,NA())</f>
        <v>97923.714999999997</v>
      </c>
    </row>
    <row r="1916" spans="1:5" x14ac:dyDescent="0.3">
      <c r="A1916" s="10">
        <v>43919</v>
      </c>
      <c r="B1916" s="2" t="b">
        <f>IF(energy_demand!L1916="Y",energy_demand!B1916)</f>
        <v>0</v>
      </c>
      <c r="C1916" s="2">
        <f>IF(energy_demand!L1916="N",energy_demand!B1916)</f>
        <v>95953.205000000002</v>
      </c>
      <c r="D1916" s="2" t="e">
        <f>IF(energy_demand!M1916="Y",energy_demand!B1916,NA())</f>
        <v>#N/A</v>
      </c>
      <c r="E1916" s="2">
        <f>IF(energy_demand!M1916="N",energy_demand!B1916,NA())</f>
        <v>95953.205000000002</v>
      </c>
    </row>
    <row r="1917" spans="1:5" x14ac:dyDescent="0.3">
      <c r="A1917" s="10">
        <v>43920</v>
      </c>
      <c r="B1917" s="2" t="b">
        <f>IF(energy_demand!L1917="Y",energy_demand!B1917)</f>
        <v>0</v>
      </c>
      <c r="C1917" s="2">
        <f>IF(energy_demand!L1917="N",energy_demand!B1917)</f>
        <v>107687.51</v>
      </c>
      <c r="D1917" s="2" t="e">
        <f>IF(energy_demand!M1917="Y",energy_demand!B1917,NA())</f>
        <v>#N/A</v>
      </c>
      <c r="E1917" s="2">
        <f>IF(energy_demand!M1917="N",energy_demand!B1917,NA())</f>
        <v>107687.51</v>
      </c>
    </row>
    <row r="1918" spans="1:5" x14ac:dyDescent="0.3">
      <c r="A1918" s="10">
        <v>43921</v>
      </c>
      <c r="B1918" s="2" t="b">
        <f>IF(energy_demand!L1918="Y",energy_demand!B1918)</f>
        <v>0</v>
      </c>
      <c r="C1918" s="2">
        <f>IF(energy_demand!L1918="N",energy_demand!B1918)</f>
        <v>109043.86500000001</v>
      </c>
      <c r="D1918" s="2" t="e">
        <f>IF(energy_demand!M1918="Y",energy_demand!B1918,NA())</f>
        <v>#N/A</v>
      </c>
      <c r="E1918" s="2">
        <f>IF(energy_demand!M1918="N",energy_demand!B1918,NA())</f>
        <v>109043.86500000001</v>
      </c>
    </row>
    <row r="1919" spans="1:5" x14ac:dyDescent="0.3">
      <c r="A1919" s="10">
        <v>43922</v>
      </c>
      <c r="B1919" s="2" t="b">
        <f>IF(energy_demand!L1919="Y",energy_demand!B1919)</f>
        <v>0</v>
      </c>
      <c r="C1919" s="2">
        <f>IF(energy_demand!L1919="N",energy_demand!B1919)</f>
        <v>110991.625</v>
      </c>
      <c r="D1919" s="2" t="e">
        <f>IF(energy_demand!M1919="Y",energy_demand!B1919,NA())</f>
        <v>#N/A</v>
      </c>
      <c r="E1919" s="2">
        <f>IF(energy_demand!M1919="N",energy_demand!B1919,NA())</f>
        <v>110991.625</v>
      </c>
    </row>
    <row r="1920" spans="1:5" x14ac:dyDescent="0.3">
      <c r="A1920" s="10">
        <v>43923</v>
      </c>
      <c r="B1920" s="2" t="b">
        <f>IF(energy_demand!L1920="Y",energy_demand!B1920)</f>
        <v>0</v>
      </c>
      <c r="C1920" s="2">
        <f>IF(energy_demand!L1920="N",energy_demand!B1920)</f>
        <v>116302.66499999999</v>
      </c>
      <c r="D1920" s="2" t="e">
        <f>IF(energy_demand!M1920="Y",energy_demand!B1920,NA())</f>
        <v>#N/A</v>
      </c>
      <c r="E1920" s="2">
        <f>IF(energy_demand!M1920="N",energy_demand!B1920,NA())</f>
        <v>116302.66499999999</v>
      </c>
    </row>
    <row r="1921" spans="1:5" x14ac:dyDescent="0.3">
      <c r="A1921" s="10">
        <v>43924</v>
      </c>
      <c r="B1921" s="2" t="b">
        <f>IF(energy_demand!L1921="Y",energy_demand!B1921)</f>
        <v>0</v>
      </c>
      <c r="C1921" s="2">
        <f>IF(energy_demand!L1921="N",energy_demand!B1921)</f>
        <v>104294.57</v>
      </c>
      <c r="D1921" s="2" t="e">
        <f>IF(energy_demand!M1921="Y",energy_demand!B1921,NA())</f>
        <v>#N/A</v>
      </c>
      <c r="E1921" s="2">
        <f>IF(energy_demand!M1921="N",energy_demand!B1921,NA())</f>
        <v>104294.57</v>
      </c>
    </row>
    <row r="1922" spans="1:5" x14ac:dyDescent="0.3">
      <c r="A1922" s="10">
        <v>43925</v>
      </c>
      <c r="B1922" s="2" t="b">
        <f>IF(energy_demand!L1922="Y",energy_demand!B1922)</f>
        <v>0</v>
      </c>
      <c r="C1922" s="2">
        <f>IF(energy_demand!L1922="N",energy_demand!B1922)</f>
        <v>101854.155</v>
      </c>
      <c r="D1922" s="2" t="e">
        <f>IF(energy_demand!M1922="Y",energy_demand!B1922,NA())</f>
        <v>#N/A</v>
      </c>
      <c r="E1922" s="2">
        <f>IF(energy_demand!M1922="N",energy_demand!B1922,NA())</f>
        <v>101854.155</v>
      </c>
    </row>
    <row r="1923" spans="1:5" x14ac:dyDescent="0.3">
      <c r="A1923" s="10">
        <v>43926</v>
      </c>
      <c r="B1923" s="2" t="b">
        <f>IF(energy_demand!L1923="Y",energy_demand!B1923)</f>
        <v>0</v>
      </c>
      <c r="C1923" s="2">
        <f>IF(energy_demand!L1923="N",energy_demand!B1923)</f>
        <v>105098.02499999999</v>
      </c>
      <c r="D1923" s="2" t="e">
        <f>IF(energy_demand!M1923="Y",energy_demand!B1923,NA())</f>
        <v>#N/A</v>
      </c>
      <c r="E1923" s="2">
        <f>IF(energy_demand!M1923="N",energy_demand!B1923,NA())</f>
        <v>105098.02499999999</v>
      </c>
    </row>
    <row r="1924" spans="1:5" x14ac:dyDescent="0.3">
      <c r="A1924" s="10">
        <v>43927</v>
      </c>
      <c r="B1924" s="2" t="b">
        <f>IF(energy_demand!L1924="Y",energy_demand!B1924)</f>
        <v>0</v>
      </c>
      <c r="C1924" s="2">
        <f>IF(energy_demand!L1924="N",energy_demand!B1924)</f>
        <v>118074.565</v>
      </c>
      <c r="D1924" s="2" t="e">
        <f>IF(energy_demand!M1924="Y",energy_demand!B1924,NA())</f>
        <v>#N/A</v>
      </c>
      <c r="E1924" s="2">
        <f>IF(energy_demand!M1924="N",energy_demand!B1924,NA())</f>
        <v>118074.565</v>
      </c>
    </row>
    <row r="1925" spans="1:5" x14ac:dyDescent="0.3">
      <c r="A1925" s="10">
        <v>43928</v>
      </c>
      <c r="B1925" s="2" t="b">
        <f>IF(energy_demand!L1925="Y",energy_demand!B1925)</f>
        <v>0</v>
      </c>
      <c r="C1925" s="2">
        <f>IF(energy_demand!L1925="N",energy_demand!B1925)</f>
        <v>118404.455</v>
      </c>
      <c r="D1925" s="2" t="e">
        <f>IF(energy_demand!M1925="Y",energy_demand!B1925,NA())</f>
        <v>#N/A</v>
      </c>
      <c r="E1925" s="2">
        <f>IF(energy_demand!M1925="N",energy_demand!B1925,NA())</f>
        <v>118404.455</v>
      </c>
    </row>
    <row r="1926" spans="1:5" x14ac:dyDescent="0.3">
      <c r="A1926" s="10">
        <v>43929</v>
      </c>
      <c r="B1926" s="2" t="b">
        <f>IF(energy_demand!L1926="Y",energy_demand!B1926)</f>
        <v>0</v>
      </c>
      <c r="C1926" s="2">
        <f>IF(energy_demand!L1926="N",energy_demand!B1926)</f>
        <v>108404.01</v>
      </c>
      <c r="D1926" s="2" t="e">
        <f>IF(energy_demand!M1926="Y",energy_demand!B1926,NA())</f>
        <v>#N/A</v>
      </c>
      <c r="E1926" s="2">
        <f>IF(energy_demand!M1926="N",energy_demand!B1926,NA())</f>
        <v>108404.01</v>
      </c>
    </row>
    <row r="1927" spans="1:5" x14ac:dyDescent="0.3">
      <c r="A1927" s="10">
        <v>43930</v>
      </c>
      <c r="B1927" s="2" t="b">
        <f>IF(energy_demand!L1927="Y",energy_demand!B1927)</f>
        <v>0</v>
      </c>
      <c r="C1927" s="2">
        <f>IF(energy_demand!L1927="N",energy_demand!B1927)</f>
        <v>108587.52</v>
      </c>
      <c r="D1927" s="2" t="e">
        <f>IF(energy_demand!M1927="Y",energy_demand!B1927,NA())</f>
        <v>#N/A</v>
      </c>
      <c r="E1927" s="2">
        <f>IF(energy_demand!M1927="N",energy_demand!B1927,NA())</f>
        <v>108587.52</v>
      </c>
    </row>
    <row r="1928" spans="1:5" x14ac:dyDescent="0.3">
      <c r="A1928" s="10">
        <v>43931</v>
      </c>
      <c r="B1928" s="2" t="b">
        <f>IF(energy_demand!L1928="Y",energy_demand!B1928)</f>
        <v>0</v>
      </c>
      <c r="C1928" s="2">
        <f>IF(energy_demand!L1928="N",energy_demand!B1928)</f>
        <v>94831.23</v>
      </c>
      <c r="D1928" s="2">
        <f>IF(energy_demand!M1928="Y",energy_demand!B1928,NA())</f>
        <v>94831.23</v>
      </c>
      <c r="E1928" s="2" t="e">
        <f>IF(energy_demand!M1928="N",energy_demand!B1928,NA())</f>
        <v>#N/A</v>
      </c>
    </row>
    <row r="1929" spans="1:5" x14ac:dyDescent="0.3">
      <c r="A1929" s="10">
        <v>43932</v>
      </c>
      <c r="B1929" s="2" t="b">
        <f>IF(energy_demand!L1929="Y",energy_demand!B1929)</f>
        <v>0</v>
      </c>
      <c r="C1929" s="2">
        <f>IF(energy_demand!L1929="N",energy_demand!B1929)</f>
        <v>92097.07</v>
      </c>
      <c r="D1929" s="2">
        <f>IF(energy_demand!M1929="Y",energy_demand!B1929,NA())</f>
        <v>92097.07</v>
      </c>
      <c r="E1929" s="2" t="e">
        <f>IF(energy_demand!M1929="N",energy_demand!B1929,NA())</f>
        <v>#N/A</v>
      </c>
    </row>
    <row r="1930" spans="1:5" x14ac:dyDescent="0.3">
      <c r="A1930" s="10">
        <v>43933</v>
      </c>
      <c r="B1930" s="2" t="b">
        <f>IF(energy_demand!L1930="Y",energy_demand!B1930)</f>
        <v>0</v>
      </c>
      <c r="C1930" s="2">
        <f>IF(energy_demand!L1930="N",energy_demand!B1930)</f>
        <v>101760.09</v>
      </c>
      <c r="D1930" s="2">
        <f>IF(energy_demand!M1930="Y",energy_demand!B1930,NA())</f>
        <v>101760.09</v>
      </c>
      <c r="E1930" s="2" t="e">
        <f>IF(energy_demand!M1930="N",energy_demand!B1930,NA())</f>
        <v>#N/A</v>
      </c>
    </row>
    <row r="1931" spans="1:5" x14ac:dyDescent="0.3">
      <c r="A1931" s="10">
        <v>43934</v>
      </c>
      <c r="B1931" s="2" t="b">
        <f>IF(energy_demand!L1931="Y",energy_demand!B1931)</f>
        <v>0</v>
      </c>
      <c r="C1931" s="2">
        <f>IF(energy_demand!L1931="N",energy_demand!B1931)</f>
        <v>100025.9</v>
      </c>
      <c r="D1931" s="2">
        <f>IF(energy_demand!M1931="Y",energy_demand!B1931,NA())</f>
        <v>100025.9</v>
      </c>
      <c r="E1931" s="2" t="e">
        <f>IF(energy_demand!M1931="N",energy_demand!B1931,NA())</f>
        <v>#N/A</v>
      </c>
    </row>
    <row r="1932" spans="1:5" x14ac:dyDescent="0.3">
      <c r="A1932" s="10">
        <v>43935</v>
      </c>
      <c r="B1932" s="2" t="b">
        <f>IF(energy_demand!L1932="Y",energy_demand!B1932)</f>
        <v>0</v>
      </c>
      <c r="C1932" s="2">
        <f>IF(energy_demand!L1932="N",energy_demand!B1932)</f>
        <v>107849.83</v>
      </c>
      <c r="D1932" s="2" t="e">
        <f>IF(energy_demand!M1932="Y",energy_demand!B1932,NA())</f>
        <v>#N/A</v>
      </c>
      <c r="E1932" s="2">
        <f>IF(energy_demand!M1932="N",energy_demand!B1932,NA())</f>
        <v>107849.83</v>
      </c>
    </row>
    <row r="1933" spans="1:5" x14ac:dyDescent="0.3">
      <c r="A1933" s="10">
        <v>43936</v>
      </c>
      <c r="B1933" s="2" t="b">
        <f>IF(energy_demand!L1933="Y",energy_demand!B1933)</f>
        <v>0</v>
      </c>
      <c r="C1933" s="2">
        <f>IF(energy_demand!L1933="N",energy_demand!B1933)</f>
        <v>104547.34</v>
      </c>
      <c r="D1933" s="2" t="e">
        <f>IF(energy_demand!M1933="Y",energy_demand!B1933,NA())</f>
        <v>#N/A</v>
      </c>
      <c r="E1933" s="2">
        <f>IF(energy_demand!M1933="N",energy_demand!B1933,NA())</f>
        <v>104547.34</v>
      </c>
    </row>
    <row r="1934" spans="1:5" x14ac:dyDescent="0.3">
      <c r="A1934" s="10">
        <v>43937</v>
      </c>
      <c r="B1934" s="2" t="b">
        <f>IF(energy_demand!L1934="Y",energy_demand!B1934)</f>
        <v>0</v>
      </c>
      <c r="C1934" s="2">
        <f>IF(energy_demand!L1934="N",energy_demand!B1934)</f>
        <v>106527.94500000001</v>
      </c>
      <c r="D1934" s="2" t="e">
        <f>IF(energy_demand!M1934="Y",energy_demand!B1934,NA())</f>
        <v>#N/A</v>
      </c>
      <c r="E1934" s="2">
        <f>IF(energy_demand!M1934="N",energy_demand!B1934,NA())</f>
        <v>106527.94500000001</v>
      </c>
    </row>
    <row r="1935" spans="1:5" x14ac:dyDescent="0.3">
      <c r="A1935" s="10">
        <v>43938</v>
      </c>
      <c r="B1935" s="2" t="b">
        <f>IF(energy_demand!L1935="Y",energy_demand!B1935)</f>
        <v>0</v>
      </c>
      <c r="C1935" s="2">
        <f>IF(energy_demand!L1935="N",energy_demand!B1935)</f>
        <v>106943.49</v>
      </c>
      <c r="D1935" s="2" t="e">
        <f>IF(energy_demand!M1935="Y",energy_demand!B1935,NA())</f>
        <v>#N/A</v>
      </c>
      <c r="E1935" s="2">
        <f>IF(energy_demand!M1935="N",energy_demand!B1935,NA())</f>
        <v>106943.49</v>
      </c>
    </row>
    <row r="1936" spans="1:5" x14ac:dyDescent="0.3">
      <c r="A1936" s="10">
        <v>43939</v>
      </c>
      <c r="B1936" s="2" t="b">
        <f>IF(energy_demand!L1936="Y",energy_demand!B1936)</f>
        <v>0</v>
      </c>
      <c r="C1936" s="2">
        <f>IF(energy_demand!L1936="N",energy_demand!B1936)</f>
        <v>106888.545</v>
      </c>
      <c r="D1936" s="2" t="e">
        <f>IF(energy_demand!M1936="Y",energy_demand!B1936,NA())</f>
        <v>#N/A</v>
      </c>
      <c r="E1936" s="2">
        <f>IF(energy_demand!M1936="N",energy_demand!B1936,NA())</f>
        <v>106888.545</v>
      </c>
    </row>
    <row r="1937" spans="1:5" x14ac:dyDescent="0.3">
      <c r="A1937" s="10">
        <v>43940</v>
      </c>
      <c r="B1937" s="2" t="b">
        <f>IF(energy_demand!L1937="Y",energy_demand!B1937)</f>
        <v>0</v>
      </c>
      <c r="C1937" s="2">
        <f>IF(energy_demand!L1937="N",energy_demand!B1937)</f>
        <v>100737.83500000001</v>
      </c>
      <c r="D1937" s="2" t="e">
        <f>IF(energy_demand!M1937="Y",energy_demand!B1937,NA())</f>
        <v>#N/A</v>
      </c>
      <c r="E1937" s="2">
        <f>IF(energy_demand!M1937="N",energy_demand!B1937,NA())</f>
        <v>100737.83500000001</v>
      </c>
    </row>
    <row r="1938" spans="1:5" x14ac:dyDescent="0.3">
      <c r="A1938" s="10">
        <v>43941</v>
      </c>
      <c r="B1938" s="2" t="b">
        <f>IF(energy_demand!L1938="Y",energy_demand!B1938)</f>
        <v>0</v>
      </c>
      <c r="C1938" s="2">
        <f>IF(energy_demand!L1938="N",energy_demand!B1938)</f>
        <v>109168.595</v>
      </c>
      <c r="D1938" s="2" t="e">
        <f>IF(energy_demand!M1938="Y",energy_demand!B1938,NA())</f>
        <v>#N/A</v>
      </c>
      <c r="E1938" s="2">
        <f>IF(energy_demand!M1938="N",energy_demand!B1938,NA())</f>
        <v>109168.595</v>
      </c>
    </row>
    <row r="1939" spans="1:5" x14ac:dyDescent="0.3">
      <c r="A1939" s="10">
        <v>43942</v>
      </c>
      <c r="B1939" s="2" t="b">
        <f>IF(energy_demand!L1939="Y",energy_demand!B1939)</f>
        <v>0</v>
      </c>
      <c r="C1939" s="2">
        <f>IF(energy_demand!L1939="N",energy_demand!B1939)</f>
        <v>111417.63</v>
      </c>
      <c r="D1939" s="2" t="e">
        <f>IF(energy_demand!M1939="Y",energy_demand!B1939,NA())</f>
        <v>#N/A</v>
      </c>
      <c r="E1939" s="2">
        <f>IF(energy_demand!M1939="N",energy_demand!B1939,NA())</f>
        <v>111417.63</v>
      </c>
    </row>
    <row r="1940" spans="1:5" x14ac:dyDescent="0.3">
      <c r="A1940" s="10">
        <v>43943</v>
      </c>
      <c r="B1940" s="2" t="b">
        <f>IF(energy_demand!L1940="Y",energy_demand!B1940)</f>
        <v>0</v>
      </c>
      <c r="C1940" s="2">
        <f>IF(energy_demand!L1940="N",energy_demand!B1940)</f>
        <v>113506.01</v>
      </c>
      <c r="D1940" s="2" t="e">
        <f>IF(energy_demand!M1940="Y",energy_demand!B1940,NA())</f>
        <v>#N/A</v>
      </c>
      <c r="E1940" s="2">
        <f>IF(energy_demand!M1940="N",energy_demand!B1940,NA())</f>
        <v>113506.01</v>
      </c>
    </row>
    <row r="1941" spans="1:5" x14ac:dyDescent="0.3">
      <c r="A1941" s="10">
        <v>43944</v>
      </c>
      <c r="B1941" s="2" t="b">
        <f>IF(energy_demand!L1941="Y",energy_demand!B1941)</f>
        <v>0</v>
      </c>
      <c r="C1941" s="2">
        <f>IF(energy_demand!L1941="N",energy_demand!B1941)</f>
        <v>112872.88</v>
      </c>
      <c r="D1941" s="2" t="e">
        <f>IF(energy_demand!M1941="Y",energy_demand!B1941,NA())</f>
        <v>#N/A</v>
      </c>
      <c r="E1941" s="2">
        <f>IF(energy_demand!M1941="N",energy_demand!B1941,NA())</f>
        <v>112872.88</v>
      </c>
    </row>
    <row r="1942" spans="1:5" x14ac:dyDescent="0.3">
      <c r="A1942" s="10">
        <v>43945</v>
      </c>
      <c r="B1942" s="2" t="b">
        <f>IF(energy_demand!L1942="Y",energy_demand!B1942)</f>
        <v>0</v>
      </c>
      <c r="C1942" s="2">
        <f>IF(energy_demand!L1942="N",energy_demand!B1942)</f>
        <v>106565.295</v>
      </c>
      <c r="D1942" s="2" t="e">
        <f>IF(energy_demand!M1942="Y",energy_demand!B1942,NA())</f>
        <v>#N/A</v>
      </c>
      <c r="E1942" s="2">
        <f>IF(energy_demand!M1942="N",energy_demand!B1942,NA())</f>
        <v>106565.295</v>
      </c>
    </row>
    <row r="1943" spans="1:5" x14ac:dyDescent="0.3">
      <c r="A1943" s="10">
        <v>43946</v>
      </c>
      <c r="B1943" s="2" t="b">
        <f>IF(energy_demand!L1943="Y",energy_demand!B1943)</f>
        <v>0</v>
      </c>
      <c r="C1943" s="2">
        <f>IF(energy_demand!L1943="N",energy_demand!B1943)</f>
        <v>96845.119999999995</v>
      </c>
      <c r="D1943" s="2">
        <f>IF(energy_demand!M1943="Y",energy_demand!B1943,NA())</f>
        <v>96845.119999999995</v>
      </c>
      <c r="E1943" s="2" t="e">
        <f>IF(energy_demand!M1943="N",energy_demand!B1943,NA())</f>
        <v>#N/A</v>
      </c>
    </row>
    <row r="1944" spans="1:5" x14ac:dyDescent="0.3">
      <c r="A1944" s="10">
        <v>43947</v>
      </c>
      <c r="B1944" s="2" t="b">
        <f>IF(energy_demand!L1944="Y",energy_demand!B1944)</f>
        <v>0</v>
      </c>
      <c r="C1944" s="2">
        <f>IF(energy_demand!L1944="N",energy_demand!B1944)</f>
        <v>96572.934999999998</v>
      </c>
      <c r="D1944" s="2" t="e">
        <f>IF(energy_demand!M1944="Y",energy_demand!B1944,NA())</f>
        <v>#N/A</v>
      </c>
      <c r="E1944" s="2">
        <f>IF(energy_demand!M1944="N",energy_demand!B1944,NA())</f>
        <v>96572.934999999998</v>
      </c>
    </row>
    <row r="1945" spans="1:5" x14ac:dyDescent="0.3">
      <c r="A1945" s="10">
        <v>43948</v>
      </c>
      <c r="B1945" s="2" t="b">
        <f>IF(energy_demand!L1945="Y",energy_demand!B1945)</f>
        <v>0</v>
      </c>
      <c r="C1945" s="2">
        <f>IF(energy_demand!L1945="N",energy_demand!B1945)</f>
        <v>113471.83</v>
      </c>
      <c r="D1945" s="2" t="e">
        <f>IF(energy_demand!M1945="Y",energy_demand!B1945,NA())</f>
        <v>#N/A</v>
      </c>
      <c r="E1945" s="2">
        <f>IF(energy_demand!M1945="N",energy_demand!B1945,NA())</f>
        <v>113471.83</v>
      </c>
    </row>
    <row r="1946" spans="1:5" x14ac:dyDescent="0.3">
      <c r="A1946" s="10">
        <v>43949</v>
      </c>
      <c r="B1946" s="2" t="b">
        <f>IF(energy_demand!L1946="Y",energy_demand!B1946)</f>
        <v>0</v>
      </c>
      <c r="C1946" s="2">
        <f>IF(energy_demand!L1946="N",energy_demand!B1946)</f>
        <v>112124.06</v>
      </c>
      <c r="D1946" s="2" t="e">
        <f>IF(energy_demand!M1946="Y",energy_demand!B1946,NA())</f>
        <v>#N/A</v>
      </c>
      <c r="E1946" s="2">
        <f>IF(energy_demand!M1946="N",energy_demand!B1946,NA())</f>
        <v>112124.06</v>
      </c>
    </row>
    <row r="1947" spans="1:5" x14ac:dyDescent="0.3">
      <c r="A1947" s="10">
        <v>43950</v>
      </c>
      <c r="B1947" s="2" t="b">
        <f>IF(energy_demand!L1947="Y",energy_demand!B1947)</f>
        <v>0</v>
      </c>
      <c r="C1947" s="2">
        <f>IF(energy_demand!L1947="N",energy_demand!B1947)</f>
        <v>121307.84</v>
      </c>
      <c r="D1947" s="2" t="e">
        <f>IF(energy_demand!M1947="Y",energy_demand!B1947,NA())</f>
        <v>#N/A</v>
      </c>
      <c r="E1947" s="2">
        <f>IF(energy_demand!M1947="N",energy_demand!B1947,NA())</f>
        <v>121307.84</v>
      </c>
    </row>
    <row r="1948" spans="1:5" x14ac:dyDescent="0.3">
      <c r="A1948" s="10">
        <v>43951</v>
      </c>
      <c r="B1948" s="2" t="b">
        <f>IF(energy_demand!L1948="Y",energy_demand!B1948)</f>
        <v>0</v>
      </c>
      <c r="C1948" s="2">
        <f>IF(energy_demand!L1948="N",energy_demand!B1948)</f>
        <v>121353.33</v>
      </c>
      <c r="D1948" s="2" t="e">
        <f>IF(energy_demand!M1948="Y",energy_demand!B1948,NA())</f>
        <v>#N/A</v>
      </c>
      <c r="E1948" s="2">
        <f>IF(energy_demand!M1948="N",energy_demand!B1948,NA())</f>
        <v>121353.33</v>
      </c>
    </row>
    <row r="1949" spans="1:5" x14ac:dyDescent="0.3">
      <c r="A1949" s="10">
        <v>43952</v>
      </c>
      <c r="B1949" s="2" t="b">
        <f>IF(energy_demand!L1949="Y",energy_demand!B1949)</f>
        <v>0</v>
      </c>
      <c r="C1949" s="2">
        <f>IF(energy_demand!L1949="N",energy_demand!B1949)</f>
        <v>127238.875</v>
      </c>
      <c r="D1949" s="2" t="e">
        <f>IF(energy_demand!M1949="Y",energy_demand!B1949,NA())</f>
        <v>#N/A</v>
      </c>
      <c r="E1949" s="2">
        <f>IF(energy_demand!M1949="N",energy_demand!B1949,NA())</f>
        <v>127238.875</v>
      </c>
    </row>
    <row r="1950" spans="1:5" x14ac:dyDescent="0.3">
      <c r="A1950" s="10">
        <v>43953</v>
      </c>
      <c r="B1950" s="2" t="b">
        <f>IF(energy_demand!L1950="Y",energy_demand!B1950)</f>
        <v>0</v>
      </c>
      <c r="C1950" s="2">
        <f>IF(energy_demand!L1950="N",energy_demand!B1950)</f>
        <v>111665.72500000001</v>
      </c>
      <c r="D1950" s="2" t="e">
        <f>IF(energy_demand!M1950="Y",energy_demand!B1950,NA())</f>
        <v>#N/A</v>
      </c>
      <c r="E1950" s="2">
        <f>IF(energy_demand!M1950="N",energy_demand!B1950,NA())</f>
        <v>111665.72500000001</v>
      </c>
    </row>
    <row r="1951" spans="1:5" x14ac:dyDescent="0.3">
      <c r="A1951" s="10">
        <v>43954</v>
      </c>
      <c r="B1951" s="2" t="b">
        <f>IF(energy_demand!L1951="Y",energy_demand!B1951)</f>
        <v>0</v>
      </c>
      <c r="C1951" s="2">
        <f>IF(energy_demand!L1951="N",energy_demand!B1951)</f>
        <v>109669.355</v>
      </c>
      <c r="D1951" s="2" t="e">
        <f>IF(energy_demand!M1951="Y",energy_demand!B1951,NA())</f>
        <v>#N/A</v>
      </c>
      <c r="E1951" s="2">
        <f>IF(energy_demand!M1951="N",energy_demand!B1951,NA())</f>
        <v>109669.355</v>
      </c>
    </row>
    <row r="1952" spans="1:5" x14ac:dyDescent="0.3">
      <c r="A1952" s="10">
        <v>43955</v>
      </c>
      <c r="B1952" s="2" t="b">
        <f>IF(energy_demand!L1952="Y",energy_demand!B1952)</f>
        <v>0</v>
      </c>
      <c r="C1952" s="2">
        <f>IF(energy_demand!L1952="N",energy_demand!B1952)</f>
        <v>126892.26</v>
      </c>
      <c r="D1952" s="2" t="e">
        <f>IF(energy_demand!M1952="Y",energy_demand!B1952,NA())</f>
        <v>#N/A</v>
      </c>
      <c r="E1952" s="2">
        <f>IF(energy_demand!M1952="N",energy_demand!B1952,NA())</f>
        <v>126892.26</v>
      </c>
    </row>
    <row r="1953" spans="1:5" x14ac:dyDescent="0.3">
      <c r="A1953" s="10">
        <v>43956</v>
      </c>
      <c r="B1953" s="2" t="b">
        <f>IF(energy_demand!L1953="Y",energy_demand!B1953)</f>
        <v>0</v>
      </c>
      <c r="C1953" s="2">
        <f>IF(energy_demand!L1953="N",energy_demand!B1953)</f>
        <v>118839.095</v>
      </c>
      <c r="D1953" s="2" t="e">
        <f>IF(energy_demand!M1953="Y",energy_demand!B1953,NA())</f>
        <v>#N/A</v>
      </c>
      <c r="E1953" s="2">
        <f>IF(energy_demand!M1953="N",energy_demand!B1953,NA())</f>
        <v>118839.095</v>
      </c>
    </row>
    <row r="1954" spans="1:5" x14ac:dyDescent="0.3">
      <c r="A1954" s="10">
        <v>43957</v>
      </c>
      <c r="B1954" s="2" t="b">
        <f>IF(energy_demand!L1954="Y",energy_demand!B1954)</f>
        <v>0</v>
      </c>
      <c r="C1954" s="2">
        <f>IF(energy_demand!L1954="N",energy_demand!B1954)</f>
        <v>113214.27</v>
      </c>
      <c r="D1954" s="2" t="e">
        <f>IF(energy_demand!M1954="Y",energy_demand!B1954,NA())</f>
        <v>#N/A</v>
      </c>
      <c r="E1954" s="2">
        <f>IF(energy_demand!M1954="N",energy_demand!B1954,NA())</f>
        <v>113214.27</v>
      </c>
    </row>
    <row r="1955" spans="1:5" x14ac:dyDescent="0.3">
      <c r="A1955" s="10">
        <v>43958</v>
      </c>
      <c r="B1955" s="2" t="b">
        <f>IF(energy_demand!L1955="Y",energy_demand!B1955)</f>
        <v>0</v>
      </c>
      <c r="C1955" s="2">
        <f>IF(energy_demand!L1955="N",energy_demand!B1955)</f>
        <v>109642.755</v>
      </c>
      <c r="D1955" s="2" t="e">
        <f>IF(energy_demand!M1955="Y",energy_demand!B1955,NA())</f>
        <v>#N/A</v>
      </c>
      <c r="E1955" s="2">
        <f>IF(energy_demand!M1955="N",energy_demand!B1955,NA())</f>
        <v>109642.755</v>
      </c>
    </row>
    <row r="1956" spans="1:5" x14ac:dyDescent="0.3">
      <c r="A1956" s="10">
        <v>43959</v>
      </c>
      <c r="B1956" s="2" t="b">
        <f>IF(energy_demand!L1956="Y",energy_demand!B1956)</f>
        <v>0</v>
      </c>
      <c r="C1956" s="2">
        <f>IF(energy_demand!L1956="N",energy_demand!B1956)</f>
        <v>107914.05499999999</v>
      </c>
      <c r="D1956" s="2" t="e">
        <f>IF(energy_demand!M1956="Y",energy_demand!B1956,NA())</f>
        <v>#N/A</v>
      </c>
      <c r="E1956" s="2">
        <f>IF(energy_demand!M1956="N",energy_demand!B1956,NA())</f>
        <v>107914.05499999999</v>
      </c>
    </row>
    <row r="1957" spans="1:5" x14ac:dyDescent="0.3">
      <c r="A1957" s="10">
        <v>43960</v>
      </c>
      <c r="B1957" s="2" t="b">
        <f>IF(energy_demand!L1957="Y",energy_demand!B1957)</f>
        <v>0</v>
      </c>
      <c r="C1957" s="2">
        <f>IF(energy_demand!L1957="N",energy_demand!B1957)</f>
        <v>107786.255</v>
      </c>
      <c r="D1957" s="2" t="e">
        <f>IF(energy_demand!M1957="Y",energy_demand!B1957,NA())</f>
        <v>#N/A</v>
      </c>
      <c r="E1957" s="2">
        <f>IF(energy_demand!M1957="N",energy_demand!B1957,NA())</f>
        <v>107786.255</v>
      </c>
    </row>
    <row r="1958" spans="1:5" x14ac:dyDescent="0.3">
      <c r="A1958" s="10">
        <v>43961</v>
      </c>
      <c r="B1958" s="2" t="b">
        <f>IF(energy_demand!L1958="Y",energy_demand!B1958)</f>
        <v>0</v>
      </c>
      <c r="C1958" s="2">
        <f>IF(energy_demand!L1958="N",energy_demand!B1958)</f>
        <v>107555.19</v>
      </c>
      <c r="D1958" s="2" t="e">
        <f>IF(energy_demand!M1958="Y",energy_demand!B1958,NA())</f>
        <v>#N/A</v>
      </c>
      <c r="E1958" s="2">
        <f>IF(energy_demand!M1958="N",energy_demand!B1958,NA())</f>
        <v>107555.19</v>
      </c>
    </row>
    <row r="1959" spans="1:5" x14ac:dyDescent="0.3">
      <c r="A1959" s="10">
        <v>43962</v>
      </c>
      <c r="B1959" s="2" t="b">
        <f>IF(energy_demand!L1959="Y",energy_demand!B1959)</f>
        <v>0</v>
      </c>
      <c r="C1959" s="2">
        <f>IF(energy_demand!L1959="N",energy_demand!B1959)</f>
        <v>122550.94500000001</v>
      </c>
      <c r="D1959" s="2" t="e">
        <f>IF(energy_demand!M1959="Y",energy_demand!B1959,NA())</f>
        <v>#N/A</v>
      </c>
      <c r="E1959" s="2">
        <f>IF(energy_demand!M1959="N",energy_demand!B1959,NA())</f>
        <v>122550.94500000001</v>
      </c>
    </row>
    <row r="1960" spans="1:5" x14ac:dyDescent="0.3">
      <c r="A1960" s="10">
        <v>43963</v>
      </c>
      <c r="B1960" s="2" t="b">
        <f>IF(energy_demand!L1960="Y",energy_demand!B1960)</f>
        <v>0</v>
      </c>
      <c r="C1960" s="2">
        <f>IF(energy_demand!L1960="N",energy_demand!B1960)</f>
        <v>120767.795</v>
      </c>
      <c r="D1960" s="2" t="e">
        <f>IF(energy_demand!M1960="Y",energy_demand!B1960,NA())</f>
        <v>#N/A</v>
      </c>
      <c r="E1960" s="2">
        <f>IF(energy_demand!M1960="N",energy_demand!B1960,NA())</f>
        <v>120767.795</v>
      </c>
    </row>
    <row r="1961" spans="1:5" x14ac:dyDescent="0.3">
      <c r="A1961" s="10">
        <v>43964</v>
      </c>
      <c r="B1961" s="2" t="b">
        <f>IF(energy_demand!L1961="Y",energy_demand!B1961)</f>
        <v>0</v>
      </c>
      <c r="C1961" s="2">
        <f>IF(energy_demand!L1961="N",energy_demand!B1961)</f>
        <v>127145.14</v>
      </c>
      <c r="D1961" s="2" t="e">
        <f>IF(energy_demand!M1961="Y",energy_demand!B1961,NA())</f>
        <v>#N/A</v>
      </c>
      <c r="E1961" s="2">
        <f>IF(energy_demand!M1961="N",energy_demand!B1961,NA())</f>
        <v>127145.14</v>
      </c>
    </row>
    <row r="1962" spans="1:5" x14ac:dyDescent="0.3">
      <c r="A1962" s="10">
        <v>43965</v>
      </c>
      <c r="B1962" s="2" t="b">
        <f>IF(energy_demand!L1962="Y",energy_demand!B1962)</f>
        <v>0</v>
      </c>
      <c r="C1962" s="2">
        <f>IF(energy_demand!L1962="N",energy_demand!B1962)</f>
        <v>129285.09</v>
      </c>
      <c r="D1962" s="2" t="e">
        <f>IF(energy_demand!M1962="Y",energy_demand!B1962,NA())</f>
        <v>#N/A</v>
      </c>
      <c r="E1962" s="2">
        <f>IF(energy_demand!M1962="N",energy_demand!B1962,NA())</f>
        <v>129285.09</v>
      </c>
    </row>
    <row r="1963" spans="1:5" x14ac:dyDescent="0.3">
      <c r="A1963" s="10">
        <v>43966</v>
      </c>
      <c r="B1963" s="2" t="b">
        <f>IF(energy_demand!L1963="Y",energy_demand!B1963)</f>
        <v>0</v>
      </c>
      <c r="C1963" s="2">
        <f>IF(energy_demand!L1963="N",energy_demand!B1963)</f>
        <v>129112.45</v>
      </c>
      <c r="D1963" s="2" t="e">
        <f>IF(energy_demand!M1963="Y",energy_demand!B1963,NA())</f>
        <v>#N/A</v>
      </c>
      <c r="E1963" s="2">
        <f>IF(energy_demand!M1963="N",energy_demand!B1963,NA())</f>
        <v>129112.45</v>
      </c>
    </row>
    <row r="1964" spans="1:5" x14ac:dyDescent="0.3">
      <c r="A1964" s="10">
        <v>43967</v>
      </c>
      <c r="B1964" s="2" t="b">
        <f>IF(energy_demand!L1964="Y",energy_demand!B1964)</f>
        <v>0</v>
      </c>
      <c r="C1964" s="2">
        <f>IF(energy_demand!L1964="N",energy_demand!B1964)</f>
        <v>110420.89</v>
      </c>
      <c r="D1964" s="2" t="e">
        <f>IF(energy_demand!M1964="Y",energy_demand!B1964,NA())</f>
        <v>#N/A</v>
      </c>
      <c r="E1964" s="2">
        <f>IF(energy_demand!M1964="N",energy_demand!B1964,NA())</f>
        <v>110420.89</v>
      </c>
    </row>
    <row r="1965" spans="1:5" x14ac:dyDescent="0.3">
      <c r="A1965" s="10">
        <v>43968</v>
      </c>
      <c r="B1965" s="2" t="b">
        <f>IF(energy_demand!L1965="Y",energy_demand!B1965)</f>
        <v>0</v>
      </c>
      <c r="C1965" s="2">
        <f>IF(energy_demand!L1965="N",energy_demand!B1965)</f>
        <v>109774.425</v>
      </c>
      <c r="D1965" s="2" t="e">
        <f>IF(energy_demand!M1965="Y",energy_demand!B1965,NA())</f>
        <v>#N/A</v>
      </c>
      <c r="E1965" s="2">
        <f>IF(energy_demand!M1965="N",energy_demand!B1965,NA())</f>
        <v>109774.425</v>
      </c>
    </row>
    <row r="1966" spans="1:5" x14ac:dyDescent="0.3">
      <c r="A1966" s="10">
        <v>43969</v>
      </c>
      <c r="B1966" s="2" t="b">
        <f>IF(energy_demand!L1966="Y",energy_demand!B1966)</f>
        <v>0</v>
      </c>
      <c r="C1966" s="2">
        <f>IF(energy_demand!L1966="N",energy_demand!B1966)</f>
        <v>120076.645</v>
      </c>
      <c r="D1966" s="2" t="e">
        <f>IF(energy_demand!M1966="Y",energy_demand!B1966,NA())</f>
        <v>#N/A</v>
      </c>
      <c r="E1966" s="2">
        <f>IF(energy_demand!M1966="N",energy_demand!B1966,NA())</f>
        <v>120076.645</v>
      </c>
    </row>
    <row r="1967" spans="1:5" x14ac:dyDescent="0.3">
      <c r="A1967" s="10">
        <v>43970</v>
      </c>
      <c r="B1967" s="2" t="b">
        <f>IF(energy_demand!L1967="Y",energy_demand!B1967)</f>
        <v>0</v>
      </c>
      <c r="C1967" s="2">
        <f>IF(energy_demand!L1967="N",energy_demand!B1967)</f>
        <v>119789.97</v>
      </c>
      <c r="D1967" s="2" t="e">
        <f>IF(energy_demand!M1967="Y",energy_demand!B1967,NA())</f>
        <v>#N/A</v>
      </c>
      <c r="E1967" s="2">
        <f>IF(energy_demand!M1967="N",energy_demand!B1967,NA())</f>
        <v>119789.97</v>
      </c>
    </row>
    <row r="1968" spans="1:5" x14ac:dyDescent="0.3">
      <c r="A1968" s="10">
        <v>43971</v>
      </c>
      <c r="B1968" s="2" t="b">
        <f>IF(energy_demand!L1968="Y",energy_demand!B1968)</f>
        <v>0</v>
      </c>
      <c r="C1968" s="2">
        <f>IF(energy_demand!L1968="N",energy_demand!B1968)</f>
        <v>119803.985</v>
      </c>
      <c r="D1968" s="2" t="e">
        <f>IF(energy_demand!M1968="Y",energy_demand!B1968,NA())</f>
        <v>#N/A</v>
      </c>
      <c r="E1968" s="2">
        <f>IF(energy_demand!M1968="N",energy_demand!B1968,NA())</f>
        <v>119803.985</v>
      </c>
    </row>
    <row r="1969" spans="1:5" x14ac:dyDescent="0.3">
      <c r="A1969" s="10">
        <v>43972</v>
      </c>
      <c r="B1969" s="2" t="b">
        <f>IF(energy_demand!L1969="Y",energy_demand!B1969)</f>
        <v>0</v>
      </c>
      <c r="C1969" s="2">
        <f>IF(energy_demand!L1969="N",energy_demand!B1969)</f>
        <v>127563.61</v>
      </c>
      <c r="D1969" s="2" t="e">
        <f>IF(energy_demand!M1969="Y",energy_demand!B1969,NA())</f>
        <v>#N/A</v>
      </c>
      <c r="E1969" s="2">
        <f>IF(energy_demand!M1969="N",energy_demand!B1969,NA())</f>
        <v>127563.61</v>
      </c>
    </row>
    <row r="1970" spans="1:5" x14ac:dyDescent="0.3">
      <c r="A1970" s="10">
        <v>43973</v>
      </c>
      <c r="B1970" s="2" t="b">
        <f>IF(energy_demand!L1970="Y",energy_demand!B1970)</f>
        <v>0</v>
      </c>
      <c r="C1970" s="2">
        <f>IF(energy_demand!L1970="N",energy_demand!B1970)</f>
        <v>130472.2</v>
      </c>
      <c r="D1970" s="2" t="e">
        <f>IF(energy_demand!M1970="Y",energy_demand!B1970,NA())</f>
        <v>#N/A</v>
      </c>
      <c r="E1970" s="2">
        <f>IF(energy_demand!M1970="N",energy_demand!B1970,NA())</f>
        <v>130472.2</v>
      </c>
    </row>
    <row r="1971" spans="1:5" x14ac:dyDescent="0.3">
      <c r="A1971" s="10">
        <v>43974</v>
      </c>
      <c r="B1971" s="2" t="b">
        <f>IF(energy_demand!L1971="Y",energy_demand!B1971)</f>
        <v>0</v>
      </c>
      <c r="C1971" s="2">
        <f>IF(energy_demand!L1971="N",energy_demand!B1971)</f>
        <v>115234.32</v>
      </c>
      <c r="D1971" s="2" t="e">
        <f>IF(energy_demand!M1971="Y",energy_demand!B1971,NA())</f>
        <v>#N/A</v>
      </c>
      <c r="E1971" s="2">
        <f>IF(energy_demand!M1971="N",energy_demand!B1971,NA())</f>
        <v>115234.32</v>
      </c>
    </row>
    <row r="1972" spans="1:5" x14ac:dyDescent="0.3">
      <c r="A1972" s="10">
        <v>43975</v>
      </c>
      <c r="B1972" s="2" t="b">
        <f>IF(energy_demand!L1972="Y",energy_demand!B1972)</f>
        <v>0</v>
      </c>
      <c r="C1972" s="2">
        <f>IF(energy_demand!L1972="N",energy_demand!B1972)</f>
        <v>109579.82</v>
      </c>
      <c r="D1972" s="2" t="e">
        <f>IF(energy_demand!M1972="Y",energy_demand!B1972,NA())</f>
        <v>#N/A</v>
      </c>
      <c r="E1972" s="2">
        <f>IF(energy_demand!M1972="N",energy_demand!B1972,NA())</f>
        <v>109579.82</v>
      </c>
    </row>
    <row r="1973" spans="1:5" x14ac:dyDescent="0.3">
      <c r="A1973" s="10">
        <v>43976</v>
      </c>
      <c r="B1973" s="2" t="b">
        <f>IF(energy_demand!L1973="Y",energy_demand!B1973)</f>
        <v>0</v>
      </c>
      <c r="C1973" s="2">
        <f>IF(energy_demand!L1973="N",energy_demand!B1973)</f>
        <v>125532.575</v>
      </c>
      <c r="D1973" s="2" t="e">
        <f>IF(energy_demand!M1973="Y",energy_demand!B1973,NA())</f>
        <v>#N/A</v>
      </c>
      <c r="E1973" s="2">
        <f>IF(energy_demand!M1973="N",energy_demand!B1973,NA())</f>
        <v>125532.575</v>
      </c>
    </row>
    <row r="1974" spans="1:5" x14ac:dyDescent="0.3">
      <c r="A1974" s="10">
        <v>43977</v>
      </c>
      <c r="B1974" s="2" t="b">
        <f>IF(energy_demand!L1974="Y",energy_demand!B1974)</f>
        <v>0</v>
      </c>
      <c r="C1974" s="2">
        <f>IF(energy_demand!L1974="N",energy_demand!B1974)</f>
        <v>126788.83500000001</v>
      </c>
      <c r="D1974" s="2" t="e">
        <f>IF(energy_demand!M1974="Y",energy_demand!B1974,NA())</f>
        <v>#N/A</v>
      </c>
      <c r="E1974" s="2">
        <f>IF(energy_demand!M1974="N",energy_demand!B1974,NA())</f>
        <v>126788.83500000001</v>
      </c>
    </row>
    <row r="1975" spans="1:5" x14ac:dyDescent="0.3">
      <c r="A1975" s="10">
        <v>43978</v>
      </c>
      <c r="B1975" s="2">
        <f>IF(energy_demand!L1975="Y",energy_demand!B1975)</f>
        <v>124189.8</v>
      </c>
      <c r="C1975" s="2" t="b">
        <f>IF(energy_demand!L1975="N",energy_demand!B1975)</f>
        <v>0</v>
      </c>
      <c r="D1975" s="2" t="e">
        <f>IF(energy_demand!M1975="Y",energy_demand!B1975,NA())</f>
        <v>#N/A</v>
      </c>
      <c r="E1975" s="2">
        <f>IF(energy_demand!M1975="N",energy_demand!B1975,NA())</f>
        <v>124189.8</v>
      </c>
    </row>
    <row r="1976" spans="1:5" x14ac:dyDescent="0.3">
      <c r="A1976" s="10">
        <v>43979</v>
      </c>
      <c r="B1976" s="2">
        <f>IF(energy_demand!L1976="Y",energy_demand!B1976)</f>
        <v>124062.485</v>
      </c>
      <c r="C1976" s="2" t="b">
        <f>IF(energy_demand!L1976="N",energy_demand!B1976)</f>
        <v>0</v>
      </c>
      <c r="D1976" s="2" t="e">
        <f>IF(energy_demand!M1976="Y",energy_demand!B1976,NA())</f>
        <v>#N/A</v>
      </c>
      <c r="E1976" s="2">
        <f>IF(energy_demand!M1976="N",energy_demand!B1976,NA())</f>
        <v>124062.485</v>
      </c>
    </row>
    <row r="1977" spans="1:5" x14ac:dyDescent="0.3">
      <c r="A1977" s="10">
        <v>43980</v>
      </c>
      <c r="B1977" s="2">
        <f>IF(energy_demand!L1977="Y",energy_demand!B1977)</f>
        <v>120072.09</v>
      </c>
      <c r="C1977" s="2" t="b">
        <f>IF(energy_demand!L1977="N",energy_demand!B1977)</f>
        <v>0</v>
      </c>
      <c r="D1977" s="2" t="e">
        <f>IF(energy_demand!M1977="Y",energy_demand!B1977,NA())</f>
        <v>#N/A</v>
      </c>
      <c r="E1977" s="2">
        <f>IF(energy_demand!M1977="N",energy_demand!B1977,NA())</f>
        <v>120072.09</v>
      </c>
    </row>
    <row r="1978" spans="1:5" x14ac:dyDescent="0.3">
      <c r="A1978" s="10">
        <v>43981</v>
      </c>
      <c r="B1978" s="2">
        <f>IF(energy_demand!L1978="Y",energy_demand!B1978)</f>
        <v>102231.77</v>
      </c>
      <c r="C1978" s="2" t="b">
        <f>IF(energy_demand!L1978="N",energy_demand!B1978)</f>
        <v>0</v>
      </c>
      <c r="D1978" s="2" t="e">
        <f>IF(energy_demand!M1978="Y",energy_demand!B1978,NA())</f>
        <v>#N/A</v>
      </c>
      <c r="E1978" s="2">
        <f>IF(energy_demand!M1978="N",energy_demand!B1978,NA())</f>
        <v>102231.77</v>
      </c>
    </row>
    <row r="1979" spans="1:5" x14ac:dyDescent="0.3">
      <c r="A1979" s="10">
        <v>43982</v>
      </c>
      <c r="B1979" s="2">
        <f>IF(energy_demand!L1979="Y",energy_demand!B1979)</f>
        <v>102684.59</v>
      </c>
      <c r="C1979" s="2" t="b">
        <f>IF(energy_demand!L1979="N",energy_demand!B1979)</f>
        <v>0</v>
      </c>
      <c r="D1979" s="2" t="e">
        <f>IF(energy_demand!M1979="Y",energy_demand!B1979,NA())</f>
        <v>#N/A</v>
      </c>
      <c r="E1979" s="2">
        <f>IF(energy_demand!M1979="N",energy_demand!B1979,NA())</f>
        <v>102684.59</v>
      </c>
    </row>
    <row r="1980" spans="1:5" x14ac:dyDescent="0.3">
      <c r="A1980" s="10">
        <v>43983</v>
      </c>
      <c r="B1980" s="2">
        <f>IF(energy_demand!L1980="Y",energy_demand!B1980)</f>
        <v>132039.70499999999</v>
      </c>
      <c r="C1980" s="2" t="b">
        <f>IF(energy_demand!L1980="N",energy_demand!B1980)</f>
        <v>0</v>
      </c>
      <c r="D1980" s="2" t="e">
        <f>IF(energy_demand!M1980="Y",energy_demand!B1980,NA())</f>
        <v>#N/A</v>
      </c>
      <c r="E1980" s="2">
        <f>IF(energy_demand!M1980="N",energy_demand!B1980,NA())</f>
        <v>132039.70499999999</v>
      </c>
    </row>
    <row r="1981" spans="1:5" x14ac:dyDescent="0.3">
      <c r="A1981" s="10">
        <v>43984</v>
      </c>
      <c r="B1981" s="2">
        <f>IF(energy_demand!L1981="Y",energy_demand!B1981)</f>
        <v>132710.35999999999</v>
      </c>
      <c r="C1981" s="2" t="b">
        <f>IF(energy_demand!L1981="N",energy_demand!B1981)</f>
        <v>0</v>
      </c>
      <c r="D1981" s="2" t="e">
        <f>IF(energy_demand!M1981="Y",energy_demand!B1981,NA())</f>
        <v>#N/A</v>
      </c>
      <c r="E1981" s="2">
        <f>IF(energy_demand!M1981="N",energy_demand!B1981,NA())</f>
        <v>132710.35999999999</v>
      </c>
    </row>
    <row r="1982" spans="1:5" x14ac:dyDescent="0.3">
      <c r="A1982" s="10">
        <v>43985</v>
      </c>
      <c r="B1982" s="2">
        <f>IF(energy_demand!L1982="Y",energy_demand!B1982)</f>
        <v>130801.825</v>
      </c>
      <c r="C1982" s="2" t="b">
        <f>IF(energy_demand!L1982="N",energy_demand!B1982)</f>
        <v>0</v>
      </c>
      <c r="D1982" s="2" t="e">
        <f>IF(energy_demand!M1982="Y",energy_demand!B1982,NA())</f>
        <v>#N/A</v>
      </c>
      <c r="E1982" s="2">
        <f>IF(energy_demand!M1982="N",energy_demand!B1982,NA())</f>
        <v>130801.825</v>
      </c>
    </row>
    <row r="1983" spans="1:5" x14ac:dyDescent="0.3">
      <c r="A1983" s="10">
        <v>43986</v>
      </c>
      <c r="B1983" s="2">
        <f>IF(energy_demand!L1983="Y",energy_demand!B1983)</f>
        <v>133322.02499999999</v>
      </c>
      <c r="C1983" s="2" t="b">
        <f>IF(energy_demand!L1983="N",energy_demand!B1983)</f>
        <v>0</v>
      </c>
      <c r="D1983" s="2" t="e">
        <f>IF(energy_demand!M1983="Y",energy_demand!B1983,NA())</f>
        <v>#N/A</v>
      </c>
      <c r="E1983" s="2">
        <f>IF(energy_demand!M1983="N",energy_demand!B1983,NA())</f>
        <v>133322.02499999999</v>
      </c>
    </row>
    <row r="1984" spans="1:5" x14ac:dyDescent="0.3">
      <c r="A1984" s="10">
        <v>43987</v>
      </c>
      <c r="B1984" s="2">
        <f>IF(energy_demand!L1984="Y",energy_demand!B1984)</f>
        <v>137368.465</v>
      </c>
      <c r="C1984" s="2" t="b">
        <f>IF(energy_demand!L1984="N",energy_demand!B1984)</f>
        <v>0</v>
      </c>
      <c r="D1984" s="2" t="e">
        <f>IF(energy_demand!M1984="Y",energy_demand!B1984,NA())</f>
        <v>#N/A</v>
      </c>
      <c r="E1984" s="2">
        <f>IF(energy_demand!M1984="N",energy_demand!B1984,NA())</f>
        <v>137368.465</v>
      </c>
    </row>
    <row r="1985" spans="1:5" x14ac:dyDescent="0.3">
      <c r="A1985" s="10">
        <v>43988</v>
      </c>
      <c r="B1985" s="2">
        <f>IF(energy_demand!L1985="Y",energy_demand!B1985)</f>
        <v>126427.92</v>
      </c>
      <c r="C1985" s="2" t="b">
        <f>IF(energy_demand!L1985="N",energy_demand!B1985)</f>
        <v>0</v>
      </c>
      <c r="D1985" s="2" t="e">
        <f>IF(energy_demand!M1985="Y",energy_demand!B1985,NA())</f>
        <v>#N/A</v>
      </c>
      <c r="E1985" s="2">
        <f>IF(energy_demand!M1985="N",energy_demand!B1985,NA())</f>
        <v>126427.92</v>
      </c>
    </row>
    <row r="1986" spans="1:5" x14ac:dyDescent="0.3">
      <c r="A1986" s="10">
        <v>43989</v>
      </c>
      <c r="B1986" s="2">
        <f>IF(energy_demand!L1986="Y",energy_demand!B1986)</f>
        <v>119524.41</v>
      </c>
      <c r="C1986" s="2" t="b">
        <f>IF(energy_demand!L1986="N",energy_demand!B1986)</f>
        <v>0</v>
      </c>
      <c r="D1986" s="2" t="e">
        <f>IF(energy_demand!M1986="Y",energy_demand!B1986,NA())</f>
        <v>#N/A</v>
      </c>
      <c r="E1986" s="2">
        <f>IF(energy_demand!M1986="N",energy_demand!B1986,NA())</f>
        <v>119524.41</v>
      </c>
    </row>
    <row r="1987" spans="1:5" x14ac:dyDescent="0.3">
      <c r="A1987" s="10">
        <v>43990</v>
      </c>
      <c r="B1987" s="2">
        <f>IF(energy_demand!L1987="Y",energy_demand!B1987)</f>
        <v>124792.97500000001</v>
      </c>
      <c r="C1987" s="2" t="b">
        <f>IF(energy_demand!L1987="N",energy_demand!B1987)</f>
        <v>0</v>
      </c>
      <c r="D1987" s="2">
        <f>IF(energy_demand!M1987="Y",energy_demand!B1987,NA())</f>
        <v>124792.97500000001</v>
      </c>
      <c r="E1987" s="2" t="e">
        <f>IF(energy_demand!M1987="N",energy_demand!B1987,NA())</f>
        <v>#N/A</v>
      </c>
    </row>
    <row r="1988" spans="1:5" x14ac:dyDescent="0.3">
      <c r="A1988" s="10">
        <v>43991</v>
      </c>
      <c r="B1988" s="2">
        <f>IF(energy_demand!L1988="Y",energy_demand!B1988)</f>
        <v>141571.29500000001</v>
      </c>
      <c r="C1988" s="2" t="b">
        <f>IF(energy_demand!L1988="N",energy_demand!B1988)</f>
        <v>0</v>
      </c>
      <c r="D1988" s="2" t="e">
        <f>IF(energy_demand!M1988="Y",energy_demand!B1988,NA())</f>
        <v>#N/A</v>
      </c>
      <c r="E1988" s="2">
        <f>IF(energy_demand!M1988="N",energy_demand!B1988,NA())</f>
        <v>141571.29500000001</v>
      </c>
    </row>
    <row r="1989" spans="1:5" x14ac:dyDescent="0.3">
      <c r="A1989" s="10">
        <v>43992</v>
      </c>
      <c r="B1989" s="2">
        <f>IF(energy_demand!L1989="Y",energy_demand!B1989)</f>
        <v>137795.79500000001</v>
      </c>
      <c r="C1989" s="2" t="b">
        <f>IF(energy_demand!L1989="N",energy_demand!B1989)</f>
        <v>0</v>
      </c>
      <c r="D1989" s="2" t="e">
        <f>IF(energy_demand!M1989="Y",energy_demand!B1989,NA())</f>
        <v>#N/A</v>
      </c>
      <c r="E1989" s="2">
        <f>IF(energy_demand!M1989="N",energy_demand!B1989,NA())</f>
        <v>137795.79500000001</v>
      </c>
    </row>
    <row r="1990" spans="1:5" x14ac:dyDescent="0.3">
      <c r="A1990" s="10">
        <v>43993</v>
      </c>
      <c r="B1990" s="2">
        <f>IF(energy_demand!L1990="Y",energy_demand!B1990)</f>
        <v>141444.44500000001</v>
      </c>
      <c r="C1990" s="2" t="b">
        <f>IF(energy_demand!L1990="N",energy_demand!B1990)</f>
        <v>0</v>
      </c>
      <c r="D1990" s="2" t="e">
        <f>IF(energy_demand!M1990="Y",energy_demand!B1990,NA())</f>
        <v>#N/A</v>
      </c>
      <c r="E1990" s="2">
        <f>IF(energy_demand!M1990="N",energy_demand!B1990,NA())</f>
        <v>141444.44500000001</v>
      </c>
    </row>
    <row r="1991" spans="1:5" x14ac:dyDescent="0.3">
      <c r="A1991" s="10">
        <v>43994</v>
      </c>
      <c r="B1991" s="2">
        <f>IF(energy_demand!L1991="Y",energy_demand!B1991)</f>
        <v>134684.58499999999</v>
      </c>
      <c r="C1991" s="2" t="b">
        <f>IF(energy_demand!L1991="N",energy_demand!B1991)</f>
        <v>0</v>
      </c>
      <c r="D1991" s="2" t="e">
        <f>IF(energy_demand!M1991="Y",energy_demand!B1991,NA())</f>
        <v>#N/A</v>
      </c>
      <c r="E1991" s="2">
        <f>IF(energy_demand!M1991="N",energy_demand!B1991,NA())</f>
        <v>134684.58499999999</v>
      </c>
    </row>
    <row r="1992" spans="1:5" x14ac:dyDescent="0.3">
      <c r="A1992" s="10">
        <v>43995</v>
      </c>
      <c r="B1992" s="2">
        <f>IF(energy_demand!L1992="Y",energy_demand!B1992)</f>
        <v>117394.455</v>
      </c>
      <c r="C1992" s="2" t="b">
        <f>IF(energy_demand!L1992="N",energy_demand!B1992)</f>
        <v>0</v>
      </c>
      <c r="D1992" s="2" t="e">
        <f>IF(energy_demand!M1992="Y",energy_demand!B1992,NA())</f>
        <v>#N/A</v>
      </c>
      <c r="E1992" s="2">
        <f>IF(energy_demand!M1992="N",energy_demand!B1992,NA())</f>
        <v>117394.455</v>
      </c>
    </row>
    <row r="1993" spans="1:5" x14ac:dyDescent="0.3">
      <c r="A1993" s="10">
        <v>43996</v>
      </c>
      <c r="B1993" s="2">
        <f>IF(energy_demand!L1993="Y",energy_demand!B1993)</f>
        <v>107553.005</v>
      </c>
      <c r="C1993" s="2" t="b">
        <f>IF(energy_demand!L1993="N",energy_demand!B1993)</f>
        <v>0</v>
      </c>
      <c r="D1993" s="2" t="e">
        <f>IF(energy_demand!M1993="Y",energy_demand!B1993,NA())</f>
        <v>#N/A</v>
      </c>
      <c r="E1993" s="2">
        <f>IF(energy_demand!M1993="N",energy_demand!B1993,NA())</f>
        <v>107553.005</v>
      </c>
    </row>
    <row r="1994" spans="1:5" x14ac:dyDescent="0.3">
      <c r="A1994" s="10">
        <v>43997</v>
      </c>
      <c r="B1994" s="2">
        <f>IF(energy_demand!L1994="Y",energy_demand!B1994)</f>
        <v>121221.455</v>
      </c>
      <c r="C1994" s="2" t="b">
        <f>IF(energy_demand!L1994="N",energy_demand!B1994)</f>
        <v>0</v>
      </c>
      <c r="D1994" s="2" t="e">
        <f>IF(energy_demand!M1994="Y",energy_demand!B1994,NA())</f>
        <v>#N/A</v>
      </c>
      <c r="E1994" s="2">
        <f>IF(energy_demand!M1994="N",energy_demand!B1994,NA())</f>
        <v>121221.455</v>
      </c>
    </row>
    <row r="1995" spans="1:5" x14ac:dyDescent="0.3">
      <c r="A1995" s="10">
        <v>43998</v>
      </c>
      <c r="B1995" s="2">
        <f>IF(energy_demand!L1995="Y",energy_demand!B1995)</f>
        <v>124473.67</v>
      </c>
      <c r="C1995" s="2" t="b">
        <f>IF(energy_demand!L1995="N",energy_demand!B1995)</f>
        <v>0</v>
      </c>
      <c r="D1995" s="2" t="e">
        <f>IF(energy_demand!M1995="Y",energy_demand!B1995,NA())</f>
        <v>#N/A</v>
      </c>
      <c r="E1995" s="2">
        <f>IF(energy_demand!M1995="N",energy_demand!B1995,NA())</f>
        <v>124473.67</v>
      </c>
    </row>
    <row r="1996" spans="1:5" x14ac:dyDescent="0.3">
      <c r="A1996" s="10">
        <v>43999</v>
      </c>
      <c r="B1996" s="2">
        <f>IF(energy_demand!L1996="Y",energy_demand!B1996)</f>
        <v>133969.69</v>
      </c>
      <c r="C1996" s="2" t="b">
        <f>IF(energy_demand!L1996="N",energy_demand!B1996)</f>
        <v>0</v>
      </c>
      <c r="D1996" s="2" t="e">
        <f>IF(energy_demand!M1996="Y",energy_demand!B1996,NA())</f>
        <v>#N/A</v>
      </c>
      <c r="E1996" s="2">
        <f>IF(energy_demand!M1996="N",energy_demand!B1996,NA())</f>
        <v>133969.69</v>
      </c>
    </row>
    <row r="1997" spans="1:5" x14ac:dyDescent="0.3">
      <c r="A1997" s="10">
        <v>44000</v>
      </c>
      <c r="B1997" s="2">
        <f>IF(energy_demand!L1997="Y",energy_demand!B1997)</f>
        <v>130437.325</v>
      </c>
      <c r="C1997" s="2" t="b">
        <f>IF(energy_demand!L1997="N",energy_demand!B1997)</f>
        <v>0</v>
      </c>
      <c r="D1997" s="2" t="e">
        <f>IF(energy_demand!M1997="Y",energy_demand!B1997,NA())</f>
        <v>#N/A</v>
      </c>
      <c r="E1997" s="2">
        <f>IF(energy_demand!M1997="N",energy_demand!B1997,NA())</f>
        <v>130437.325</v>
      </c>
    </row>
    <row r="1998" spans="1:5" x14ac:dyDescent="0.3">
      <c r="A1998" s="10">
        <v>44001</v>
      </c>
      <c r="B1998" s="2">
        <f>IF(energy_demand!L1998="Y",energy_demand!B1998)</f>
        <v>120149.435</v>
      </c>
      <c r="C1998" s="2" t="b">
        <f>IF(energy_demand!L1998="N",energy_demand!B1998)</f>
        <v>0</v>
      </c>
      <c r="D1998" s="2" t="e">
        <f>IF(energy_demand!M1998="Y",energy_demand!B1998,NA())</f>
        <v>#N/A</v>
      </c>
      <c r="E1998" s="2">
        <f>IF(energy_demand!M1998="N",energy_demand!B1998,NA())</f>
        <v>120149.435</v>
      </c>
    </row>
    <row r="1999" spans="1:5" x14ac:dyDescent="0.3">
      <c r="A1999" s="10">
        <v>44002</v>
      </c>
      <c r="B1999" s="2">
        <f>IF(energy_demand!L1999="Y",energy_demand!B1999)</f>
        <v>109644.69500000001</v>
      </c>
      <c r="C1999" s="2" t="b">
        <f>IF(energy_demand!L1999="N",energy_demand!B1999)</f>
        <v>0</v>
      </c>
      <c r="D1999" s="2" t="e">
        <f>IF(energy_demand!M1999="Y",energy_demand!B1999,NA())</f>
        <v>#N/A</v>
      </c>
      <c r="E1999" s="2">
        <f>IF(energy_demand!M1999="N",energy_demand!B1999,NA())</f>
        <v>109644.69500000001</v>
      </c>
    </row>
    <row r="2000" spans="1:5" x14ac:dyDescent="0.3">
      <c r="A2000" s="10">
        <v>44003</v>
      </c>
      <c r="B2000" s="2">
        <f>IF(energy_demand!L2000="Y",energy_demand!B2000)</f>
        <v>121528.375</v>
      </c>
      <c r="C2000" s="2" t="b">
        <f>IF(energy_demand!L2000="N",energy_demand!B2000)</f>
        <v>0</v>
      </c>
      <c r="D2000" s="2" t="e">
        <f>IF(energy_demand!M2000="Y",energy_demand!B2000,NA())</f>
        <v>#N/A</v>
      </c>
      <c r="E2000" s="2">
        <f>IF(energy_demand!M2000="N",energy_demand!B2000,NA())</f>
        <v>121528.375</v>
      </c>
    </row>
    <row r="2001" spans="1:5" x14ac:dyDescent="0.3">
      <c r="A2001" s="10">
        <v>44004</v>
      </c>
      <c r="B2001" s="2">
        <f>IF(energy_demand!L2001="Y",energy_demand!B2001)</f>
        <v>136373.435</v>
      </c>
      <c r="C2001" s="2" t="b">
        <f>IF(energy_demand!L2001="N",energy_demand!B2001)</f>
        <v>0</v>
      </c>
      <c r="D2001" s="2" t="e">
        <f>IF(energy_demand!M2001="Y",energy_demand!B2001,NA())</f>
        <v>#N/A</v>
      </c>
      <c r="E2001" s="2">
        <f>IF(energy_demand!M2001="N",energy_demand!B2001,NA())</f>
        <v>136373.435</v>
      </c>
    </row>
    <row r="2002" spans="1:5" x14ac:dyDescent="0.3">
      <c r="A2002" s="10">
        <v>44005</v>
      </c>
      <c r="B2002" s="2">
        <f>IF(energy_demand!L2002="Y",energy_demand!B2002)</f>
        <v>131904.745</v>
      </c>
      <c r="C2002" s="2" t="b">
        <f>IF(energy_demand!L2002="N",energy_demand!B2002)</f>
        <v>0</v>
      </c>
      <c r="D2002" s="2" t="e">
        <f>IF(energy_demand!M2002="Y",energy_demand!B2002,NA())</f>
        <v>#N/A</v>
      </c>
      <c r="E2002" s="2">
        <f>IF(energy_demand!M2002="N",energy_demand!B2002,NA())</f>
        <v>131904.745</v>
      </c>
    </row>
    <row r="2003" spans="1:5" x14ac:dyDescent="0.3">
      <c r="A2003" s="10">
        <v>44006</v>
      </c>
      <c r="B2003" s="2">
        <f>IF(energy_demand!L2003="Y",energy_demand!B2003)</f>
        <v>133100.905</v>
      </c>
      <c r="C2003" s="2" t="b">
        <f>IF(energy_demand!L2003="N",energy_demand!B2003)</f>
        <v>0</v>
      </c>
      <c r="D2003" s="2" t="e">
        <f>IF(energy_demand!M2003="Y",energy_demand!B2003,NA())</f>
        <v>#N/A</v>
      </c>
      <c r="E2003" s="2">
        <f>IF(energy_demand!M2003="N",energy_demand!B2003,NA())</f>
        <v>133100.905</v>
      </c>
    </row>
    <row r="2004" spans="1:5" x14ac:dyDescent="0.3">
      <c r="A2004" s="10">
        <v>44007</v>
      </c>
      <c r="B2004" s="2">
        <f>IF(energy_demand!L2004="Y",energy_demand!B2004)</f>
        <v>131466.23999999999</v>
      </c>
      <c r="C2004" s="2" t="b">
        <f>IF(energy_demand!L2004="N",energy_demand!B2004)</f>
        <v>0</v>
      </c>
      <c r="D2004" s="2" t="e">
        <f>IF(energy_demand!M2004="Y",energy_demand!B2004,NA())</f>
        <v>#N/A</v>
      </c>
      <c r="E2004" s="2">
        <f>IF(energy_demand!M2004="N",energy_demand!B2004,NA())</f>
        <v>131466.23999999999</v>
      </c>
    </row>
    <row r="2005" spans="1:5" x14ac:dyDescent="0.3">
      <c r="A2005" s="10">
        <v>44008</v>
      </c>
      <c r="B2005" s="2" t="b">
        <f>IF(energy_demand!L2005="Y",energy_demand!B2005)</f>
        <v>0</v>
      </c>
      <c r="C2005" s="2">
        <f>IF(energy_demand!L2005="N",energy_demand!B2005)</f>
        <v>136872.56</v>
      </c>
      <c r="D2005" s="2" t="e">
        <f>IF(energy_demand!M2005="Y",energy_demand!B2005,NA())</f>
        <v>#N/A</v>
      </c>
      <c r="E2005" s="2">
        <f>IF(energy_demand!M2005="N",energy_demand!B2005,NA())</f>
        <v>136872.56</v>
      </c>
    </row>
    <row r="2006" spans="1:5" x14ac:dyDescent="0.3">
      <c r="A2006" s="10">
        <v>44009</v>
      </c>
      <c r="B2006" s="2" t="b">
        <f>IF(energy_demand!L2006="Y",energy_demand!B2006)</f>
        <v>0</v>
      </c>
      <c r="C2006" s="2">
        <f>IF(energy_demand!L2006="N",energy_demand!B2006)</f>
        <v>126938.54</v>
      </c>
      <c r="D2006" s="2" t="e">
        <f>IF(energy_demand!M2006="Y",energy_demand!B2006,NA())</f>
        <v>#N/A</v>
      </c>
      <c r="E2006" s="2">
        <f>IF(energy_demand!M2006="N",energy_demand!B2006,NA())</f>
        <v>126938.54</v>
      </c>
    </row>
    <row r="2007" spans="1:5" x14ac:dyDescent="0.3">
      <c r="A2007" s="10">
        <v>44010</v>
      </c>
      <c r="B2007" s="2" t="b">
        <f>IF(energy_demand!L2007="Y",energy_demand!B2007)</f>
        <v>0</v>
      </c>
      <c r="C2007" s="2">
        <f>IF(energy_demand!L2007="N",energy_demand!B2007)</f>
        <v>125830.75</v>
      </c>
      <c r="D2007" s="2" t="e">
        <f>IF(energy_demand!M2007="Y",energy_demand!B2007,NA())</f>
        <v>#N/A</v>
      </c>
      <c r="E2007" s="2">
        <f>IF(energy_demand!M2007="N",energy_demand!B2007,NA())</f>
        <v>125830.75</v>
      </c>
    </row>
    <row r="2008" spans="1:5" x14ac:dyDescent="0.3">
      <c r="A2008" s="10">
        <v>44011</v>
      </c>
      <c r="B2008" s="2" t="b">
        <f>IF(energy_demand!L2008="Y",energy_demand!B2008)</f>
        <v>0</v>
      </c>
      <c r="C2008" s="2">
        <f>IF(energy_demand!L2008="N",energy_demand!B2008)</f>
        <v>141431.99</v>
      </c>
      <c r="D2008" s="2" t="e">
        <f>IF(energy_demand!M2008="Y",energy_demand!B2008,NA())</f>
        <v>#N/A</v>
      </c>
      <c r="E2008" s="2">
        <f>IF(energy_demand!M2008="N",energy_demand!B2008,NA())</f>
        <v>141431.99</v>
      </c>
    </row>
    <row r="2009" spans="1:5" x14ac:dyDescent="0.3">
      <c r="A2009" s="10">
        <v>44012</v>
      </c>
      <c r="B2009" s="2" t="b">
        <f>IF(energy_demand!L2009="Y",energy_demand!B2009)</f>
        <v>0</v>
      </c>
      <c r="C2009" s="2">
        <f>IF(energy_demand!L2009="N",energy_demand!B2009)</f>
        <v>137644.86499999999</v>
      </c>
      <c r="D2009" s="2" t="e">
        <f>IF(energy_demand!M2009="Y",energy_demand!B2009,NA())</f>
        <v>#N/A</v>
      </c>
      <c r="E2009" s="2">
        <f>IF(energy_demand!M2009="N",energy_demand!B2009,NA())</f>
        <v>137644.86499999999</v>
      </c>
    </row>
    <row r="2010" spans="1:5" x14ac:dyDescent="0.3">
      <c r="A2010" s="10">
        <v>44013</v>
      </c>
      <c r="B2010" s="2" t="b">
        <f>IF(energy_demand!L2010="Y",energy_demand!B2010)</f>
        <v>0</v>
      </c>
      <c r="C2010" s="2">
        <f>IF(energy_demand!L2010="N",energy_demand!B2010)</f>
        <v>126614.72</v>
      </c>
      <c r="D2010" s="2" t="e">
        <f>IF(energy_demand!M2010="Y",energy_demand!B2010,NA())</f>
        <v>#N/A</v>
      </c>
      <c r="E2010" s="2">
        <f>IF(energy_demand!M2010="N",energy_demand!B2010,NA())</f>
        <v>126614.72</v>
      </c>
    </row>
    <row r="2011" spans="1:5" x14ac:dyDescent="0.3">
      <c r="A2011" s="10">
        <v>44014</v>
      </c>
      <c r="B2011" s="2" t="b">
        <f>IF(energy_demand!L2011="Y",energy_demand!B2011)</f>
        <v>0</v>
      </c>
      <c r="C2011" s="2">
        <f>IF(energy_demand!L2011="N",energy_demand!B2011)</f>
        <v>131372.71</v>
      </c>
      <c r="D2011" s="2" t="e">
        <f>IF(energy_demand!M2011="Y",energy_demand!B2011,NA())</f>
        <v>#N/A</v>
      </c>
      <c r="E2011" s="2">
        <f>IF(energy_demand!M2011="N",energy_demand!B2011,NA())</f>
        <v>131372.71</v>
      </c>
    </row>
    <row r="2012" spans="1:5" x14ac:dyDescent="0.3">
      <c r="A2012" s="10">
        <v>44015</v>
      </c>
      <c r="B2012" s="2" t="b">
        <f>IF(energy_demand!L2012="Y",energy_demand!B2012)</f>
        <v>0</v>
      </c>
      <c r="C2012" s="2">
        <f>IF(energy_demand!L2012="N",energy_demand!B2012)</f>
        <v>143010.26999999999</v>
      </c>
      <c r="D2012" s="2" t="e">
        <f>IF(energy_demand!M2012="Y",energy_demand!B2012,NA())</f>
        <v>#N/A</v>
      </c>
      <c r="E2012" s="2">
        <f>IF(energy_demand!M2012="N",energy_demand!B2012,NA())</f>
        <v>143010.26999999999</v>
      </c>
    </row>
    <row r="2013" spans="1:5" x14ac:dyDescent="0.3">
      <c r="A2013" s="10">
        <v>44016</v>
      </c>
      <c r="B2013" s="2" t="b">
        <f>IF(energy_demand!L2013="Y",energy_demand!B2013)</f>
        <v>0</v>
      </c>
      <c r="C2013" s="2">
        <f>IF(energy_demand!L2013="N",energy_demand!B2013)</f>
        <v>125400.27</v>
      </c>
      <c r="D2013" s="2" t="e">
        <f>IF(energy_demand!M2013="Y",energy_demand!B2013,NA())</f>
        <v>#N/A</v>
      </c>
      <c r="E2013" s="2">
        <f>IF(energy_demand!M2013="N",energy_demand!B2013,NA())</f>
        <v>125400.27</v>
      </c>
    </row>
    <row r="2014" spans="1:5" x14ac:dyDescent="0.3">
      <c r="A2014" s="10">
        <v>44017</v>
      </c>
      <c r="B2014" s="2" t="b">
        <f>IF(energy_demand!L2014="Y",energy_demand!B2014)</f>
        <v>0</v>
      </c>
      <c r="C2014" s="2">
        <f>IF(energy_demand!L2014="N",energy_demand!B2014)</f>
        <v>118507.76</v>
      </c>
      <c r="D2014" s="2" t="e">
        <f>IF(energy_demand!M2014="Y",energy_demand!B2014,NA())</f>
        <v>#N/A</v>
      </c>
      <c r="E2014" s="2">
        <f>IF(energy_demand!M2014="N",energy_demand!B2014,NA())</f>
        <v>118507.76</v>
      </c>
    </row>
    <row r="2015" spans="1:5" x14ac:dyDescent="0.3">
      <c r="A2015" s="10">
        <v>44018</v>
      </c>
      <c r="B2015" s="2" t="b">
        <f>IF(energy_demand!L2015="Y",energy_demand!B2015)</f>
        <v>0</v>
      </c>
      <c r="C2015" s="2">
        <f>IF(energy_demand!L2015="N",energy_demand!B2015)</f>
        <v>136255.33499999999</v>
      </c>
      <c r="D2015" s="2" t="e">
        <f>IF(energy_demand!M2015="Y",energy_demand!B2015,NA())</f>
        <v>#N/A</v>
      </c>
      <c r="E2015" s="2">
        <f>IF(energy_demand!M2015="N",energy_demand!B2015,NA())</f>
        <v>136255.33499999999</v>
      </c>
    </row>
    <row r="2016" spans="1:5" x14ac:dyDescent="0.3">
      <c r="A2016" s="10">
        <v>44019</v>
      </c>
      <c r="B2016" s="2" t="b">
        <f>IF(energy_demand!L2016="Y",energy_demand!B2016)</f>
        <v>0</v>
      </c>
      <c r="C2016" s="2">
        <f>IF(energy_demand!L2016="N",energy_demand!B2016)</f>
        <v>140264.51999999999</v>
      </c>
      <c r="D2016" s="2" t="e">
        <f>IF(energy_demand!M2016="Y",energy_demand!B2016,NA())</f>
        <v>#N/A</v>
      </c>
      <c r="E2016" s="2">
        <f>IF(energy_demand!M2016="N",energy_demand!B2016,NA())</f>
        <v>140264.51999999999</v>
      </c>
    </row>
    <row r="2017" spans="1:5" x14ac:dyDescent="0.3">
      <c r="A2017" s="10">
        <v>44020</v>
      </c>
      <c r="B2017" s="2" t="b">
        <f>IF(energy_demand!L2017="Y",energy_demand!B2017)</f>
        <v>0</v>
      </c>
      <c r="C2017" s="2">
        <f>IF(energy_demand!L2017="N",energy_demand!B2017)</f>
        <v>138627.10999999999</v>
      </c>
      <c r="D2017" s="2" t="e">
        <f>IF(energy_demand!M2017="Y",energy_demand!B2017,NA())</f>
        <v>#N/A</v>
      </c>
      <c r="E2017" s="2">
        <f>IF(energy_demand!M2017="N",energy_demand!B2017,NA())</f>
        <v>138627.10999999999</v>
      </c>
    </row>
    <row r="2018" spans="1:5" x14ac:dyDescent="0.3">
      <c r="A2018" s="10">
        <v>44021</v>
      </c>
      <c r="B2018" s="2" t="b">
        <f>IF(energy_demand!L2018="Y",energy_demand!B2018)</f>
        <v>0</v>
      </c>
      <c r="C2018" s="2">
        <f>IF(energy_demand!L2018="N",energy_demand!B2018)</f>
        <v>135266.16500000001</v>
      </c>
      <c r="D2018" s="2" t="e">
        <f>IF(energy_demand!M2018="Y",energy_demand!B2018,NA())</f>
        <v>#N/A</v>
      </c>
      <c r="E2018" s="2">
        <f>IF(energy_demand!M2018="N",energy_demand!B2018,NA())</f>
        <v>135266.16500000001</v>
      </c>
    </row>
    <row r="2019" spans="1:5" x14ac:dyDescent="0.3">
      <c r="A2019" s="10">
        <v>44022</v>
      </c>
      <c r="B2019" s="2" t="b">
        <f>IF(energy_demand!L2019="Y",energy_demand!B2019)</f>
        <v>0</v>
      </c>
      <c r="C2019" s="2">
        <f>IF(energy_demand!L2019="N",energy_demand!B2019)</f>
        <v>134041.23000000001</v>
      </c>
      <c r="D2019" s="2" t="e">
        <f>IF(energy_demand!M2019="Y",energy_demand!B2019,NA())</f>
        <v>#N/A</v>
      </c>
      <c r="E2019" s="2">
        <f>IF(energy_demand!M2019="N",energy_demand!B2019,NA())</f>
        <v>134041.23000000001</v>
      </c>
    </row>
    <row r="2020" spans="1:5" x14ac:dyDescent="0.3">
      <c r="A2020" s="10">
        <v>44023</v>
      </c>
      <c r="B2020" s="2" t="b">
        <f>IF(energy_demand!L2020="Y",energy_demand!B2020)</f>
        <v>0</v>
      </c>
      <c r="C2020" s="2">
        <f>IF(energy_demand!L2020="N",energy_demand!B2020)</f>
        <v>130088.95</v>
      </c>
      <c r="D2020" s="2" t="e">
        <f>IF(energy_demand!M2020="Y",energy_demand!B2020,NA())</f>
        <v>#N/A</v>
      </c>
      <c r="E2020" s="2">
        <f>IF(energy_demand!M2020="N",energy_demand!B2020,NA())</f>
        <v>130088.95</v>
      </c>
    </row>
    <row r="2021" spans="1:5" x14ac:dyDescent="0.3">
      <c r="A2021" s="10">
        <v>44024</v>
      </c>
      <c r="B2021" s="2" t="b">
        <f>IF(energy_demand!L2021="Y",energy_demand!B2021)</f>
        <v>0</v>
      </c>
      <c r="C2021" s="2">
        <f>IF(energy_demand!L2021="N",energy_demand!B2021)</f>
        <v>118837.05</v>
      </c>
      <c r="D2021" s="2" t="e">
        <f>IF(energy_demand!M2021="Y",energy_demand!B2021,NA())</f>
        <v>#N/A</v>
      </c>
      <c r="E2021" s="2">
        <f>IF(energy_demand!M2021="N",energy_demand!B2021,NA())</f>
        <v>118837.05</v>
      </c>
    </row>
    <row r="2022" spans="1:5" x14ac:dyDescent="0.3">
      <c r="A2022" s="10">
        <v>44025</v>
      </c>
      <c r="B2022" s="2" t="b">
        <f>IF(energy_demand!L2022="Y",energy_demand!B2022)</f>
        <v>0</v>
      </c>
      <c r="C2022" s="2">
        <f>IF(energy_demand!L2022="N",energy_demand!B2022)</f>
        <v>130119.41</v>
      </c>
      <c r="D2022" s="2" t="e">
        <f>IF(energy_demand!M2022="Y",energy_demand!B2022,NA())</f>
        <v>#N/A</v>
      </c>
      <c r="E2022" s="2">
        <f>IF(energy_demand!M2022="N",energy_demand!B2022,NA())</f>
        <v>130119.41</v>
      </c>
    </row>
    <row r="2023" spans="1:5" x14ac:dyDescent="0.3">
      <c r="A2023" s="10">
        <v>44026</v>
      </c>
      <c r="B2023" s="2">
        <f>IF(energy_demand!L2023="Y",energy_demand!B2023)</f>
        <v>133668.935</v>
      </c>
      <c r="C2023" s="2" t="b">
        <f>IF(energy_demand!L2023="N",energy_demand!B2023)</f>
        <v>0</v>
      </c>
      <c r="D2023" s="2" t="e">
        <f>IF(energy_demand!M2023="Y",energy_demand!B2023,NA())</f>
        <v>#N/A</v>
      </c>
      <c r="E2023" s="2">
        <f>IF(energy_demand!M2023="N",energy_demand!B2023,NA())</f>
        <v>133668.935</v>
      </c>
    </row>
    <row r="2024" spans="1:5" x14ac:dyDescent="0.3">
      <c r="A2024" s="10">
        <v>44027</v>
      </c>
      <c r="B2024" s="2">
        <f>IF(energy_demand!L2024="Y",energy_demand!B2024)</f>
        <v>135296.79999999999</v>
      </c>
      <c r="C2024" s="2" t="b">
        <f>IF(energy_demand!L2024="N",energy_demand!B2024)</f>
        <v>0</v>
      </c>
      <c r="D2024" s="2" t="e">
        <f>IF(energy_demand!M2024="Y",energy_demand!B2024,NA())</f>
        <v>#N/A</v>
      </c>
      <c r="E2024" s="2">
        <f>IF(energy_demand!M2024="N",energy_demand!B2024,NA())</f>
        <v>135296.79999999999</v>
      </c>
    </row>
    <row r="2025" spans="1:5" x14ac:dyDescent="0.3">
      <c r="A2025" s="10">
        <v>44028</v>
      </c>
      <c r="B2025" s="2">
        <f>IF(energy_demand!L2025="Y",energy_demand!B2025)</f>
        <v>143158.89000000001</v>
      </c>
      <c r="C2025" s="2" t="b">
        <f>IF(energy_demand!L2025="N",energy_demand!B2025)</f>
        <v>0</v>
      </c>
      <c r="D2025" s="2" t="e">
        <f>IF(energy_demand!M2025="Y",energy_demand!B2025,NA())</f>
        <v>#N/A</v>
      </c>
      <c r="E2025" s="2">
        <f>IF(energy_demand!M2025="N",energy_demand!B2025,NA())</f>
        <v>143158.89000000001</v>
      </c>
    </row>
    <row r="2026" spans="1:5" x14ac:dyDescent="0.3">
      <c r="A2026" s="10">
        <v>44029</v>
      </c>
      <c r="B2026" s="2">
        <f>IF(energy_demand!L2026="Y",energy_demand!B2026)</f>
        <v>143109.35500000001</v>
      </c>
      <c r="C2026" s="2" t="b">
        <f>IF(energy_demand!L2026="N",energy_demand!B2026)</f>
        <v>0</v>
      </c>
      <c r="D2026" s="2" t="e">
        <f>IF(energy_demand!M2026="Y",energy_demand!B2026,NA())</f>
        <v>#N/A</v>
      </c>
      <c r="E2026" s="2">
        <f>IF(energy_demand!M2026="N",energy_demand!B2026,NA())</f>
        <v>143109.35500000001</v>
      </c>
    </row>
    <row r="2027" spans="1:5" x14ac:dyDescent="0.3">
      <c r="A2027" s="10">
        <v>44030</v>
      </c>
      <c r="B2027" s="2">
        <f>IF(energy_demand!L2027="Y",energy_demand!B2027)</f>
        <v>125303.88499999999</v>
      </c>
      <c r="C2027" s="2" t="b">
        <f>IF(energy_demand!L2027="N",energy_demand!B2027)</f>
        <v>0</v>
      </c>
      <c r="D2027" s="2" t="e">
        <f>IF(energy_demand!M2027="Y",energy_demand!B2027,NA())</f>
        <v>#N/A</v>
      </c>
      <c r="E2027" s="2">
        <f>IF(energy_demand!M2027="N",energy_demand!B2027,NA())</f>
        <v>125303.88499999999</v>
      </c>
    </row>
    <row r="2028" spans="1:5" x14ac:dyDescent="0.3">
      <c r="A2028" s="10">
        <v>44031</v>
      </c>
      <c r="B2028" s="2">
        <f>IF(energy_demand!L2028="Y",energy_demand!B2028)</f>
        <v>114065.32</v>
      </c>
      <c r="C2028" s="2" t="b">
        <f>IF(energy_demand!L2028="N",energy_demand!B2028)</f>
        <v>0</v>
      </c>
      <c r="D2028" s="2" t="e">
        <f>IF(energy_demand!M2028="Y",energy_demand!B2028,NA())</f>
        <v>#N/A</v>
      </c>
      <c r="E2028" s="2">
        <f>IF(energy_demand!M2028="N",energy_demand!B2028,NA())</f>
        <v>114065.32</v>
      </c>
    </row>
    <row r="2029" spans="1:5" x14ac:dyDescent="0.3">
      <c r="A2029" s="10">
        <v>44032</v>
      </c>
      <c r="B2029" s="2">
        <f>IF(energy_demand!L2029="Y",energy_demand!B2029)</f>
        <v>132894.41</v>
      </c>
      <c r="C2029" s="2" t="b">
        <f>IF(energy_demand!L2029="N",energy_demand!B2029)</f>
        <v>0</v>
      </c>
      <c r="D2029" s="2" t="e">
        <f>IF(energy_demand!M2029="Y",energy_demand!B2029,NA())</f>
        <v>#N/A</v>
      </c>
      <c r="E2029" s="2">
        <f>IF(energy_demand!M2029="N",energy_demand!B2029,NA())</f>
        <v>132894.41</v>
      </c>
    </row>
    <row r="2030" spans="1:5" x14ac:dyDescent="0.3">
      <c r="A2030" s="10">
        <v>44033</v>
      </c>
      <c r="B2030" s="2">
        <f>IF(energy_demand!L2030="Y",energy_demand!B2030)</f>
        <v>140086.10500000001</v>
      </c>
      <c r="C2030" s="2" t="b">
        <f>IF(energy_demand!L2030="N",energy_demand!B2030)</f>
        <v>0</v>
      </c>
      <c r="D2030" s="2" t="e">
        <f>IF(energy_demand!M2030="Y",energy_demand!B2030,NA())</f>
        <v>#N/A</v>
      </c>
      <c r="E2030" s="2">
        <f>IF(energy_demand!M2030="N",energy_demand!B2030,NA())</f>
        <v>140086.10500000001</v>
      </c>
    </row>
    <row r="2031" spans="1:5" x14ac:dyDescent="0.3">
      <c r="A2031" s="10">
        <v>44034</v>
      </c>
      <c r="B2031" s="2">
        <f>IF(energy_demand!L2031="Y",energy_demand!B2031)</f>
        <v>138666.10500000001</v>
      </c>
      <c r="C2031" s="2" t="b">
        <f>IF(energy_demand!L2031="N",energy_demand!B2031)</f>
        <v>0</v>
      </c>
      <c r="D2031" s="2" t="e">
        <f>IF(energy_demand!M2031="Y",energy_demand!B2031,NA())</f>
        <v>#N/A</v>
      </c>
      <c r="E2031" s="2">
        <f>IF(energy_demand!M2031="N",energy_demand!B2031,NA())</f>
        <v>138666.10500000001</v>
      </c>
    </row>
    <row r="2032" spans="1:5" x14ac:dyDescent="0.3">
      <c r="A2032" s="10">
        <v>44035</v>
      </c>
      <c r="B2032" s="2">
        <f>IF(energy_demand!L2032="Y",energy_demand!B2032)</f>
        <v>142476.36499999999</v>
      </c>
      <c r="C2032" s="2" t="b">
        <f>IF(energy_demand!L2032="N",energy_demand!B2032)</f>
        <v>0</v>
      </c>
      <c r="D2032" s="2" t="e">
        <f>IF(energy_demand!M2032="Y",energy_demand!B2032,NA())</f>
        <v>#N/A</v>
      </c>
      <c r="E2032" s="2">
        <f>IF(energy_demand!M2032="N",energy_demand!B2032,NA())</f>
        <v>142476.36499999999</v>
      </c>
    </row>
    <row r="2033" spans="1:5" x14ac:dyDescent="0.3">
      <c r="A2033" s="10">
        <v>44036</v>
      </c>
      <c r="B2033" s="2">
        <f>IF(energy_demand!L2033="Y",energy_demand!B2033)</f>
        <v>133822.70000000001</v>
      </c>
      <c r="C2033" s="2" t="b">
        <f>IF(energy_demand!L2033="N",energy_demand!B2033)</f>
        <v>0</v>
      </c>
      <c r="D2033" s="2" t="e">
        <f>IF(energy_demand!M2033="Y",energy_demand!B2033,NA())</f>
        <v>#N/A</v>
      </c>
      <c r="E2033" s="2">
        <f>IF(energy_demand!M2033="N",energy_demand!B2033,NA())</f>
        <v>133822.70000000001</v>
      </c>
    </row>
    <row r="2034" spans="1:5" x14ac:dyDescent="0.3">
      <c r="A2034" s="10">
        <v>44037</v>
      </c>
      <c r="B2034" s="2">
        <f>IF(energy_demand!L2034="Y",energy_demand!B2034)</f>
        <v>128417.22</v>
      </c>
      <c r="C2034" s="2" t="b">
        <f>IF(energy_demand!L2034="N",energy_demand!B2034)</f>
        <v>0</v>
      </c>
      <c r="D2034" s="2" t="e">
        <f>IF(energy_demand!M2034="Y",energy_demand!B2034,NA())</f>
        <v>#N/A</v>
      </c>
      <c r="E2034" s="2">
        <f>IF(energy_demand!M2034="N",energy_demand!B2034,NA())</f>
        <v>128417.22</v>
      </c>
    </row>
    <row r="2035" spans="1:5" x14ac:dyDescent="0.3">
      <c r="A2035" s="10">
        <v>44038</v>
      </c>
      <c r="B2035" s="2">
        <f>IF(energy_demand!L2035="Y",energy_demand!B2035)</f>
        <v>123014.55499999999</v>
      </c>
      <c r="C2035" s="2" t="b">
        <f>IF(energy_demand!L2035="N",energy_demand!B2035)</f>
        <v>0</v>
      </c>
      <c r="D2035" s="2" t="e">
        <f>IF(energy_demand!M2035="Y",energy_demand!B2035,NA())</f>
        <v>#N/A</v>
      </c>
      <c r="E2035" s="2">
        <f>IF(energy_demand!M2035="N",energy_demand!B2035,NA())</f>
        <v>123014.55499999999</v>
      </c>
    </row>
    <row r="2036" spans="1:5" x14ac:dyDescent="0.3">
      <c r="A2036" s="10">
        <v>44039</v>
      </c>
      <c r="B2036" s="2">
        <f>IF(energy_demand!L2036="Y",energy_demand!B2036)</f>
        <v>132571.32999999999</v>
      </c>
      <c r="C2036" s="2" t="b">
        <f>IF(energy_demand!L2036="N",energy_demand!B2036)</f>
        <v>0</v>
      </c>
      <c r="D2036" s="2" t="e">
        <f>IF(energy_demand!M2036="Y",energy_demand!B2036,NA())</f>
        <v>#N/A</v>
      </c>
      <c r="E2036" s="2">
        <f>IF(energy_demand!M2036="N",energy_demand!B2036,NA())</f>
        <v>132571.32999999999</v>
      </c>
    </row>
    <row r="2037" spans="1:5" x14ac:dyDescent="0.3">
      <c r="A2037" s="10">
        <v>44040</v>
      </c>
      <c r="B2037" s="2">
        <f>IF(energy_demand!L2037="Y",energy_demand!B2037)</f>
        <v>132720.39499999999</v>
      </c>
      <c r="C2037" s="2" t="b">
        <f>IF(energy_demand!L2037="N",energy_demand!B2037)</f>
        <v>0</v>
      </c>
      <c r="D2037" s="2" t="e">
        <f>IF(energy_demand!M2037="Y",energy_demand!B2037,NA())</f>
        <v>#N/A</v>
      </c>
      <c r="E2037" s="2">
        <f>IF(energy_demand!M2037="N",energy_demand!B2037,NA())</f>
        <v>132720.39499999999</v>
      </c>
    </row>
    <row r="2038" spans="1:5" x14ac:dyDescent="0.3">
      <c r="A2038" s="10">
        <v>44041</v>
      </c>
      <c r="B2038" s="2">
        <f>IF(energy_demand!L2038="Y",energy_demand!B2038)</f>
        <v>130547.735</v>
      </c>
      <c r="C2038" s="2" t="b">
        <f>IF(energy_demand!L2038="N",energy_demand!B2038)</f>
        <v>0</v>
      </c>
      <c r="D2038" s="2" t="e">
        <f>IF(energy_demand!M2038="Y",energy_demand!B2038,NA())</f>
        <v>#N/A</v>
      </c>
      <c r="E2038" s="2">
        <f>IF(energy_demand!M2038="N",energy_demand!B2038,NA())</f>
        <v>130547.735</v>
      </c>
    </row>
    <row r="2039" spans="1:5" x14ac:dyDescent="0.3">
      <c r="A2039" s="10">
        <v>44042</v>
      </c>
      <c r="B2039" s="2">
        <f>IF(energy_demand!L2039="Y",energy_demand!B2039)</f>
        <v>132583.64000000001</v>
      </c>
      <c r="C2039" s="2" t="b">
        <f>IF(energy_demand!L2039="N",energy_demand!B2039)</f>
        <v>0</v>
      </c>
      <c r="D2039" s="2" t="e">
        <f>IF(energy_demand!M2039="Y",energy_demand!B2039,NA())</f>
        <v>#N/A</v>
      </c>
      <c r="E2039" s="2">
        <f>IF(energy_demand!M2039="N",energy_demand!B2039,NA())</f>
        <v>132583.64000000001</v>
      </c>
    </row>
    <row r="2040" spans="1:5" x14ac:dyDescent="0.3">
      <c r="A2040" s="10">
        <v>44043</v>
      </c>
      <c r="B2040" s="2">
        <f>IF(energy_demand!L2040="Y",energy_demand!B2040)</f>
        <v>132105.75</v>
      </c>
      <c r="C2040" s="2" t="b">
        <f>IF(energy_demand!L2040="N",energy_demand!B2040)</f>
        <v>0</v>
      </c>
      <c r="D2040" s="2" t="e">
        <f>IF(energy_demand!M2040="Y",energy_demand!B2040,NA())</f>
        <v>#N/A</v>
      </c>
      <c r="E2040" s="2">
        <f>IF(energy_demand!M2040="N",energy_demand!B2040,NA())</f>
        <v>132105.75</v>
      </c>
    </row>
    <row r="2041" spans="1:5" x14ac:dyDescent="0.3">
      <c r="A2041" s="10">
        <v>44044</v>
      </c>
      <c r="B2041" s="2">
        <f>IF(energy_demand!L2041="Y",energy_demand!B2041)</f>
        <v>111590.65</v>
      </c>
      <c r="C2041" s="2" t="b">
        <f>IF(energy_demand!L2041="N",energy_demand!B2041)</f>
        <v>0</v>
      </c>
      <c r="D2041" s="2" t="e">
        <f>IF(energy_demand!M2041="Y",energy_demand!B2041,NA())</f>
        <v>#N/A</v>
      </c>
      <c r="E2041" s="2">
        <f>IF(energy_demand!M2041="N",energy_demand!B2041,NA())</f>
        <v>111590.65</v>
      </c>
    </row>
    <row r="2042" spans="1:5" x14ac:dyDescent="0.3">
      <c r="A2042" s="10">
        <v>44045</v>
      </c>
      <c r="B2042" s="2">
        <f>IF(energy_demand!L2042="Y",energy_demand!B2042)</f>
        <v>109935.33500000001</v>
      </c>
      <c r="C2042" s="2" t="b">
        <f>IF(energy_demand!L2042="N",energy_demand!B2042)</f>
        <v>0</v>
      </c>
      <c r="D2042" s="2" t="e">
        <f>IF(energy_demand!M2042="Y",energy_demand!B2042,NA())</f>
        <v>#N/A</v>
      </c>
      <c r="E2042" s="2">
        <f>IF(energy_demand!M2042="N",energy_demand!B2042,NA())</f>
        <v>109935.33500000001</v>
      </c>
    </row>
    <row r="2043" spans="1:5" x14ac:dyDescent="0.3">
      <c r="A2043" s="10">
        <v>44046</v>
      </c>
      <c r="B2043" s="2">
        <f>IF(energy_demand!L2043="Y",energy_demand!B2043)</f>
        <v>127930.355</v>
      </c>
      <c r="C2043" s="2" t="b">
        <f>IF(energy_demand!L2043="N",energy_demand!B2043)</f>
        <v>0</v>
      </c>
      <c r="D2043" s="2" t="e">
        <f>IF(energy_demand!M2043="Y",energy_demand!B2043,NA())</f>
        <v>#N/A</v>
      </c>
      <c r="E2043" s="2">
        <f>IF(energy_demand!M2043="N",energy_demand!B2043,NA())</f>
        <v>127930.355</v>
      </c>
    </row>
    <row r="2044" spans="1:5" x14ac:dyDescent="0.3">
      <c r="A2044" s="10">
        <v>44047</v>
      </c>
      <c r="B2044" s="2" t="b">
        <f>IF(energy_demand!L2044="Y",energy_demand!B2044)</f>
        <v>0</v>
      </c>
      <c r="C2044" s="2">
        <f>IF(energy_demand!L2044="N",energy_demand!B2044)</f>
        <v>140042.14499999999</v>
      </c>
      <c r="D2044" s="2" t="e">
        <f>IF(energy_demand!M2044="Y",energy_demand!B2044,NA())</f>
        <v>#N/A</v>
      </c>
      <c r="E2044" s="2">
        <f>IF(energy_demand!M2044="N",energy_demand!B2044,NA())</f>
        <v>140042.14499999999</v>
      </c>
    </row>
    <row r="2045" spans="1:5" x14ac:dyDescent="0.3">
      <c r="A2045" s="10">
        <v>44048</v>
      </c>
      <c r="B2045" s="2" t="b">
        <f>IF(energy_demand!L2045="Y",energy_demand!B2045)</f>
        <v>0</v>
      </c>
      <c r="C2045" s="2">
        <f>IF(energy_demand!L2045="N",energy_demand!B2045)</f>
        <v>140205.29500000001</v>
      </c>
      <c r="D2045" s="2" t="e">
        <f>IF(energy_demand!M2045="Y",energy_demand!B2045,NA())</f>
        <v>#N/A</v>
      </c>
      <c r="E2045" s="2">
        <f>IF(energy_demand!M2045="N",energy_demand!B2045,NA())</f>
        <v>140205.29500000001</v>
      </c>
    </row>
    <row r="2046" spans="1:5" x14ac:dyDescent="0.3">
      <c r="A2046" s="10">
        <v>44049</v>
      </c>
      <c r="B2046" s="2" t="b">
        <f>IF(energy_demand!L2046="Y",energy_demand!B2046)</f>
        <v>0</v>
      </c>
      <c r="C2046" s="2">
        <f>IF(energy_demand!L2046="N",energy_demand!B2046)</f>
        <v>140835.17499999999</v>
      </c>
      <c r="D2046" s="2" t="e">
        <f>IF(energy_demand!M2046="Y",energy_demand!B2046,NA())</f>
        <v>#N/A</v>
      </c>
      <c r="E2046" s="2">
        <f>IF(energy_demand!M2046="N",energy_demand!B2046,NA())</f>
        <v>140835.17499999999</v>
      </c>
    </row>
    <row r="2047" spans="1:5" x14ac:dyDescent="0.3">
      <c r="A2047" s="10">
        <v>44050</v>
      </c>
      <c r="B2047" s="2" t="b">
        <f>IF(energy_demand!L2047="Y",energy_demand!B2047)</f>
        <v>0</v>
      </c>
      <c r="C2047" s="2">
        <f>IF(energy_demand!L2047="N",energy_demand!B2047)</f>
        <v>144062.60999999999</v>
      </c>
      <c r="D2047" s="2" t="e">
        <f>IF(energy_demand!M2047="Y",energy_demand!B2047,NA())</f>
        <v>#N/A</v>
      </c>
      <c r="E2047" s="2">
        <f>IF(energy_demand!M2047="N",energy_demand!B2047,NA())</f>
        <v>144062.60999999999</v>
      </c>
    </row>
    <row r="2048" spans="1:5" x14ac:dyDescent="0.3">
      <c r="A2048" s="10">
        <v>44051</v>
      </c>
      <c r="B2048" s="2" t="b">
        <f>IF(energy_demand!L2048="Y",energy_demand!B2048)</f>
        <v>0</v>
      </c>
      <c r="C2048" s="2">
        <f>IF(energy_demand!L2048="N",energy_demand!B2048)</f>
        <v>121119.265</v>
      </c>
      <c r="D2048" s="2" t="e">
        <f>IF(energy_demand!M2048="Y",energy_demand!B2048,NA())</f>
        <v>#N/A</v>
      </c>
      <c r="E2048" s="2">
        <f>IF(energy_demand!M2048="N",energy_demand!B2048,NA())</f>
        <v>121119.265</v>
      </c>
    </row>
    <row r="2049" spans="1:5" x14ac:dyDescent="0.3">
      <c r="A2049" s="10">
        <v>44052</v>
      </c>
      <c r="B2049" s="2" t="b">
        <f>IF(energy_demand!L2049="Y",energy_demand!B2049)</f>
        <v>0</v>
      </c>
      <c r="C2049" s="2">
        <f>IF(energy_demand!L2049="N",energy_demand!B2049)</f>
        <v>111165.955</v>
      </c>
      <c r="D2049" s="2" t="e">
        <f>IF(energy_demand!M2049="Y",energy_demand!B2049,NA())</f>
        <v>#N/A</v>
      </c>
      <c r="E2049" s="2">
        <f>IF(energy_demand!M2049="N",energy_demand!B2049,NA())</f>
        <v>111165.955</v>
      </c>
    </row>
    <row r="2050" spans="1:5" x14ac:dyDescent="0.3">
      <c r="A2050" s="10">
        <v>44053</v>
      </c>
      <c r="B2050" s="2" t="b">
        <f>IF(energy_demand!L2050="Y",energy_demand!B2050)</f>
        <v>0</v>
      </c>
      <c r="C2050" s="2">
        <f>IF(energy_demand!L2050="N",energy_demand!B2050)</f>
        <v>125959.75</v>
      </c>
      <c r="D2050" s="2" t="e">
        <f>IF(energy_demand!M2050="Y",energy_demand!B2050,NA())</f>
        <v>#N/A</v>
      </c>
      <c r="E2050" s="2">
        <f>IF(energy_demand!M2050="N",energy_demand!B2050,NA())</f>
        <v>125959.75</v>
      </c>
    </row>
    <row r="2051" spans="1:5" x14ac:dyDescent="0.3">
      <c r="A2051" s="10">
        <v>44054</v>
      </c>
      <c r="B2051" s="2" t="b">
        <f>IF(energy_demand!L2051="Y",energy_demand!B2051)</f>
        <v>0</v>
      </c>
      <c r="C2051" s="2">
        <f>IF(energy_demand!L2051="N",energy_demand!B2051)</f>
        <v>130141.22500000001</v>
      </c>
      <c r="D2051" s="2" t="e">
        <f>IF(energy_demand!M2051="Y",energy_demand!B2051,NA())</f>
        <v>#N/A</v>
      </c>
      <c r="E2051" s="2">
        <f>IF(energy_demand!M2051="N",energy_demand!B2051,NA())</f>
        <v>130141.22500000001</v>
      </c>
    </row>
    <row r="2052" spans="1:5" x14ac:dyDescent="0.3">
      <c r="A2052" s="10">
        <v>44055</v>
      </c>
      <c r="B2052" s="2" t="b">
        <f>IF(energy_demand!L2052="Y",energy_demand!B2052)</f>
        <v>0</v>
      </c>
      <c r="C2052" s="2">
        <f>IF(energy_demand!L2052="N",energy_demand!B2052)</f>
        <v>127945.31</v>
      </c>
      <c r="D2052" s="2" t="e">
        <f>IF(energy_demand!M2052="Y",energy_demand!B2052,NA())</f>
        <v>#N/A</v>
      </c>
      <c r="E2052" s="2">
        <f>IF(energy_demand!M2052="N",energy_demand!B2052,NA())</f>
        <v>127945.31</v>
      </c>
    </row>
    <row r="2053" spans="1:5" x14ac:dyDescent="0.3">
      <c r="A2053" s="10">
        <v>44056</v>
      </c>
      <c r="B2053" s="2" t="b">
        <f>IF(energy_demand!L2053="Y",energy_demand!B2053)</f>
        <v>0</v>
      </c>
      <c r="C2053" s="2">
        <f>IF(energy_demand!L2053="N",energy_demand!B2053)</f>
        <v>121914.44</v>
      </c>
      <c r="D2053" s="2" t="e">
        <f>IF(energy_demand!M2053="Y",energy_demand!B2053,NA())</f>
        <v>#N/A</v>
      </c>
      <c r="E2053" s="2">
        <f>IF(energy_demand!M2053="N",energy_demand!B2053,NA())</f>
        <v>121914.44</v>
      </c>
    </row>
    <row r="2054" spans="1:5" x14ac:dyDescent="0.3">
      <c r="A2054" s="10">
        <v>44057</v>
      </c>
      <c r="B2054" s="2" t="b">
        <f>IF(energy_demand!L2054="Y",energy_demand!B2054)</f>
        <v>0</v>
      </c>
      <c r="C2054" s="2">
        <f>IF(energy_demand!L2054="N",energy_demand!B2054)</f>
        <v>124640.09</v>
      </c>
      <c r="D2054" s="2" t="e">
        <f>IF(energy_demand!M2054="Y",energy_demand!B2054,NA())</f>
        <v>#N/A</v>
      </c>
      <c r="E2054" s="2">
        <f>IF(energy_demand!M2054="N",energy_demand!B2054,NA())</f>
        <v>124640.09</v>
      </c>
    </row>
    <row r="2055" spans="1:5" x14ac:dyDescent="0.3">
      <c r="A2055" s="10">
        <v>44058</v>
      </c>
      <c r="B2055" s="2" t="b">
        <f>IF(energy_demand!L2055="Y",energy_demand!B2055)</f>
        <v>0</v>
      </c>
      <c r="C2055" s="2">
        <f>IF(energy_demand!L2055="N",energy_demand!B2055)</f>
        <v>113755.18</v>
      </c>
      <c r="D2055" s="2" t="e">
        <f>IF(energy_demand!M2055="Y",energy_demand!B2055,NA())</f>
        <v>#N/A</v>
      </c>
      <c r="E2055" s="2">
        <f>IF(energy_demand!M2055="N",energy_demand!B2055,NA())</f>
        <v>113755.18</v>
      </c>
    </row>
    <row r="2056" spans="1:5" x14ac:dyDescent="0.3">
      <c r="A2056" s="10">
        <v>44059</v>
      </c>
      <c r="B2056" s="2" t="b">
        <f>IF(energy_demand!L2056="Y",energy_demand!B2056)</f>
        <v>0</v>
      </c>
      <c r="C2056" s="2">
        <f>IF(energy_demand!L2056="N",energy_demand!B2056)</f>
        <v>111034.745</v>
      </c>
      <c r="D2056" s="2" t="e">
        <f>IF(energy_demand!M2056="Y",energy_demand!B2056,NA())</f>
        <v>#N/A</v>
      </c>
      <c r="E2056" s="2">
        <f>IF(energy_demand!M2056="N",energy_demand!B2056,NA())</f>
        <v>111034.745</v>
      </c>
    </row>
    <row r="2057" spans="1:5" x14ac:dyDescent="0.3">
      <c r="A2057" s="10">
        <v>44060</v>
      </c>
      <c r="B2057" s="2" t="b">
        <f>IF(energy_demand!L2057="Y",energy_demand!B2057)</f>
        <v>0</v>
      </c>
      <c r="C2057" s="2">
        <f>IF(energy_demand!L2057="N",energy_demand!B2057)</f>
        <v>121520.57</v>
      </c>
      <c r="D2057" s="2" t="e">
        <f>IF(energy_demand!M2057="Y",energy_demand!B2057,NA())</f>
        <v>#N/A</v>
      </c>
      <c r="E2057" s="2">
        <f>IF(energy_demand!M2057="N",energy_demand!B2057,NA())</f>
        <v>121520.57</v>
      </c>
    </row>
    <row r="2058" spans="1:5" x14ac:dyDescent="0.3">
      <c r="A2058" s="10">
        <v>44061</v>
      </c>
      <c r="B2058" s="2" t="b">
        <f>IF(energy_demand!L2058="Y",energy_demand!B2058)</f>
        <v>0</v>
      </c>
      <c r="C2058" s="2">
        <f>IF(energy_demand!L2058="N",energy_demand!B2058)</f>
        <v>119321.855</v>
      </c>
      <c r="D2058" s="2" t="e">
        <f>IF(energy_demand!M2058="Y",energy_demand!B2058,NA())</f>
        <v>#N/A</v>
      </c>
      <c r="E2058" s="2">
        <f>IF(energy_demand!M2058="N",energy_demand!B2058,NA())</f>
        <v>119321.855</v>
      </c>
    </row>
    <row r="2059" spans="1:5" x14ac:dyDescent="0.3">
      <c r="A2059" s="10">
        <v>44062</v>
      </c>
      <c r="B2059" s="2" t="b">
        <f>IF(energy_demand!L2059="Y",energy_demand!B2059)</f>
        <v>0</v>
      </c>
      <c r="C2059" s="2">
        <f>IF(energy_demand!L2059="N",energy_demand!B2059)</f>
        <v>129884.75</v>
      </c>
      <c r="D2059" s="2" t="e">
        <f>IF(energy_demand!M2059="Y",energy_demand!B2059,NA())</f>
        <v>#N/A</v>
      </c>
      <c r="E2059" s="2">
        <f>IF(energy_demand!M2059="N",energy_demand!B2059,NA())</f>
        <v>129884.75</v>
      </c>
    </row>
    <row r="2060" spans="1:5" x14ac:dyDescent="0.3">
      <c r="A2060" s="10">
        <v>44063</v>
      </c>
      <c r="B2060" s="2" t="b">
        <f>IF(energy_demand!L2060="Y",energy_demand!B2060)</f>
        <v>0</v>
      </c>
      <c r="C2060" s="2">
        <f>IF(energy_demand!L2060="N",energy_demand!B2060)</f>
        <v>123490.855</v>
      </c>
      <c r="D2060" s="2" t="e">
        <f>IF(energy_demand!M2060="Y",energy_demand!B2060,NA())</f>
        <v>#N/A</v>
      </c>
      <c r="E2060" s="2">
        <f>IF(energy_demand!M2060="N",energy_demand!B2060,NA())</f>
        <v>123490.855</v>
      </c>
    </row>
    <row r="2061" spans="1:5" x14ac:dyDescent="0.3">
      <c r="A2061" s="10">
        <v>44064</v>
      </c>
      <c r="B2061" s="2" t="b">
        <f>IF(energy_demand!L2061="Y",energy_demand!B2061)</f>
        <v>0</v>
      </c>
      <c r="C2061" s="2">
        <f>IF(energy_demand!L2061="N",energy_demand!B2061)</f>
        <v>125707.04</v>
      </c>
      <c r="D2061" s="2" t="e">
        <f>IF(energy_demand!M2061="Y",energy_demand!B2061,NA())</f>
        <v>#N/A</v>
      </c>
      <c r="E2061" s="2">
        <f>IF(energy_demand!M2061="N",energy_demand!B2061,NA())</f>
        <v>125707.04</v>
      </c>
    </row>
    <row r="2062" spans="1:5" x14ac:dyDescent="0.3">
      <c r="A2062" s="10">
        <v>44065</v>
      </c>
      <c r="B2062" s="2" t="b">
        <f>IF(energy_demand!L2062="Y",energy_demand!B2062)</f>
        <v>0</v>
      </c>
      <c r="C2062" s="2">
        <f>IF(energy_demand!L2062="N",energy_demand!B2062)</f>
        <v>127131.37</v>
      </c>
      <c r="D2062" s="2" t="e">
        <f>IF(energy_demand!M2062="Y",energy_demand!B2062,NA())</f>
        <v>#N/A</v>
      </c>
      <c r="E2062" s="2">
        <f>IF(energy_demand!M2062="N",energy_demand!B2062,NA())</f>
        <v>127131.37</v>
      </c>
    </row>
    <row r="2063" spans="1:5" x14ac:dyDescent="0.3">
      <c r="A2063" s="10">
        <v>44066</v>
      </c>
      <c r="B2063" s="2" t="b">
        <f>IF(energy_demand!L2063="Y",energy_demand!B2063)</f>
        <v>0</v>
      </c>
      <c r="C2063" s="2">
        <f>IF(energy_demand!L2063="N",energy_demand!B2063)</f>
        <v>117125.065</v>
      </c>
      <c r="D2063" s="2" t="e">
        <f>IF(energy_demand!M2063="Y",energy_demand!B2063,NA())</f>
        <v>#N/A</v>
      </c>
      <c r="E2063" s="2">
        <f>IF(energy_demand!M2063="N",energy_demand!B2063,NA())</f>
        <v>117125.065</v>
      </c>
    </row>
    <row r="2064" spans="1:5" x14ac:dyDescent="0.3">
      <c r="A2064" s="10">
        <v>44067</v>
      </c>
      <c r="B2064" s="2" t="b">
        <f>IF(energy_demand!L2064="Y",energy_demand!B2064)</f>
        <v>0</v>
      </c>
      <c r="C2064" s="2">
        <f>IF(energy_demand!L2064="N",energy_demand!B2064)</f>
        <v>134984.79</v>
      </c>
      <c r="D2064" s="2" t="e">
        <f>IF(energy_demand!M2064="Y",energy_demand!B2064,NA())</f>
        <v>#N/A</v>
      </c>
      <c r="E2064" s="2">
        <f>IF(energy_demand!M2064="N",energy_demand!B2064,NA())</f>
        <v>134984.79</v>
      </c>
    </row>
    <row r="2065" spans="1:5" x14ac:dyDescent="0.3">
      <c r="A2065" s="10">
        <v>44068</v>
      </c>
      <c r="B2065" s="2" t="b">
        <f>IF(energy_demand!L2065="Y",energy_demand!B2065)</f>
        <v>0</v>
      </c>
      <c r="C2065" s="2">
        <f>IF(energy_demand!L2065="N",energy_demand!B2065)</f>
        <v>138437.85500000001</v>
      </c>
      <c r="D2065" s="2" t="e">
        <f>IF(energy_demand!M2065="Y",energy_demand!B2065,NA())</f>
        <v>#N/A</v>
      </c>
      <c r="E2065" s="2">
        <f>IF(energy_demand!M2065="N",energy_demand!B2065,NA())</f>
        <v>138437.85500000001</v>
      </c>
    </row>
    <row r="2066" spans="1:5" x14ac:dyDescent="0.3">
      <c r="A2066" s="10">
        <v>44069</v>
      </c>
      <c r="B2066" s="2" t="b">
        <f>IF(energy_demand!L2066="Y",energy_demand!B2066)</f>
        <v>0</v>
      </c>
      <c r="C2066" s="2">
        <f>IF(energy_demand!L2066="N",energy_demand!B2066)</f>
        <v>129322.31</v>
      </c>
      <c r="D2066" s="2" t="e">
        <f>IF(energy_demand!M2066="Y",energy_demand!B2066,NA())</f>
        <v>#N/A</v>
      </c>
      <c r="E2066" s="2">
        <f>IF(energy_demand!M2066="N",energy_demand!B2066,NA())</f>
        <v>129322.31</v>
      </c>
    </row>
    <row r="2067" spans="1:5" x14ac:dyDescent="0.3">
      <c r="A2067" s="10">
        <v>44070</v>
      </c>
      <c r="B2067" s="2" t="b">
        <f>IF(energy_demand!L2067="Y",energy_demand!B2067)</f>
        <v>0</v>
      </c>
      <c r="C2067" s="2">
        <f>IF(energy_demand!L2067="N",energy_demand!B2067)</f>
        <v>119044.425</v>
      </c>
      <c r="D2067" s="2" t="e">
        <f>IF(energy_demand!M2067="Y",energy_demand!B2067,NA())</f>
        <v>#N/A</v>
      </c>
      <c r="E2067" s="2">
        <f>IF(energy_demand!M2067="N",energy_demand!B2067,NA())</f>
        <v>119044.425</v>
      </c>
    </row>
    <row r="2068" spans="1:5" x14ac:dyDescent="0.3">
      <c r="A2068" s="10">
        <v>44071</v>
      </c>
      <c r="B2068" s="2" t="b">
        <f>IF(energy_demand!L2068="Y",energy_demand!B2068)</f>
        <v>0</v>
      </c>
      <c r="C2068" s="2">
        <f>IF(energy_demand!L2068="N",energy_demand!B2068)</f>
        <v>118809.08</v>
      </c>
      <c r="D2068" s="2" t="e">
        <f>IF(energy_demand!M2068="Y",energy_demand!B2068,NA())</f>
        <v>#N/A</v>
      </c>
      <c r="E2068" s="2">
        <f>IF(energy_demand!M2068="N",energy_demand!B2068,NA())</f>
        <v>118809.08</v>
      </c>
    </row>
    <row r="2069" spans="1:5" x14ac:dyDescent="0.3">
      <c r="A2069" s="10">
        <v>44072</v>
      </c>
      <c r="B2069" s="2" t="b">
        <f>IF(energy_demand!L2069="Y",energy_demand!B2069)</f>
        <v>0</v>
      </c>
      <c r="C2069" s="2">
        <f>IF(energy_demand!L2069="N",energy_demand!B2069)</f>
        <v>100166.88499999999</v>
      </c>
      <c r="D2069" s="2" t="e">
        <f>IF(energy_demand!M2069="Y",energy_demand!B2069,NA())</f>
        <v>#N/A</v>
      </c>
      <c r="E2069" s="2">
        <f>IF(energy_demand!M2069="N",energy_demand!B2069,NA())</f>
        <v>100166.88499999999</v>
      </c>
    </row>
    <row r="2070" spans="1:5" x14ac:dyDescent="0.3">
      <c r="A2070" s="10">
        <v>44073</v>
      </c>
      <c r="B2070" s="2" t="b">
        <f>IF(energy_demand!L2070="Y",energy_demand!B2070)</f>
        <v>0</v>
      </c>
      <c r="C2070" s="2">
        <f>IF(energy_demand!L2070="N",energy_demand!B2070)</f>
        <v>98917.175000000003</v>
      </c>
      <c r="D2070" s="2" t="e">
        <f>IF(energy_demand!M2070="Y",energy_demand!B2070,NA())</f>
        <v>#N/A</v>
      </c>
      <c r="E2070" s="2">
        <f>IF(energy_demand!M2070="N",energy_demand!B2070,NA())</f>
        <v>98917.175000000003</v>
      </c>
    </row>
    <row r="2071" spans="1:5" x14ac:dyDescent="0.3">
      <c r="A2071" s="10">
        <v>44074</v>
      </c>
      <c r="B2071" s="2" t="b">
        <f>IF(energy_demand!L2071="Y",energy_demand!B2071)</f>
        <v>0</v>
      </c>
      <c r="C2071" s="2">
        <f>IF(energy_demand!L2071="N",energy_demand!B2071)</f>
        <v>121605.395</v>
      </c>
      <c r="D2071" s="2" t="e">
        <f>IF(energy_demand!M2071="Y",energy_demand!B2071,NA())</f>
        <v>#N/A</v>
      </c>
      <c r="E2071" s="2">
        <f>IF(energy_demand!M2071="N",energy_demand!B2071,NA())</f>
        <v>121605.395</v>
      </c>
    </row>
    <row r="2072" spans="1:5" x14ac:dyDescent="0.3">
      <c r="A2072" s="10">
        <v>44075</v>
      </c>
      <c r="B2072" s="2" t="b">
        <f>IF(energy_demand!L2072="Y",energy_demand!B2072)</f>
        <v>0</v>
      </c>
      <c r="C2072" s="2">
        <f>IF(energy_demand!L2072="N",energy_demand!B2072)</f>
        <v>119645.18</v>
      </c>
      <c r="D2072" s="2" t="e">
        <f>IF(energy_demand!M2072="Y",energy_demand!B2072,NA())</f>
        <v>#N/A</v>
      </c>
      <c r="E2072" s="2">
        <f>IF(energy_demand!M2072="N",energy_demand!B2072,NA())</f>
        <v>119645.18</v>
      </c>
    </row>
    <row r="2073" spans="1:5" x14ac:dyDescent="0.3">
      <c r="A2073" s="10">
        <v>44076</v>
      </c>
      <c r="B2073" s="2" t="b">
        <f>IF(energy_demand!L2073="Y",energy_demand!B2073)</f>
        <v>0</v>
      </c>
      <c r="C2073" s="2">
        <f>IF(energy_demand!L2073="N",energy_demand!B2073)</f>
        <v>113547.67</v>
      </c>
      <c r="D2073" s="2" t="e">
        <f>IF(energy_demand!M2073="Y",energy_demand!B2073,NA())</f>
        <v>#N/A</v>
      </c>
      <c r="E2073" s="2">
        <f>IF(energy_demand!M2073="N",energy_demand!B2073,NA())</f>
        <v>113547.67</v>
      </c>
    </row>
    <row r="2074" spans="1:5" x14ac:dyDescent="0.3">
      <c r="A2074" s="10">
        <v>44077</v>
      </c>
      <c r="B2074" s="2" t="b">
        <f>IF(energy_demand!L2074="Y",energy_demand!B2074)</f>
        <v>0</v>
      </c>
      <c r="C2074" s="2">
        <f>IF(energy_demand!L2074="N",energy_demand!B2074)</f>
        <v>109327.46</v>
      </c>
      <c r="D2074" s="2" t="e">
        <f>IF(energy_demand!M2074="Y",energy_demand!B2074,NA())</f>
        <v>#N/A</v>
      </c>
      <c r="E2074" s="2">
        <f>IF(energy_demand!M2074="N",energy_demand!B2074,NA())</f>
        <v>109327.46</v>
      </c>
    </row>
    <row r="2075" spans="1:5" x14ac:dyDescent="0.3">
      <c r="A2075" s="10">
        <v>44078</v>
      </c>
      <c r="B2075" s="2" t="b">
        <f>IF(energy_demand!L2075="Y",energy_demand!B2075)</f>
        <v>0</v>
      </c>
      <c r="C2075" s="2">
        <f>IF(energy_demand!L2075="N",energy_demand!B2075)</f>
        <v>114865.645</v>
      </c>
      <c r="D2075" s="2" t="e">
        <f>IF(energy_demand!M2075="Y",energy_demand!B2075,NA())</f>
        <v>#N/A</v>
      </c>
      <c r="E2075" s="2">
        <f>IF(energy_demand!M2075="N",energy_demand!B2075,NA())</f>
        <v>114865.645</v>
      </c>
    </row>
    <row r="2076" spans="1:5" x14ac:dyDescent="0.3">
      <c r="A2076" s="10">
        <v>44079</v>
      </c>
      <c r="B2076" s="2" t="b">
        <f>IF(energy_demand!L2076="Y",energy_demand!B2076)</f>
        <v>0</v>
      </c>
      <c r="C2076" s="2">
        <f>IF(energy_demand!L2076="N",energy_demand!B2076)</f>
        <v>105534.01</v>
      </c>
      <c r="D2076" s="2" t="e">
        <f>IF(energy_demand!M2076="Y",energy_demand!B2076,NA())</f>
        <v>#N/A</v>
      </c>
      <c r="E2076" s="2">
        <f>IF(energy_demand!M2076="N",energy_demand!B2076,NA())</f>
        <v>105534.01</v>
      </c>
    </row>
    <row r="2077" spans="1:5" x14ac:dyDescent="0.3">
      <c r="A2077" s="10">
        <v>44080</v>
      </c>
      <c r="B2077" s="2" t="b">
        <f>IF(energy_demand!L2077="Y",energy_demand!B2077)</f>
        <v>0</v>
      </c>
      <c r="C2077" s="2">
        <f>IF(energy_demand!L2077="N",energy_demand!B2077)</f>
        <v>95865.14</v>
      </c>
      <c r="D2077" s="2" t="e">
        <f>IF(energy_demand!M2077="Y",energy_demand!B2077,NA())</f>
        <v>#N/A</v>
      </c>
      <c r="E2077" s="2">
        <f>IF(energy_demand!M2077="N",energy_demand!B2077,NA())</f>
        <v>95865.14</v>
      </c>
    </row>
    <row r="2078" spans="1:5" x14ac:dyDescent="0.3">
      <c r="A2078" s="10">
        <v>44081</v>
      </c>
      <c r="B2078" s="2" t="b">
        <f>IF(energy_demand!L2078="Y",energy_demand!B2078)</f>
        <v>0</v>
      </c>
      <c r="C2078" s="2">
        <f>IF(energy_demand!L2078="N",energy_demand!B2078)</f>
        <v>99778.2</v>
      </c>
      <c r="D2078" s="2" t="e">
        <f>IF(energy_demand!M2078="Y",energy_demand!B2078,NA())</f>
        <v>#N/A</v>
      </c>
      <c r="E2078" s="2">
        <f>IF(energy_demand!M2078="N",energy_demand!B2078,NA())</f>
        <v>99778.2</v>
      </c>
    </row>
    <row r="2079" spans="1:5" x14ac:dyDescent="0.3">
      <c r="A2079" s="10">
        <v>44082</v>
      </c>
      <c r="B2079" s="2" t="b">
        <f>IF(energy_demand!L2079="Y",energy_demand!B2079)</f>
        <v>0</v>
      </c>
      <c r="C2079" s="2">
        <f>IF(energy_demand!L2079="N",energy_demand!B2079)</f>
        <v>112421.09</v>
      </c>
      <c r="D2079" s="2" t="e">
        <f>IF(energy_demand!M2079="Y",energy_demand!B2079,NA())</f>
        <v>#N/A</v>
      </c>
      <c r="E2079" s="2">
        <f>IF(energy_demand!M2079="N",energy_demand!B2079,NA())</f>
        <v>112421.09</v>
      </c>
    </row>
    <row r="2080" spans="1:5" x14ac:dyDescent="0.3">
      <c r="A2080" s="10">
        <v>44083</v>
      </c>
      <c r="B2080" s="2" t="b">
        <f>IF(energy_demand!L2080="Y",energy_demand!B2080)</f>
        <v>0</v>
      </c>
      <c r="C2080" s="2">
        <f>IF(energy_demand!L2080="N",energy_demand!B2080)</f>
        <v>112140.47</v>
      </c>
      <c r="D2080" s="2" t="e">
        <f>IF(energy_demand!M2080="Y",energy_demand!B2080,NA())</f>
        <v>#N/A</v>
      </c>
      <c r="E2080" s="2">
        <f>IF(energy_demand!M2080="N",energy_demand!B2080,NA())</f>
        <v>112140.47</v>
      </c>
    </row>
    <row r="2081" spans="1:5" x14ac:dyDescent="0.3">
      <c r="A2081" s="10">
        <v>44084</v>
      </c>
      <c r="B2081" s="2" t="b">
        <f>IF(energy_demand!L2081="Y",energy_demand!B2081)</f>
        <v>0</v>
      </c>
      <c r="C2081" s="2">
        <f>IF(energy_demand!L2081="N",energy_demand!B2081)</f>
        <v>109328.33500000001</v>
      </c>
      <c r="D2081" s="2" t="e">
        <f>IF(energy_demand!M2081="Y",energy_demand!B2081,NA())</f>
        <v>#N/A</v>
      </c>
      <c r="E2081" s="2">
        <f>IF(energy_demand!M2081="N",energy_demand!B2081,NA())</f>
        <v>109328.33500000001</v>
      </c>
    </row>
    <row r="2082" spans="1:5" x14ac:dyDescent="0.3">
      <c r="A2082" s="10">
        <v>44085</v>
      </c>
      <c r="B2082" s="2" t="b">
        <f>IF(energy_demand!L2082="Y",energy_demand!B2082)</f>
        <v>0</v>
      </c>
      <c r="C2082" s="2">
        <f>IF(energy_demand!L2082="N",energy_demand!B2082)</f>
        <v>106643.05</v>
      </c>
      <c r="D2082" s="2" t="e">
        <f>IF(energy_demand!M2082="Y",energy_demand!B2082,NA())</f>
        <v>#N/A</v>
      </c>
      <c r="E2082" s="2">
        <f>IF(energy_demand!M2082="N",energy_demand!B2082,NA())</f>
        <v>106643.05</v>
      </c>
    </row>
    <row r="2083" spans="1:5" x14ac:dyDescent="0.3">
      <c r="A2083" s="10">
        <v>44086</v>
      </c>
      <c r="B2083" s="2" t="b">
        <f>IF(energy_demand!L2083="Y",energy_demand!B2083)</f>
        <v>0</v>
      </c>
      <c r="C2083" s="2">
        <f>IF(energy_demand!L2083="N",energy_demand!B2083)</f>
        <v>111644.6</v>
      </c>
      <c r="D2083" s="2" t="e">
        <f>IF(energy_demand!M2083="Y",energy_demand!B2083,NA())</f>
        <v>#N/A</v>
      </c>
      <c r="E2083" s="2">
        <f>IF(energy_demand!M2083="N",energy_demand!B2083,NA())</f>
        <v>111644.6</v>
      </c>
    </row>
    <row r="2084" spans="1:5" x14ac:dyDescent="0.3">
      <c r="A2084" s="10">
        <v>44087</v>
      </c>
      <c r="B2084" s="2" t="b">
        <f>IF(energy_demand!L2084="Y",energy_demand!B2084)</f>
        <v>0</v>
      </c>
      <c r="C2084" s="2">
        <f>IF(energy_demand!L2084="N",energy_demand!B2084)</f>
        <v>96225.91</v>
      </c>
      <c r="D2084" s="2" t="e">
        <f>IF(energy_demand!M2084="Y",energy_demand!B2084,NA())</f>
        <v>#N/A</v>
      </c>
      <c r="E2084" s="2">
        <f>IF(energy_demand!M2084="N",energy_demand!B2084,NA())</f>
        <v>96225.91</v>
      </c>
    </row>
    <row r="2085" spans="1:5" x14ac:dyDescent="0.3">
      <c r="A2085" s="10">
        <v>44088</v>
      </c>
      <c r="B2085" s="2" t="b">
        <f>IF(energy_demand!L2085="Y",energy_demand!B2085)</f>
        <v>0</v>
      </c>
      <c r="C2085" s="2">
        <f>IF(energy_demand!L2085="N",energy_demand!B2085)</f>
        <v>107196.61</v>
      </c>
      <c r="D2085" s="2" t="e">
        <f>IF(energy_demand!M2085="Y",energy_demand!B2085,NA())</f>
        <v>#N/A</v>
      </c>
      <c r="E2085" s="2">
        <f>IF(energy_demand!M2085="N",energy_demand!B2085,NA())</f>
        <v>107196.61</v>
      </c>
    </row>
    <row r="2086" spans="1:5" x14ac:dyDescent="0.3">
      <c r="A2086" s="10">
        <v>44089</v>
      </c>
      <c r="B2086" s="2" t="b">
        <f>IF(energy_demand!L2086="Y",energy_demand!B2086)</f>
        <v>0</v>
      </c>
      <c r="C2086" s="2">
        <f>IF(energy_demand!L2086="N",energy_demand!B2086)</f>
        <v>113008.77</v>
      </c>
      <c r="D2086" s="2" t="e">
        <f>IF(energy_demand!M2086="Y",energy_demand!B2086,NA())</f>
        <v>#N/A</v>
      </c>
      <c r="E2086" s="2">
        <f>IF(energy_demand!M2086="N",energy_demand!B2086,NA())</f>
        <v>113008.77</v>
      </c>
    </row>
    <row r="2087" spans="1:5" x14ac:dyDescent="0.3">
      <c r="A2087" s="10">
        <v>44090</v>
      </c>
      <c r="B2087" s="2" t="b">
        <f>IF(energy_demand!L2087="Y",energy_demand!B2087)</f>
        <v>0</v>
      </c>
      <c r="C2087" s="2">
        <f>IF(energy_demand!L2087="N",energy_demand!B2087)</f>
        <v>110807.72</v>
      </c>
      <c r="D2087" s="2" t="e">
        <f>IF(energy_demand!M2087="Y",energy_demand!B2087,NA())</f>
        <v>#N/A</v>
      </c>
      <c r="E2087" s="2">
        <f>IF(energy_demand!M2087="N",energy_demand!B2087,NA())</f>
        <v>110807.72</v>
      </c>
    </row>
    <row r="2088" spans="1:5" x14ac:dyDescent="0.3">
      <c r="A2088" s="10">
        <v>44091</v>
      </c>
      <c r="B2088" s="2" t="b">
        <f>IF(energy_demand!L2088="Y",energy_demand!B2088)</f>
        <v>0</v>
      </c>
      <c r="C2088" s="2">
        <f>IF(energy_demand!L2088="N",energy_demand!B2088)</f>
        <v>115643.44</v>
      </c>
      <c r="D2088" s="2" t="e">
        <f>IF(energy_demand!M2088="Y",energy_demand!B2088,NA())</f>
        <v>#N/A</v>
      </c>
      <c r="E2088" s="2">
        <f>IF(energy_demand!M2088="N",energy_demand!B2088,NA())</f>
        <v>115643.44</v>
      </c>
    </row>
    <row r="2089" spans="1:5" x14ac:dyDescent="0.3">
      <c r="A2089" s="10">
        <v>44092</v>
      </c>
      <c r="B2089" s="2" t="b">
        <f>IF(energy_demand!L2089="Y",energy_demand!B2089)</f>
        <v>0</v>
      </c>
      <c r="C2089" s="2">
        <f>IF(energy_demand!L2089="N",energy_demand!B2089)</f>
        <v>112335.7</v>
      </c>
      <c r="D2089" s="2" t="e">
        <f>IF(energy_demand!M2089="Y",energy_demand!B2089,NA())</f>
        <v>#N/A</v>
      </c>
      <c r="E2089" s="2">
        <f>IF(energy_demand!M2089="N",energy_demand!B2089,NA())</f>
        <v>112335.7</v>
      </c>
    </row>
    <row r="2090" spans="1:5" x14ac:dyDescent="0.3">
      <c r="A2090" s="10">
        <v>44093</v>
      </c>
      <c r="B2090" s="2" t="b">
        <f>IF(energy_demand!L2090="Y",energy_demand!B2090)</f>
        <v>0</v>
      </c>
      <c r="C2090" s="2">
        <f>IF(energy_demand!L2090="N",energy_demand!B2090)</f>
        <v>93384</v>
      </c>
      <c r="D2090" s="2" t="e">
        <f>IF(energy_demand!M2090="Y",energy_demand!B2090,NA())</f>
        <v>#N/A</v>
      </c>
      <c r="E2090" s="2">
        <f>IF(energy_demand!M2090="N",energy_demand!B2090,NA())</f>
        <v>93384</v>
      </c>
    </row>
    <row r="2091" spans="1:5" x14ac:dyDescent="0.3">
      <c r="A2091" s="10">
        <v>44094</v>
      </c>
      <c r="B2091" s="2" t="b">
        <f>IF(energy_demand!L2091="Y",energy_demand!B2091)</f>
        <v>0</v>
      </c>
      <c r="C2091" s="2">
        <f>IF(energy_demand!L2091="N",energy_demand!B2091)</f>
        <v>86891.23</v>
      </c>
      <c r="D2091" s="2" t="e">
        <f>IF(energy_demand!M2091="Y",energy_demand!B2091,NA())</f>
        <v>#N/A</v>
      </c>
      <c r="E2091" s="2">
        <f>IF(energy_demand!M2091="N",energy_demand!B2091,NA())</f>
        <v>86891.23</v>
      </c>
    </row>
    <row r="2092" spans="1:5" x14ac:dyDescent="0.3">
      <c r="A2092" s="10">
        <v>44095</v>
      </c>
      <c r="B2092" s="2" t="b">
        <f>IF(energy_demand!L2092="Y",energy_demand!B2092)</f>
        <v>0</v>
      </c>
      <c r="C2092" s="2">
        <f>IF(energy_demand!L2092="N",energy_demand!B2092)</f>
        <v>100977.95</v>
      </c>
      <c r="D2092" s="2" t="e">
        <f>IF(energy_demand!M2092="Y",energy_demand!B2092,NA())</f>
        <v>#N/A</v>
      </c>
      <c r="E2092" s="2">
        <f>IF(energy_demand!M2092="N",energy_demand!B2092,NA())</f>
        <v>100977.95</v>
      </c>
    </row>
    <row r="2093" spans="1:5" x14ac:dyDescent="0.3">
      <c r="A2093" s="10">
        <v>44096</v>
      </c>
      <c r="B2093" s="2" t="b">
        <f>IF(energy_demand!L2093="Y",energy_demand!B2093)</f>
        <v>0</v>
      </c>
      <c r="C2093" s="2">
        <f>IF(energy_demand!L2093="N",energy_demand!B2093)</f>
        <v>103200.64</v>
      </c>
      <c r="D2093" s="2" t="e">
        <f>IF(energy_demand!M2093="Y",energy_demand!B2093,NA())</f>
        <v>#N/A</v>
      </c>
      <c r="E2093" s="2">
        <f>IF(energy_demand!M2093="N",energy_demand!B2093,NA())</f>
        <v>103200.64</v>
      </c>
    </row>
    <row r="2094" spans="1:5" x14ac:dyDescent="0.3">
      <c r="A2094" s="10">
        <v>44097</v>
      </c>
      <c r="B2094" s="2" t="b">
        <f>IF(energy_demand!L2094="Y",energy_demand!B2094)</f>
        <v>0</v>
      </c>
      <c r="C2094" s="2">
        <f>IF(energy_demand!L2094="N",energy_demand!B2094)</f>
        <v>112412.44500000001</v>
      </c>
      <c r="D2094" s="2" t="e">
        <f>IF(energy_demand!M2094="Y",energy_demand!B2094,NA())</f>
        <v>#N/A</v>
      </c>
      <c r="E2094" s="2">
        <f>IF(energy_demand!M2094="N",energy_demand!B2094,NA())</f>
        <v>112412.44500000001</v>
      </c>
    </row>
    <row r="2095" spans="1:5" x14ac:dyDescent="0.3">
      <c r="A2095" s="10">
        <v>44098</v>
      </c>
      <c r="B2095" s="2" t="b">
        <f>IF(energy_demand!L2095="Y",energy_demand!B2095)</f>
        <v>0</v>
      </c>
      <c r="C2095" s="2">
        <f>IF(energy_demand!L2095="N",energy_demand!B2095)</f>
        <v>117535.715</v>
      </c>
      <c r="D2095" s="2" t="e">
        <f>IF(energy_demand!M2095="Y",energy_demand!B2095,NA())</f>
        <v>#N/A</v>
      </c>
      <c r="E2095" s="2">
        <f>IF(energy_demand!M2095="N",energy_demand!B2095,NA())</f>
        <v>117535.715</v>
      </c>
    </row>
    <row r="2096" spans="1:5" x14ac:dyDescent="0.3">
      <c r="A2096" s="10">
        <v>44099</v>
      </c>
      <c r="B2096" s="2" t="b">
        <f>IF(energy_demand!L2096="Y",energy_demand!B2096)</f>
        <v>0</v>
      </c>
      <c r="C2096" s="2">
        <f>IF(energy_demand!L2096="N",energy_demand!B2096)</f>
        <v>126354.68</v>
      </c>
      <c r="D2096" s="2" t="e">
        <f>IF(energy_demand!M2096="Y",energy_demand!B2096,NA())</f>
        <v>#N/A</v>
      </c>
      <c r="E2096" s="2">
        <f>IF(energy_demand!M2096="N",energy_demand!B2096,NA())</f>
        <v>126354.68</v>
      </c>
    </row>
    <row r="2097" spans="1:5" x14ac:dyDescent="0.3">
      <c r="A2097" s="10">
        <v>44100</v>
      </c>
      <c r="B2097" s="2" t="b">
        <f>IF(energy_demand!L2097="Y",energy_demand!B2097)</f>
        <v>0</v>
      </c>
      <c r="C2097" s="2">
        <f>IF(energy_demand!L2097="N",energy_demand!B2097)</f>
        <v>106694.965</v>
      </c>
      <c r="D2097" s="2" t="e">
        <f>IF(energy_demand!M2097="Y",energy_demand!B2097,NA())</f>
        <v>#N/A</v>
      </c>
      <c r="E2097" s="2">
        <f>IF(energy_demand!M2097="N",energy_demand!B2097,NA())</f>
        <v>106694.965</v>
      </c>
    </row>
    <row r="2098" spans="1:5" x14ac:dyDescent="0.3">
      <c r="A2098" s="10">
        <v>44101</v>
      </c>
      <c r="B2098" s="2" t="b">
        <f>IF(energy_demand!L2098="Y",energy_demand!B2098)</f>
        <v>0</v>
      </c>
      <c r="C2098" s="2">
        <f>IF(energy_demand!L2098="N",energy_demand!B2098)</f>
        <v>101703.49</v>
      </c>
      <c r="D2098" s="2" t="e">
        <f>IF(energy_demand!M2098="Y",energy_demand!B2098,NA())</f>
        <v>#N/A</v>
      </c>
      <c r="E2098" s="2">
        <f>IF(energy_demand!M2098="N",energy_demand!B2098,NA())</f>
        <v>101703.49</v>
      </c>
    </row>
    <row r="2099" spans="1:5" x14ac:dyDescent="0.3">
      <c r="A2099" s="10">
        <v>44102</v>
      </c>
      <c r="B2099" s="2" t="b">
        <f>IF(energy_demand!L2099="Y",energy_demand!B2099)</f>
        <v>0</v>
      </c>
      <c r="C2099" s="2">
        <f>IF(energy_demand!L2099="N",energy_demand!B2099)</f>
        <v>114651.14</v>
      </c>
      <c r="D2099" s="2" t="e">
        <f>IF(energy_demand!M2099="Y",energy_demand!B2099,NA())</f>
        <v>#N/A</v>
      </c>
      <c r="E2099" s="2">
        <f>IF(energy_demand!M2099="N",energy_demand!B2099,NA())</f>
        <v>114651.14</v>
      </c>
    </row>
    <row r="2100" spans="1:5" x14ac:dyDescent="0.3">
      <c r="A2100" s="10">
        <v>44103</v>
      </c>
      <c r="B2100" s="2" t="b">
        <f>IF(energy_demand!L2100="Y",energy_demand!B2100)</f>
        <v>0</v>
      </c>
      <c r="C2100" s="2">
        <f>IF(energy_demand!L2100="N",energy_demand!B2100)</f>
        <v>112076.46</v>
      </c>
      <c r="D2100" s="2" t="e">
        <f>IF(energy_demand!M2100="Y",energy_demand!B2100,NA())</f>
        <v>#N/A</v>
      </c>
      <c r="E2100" s="2">
        <f>IF(energy_demand!M2100="N",energy_demand!B2100,NA())</f>
        <v>112076.46</v>
      </c>
    </row>
    <row r="2101" spans="1:5" x14ac:dyDescent="0.3">
      <c r="A2101" s="10">
        <v>44104</v>
      </c>
      <c r="B2101" s="2" t="b">
        <f>IF(energy_demand!L2101="Y",energy_demand!B2101)</f>
        <v>0</v>
      </c>
      <c r="C2101" s="2">
        <f>IF(energy_demand!L2101="N",energy_demand!B2101)</f>
        <v>113620.21</v>
      </c>
      <c r="D2101" s="2" t="e">
        <f>IF(energy_demand!M2101="Y",energy_demand!B2101,NA())</f>
        <v>#N/A</v>
      </c>
      <c r="E2101" s="2">
        <f>IF(energy_demand!M2101="N",energy_demand!B2101,NA())</f>
        <v>113620.21</v>
      </c>
    </row>
    <row r="2102" spans="1:5" x14ac:dyDescent="0.3">
      <c r="A2102" s="10">
        <v>44105</v>
      </c>
      <c r="B2102" s="2" t="b">
        <f>IF(energy_demand!L2102="Y",energy_demand!B2102)</f>
        <v>0</v>
      </c>
      <c r="C2102" s="2">
        <f>IF(energy_demand!L2102="N",energy_demand!B2102)</f>
        <v>106641.79</v>
      </c>
      <c r="D2102" s="2" t="e">
        <f>IF(energy_demand!M2102="Y",energy_demand!B2102,NA())</f>
        <v>#N/A</v>
      </c>
      <c r="E2102" s="2">
        <f>IF(energy_demand!M2102="N",energy_demand!B2102,NA())</f>
        <v>106641.79</v>
      </c>
    </row>
    <row r="2103" spans="1:5" x14ac:dyDescent="0.3">
      <c r="A2103" s="10">
        <v>44106</v>
      </c>
      <c r="B2103" s="2" t="b">
        <f>IF(energy_demand!L2103="Y",energy_demand!B2103)</f>
        <v>0</v>
      </c>
      <c r="C2103" s="2">
        <f>IF(energy_demand!L2103="N",energy_demand!B2103)</f>
        <v>99585.835000000006</v>
      </c>
      <c r="D2103" s="2" t="e">
        <f>IF(energy_demand!M2103="Y",energy_demand!B2103,NA())</f>
        <v>#N/A</v>
      </c>
      <c r="E2103" s="2">
        <f>IF(energy_demand!M2103="N",energy_demand!B2103,NA())</f>
        <v>99585.835000000006</v>
      </c>
    </row>
    <row r="2104" spans="1:5" x14ac:dyDescent="0.3">
      <c r="A2104" s="10">
        <v>44107</v>
      </c>
      <c r="B2104" s="2" t="b">
        <f>IF(energy_demand!L2104="Y",energy_demand!B2104)</f>
        <v>0</v>
      </c>
      <c r="C2104" s="2">
        <f>IF(energy_demand!L2104="N",energy_demand!B2104)</f>
        <v>92277.024999999994</v>
      </c>
      <c r="D2104" s="2" t="e">
        <f>IF(energy_demand!M2104="Y",energy_demand!B2104,NA())</f>
        <v>#N/A</v>
      </c>
      <c r="E2104" s="2">
        <f>IF(energy_demand!M2104="N",energy_demand!B2104,NA())</f>
        <v>92277.024999999994</v>
      </c>
    </row>
    <row r="2105" spans="1:5" x14ac:dyDescent="0.3">
      <c r="A2105" s="10">
        <v>44108</v>
      </c>
      <c r="B2105" s="2" t="b">
        <f>IF(energy_demand!L2105="Y",energy_demand!B2105)</f>
        <v>0</v>
      </c>
      <c r="C2105" s="2">
        <f>IF(energy_demand!L2105="N",energy_demand!B2105)</f>
        <v>94081.565000000002</v>
      </c>
      <c r="D2105" s="2" t="e">
        <f>IF(energy_demand!M2105="Y",energy_demand!B2105,NA())</f>
        <v>#N/A</v>
      </c>
      <c r="E2105" s="2">
        <f>IF(energy_demand!M2105="N",energy_demand!B2105,NA())</f>
        <v>94081.565000000002</v>
      </c>
    </row>
    <row r="2106" spans="1:5" x14ac:dyDescent="0.3">
      <c r="A2106" s="10">
        <v>44109</v>
      </c>
      <c r="B2106" s="2" t="b">
        <f>IF(energy_demand!L2106="Y",energy_demand!B2106)</f>
        <v>0</v>
      </c>
      <c r="C2106" s="2">
        <f>IF(energy_demand!L2106="N",energy_demand!B2106)</f>
        <v>113610.03</v>
      </c>
      <c r="D2106" s="2" t="e">
        <f>IF(energy_demand!M2106="Y",energy_demand!B2106,NA())</f>
        <v>#N/A</v>
      </c>
      <c r="E2106" s="2">
        <f>IF(energy_demand!M2106="N",energy_demand!B2106,NA())</f>
        <v>113610.03</v>
      </c>
    </row>
    <row r="2107" spans="1:5" x14ac:dyDescent="0.3">
      <c r="A2107" s="10">
        <v>44110</v>
      </c>
      <c r="B2107" s="2" t="b">
        <f>IF(energy_demand!L2107="Y",energy_demand!B2107)</f>
        <v>0</v>
      </c>
      <c r="C2107" s="2">
        <f>IF(energy_demand!L2107="N",energy_demand!B2107)</f>
        <v>122607.56</v>
      </c>
      <c r="D2107" s="2" t="e">
        <f>IF(energy_demand!M2107="Y",energy_demand!B2107,NA())</f>
        <v>#N/A</v>
      </c>
      <c r="E2107" s="2">
        <f>IF(energy_demand!M2107="N",energy_demand!B2107,NA())</f>
        <v>122607.56</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E3AE6-D24D-4F11-8EBC-89E30C07F242}">
  <dimension ref="A3:P22"/>
  <sheetViews>
    <sheetView workbookViewId="0">
      <selection activeCell="P22" sqref="P22"/>
    </sheetView>
  </sheetViews>
  <sheetFormatPr defaultRowHeight="14.4" x14ac:dyDescent="0.3"/>
  <cols>
    <col min="1" max="1" width="14.5546875" bestFit="1" customWidth="1"/>
    <col min="2" max="2" width="15.5546875" bestFit="1" customWidth="1"/>
    <col min="3" max="8" width="12" bestFit="1" customWidth="1"/>
    <col min="15" max="15" width="8.88671875" customWidth="1"/>
    <col min="16" max="16" width="12.77734375" customWidth="1"/>
  </cols>
  <sheetData>
    <row r="3" spans="1:8" x14ac:dyDescent="0.3">
      <c r="A3" s="11" t="s">
        <v>31</v>
      </c>
      <c r="B3" s="11" t="s">
        <v>27</v>
      </c>
    </row>
    <row r="4" spans="1:8" x14ac:dyDescent="0.3">
      <c r="A4" s="11" t="s">
        <v>30</v>
      </c>
      <c r="B4" s="2" t="s">
        <v>57</v>
      </c>
      <c r="C4" s="2" t="s">
        <v>58</v>
      </c>
      <c r="D4" s="2" t="s">
        <v>59</v>
      </c>
      <c r="E4" s="2" t="s">
        <v>60</v>
      </c>
      <c r="F4" s="2" t="s">
        <v>61</v>
      </c>
      <c r="G4" s="2" t="s">
        <v>62</v>
      </c>
      <c r="H4" s="2" t="s">
        <v>28</v>
      </c>
    </row>
    <row r="5" spans="1:8" x14ac:dyDescent="0.3">
      <c r="A5" s="12" t="s">
        <v>35</v>
      </c>
      <c r="B5" s="13">
        <v>3737882.67</v>
      </c>
      <c r="C5" s="13">
        <v>3729074.9650000008</v>
      </c>
      <c r="D5" s="13">
        <v>3497380.54</v>
      </c>
      <c r="E5" s="13">
        <v>3866763.4000000004</v>
      </c>
      <c r="F5" s="13">
        <v>3776159.5850000004</v>
      </c>
      <c r="G5" s="13">
        <v>3544693.4299999997</v>
      </c>
      <c r="H5" s="13">
        <v>22151954.59</v>
      </c>
    </row>
    <row r="6" spans="1:8" x14ac:dyDescent="0.3">
      <c r="A6" s="12" t="s">
        <v>36</v>
      </c>
      <c r="B6" s="13">
        <v>3605115.0149999992</v>
      </c>
      <c r="C6" s="13">
        <v>3618267.3600000003</v>
      </c>
      <c r="D6" s="13">
        <v>3209216.9300000006</v>
      </c>
      <c r="E6" s="13">
        <v>3373941.1350000002</v>
      </c>
      <c r="F6" s="13">
        <v>3251923.6100000003</v>
      </c>
      <c r="G6" s="13">
        <v>3316140.9600000004</v>
      </c>
      <c r="H6" s="13">
        <v>20374605.010000002</v>
      </c>
    </row>
    <row r="7" spans="1:8" x14ac:dyDescent="0.3">
      <c r="A7" s="12" t="s">
        <v>37</v>
      </c>
      <c r="B7" s="13">
        <v>3649651.8499999996</v>
      </c>
      <c r="C7" s="13">
        <v>3861047.5200000009</v>
      </c>
      <c r="D7" s="13">
        <v>3636668.4700000007</v>
      </c>
      <c r="E7" s="13">
        <v>3484437.9449999998</v>
      </c>
      <c r="F7" s="13">
        <v>3615227.2749999999</v>
      </c>
      <c r="G7" s="13">
        <v>3370006.6999999997</v>
      </c>
      <c r="H7" s="13">
        <v>21617039.760000002</v>
      </c>
    </row>
    <row r="8" spans="1:8" x14ac:dyDescent="0.3">
      <c r="A8" s="12" t="s">
        <v>38</v>
      </c>
      <c r="B8" s="13">
        <v>3588198.1050000004</v>
      </c>
      <c r="C8" s="13">
        <v>3501930.5550000002</v>
      </c>
      <c r="D8" s="13">
        <v>3231757.48</v>
      </c>
      <c r="E8" s="13">
        <v>3394011.8699999987</v>
      </c>
      <c r="F8" s="13">
        <v>3258794.2399999998</v>
      </c>
      <c r="G8" s="13">
        <v>3229426.39</v>
      </c>
      <c r="H8" s="13">
        <v>20204118.640000001</v>
      </c>
    </row>
    <row r="9" spans="1:8" x14ac:dyDescent="0.3">
      <c r="A9" s="12" t="s">
        <v>29</v>
      </c>
      <c r="B9" s="13">
        <v>3877235.1599999992</v>
      </c>
      <c r="C9" s="13">
        <v>3718467.0399999991</v>
      </c>
      <c r="D9" s="13">
        <v>3733908.0850000009</v>
      </c>
      <c r="E9" s="13">
        <v>3780826.8949999996</v>
      </c>
      <c r="F9" s="13">
        <v>3694770.0399999996</v>
      </c>
      <c r="G9" s="13">
        <v>3657557.2649999992</v>
      </c>
      <c r="H9" s="13">
        <v>22462764.484999999</v>
      </c>
    </row>
    <row r="10" spans="1:8" x14ac:dyDescent="0.3">
      <c r="A10" s="12" t="s">
        <v>39</v>
      </c>
      <c r="B10" s="13">
        <v>4024137.5349999997</v>
      </c>
      <c r="C10" s="13">
        <v>4011405.1999999997</v>
      </c>
      <c r="D10" s="13">
        <v>3942948.14</v>
      </c>
      <c r="E10" s="13">
        <v>3970824.3849999998</v>
      </c>
      <c r="F10" s="13">
        <v>3889441.4650000003</v>
      </c>
      <c r="G10" s="13">
        <v>3880419.9400000004</v>
      </c>
      <c r="H10" s="13">
        <v>23719176.665000003</v>
      </c>
    </row>
    <row r="11" spans="1:8" x14ac:dyDescent="0.3">
      <c r="A11" s="12" t="s">
        <v>40</v>
      </c>
      <c r="B11" s="13">
        <v>4273537.8099999996</v>
      </c>
      <c r="C11" s="13">
        <v>4080168.1800000006</v>
      </c>
      <c r="D11" s="13">
        <v>4023302.2899999996</v>
      </c>
      <c r="E11" s="13">
        <v>4037121.4999999991</v>
      </c>
      <c r="F11" s="13">
        <v>3997640.0949999993</v>
      </c>
      <c r="G11" s="13">
        <v>4102914.9950000006</v>
      </c>
      <c r="H11" s="13">
        <v>24514684.869999997</v>
      </c>
    </row>
    <row r="12" spans="1:8" x14ac:dyDescent="0.3">
      <c r="A12" s="12" t="s">
        <v>41</v>
      </c>
      <c r="B12" s="13">
        <v>4095526.355</v>
      </c>
      <c r="C12" s="13">
        <v>4066526.7599999993</v>
      </c>
      <c r="D12" s="13">
        <v>4016202.7150000003</v>
      </c>
      <c r="E12" s="13">
        <v>3942254.7350000008</v>
      </c>
      <c r="F12" s="13">
        <v>3963865.1300000004</v>
      </c>
      <c r="G12" s="13">
        <v>3827746.9449999998</v>
      </c>
      <c r="H12" s="13">
        <v>23912122.640000001</v>
      </c>
    </row>
    <row r="13" spans="1:8" x14ac:dyDescent="0.3">
      <c r="A13" s="12" t="s">
        <v>42</v>
      </c>
      <c r="B13" s="13">
        <v>3702816.2399999998</v>
      </c>
      <c r="C13" s="13">
        <v>3679700.4950000001</v>
      </c>
      <c r="D13" s="13">
        <v>3585331.6499999994</v>
      </c>
      <c r="E13" s="13">
        <v>3489468.1249999995</v>
      </c>
      <c r="F13" s="13">
        <v>3488501.96</v>
      </c>
      <c r="G13" s="13">
        <v>3255461.9250000003</v>
      </c>
      <c r="H13" s="13">
        <v>21201280.395</v>
      </c>
    </row>
    <row r="14" spans="1:8" x14ac:dyDescent="0.3">
      <c r="A14" s="12" t="s">
        <v>43</v>
      </c>
      <c r="B14" s="13">
        <v>3631205.93</v>
      </c>
      <c r="C14" s="13">
        <v>3565917.8600000008</v>
      </c>
      <c r="D14" s="13">
        <v>3444562.5150000006</v>
      </c>
      <c r="E14" s="13">
        <v>3358959.6250000005</v>
      </c>
      <c r="F14" s="13">
        <v>3439348.0550000002</v>
      </c>
      <c r="G14" s="13"/>
      <c r="H14" s="13">
        <v>17439993.985000003</v>
      </c>
    </row>
    <row r="15" spans="1:8" x14ac:dyDescent="0.3">
      <c r="A15" s="12" t="s">
        <v>44</v>
      </c>
      <c r="B15" s="13">
        <v>3477837.34</v>
      </c>
      <c r="C15" s="13">
        <v>3457230.7249999996</v>
      </c>
      <c r="D15" s="13">
        <v>3585598.3150000004</v>
      </c>
      <c r="E15" s="13">
        <v>3213625.5049999999</v>
      </c>
      <c r="F15" s="13">
        <v>3251778.5900000003</v>
      </c>
      <c r="G15" s="13"/>
      <c r="H15" s="13">
        <v>16986070.474999998</v>
      </c>
    </row>
    <row r="16" spans="1:8" x14ac:dyDescent="0.3">
      <c r="A16" s="12" t="s">
        <v>45</v>
      </c>
      <c r="B16" s="13">
        <v>3838547.9950000001</v>
      </c>
      <c r="C16" s="13">
        <v>3358434.5249999994</v>
      </c>
      <c r="D16" s="13">
        <v>3510985.6399999997</v>
      </c>
      <c r="E16" s="13">
        <v>3453621.1899999995</v>
      </c>
      <c r="F16" s="13">
        <v>3420508.8450000002</v>
      </c>
      <c r="G16" s="13"/>
      <c r="H16" s="13">
        <v>17582098.195</v>
      </c>
    </row>
    <row r="17" spans="1:16" x14ac:dyDescent="0.3">
      <c r="A17" s="12" t="s">
        <v>28</v>
      </c>
      <c r="B17" s="13">
        <v>45501692.004999988</v>
      </c>
      <c r="C17" s="13">
        <v>44648171.184999995</v>
      </c>
      <c r="D17" s="13">
        <v>43417862.769999996</v>
      </c>
      <c r="E17" s="13">
        <v>43365856.309999995</v>
      </c>
      <c r="F17" s="13">
        <v>43047958.890000001</v>
      </c>
      <c r="G17" s="13">
        <v>32184368.550000004</v>
      </c>
      <c r="H17" s="13">
        <v>252165909.71000004</v>
      </c>
    </row>
    <row r="22" spans="1:16" ht="187.2" x14ac:dyDescent="0.3">
      <c r="P22" s="17" t="s">
        <v>72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C21EB-9DF8-4917-96A7-3804873D41C0}">
  <dimension ref="A3:AQ58"/>
  <sheetViews>
    <sheetView zoomScale="50" zoomScaleNormal="50" workbookViewId="0">
      <selection activeCell="B7" sqref="B7"/>
    </sheetView>
  </sheetViews>
  <sheetFormatPr defaultRowHeight="14.4" x14ac:dyDescent="0.3"/>
  <cols>
    <col min="1" max="1" width="14.5546875" bestFit="1" customWidth="1"/>
    <col min="2" max="2" width="16.33203125" bestFit="1" customWidth="1"/>
    <col min="3" max="3" width="11" bestFit="1" customWidth="1"/>
    <col min="4" max="4" width="11.21875" bestFit="1" customWidth="1"/>
    <col min="5" max="10" width="11" bestFit="1" customWidth="1"/>
    <col min="11" max="11" width="11.21875" bestFit="1" customWidth="1"/>
    <col min="12" max="17" width="11" bestFit="1" customWidth="1"/>
    <col min="18" max="18" width="11.21875" bestFit="1" customWidth="1"/>
    <col min="19" max="24" width="11" bestFit="1" customWidth="1"/>
    <col min="25" max="25" width="11.21875" bestFit="1" customWidth="1"/>
    <col min="26" max="31" width="11" bestFit="1" customWidth="1"/>
    <col min="32" max="32" width="11.21875" bestFit="1" customWidth="1"/>
    <col min="33" max="38" width="11" bestFit="1" customWidth="1"/>
    <col min="39" max="39" width="11.21875" bestFit="1" customWidth="1"/>
    <col min="40" max="43" width="11" bestFit="1" customWidth="1"/>
    <col min="44" max="44" width="12" bestFit="1" customWidth="1"/>
    <col min="45" max="46" width="11" bestFit="1" customWidth="1"/>
    <col min="47" max="47" width="12" bestFit="1" customWidth="1"/>
    <col min="48" max="48" width="11" bestFit="1" customWidth="1"/>
    <col min="49" max="50" width="12" bestFit="1" customWidth="1"/>
    <col min="51" max="51" width="14.6640625" bestFit="1" customWidth="1"/>
    <col min="52" max="52" width="14.5546875" bestFit="1" customWidth="1"/>
    <col min="53" max="53" width="14.6640625" bestFit="1" customWidth="1"/>
    <col min="54" max="54" width="14.5546875" bestFit="1" customWidth="1"/>
    <col min="55" max="55" width="14.6640625" bestFit="1" customWidth="1"/>
    <col min="56" max="56" width="14.5546875" bestFit="1" customWidth="1"/>
    <col min="57" max="57" width="14.6640625" bestFit="1" customWidth="1"/>
    <col min="58" max="58" width="14.5546875" bestFit="1" customWidth="1"/>
    <col min="59" max="59" width="14.6640625" bestFit="1" customWidth="1"/>
    <col min="60" max="60" width="14.5546875" bestFit="1" customWidth="1"/>
    <col min="61" max="61" width="14.6640625" bestFit="1" customWidth="1"/>
    <col min="62" max="62" width="14.5546875" bestFit="1" customWidth="1"/>
    <col min="63" max="63" width="14.6640625" bestFit="1" customWidth="1"/>
    <col min="64" max="64" width="19.109375" bestFit="1" customWidth="1"/>
    <col min="65" max="65" width="19.21875" bestFit="1" customWidth="1"/>
    <col min="66" max="66" width="14.5546875" bestFit="1" customWidth="1"/>
    <col min="67" max="67" width="14.6640625" bestFit="1" customWidth="1"/>
    <col min="68" max="68" width="14.5546875" bestFit="1" customWidth="1"/>
    <col min="69" max="69" width="14.6640625" bestFit="1" customWidth="1"/>
    <col min="70" max="70" width="14.5546875" bestFit="1" customWidth="1"/>
    <col min="71" max="71" width="14.6640625" bestFit="1" customWidth="1"/>
    <col min="72" max="72" width="14.5546875" bestFit="1" customWidth="1"/>
    <col min="73" max="73" width="14.6640625" bestFit="1" customWidth="1"/>
    <col min="74" max="74" width="14.5546875" bestFit="1" customWidth="1"/>
    <col min="75" max="75" width="14.6640625" bestFit="1" customWidth="1"/>
    <col min="76" max="76" width="14.5546875" bestFit="1" customWidth="1"/>
    <col min="77" max="77" width="14.6640625" bestFit="1" customWidth="1"/>
    <col min="78" max="78" width="14.5546875" bestFit="1" customWidth="1"/>
    <col min="79" max="79" width="14.6640625" bestFit="1" customWidth="1"/>
    <col min="80" max="80" width="19.109375" bestFit="1" customWidth="1"/>
    <col min="81" max="81" width="19.21875" bestFit="1" customWidth="1"/>
    <col min="82" max="82" width="14.5546875" bestFit="1" customWidth="1"/>
    <col min="83" max="83" width="14.6640625" bestFit="1" customWidth="1"/>
    <col min="84" max="84" width="14.5546875" bestFit="1" customWidth="1"/>
    <col min="85" max="85" width="14.6640625" bestFit="1" customWidth="1"/>
    <col min="86" max="86" width="14.5546875" bestFit="1" customWidth="1"/>
    <col min="87" max="87" width="14.6640625" bestFit="1" customWidth="1"/>
    <col min="88" max="88" width="14.5546875" bestFit="1" customWidth="1"/>
    <col min="89" max="89" width="14.6640625" bestFit="1" customWidth="1"/>
    <col min="90" max="90" width="14.5546875" bestFit="1" customWidth="1"/>
    <col min="91" max="91" width="14.6640625" bestFit="1" customWidth="1"/>
    <col min="92" max="92" width="14.5546875" bestFit="1" customWidth="1"/>
    <col min="93" max="93" width="14.6640625" bestFit="1" customWidth="1"/>
    <col min="94" max="94" width="14.5546875" bestFit="1" customWidth="1"/>
    <col min="95" max="95" width="14.6640625" bestFit="1" customWidth="1"/>
    <col min="96" max="96" width="19.109375" bestFit="1" customWidth="1"/>
    <col min="97" max="97" width="19.21875" bestFit="1" customWidth="1"/>
    <col min="98" max="98" width="19.33203125" bestFit="1" customWidth="1"/>
    <col min="99" max="99" width="19.44140625" bestFit="1" customWidth="1"/>
  </cols>
  <sheetData>
    <row r="3" spans="1:43" x14ac:dyDescent="0.3">
      <c r="A3" s="11" t="s">
        <v>31</v>
      </c>
      <c r="B3" s="11" t="s">
        <v>27</v>
      </c>
    </row>
    <row r="4" spans="1:43" x14ac:dyDescent="0.3">
      <c r="B4" s="2">
        <v>2015</v>
      </c>
      <c r="I4" s="2">
        <v>2016</v>
      </c>
      <c r="P4" s="2">
        <v>2017</v>
      </c>
      <c r="W4" s="2">
        <v>2018</v>
      </c>
      <c r="AD4" s="2">
        <v>2019</v>
      </c>
      <c r="AK4" s="2">
        <v>2020</v>
      </c>
    </row>
    <row r="5" spans="1:43" x14ac:dyDescent="0.3">
      <c r="A5" s="11" t="s">
        <v>30</v>
      </c>
      <c r="B5" s="2" t="s">
        <v>46</v>
      </c>
      <c r="C5" s="2" t="s">
        <v>47</v>
      </c>
      <c r="D5" s="2" t="s">
        <v>48</v>
      </c>
      <c r="E5" s="2" t="s">
        <v>49</v>
      </c>
      <c r="F5" s="2" t="s">
        <v>50</v>
      </c>
      <c r="G5" s="2" t="s">
        <v>51</v>
      </c>
      <c r="H5" s="2" t="s">
        <v>52</v>
      </c>
      <c r="I5" s="2" t="s">
        <v>46</v>
      </c>
      <c r="J5" s="2" t="s">
        <v>47</v>
      </c>
      <c r="K5" s="2" t="s">
        <v>48</v>
      </c>
      <c r="L5" s="2" t="s">
        <v>49</v>
      </c>
      <c r="M5" s="2" t="s">
        <v>50</v>
      </c>
      <c r="N5" s="2" t="s">
        <v>51</v>
      </c>
      <c r="O5" s="2" t="s">
        <v>52</v>
      </c>
      <c r="P5" s="2" t="s">
        <v>46</v>
      </c>
      <c r="Q5" s="2" t="s">
        <v>47</v>
      </c>
      <c r="R5" s="2" t="s">
        <v>48</v>
      </c>
      <c r="S5" s="2" t="s">
        <v>49</v>
      </c>
      <c r="T5" s="2" t="s">
        <v>50</v>
      </c>
      <c r="U5" s="2" t="s">
        <v>51</v>
      </c>
      <c r="V5" s="2" t="s">
        <v>52</v>
      </c>
      <c r="W5" s="2" t="s">
        <v>46</v>
      </c>
      <c r="X5" s="2" t="s">
        <v>47</v>
      </c>
      <c r="Y5" s="2" t="s">
        <v>48</v>
      </c>
      <c r="Z5" s="2" t="s">
        <v>49</v>
      </c>
      <c r="AA5" s="2" t="s">
        <v>50</v>
      </c>
      <c r="AB5" s="2" t="s">
        <v>51</v>
      </c>
      <c r="AC5" s="2" t="s">
        <v>52</v>
      </c>
      <c r="AD5" s="2" t="s">
        <v>46</v>
      </c>
      <c r="AE5" s="2" t="s">
        <v>47</v>
      </c>
      <c r="AF5" s="2" t="s">
        <v>48</v>
      </c>
      <c r="AG5" s="2" t="s">
        <v>49</v>
      </c>
      <c r="AH5" s="2" t="s">
        <v>50</v>
      </c>
      <c r="AI5" s="2" t="s">
        <v>51</v>
      </c>
      <c r="AJ5" s="2" t="s">
        <v>52</v>
      </c>
      <c r="AK5" s="2" t="s">
        <v>46</v>
      </c>
      <c r="AL5" s="2" t="s">
        <v>47</v>
      </c>
      <c r="AM5" s="2" t="s">
        <v>48</v>
      </c>
      <c r="AN5" s="2" t="s">
        <v>49</v>
      </c>
      <c r="AO5" s="2" t="s">
        <v>50</v>
      </c>
      <c r="AP5" s="2" t="s">
        <v>51</v>
      </c>
      <c r="AQ5" s="2" t="s">
        <v>52</v>
      </c>
    </row>
    <row r="6" spans="1:43" x14ac:dyDescent="0.3">
      <c r="A6" s="12">
        <v>1</v>
      </c>
      <c r="B6" s="13"/>
      <c r="C6" s="13"/>
      <c r="D6" s="13"/>
      <c r="E6" s="13">
        <v>99635.03</v>
      </c>
      <c r="F6" s="13">
        <v>129606.01</v>
      </c>
      <c r="G6" s="13">
        <v>142300.54</v>
      </c>
      <c r="H6" s="13"/>
      <c r="I6" s="13"/>
      <c r="J6" s="13"/>
      <c r="K6" s="13"/>
      <c r="L6" s="13"/>
      <c r="M6" s="13">
        <v>116040.925</v>
      </c>
      <c r="N6" s="13">
        <v>99622.64</v>
      </c>
      <c r="O6" s="13"/>
      <c r="P6" s="13">
        <v>86507.47</v>
      </c>
      <c r="Q6" s="13">
        <v>97564.744999999995</v>
      </c>
      <c r="R6" s="13">
        <v>116606.795</v>
      </c>
      <c r="S6" s="13">
        <v>128079.845</v>
      </c>
      <c r="T6" s="13">
        <v>136308.73499999999</v>
      </c>
      <c r="U6" s="13">
        <v>134955.01999999999</v>
      </c>
      <c r="V6" s="13">
        <v>89403.145000000004</v>
      </c>
      <c r="W6" s="13">
        <v>95959.684999999998</v>
      </c>
      <c r="X6" s="13">
        <v>105277.85</v>
      </c>
      <c r="Y6" s="13">
        <v>106373.825</v>
      </c>
      <c r="Z6" s="13">
        <v>113337.685</v>
      </c>
      <c r="AA6" s="13">
        <v>123247.735</v>
      </c>
      <c r="AB6" s="13">
        <v>133705.845</v>
      </c>
      <c r="AC6" s="13"/>
      <c r="AD6" s="13"/>
      <c r="AE6" s="13">
        <v>98933.06</v>
      </c>
      <c r="AF6" s="13">
        <v>106470.675</v>
      </c>
      <c r="AG6" s="13">
        <v>118789.605</v>
      </c>
      <c r="AH6" s="13">
        <v>133288.46</v>
      </c>
      <c r="AI6" s="13">
        <v>97262.79</v>
      </c>
      <c r="AJ6" s="13"/>
      <c r="AK6" s="13"/>
      <c r="AL6" s="13"/>
      <c r="AM6" s="13">
        <v>89077.854999999996</v>
      </c>
      <c r="AN6" s="13">
        <v>102988.185</v>
      </c>
      <c r="AO6" s="13">
        <v>118922.215</v>
      </c>
      <c r="AP6" s="13">
        <v>102245.61</v>
      </c>
      <c r="AQ6" s="13"/>
    </row>
    <row r="7" spans="1:43" x14ac:dyDescent="0.3">
      <c r="A7" s="12">
        <v>2</v>
      </c>
      <c r="B7" s="13">
        <v>118132.2</v>
      </c>
      <c r="C7" s="13">
        <v>130672.485</v>
      </c>
      <c r="D7" s="13">
        <v>153514.82</v>
      </c>
      <c r="E7" s="13">
        <v>142015.655</v>
      </c>
      <c r="F7" s="13">
        <v>121801.155</v>
      </c>
      <c r="G7" s="13">
        <v>103043.66</v>
      </c>
      <c r="H7" s="13">
        <v>104330.715</v>
      </c>
      <c r="I7" s="13">
        <v>110932.505</v>
      </c>
      <c r="J7" s="13">
        <v>117873.58</v>
      </c>
      <c r="K7" s="13">
        <v>115064.265</v>
      </c>
      <c r="L7" s="13">
        <v>112392.69500000001</v>
      </c>
      <c r="M7" s="13">
        <v>111879.54</v>
      </c>
      <c r="N7" s="13">
        <v>105482.69500000001</v>
      </c>
      <c r="O7" s="13">
        <v>97656.445000000007</v>
      </c>
      <c r="P7" s="13">
        <v>116211.99</v>
      </c>
      <c r="Q7" s="13">
        <v>120366.32</v>
      </c>
      <c r="R7" s="13">
        <v>111595.855</v>
      </c>
      <c r="S7" s="13">
        <v>118783.94500000001</v>
      </c>
      <c r="T7" s="13">
        <v>111341.675</v>
      </c>
      <c r="U7" s="13">
        <v>88996.625</v>
      </c>
      <c r="V7" s="13">
        <v>122777.02499999999</v>
      </c>
      <c r="W7" s="13">
        <v>118832.07</v>
      </c>
      <c r="X7" s="13">
        <v>111361.05</v>
      </c>
      <c r="Y7" s="13">
        <v>116530.04</v>
      </c>
      <c r="Z7" s="13">
        <v>139607.905</v>
      </c>
      <c r="AA7" s="13">
        <v>132022.87</v>
      </c>
      <c r="AB7" s="13">
        <v>98977.05</v>
      </c>
      <c r="AC7" s="13">
        <v>107142.815</v>
      </c>
      <c r="AD7" s="13">
        <v>109874.9</v>
      </c>
      <c r="AE7" s="13">
        <v>113446.1</v>
      </c>
      <c r="AF7" s="13">
        <v>105483.435</v>
      </c>
      <c r="AG7" s="13">
        <v>108078.69500000001</v>
      </c>
      <c r="AH7" s="13">
        <v>119728.63499999999</v>
      </c>
      <c r="AI7" s="13">
        <v>108628.96</v>
      </c>
      <c r="AJ7" s="13">
        <v>93606.214999999997</v>
      </c>
      <c r="AK7" s="13">
        <v>110253.59</v>
      </c>
      <c r="AL7" s="13">
        <v>109336.56</v>
      </c>
      <c r="AM7" s="13">
        <v>110038.625</v>
      </c>
      <c r="AN7" s="13">
        <v>127365.59</v>
      </c>
      <c r="AO7" s="13">
        <v>122533.88</v>
      </c>
      <c r="AP7" s="13">
        <v>91886.604999999996</v>
      </c>
      <c r="AQ7" s="13">
        <v>95671.2</v>
      </c>
    </row>
    <row r="8" spans="1:43" x14ac:dyDescent="0.3">
      <c r="A8" s="12">
        <v>3</v>
      </c>
      <c r="B8" s="13">
        <v>131261.125</v>
      </c>
      <c r="C8" s="13">
        <v>126527.36</v>
      </c>
      <c r="D8" s="13">
        <v>119741.62</v>
      </c>
      <c r="E8" s="13">
        <v>118411.22</v>
      </c>
      <c r="F8" s="13">
        <v>116690.765</v>
      </c>
      <c r="G8" s="13">
        <v>99371.31</v>
      </c>
      <c r="H8" s="13">
        <v>99865.755000000005</v>
      </c>
      <c r="I8" s="13">
        <v>141133.08499999999</v>
      </c>
      <c r="J8" s="13">
        <v>135006.10999999999</v>
      </c>
      <c r="K8" s="13">
        <v>160011.07500000001</v>
      </c>
      <c r="L8" s="13">
        <v>120396.33500000001</v>
      </c>
      <c r="M8" s="13">
        <v>113244.79</v>
      </c>
      <c r="N8" s="13">
        <v>103046.17</v>
      </c>
      <c r="O8" s="13">
        <v>113049.145</v>
      </c>
      <c r="P8" s="13">
        <v>120928.705</v>
      </c>
      <c r="Q8" s="13">
        <v>140517.65</v>
      </c>
      <c r="R8" s="13">
        <v>111211.35</v>
      </c>
      <c r="S8" s="13">
        <v>112371.41</v>
      </c>
      <c r="T8" s="13">
        <v>107937.685</v>
      </c>
      <c r="U8" s="13">
        <v>96779.07</v>
      </c>
      <c r="V8" s="13">
        <v>90294</v>
      </c>
      <c r="W8" s="13">
        <v>109389.095</v>
      </c>
      <c r="X8" s="13">
        <v>116074.03</v>
      </c>
      <c r="Y8" s="13">
        <v>129286.36500000001</v>
      </c>
      <c r="Z8" s="13">
        <v>154648.065</v>
      </c>
      <c r="AA8" s="13">
        <v>165070.595</v>
      </c>
      <c r="AB8" s="13">
        <v>124825.02499999999</v>
      </c>
      <c r="AC8" s="13">
        <v>92021.68</v>
      </c>
      <c r="AD8" s="13">
        <v>147070.535</v>
      </c>
      <c r="AE8" s="13">
        <v>152496.245</v>
      </c>
      <c r="AF8" s="13">
        <v>136971.755</v>
      </c>
      <c r="AG8" s="13">
        <v>145211.49</v>
      </c>
      <c r="AH8" s="13">
        <v>134898.21</v>
      </c>
      <c r="AI8" s="13">
        <v>101692.45</v>
      </c>
      <c r="AJ8" s="13">
        <v>101853.24</v>
      </c>
      <c r="AK8" s="13">
        <v>119653.94500000001</v>
      </c>
      <c r="AL8" s="13">
        <v>137302.60500000001</v>
      </c>
      <c r="AM8" s="13">
        <v>137408.22500000001</v>
      </c>
      <c r="AN8" s="13">
        <v>109669.645</v>
      </c>
      <c r="AO8" s="13">
        <v>108108.175</v>
      </c>
      <c r="AP8" s="13">
        <v>105946.34</v>
      </c>
      <c r="AQ8" s="13">
        <v>91797.595000000001</v>
      </c>
    </row>
    <row r="9" spans="1:43" x14ac:dyDescent="0.3">
      <c r="A9" s="12">
        <v>4</v>
      </c>
      <c r="B9" s="13">
        <v>116883.15</v>
      </c>
      <c r="C9" s="13">
        <v>128968.125</v>
      </c>
      <c r="D9" s="13">
        <v>148702.505</v>
      </c>
      <c r="E9" s="13">
        <v>153232.1</v>
      </c>
      <c r="F9" s="13">
        <v>138095.20000000001</v>
      </c>
      <c r="G9" s="13">
        <v>116310.59</v>
      </c>
      <c r="H9" s="13">
        <v>97728.75</v>
      </c>
      <c r="I9" s="13">
        <v>147817.58499999999</v>
      </c>
      <c r="J9" s="13">
        <v>148612.37</v>
      </c>
      <c r="K9" s="13">
        <v>142471.51</v>
      </c>
      <c r="L9" s="13">
        <v>139450.61499999999</v>
      </c>
      <c r="M9" s="13">
        <v>129135.185</v>
      </c>
      <c r="N9" s="13">
        <v>108097.845</v>
      </c>
      <c r="O9" s="13">
        <v>114097.07</v>
      </c>
      <c r="P9" s="13">
        <v>141332.05499999999</v>
      </c>
      <c r="Q9" s="13">
        <v>115664.16</v>
      </c>
      <c r="R9" s="13">
        <v>111936.7</v>
      </c>
      <c r="S9" s="13">
        <v>98590.06</v>
      </c>
      <c r="T9" s="13">
        <v>112513.82</v>
      </c>
      <c r="U9" s="13">
        <v>108336.53</v>
      </c>
      <c r="V9" s="13">
        <v>103291.61</v>
      </c>
      <c r="W9" s="13">
        <v>137955.42499999999</v>
      </c>
      <c r="X9" s="13">
        <v>128314.47</v>
      </c>
      <c r="Y9" s="13">
        <v>128899.765</v>
      </c>
      <c r="Z9" s="13">
        <v>139245.21</v>
      </c>
      <c r="AA9" s="13">
        <v>128599.46</v>
      </c>
      <c r="AB9" s="13">
        <v>139114.58499999999</v>
      </c>
      <c r="AC9" s="13">
        <v>127305.2</v>
      </c>
      <c r="AD9" s="13">
        <v>130517.97</v>
      </c>
      <c r="AE9" s="13">
        <v>141444.78</v>
      </c>
      <c r="AF9" s="13">
        <v>125501.15</v>
      </c>
      <c r="AG9" s="13">
        <v>155891.345</v>
      </c>
      <c r="AH9" s="13">
        <v>168894.845</v>
      </c>
      <c r="AI9" s="13">
        <v>114818.66499999999</v>
      </c>
      <c r="AJ9" s="13">
        <v>102283.13</v>
      </c>
      <c r="AK9" s="13">
        <v>116291.535</v>
      </c>
      <c r="AL9" s="13">
        <v>112128.19500000001</v>
      </c>
      <c r="AM9" s="13">
        <v>119287.15</v>
      </c>
      <c r="AN9" s="13">
        <v>112254.83</v>
      </c>
      <c r="AO9" s="13">
        <v>109316.375</v>
      </c>
      <c r="AP9" s="13">
        <v>102445.88</v>
      </c>
      <c r="AQ9" s="13">
        <v>106921.55499999999</v>
      </c>
    </row>
    <row r="10" spans="1:43" x14ac:dyDescent="0.3">
      <c r="A10" s="12">
        <v>5</v>
      </c>
      <c r="B10" s="13">
        <v>103769.48</v>
      </c>
      <c r="C10" s="13">
        <v>118393.31</v>
      </c>
      <c r="D10" s="13">
        <v>116763.72500000001</v>
      </c>
      <c r="E10" s="13">
        <v>119313.73</v>
      </c>
      <c r="F10" s="13">
        <v>121018.15</v>
      </c>
      <c r="G10" s="13">
        <v>103822.97</v>
      </c>
      <c r="H10" s="13">
        <v>97959.46</v>
      </c>
      <c r="I10" s="13">
        <v>112649.60000000001</v>
      </c>
      <c r="J10" s="13">
        <v>110152.815</v>
      </c>
      <c r="K10" s="13">
        <v>133718.035</v>
      </c>
      <c r="L10" s="13">
        <v>134169.82999999999</v>
      </c>
      <c r="M10" s="13">
        <v>123615.21</v>
      </c>
      <c r="N10" s="13">
        <v>107579.345</v>
      </c>
      <c r="O10" s="13">
        <v>103396.3</v>
      </c>
      <c r="P10" s="13">
        <v>124292.955</v>
      </c>
      <c r="Q10" s="13">
        <v>112863.01</v>
      </c>
      <c r="R10" s="13">
        <v>114133.73</v>
      </c>
      <c r="S10" s="13">
        <v>110669.27</v>
      </c>
      <c r="T10" s="13">
        <v>117452.27</v>
      </c>
      <c r="U10" s="13">
        <v>117361.7</v>
      </c>
      <c r="V10" s="13">
        <v>109020.58</v>
      </c>
      <c r="W10" s="13">
        <v>160437.565</v>
      </c>
      <c r="X10" s="13">
        <v>115239.57</v>
      </c>
      <c r="Y10" s="13">
        <v>108524.18</v>
      </c>
      <c r="Z10" s="13">
        <v>109949.21</v>
      </c>
      <c r="AA10" s="13">
        <v>112946.34</v>
      </c>
      <c r="AB10" s="13">
        <v>104947.325</v>
      </c>
      <c r="AC10" s="13">
        <v>159436.69</v>
      </c>
      <c r="AD10" s="13">
        <v>112374.63</v>
      </c>
      <c r="AE10" s="13">
        <v>138455.45499999999</v>
      </c>
      <c r="AF10" s="13">
        <v>142113.375</v>
      </c>
      <c r="AG10" s="13">
        <v>110277.21</v>
      </c>
      <c r="AH10" s="13">
        <v>104422.79</v>
      </c>
      <c r="AI10" s="13">
        <v>124749.065</v>
      </c>
      <c r="AJ10" s="13">
        <v>99801.574999999997</v>
      </c>
      <c r="AK10" s="13">
        <v>103134.46</v>
      </c>
      <c r="AL10" s="13">
        <v>116190.55499999999</v>
      </c>
      <c r="AM10" s="13">
        <v>129812.91499999999</v>
      </c>
      <c r="AN10" s="13">
        <v>154816.49</v>
      </c>
      <c r="AO10" s="13">
        <v>170653.84</v>
      </c>
      <c r="AP10" s="13">
        <v>131856.315</v>
      </c>
      <c r="AQ10" s="13">
        <v>101233.205</v>
      </c>
    </row>
    <row r="11" spans="1:43" x14ac:dyDescent="0.3">
      <c r="A11" s="12">
        <v>6</v>
      </c>
      <c r="B11" s="13">
        <v>118694.16</v>
      </c>
      <c r="C11" s="13">
        <v>122880.13</v>
      </c>
      <c r="D11" s="13">
        <v>117398.03</v>
      </c>
      <c r="E11" s="13">
        <v>122279.425</v>
      </c>
      <c r="F11" s="13">
        <v>141837.005</v>
      </c>
      <c r="G11" s="13">
        <v>132138.36499999999</v>
      </c>
      <c r="H11" s="13">
        <v>100178.84</v>
      </c>
      <c r="I11" s="13">
        <v>121942.895</v>
      </c>
      <c r="J11" s="13">
        <v>133989.155</v>
      </c>
      <c r="K11" s="13">
        <v>122594.47500000001</v>
      </c>
      <c r="L11" s="13">
        <v>119919.605</v>
      </c>
      <c r="M11" s="13">
        <v>126330.55</v>
      </c>
      <c r="N11" s="13">
        <v>123737.01</v>
      </c>
      <c r="O11" s="13">
        <v>101279.65</v>
      </c>
      <c r="P11" s="13">
        <v>108761.37</v>
      </c>
      <c r="Q11" s="13">
        <v>111543.81</v>
      </c>
      <c r="R11" s="13">
        <v>142213.66</v>
      </c>
      <c r="S11" s="13">
        <v>155060.60999999999</v>
      </c>
      <c r="T11" s="13">
        <v>138793.59</v>
      </c>
      <c r="U11" s="13">
        <v>111983.51</v>
      </c>
      <c r="V11" s="13">
        <v>110384.27499999999</v>
      </c>
      <c r="W11" s="13">
        <v>126465.96</v>
      </c>
      <c r="X11" s="13">
        <v>137539.72500000001</v>
      </c>
      <c r="Y11" s="13">
        <v>159307.315</v>
      </c>
      <c r="Z11" s="13">
        <v>149473.01</v>
      </c>
      <c r="AA11" s="13">
        <v>137101.87</v>
      </c>
      <c r="AB11" s="13">
        <v>118113.8</v>
      </c>
      <c r="AC11" s="13">
        <v>106065.935</v>
      </c>
      <c r="AD11" s="13">
        <v>119168.96000000001</v>
      </c>
      <c r="AE11" s="13">
        <v>119702.045</v>
      </c>
      <c r="AF11" s="13">
        <v>140497.815</v>
      </c>
      <c r="AG11" s="13">
        <v>141593.54500000001</v>
      </c>
      <c r="AH11" s="13">
        <v>117327.495</v>
      </c>
      <c r="AI11" s="13">
        <v>95668.77</v>
      </c>
      <c r="AJ11" s="13">
        <v>133287.58499999999</v>
      </c>
      <c r="AK11" s="13">
        <v>105004.91</v>
      </c>
      <c r="AL11" s="13">
        <v>107034.065</v>
      </c>
      <c r="AM11" s="13">
        <v>108988.44</v>
      </c>
      <c r="AN11" s="13">
        <v>120569.46</v>
      </c>
      <c r="AO11" s="13">
        <v>120734.85</v>
      </c>
      <c r="AP11" s="13">
        <v>107864.44500000001</v>
      </c>
      <c r="AQ11" s="13">
        <v>97609.06</v>
      </c>
    </row>
    <row r="12" spans="1:43" x14ac:dyDescent="0.3">
      <c r="A12" s="12">
        <v>7</v>
      </c>
      <c r="B12" s="13">
        <v>126813.075</v>
      </c>
      <c r="C12" s="13">
        <v>145948.565</v>
      </c>
      <c r="D12" s="13">
        <v>149322.85</v>
      </c>
      <c r="E12" s="13">
        <v>131376.78</v>
      </c>
      <c r="F12" s="13">
        <v>136070.62</v>
      </c>
      <c r="G12" s="13">
        <v>119692.02499999999</v>
      </c>
      <c r="H12" s="13">
        <v>112108.215</v>
      </c>
      <c r="I12" s="13">
        <v>129327.22500000001</v>
      </c>
      <c r="J12" s="13">
        <v>131271.26500000001</v>
      </c>
      <c r="K12" s="13">
        <v>132265.005</v>
      </c>
      <c r="L12" s="13">
        <v>131003.79</v>
      </c>
      <c r="M12" s="13">
        <v>133845.51999999999</v>
      </c>
      <c r="N12" s="13">
        <v>120839.995</v>
      </c>
      <c r="O12" s="13">
        <v>124436.81</v>
      </c>
      <c r="P12" s="13">
        <v>104844.105</v>
      </c>
      <c r="Q12" s="13">
        <v>111613.05</v>
      </c>
      <c r="R12" s="13">
        <v>116299.39</v>
      </c>
      <c r="S12" s="13">
        <v>119947.59</v>
      </c>
      <c r="T12" s="13">
        <v>111885.97</v>
      </c>
      <c r="U12" s="13">
        <v>95623.35</v>
      </c>
      <c r="V12" s="13">
        <v>89003.15</v>
      </c>
      <c r="W12" s="13">
        <v>116209.13</v>
      </c>
      <c r="X12" s="13">
        <v>124882.715</v>
      </c>
      <c r="Y12" s="13">
        <v>115269.5</v>
      </c>
      <c r="Z12" s="13">
        <v>117260.245</v>
      </c>
      <c r="AA12" s="13">
        <v>114736.355</v>
      </c>
      <c r="AB12" s="13">
        <v>105799.935</v>
      </c>
      <c r="AC12" s="13">
        <v>100440.29</v>
      </c>
      <c r="AD12" s="13">
        <v>114085.645</v>
      </c>
      <c r="AE12" s="13">
        <v>107697.205</v>
      </c>
      <c r="AF12" s="13">
        <v>106692.845</v>
      </c>
      <c r="AG12" s="13">
        <v>107655.08</v>
      </c>
      <c r="AH12" s="13">
        <v>113910.46</v>
      </c>
      <c r="AI12" s="13">
        <v>106467.235</v>
      </c>
      <c r="AJ12" s="13">
        <v>94786.72</v>
      </c>
      <c r="AK12" s="13">
        <v>122975.46</v>
      </c>
      <c r="AL12" s="13">
        <v>127110.58</v>
      </c>
      <c r="AM12" s="13">
        <v>124618.565</v>
      </c>
      <c r="AN12" s="13">
        <v>139137.185</v>
      </c>
      <c r="AO12" s="13">
        <v>139855.63</v>
      </c>
      <c r="AP12" s="13">
        <v>108300.63499999999</v>
      </c>
      <c r="AQ12" s="13">
        <v>103857.11</v>
      </c>
    </row>
    <row r="13" spans="1:43" x14ac:dyDescent="0.3">
      <c r="A13" s="12">
        <v>8</v>
      </c>
      <c r="B13" s="13">
        <v>131832.63</v>
      </c>
      <c r="C13" s="13">
        <v>127666.01</v>
      </c>
      <c r="D13" s="13">
        <v>125972.765</v>
      </c>
      <c r="E13" s="13">
        <v>139399.69</v>
      </c>
      <c r="F13" s="13">
        <v>139465.67499999999</v>
      </c>
      <c r="G13" s="13">
        <v>136283.03</v>
      </c>
      <c r="H13" s="13">
        <v>125287.71</v>
      </c>
      <c r="I13" s="13">
        <v>120863.325</v>
      </c>
      <c r="J13" s="13">
        <v>117062.035</v>
      </c>
      <c r="K13" s="13">
        <v>119481.79</v>
      </c>
      <c r="L13" s="13">
        <v>125964.185</v>
      </c>
      <c r="M13" s="13">
        <v>122991.66</v>
      </c>
      <c r="N13" s="13">
        <v>105911.71</v>
      </c>
      <c r="O13" s="13">
        <v>104364.735</v>
      </c>
      <c r="P13" s="13">
        <v>105341.86500000001</v>
      </c>
      <c r="Q13" s="13">
        <v>112351.47</v>
      </c>
      <c r="R13" s="13">
        <v>116690.17</v>
      </c>
      <c r="S13" s="13">
        <v>117948.685</v>
      </c>
      <c r="T13" s="13">
        <v>111229.52</v>
      </c>
      <c r="U13" s="13">
        <v>95046.904999999999</v>
      </c>
      <c r="V13" s="13">
        <v>91280.024999999994</v>
      </c>
      <c r="W13" s="13">
        <v>113116.425</v>
      </c>
      <c r="X13" s="13">
        <v>120035.38499999999</v>
      </c>
      <c r="Y13" s="13">
        <v>124481.41499999999</v>
      </c>
      <c r="Z13" s="13">
        <v>133607.065</v>
      </c>
      <c r="AA13" s="13">
        <v>136328.345</v>
      </c>
      <c r="AB13" s="13">
        <v>119226.435</v>
      </c>
      <c r="AC13" s="13">
        <v>105085.515</v>
      </c>
      <c r="AD13" s="13">
        <v>116995.065</v>
      </c>
      <c r="AE13" s="13">
        <v>110531.6</v>
      </c>
      <c r="AF13" s="13">
        <v>108972.30499999999</v>
      </c>
      <c r="AG13" s="13">
        <v>110235.33500000001</v>
      </c>
      <c r="AH13" s="13">
        <v>109901.75999999999</v>
      </c>
      <c r="AI13" s="13">
        <v>99890.25</v>
      </c>
      <c r="AJ13" s="13">
        <v>108470.925</v>
      </c>
      <c r="AK13" s="13">
        <v>123351.845</v>
      </c>
      <c r="AL13" s="13">
        <v>119178.12</v>
      </c>
      <c r="AM13" s="13">
        <v>109375.215</v>
      </c>
      <c r="AN13" s="13">
        <v>112202.145</v>
      </c>
      <c r="AO13" s="13">
        <v>108949.05499999999</v>
      </c>
      <c r="AP13" s="13">
        <v>96922.02</v>
      </c>
      <c r="AQ13" s="13">
        <v>100904.27</v>
      </c>
    </row>
    <row r="14" spans="1:43" x14ac:dyDescent="0.3">
      <c r="A14" s="12">
        <v>9</v>
      </c>
      <c r="B14" s="13">
        <v>135255.815</v>
      </c>
      <c r="C14" s="13">
        <v>120263.515</v>
      </c>
      <c r="D14" s="13">
        <v>130062.755</v>
      </c>
      <c r="E14" s="13">
        <v>131525.85500000001</v>
      </c>
      <c r="F14" s="13">
        <v>131069.4</v>
      </c>
      <c r="G14" s="13">
        <v>116275.73</v>
      </c>
      <c r="H14" s="13">
        <v>138016.35</v>
      </c>
      <c r="I14" s="13">
        <v>130527.325</v>
      </c>
      <c r="J14" s="13">
        <v>156924.82999999999</v>
      </c>
      <c r="K14" s="13">
        <v>152419.41500000001</v>
      </c>
      <c r="L14" s="13">
        <v>138064.85500000001</v>
      </c>
      <c r="M14" s="13">
        <v>122575.935</v>
      </c>
      <c r="N14" s="13">
        <v>110545.84</v>
      </c>
      <c r="O14" s="13">
        <v>107884.355</v>
      </c>
      <c r="P14" s="13">
        <v>131090.77499999999</v>
      </c>
      <c r="Q14" s="13">
        <v>140167.5</v>
      </c>
      <c r="R14" s="13">
        <v>137291.97</v>
      </c>
      <c r="S14" s="13">
        <v>127633.27499999999</v>
      </c>
      <c r="T14" s="13">
        <v>124311.33</v>
      </c>
      <c r="U14" s="13">
        <v>116083.295</v>
      </c>
      <c r="V14" s="13">
        <v>100495.61500000001</v>
      </c>
      <c r="W14" s="13">
        <v>117952.36500000001</v>
      </c>
      <c r="X14" s="13">
        <v>127894.285</v>
      </c>
      <c r="Y14" s="13">
        <v>123400.17</v>
      </c>
      <c r="Z14" s="13">
        <v>117346.26</v>
      </c>
      <c r="AA14" s="13">
        <v>119960.33</v>
      </c>
      <c r="AB14" s="13">
        <v>111096.30499999999</v>
      </c>
      <c r="AC14" s="13">
        <v>96305.07</v>
      </c>
      <c r="AD14" s="13">
        <v>133476.60500000001</v>
      </c>
      <c r="AE14" s="13">
        <v>123114.11500000001</v>
      </c>
      <c r="AF14" s="13">
        <v>125272.27</v>
      </c>
      <c r="AG14" s="13">
        <v>150472.255</v>
      </c>
      <c r="AH14" s="13">
        <v>163682.04</v>
      </c>
      <c r="AI14" s="13">
        <v>146265.11499999999</v>
      </c>
      <c r="AJ14" s="13">
        <v>106877.86500000001</v>
      </c>
      <c r="AK14" s="13">
        <v>122619.05499999999</v>
      </c>
      <c r="AL14" s="13">
        <v>123558.425</v>
      </c>
      <c r="AM14" s="13">
        <v>108371.125</v>
      </c>
      <c r="AN14" s="13">
        <v>108675.4</v>
      </c>
      <c r="AO14" s="13">
        <v>110006.97</v>
      </c>
      <c r="AP14" s="13">
        <v>100380.94</v>
      </c>
      <c r="AQ14" s="13">
        <v>106129.66499999999</v>
      </c>
    </row>
    <row r="15" spans="1:43" x14ac:dyDescent="0.3">
      <c r="A15" s="12">
        <v>10</v>
      </c>
      <c r="B15" s="13">
        <v>123301.83500000001</v>
      </c>
      <c r="C15" s="13">
        <v>126750.29</v>
      </c>
      <c r="D15" s="13">
        <v>120764.185</v>
      </c>
      <c r="E15" s="13">
        <v>114967.345</v>
      </c>
      <c r="F15" s="13">
        <v>117053.75</v>
      </c>
      <c r="G15" s="13">
        <v>108344.575</v>
      </c>
      <c r="H15" s="13">
        <v>103462.78</v>
      </c>
      <c r="I15" s="13">
        <v>125400.08</v>
      </c>
      <c r="J15" s="13">
        <v>142242.595</v>
      </c>
      <c r="K15" s="13">
        <v>145182.98000000001</v>
      </c>
      <c r="L15" s="13">
        <v>136226.12</v>
      </c>
      <c r="M15" s="13">
        <v>149376.57</v>
      </c>
      <c r="N15" s="13">
        <v>124692.315</v>
      </c>
      <c r="O15" s="13">
        <v>105781.985</v>
      </c>
      <c r="P15" s="13">
        <v>116447.855</v>
      </c>
      <c r="Q15" s="13">
        <v>117931.46</v>
      </c>
      <c r="R15" s="13">
        <v>124370.765</v>
      </c>
      <c r="S15" s="13">
        <v>129649.25</v>
      </c>
      <c r="T15" s="13">
        <v>125346.075</v>
      </c>
      <c r="U15" s="13">
        <v>108816.81</v>
      </c>
      <c r="V15" s="13">
        <v>103539.02</v>
      </c>
      <c r="W15" s="13">
        <v>112527.285</v>
      </c>
      <c r="X15" s="13">
        <v>113850.81</v>
      </c>
      <c r="Y15" s="13">
        <v>122717.5</v>
      </c>
      <c r="Z15" s="13">
        <v>128732.59</v>
      </c>
      <c r="AA15" s="13">
        <v>127805.485</v>
      </c>
      <c r="AB15" s="13">
        <v>120398.88499999999</v>
      </c>
      <c r="AC15" s="13">
        <v>101334.2</v>
      </c>
      <c r="AD15" s="13">
        <v>136528.81</v>
      </c>
      <c r="AE15" s="13">
        <v>126073.53</v>
      </c>
      <c r="AF15" s="13">
        <v>108723.61500000001</v>
      </c>
      <c r="AG15" s="13">
        <v>114519.86500000001</v>
      </c>
      <c r="AH15" s="13">
        <v>117281.2</v>
      </c>
      <c r="AI15" s="13">
        <v>106854.935</v>
      </c>
      <c r="AJ15" s="13">
        <v>138597.69</v>
      </c>
      <c r="AK15" s="13">
        <v>106359.955</v>
      </c>
      <c r="AL15" s="13">
        <v>108746.37</v>
      </c>
      <c r="AM15" s="13">
        <v>117505.625</v>
      </c>
      <c r="AN15" s="13">
        <v>119734.63499999999</v>
      </c>
      <c r="AO15" s="13">
        <v>111322.325</v>
      </c>
      <c r="AP15" s="13">
        <v>96850.78</v>
      </c>
      <c r="AQ15" s="13">
        <v>101413.145</v>
      </c>
    </row>
    <row r="16" spans="1:43" x14ac:dyDescent="0.3">
      <c r="A16" s="12">
        <v>11</v>
      </c>
      <c r="B16" s="13">
        <v>108282.48</v>
      </c>
      <c r="C16" s="13">
        <v>125828.53</v>
      </c>
      <c r="D16" s="13">
        <v>124418.41499999999</v>
      </c>
      <c r="E16" s="13">
        <v>121683.65</v>
      </c>
      <c r="F16" s="13">
        <v>120929.815</v>
      </c>
      <c r="G16" s="13">
        <v>108738.82</v>
      </c>
      <c r="H16" s="13">
        <v>106348.78</v>
      </c>
      <c r="I16" s="13">
        <v>131465.82500000001</v>
      </c>
      <c r="J16" s="13">
        <v>160285.01500000001</v>
      </c>
      <c r="K16" s="13">
        <v>152599.125</v>
      </c>
      <c r="L16" s="13">
        <v>135635.70499999999</v>
      </c>
      <c r="M16" s="13">
        <v>141414.35</v>
      </c>
      <c r="N16" s="13">
        <v>119690.755</v>
      </c>
      <c r="O16" s="13">
        <v>117707.95</v>
      </c>
      <c r="P16" s="13">
        <v>104468.9</v>
      </c>
      <c r="Q16" s="13">
        <v>133227.785</v>
      </c>
      <c r="R16" s="13">
        <v>139672.83499999999</v>
      </c>
      <c r="S16" s="13">
        <v>124255.97500000001</v>
      </c>
      <c r="T16" s="13">
        <v>111612.075</v>
      </c>
      <c r="U16" s="13">
        <v>107731.78</v>
      </c>
      <c r="V16" s="13">
        <v>102617.51</v>
      </c>
      <c r="W16" s="13">
        <v>97542.31</v>
      </c>
      <c r="X16" s="13">
        <v>112663.625</v>
      </c>
      <c r="Y16" s="13">
        <v>114195.35</v>
      </c>
      <c r="Z16" s="13">
        <v>116045.27</v>
      </c>
      <c r="AA16" s="13">
        <v>116284.345</v>
      </c>
      <c r="AB16" s="13">
        <v>110715.12</v>
      </c>
      <c r="AC16" s="13">
        <v>104486.18</v>
      </c>
      <c r="AD16" s="13">
        <v>103219.08</v>
      </c>
      <c r="AE16" s="13">
        <v>110086.7</v>
      </c>
      <c r="AF16" s="13">
        <v>114740.52</v>
      </c>
      <c r="AG16" s="13">
        <v>112785.78</v>
      </c>
      <c r="AH16" s="13">
        <v>111179.125</v>
      </c>
      <c r="AI16" s="13">
        <v>105119.48</v>
      </c>
      <c r="AJ16" s="13">
        <v>101994.05499999999</v>
      </c>
      <c r="AK16" s="13">
        <v>94641.7</v>
      </c>
      <c r="AL16" s="13">
        <v>112142.54</v>
      </c>
      <c r="AM16" s="13">
        <v>118830.14</v>
      </c>
      <c r="AN16" s="13">
        <v>120272.77499999999</v>
      </c>
      <c r="AO16" s="13">
        <v>115075.81</v>
      </c>
      <c r="AP16" s="13">
        <v>96016.19</v>
      </c>
      <c r="AQ16" s="13">
        <v>92553.29</v>
      </c>
    </row>
    <row r="17" spans="1:43" x14ac:dyDescent="0.3">
      <c r="A17" s="12">
        <v>12</v>
      </c>
      <c r="B17" s="13">
        <v>123787.075</v>
      </c>
      <c r="C17" s="13">
        <v>125600.86</v>
      </c>
      <c r="D17" s="13">
        <v>127975.815</v>
      </c>
      <c r="E17" s="13">
        <v>128319.45</v>
      </c>
      <c r="F17" s="13">
        <v>119491.32</v>
      </c>
      <c r="G17" s="13">
        <v>106754.8</v>
      </c>
      <c r="H17" s="13">
        <v>100170.295</v>
      </c>
      <c r="I17" s="13">
        <v>105388.57</v>
      </c>
      <c r="J17" s="13">
        <v>123073.98</v>
      </c>
      <c r="K17" s="13">
        <v>135047.625</v>
      </c>
      <c r="L17" s="13">
        <v>143184.80499999999</v>
      </c>
      <c r="M17" s="13">
        <v>118189.72</v>
      </c>
      <c r="N17" s="13">
        <v>105484.1</v>
      </c>
      <c r="O17" s="13">
        <v>111329.62</v>
      </c>
      <c r="P17" s="13">
        <v>131980.98499999999</v>
      </c>
      <c r="Q17" s="13">
        <v>127625.36500000001</v>
      </c>
      <c r="R17" s="13">
        <v>114696.37</v>
      </c>
      <c r="S17" s="13">
        <v>111632.83500000001</v>
      </c>
      <c r="T17" s="13">
        <v>115411.41</v>
      </c>
      <c r="U17" s="13">
        <v>107465.98</v>
      </c>
      <c r="V17" s="13">
        <v>113593.82</v>
      </c>
      <c r="W17" s="13">
        <v>111617.94500000001</v>
      </c>
      <c r="X17" s="13">
        <v>110794.26</v>
      </c>
      <c r="Y17" s="13">
        <v>111254.315</v>
      </c>
      <c r="Z17" s="13">
        <v>115020.505</v>
      </c>
      <c r="AA17" s="13">
        <v>119298.325</v>
      </c>
      <c r="AB17" s="13">
        <v>112312.69500000001</v>
      </c>
      <c r="AC17" s="13">
        <v>97262.705000000002</v>
      </c>
      <c r="AD17" s="13">
        <v>121954.38499999999</v>
      </c>
      <c r="AE17" s="13">
        <v>123290.83500000001</v>
      </c>
      <c r="AF17" s="13">
        <v>123994.3</v>
      </c>
      <c r="AG17" s="13">
        <v>124181.405</v>
      </c>
      <c r="AH17" s="13">
        <v>128305.64</v>
      </c>
      <c r="AI17" s="13">
        <v>109147.65</v>
      </c>
      <c r="AJ17" s="13">
        <v>105669.045</v>
      </c>
      <c r="AK17" s="13">
        <v>110586.815</v>
      </c>
      <c r="AL17" s="13">
        <v>115254.185</v>
      </c>
      <c r="AM17" s="13">
        <v>121127.145</v>
      </c>
      <c r="AN17" s="13">
        <v>127266.86</v>
      </c>
      <c r="AO17" s="13">
        <v>111547.605</v>
      </c>
      <c r="AP17" s="13">
        <v>103999.33500000001</v>
      </c>
      <c r="AQ17" s="13">
        <v>97664.934999999998</v>
      </c>
    </row>
    <row r="18" spans="1:43" x14ac:dyDescent="0.3">
      <c r="A18" s="12">
        <v>13</v>
      </c>
      <c r="B18" s="13">
        <v>122810.05</v>
      </c>
      <c r="C18" s="13">
        <v>123234.935</v>
      </c>
      <c r="D18" s="13">
        <v>122268.86</v>
      </c>
      <c r="E18" s="13">
        <v>121998.2</v>
      </c>
      <c r="F18" s="13">
        <v>122346.33500000001</v>
      </c>
      <c r="G18" s="13">
        <v>112187.715</v>
      </c>
      <c r="H18" s="13">
        <v>106555.03</v>
      </c>
      <c r="I18" s="13">
        <v>117796.715</v>
      </c>
      <c r="J18" s="13">
        <v>124081.46</v>
      </c>
      <c r="K18" s="13">
        <v>126074.895</v>
      </c>
      <c r="L18" s="13">
        <v>125072.73</v>
      </c>
      <c r="M18" s="13">
        <v>101740.89</v>
      </c>
      <c r="N18" s="13">
        <v>102726.745</v>
      </c>
      <c r="O18" s="13">
        <v>100394.06</v>
      </c>
      <c r="P18" s="13">
        <v>116237.22</v>
      </c>
      <c r="Q18" s="13">
        <v>111032.97500000001</v>
      </c>
      <c r="R18" s="13">
        <v>109640.33</v>
      </c>
      <c r="S18" s="13">
        <v>107491.87</v>
      </c>
      <c r="T18" s="13">
        <v>110662.245</v>
      </c>
      <c r="U18" s="13">
        <v>97402.264999999999</v>
      </c>
      <c r="V18" s="13">
        <v>104189.1</v>
      </c>
      <c r="W18" s="13">
        <v>112488.215</v>
      </c>
      <c r="X18" s="13">
        <v>116809.36500000001</v>
      </c>
      <c r="Y18" s="13">
        <v>117744.005</v>
      </c>
      <c r="Z18" s="13">
        <v>116457.26</v>
      </c>
      <c r="AA18" s="13">
        <v>97070.345000000001</v>
      </c>
      <c r="AB18" s="13">
        <v>99687.64</v>
      </c>
      <c r="AC18" s="13">
        <v>98918.514999999999</v>
      </c>
      <c r="AD18" s="13">
        <v>107583.935</v>
      </c>
      <c r="AE18" s="13">
        <v>108840.18</v>
      </c>
      <c r="AF18" s="13">
        <v>113307.595</v>
      </c>
      <c r="AG18" s="13">
        <v>113923.16</v>
      </c>
      <c r="AH18" s="13">
        <v>110768.285</v>
      </c>
      <c r="AI18" s="13">
        <v>101262.655</v>
      </c>
      <c r="AJ18" s="13">
        <v>104226.83</v>
      </c>
      <c r="AK18" s="13">
        <v>112906.94500000001</v>
      </c>
      <c r="AL18" s="13">
        <v>114935.545</v>
      </c>
      <c r="AM18" s="13">
        <v>113147.815</v>
      </c>
      <c r="AN18" s="13">
        <v>110088.01</v>
      </c>
      <c r="AO18" s="13">
        <v>111958.245</v>
      </c>
      <c r="AP18" s="13">
        <v>97923.714999999997</v>
      </c>
      <c r="AQ18" s="13">
        <v>97449.684999999998</v>
      </c>
    </row>
    <row r="19" spans="1:43" x14ac:dyDescent="0.3">
      <c r="A19" s="12">
        <v>14</v>
      </c>
      <c r="B19" s="13">
        <v>123061.87</v>
      </c>
      <c r="C19" s="13">
        <v>125795.325</v>
      </c>
      <c r="D19" s="13">
        <v>122042.265</v>
      </c>
      <c r="E19" s="13">
        <v>113838.41</v>
      </c>
      <c r="F19" s="13">
        <v>98891.06</v>
      </c>
      <c r="G19" s="13">
        <v>103999.17</v>
      </c>
      <c r="H19" s="13">
        <v>106418.66499999999</v>
      </c>
      <c r="I19" s="13">
        <v>102746.6</v>
      </c>
      <c r="J19" s="13">
        <v>118281.13</v>
      </c>
      <c r="K19" s="13">
        <v>122625.21</v>
      </c>
      <c r="L19" s="13">
        <v>122964.715</v>
      </c>
      <c r="M19" s="13">
        <v>116321.60000000001</v>
      </c>
      <c r="N19" s="13">
        <v>102832.72</v>
      </c>
      <c r="O19" s="13">
        <v>98324.645000000004</v>
      </c>
      <c r="P19" s="13">
        <v>107895.52499999999</v>
      </c>
      <c r="Q19" s="13">
        <v>113138.67</v>
      </c>
      <c r="R19" s="13">
        <v>114191.35</v>
      </c>
      <c r="S19" s="13">
        <v>114817.30499999999</v>
      </c>
      <c r="T19" s="13">
        <v>110160.02499999999</v>
      </c>
      <c r="U19" s="13">
        <v>99084.74</v>
      </c>
      <c r="V19" s="13">
        <v>94477.095000000001</v>
      </c>
      <c r="W19" s="13">
        <v>98258.25</v>
      </c>
      <c r="X19" s="13">
        <v>113381.53</v>
      </c>
      <c r="Y19" s="13">
        <v>115974.61</v>
      </c>
      <c r="Z19" s="13">
        <v>117551.69500000001</v>
      </c>
      <c r="AA19" s="13">
        <v>115979.07</v>
      </c>
      <c r="AB19" s="13">
        <v>105938.47500000001</v>
      </c>
      <c r="AC19" s="13">
        <v>98817.03</v>
      </c>
      <c r="AD19" s="13">
        <v>116817.43</v>
      </c>
      <c r="AE19" s="13">
        <v>114927.205</v>
      </c>
      <c r="AF19" s="13">
        <v>115188.76</v>
      </c>
      <c r="AG19" s="13">
        <v>113763.83500000001</v>
      </c>
      <c r="AH19" s="13">
        <v>111484.73</v>
      </c>
      <c r="AI19" s="13">
        <v>102229.645</v>
      </c>
      <c r="AJ19" s="13">
        <v>101119.83500000001</v>
      </c>
      <c r="AK19" s="13">
        <v>107687.51</v>
      </c>
      <c r="AL19" s="13">
        <v>109043.86500000001</v>
      </c>
      <c r="AM19" s="13">
        <v>110991.625</v>
      </c>
      <c r="AN19" s="13">
        <v>116302.66499999999</v>
      </c>
      <c r="AO19" s="13">
        <v>104294.57</v>
      </c>
      <c r="AP19" s="13">
        <v>101854.155</v>
      </c>
      <c r="AQ19" s="13">
        <v>95953.205000000002</v>
      </c>
    </row>
    <row r="20" spans="1:43" x14ac:dyDescent="0.3">
      <c r="A20" s="12">
        <v>15</v>
      </c>
      <c r="B20" s="13">
        <v>107383.37</v>
      </c>
      <c r="C20" s="13">
        <v>120235.505</v>
      </c>
      <c r="D20" s="13">
        <v>122129.77499999999</v>
      </c>
      <c r="E20" s="13">
        <v>123990.76</v>
      </c>
      <c r="F20" s="13">
        <v>121753.11500000001</v>
      </c>
      <c r="G20" s="13">
        <v>110034.16499999999</v>
      </c>
      <c r="H20" s="13">
        <v>103685.45</v>
      </c>
      <c r="I20" s="13">
        <v>120445.735</v>
      </c>
      <c r="J20" s="13">
        <v>120371.235</v>
      </c>
      <c r="K20" s="13">
        <v>125657.125</v>
      </c>
      <c r="L20" s="13">
        <v>125663.33</v>
      </c>
      <c r="M20" s="13">
        <v>124266.88499999999</v>
      </c>
      <c r="N20" s="13">
        <v>109044.9</v>
      </c>
      <c r="O20" s="13">
        <v>102084</v>
      </c>
      <c r="P20" s="13">
        <v>113287.05499999999</v>
      </c>
      <c r="Q20" s="13">
        <v>114159.965</v>
      </c>
      <c r="R20" s="13">
        <v>114335.995</v>
      </c>
      <c r="S20" s="13">
        <v>112704.045</v>
      </c>
      <c r="T20" s="13">
        <v>97436.41</v>
      </c>
      <c r="U20" s="13">
        <v>99608.57</v>
      </c>
      <c r="V20" s="13">
        <v>96041.895000000004</v>
      </c>
      <c r="W20" s="13">
        <v>118702.925</v>
      </c>
      <c r="X20" s="13">
        <v>122423.01</v>
      </c>
      <c r="Y20" s="13">
        <v>121944.995</v>
      </c>
      <c r="Z20" s="13">
        <v>119876.63</v>
      </c>
      <c r="AA20" s="13">
        <v>113609.76</v>
      </c>
      <c r="AB20" s="13">
        <v>105135.30499999999</v>
      </c>
      <c r="AC20" s="13">
        <v>100571.16499999999</v>
      </c>
      <c r="AD20" s="13">
        <v>108543.63499999999</v>
      </c>
      <c r="AE20" s="13">
        <v>111999.03999999999</v>
      </c>
      <c r="AF20" s="13">
        <v>120858.98</v>
      </c>
      <c r="AG20" s="13">
        <v>116890.61</v>
      </c>
      <c r="AH20" s="13">
        <v>114848.77</v>
      </c>
      <c r="AI20" s="13">
        <v>105963.55499999999</v>
      </c>
      <c r="AJ20" s="13">
        <v>93590.425000000003</v>
      </c>
      <c r="AK20" s="13">
        <v>118074.565</v>
      </c>
      <c r="AL20" s="13">
        <v>118404.455</v>
      </c>
      <c r="AM20" s="13">
        <v>108404.01</v>
      </c>
      <c r="AN20" s="13">
        <v>108587.52</v>
      </c>
      <c r="AO20" s="13">
        <v>94831.23</v>
      </c>
      <c r="AP20" s="13">
        <v>92097.07</v>
      </c>
      <c r="AQ20" s="13">
        <v>105098.02499999999</v>
      </c>
    </row>
    <row r="21" spans="1:43" x14ac:dyDescent="0.3">
      <c r="A21" s="12">
        <v>16</v>
      </c>
      <c r="B21" s="13">
        <v>125107.78</v>
      </c>
      <c r="C21" s="13">
        <v>127793.38</v>
      </c>
      <c r="D21" s="13">
        <v>126673.935</v>
      </c>
      <c r="E21" s="13">
        <v>126937.94</v>
      </c>
      <c r="F21" s="13">
        <v>131031.41499999999</v>
      </c>
      <c r="G21" s="13">
        <v>109763.985</v>
      </c>
      <c r="H21" s="13">
        <v>103760.22500000001</v>
      </c>
      <c r="I21" s="13">
        <v>118614.005</v>
      </c>
      <c r="J21" s="13">
        <v>123808.76</v>
      </c>
      <c r="K21" s="13">
        <v>124686.63</v>
      </c>
      <c r="L21" s="13">
        <v>126519.065</v>
      </c>
      <c r="M21" s="13">
        <v>124721.485</v>
      </c>
      <c r="N21" s="13">
        <v>108525.965</v>
      </c>
      <c r="O21" s="13">
        <v>99845.345000000001</v>
      </c>
      <c r="P21" s="13">
        <v>99945.494999999995</v>
      </c>
      <c r="Q21" s="13">
        <v>111955.175</v>
      </c>
      <c r="R21" s="13">
        <v>114436.97</v>
      </c>
      <c r="S21" s="13">
        <v>112816.68</v>
      </c>
      <c r="T21" s="13">
        <v>114522.44</v>
      </c>
      <c r="U21" s="13">
        <v>102528.4</v>
      </c>
      <c r="V21" s="13">
        <v>96594.744999999995</v>
      </c>
      <c r="W21" s="13">
        <v>115694.64</v>
      </c>
      <c r="X21" s="13">
        <v>121092.855</v>
      </c>
      <c r="Y21" s="13">
        <v>120784.875</v>
      </c>
      <c r="Z21" s="13">
        <v>120448.935</v>
      </c>
      <c r="AA21" s="13">
        <v>118324.09</v>
      </c>
      <c r="AB21" s="13">
        <v>107479.26</v>
      </c>
      <c r="AC21" s="13">
        <v>104123.39</v>
      </c>
      <c r="AD21" s="13">
        <v>114194.955</v>
      </c>
      <c r="AE21" s="13">
        <v>115392.875</v>
      </c>
      <c r="AF21" s="13">
        <v>117281.13</v>
      </c>
      <c r="AG21" s="13">
        <v>111360.065</v>
      </c>
      <c r="AH21" s="13">
        <v>95967.404999999999</v>
      </c>
      <c r="AI21" s="13">
        <v>95654.36</v>
      </c>
      <c r="AJ21" s="13">
        <v>98680</v>
      </c>
      <c r="AK21" s="13">
        <v>100025.9</v>
      </c>
      <c r="AL21" s="13">
        <v>107849.83</v>
      </c>
      <c r="AM21" s="13">
        <v>104547.34</v>
      </c>
      <c r="AN21" s="13">
        <v>106527.94500000001</v>
      </c>
      <c r="AO21" s="13">
        <v>106943.49</v>
      </c>
      <c r="AP21" s="13">
        <v>106888.545</v>
      </c>
      <c r="AQ21" s="13">
        <v>101760.09</v>
      </c>
    </row>
    <row r="22" spans="1:43" x14ac:dyDescent="0.3">
      <c r="A22" s="12">
        <v>17</v>
      </c>
      <c r="B22" s="13">
        <v>126696.19</v>
      </c>
      <c r="C22" s="13">
        <v>127973.58500000001</v>
      </c>
      <c r="D22" s="13">
        <v>128598.495</v>
      </c>
      <c r="E22" s="13">
        <v>126483.80499999999</v>
      </c>
      <c r="F22" s="13">
        <v>126230.785</v>
      </c>
      <c r="G22" s="13">
        <v>111803.625</v>
      </c>
      <c r="H22" s="13">
        <v>107160.54</v>
      </c>
      <c r="I22" s="13">
        <v>123441.82</v>
      </c>
      <c r="J22" s="13">
        <v>126846.44500000001</v>
      </c>
      <c r="K22" s="13">
        <v>125204.785</v>
      </c>
      <c r="L22" s="13">
        <v>125514.14</v>
      </c>
      <c r="M22" s="13">
        <v>120124.30499999999</v>
      </c>
      <c r="N22" s="13">
        <v>108773.745</v>
      </c>
      <c r="O22" s="13">
        <v>100526.30499999999</v>
      </c>
      <c r="P22" s="13">
        <v>109421.815</v>
      </c>
      <c r="Q22" s="13">
        <v>101548.735</v>
      </c>
      <c r="R22" s="13">
        <v>116795.245</v>
      </c>
      <c r="S22" s="13">
        <v>126329.53</v>
      </c>
      <c r="T22" s="13">
        <v>120144.19</v>
      </c>
      <c r="U22" s="13">
        <v>104864.05</v>
      </c>
      <c r="V22" s="13">
        <v>97356.565000000002</v>
      </c>
      <c r="W22" s="13">
        <v>117799.97</v>
      </c>
      <c r="X22" s="13">
        <v>117642.645</v>
      </c>
      <c r="Y22" s="13">
        <v>106654.955</v>
      </c>
      <c r="Z22" s="13">
        <v>117617.51</v>
      </c>
      <c r="AA22" s="13">
        <v>119079.465</v>
      </c>
      <c r="AB22" s="13">
        <v>108613.38</v>
      </c>
      <c r="AC22" s="13">
        <v>103662.05</v>
      </c>
      <c r="AD22" s="13">
        <v>100246.51</v>
      </c>
      <c r="AE22" s="13">
        <v>114240.88499999999</v>
      </c>
      <c r="AF22" s="13">
        <v>113264.23</v>
      </c>
      <c r="AG22" s="13">
        <v>98112.464999999997</v>
      </c>
      <c r="AH22" s="13">
        <v>107226.59</v>
      </c>
      <c r="AI22" s="13">
        <v>105374.93</v>
      </c>
      <c r="AJ22" s="13">
        <v>94810.664999999994</v>
      </c>
      <c r="AK22" s="13">
        <v>109168.595</v>
      </c>
      <c r="AL22" s="13">
        <v>111417.63</v>
      </c>
      <c r="AM22" s="13">
        <v>113506.01</v>
      </c>
      <c r="AN22" s="13">
        <v>112872.88</v>
      </c>
      <c r="AO22" s="13">
        <v>106565.295</v>
      </c>
      <c r="AP22" s="13">
        <v>96845.119999999995</v>
      </c>
      <c r="AQ22" s="13">
        <v>100737.83500000001</v>
      </c>
    </row>
    <row r="23" spans="1:43" x14ac:dyDescent="0.3">
      <c r="A23" s="12">
        <v>18</v>
      </c>
      <c r="B23" s="13">
        <v>127855.22</v>
      </c>
      <c r="C23" s="13">
        <v>132642.14000000001</v>
      </c>
      <c r="D23" s="13">
        <v>132814.61499999999</v>
      </c>
      <c r="E23" s="13">
        <v>132669.57999999999</v>
      </c>
      <c r="F23" s="13">
        <v>126304.44500000001</v>
      </c>
      <c r="G23" s="13">
        <v>108487.97500000001</v>
      </c>
      <c r="H23" s="13">
        <v>108217.82</v>
      </c>
      <c r="I23" s="13">
        <v>104072.435</v>
      </c>
      <c r="J23" s="13">
        <v>117437.66499999999</v>
      </c>
      <c r="K23" s="13">
        <v>118531.5</v>
      </c>
      <c r="L23" s="13">
        <v>126847.02</v>
      </c>
      <c r="M23" s="13">
        <v>122054.13</v>
      </c>
      <c r="N23" s="13">
        <v>103505.19500000001</v>
      </c>
      <c r="O23" s="13">
        <v>105642.28</v>
      </c>
      <c r="P23" s="13">
        <v>115103.77499999999</v>
      </c>
      <c r="Q23" s="13">
        <v>120718.64</v>
      </c>
      <c r="R23" s="13">
        <v>129196.44500000001</v>
      </c>
      <c r="S23" s="13">
        <v>127260.05</v>
      </c>
      <c r="T23" s="13">
        <v>123150.38499999999</v>
      </c>
      <c r="U23" s="13">
        <v>105013.07</v>
      </c>
      <c r="V23" s="13">
        <v>103756.535</v>
      </c>
      <c r="W23" s="13">
        <v>121551.685</v>
      </c>
      <c r="X23" s="13">
        <v>122642.235</v>
      </c>
      <c r="Y23" s="13">
        <v>118716.595</v>
      </c>
      <c r="Z23" s="13">
        <v>117357.83500000001</v>
      </c>
      <c r="AA23" s="13">
        <v>116870.46</v>
      </c>
      <c r="AB23" s="13">
        <v>106892.995</v>
      </c>
      <c r="AC23" s="13">
        <v>105277.715</v>
      </c>
      <c r="AD23" s="13">
        <v>118307.52499999999</v>
      </c>
      <c r="AE23" s="13">
        <v>110515.6</v>
      </c>
      <c r="AF23" s="13">
        <v>111462.38499999999</v>
      </c>
      <c r="AG23" s="13">
        <v>112948.4</v>
      </c>
      <c r="AH23" s="13">
        <v>110902.185</v>
      </c>
      <c r="AI23" s="13">
        <v>103616.145</v>
      </c>
      <c r="AJ23" s="13">
        <v>101057.43</v>
      </c>
      <c r="AK23" s="13">
        <v>113471.83</v>
      </c>
      <c r="AL23" s="13">
        <v>112124.06</v>
      </c>
      <c r="AM23" s="13">
        <v>121307.84</v>
      </c>
      <c r="AN23" s="13">
        <v>121353.33</v>
      </c>
      <c r="AO23" s="13">
        <v>127238.875</v>
      </c>
      <c r="AP23" s="13">
        <v>111665.72500000001</v>
      </c>
      <c r="AQ23" s="13">
        <v>96572.934999999998</v>
      </c>
    </row>
    <row r="24" spans="1:43" x14ac:dyDescent="0.3">
      <c r="A24" s="12">
        <v>19</v>
      </c>
      <c r="B24" s="13">
        <v>122375.47</v>
      </c>
      <c r="C24" s="13">
        <v>123734.86500000001</v>
      </c>
      <c r="D24" s="13">
        <v>129121.86</v>
      </c>
      <c r="E24" s="13">
        <v>131237.185</v>
      </c>
      <c r="F24" s="13">
        <v>131138.73000000001</v>
      </c>
      <c r="G24" s="13">
        <v>108377.05</v>
      </c>
      <c r="H24" s="13">
        <v>109233.34</v>
      </c>
      <c r="I24" s="13">
        <v>116969.63</v>
      </c>
      <c r="J24" s="13">
        <v>119014.44500000001</v>
      </c>
      <c r="K24" s="13">
        <v>124525.185</v>
      </c>
      <c r="L24" s="13">
        <v>118192.05499999999</v>
      </c>
      <c r="M24" s="13">
        <v>120421.32</v>
      </c>
      <c r="N24" s="13">
        <v>106052.64</v>
      </c>
      <c r="O24" s="13">
        <v>98873.535000000003</v>
      </c>
      <c r="P24" s="13">
        <v>125858.27</v>
      </c>
      <c r="Q24" s="13">
        <v>126760.71</v>
      </c>
      <c r="R24" s="13">
        <v>125747.735</v>
      </c>
      <c r="S24" s="13">
        <v>128753.13</v>
      </c>
      <c r="T24" s="13">
        <v>123523</v>
      </c>
      <c r="U24" s="13">
        <v>109477.42</v>
      </c>
      <c r="V24" s="13">
        <v>107424.07</v>
      </c>
      <c r="W24" s="13">
        <v>118254.55499999999</v>
      </c>
      <c r="X24" s="13">
        <v>122876.86500000001</v>
      </c>
      <c r="Y24" s="13">
        <v>122721.46</v>
      </c>
      <c r="Z24" s="13">
        <v>128518.505</v>
      </c>
      <c r="AA24" s="13">
        <v>133467.37</v>
      </c>
      <c r="AB24" s="13">
        <v>111273.755</v>
      </c>
      <c r="AC24" s="13">
        <v>105840.39</v>
      </c>
      <c r="AD24" s="13">
        <v>121535.485</v>
      </c>
      <c r="AE24" s="13">
        <v>116318.435</v>
      </c>
      <c r="AF24" s="13">
        <v>118801.84</v>
      </c>
      <c r="AG24" s="13">
        <v>122003.33500000001</v>
      </c>
      <c r="AH24" s="13">
        <v>123850.86</v>
      </c>
      <c r="AI24" s="13">
        <v>113186.735</v>
      </c>
      <c r="AJ24" s="13">
        <v>104770.705</v>
      </c>
      <c r="AK24" s="13">
        <v>126892.26</v>
      </c>
      <c r="AL24" s="13">
        <v>118839.095</v>
      </c>
      <c r="AM24" s="13">
        <v>113214.27</v>
      </c>
      <c r="AN24" s="13">
        <v>109642.755</v>
      </c>
      <c r="AO24" s="13">
        <v>107914.05499999999</v>
      </c>
      <c r="AP24" s="13">
        <v>107786.255</v>
      </c>
      <c r="AQ24" s="13">
        <v>109669.355</v>
      </c>
    </row>
    <row r="25" spans="1:43" x14ac:dyDescent="0.3">
      <c r="A25" s="12">
        <v>20</v>
      </c>
      <c r="B25" s="13">
        <v>123740.245</v>
      </c>
      <c r="C25" s="13">
        <v>129312.58</v>
      </c>
      <c r="D25" s="13">
        <v>136903.26999999999</v>
      </c>
      <c r="E25" s="13">
        <v>135217.65</v>
      </c>
      <c r="F25" s="13">
        <v>135172.41</v>
      </c>
      <c r="G25" s="13">
        <v>117136.63</v>
      </c>
      <c r="H25" s="13">
        <v>103811.28</v>
      </c>
      <c r="I25" s="13">
        <v>119781.13499999999</v>
      </c>
      <c r="J25" s="13">
        <v>119611.88</v>
      </c>
      <c r="K25" s="13">
        <v>123616.28</v>
      </c>
      <c r="L25" s="13">
        <v>120693.53</v>
      </c>
      <c r="M25" s="13">
        <v>118800.07</v>
      </c>
      <c r="N25" s="13">
        <v>101945.995</v>
      </c>
      <c r="O25" s="13">
        <v>103487.28</v>
      </c>
      <c r="P25" s="13">
        <v>125871.91499999999</v>
      </c>
      <c r="Q25" s="13">
        <v>127820.715</v>
      </c>
      <c r="R25" s="13">
        <v>125072.675</v>
      </c>
      <c r="S25" s="13">
        <v>122910.48</v>
      </c>
      <c r="T25" s="13">
        <v>123351.45</v>
      </c>
      <c r="U25" s="13">
        <v>109111.61500000001</v>
      </c>
      <c r="V25" s="13">
        <v>107497.03</v>
      </c>
      <c r="W25" s="13">
        <v>129885.955</v>
      </c>
      <c r="X25" s="13">
        <v>131900.51999999999</v>
      </c>
      <c r="Y25" s="13">
        <v>133399.23000000001</v>
      </c>
      <c r="Z25" s="13">
        <v>131757.155</v>
      </c>
      <c r="AA25" s="13">
        <v>127353.575</v>
      </c>
      <c r="AB25" s="13">
        <v>119262.145</v>
      </c>
      <c r="AC25" s="13">
        <v>108729.71</v>
      </c>
      <c r="AD25" s="13">
        <v>119598.605</v>
      </c>
      <c r="AE25" s="13">
        <v>123005.31</v>
      </c>
      <c r="AF25" s="13">
        <v>126264.77499999999</v>
      </c>
      <c r="AG25" s="13">
        <v>127389.485</v>
      </c>
      <c r="AH25" s="13">
        <v>126934.24</v>
      </c>
      <c r="AI25" s="13">
        <v>112990.63499999999</v>
      </c>
      <c r="AJ25" s="13">
        <v>110416.88</v>
      </c>
      <c r="AK25" s="13">
        <v>122550.94500000001</v>
      </c>
      <c r="AL25" s="13">
        <v>120767.795</v>
      </c>
      <c r="AM25" s="13">
        <v>127145.14</v>
      </c>
      <c r="AN25" s="13">
        <v>129285.09</v>
      </c>
      <c r="AO25" s="13">
        <v>129112.45</v>
      </c>
      <c r="AP25" s="13">
        <v>110420.89</v>
      </c>
      <c r="AQ25" s="13">
        <v>107555.19</v>
      </c>
    </row>
    <row r="26" spans="1:43" x14ac:dyDescent="0.3">
      <c r="A26" s="12">
        <v>21</v>
      </c>
      <c r="B26" s="13">
        <v>127524.8</v>
      </c>
      <c r="C26" s="13">
        <v>133235.48000000001</v>
      </c>
      <c r="D26" s="13">
        <v>127522.71</v>
      </c>
      <c r="E26" s="13">
        <v>135361.19500000001</v>
      </c>
      <c r="F26" s="13">
        <v>133422.46</v>
      </c>
      <c r="G26" s="13">
        <v>119331.85</v>
      </c>
      <c r="H26" s="13">
        <v>111897.08500000001</v>
      </c>
      <c r="I26" s="13">
        <v>121182.69500000001</v>
      </c>
      <c r="J26" s="13">
        <v>124209.405</v>
      </c>
      <c r="K26" s="13">
        <v>124352.215</v>
      </c>
      <c r="L26" s="13">
        <v>124392.29</v>
      </c>
      <c r="M26" s="13">
        <v>127705.84</v>
      </c>
      <c r="N26" s="13">
        <v>112336.78</v>
      </c>
      <c r="O26" s="13">
        <v>99697.62</v>
      </c>
      <c r="P26" s="13">
        <v>113551.03999999999</v>
      </c>
      <c r="Q26" s="13">
        <v>119127.205</v>
      </c>
      <c r="R26" s="13">
        <v>121571.97</v>
      </c>
      <c r="S26" s="13">
        <v>124010.03</v>
      </c>
      <c r="T26" s="13">
        <v>123130.6</v>
      </c>
      <c r="U26" s="13">
        <v>104643.675</v>
      </c>
      <c r="V26" s="13">
        <v>105912.16</v>
      </c>
      <c r="W26" s="13">
        <v>124046.80499999999</v>
      </c>
      <c r="X26" s="13">
        <v>126922.995</v>
      </c>
      <c r="Y26" s="13">
        <v>129352.83</v>
      </c>
      <c r="Z26" s="13">
        <v>129553.94</v>
      </c>
      <c r="AA26" s="13">
        <v>127957.57</v>
      </c>
      <c r="AB26" s="13">
        <v>115384.08500000001</v>
      </c>
      <c r="AC26" s="13">
        <v>112349.26</v>
      </c>
      <c r="AD26" s="13">
        <v>118733.42</v>
      </c>
      <c r="AE26" s="13">
        <v>121766.77</v>
      </c>
      <c r="AF26" s="13">
        <v>122015.59</v>
      </c>
      <c r="AG26" s="13">
        <v>119118.11</v>
      </c>
      <c r="AH26" s="13">
        <v>118924.765</v>
      </c>
      <c r="AI26" s="13">
        <v>104949.95</v>
      </c>
      <c r="AJ26" s="13">
        <v>104054.85</v>
      </c>
      <c r="AK26" s="13">
        <v>120076.645</v>
      </c>
      <c r="AL26" s="13">
        <v>119789.97</v>
      </c>
      <c r="AM26" s="13">
        <v>119803.985</v>
      </c>
      <c r="AN26" s="13">
        <v>127563.61</v>
      </c>
      <c r="AO26" s="13">
        <v>130472.2</v>
      </c>
      <c r="AP26" s="13">
        <v>115234.32</v>
      </c>
      <c r="AQ26" s="13">
        <v>109774.425</v>
      </c>
    </row>
    <row r="27" spans="1:43" x14ac:dyDescent="0.3">
      <c r="A27" s="12">
        <v>22</v>
      </c>
      <c r="B27" s="13">
        <v>136690.92000000001</v>
      </c>
      <c r="C27" s="13">
        <v>140886.995</v>
      </c>
      <c r="D27" s="13">
        <v>133103.37</v>
      </c>
      <c r="E27" s="13">
        <v>127900.235</v>
      </c>
      <c r="F27" s="13">
        <v>132338.94</v>
      </c>
      <c r="G27" s="13">
        <v>114669.79</v>
      </c>
      <c r="H27" s="13">
        <v>118783.08500000001</v>
      </c>
      <c r="I27" s="13">
        <v>121424.42</v>
      </c>
      <c r="J27" s="13">
        <v>131916.405</v>
      </c>
      <c r="K27" s="13">
        <v>132170.04999999999</v>
      </c>
      <c r="L27" s="13">
        <v>137080.875</v>
      </c>
      <c r="M27" s="13">
        <v>134317.62</v>
      </c>
      <c r="N27" s="13">
        <v>119938.795</v>
      </c>
      <c r="O27" s="13">
        <v>101618.98</v>
      </c>
      <c r="P27" s="13">
        <v>130516.1</v>
      </c>
      <c r="Q27" s="13">
        <v>132762.38</v>
      </c>
      <c r="R27" s="13">
        <v>139030.79500000001</v>
      </c>
      <c r="S27" s="13">
        <v>140202.73499999999</v>
      </c>
      <c r="T27" s="13">
        <v>136856.79999999999</v>
      </c>
      <c r="U27" s="13">
        <v>122161.405</v>
      </c>
      <c r="V27" s="13">
        <v>110029.55</v>
      </c>
      <c r="W27" s="13">
        <v>119360.265</v>
      </c>
      <c r="X27" s="13">
        <v>123142.76</v>
      </c>
      <c r="Y27" s="13">
        <v>127830.62</v>
      </c>
      <c r="Z27" s="13">
        <v>131159.94500000001</v>
      </c>
      <c r="AA27" s="13">
        <v>135864.065</v>
      </c>
      <c r="AB27" s="13">
        <v>123226.075</v>
      </c>
      <c r="AC27" s="13">
        <v>106044.51</v>
      </c>
      <c r="AD27" s="13">
        <v>130229.295</v>
      </c>
      <c r="AE27" s="13">
        <v>133799.655</v>
      </c>
      <c r="AF27" s="13">
        <v>136301.49</v>
      </c>
      <c r="AG27" s="13">
        <v>138857.13500000001</v>
      </c>
      <c r="AH27" s="13">
        <v>133869.14000000001</v>
      </c>
      <c r="AI27" s="13">
        <v>120653.435</v>
      </c>
      <c r="AJ27" s="13">
        <v>106153.43</v>
      </c>
      <c r="AK27" s="13">
        <v>125532.575</v>
      </c>
      <c r="AL27" s="13">
        <v>126788.83500000001</v>
      </c>
      <c r="AM27" s="13">
        <v>124189.8</v>
      </c>
      <c r="AN27" s="13">
        <v>124062.485</v>
      </c>
      <c r="AO27" s="13">
        <v>120072.09</v>
      </c>
      <c r="AP27" s="13">
        <v>102231.77</v>
      </c>
      <c r="AQ27" s="13">
        <v>109579.82</v>
      </c>
    </row>
    <row r="28" spans="1:43" x14ac:dyDescent="0.3">
      <c r="A28" s="12">
        <v>23</v>
      </c>
      <c r="B28" s="13">
        <v>140919.995</v>
      </c>
      <c r="C28" s="13">
        <v>148534.505</v>
      </c>
      <c r="D28" s="13">
        <v>146902.95000000001</v>
      </c>
      <c r="E28" s="13">
        <v>147155.26500000001</v>
      </c>
      <c r="F28" s="13">
        <v>142625.035</v>
      </c>
      <c r="G28" s="13">
        <v>120128.295</v>
      </c>
      <c r="H28" s="13">
        <v>113261.26</v>
      </c>
      <c r="I28" s="13">
        <v>134983.95499999999</v>
      </c>
      <c r="J28" s="13">
        <v>140402.15</v>
      </c>
      <c r="K28" s="13">
        <v>141195.03</v>
      </c>
      <c r="L28" s="13">
        <v>141292.56</v>
      </c>
      <c r="M28" s="13">
        <v>137717.255</v>
      </c>
      <c r="N28" s="13">
        <v>122764.33</v>
      </c>
      <c r="O28" s="13">
        <v>118751.965</v>
      </c>
      <c r="P28" s="13">
        <v>132877.45000000001</v>
      </c>
      <c r="Q28" s="13">
        <v>133274.53</v>
      </c>
      <c r="R28" s="13">
        <v>136116.12</v>
      </c>
      <c r="S28" s="13">
        <v>139511.78</v>
      </c>
      <c r="T28" s="13">
        <v>130994.54</v>
      </c>
      <c r="U28" s="13">
        <v>120698.91499999999</v>
      </c>
      <c r="V28" s="13">
        <v>118953.95</v>
      </c>
      <c r="W28" s="13">
        <v>135385.41</v>
      </c>
      <c r="X28" s="13">
        <v>132975.13</v>
      </c>
      <c r="Y28" s="13">
        <v>132038.42499999999</v>
      </c>
      <c r="Z28" s="13">
        <v>128577.63</v>
      </c>
      <c r="AA28" s="13">
        <v>129910.015</v>
      </c>
      <c r="AB28" s="13">
        <v>120232.19500000001</v>
      </c>
      <c r="AC28" s="13">
        <v>121177.58500000001</v>
      </c>
      <c r="AD28" s="13">
        <v>135437.85</v>
      </c>
      <c r="AE28" s="13">
        <v>136149.125</v>
      </c>
      <c r="AF28" s="13">
        <v>137844.815</v>
      </c>
      <c r="AG28" s="13">
        <v>134971.77499999999</v>
      </c>
      <c r="AH28" s="13">
        <v>132003.44</v>
      </c>
      <c r="AI28" s="13">
        <v>117243.63</v>
      </c>
      <c r="AJ28" s="13">
        <v>118086.93</v>
      </c>
      <c r="AK28" s="13">
        <v>132039.70499999999</v>
      </c>
      <c r="AL28" s="13">
        <v>132710.35999999999</v>
      </c>
      <c r="AM28" s="13">
        <v>130801.825</v>
      </c>
      <c r="AN28" s="13">
        <v>133322.02499999999</v>
      </c>
      <c r="AO28" s="13">
        <v>137368.465</v>
      </c>
      <c r="AP28" s="13">
        <v>126427.92</v>
      </c>
      <c r="AQ28" s="13">
        <v>102684.59</v>
      </c>
    </row>
    <row r="29" spans="1:43" x14ac:dyDescent="0.3">
      <c r="A29" s="12">
        <v>24</v>
      </c>
      <c r="B29" s="13">
        <v>110715.815</v>
      </c>
      <c r="C29" s="13">
        <v>132854.13500000001</v>
      </c>
      <c r="D29" s="13">
        <v>144125.52499999999</v>
      </c>
      <c r="E29" s="13">
        <v>143465.44500000001</v>
      </c>
      <c r="F29" s="13">
        <v>145005.62</v>
      </c>
      <c r="G29" s="13">
        <v>123754.55</v>
      </c>
      <c r="H29" s="13">
        <v>109609.685</v>
      </c>
      <c r="I29" s="13">
        <v>134829.755</v>
      </c>
      <c r="J29" s="13">
        <v>135306.005</v>
      </c>
      <c r="K29" s="13">
        <v>137305.35500000001</v>
      </c>
      <c r="L29" s="13">
        <v>132859.30499999999</v>
      </c>
      <c r="M29" s="13">
        <v>132209.51500000001</v>
      </c>
      <c r="N29" s="13">
        <v>120753.43</v>
      </c>
      <c r="O29" s="13">
        <v>116052.80499999999</v>
      </c>
      <c r="P29" s="13">
        <v>117691.685</v>
      </c>
      <c r="Q29" s="13">
        <v>135184.95000000001</v>
      </c>
      <c r="R29" s="13">
        <v>136253.42000000001</v>
      </c>
      <c r="S29" s="13">
        <v>135303.255</v>
      </c>
      <c r="T29" s="13">
        <v>135269.63500000001</v>
      </c>
      <c r="U29" s="13">
        <v>121178.68</v>
      </c>
      <c r="V29" s="13">
        <v>113374.465</v>
      </c>
      <c r="W29" s="13">
        <v>113420.985</v>
      </c>
      <c r="X29" s="13">
        <v>127261.295</v>
      </c>
      <c r="Y29" s="13">
        <v>131574.60500000001</v>
      </c>
      <c r="Z29" s="13">
        <v>130544.485</v>
      </c>
      <c r="AA29" s="13">
        <v>133009.01</v>
      </c>
      <c r="AB29" s="13">
        <v>124351.235</v>
      </c>
      <c r="AC29" s="13">
        <v>117037.86500000001</v>
      </c>
      <c r="AD29" s="13">
        <v>108133.03</v>
      </c>
      <c r="AE29" s="13">
        <v>122760.92</v>
      </c>
      <c r="AF29" s="13">
        <v>128127.75</v>
      </c>
      <c r="AG29" s="13">
        <v>128535.19</v>
      </c>
      <c r="AH29" s="13">
        <v>128153.19500000001</v>
      </c>
      <c r="AI29" s="13">
        <v>121097.845</v>
      </c>
      <c r="AJ29" s="13">
        <v>110669.42</v>
      </c>
      <c r="AK29" s="13">
        <v>124792.97500000001</v>
      </c>
      <c r="AL29" s="13">
        <v>141571.29500000001</v>
      </c>
      <c r="AM29" s="13">
        <v>137795.79500000001</v>
      </c>
      <c r="AN29" s="13">
        <v>141444.44500000001</v>
      </c>
      <c r="AO29" s="13">
        <v>134684.58499999999</v>
      </c>
      <c r="AP29" s="13">
        <v>117394.455</v>
      </c>
      <c r="AQ29" s="13">
        <v>119524.41</v>
      </c>
    </row>
    <row r="30" spans="1:43" x14ac:dyDescent="0.3">
      <c r="A30" s="12">
        <v>25</v>
      </c>
      <c r="B30" s="13">
        <v>136054.14499999999</v>
      </c>
      <c r="C30" s="13">
        <v>139073.785</v>
      </c>
      <c r="D30" s="13">
        <v>134290.46</v>
      </c>
      <c r="E30" s="13">
        <v>137073.77499999999</v>
      </c>
      <c r="F30" s="13">
        <v>139781.245</v>
      </c>
      <c r="G30" s="13">
        <v>129576.36</v>
      </c>
      <c r="H30" s="13">
        <v>119125.62</v>
      </c>
      <c r="I30" s="13">
        <v>122106.95</v>
      </c>
      <c r="J30" s="13">
        <v>138466.56</v>
      </c>
      <c r="K30" s="13">
        <v>140904.59</v>
      </c>
      <c r="L30" s="13">
        <v>140741.16500000001</v>
      </c>
      <c r="M30" s="13">
        <v>138023.10999999999</v>
      </c>
      <c r="N30" s="13">
        <v>123162.185</v>
      </c>
      <c r="O30" s="13">
        <v>122771.53</v>
      </c>
      <c r="P30" s="13">
        <v>134925.74</v>
      </c>
      <c r="Q30" s="13">
        <v>131996.97</v>
      </c>
      <c r="R30" s="13">
        <v>139814.29999999999</v>
      </c>
      <c r="S30" s="13">
        <v>140348.57</v>
      </c>
      <c r="T30" s="13">
        <v>132029.57500000001</v>
      </c>
      <c r="U30" s="13">
        <v>122393.325</v>
      </c>
      <c r="V30" s="13">
        <v>116112.74</v>
      </c>
      <c r="W30" s="13">
        <v>138518.73499999999</v>
      </c>
      <c r="X30" s="13">
        <v>143830.12</v>
      </c>
      <c r="Y30" s="13">
        <v>141305.88</v>
      </c>
      <c r="Z30" s="13">
        <v>143542.01999999999</v>
      </c>
      <c r="AA30" s="13">
        <v>140296.4</v>
      </c>
      <c r="AB30" s="13">
        <v>132165.42499999999</v>
      </c>
      <c r="AC30" s="13">
        <v>120785.595</v>
      </c>
      <c r="AD30" s="13">
        <v>129972.91499999999</v>
      </c>
      <c r="AE30" s="13">
        <v>137922.22</v>
      </c>
      <c r="AF30" s="13">
        <v>144737.12</v>
      </c>
      <c r="AG30" s="13">
        <v>148609.595</v>
      </c>
      <c r="AH30" s="13">
        <v>144504.32999999999</v>
      </c>
      <c r="AI30" s="13">
        <v>132829.29</v>
      </c>
      <c r="AJ30" s="13">
        <v>116811.39</v>
      </c>
      <c r="AK30" s="13">
        <v>121221.455</v>
      </c>
      <c r="AL30" s="13">
        <v>124473.67</v>
      </c>
      <c r="AM30" s="13">
        <v>133969.69</v>
      </c>
      <c r="AN30" s="13">
        <v>130437.325</v>
      </c>
      <c r="AO30" s="13">
        <v>120149.435</v>
      </c>
      <c r="AP30" s="13">
        <v>109644.69500000001</v>
      </c>
      <c r="AQ30" s="13">
        <v>107553.005</v>
      </c>
    </row>
    <row r="31" spans="1:43" x14ac:dyDescent="0.3">
      <c r="A31" s="12">
        <v>26</v>
      </c>
      <c r="B31" s="13">
        <v>140431.35999999999</v>
      </c>
      <c r="C31" s="13">
        <v>133171.4</v>
      </c>
      <c r="D31" s="13">
        <v>135407.57</v>
      </c>
      <c r="E31" s="13">
        <v>137379.23000000001</v>
      </c>
      <c r="F31" s="13">
        <v>135562.07500000001</v>
      </c>
      <c r="G31" s="13">
        <v>124587.43</v>
      </c>
      <c r="H31" s="13">
        <v>124910.57</v>
      </c>
      <c r="I31" s="13">
        <v>134435.11499999999</v>
      </c>
      <c r="J31" s="13">
        <v>137511.315</v>
      </c>
      <c r="K31" s="13">
        <v>133813.285</v>
      </c>
      <c r="L31" s="13">
        <v>136740.005</v>
      </c>
      <c r="M31" s="13">
        <v>144658.38</v>
      </c>
      <c r="N31" s="13">
        <v>131730.83499999999</v>
      </c>
      <c r="O31" s="13">
        <v>119662.16499999999</v>
      </c>
      <c r="P31" s="13">
        <v>138040.38</v>
      </c>
      <c r="Q31" s="13">
        <v>144526.63</v>
      </c>
      <c r="R31" s="13">
        <v>141351.89499999999</v>
      </c>
      <c r="S31" s="13">
        <v>138124.06</v>
      </c>
      <c r="T31" s="13">
        <v>139275.77499999999</v>
      </c>
      <c r="U31" s="13">
        <v>125949.5</v>
      </c>
      <c r="V31" s="13">
        <v>118103.86500000001</v>
      </c>
      <c r="W31" s="13">
        <v>141972.715</v>
      </c>
      <c r="X31" s="13">
        <v>142842.4</v>
      </c>
      <c r="Y31" s="13">
        <v>148100.13</v>
      </c>
      <c r="Z31" s="13">
        <v>150445.47</v>
      </c>
      <c r="AA31" s="13">
        <v>139188.48000000001</v>
      </c>
      <c r="AB31" s="13">
        <v>125394.425</v>
      </c>
      <c r="AC31" s="13">
        <v>125850.58</v>
      </c>
      <c r="AD31" s="13">
        <v>146856.79999999999</v>
      </c>
      <c r="AE31" s="13">
        <v>145807.25</v>
      </c>
      <c r="AF31" s="13">
        <v>139351.56</v>
      </c>
      <c r="AG31" s="13">
        <v>131023.66</v>
      </c>
      <c r="AH31" s="13">
        <v>123546.62</v>
      </c>
      <c r="AI31" s="13">
        <v>117924.13</v>
      </c>
      <c r="AJ31" s="13">
        <v>133525.32</v>
      </c>
      <c r="AK31" s="13">
        <v>136373.435</v>
      </c>
      <c r="AL31" s="13">
        <v>131904.745</v>
      </c>
      <c r="AM31" s="13">
        <v>133100.905</v>
      </c>
      <c r="AN31" s="13">
        <v>131466.23999999999</v>
      </c>
      <c r="AO31" s="13">
        <v>136872.56</v>
      </c>
      <c r="AP31" s="13">
        <v>126938.54</v>
      </c>
      <c r="AQ31" s="13">
        <v>121528.375</v>
      </c>
    </row>
    <row r="32" spans="1:43" x14ac:dyDescent="0.3">
      <c r="A32" s="12">
        <v>27</v>
      </c>
      <c r="B32" s="13">
        <v>139468.155</v>
      </c>
      <c r="C32" s="13">
        <v>143170.05499999999</v>
      </c>
      <c r="D32" s="13">
        <v>138931</v>
      </c>
      <c r="E32" s="13">
        <v>138972.42499999999</v>
      </c>
      <c r="F32" s="13">
        <v>145713.81</v>
      </c>
      <c r="G32" s="13">
        <v>130073.27</v>
      </c>
      <c r="H32" s="13">
        <v>119277.48</v>
      </c>
      <c r="I32" s="13">
        <v>148639.995</v>
      </c>
      <c r="J32" s="13">
        <v>142146.31</v>
      </c>
      <c r="K32" s="13">
        <v>136071.965</v>
      </c>
      <c r="L32" s="13">
        <v>141078.46</v>
      </c>
      <c r="M32" s="13">
        <v>136676.715</v>
      </c>
      <c r="N32" s="13">
        <v>118683.565</v>
      </c>
      <c r="O32" s="13">
        <v>126455.935</v>
      </c>
      <c r="P32" s="13">
        <v>139765.32</v>
      </c>
      <c r="Q32" s="13">
        <v>134029.80499999999</v>
      </c>
      <c r="R32" s="13">
        <v>134084.66500000001</v>
      </c>
      <c r="S32" s="13">
        <v>137899.715</v>
      </c>
      <c r="T32" s="13">
        <v>134078.07</v>
      </c>
      <c r="U32" s="13">
        <v>123687.97</v>
      </c>
      <c r="V32" s="13">
        <v>120137.45</v>
      </c>
      <c r="W32" s="13">
        <v>140713.255</v>
      </c>
      <c r="X32" s="13">
        <v>135759.27499999999</v>
      </c>
      <c r="Y32" s="13">
        <v>128580.97500000001</v>
      </c>
      <c r="Z32" s="13">
        <v>125861.6</v>
      </c>
      <c r="AA32" s="13">
        <v>124242.52</v>
      </c>
      <c r="AB32" s="13">
        <v>119717.435</v>
      </c>
      <c r="AC32" s="13">
        <v>124313.07</v>
      </c>
      <c r="AD32" s="13">
        <v>130565.58</v>
      </c>
      <c r="AE32" s="13">
        <v>135866.75</v>
      </c>
      <c r="AF32" s="13">
        <v>137327.70000000001</v>
      </c>
      <c r="AG32" s="13">
        <v>135182.72500000001</v>
      </c>
      <c r="AH32" s="13">
        <v>132774.29500000001</v>
      </c>
      <c r="AI32" s="13">
        <v>114660.9</v>
      </c>
      <c r="AJ32" s="13">
        <v>116150.91499999999</v>
      </c>
      <c r="AK32" s="13">
        <v>141431.99</v>
      </c>
      <c r="AL32" s="13">
        <v>137644.86499999999</v>
      </c>
      <c r="AM32" s="13">
        <v>126614.72</v>
      </c>
      <c r="AN32" s="13">
        <v>131372.71</v>
      </c>
      <c r="AO32" s="13">
        <v>143010.26999999999</v>
      </c>
      <c r="AP32" s="13">
        <v>125400.27</v>
      </c>
      <c r="AQ32" s="13">
        <v>125830.75</v>
      </c>
    </row>
    <row r="33" spans="1:43" x14ac:dyDescent="0.3">
      <c r="A33" s="12">
        <v>28</v>
      </c>
      <c r="B33" s="13">
        <v>143176.33499999999</v>
      </c>
      <c r="C33" s="13">
        <v>143984.39000000001</v>
      </c>
      <c r="D33" s="13">
        <v>141696.29500000001</v>
      </c>
      <c r="E33" s="13">
        <v>141994.375</v>
      </c>
      <c r="F33" s="13">
        <v>136884.095</v>
      </c>
      <c r="G33" s="13">
        <v>123971.705</v>
      </c>
      <c r="H33" s="13">
        <v>117312.925</v>
      </c>
      <c r="I33" s="13">
        <v>135712.245</v>
      </c>
      <c r="J33" s="13">
        <v>142401.79500000001</v>
      </c>
      <c r="K33" s="13">
        <v>134056.095</v>
      </c>
      <c r="L33" s="13">
        <v>138768.04500000001</v>
      </c>
      <c r="M33" s="13">
        <v>136690.04999999999</v>
      </c>
      <c r="N33" s="13">
        <v>122369.535</v>
      </c>
      <c r="O33" s="13">
        <v>112556.405</v>
      </c>
      <c r="P33" s="13">
        <v>133132.32500000001</v>
      </c>
      <c r="Q33" s="13">
        <v>137352.78</v>
      </c>
      <c r="R33" s="13">
        <v>138152.10500000001</v>
      </c>
      <c r="S33" s="13">
        <v>134622.39000000001</v>
      </c>
      <c r="T33" s="13">
        <v>131387.745</v>
      </c>
      <c r="U33" s="13">
        <v>124486.69500000001</v>
      </c>
      <c r="V33" s="13">
        <v>116064.03</v>
      </c>
      <c r="W33" s="13">
        <v>133874.47500000001</v>
      </c>
      <c r="X33" s="13">
        <v>140342.995</v>
      </c>
      <c r="Y33" s="13">
        <v>143461.125</v>
      </c>
      <c r="Z33" s="13">
        <v>145767.1</v>
      </c>
      <c r="AA33" s="13">
        <v>140542.95000000001</v>
      </c>
      <c r="AB33" s="13">
        <v>124491.53</v>
      </c>
      <c r="AC33" s="13">
        <v>114562.215</v>
      </c>
      <c r="AD33" s="13">
        <v>127307.26</v>
      </c>
      <c r="AE33" s="13">
        <v>133803.98499999999</v>
      </c>
      <c r="AF33" s="13">
        <v>127092.715</v>
      </c>
      <c r="AG33" s="13">
        <v>133131.51999999999</v>
      </c>
      <c r="AH33" s="13">
        <v>128384.14</v>
      </c>
      <c r="AI33" s="13">
        <v>123954.31</v>
      </c>
      <c r="AJ33" s="13">
        <v>114469.88</v>
      </c>
      <c r="AK33" s="13">
        <v>136255.33499999999</v>
      </c>
      <c r="AL33" s="13">
        <v>140264.51999999999</v>
      </c>
      <c r="AM33" s="13">
        <v>138627.10999999999</v>
      </c>
      <c r="AN33" s="13">
        <v>135266.16500000001</v>
      </c>
      <c r="AO33" s="13">
        <v>134041.23000000001</v>
      </c>
      <c r="AP33" s="13">
        <v>130088.95</v>
      </c>
      <c r="AQ33" s="13">
        <v>118507.76</v>
      </c>
    </row>
    <row r="34" spans="1:43" x14ac:dyDescent="0.3">
      <c r="A34" s="12">
        <v>29</v>
      </c>
      <c r="B34" s="13">
        <v>138680.33499999999</v>
      </c>
      <c r="C34" s="13">
        <v>150671.10500000001</v>
      </c>
      <c r="D34" s="13">
        <v>151270.54</v>
      </c>
      <c r="E34" s="13">
        <v>144797.98000000001</v>
      </c>
      <c r="F34" s="13">
        <v>142965.48000000001</v>
      </c>
      <c r="G34" s="13">
        <v>130187.44500000001</v>
      </c>
      <c r="H34" s="13">
        <v>124790.69500000001</v>
      </c>
      <c r="I34" s="13">
        <v>128207.125</v>
      </c>
      <c r="J34" s="13">
        <v>137582.19500000001</v>
      </c>
      <c r="K34" s="13">
        <v>145728.26</v>
      </c>
      <c r="L34" s="13">
        <v>144103.70499999999</v>
      </c>
      <c r="M34" s="13">
        <v>141166.85</v>
      </c>
      <c r="N34" s="13">
        <v>120659.15</v>
      </c>
      <c r="O34" s="13">
        <v>119218.23</v>
      </c>
      <c r="P34" s="13">
        <v>131868.24</v>
      </c>
      <c r="Q34" s="13">
        <v>136121.83499999999</v>
      </c>
      <c r="R34" s="13">
        <v>133906.26</v>
      </c>
      <c r="S34" s="13">
        <v>139316.29</v>
      </c>
      <c r="T34" s="13">
        <v>140073.89499999999</v>
      </c>
      <c r="U34" s="13">
        <v>122397.13</v>
      </c>
      <c r="V34" s="13">
        <v>119927.64</v>
      </c>
      <c r="W34" s="13">
        <v>137446.75</v>
      </c>
      <c r="X34" s="13">
        <v>131367.09</v>
      </c>
      <c r="Y34" s="13">
        <v>132856.72</v>
      </c>
      <c r="Z34" s="13">
        <v>133778.44500000001</v>
      </c>
      <c r="AA34" s="13">
        <v>135728.405</v>
      </c>
      <c r="AB34" s="13">
        <v>125928.62</v>
      </c>
      <c r="AC34" s="13">
        <v>119464.315</v>
      </c>
      <c r="AD34" s="13">
        <v>131739.20000000001</v>
      </c>
      <c r="AE34" s="13">
        <v>132941.76999999999</v>
      </c>
      <c r="AF34" s="13">
        <v>135339.82</v>
      </c>
      <c r="AG34" s="13">
        <v>134119.14000000001</v>
      </c>
      <c r="AH34" s="13">
        <v>132101.85999999999</v>
      </c>
      <c r="AI34" s="13">
        <v>111288.905</v>
      </c>
      <c r="AJ34" s="13">
        <v>123740.265</v>
      </c>
      <c r="AK34" s="13">
        <v>130119.41</v>
      </c>
      <c r="AL34" s="13">
        <v>133668.935</v>
      </c>
      <c r="AM34" s="13">
        <v>135296.79999999999</v>
      </c>
      <c r="AN34" s="13">
        <v>143158.89000000001</v>
      </c>
      <c r="AO34" s="13">
        <v>143109.35500000001</v>
      </c>
      <c r="AP34" s="13">
        <v>125303.88499999999</v>
      </c>
      <c r="AQ34" s="13">
        <v>118837.05</v>
      </c>
    </row>
    <row r="35" spans="1:43" x14ac:dyDescent="0.3">
      <c r="A35" s="12">
        <v>30</v>
      </c>
      <c r="B35" s="13">
        <v>146154.37</v>
      </c>
      <c r="C35" s="13">
        <v>138931.81</v>
      </c>
      <c r="D35" s="13">
        <v>138418.83499999999</v>
      </c>
      <c r="E35" s="13">
        <v>142316.29500000001</v>
      </c>
      <c r="F35" s="13">
        <v>136837.155</v>
      </c>
      <c r="G35" s="13">
        <v>121021.425</v>
      </c>
      <c r="H35" s="13">
        <v>131141.35500000001</v>
      </c>
      <c r="I35" s="13">
        <v>127367.015</v>
      </c>
      <c r="J35" s="13">
        <v>137028.04999999999</v>
      </c>
      <c r="K35" s="13">
        <v>136850.14000000001</v>
      </c>
      <c r="L35" s="13">
        <v>136127.125</v>
      </c>
      <c r="M35" s="13">
        <v>128777.82</v>
      </c>
      <c r="N35" s="13">
        <v>119888.575</v>
      </c>
      <c r="O35" s="13">
        <v>113418.125</v>
      </c>
      <c r="P35" s="13">
        <v>136330.59</v>
      </c>
      <c r="Q35" s="13">
        <v>129699.265</v>
      </c>
      <c r="R35" s="13">
        <v>133198.34</v>
      </c>
      <c r="S35" s="13">
        <v>136003.91500000001</v>
      </c>
      <c r="T35" s="13">
        <v>130432.05</v>
      </c>
      <c r="U35" s="13">
        <v>111331.235</v>
      </c>
      <c r="V35" s="13">
        <v>118007.66499999999</v>
      </c>
      <c r="W35" s="13">
        <v>134664.655</v>
      </c>
      <c r="X35" s="13">
        <v>132967.19</v>
      </c>
      <c r="Y35" s="13">
        <v>135308.29500000001</v>
      </c>
      <c r="Z35" s="13">
        <v>137634.125</v>
      </c>
      <c r="AA35" s="13">
        <v>130119.5</v>
      </c>
      <c r="AB35" s="13">
        <v>116942.94</v>
      </c>
      <c r="AC35" s="13">
        <v>114186.8</v>
      </c>
      <c r="AD35" s="13">
        <v>123618.42</v>
      </c>
      <c r="AE35" s="13">
        <v>129008.62</v>
      </c>
      <c r="AF35" s="13">
        <v>135782.54500000001</v>
      </c>
      <c r="AG35" s="13">
        <v>132940.63</v>
      </c>
      <c r="AH35" s="13">
        <v>136493.13</v>
      </c>
      <c r="AI35" s="13">
        <v>121958.69</v>
      </c>
      <c r="AJ35" s="13">
        <v>111293.15</v>
      </c>
      <c r="AK35" s="13">
        <v>132894.41</v>
      </c>
      <c r="AL35" s="13">
        <v>140086.10500000001</v>
      </c>
      <c r="AM35" s="13">
        <v>138666.10500000001</v>
      </c>
      <c r="AN35" s="13">
        <v>142476.36499999999</v>
      </c>
      <c r="AO35" s="13">
        <v>133822.70000000001</v>
      </c>
      <c r="AP35" s="13">
        <v>128417.22</v>
      </c>
      <c r="AQ35" s="13">
        <v>114065.32</v>
      </c>
    </row>
    <row r="36" spans="1:43" x14ac:dyDescent="0.3">
      <c r="A36" s="12">
        <v>31</v>
      </c>
      <c r="B36" s="13">
        <v>142470.43</v>
      </c>
      <c r="C36" s="13">
        <v>144008.37</v>
      </c>
      <c r="D36" s="13">
        <v>142637.76000000001</v>
      </c>
      <c r="E36" s="13">
        <v>143544.10999999999</v>
      </c>
      <c r="F36" s="13">
        <v>139584.95499999999</v>
      </c>
      <c r="G36" s="13">
        <v>125032.57</v>
      </c>
      <c r="H36" s="13">
        <v>120396.735</v>
      </c>
      <c r="I36" s="13">
        <v>138134.63500000001</v>
      </c>
      <c r="J36" s="13">
        <v>146465.69</v>
      </c>
      <c r="K36" s="13">
        <v>143209.755</v>
      </c>
      <c r="L36" s="13">
        <v>142341.63500000001</v>
      </c>
      <c r="M36" s="13">
        <v>139822.93</v>
      </c>
      <c r="N36" s="13">
        <v>121548.535</v>
      </c>
      <c r="O36" s="13">
        <v>120126.905</v>
      </c>
      <c r="P36" s="13">
        <v>132276.88</v>
      </c>
      <c r="Q36" s="13">
        <v>137617.88</v>
      </c>
      <c r="R36" s="13">
        <v>140729.185</v>
      </c>
      <c r="S36" s="13">
        <v>151355.43</v>
      </c>
      <c r="T36" s="13">
        <v>141647.89499999999</v>
      </c>
      <c r="U36" s="13">
        <v>116696.455</v>
      </c>
      <c r="V36" s="13">
        <v>107580.495</v>
      </c>
      <c r="W36" s="13">
        <v>135422.13500000001</v>
      </c>
      <c r="X36" s="13">
        <v>129519.995</v>
      </c>
      <c r="Y36" s="13">
        <v>134004.96</v>
      </c>
      <c r="Z36" s="13">
        <v>129025</v>
      </c>
      <c r="AA36" s="13">
        <v>129740.315</v>
      </c>
      <c r="AB36" s="13">
        <v>116238.175</v>
      </c>
      <c r="AC36" s="13">
        <v>111555</v>
      </c>
      <c r="AD36" s="13">
        <v>133205.18</v>
      </c>
      <c r="AE36" s="13">
        <v>138858.04500000001</v>
      </c>
      <c r="AF36" s="13">
        <v>140275.82999999999</v>
      </c>
      <c r="AG36" s="13">
        <v>137651.13500000001</v>
      </c>
      <c r="AH36" s="13">
        <v>135633.89000000001</v>
      </c>
      <c r="AI36" s="13">
        <v>119933.7</v>
      </c>
      <c r="AJ36" s="13">
        <v>118413.13499999999</v>
      </c>
      <c r="AK36" s="13">
        <v>132571.32999999999</v>
      </c>
      <c r="AL36" s="13">
        <v>132720.39499999999</v>
      </c>
      <c r="AM36" s="13">
        <v>130547.735</v>
      </c>
      <c r="AN36" s="13">
        <v>132583.64000000001</v>
      </c>
      <c r="AO36" s="13">
        <v>132105.75</v>
      </c>
      <c r="AP36" s="13">
        <v>111590.65</v>
      </c>
      <c r="AQ36" s="13">
        <v>123014.55499999999</v>
      </c>
    </row>
    <row r="37" spans="1:43" x14ac:dyDescent="0.3">
      <c r="A37" s="12">
        <v>32</v>
      </c>
      <c r="B37" s="13">
        <v>141451.72500000001</v>
      </c>
      <c r="C37" s="13">
        <v>147550.185</v>
      </c>
      <c r="D37" s="13">
        <v>142325.99</v>
      </c>
      <c r="E37" s="13">
        <v>143642.35500000001</v>
      </c>
      <c r="F37" s="13">
        <v>143060.32999999999</v>
      </c>
      <c r="G37" s="13">
        <v>125830.535</v>
      </c>
      <c r="H37" s="13">
        <v>117638.065</v>
      </c>
      <c r="I37" s="13">
        <v>137934.845</v>
      </c>
      <c r="J37" s="13">
        <v>137301.69</v>
      </c>
      <c r="K37" s="13">
        <v>140922.715</v>
      </c>
      <c r="L37" s="13">
        <v>142671.51</v>
      </c>
      <c r="M37" s="13">
        <v>145491.32999999999</v>
      </c>
      <c r="N37" s="13">
        <v>130907.095</v>
      </c>
      <c r="O37" s="13">
        <v>114481.28</v>
      </c>
      <c r="P37" s="13">
        <v>138963.17499999999</v>
      </c>
      <c r="Q37" s="13">
        <v>139108.435</v>
      </c>
      <c r="R37" s="13">
        <v>130044.375</v>
      </c>
      <c r="S37" s="13">
        <v>122361.925</v>
      </c>
      <c r="T37" s="13">
        <v>122862.345</v>
      </c>
      <c r="U37" s="13">
        <v>113669.45</v>
      </c>
      <c r="V37" s="13">
        <v>117351.14</v>
      </c>
      <c r="W37" s="13">
        <v>127198.78</v>
      </c>
      <c r="X37" s="13">
        <v>131851.01500000001</v>
      </c>
      <c r="Y37" s="13">
        <v>131939.5</v>
      </c>
      <c r="Z37" s="13">
        <v>135670.99</v>
      </c>
      <c r="AA37" s="13">
        <v>121875.355</v>
      </c>
      <c r="AB37" s="13">
        <v>119988.735</v>
      </c>
      <c r="AC37" s="13">
        <v>104912.38</v>
      </c>
      <c r="AD37" s="13">
        <v>125652.05499999999</v>
      </c>
      <c r="AE37" s="13">
        <v>132120.39000000001</v>
      </c>
      <c r="AF37" s="13">
        <v>136315.38</v>
      </c>
      <c r="AG37" s="13">
        <v>133004.73000000001</v>
      </c>
      <c r="AH37" s="13">
        <v>142555.10500000001</v>
      </c>
      <c r="AI37" s="13">
        <v>128554.605</v>
      </c>
      <c r="AJ37" s="13">
        <v>120350.215</v>
      </c>
      <c r="AK37" s="13">
        <v>127930.355</v>
      </c>
      <c r="AL37" s="13">
        <v>140042.14499999999</v>
      </c>
      <c r="AM37" s="13">
        <v>140205.29500000001</v>
      </c>
      <c r="AN37" s="13">
        <v>140835.17499999999</v>
      </c>
      <c r="AO37" s="13">
        <v>144062.60999999999</v>
      </c>
      <c r="AP37" s="13">
        <v>121119.265</v>
      </c>
      <c r="AQ37" s="13">
        <v>109935.33500000001</v>
      </c>
    </row>
    <row r="38" spans="1:43" x14ac:dyDescent="0.3">
      <c r="A38" s="12">
        <v>33</v>
      </c>
      <c r="B38" s="13">
        <v>130978.095</v>
      </c>
      <c r="C38" s="13">
        <v>135616.125</v>
      </c>
      <c r="D38" s="13">
        <v>138900.5</v>
      </c>
      <c r="E38" s="13">
        <v>140905.85</v>
      </c>
      <c r="F38" s="13">
        <v>137838.92499999999</v>
      </c>
      <c r="G38" s="13">
        <v>122088.76</v>
      </c>
      <c r="H38" s="13">
        <v>120008.455</v>
      </c>
      <c r="I38" s="13">
        <v>138506.45000000001</v>
      </c>
      <c r="J38" s="13">
        <v>132819.535</v>
      </c>
      <c r="K38" s="13">
        <v>130616.67</v>
      </c>
      <c r="L38" s="13">
        <v>138368.4</v>
      </c>
      <c r="M38" s="13">
        <v>134885.67000000001</v>
      </c>
      <c r="N38" s="13">
        <v>120382.80499999999</v>
      </c>
      <c r="O38" s="13">
        <v>120379.285</v>
      </c>
      <c r="P38" s="13">
        <v>121533.955</v>
      </c>
      <c r="Q38" s="13">
        <v>127193.3</v>
      </c>
      <c r="R38" s="13">
        <v>121445.38</v>
      </c>
      <c r="S38" s="13">
        <v>129223.80499999999</v>
      </c>
      <c r="T38" s="13">
        <v>133562.98499999999</v>
      </c>
      <c r="U38" s="13">
        <v>124852.67</v>
      </c>
      <c r="V38" s="13">
        <v>106274.56</v>
      </c>
      <c r="W38" s="13">
        <v>127541.57</v>
      </c>
      <c r="X38" s="13">
        <v>121073.45</v>
      </c>
      <c r="Y38" s="13">
        <v>122602.11500000001</v>
      </c>
      <c r="Z38" s="13">
        <v>131137.065</v>
      </c>
      <c r="AA38" s="13">
        <v>125189.54</v>
      </c>
      <c r="AB38" s="13">
        <v>116571.26</v>
      </c>
      <c r="AC38" s="13">
        <v>115231.85</v>
      </c>
      <c r="AD38" s="13">
        <v>136683.4</v>
      </c>
      <c r="AE38" s="13">
        <v>141474.26500000001</v>
      </c>
      <c r="AF38" s="13">
        <v>134681.435</v>
      </c>
      <c r="AG38" s="13">
        <v>128119.715</v>
      </c>
      <c r="AH38" s="13">
        <v>129781.155</v>
      </c>
      <c r="AI38" s="13">
        <v>115460.6</v>
      </c>
      <c r="AJ38" s="13">
        <v>121028.325</v>
      </c>
      <c r="AK38" s="13">
        <v>125959.75</v>
      </c>
      <c r="AL38" s="13">
        <v>130141.22500000001</v>
      </c>
      <c r="AM38" s="13">
        <v>127945.31</v>
      </c>
      <c r="AN38" s="13">
        <v>121914.44</v>
      </c>
      <c r="AO38" s="13">
        <v>124640.09</v>
      </c>
      <c r="AP38" s="13">
        <v>113755.18</v>
      </c>
      <c r="AQ38" s="13">
        <v>111165.955</v>
      </c>
    </row>
    <row r="39" spans="1:43" x14ac:dyDescent="0.3">
      <c r="A39" s="12">
        <v>34</v>
      </c>
      <c r="B39" s="13">
        <v>137008.71</v>
      </c>
      <c r="C39" s="13">
        <v>148093.96</v>
      </c>
      <c r="D39" s="13">
        <v>144024.66</v>
      </c>
      <c r="E39" s="13">
        <v>131575.79</v>
      </c>
      <c r="F39" s="13">
        <v>126570.47</v>
      </c>
      <c r="G39" s="13">
        <v>112275.15</v>
      </c>
      <c r="H39" s="13">
        <v>116648.77</v>
      </c>
      <c r="I39" s="13">
        <v>127906.24000000001</v>
      </c>
      <c r="J39" s="13">
        <v>124975.11</v>
      </c>
      <c r="K39" s="13">
        <v>132561.22</v>
      </c>
      <c r="L39" s="13">
        <v>123434.505</v>
      </c>
      <c r="M39" s="13">
        <v>132569.74</v>
      </c>
      <c r="N39" s="13">
        <v>121052.06</v>
      </c>
      <c r="O39" s="13">
        <v>113066.245</v>
      </c>
      <c r="P39" s="13">
        <v>140410.29500000001</v>
      </c>
      <c r="Q39" s="13">
        <v>133809.45499999999</v>
      </c>
      <c r="R39" s="13">
        <v>133056.82</v>
      </c>
      <c r="S39" s="13">
        <v>135619.94</v>
      </c>
      <c r="T39" s="13">
        <v>133666.57500000001</v>
      </c>
      <c r="U39" s="13">
        <v>117444.1</v>
      </c>
      <c r="V39" s="13">
        <v>119798.995</v>
      </c>
      <c r="W39" s="13">
        <v>138918.38500000001</v>
      </c>
      <c r="X39" s="13">
        <v>138424.25</v>
      </c>
      <c r="Y39" s="13">
        <v>136240.845</v>
      </c>
      <c r="Z39" s="13">
        <v>131956.72500000001</v>
      </c>
      <c r="AA39" s="13">
        <v>130210.94</v>
      </c>
      <c r="AB39" s="13">
        <v>116471.77499999999</v>
      </c>
      <c r="AC39" s="13">
        <v>119707.93</v>
      </c>
      <c r="AD39" s="13">
        <v>131067.25</v>
      </c>
      <c r="AE39" s="13">
        <v>131438.54999999999</v>
      </c>
      <c r="AF39" s="13">
        <v>120747.08</v>
      </c>
      <c r="AG39" s="13">
        <v>127697.99</v>
      </c>
      <c r="AH39" s="13">
        <v>126763.36500000001</v>
      </c>
      <c r="AI39" s="13">
        <v>107303.47500000001</v>
      </c>
      <c r="AJ39" s="13">
        <v>110816.375</v>
      </c>
      <c r="AK39" s="13">
        <v>121520.57</v>
      </c>
      <c r="AL39" s="13">
        <v>119321.855</v>
      </c>
      <c r="AM39" s="13">
        <v>129884.75</v>
      </c>
      <c r="AN39" s="13">
        <v>123490.855</v>
      </c>
      <c r="AO39" s="13">
        <v>125707.04</v>
      </c>
      <c r="AP39" s="13">
        <v>127131.37</v>
      </c>
      <c r="AQ39" s="13">
        <v>111034.745</v>
      </c>
    </row>
    <row r="40" spans="1:43" x14ac:dyDescent="0.3">
      <c r="A40" s="12">
        <v>35</v>
      </c>
      <c r="B40" s="13">
        <v>128868.255</v>
      </c>
      <c r="C40" s="13">
        <v>135051.54500000001</v>
      </c>
      <c r="D40" s="13">
        <v>135914.68</v>
      </c>
      <c r="E40" s="13">
        <v>141159.76999999999</v>
      </c>
      <c r="F40" s="13">
        <v>134755.505</v>
      </c>
      <c r="G40" s="13">
        <v>124448.5</v>
      </c>
      <c r="H40" s="13">
        <v>111793.015</v>
      </c>
      <c r="I40" s="13">
        <v>139203.5</v>
      </c>
      <c r="J40" s="13">
        <v>138640.39000000001</v>
      </c>
      <c r="K40" s="13">
        <v>141122.79500000001</v>
      </c>
      <c r="L40" s="13">
        <v>139724.02499999999</v>
      </c>
      <c r="M40" s="13">
        <v>139920.54500000001</v>
      </c>
      <c r="N40" s="13">
        <v>119573.22</v>
      </c>
      <c r="O40" s="13">
        <v>119118.545</v>
      </c>
      <c r="P40" s="13">
        <v>139414.495</v>
      </c>
      <c r="Q40" s="13">
        <v>139814.04</v>
      </c>
      <c r="R40" s="13">
        <v>137513.465</v>
      </c>
      <c r="S40" s="13">
        <v>133982.255</v>
      </c>
      <c r="T40" s="13">
        <v>128707.425</v>
      </c>
      <c r="U40" s="13">
        <v>114098.11500000001</v>
      </c>
      <c r="V40" s="13">
        <v>115177.935</v>
      </c>
      <c r="W40" s="13">
        <v>131280.85</v>
      </c>
      <c r="X40" s="13">
        <v>139563.095</v>
      </c>
      <c r="Y40" s="13">
        <v>136032.16</v>
      </c>
      <c r="Z40" s="13">
        <v>139752.54500000001</v>
      </c>
      <c r="AA40" s="13">
        <v>130466.91499999999</v>
      </c>
      <c r="AB40" s="13">
        <v>116344.565</v>
      </c>
      <c r="AC40" s="13">
        <v>111436.265</v>
      </c>
      <c r="AD40" s="13">
        <v>132704.36499999999</v>
      </c>
      <c r="AE40" s="13">
        <v>130964.88499999999</v>
      </c>
      <c r="AF40" s="13">
        <v>137660.94</v>
      </c>
      <c r="AG40" s="13">
        <v>134233.345</v>
      </c>
      <c r="AH40" s="13">
        <v>131871.07999999999</v>
      </c>
      <c r="AI40" s="13">
        <v>107616.03</v>
      </c>
      <c r="AJ40" s="13">
        <v>113980.3</v>
      </c>
      <c r="AK40" s="13">
        <v>134984.79</v>
      </c>
      <c r="AL40" s="13">
        <v>138437.85500000001</v>
      </c>
      <c r="AM40" s="13">
        <v>129322.31</v>
      </c>
      <c r="AN40" s="13">
        <v>119044.425</v>
      </c>
      <c r="AO40" s="13">
        <v>118809.08</v>
      </c>
      <c r="AP40" s="13">
        <v>100166.88499999999</v>
      </c>
      <c r="AQ40" s="13">
        <v>117125.065</v>
      </c>
    </row>
    <row r="41" spans="1:43" x14ac:dyDescent="0.3">
      <c r="A41" s="12">
        <v>36</v>
      </c>
      <c r="B41" s="13">
        <v>137724.89499999999</v>
      </c>
      <c r="C41" s="13">
        <v>134116.76999999999</v>
      </c>
      <c r="D41" s="13">
        <v>132794.715</v>
      </c>
      <c r="E41" s="13">
        <v>132096.33499999999</v>
      </c>
      <c r="F41" s="13">
        <v>131384.88</v>
      </c>
      <c r="G41" s="13">
        <v>115799.32</v>
      </c>
      <c r="H41" s="13">
        <v>116744.215</v>
      </c>
      <c r="I41" s="13">
        <v>125055.69</v>
      </c>
      <c r="J41" s="13">
        <v>133748.44</v>
      </c>
      <c r="K41" s="13">
        <v>128834.065</v>
      </c>
      <c r="L41" s="13">
        <v>134246.16500000001</v>
      </c>
      <c r="M41" s="13">
        <v>135273.32500000001</v>
      </c>
      <c r="N41" s="13">
        <v>118621.96</v>
      </c>
      <c r="O41" s="13">
        <v>114832.425</v>
      </c>
      <c r="P41" s="13">
        <v>128001.05499999999</v>
      </c>
      <c r="Q41" s="13">
        <v>137696.67000000001</v>
      </c>
      <c r="R41" s="13">
        <v>134819.94500000001</v>
      </c>
      <c r="S41" s="13">
        <v>133405.72</v>
      </c>
      <c r="T41" s="13">
        <v>132543.1</v>
      </c>
      <c r="U41" s="13">
        <v>120454.01</v>
      </c>
      <c r="V41" s="13">
        <v>103964.33</v>
      </c>
      <c r="W41" s="13">
        <v>131448.995</v>
      </c>
      <c r="X41" s="13">
        <v>128192.08500000001</v>
      </c>
      <c r="Y41" s="13">
        <v>118307.155</v>
      </c>
      <c r="Z41" s="13">
        <v>116467.37</v>
      </c>
      <c r="AA41" s="13">
        <v>123583.52</v>
      </c>
      <c r="AB41" s="13">
        <v>109948.61500000001</v>
      </c>
      <c r="AC41" s="13">
        <v>118402.905</v>
      </c>
      <c r="AD41" s="13">
        <v>121697.38</v>
      </c>
      <c r="AE41" s="13">
        <v>118871.215</v>
      </c>
      <c r="AF41" s="13">
        <v>122652.81</v>
      </c>
      <c r="AG41" s="13">
        <v>120223.175</v>
      </c>
      <c r="AH41" s="13">
        <v>122222.69</v>
      </c>
      <c r="AI41" s="13">
        <v>115200.19</v>
      </c>
      <c r="AJ41" s="13">
        <v>106779.47500000001</v>
      </c>
      <c r="AK41" s="13">
        <v>121605.395</v>
      </c>
      <c r="AL41" s="13">
        <v>119645.18</v>
      </c>
      <c r="AM41" s="13">
        <v>113547.67</v>
      </c>
      <c r="AN41" s="13">
        <v>109327.46</v>
      </c>
      <c r="AO41" s="13">
        <v>114865.645</v>
      </c>
      <c r="AP41" s="13">
        <v>105534.01</v>
      </c>
      <c r="AQ41" s="13">
        <v>98917.175000000003</v>
      </c>
    </row>
    <row r="42" spans="1:43" x14ac:dyDescent="0.3">
      <c r="A42" s="12">
        <v>37</v>
      </c>
      <c r="B42" s="13">
        <v>131619.36499999999</v>
      </c>
      <c r="C42" s="13">
        <v>136340.70000000001</v>
      </c>
      <c r="D42" s="13">
        <v>132977.45000000001</v>
      </c>
      <c r="E42" s="13">
        <v>133541.98000000001</v>
      </c>
      <c r="F42" s="13">
        <v>123968.9</v>
      </c>
      <c r="G42" s="13">
        <v>108790.005</v>
      </c>
      <c r="H42" s="13">
        <v>109641.375</v>
      </c>
      <c r="I42" s="13">
        <v>127275.815</v>
      </c>
      <c r="J42" s="13">
        <v>129542.36500000001</v>
      </c>
      <c r="K42" s="13">
        <v>123307.02</v>
      </c>
      <c r="L42" s="13">
        <v>117722.95</v>
      </c>
      <c r="M42" s="13">
        <v>125432.605</v>
      </c>
      <c r="N42" s="13">
        <v>111412.995</v>
      </c>
      <c r="O42" s="13">
        <v>110986.005</v>
      </c>
      <c r="P42" s="13">
        <v>127169.03</v>
      </c>
      <c r="Q42" s="13">
        <v>130906.89</v>
      </c>
      <c r="R42" s="13">
        <v>127192.315</v>
      </c>
      <c r="S42" s="13">
        <v>131986.80499999999</v>
      </c>
      <c r="T42" s="13">
        <v>128761.605</v>
      </c>
      <c r="U42" s="13">
        <v>111301.56</v>
      </c>
      <c r="V42" s="13">
        <v>114584.065</v>
      </c>
      <c r="W42" s="13">
        <v>123132.625</v>
      </c>
      <c r="X42" s="13">
        <v>111096.53</v>
      </c>
      <c r="Y42" s="13">
        <v>112935.03999999999</v>
      </c>
      <c r="Z42" s="13">
        <v>117880.565</v>
      </c>
      <c r="AA42" s="13">
        <v>111213.15</v>
      </c>
      <c r="AB42" s="13">
        <v>108632.355</v>
      </c>
      <c r="AC42" s="13">
        <v>107838.95</v>
      </c>
      <c r="AD42" s="13">
        <v>130448.11500000001</v>
      </c>
      <c r="AE42" s="13">
        <v>131665.01500000001</v>
      </c>
      <c r="AF42" s="13">
        <v>121100.045</v>
      </c>
      <c r="AG42" s="13">
        <v>118723.07</v>
      </c>
      <c r="AH42" s="13">
        <v>120349.015</v>
      </c>
      <c r="AI42" s="13">
        <v>103500.955</v>
      </c>
      <c r="AJ42" s="13">
        <v>116999.07</v>
      </c>
      <c r="AK42" s="13">
        <v>99778.2</v>
      </c>
      <c r="AL42" s="13">
        <v>112421.09</v>
      </c>
      <c r="AM42" s="13">
        <v>112140.47</v>
      </c>
      <c r="AN42" s="13">
        <v>109328.33500000001</v>
      </c>
      <c r="AO42" s="13">
        <v>106643.05</v>
      </c>
      <c r="AP42" s="13">
        <v>111644.6</v>
      </c>
      <c r="AQ42" s="13">
        <v>95865.14</v>
      </c>
    </row>
    <row r="43" spans="1:43" x14ac:dyDescent="0.3">
      <c r="A43" s="12">
        <v>38</v>
      </c>
      <c r="B43" s="13">
        <v>116574.17</v>
      </c>
      <c r="C43" s="13">
        <v>123750.5</v>
      </c>
      <c r="D43" s="13">
        <v>131795.48499999999</v>
      </c>
      <c r="E43" s="13">
        <v>131050.675</v>
      </c>
      <c r="F43" s="13">
        <v>130764.58500000001</v>
      </c>
      <c r="G43" s="13">
        <v>112377.185</v>
      </c>
      <c r="H43" s="13">
        <v>99161.764999999999</v>
      </c>
      <c r="I43" s="13">
        <v>130967.28</v>
      </c>
      <c r="J43" s="13">
        <v>134720.155</v>
      </c>
      <c r="K43" s="13">
        <v>130650.88</v>
      </c>
      <c r="L43" s="13">
        <v>134234.45000000001</v>
      </c>
      <c r="M43" s="13">
        <v>131734.10500000001</v>
      </c>
      <c r="N43" s="13">
        <v>106709.54</v>
      </c>
      <c r="O43" s="13">
        <v>109125.215</v>
      </c>
      <c r="P43" s="13">
        <v>115123.54</v>
      </c>
      <c r="Q43" s="13">
        <v>124033.955</v>
      </c>
      <c r="R43" s="13">
        <v>123461.38</v>
      </c>
      <c r="S43" s="13">
        <v>119309.93</v>
      </c>
      <c r="T43" s="13">
        <v>116611.25</v>
      </c>
      <c r="U43" s="13">
        <v>101012.29</v>
      </c>
      <c r="V43" s="13">
        <v>104766</v>
      </c>
      <c r="W43" s="13">
        <v>118208.24</v>
      </c>
      <c r="X43" s="13">
        <v>119622.285</v>
      </c>
      <c r="Y43" s="13">
        <v>123787.77</v>
      </c>
      <c r="Z43" s="13">
        <v>125335.57</v>
      </c>
      <c r="AA43" s="13">
        <v>120372.48</v>
      </c>
      <c r="AB43" s="13">
        <v>107731.72</v>
      </c>
      <c r="AC43" s="13">
        <v>113030.005</v>
      </c>
      <c r="AD43" s="13">
        <v>119362.235</v>
      </c>
      <c r="AE43" s="13">
        <v>124129.44</v>
      </c>
      <c r="AF43" s="13">
        <v>119715.705</v>
      </c>
      <c r="AG43" s="13">
        <v>108102.56</v>
      </c>
      <c r="AH43" s="13">
        <v>107222.345</v>
      </c>
      <c r="AI43" s="13">
        <v>101348.35</v>
      </c>
      <c r="AJ43" s="13">
        <v>105149.02</v>
      </c>
      <c r="AK43" s="13">
        <v>107196.61</v>
      </c>
      <c r="AL43" s="13">
        <v>113008.77</v>
      </c>
      <c r="AM43" s="13">
        <v>110807.72</v>
      </c>
      <c r="AN43" s="13">
        <v>115643.44</v>
      </c>
      <c r="AO43" s="13">
        <v>112335.7</v>
      </c>
      <c r="AP43" s="13">
        <v>93384</v>
      </c>
      <c r="AQ43" s="13">
        <v>96225.91</v>
      </c>
    </row>
    <row r="44" spans="1:43" x14ac:dyDescent="0.3">
      <c r="A44" s="12">
        <v>39</v>
      </c>
      <c r="B44" s="13">
        <v>120096.71</v>
      </c>
      <c r="C44" s="13">
        <v>127755.095</v>
      </c>
      <c r="D44" s="13">
        <v>131866.73000000001</v>
      </c>
      <c r="E44" s="13">
        <v>130937.625</v>
      </c>
      <c r="F44" s="13">
        <v>124278.93</v>
      </c>
      <c r="G44" s="13">
        <v>111064.49</v>
      </c>
      <c r="H44" s="13">
        <v>103708.925</v>
      </c>
      <c r="I44" s="13">
        <v>127391.09</v>
      </c>
      <c r="J44" s="13">
        <v>122664.30499999999</v>
      </c>
      <c r="K44" s="13">
        <v>127208.57</v>
      </c>
      <c r="L44" s="13">
        <v>131357.34</v>
      </c>
      <c r="M44" s="13">
        <v>127420.43</v>
      </c>
      <c r="N44" s="13">
        <v>106776.27499999999</v>
      </c>
      <c r="O44" s="13">
        <v>110314.625</v>
      </c>
      <c r="P44" s="13">
        <v>119126.485</v>
      </c>
      <c r="Q44" s="13">
        <v>124452.94</v>
      </c>
      <c r="R44" s="13">
        <v>119028.07</v>
      </c>
      <c r="S44" s="13">
        <v>116655.855</v>
      </c>
      <c r="T44" s="13">
        <v>102847.255</v>
      </c>
      <c r="U44" s="13">
        <v>100701.82</v>
      </c>
      <c r="V44" s="13">
        <v>92608.24</v>
      </c>
      <c r="W44" s="13">
        <v>119535.715</v>
      </c>
      <c r="X44" s="13">
        <v>124797.08500000001</v>
      </c>
      <c r="Y44" s="13">
        <v>119238.345</v>
      </c>
      <c r="Z44" s="13">
        <v>110878.67</v>
      </c>
      <c r="AA44" s="13">
        <v>108622.42</v>
      </c>
      <c r="AB44" s="13">
        <v>109315.065</v>
      </c>
      <c r="AC44" s="13">
        <v>107332.1</v>
      </c>
      <c r="AD44" s="13">
        <v>121862.88499999999</v>
      </c>
      <c r="AE44" s="13">
        <v>125787.33</v>
      </c>
      <c r="AF44" s="13">
        <v>124302.93</v>
      </c>
      <c r="AG44" s="13">
        <v>117320.175</v>
      </c>
      <c r="AH44" s="13">
        <v>106043.02</v>
      </c>
      <c r="AI44" s="13">
        <v>108762.31</v>
      </c>
      <c r="AJ44" s="13">
        <v>102386.52499999999</v>
      </c>
      <c r="AK44" s="13">
        <v>100977.95</v>
      </c>
      <c r="AL44" s="13">
        <v>103200.64</v>
      </c>
      <c r="AM44" s="13">
        <v>112412.44500000001</v>
      </c>
      <c r="AN44" s="13">
        <v>117535.715</v>
      </c>
      <c r="AO44" s="13">
        <v>126354.68</v>
      </c>
      <c r="AP44" s="13">
        <v>106694.965</v>
      </c>
      <c r="AQ44" s="13">
        <v>86891.23</v>
      </c>
    </row>
    <row r="45" spans="1:43" x14ac:dyDescent="0.3">
      <c r="A45" s="12">
        <v>40</v>
      </c>
      <c r="B45" s="13">
        <v>121796.715</v>
      </c>
      <c r="C45" s="13">
        <v>126691.8</v>
      </c>
      <c r="D45" s="13">
        <v>129641.245</v>
      </c>
      <c r="E45" s="13">
        <v>124356.41499999999</v>
      </c>
      <c r="F45" s="13">
        <v>107544.145</v>
      </c>
      <c r="G45" s="13">
        <v>100598.55</v>
      </c>
      <c r="H45" s="13">
        <v>106431.815</v>
      </c>
      <c r="I45" s="13">
        <v>124343.19</v>
      </c>
      <c r="J45" s="13">
        <v>126888.77</v>
      </c>
      <c r="K45" s="13">
        <v>121143.25</v>
      </c>
      <c r="L45" s="13">
        <v>122858.49</v>
      </c>
      <c r="M45" s="13">
        <v>113439.77499999999</v>
      </c>
      <c r="N45" s="13">
        <v>109181.26</v>
      </c>
      <c r="O45" s="13">
        <v>105931.55499999999</v>
      </c>
      <c r="P45" s="13">
        <v>119226.42</v>
      </c>
      <c r="Q45" s="13">
        <v>118856.41499999999</v>
      </c>
      <c r="R45" s="13">
        <v>114604.62</v>
      </c>
      <c r="S45" s="13">
        <v>113134.58</v>
      </c>
      <c r="T45" s="13">
        <v>118359.28</v>
      </c>
      <c r="U45" s="13">
        <v>101974.595</v>
      </c>
      <c r="V45" s="13">
        <v>103556.74</v>
      </c>
      <c r="W45" s="13">
        <v>114466.64</v>
      </c>
      <c r="X45" s="13">
        <v>114458.205</v>
      </c>
      <c r="Y45" s="13">
        <v>115490.83500000001</v>
      </c>
      <c r="Z45" s="13">
        <v>115294.12</v>
      </c>
      <c r="AA45" s="13">
        <v>112576.545</v>
      </c>
      <c r="AB45" s="13">
        <v>102988.145</v>
      </c>
      <c r="AC45" s="13">
        <v>106236.23</v>
      </c>
      <c r="AD45" s="13">
        <v>121770.82</v>
      </c>
      <c r="AE45" s="13">
        <v>117265.27499999999</v>
      </c>
      <c r="AF45" s="13">
        <v>110760.825</v>
      </c>
      <c r="AG45" s="13">
        <v>109312.85</v>
      </c>
      <c r="AH45" s="13">
        <v>117512.56</v>
      </c>
      <c r="AI45" s="13">
        <v>101386.01</v>
      </c>
      <c r="AJ45" s="13">
        <v>104804.09</v>
      </c>
      <c r="AK45" s="13">
        <v>114651.14</v>
      </c>
      <c r="AL45" s="13">
        <v>112076.46</v>
      </c>
      <c r="AM45" s="13">
        <v>113620.21</v>
      </c>
      <c r="AN45" s="13">
        <v>106641.79</v>
      </c>
      <c r="AO45" s="13">
        <v>99585.835000000006</v>
      </c>
      <c r="AP45" s="13">
        <v>92277.024999999994</v>
      </c>
      <c r="AQ45" s="13">
        <v>101703.49</v>
      </c>
    </row>
    <row r="46" spans="1:43" x14ac:dyDescent="0.3">
      <c r="A46" s="12">
        <v>41</v>
      </c>
      <c r="B46" s="13">
        <v>125194.87</v>
      </c>
      <c r="C46" s="13">
        <v>127225.245</v>
      </c>
      <c r="D46" s="13">
        <v>117282.765</v>
      </c>
      <c r="E46" s="13">
        <v>122121.325</v>
      </c>
      <c r="F46" s="13">
        <v>126989.905</v>
      </c>
      <c r="G46" s="13">
        <v>112604.825</v>
      </c>
      <c r="H46" s="13">
        <v>103828.88</v>
      </c>
      <c r="I46" s="13">
        <v>115839.01</v>
      </c>
      <c r="J46" s="13">
        <v>124089.47</v>
      </c>
      <c r="K46" s="13">
        <v>128558.38499999999</v>
      </c>
      <c r="L46" s="13">
        <v>115898.54</v>
      </c>
      <c r="M46" s="13">
        <v>116197.73</v>
      </c>
      <c r="N46" s="13">
        <v>101300.77499999999</v>
      </c>
      <c r="O46" s="13">
        <v>97992.93</v>
      </c>
      <c r="P46" s="13">
        <v>111432.36500000001</v>
      </c>
      <c r="Q46" s="13">
        <v>116556.425</v>
      </c>
      <c r="R46" s="13">
        <v>114133.54</v>
      </c>
      <c r="S46" s="13">
        <v>113957.735</v>
      </c>
      <c r="T46" s="13">
        <v>117048.72500000001</v>
      </c>
      <c r="U46" s="13">
        <v>102037.16499999999</v>
      </c>
      <c r="V46" s="13">
        <v>97053.544999999998</v>
      </c>
      <c r="W46" s="13">
        <v>113945.5</v>
      </c>
      <c r="X46" s="13">
        <v>116449.31</v>
      </c>
      <c r="Y46" s="13">
        <v>109551.08</v>
      </c>
      <c r="Z46" s="13">
        <v>110432.33</v>
      </c>
      <c r="AA46" s="13">
        <v>110457.33500000001</v>
      </c>
      <c r="AB46" s="13">
        <v>96584.744999999995</v>
      </c>
      <c r="AC46" s="13">
        <v>100476.705</v>
      </c>
      <c r="AD46" s="13">
        <v>113296.31</v>
      </c>
      <c r="AE46" s="13">
        <v>117504.77499999999</v>
      </c>
      <c r="AF46" s="13">
        <v>122771.82</v>
      </c>
      <c r="AG46" s="13">
        <v>123692.08</v>
      </c>
      <c r="AH46" s="13">
        <v>115250.505</v>
      </c>
      <c r="AI46" s="13">
        <v>101053.36500000001</v>
      </c>
      <c r="AJ46" s="13">
        <v>93011.345000000001</v>
      </c>
      <c r="AK46" s="13">
        <v>113610.03</v>
      </c>
      <c r="AL46" s="13">
        <v>122607.56</v>
      </c>
      <c r="AM46" s="13"/>
      <c r="AN46" s="13"/>
      <c r="AO46" s="13"/>
      <c r="AP46" s="13"/>
      <c r="AQ46" s="13">
        <v>94081.565000000002</v>
      </c>
    </row>
    <row r="47" spans="1:43" x14ac:dyDescent="0.3">
      <c r="A47" s="12">
        <v>42</v>
      </c>
      <c r="B47" s="13">
        <v>120916.215</v>
      </c>
      <c r="C47" s="13">
        <v>122830.38</v>
      </c>
      <c r="D47" s="13">
        <v>126919.19500000001</v>
      </c>
      <c r="E47" s="13">
        <v>130260.37</v>
      </c>
      <c r="F47" s="13">
        <v>123985.97</v>
      </c>
      <c r="G47" s="13">
        <v>104916.345</v>
      </c>
      <c r="H47" s="13">
        <v>105376.33500000001</v>
      </c>
      <c r="I47" s="13">
        <v>116831.43</v>
      </c>
      <c r="J47" s="13">
        <v>124665.82</v>
      </c>
      <c r="K47" s="13">
        <v>128612.3</v>
      </c>
      <c r="L47" s="13">
        <v>128242.765</v>
      </c>
      <c r="M47" s="13">
        <v>121731.485</v>
      </c>
      <c r="N47" s="13">
        <v>97887.485000000001</v>
      </c>
      <c r="O47" s="13">
        <v>94954.16</v>
      </c>
      <c r="P47" s="13">
        <v>115907.395</v>
      </c>
      <c r="Q47" s="13">
        <v>117470.22</v>
      </c>
      <c r="R47" s="13">
        <v>121087.1</v>
      </c>
      <c r="S47" s="13">
        <v>118201.175</v>
      </c>
      <c r="T47" s="13">
        <v>108412.66499999999</v>
      </c>
      <c r="U47" s="13">
        <v>102195.97500000001</v>
      </c>
      <c r="V47" s="13">
        <v>98108.815000000002</v>
      </c>
      <c r="W47" s="13">
        <v>108070.27499999999</v>
      </c>
      <c r="X47" s="13">
        <v>113889.41</v>
      </c>
      <c r="Y47" s="13">
        <v>112592.26</v>
      </c>
      <c r="Z47" s="13">
        <v>112806.58500000001</v>
      </c>
      <c r="AA47" s="13">
        <v>107940.16</v>
      </c>
      <c r="AB47" s="13">
        <v>99368.854999999996</v>
      </c>
      <c r="AC47" s="13">
        <v>90918.615000000005</v>
      </c>
      <c r="AD47" s="13">
        <v>110290.12</v>
      </c>
      <c r="AE47" s="13">
        <v>112052.12</v>
      </c>
      <c r="AF47" s="13">
        <v>117533.72</v>
      </c>
      <c r="AG47" s="13">
        <v>116690.04</v>
      </c>
      <c r="AH47" s="13">
        <v>109857.485</v>
      </c>
      <c r="AI47" s="13">
        <v>102032.495</v>
      </c>
      <c r="AJ47" s="13">
        <v>94744.7</v>
      </c>
      <c r="AK47" s="13"/>
      <c r="AL47" s="13"/>
      <c r="AM47" s="13"/>
      <c r="AN47" s="13"/>
      <c r="AO47" s="13"/>
      <c r="AP47" s="13"/>
      <c r="AQ47" s="13"/>
    </row>
    <row r="48" spans="1:43" x14ac:dyDescent="0.3">
      <c r="A48" s="12">
        <v>43</v>
      </c>
      <c r="B48" s="13">
        <v>120795</v>
      </c>
      <c r="C48" s="13">
        <v>126655.49</v>
      </c>
      <c r="D48" s="13">
        <v>122368.88499999999</v>
      </c>
      <c r="E48" s="13">
        <v>121471.64</v>
      </c>
      <c r="F48" s="13">
        <v>120420.7</v>
      </c>
      <c r="G48" s="13">
        <v>106813.03</v>
      </c>
      <c r="H48" s="13">
        <v>100812.04</v>
      </c>
      <c r="I48" s="13">
        <v>116042.845</v>
      </c>
      <c r="J48" s="13">
        <v>123265.44</v>
      </c>
      <c r="K48" s="13">
        <v>126362.045</v>
      </c>
      <c r="L48" s="13">
        <v>114867.16</v>
      </c>
      <c r="M48" s="13">
        <v>122975.285</v>
      </c>
      <c r="N48" s="13">
        <v>114184.19500000001</v>
      </c>
      <c r="O48" s="13">
        <v>101793.035</v>
      </c>
      <c r="P48" s="13">
        <v>115549.435</v>
      </c>
      <c r="Q48" s="13">
        <v>118010.31</v>
      </c>
      <c r="R48" s="13">
        <v>115813.03</v>
      </c>
      <c r="S48" s="13">
        <v>117333.44500000001</v>
      </c>
      <c r="T48" s="13">
        <v>112633.265</v>
      </c>
      <c r="U48" s="13">
        <v>100746.42</v>
      </c>
      <c r="V48" s="13">
        <v>100571.04</v>
      </c>
      <c r="W48" s="13">
        <v>105893.61500000001</v>
      </c>
      <c r="X48" s="13">
        <v>109241.565</v>
      </c>
      <c r="Y48" s="13">
        <v>111423.36500000001</v>
      </c>
      <c r="Z48" s="13">
        <v>112414.39</v>
      </c>
      <c r="AA48" s="13">
        <v>111145.12</v>
      </c>
      <c r="AB48" s="13">
        <v>97973.985000000001</v>
      </c>
      <c r="AC48" s="13">
        <v>98427.53</v>
      </c>
      <c r="AD48" s="13">
        <v>114502.07</v>
      </c>
      <c r="AE48" s="13">
        <v>114108.545</v>
      </c>
      <c r="AF48" s="13">
        <v>114281.61500000001</v>
      </c>
      <c r="AG48" s="13">
        <v>115442.655</v>
      </c>
      <c r="AH48" s="13">
        <v>109130.77</v>
      </c>
      <c r="AI48" s="13">
        <v>96698.285000000003</v>
      </c>
      <c r="AJ48" s="13">
        <v>102684.515</v>
      </c>
      <c r="AK48" s="13"/>
      <c r="AL48" s="13"/>
      <c r="AM48" s="13"/>
      <c r="AN48" s="13"/>
      <c r="AO48" s="13"/>
      <c r="AP48" s="13"/>
      <c r="AQ48" s="13"/>
    </row>
    <row r="49" spans="1:43" x14ac:dyDescent="0.3">
      <c r="A49" s="12">
        <v>44</v>
      </c>
      <c r="B49" s="13">
        <v>115297.34</v>
      </c>
      <c r="C49" s="13">
        <v>116619.57</v>
      </c>
      <c r="D49" s="13">
        <v>122887.41</v>
      </c>
      <c r="E49" s="13">
        <v>124222.935</v>
      </c>
      <c r="F49" s="13">
        <v>121256.97</v>
      </c>
      <c r="G49" s="13">
        <v>106353.44</v>
      </c>
      <c r="H49" s="13">
        <v>102279.745</v>
      </c>
      <c r="I49" s="13">
        <v>125270.16499999999</v>
      </c>
      <c r="J49" s="13">
        <v>117138.355</v>
      </c>
      <c r="K49" s="13">
        <v>121605.395</v>
      </c>
      <c r="L49" s="13">
        <v>120142.43</v>
      </c>
      <c r="M49" s="13">
        <v>119820.71</v>
      </c>
      <c r="N49" s="13">
        <v>104191.105</v>
      </c>
      <c r="O49" s="13">
        <v>111289</v>
      </c>
      <c r="P49" s="13">
        <v>112227.65</v>
      </c>
      <c r="Q49" s="13">
        <v>116179.47</v>
      </c>
      <c r="R49" s="13">
        <v>116632.09</v>
      </c>
      <c r="S49" s="13">
        <v>120470.785</v>
      </c>
      <c r="T49" s="13">
        <v>113451.995</v>
      </c>
      <c r="U49" s="13">
        <v>101610.815</v>
      </c>
      <c r="V49" s="13">
        <v>92182.955000000002</v>
      </c>
      <c r="W49" s="13">
        <v>110196.61500000001</v>
      </c>
      <c r="X49" s="13">
        <v>113459.02499999999</v>
      </c>
      <c r="Y49" s="13">
        <v>114402.745</v>
      </c>
      <c r="Z49" s="13">
        <v>119350.66499999999</v>
      </c>
      <c r="AA49" s="13">
        <v>116793.855</v>
      </c>
      <c r="AB49" s="13">
        <v>93859.285000000003</v>
      </c>
      <c r="AC49" s="13">
        <v>95624.014999999999</v>
      </c>
      <c r="AD49" s="13">
        <v>112634.63499999999</v>
      </c>
      <c r="AE49" s="13">
        <v>111887.405</v>
      </c>
      <c r="AF49" s="13">
        <v>117375.73</v>
      </c>
      <c r="AG49" s="13">
        <v>121752.875</v>
      </c>
      <c r="AH49" s="13">
        <v>130510.905</v>
      </c>
      <c r="AI49" s="13">
        <v>105806.825</v>
      </c>
      <c r="AJ49" s="13">
        <v>102830.55499999999</v>
      </c>
      <c r="AK49" s="13"/>
      <c r="AL49" s="13"/>
      <c r="AM49" s="13"/>
      <c r="AN49" s="13"/>
      <c r="AO49" s="13"/>
      <c r="AP49" s="13"/>
      <c r="AQ49" s="13"/>
    </row>
    <row r="50" spans="1:43" x14ac:dyDescent="0.3">
      <c r="A50" s="12">
        <v>45</v>
      </c>
      <c r="B50" s="13">
        <v>113791.75</v>
      </c>
      <c r="C50" s="13">
        <v>101793.035</v>
      </c>
      <c r="D50" s="13">
        <v>120177.94500000001</v>
      </c>
      <c r="E50" s="13">
        <v>125985.465</v>
      </c>
      <c r="F50" s="13">
        <v>120505.58500000001</v>
      </c>
      <c r="G50" s="13">
        <v>104269.79</v>
      </c>
      <c r="H50" s="13">
        <v>103629.645</v>
      </c>
      <c r="I50" s="13">
        <v>110661.43</v>
      </c>
      <c r="J50" s="13">
        <v>104976.21</v>
      </c>
      <c r="K50" s="13">
        <v>119904.48</v>
      </c>
      <c r="L50" s="13">
        <v>118677.495</v>
      </c>
      <c r="M50" s="13">
        <v>113666.485</v>
      </c>
      <c r="N50" s="13">
        <v>101810.75</v>
      </c>
      <c r="O50" s="13">
        <v>94325.72</v>
      </c>
      <c r="P50" s="13">
        <v>104632.79</v>
      </c>
      <c r="Q50" s="13">
        <v>100592.295</v>
      </c>
      <c r="R50" s="13">
        <v>111738.485</v>
      </c>
      <c r="S50" s="13">
        <v>113539.935</v>
      </c>
      <c r="T50" s="13">
        <v>115156.44500000001</v>
      </c>
      <c r="U50" s="13">
        <v>104194.345</v>
      </c>
      <c r="V50" s="13">
        <v>95368.164999999994</v>
      </c>
      <c r="W50" s="13">
        <v>107014.075</v>
      </c>
      <c r="X50" s="13">
        <v>100696.565</v>
      </c>
      <c r="Y50" s="13">
        <v>106387.19500000001</v>
      </c>
      <c r="Z50" s="13">
        <v>109430.37</v>
      </c>
      <c r="AA50" s="13">
        <v>112506.95</v>
      </c>
      <c r="AB50" s="13">
        <v>100203.55</v>
      </c>
      <c r="AC50" s="13">
        <v>96432.625</v>
      </c>
      <c r="AD50" s="13">
        <v>107279.84</v>
      </c>
      <c r="AE50" s="13">
        <v>96817</v>
      </c>
      <c r="AF50" s="13">
        <v>104381.38</v>
      </c>
      <c r="AG50" s="13">
        <v>115132.64</v>
      </c>
      <c r="AH50" s="13">
        <v>113954.78</v>
      </c>
      <c r="AI50" s="13">
        <v>108924.79</v>
      </c>
      <c r="AJ50" s="13">
        <v>96867.014999999999</v>
      </c>
      <c r="AK50" s="13"/>
      <c r="AL50" s="13"/>
      <c r="AM50" s="13"/>
      <c r="AN50" s="13"/>
      <c r="AO50" s="13"/>
      <c r="AP50" s="13"/>
      <c r="AQ50" s="13"/>
    </row>
    <row r="51" spans="1:43" x14ac:dyDescent="0.3">
      <c r="A51" s="12">
        <v>46</v>
      </c>
      <c r="B51" s="13">
        <v>127234.72</v>
      </c>
      <c r="C51" s="13">
        <v>121617.28</v>
      </c>
      <c r="D51" s="13">
        <v>121566.645</v>
      </c>
      <c r="E51" s="13">
        <v>123775.16</v>
      </c>
      <c r="F51" s="13">
        <v>117078.58500000001</v>
      </c>
      <c r="G51" s="13">
        <v>103646.63499999999</v>
      </c>
      <c r="H51" s="13">
        <v>103793.08500000001</v>
      </c>
      <c r="I51" s="13">
        <v>116230.34</v>
      </c>
      <c r="J51" s="13">
        <v>117794.595</v>
      </c>
      <c r="K51" s="13">
        <v>122131.11500000001</v>
      </c>
      <c r="L51" s="13">
        <v>122634.53</v>
      </c>
      <c r="M51" s="13">
        <v>117953.88499999999</v>
      </c>
      <c r="N51" s="13">
        <v>99907.32</v>
      </c>
      <c r="O51" s="13">
        <v>96934.925000000003</v>
      </c>
      <c r="P51" s="13">
        <v>125795.84</v>
      </c>
      <c r="Q51" s="13">
        <v>135420.82</v>
      </c>
      <c r="R51" s="13">
        <v>130385.05</v>
      </c>
      <c r="S51" s="13">
        <v>116715.965</v>
      </c>
      <c r="T51" s="13">
        <v>117797.62</v>
      </c>
      <c r="U51" s="13">
        <v>106730.21</v>
      </c>
      <c r="V51" s="13">
        <v>98774.235000000001</v>
      </c>
      <c r="W51" s="13">
        <v>114159.595</v>
      </c>
      <c r="X51" s="13">
        <v>120185.265</v>
      </c>
      <c r="Y51" s="13">
        <v>116487.58</v>
      </c>
      <c r="Z51" s="13">
        <v>108628.34</v>
      </c>
      <c r="AA51" s="13">
        <v>107405.925</v>
      </c>
      <c r="AB51" s="13">
        <v>90498.92</v>
      </c>
      <c r="AC51" s="13">
        <v>94602.89</v>
      </c>
      <c r="AD51" s="13">
        <v>106758.95</v>
      </c>
      <c r="AE51" s="13">
        <v>104303.46</v>
      </c>
      <c r="AF51" s="13">
        <v>112573.54</v>
      </c>
      <c r="AG51" s="13">
        <v>109828.93</v>
      </c>
      <c r="AH51" s="13">
        <v>110954.755</v>
      </c>
      <c r="AI51" s="13">
        <v>97646.12</v>
      </c>
      <c r="AJ51" s="13">
        <v>101550.045</v>
      </c>
      <c r="AK51" s="13"/>
      <c r="AL51" s="13"/>
      <c r="AM51" s="13"/>
      <c r="AN51" s="13"/>
      <c r="AO51" s="13"/>
      <c r="AP51" s="13"/>
      <c r="AQ51" s="13"/>
    </row>
    <row r="52" spans="1:43" x14ac:dyDescent="0.3">
      <c r="A52" s="12">
        <v>47</v>
      </c>
      <c r="B52" s="13">
        <v>124557.22500000001</v>
      </c>
      <c r="C52" s="13">
        <v>131442.20000000001</v>
      </c>
      <c r="D52" s="13">
        <v>132353.755</v>
      </c>
      <c r="E52" s="13">
        <v>138118.70499999999</v>
      </c>
      <c r="F52" s="13">
        <v>123412.685</v>
      </c>
      <c r="G52" s="13">
        <v>102647.905</v>
      </c>
      <c r="H52" s="13">
        <v>99761.81</v>
      </c>
      <c r="I52" s="13">
        <v>116817.15</v>
      </c>
      <c r="J52" s="13">
        <v>119905.59</v>
      </c>
      <c r="K52" s="13">
        <v>122146.66</v>
      </c>
      <c r="L52" s="13">
        <v>122464.645</v>
      </c>
      <c r="M52" s="13">
        <v>121441.05</v>
      </c>
      <c r="N52" s="13">
        <v>106868.5</v>
      </c>
      <c r="O52" s="13">
        <v>96805.925000000003</v>
      </c>
      <c r="P52" s="13">
        <v>128658.27</v>
      </c>
      <c r="Q52" s="13">
        <v>137151.495</v>
      </c>
      <c r="R52" s="13">
        <v>138882.25</v>
      </c>
      <c r="S52" s="13">
        <v>135162.11499999999</v>
      </c>
      <c r="T52" s="13">
        <v>133951.29</v>
      </c>
      <c r="U52" s="13">
        <v>121219.595</v>
      </c>
      <c r="V52" s="13">
        <v>101256.78</v>
      </c>
      <c r="W52" s="13">
        <v>113978.535</v>
      </c>
      <c r="X52" s="13">
        <v>118330.625</v>
      </c>
      <c r="Y52" s="13">
        <v>106618.19500000001</v>
      </c>
      <c r="Z52" s="13">
        <v>107278.83</v>
      </c>
      <c r="AA52" s="13">
        <v>113582.6</v>
      </c>
      <c r="AB52" s="13">
        <v>101352.12</v>
      </c>
      <c r="AC52" s="13">
        <v>92043.13</v>
      </c>
      <c r="AD52" s="13">
        <v>109148.25</v>
      </c>
      <c r="AE52" s="13">
        <v>112033.87</v>
      </c>
      <c r="AF52" s="13">
        <v>119736.125</v>
      </c>
      <c r="AG52" s="13">
        <v>131312</v>
      </c>
      <c r="AH52" s="13">
        <v>109049.36500000001</v>
      </c>
      <c r="AI52" s="13">
        <v>97245.764999999999</v>
      </c>
      <c r="AJ52" s="13">
        <v>96742.49</v>
      </c>
      <c r="AK52" s="13"/>
      <c r="AL52" s="13"/>
      <c r="AM52" s="13"/>
      <c r="AN52" s="13"/>
      <c r="AO52" s="13"/>
      <c r="AP52" s="13"/>
      <c r="AQ52" s="13"/>
    </row>
    <row r="53" spans="1:43" x14ac:dyDescent="0.3">
      <c r="A53" s="12">
        <v>48</v>
      </c>
      <c r="B53" s="13">
        <v>114406.825</v>
      </c>
      <c r="C53" s="13">
        <v>118894.30499999999</v>
      </c>
      <c r="D53" s="13">
        <v>124728.875</v>
      </c>
      <c r="E53" s="13">
        <v>112907.145</v>
      </c>
      <c r="F53" s="13">
        <v>117492.82</v>
      </c>
      <c r="G53" s="13">
        <v>105011.19500000001</v>
      </c>
      <c r="H53" s="13">
        <v>98621.62</v>
      </c>
      <c r="I53" s="13">
        <v>138681.815</v>
      </c>
      <c r="J53" s="13">
        <v>126617.72</v>
      </c>
      <c r="K53" s="13">
        <v>118119.01</v>
      </c>
      <c r="L53" s="13">
        <v>120308.545</v>
      </c>
      <c r="M53" s="13">
        <v>116011.565</v>
      </c>
      <c r="N53" s="13">
        <v>104700.05499999999</v>
      </c>
      <c r="O53" s="13">
        <v>112098.33500000001</v>
      </c>
      <c r="P53" s="13">
        <v>115429.005</v>
      </c>
      <c r="Q53" s="13">
        <v>129798.47</v>
      </c>
      <c r="R53" s="13">
        <v>151730.95000000001</v>
      </c>
      <c r="S53" s="13">
        <v>154632.33499999999</v>
      </c>
      <c r="T53" s="13">
        <v>125141.9</v>
      </c>
      <c r="U53" s="13">
        <v>99234.22</v>
      </c>
      <c r="V53" s="13">
        <v>108717.875</v>
      </c>
      <c r="W53" s="13">
        <v>110547.605</v>
      </c>
      <c r="X53" s="13">
        <v>109706.42</v>
      </c>
      <c r="Y53" s="13">
        <v>106684.825</v>
      </c>
      <c r="Z53" s="13">
        <v>112586.74</v>
      </c>
      <c r="AA53" s="13">
        <v>110031.82</v>
      </c>
      <c r="AB53" s="13">
        <v>100725.24</v>
      </c>
      <c r="AC53" s="13">
        <v>96240.41</v>
      </c>
      <c r="AD53" s="13">
        <v>113899.3</v>
      </c>
      <c r="AE53" s="13">
        <v>107629.16</v>
      </c>
      <c r="AF53" s="13">
        <v>108417.69500000001</v>
      </c>
      <c r="AG53" s="13">
        <v>112735.875</v>
      </c>
      <c r="AH53" s="13">
        <v>114799.91</v>
      </c>
      <c r="AI53" s="13">
        <v>98959.56</v>
      </c>
      <c r="AJ53" s="13">
        <v>96778.25</v>
      </c>
      <c r="AK53" s="13"/>
      <c r="AL53" s="13"/>
      <c r="AM53" s="13"/>
      <c r="AN53" s="13"/>
      <c r="AO53" s="13"/>
      <c r="AP53" s="13"/>
      <c r="AQ53" s="13"/>
    </row>
    <row r="54" spans="1:43" x14ac:dyDescent="0.3">
      <c r="A54" s="12">
        <v>49</v>
      </c>
      <c r="B54" s="13">
        <v>122452.41499999999</v>
      </c>
      <c r="C54" s="13">
        <v>117115.62</v>
      </c>
      <c r="D54" s="13">
        <v>115230.125</v>
      </c>
      <c r="E54" s="13">
        <v>121699.425</v>
      </c>
      <c r="F54" s="13">
        <v>129148.52</v>
      </c>
      <c r="G54" s="13">
        <v>115606.005</v>
      </c>
      <c r="H54" s="13">
        <v>102162.53</v>
      </c>
      <c r="I54" s="13">
        <v>118666.37</v>
      </c>
      <c r="J54" s="13">
        <v>119169.17</v>
      </c>
      <c r="K54" s="13">
        <v>121067.59</v>
      </c>
      <c r="L54" s="13">
        <v>113024.02</v>
      </c>
      <c r="M54" s="13">
        <v>109318.355</v>
      </c>
      <c r="N54" s="13">
        <v>98899.494999999995</v>
      </c>
      <c r="O54" s="13">
        <v>102718.9</v>
      </c>
      <c r="P54" s="13">
        <v>111625.98</v>
      </c>
      <c r="Q54" s="13">
        <v>113063.675</v>
      </c>
      <c r="R54" s="13">
        <v>115383.13</v>
      </c>
      <c r="S54" s="13">
        <v>115736.97</v>
      </c>
      <c r="T54" s="13">
        <v>109568.47</v>
      </c>
      <c r="U54" s="13">
        <v>99334.8</v>
      </c>
      <c r="V54" s="13">
        <v>92487.705000000002</v>
      </c>
      <c r="W54" s="13">
        <v>107666.30499999999</v>
      </c>
      <c r="X54" s="13">
        <v>111718.075</v>
      </c>
      <c r="Y54" s="13">
        <v>114225.12</v>
      </c>
      <c r="Z54" s="13">
        <v>135452.26</v>
      </c>
      <c r="AA54" s="13">
        <v>156648.405</v>
      </c>
      <c r="AB54" s="13">
        <v>121237.47</v>
      </c>
      <c r="AC54" s="13">
        <v>88903.065000000002</v>
      </c>
      <c r="AD54" s="13">
        <v>110609.4</v>
      </c>
      <c r="AE54" s="13">
        <v>109094.04</v>
      </c>
      <c r="AF54" s="13">
        <v>107400.705</v>
      </c>
      <c r="AG54" s="13">
        <v>107891.69</v>
      </c>
      <c r="AH54" s="13">
        <v>105028.985</v>
      </c>
      <c r="AI54" s="13">
        <v>95436.3</v>
      </c>
      <c r="AJ54" s="13">
        <v>100233.98</v>
      </c>
      <c r="AK54" s="13"/>
      <c r="AL54" s="13"/>
      <c r="AM54" s="13"/>
      <c r="AN54" s="13"/>
      <c r="AO54" s="13"/>
      <c r="AP54" s="13"/>
      <c r="AQ54" s="13"/>
    </row>
    <row r="55" spans="1:43" x14ac:dyDescent="0.3">
      <c r="A55" s="12">
        <v>50</v>
      </c>
      <c r="B55" s="13">
        <v>129059.645</v>
      </c>
      <c r="C55" s="13">
        <v>136800.91</v>
      </c>
      <c r="D55" s="13">
        <v>125965.02</v>
      </c>
      <c r="E55" s="13">
        <v>125807.495</v>
      </c>
      <c r="F55" s="13">
        <v>116597.81</v>
      </c>
      <c r="G55" s="13">
        <v>106139.41</v>
      </c>
      <c r="H55" s="13">
        <v>112025.29</v>
      </c>
      <c r="I55" s="13">
        <v>109670</v>
      </c>
      <c r="J55" s="13">
        <v>111228.06</v>
      </c>
      <c r="K55" s="13">
        <v>112738.08</v>
      </c>
      <c r="L55" s="13">
        <v>105445.65</v>
      </c>
      <c r="M55" s="13">
        <v>105664.09</v>
      </c>
      <c r="N55" s="13">
        <v>98622.865000000005</v>
      </c>
      <c r="O55" s="13">
        <v>97300.36</v>
      </c>
      <c r="P55" s="13">
        <v>114680.185</v>
      </c>
      <c r="Q55" s="13">
        <v>121945.175</v>
      </c>
      <c r="R55" s="13">
        <v>146933.095</v>
      </c>
      <c r="S55" s="13">
        <v>129280.81</v>
      </c>
      <c r="T55" s="13">
        <v>120821.05499999999</v>
      </c>
      <c r="U55" s="13">
        <v>110154.36</v>
      </c>
      <c r="V55" s="13">
        <v>97715.01</v>
      </c>
      <c r="W55" s="13">
        <v>110803.765</v>
      </c>
      <c r="X55" s="13">
        <v>114413.785</v>
      </c>
      <c r="Y55" s="13">
        <v>129715.465</v>
      </c>
      <c r="Z55" s="13">
        <v>114986.33</v>
      </c>
      <c r="AA55" s="13">
        <v>110025.465</v>
      </c>
      <c r="AB55" s="13">
        <v>102577.145</v>
      </c>
      <c r="AC55" s="13">
        <v>102161.11500000001</v>
      </c>
      <c r="AD55" s="13">
        <v>127910.83500000001</v>
      </c>
      <c r="AE55" s="13">
        <v>109548.62</v>
      </c>
      <c r="AF55" s="13">
        <v>109060.375</v>
      </c>
      <c r="AG55" s="13">
        <v>108599.065</v>
      </c>
      <c r="AH55" s="13">
        <v>107070.61</v>
      </c>
      <c r="AI55" s="13">
        <v>101239.235</v>
      </c>
      <c r="AJ55" s="13">
        <v>97577.414999999994</v>
      </c>
      <c r="AK55" s="13"/>
      <c r="AL55" s="13"/>
      <c r="AM55" s="13"/>
      <c r="AN55" s="13"/>
      <c r="AO55" s="13"/>
      <c r="AP55" s="13"/>
      <c r="AQ55" s="13"/>
    </row>
    <row r="56" spans="1:43" x14ac:dyDescent="0.3">
      <c r="A56" s="12">
        <v>51</v>
      </c>
      <c r="B56" s="13">
        <v>125784.96000000001</v>
      </c>
      <c r="C56" s="13">
        <v>129077.41</v>
      </c>
      <c r="D56" s="13">
        <v>135930.07999999999</v>
      </c>
      <c r="E56" s="13">
        <v>152366.29999999999</v>
      </c>
      <c r="F56" s="13">
        <v>158052.89000000001</v>
      </c>
      <c r="G56" s="13">
        <v>154924.89000000001</v>
      </c>
      <c r="H56" s="13">
        <v>105218.515</v>
      </c>
      <c r="I56" s="13">
        <v>120390.11</v>
      </c>
      <c r="J56" s="13">
        <v>128831.65</v>
      </c>
      <c r="K56" s="13">
        <v>111423.765</v>
      </c>
      <c r="L56" s="13">
        <v>107072.36</v>
      </c>
      <c r="M56" s="13">
        <v>113698.06</v>
      </c>
      <c r="N56" s="13">
        <v>90227.48</v>
      </c>
      <c r="O56" s="13">
        <v>93673.19</v>
      </c>
      <c r="P56" s="13">
        <v>138949.67499999999</v>
      </c>
      <c r="Q56" s="13">
        <v>142870.39499999999</v>
      </c>
      <c r="R56" s="13">
        <v>114916.99</v>
      </c>
      <c r="S56" s="13">
        <v>114462.53</v>
      </c>
      <c r="T56" s="13">
        <v>116428.79</v>
      </c>
      <c r="U56" s="13">
        <v>109364.01</v>
      </c>
      <c r="V56" s="13">
        <v>107212.84</v>
      </c>
      <c r="W56" s="13">
        <v>112804.4</v>
      </c>
      <c r="X56" s="13">
        <v>113485.105</v>
      </c>
      <c r="Y56" s="13">
        <v>119907.245</v>
      </c>
      <c r="Z56" s="13">
        <v>111880.52499999999</v>
      </c>
      <c r="AA56" s="13">
        <v>102075.925</v>
      </c>
      <c r="AB56" s="13">
        <v>92725.74</v>
      </c>
      <c r="AC56" s="13">
        <v>99110.774999999994</v>
      </c>
      <c r="AD56" s="13">
        <v>114400.065</v>
      </c>
      <c r="AE56" s="13">
        <v>123999.07</v>
      </c>
      <c r="AF56" s="13">
        <v>146990.89000000001</v>
      </c>
      <c r="AG56" s="13">
        <v>125050.61</v>
      </c>
      <c r="AH56" s="13">
        <v>150553.4</v>
      </c>
      <c r="AI56" s="13">
        <v>100632.47500000001</v>
      </c>
      <c r="AJ56" s="13">
        <v>98723.45</v>
      </c>
      <c r="AK56" s="13"/>
      <c r="AL56" s="13"/>
      <c r="AM56" s="13"/>
      <c r="AN56" s="13"/>
      <c r="AO56" s="13"/>
      <c r="AP56" s="13"/>
      <c r="AQ56" s="13"/>
    </row>
    <row r="57" spans="1:43" x14ac:dyDescent="0.3">
      <c r="A57" s="12">
        <v>52</v>
      </c>
      <c r="B57" s="13">
        <v>113802.21</v>
      </c>
      <c r="C57" s="13">
        <v>119477.515</v>
      </c>
      <c r="D57" s="13">
        <v>126553.11500000001</v>
      </c>
      <c r="E57" s="13">
        <v>134583.25</v>
      </c>
      <c r="F57" s="13">
        <v>119950.37</v>
      </c>
      <c r="G57" s="13">
        <v>95093.294999999998</v>
      </c>
      <c r="H57" s="13">
        <v>133421.03</v>
      </c>
      <c r="I57" s="13">
        <v>109260.30499999999</v>
      </c>
      <c r="J57" s="13">
        <v>106451.255</v>
      </c>
      <c r="K57" s="13">
        <v>104389.51</v>
      </c>
      <c r="L57" s="13">
        <v>105513.235</v>
      </c>
      <c r="M57" s="13">
        <v>112247.94500000001</v>
      </c>
      <c r="N57" s="13">
        <v>114843.875</v>
      </c>
      <c r="O57" s="13">
        <v>90911.085000000006</v>
      </c>
      <c r="P57" s="13">
        <v>85094.375</v>
      </c>
      <c r="Q57" s="13">
        <v>98638.854999999996</v>
      </c>
      <c r="R57" s="13">
        <v>128753.755</v>
      </c>
      <c r="S57" s="13">
        <v>130699.155</v>
      </c>
      <c r="T57" s="13">
        <v>115572.045</v>
      </c>
      <c r="U57" s="13">
        <v>96358.975000000006</v>
      </c>
      <c r="V57" s="13">
        <v>92856.23</v>
      </c>
      <c r="W57" s="13">
        <v>112358.815</v>
      </c>
      <c r="X57" s="13">
        <v>98191.654999999999</v>
      </c>
      <c r="Y57" s="13">
        <v>100017.19500000001</v>
      </c>
      <c r="Z57" s="13">
        <v>129749.14</v>
      </c>
      <c r="AA57" s="13">
        <v>133831.375</v>
      </c>
      <c r="AB57" s="13">
        <v>108290.11</v>
      </c>
      <c r="AC57" s="13">
        <v>94938.395000000004</v>
      </c>
      <c r="AD57" s="13">
        <v>101818.02499999999</v>
      </c>
      <c r="AE57" s="13">
        <v>102168.93</v>
      </c>
      <c r="AF57" s="13">
        <v>98312.744999999995</v>
      </c>
      <c r="AG57" s="13">
        <v>96120.524999999994</v>
      </c>
      <c r="AH57" s="13">
        <v>107256.065</v>
      </c>
      <c r="AI57" s="13">
        <v>113521.685</v>
      </c>
      <c r="AJ57" s="13">
        <v>90145.615000000005</v>
      </c>
      <c r="AK57" s="13"/>
      <c r="AL57" s="13"/>
      <c r="AM57" s="13"/>
      <c r="AN57" s="13"/>
      <c r="AO57" s="13"/>
      <c r="AP57" s="13"/>
      <c r="AQ57" s="13"/>
    </row>
    <row r="58" spans="1:43" x14ac:dyDescent="0.3">
      <c r="A58" s="12">
        <v>53</v>
      </c>
      <c r="B58" s="13">
        <v>100048.44</v>
      </c>
      <c r="C58" s="13">
        <v>111647.54</v>
      </c>
      <c r="D58" s="13">
        <v>128552.13499999999</v>
      </c>
      <c r="E58" s="13">
        <v>146473.83499999999</v>
      </c>
      <c r="F58" s="13"/>
      <c r="G58" s="13"/>
      <c r="H58" s="13">
        <v>96394.94</v>
      </c>
      <c r="I58" s="13">
        <v>106284.83</v>
      </c>
      <c r="J58" s="13">
        <v>99701.43</v>
      </c>
      <c r="K58" s="13">
        <v>123693.52</v>
      </c>
      <c r="L58" s="13">
        <v>135571.79500000001</v>
      </c>
      <c r="M58" s="13">
        <v>112141.83</v>
      </c>
      <c r="N58" s="13">
        <v>95728.15</v>
      </c>
      <c r="O58" s="13">
        <v>114468.17</v>
      </c>
      <c r="P58" s="13"/>
      <c r="Q58" s="13"/>
      <c r="R58" s="13"/>
      <c r="S58" s="13"/>
      <c r="T58" s="13"/>
      <c r="U58" s="13"/>
      <c r="V58" s="13">
        <v>95700.479999999996</v>
      </c>
      <c r="W58" s="13">
        <v>103381.91499999999</v>
      </c>
      <c r="X58" s="13"/>
      <c r="Y58" s="13"/>
      <c r="Z58" s="13"/>
      <c r="AA58" s="13"/>
      <c r="AB58" s="13"/>
      <c r="AC58" s="13">
        <v>99613.865000000005</v>
      </c>
      <c r="AD58" s="13">
        <v>140410.125</v>
      </c>
      <c r="AE58" s="13">
        <v>95410.39</v>
      </c>
      <c r="AF58" s="13"/>
      <c r="AG58" s="13"/>
      <c r="AH58" s="13"/>
      <c r="AI58" s="13"/>
      <c r="AJ58" s="13">
        <v>118293.52499999999</v>
      </c>
      <c r="AK58" s="13"/>
      <c r="AL58" s="13"/>
      <c r="AM58" s="13"/>
      <c r="AN58" s="13"/>
      <c r="AO58" s="13"/>
      <c r="AP58" s="13"/>
      <c r="AQ58" s="13"/>
    </row>
  </sheetData>
  <conditionalFormatting pivot="1" sqref="B6:AQ58">
    <cfRule type="colorScale" priority="1">
      <colorScale>
        <cfvo type="min"/>
        <cfvo type="max"/>
        <color theme="9" tint="-0.249977111117893"/>
        <color rgb="FFFF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page</vt:lpstr>
      <vt:lpstr>energy_demand</vt:lpstr>
      <vt:lpstr>Summary</vt:lpstr>
      <vt:lpstr>holidays</vt:lpstr>
      <vt:lpstr>TOP 20</vt:lpstr>
      <vt:lpstr>Top and bottom 20</vt:lpstr>
      <vt:lpstr>Demand over time</vt:lpstr>
      <vt:lpstr>Effect of weather </vt:lpstr>
      <vt:lpstr>energy holidays</vt:lpstr>
      <vt:lpstr>Effects of temp on hol</vt:lpstr>
      <vt:lpstr>YOY</vt:lpstr>
      <vt:lpstr>Demand by day of week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rajga</dc:creator>
  <cp:lastModifiedBy>rajga</cp:lastModifiedBy>
  <dcterms:created xsi:type="dcterms:W3CDTF">2023-08-01T19:56:25Z</dcterms:created>
  <dcterms:modified xsi:type="dcterms:W3CDTF">2023-09-13T17:28:36Z</dcterms:modified>
</cp:coreProperties>
</file>